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drawings/drawing1.xml" ContentType="application/vnd.openxmlformats-officedocument.drawing+xml"/>
  <Override PartName="/xl/comments61.xml" ContentType="application/vnd.openxmlformats-officedocument.spreadsheetml.comments+xml"/>
  <Override PartName="/xl/threadedComments/threadedComment1.xml" ContentType="application/vnd.ms-excel.threaded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drawings/drawing2.xml" ContentType="application/vnd.openxmlformats-officedocument.drawing+xml"/>
  <Override PartName="/xl/comments65.xml" ContentType="application/vnd.openxmlformats-officedocument.spreadsheetml.comments+xml"/>
  <Override PartName="/xl/threadedComments/threadedComment2.xml" ContentType="application/vnd.ms-excel.threaded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74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maadminrmagroup-my.sharepoint.com/personal/pornpimol_c_rmagroup_net/Documents/Desktop/WORK/BULKY GOLF/AUDIT/Bintelli/"/>
    </mc:Choice>
  </mc:AlternateContent>
  <xr:revisionPtr revIDLastSave="0" documentId="8_{E35ADE36-3A14-48AF-A371-FB307EA3B444}" xr6:coauthVersionLast="47" xr6:coauthVersionMax="47" xr10:uidLastSave="{00000000-0000-0000-0000-000000000000}"/>
  <bookViews>
    <workbookView xWindow="-108" yWindow="-108" windowWidth="23256" windowHeight="13896" tabRatio="830" firstSheet="14" activeTab="73" xr2:uid="{7D0C1B80-BF97-4D33-9571-DC478C347F49}"/>
  </bookViews>
  <sheets>
    <sheet name="Dashboard-V1G" sheetId="8" state="hidden" r:id="rId1"/>
    <sheet name="Dashboard-V2J, J2+0" sheetId="17" state="hidden" r:id="rId2"/>
    <sheet name="Dashboard-G (194)" sheetId="20" state="hidden" r:id="rId3"/>
    <sheet name="Dashboard-V2J (120)" sheetId="25" state="hidden" r:id="rId4"/>
    <sheet name="Dashboard-V2S (100)" sheetId="24" state="hidden" r:id="rId5"/>
    <sheet name="Dashbord (Total Output-Oct)" sheetId="30" state="hidden" r:id="rId6"/>
    <sheet name="Line#1-G4+2H (208)" sheetId="28" state="hidden" r:id="rId7"/>
    <sheet name="Line#1-S (100)" sheetId="26" state="hidden" r:id="rId8"/>
    <sheet name="Line#1-Y (60)" sheetId="31" state="hidden" r:id="rId9"/>
    <sheet name="Line#1-J (100)" sheetId="32" state="hidden" r:id="rId10"/>
    <sheet name="Line#1-G (192)" sheetId="34" state="hidden" r:id="rId11"/>
    <sheet name="Line#1-V2S (75)" sheetId="37" state="hidden" r:id="rId12"/>
    <sheet name="Line#1-V1G (108)" sheetId="38" state="hidden" r:id="rId13"/>
    <sheet name="Line#1-J2+0(60)" sheetId="40" state="hidden" r:id="rId14"/>
    <sheet name="Line#1-S 4+2H (100)" sheetId="41" r:id="rId15"/>
    <sheet name="Line#2-V2J (95)" sheetId="27" state="hidden" r:id="rId16"/>
    <sheet name="Line#2-V2S (90)" sheetId="29" state="hidden" r:id="rId17"/>
    <sheet name="Line#1-V2J4+0G (120)" sheetId="43" state="hidden" r:id="rId18"/>
    <sheet name="Line#1-G2+0G (48)" sheetId="44" state="hidden" r:id="rId19"/>
    <sheet name="Line#1-G4+2G (16)" sheetId="45" state="hidden" r:id="rId20"/>
    <sheet name="Line#1-V2J4+0H (90)" sheetId="46" state="hidden" r:id="rId21"/>
    <sheet name="Line#1-G4+2H (176)" sheetId="47" state="hidden" r:id="rId22"/>
    <sheet name="Line#2-S (75)" sheetId="35" state="hidden" r:id="rId23"/>
    <sheet name="Line#2-J-H (90)" sheetId="36" state="hidden" r:id="rId24"/>
    <sheet name="Line#2-J-G (90)" sheetId="39" state="hidden" r:id="rId25"/>
    <sheet name="Line#1-V2S 4+0G (140)" sheetId="51" r:id="rId26"/>
    <sheet name="Line#1-Y2+2G (60)" sheetId="54" state="hidden" r:id="rId27"/>
    <sheet name="Line#1-Y4+2H (28)" sheetId="58" state="hidden" r:id="rId28"/>
    <sheet name="Line#1-J4+2H (100)" sheetId="52" state="hidden" r:id="rId29"/>
    <sheet name="Line#2-V1G H (72)" sheetId="42" state="hidden" r:id="rId30"/>
    <sheet name="Line#2-V1G-G (36)" sheetId="48" state="hidden" r:id="rId31"/>
    <sheet name="Line#2-G2+2-G (40)" sheetId="49" state="hidden" r:id="rId32"/>
    <sheet name="Line#2-V2S 4+0H (100)" sheetId="50" state="hidden" r:id="rId33"/>
    <sheet name="Line#1-V2J-H (160)" sheetId="59" state="hidden" r:id="rId34"/>
    <sheet name="Line#1-V2J-G (160)" sheetId="60" r:id="rId35"/>
    <sheet name="Line#1-J4+2 G (30)" sheetId="61" state="hidden" r:id="rId36"/>
    <sheet name="Line#1-J4+2G (130)" sheetId="67" state="hidden" r:id="rId37"/>
    <sheet name="Line#1-J4+2H (130)" sheetId="70" state="hidden" r:id="rId38"/>
    <sheet name="Line#2-V1G 4+0H (90)" sheetId="55" state="hidden" r:id="rId39"/>
    <sheet name="Line#3-V1G 4+0G (54)" sheetId="57" state="hidden" r:id="rId40"/>
    <sheet name="Line#3-G4+2H (64)" sheetId="63" state="hidden" r:id="rId41"/>
    <sheet name="Line#1-V2J Golf (110)" sheetId="74" state="hidden" r:id="rId42"/>
    <sheet name="Line#1-V2J Hunting (90)" sheetId="75" state="hidden" r:id="rId43"/>
    <sheet name="Line#1-V2J Golf (30)" sheetId="78" state="hidden" r:id="rId44"/>
    <sheet name="Line#1-S4+2 Hunting (120)" sheetId="79" r:id="rId45"/>
    <sheet name="Line#1-V2S Hunting (30)" sheetId="83" r:id="rId46"/>
    <sheet name="Line#1-V2J Hunting (30)" sheetId="84" r:id="rId47"/>
    <sheet name="Line#1-J4+2 Golf (80)#33" sheetId="85" r:id="rId48"/>
    <sheet name="Line#1-Y 4+2Golf (48)-Rev.01#04" sheetId="100" r:id="rId49"/>
    <sheet name="Line#1-J4+2 Hunting (49)" sheetId="86" state="hidden" r:id="rId50"/>
    <sheet name="Line#1-J4+2 Golf (70)" sheetId="96" state="hidden" r:id="rId51"/>
    <sheet name="Line1-J4+2 H(49)-Rev.01#33" sheetId="101" r:id="rId52"/>
    <sheet name="Line#1-V2S-Golf (170)#32" sheetId="91" r:id="rId53"/>
    <sheet name="Line#1-V2J Hunting (30)#33" sheetId="97" r:id="rId54"/>
    <sheet name="Line#1-V2S Golf (60)#33" sheetId="104" r:id="rId55"/>
    <sheet name="Line#1-J4+2 Golf (70)#34" sheetId="108" r:id="rId56"/>
    <sheet name="Line#1-V2S Golf (105)#34" sheetId="109" r:id="rId57"/>
    <sheet name="Line#3-Y4+2 (70)" sheetId="64" state="hidden" r:id="rId58"/>
    <sheet name="Line#3-S4+2H (110)" sheetId="62" state="hidden" r:id="rId59"/>
    <sheet name="Line#3-Y2+2 (100)" sheetId="65" state="hidden" r:id="rId60"/>
    <sheet name="Line#3-V1G-H (72)" sheetId="71" state="hidden" r:id="rId61"/>
    <sheet name="Plan adj" sheetId="69" state="hidden" r:id="rId62"/>
    <sheet name="Line#3-G2+0 G (72)" sheetId="73" state="hidden" r:id="rId63"/>
    <sheet name="Line#3-G2+2 (22)" sheetId="76" state="hidden" r:id="rId64"/>
    <sheet name="Line#3-V2S H (110)" sheetId="77" state="hidden" r:id="rId65"/>
    <sheet name="20260129" sheetId="72" state="hidden" r:id="rId66"/>
    <sheet name="V1G (Seq.1-95)" sheetId="4" state="hidden" r:id="rId67"/>
    <sheet name="V1G (Seq.97-148)" sheetId="9" state="hidden" r:id="rId68"/>
    <sheet name="Line#3-G4+2 G(16)" sheetId="80" state="hidden" r:id="rId69"/>
    <sheet name="Line#3-V1G-G (54)" sheetId="81" state="hidden" r:id="rId70"/>
    <sheet name="Line#3-J2+2 G (38)" sheetId="82" state="hidden" r:id="rId71"/>
    <sheet name="Line#3-J4+2 G (30)" sheetId="87" state="hidden" r:id="rId72"/>
    <sheet name="Line#3-J4+2 H(90)#32" sheetId="88" r:id="rId73"/>
    <sheet name="Line#3-V2S-Golf(140)#31" sheetId="89" r:id="rId74"/>
    <sheet name="Line#3-Model V1G H(72) " sheetId="93" state="hidden" r:id="rId75"/>
    <sheet name="Line#3- Y 4+2 Golf (48)" sheetId="99" state="hidden" r:id="rId76"/>
    <sheet name="V1GSeq13-Aug" sheetId="12" state="hidden" r:id="rId77"/>
    <sheet name="Material Plan" sheetId="23" state="hidden" r:id="rId78"/>
    <sheet name="Chassis V2J" sheetId="18" state="hidden" r:id="rId79"/>
    <sheet name="Chassis J2+0" sheetId="19" state="hidden" r:id="rId80"/>
    <sheet name="V2J (200u')" sheetId="22" state="hidden" r:id="rId81"/>
    <sheet name="J 2+0 (65u')" sheetId="21" state="hidden" r:id="rId82"/>
    <sheet name="V1GSeqRev03" sheetId="15" state="hidden" r:id="rId83"/>
    <sheet name="Sum_Rev03" sheetId="16" state="hidden" r:id="rId84"/>
    <sheet name="Color Code" sheetId="13" state="hidden" r:id="rId85"/>
    <sheet name="Sheet2" sheetId="11" state="hidden" r:id="rId86"/>
    <sheet name="V1GSeq11-Aug" sheetId="10" state="hidden" r:id="rId87"/>
  </sheets>
  <externalReferences>
    <externalReference r:id="rId88"/>
    <externalReference r:id="rId89"/>
  </externalReferences>
  <definedNames>
    <definedName name="\_JUNK">#N/A</definedName>
    <definedName name="\0">#N/A</definedName>
    <definedName name="\a" localSheetId="79">#REF!</definedName>
    <definedName name="\a" localSheetId="84">#REF!</definedName>
    <definedName name="\a" localSheetId="77">#REF!</definedName>
    <definedName name="\a">#REF!</definedName>
    <definedName name="\B" localSheetId="79">#REF!</definedName>
    <definedName name="\B" localSheetId="84">#REF!</definedName>
    <definedName name="\B" localSheetId="77">#REF!</definedName>
    <definedName name="\B">#REF!</definedName>
    <definedName name="\C" localSheetId="79">#REF!</definedName>
    <definedName name="\C" localSheetId="84">#REF!</definedName>
    <definedName name="\C" localSheetId="77">#REF!</definedName>
    <definedName name="\C">#REF!</definedName>
    <definedName name="\D" localSheetId="79">#REF!</definedName>
    <definedName name="\D" localSheetId="84">#REF!</definedName>
    <definedName name="\D" localSheetId="77">#REF!</definedName>
    <definedName name="\D">#REF!</definedName>
    <definedName name="\e" localSheetId="79">#REF!</definedName>
    <definedName name="\e" localSheetId="84">#REF!</definedName>
    <definedName name="\e" localSheetId="77">#REF!</definedName>
    <definedName name="\e">#REF!</definedName>
    <definedName name="\g" localSheetId="79">#REF!</definedName>
    <definedName name="\g" localSheetId="84">#REF!</definedName>
    <definedName name="\g" localSheetId="77">#REF!</definedName>
    <definedName name="\g">#REF!</definedName>
    <definedName name="\h">#N/A</definedName>
    <definedName name="\I" localSheetId="79">#REF!</definedName>
    <definedName name="\I" localSheetId="84">#REF!</definedName>
    <definedName name="\I" localSheetId="77">#REF!</definedName>
    <definedName name="\I">#REF!</definedName>
    <definedName name="\j" localSheetId="79">#REF!</definedName>
    <definedName name="\j" localSheetId="84">#REF!</definedName>
    <definedName name="\j" localSheetId="77">#REF!</definedName>
    <definedName name="\j">#REF!</definedName>
    <definedName name="\l">#N/A</definedName>
    <definedName name="\m">#N/A</definedName>
    <definedName name="\p" localSheetId="79">#REF!</definedName>
    <definedName name="\p" localSheetId="84">#REF!</definedName>
    <definedName name="\p" localSheetId="77">#REF!</definedName>
    <definedName name="\p">#REF!</definedName>
    <definedName name="\r" localSheetId="79">#REF!</definedName>
    <definedName name="\r" localSheetId="84">#REF!</definedName>
    <definedName name="\r" localSheetId="77">#REF!</definedName>
    <definedName name="\r">#REF!</definedName>
    <definedName name="\s" localSheetId="79">#REF!</definedName>
    <definedName name="\s" localSheetId="84">#REF!</definedName>
    <definedName name="\s" localSheetId="77">#REF!</definedName>
    <definedName name="\s">#REF!</definedName>
    <definedName name="\t" localSheetId="79">#REF!</definedName>
    <definedName name="\t" localSheetId="84">#REF!</definedName>
    <definedName name="\t" localSheetId="77">#REF!</definedName>
    <definedName name="\t">#REF!</definedName>
    <definedName name="\z" localSheetId="79">#REF!</definedName>
    <definedName name="\z" localSheetId="84">#REF!</definedName>
    <definedName name="\z" localSheetId="77">#REF!</definedName>
    <definedName name="\z">#REF!</definedName>
    <definedName name="_.CDS_ID._">"SKOHL2"</definedName>
    <definedName name="_.CONTROL_ID._">9</definedName>
    <definedName name="_.GIZMO_ID._">6730</definedName>
    <definedName name="_.JOB_ID._">"J-700718611287015121329701210"</definedName>
    <definedName name="_.PAGE_ID._">1</definedName>
    <definedName name="_.REPORT_DESCRIPTION._">"CMR Avg CMR Summary Report"</definedName>
    <definedName name="_.REPORT_ID._">130</definedName>
    <definedName name="_.REPORT_NAME._">"CMR Avg CMR Summary Report [$W01_PARA_N5_value$]"</definedName>
    <definedName name="_.REPORT_SOURCE._">"EDB.3.0.1"</definedName>
    <definedName name="_.SERVER_HOST_ADDRESS._">"19.106.202.158"</definedName>
    <definedName name="_.SERVER_HOST_NAME._">"eccvas1777.md3.ford.com"</definedName>
    <definedName name="_.SITE_ID._">700</definedName>
    <definedName name="_.TASK._">2</definedName>
    <definedName name="_?">#N/A</definedName>
    <definedName name="_???">#N/A</definedName>
    <definedName name="_???????" localSheetId="79">#REF!</definedName>
    <definedName name="_???????" localSheetId="84">#REF!</definedName>
    <definedName name="_???????" localSheetId="77">#REF!</definedName>
    <definedName name="_???????">#REF!</definedName>
    <definedName name="_?????????" localSheetId="79">#REF!</definedName>
    <definedName name="_?????????" localSheetId="84">#REF!</definedName>
    <definedName name="_?????????" localSheetId="77">#REF!</definedName>
    <definedName name="_?????????">#REF!</definedName>
    <definedName name="_??????????" localSheetId="79">#REF!</definedName>
    <definedName name="_??????????" localSheetId="84">#REF!</definedName>
    <definedName name="_??????????" localSheetId="77">#REF!</definedName>
    <definedName name="_??????????">#REF!</definedName>
    <definedName name="_???????????_01" localSheetId="79">#REF!</definedName>
    <definedName name="_???????????_01" localSheetId="84">#REF!</definedName>
    <definedName name="_???????????_01" localSheetId="77">#REF!</definedName>
    <definedName name="_???????????_01">#REF!</definedName>
    <definedName name="_??5???" localSheetId="79">#REF!</definedName>
    <definedName name="_??5???" localSheetId="84">#REF!</definedName>
    <definedName name="_??5???" localSheetId="77">#REF!</definedName>
    <definedName name="_??5???">#REF!</definedName>
    <definedName name="__?">#N/A</definedName>
    <definedName name="__???">#N/A</definedName>
    <definedName name="__???????" localSheetId="79">#REF!</definedName>
    <definedName name="__???????" localSheetId="84">#REF!</definedName>
    <definedName name="__???????" localSheetId="77">#REF!</definedName>
    <definedName name="__???????">#REF!</definedName>
    <definedName name="__?????????" localSheetId="79">#REF!</definedName>
    <definedName name="__?????????" localSheetId="84">#REF!</definedName>
    <definedName name="__?????????" localSheetId="77">#REF!</definedName>
    <definedName name="__?????????">#REF!</definedName>
    <definedName name="__??????????" localSheetId="79">#REF!</definedName>
    <definedName name="__??????????" localSheetId="84">#REF!</definedName>
    <definedName name="__??????????" localSheetId="77">#REF!</definedName>
    <definedName name="__??????????">#REF!</definedName>
    <definedName name="__???????????_01" localSheetId="79">#REF!</definedName>
    <definedName name="__???????????_01" localSheetId="84">#REF!</definedName>
    <definedName name="__???????????_01" localSheetId="77">#REF!</definedName>
    <definedName name="__???????????_01">#REF!</definedName>
    <definedName name="__??5???" localSheetId="79">#REF!</definedName>
    <definedName name="__??5???" localSheetId="84">#REF!</definedName>
    <definedName name="__??5???" localSheetId="77">#REF!</definedName>
    <definedName name="__??5???">#REF!</definedName>
    <definedName name="___" localSheetId="79">#REF!</definedName>
    <definedName name="___" localSheetId="84">#REF!</definedName>
    <definedName name="___" localSheetId="77">#REF!</definedName>
    <definedName name="___">#REF!</definedName>
    <definedName name="_____________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__App2" hidden="1">{#N/A,#N/A,FALSE,"Cover Page";#N/A,#N/A,FALSE,"Facing Page";#N/A,#N/A,FALSE,"Main Page";#N/A,#N/A,FALSE,"Risk-Adjusted";#N/A,#N/A,FALSE,"Profit Improvement"}</definedName>
    <definedName name="__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__App2" hidden="1">{#N/A,#N/A,FALSE,"Cover Page";#N/A,#N/A,FALSE,"Facing Page";#N/A,#N/A,FALSE,"Main Page";#N/A,#N/A,FALSE,"Risk-Adjusted";#N/A,#N/A,FALSE,"Profit Improvement"}</definedName>
    <definedName name="_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_App2" hidden="1">{#N/A,#N/A,FALSE,"Cover Page";#N/A,#N/A,FALSE,"Facing Page";#N/A,#N/A,FALSE,"Main Page";#N/A,#N/A,FALSE,"Risk-Adjusted";#N/A,#N/A,FALSE,"Profit Improvement"}</definedName>
    <definedName name="__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__App2" hidden="1">{#N/A,#N/A,FALSE,"Cover Page";#N/A,#N/A,FALSE,"Facing Page";#N/A,#N/A,FALSE,"Main Page";#N/A,#N/A,FALSE,"Risk-Adjusted";#N/A,#N/A,FALSE,"Profit Improvement"}</definedName>
    <definedName name="__________________________App2" localSheetId="65" hidden="1">{#N/A,#N/A,FALSE,"Cover Page";#N/A,#N/A,FALSE,"Facing Page";#N/A,#N/A,FALSE,"Main Page";#N/A,#N/A,FALSE,"Risk-Adjusted";#N/A,#N/A,FALSE,"Profit Improvement"}</definedName>
    <definedName name="__________________________App2" localSheetId="84" hidden="1">{#N/A,#N/A,FALSE,"Cover Page";#N/A,#N/A,FALSE,"Facing Page";#N/A,#N/A,FALSE,"Main Page";#N/A,#N/A,FALSE,"Risk-Adjusted";#N/A,#N/A,FALSE,"Profit Improvement"}</definedName>
    <definedName name="__________________________App2" localSheetId="77" hidden="1">{#N/A,#N/A,FALSE,"Cover Page";#N/A,#N/A,FALSE,"Facing Page";#N/A,#N/A,FALSE,"Main Page";#N/A,#N/A,FALSE,"Risk-Adjusted";#N/A,#N/A,FALSE,"Profit Improvement"}</definedName>
    <definedName name="__________________________App2" localSheetId="61" hidden="1">{#N/A,#N/A,FALSE,"Cover Page";#N/A,#N/A,FALSE,"Facing Page";#N/A,#N/A,FALSE,"Main Page";#N/A,#N/A,FALSE,"Risk-Adjusted";#N/A,#N/A,FALSE,"Profit Improvement"}</definedName>
    <definedName name="__________________________App2" localSheetId="76" hidden="1">{#N/A,#N/A,FALSE,"Cover Page";#N/A,#N/A,FALSE,"Facing Page";#N/A,#N/A,FALSE,"Main Page";#N/A,#N/A,FALSE,"Risk-Adjusted";#N/A,#N/A,FALSE,"Profit Improvement"}</definedName>
    <definedName name="__________________________App2" hidden="1">{#N/A,#N/A,FALSE,"Cover Page";#N/A,#N/A,FALSE,"Facing Page";#N/A,#N/A,FALSE,"Main Page";#N/A,#N/A,FALSE,"Risk-Adjusted";#N/A,#N/A,FALSE,"Profit Improvement"}</definedName>
    <definedName name="_________________________Q1" localSheetId="65" hidden="1">{"avrev",#N/A,FALSE,"AVREV";"rates",#N/A,FALSE,"AVREV"}</definedName>
    <definedName name="_________________________Q1" localSheetId="84" hidden="1">{"avrev",#N/A,FALSE,"AVREV";"rates",#N/A,FALSE,"AVREV"}</definedName>
    <definedName name="_________________________Q1" localSheetId="77" hidden="1">{"avrev",#N/A,FALSE,"AVREV";"rates",#N/A,FALSE,"AVREV"}</definedName>
    <definedName name="_________________________Q1" localSheetId="61" hidden="1">{"avrev",#N/A,FALSE,"AVREV";"rates",#N/A,FALSE,"AVREV"}</definedName>
    <definedName name="_________________________Q1" localSheetId="76" hidden="1">{"avrev",#N/A,FALSE,"AVREV";"rates",#N/A,FALSE,"AVREV"}</definedName>
    <definedName name="_________________________Q1" hidden="1">{"avrev",#N/A,FALSE,"AVREV";"rates",#N/A,FALSE,"AVREV"}</definedName>
    <definedName name="________________________App2" localSheetId="65" hidden="1">{#N/A,#N/A,FALSE,"Cover Page";#N/A,#N/A,FALSE,"Facing Page";#N/A,#N/A,FALSE,"Main Page";#N/A,#N/A,FALSE,"Risk-Adjusted";#N/A,#N/A,FALSE,"Profit Improvement"}</definedName>
    <definedName name="________________________App2" localSheetId="84" hidden="1">{#N/A,#N/A,FALSE,"Cover Page";#N/A,#N/A,FALSE,"Facing Page";#N/A,#N/A,FALSE,"Main Page";#N/A,#N/A,FALSE,"Risk-Adjusted";#N/A,#N/A,FALSE,"Profit Improvement"}</definedName>
    <definedName name="________________________App2" localSheetId="77" hidden="1">{#N/A,#N/A,FALSE,"Cover Page";#N/A,#N/A,FALSE,"Facing Page";#N/A,#N/A,FALSE,"Main Page";#N/A,#N/A,FALSE,"Risk-Adjusted";#N/A,#N/A,FALSE,"Profit Improvement"}</definedName>
    <definedName name="________________________App2" localSheetId="61" hidden="1">{#N/A,#N/A,FALSE,"Cover Page";#N/A,#N/A,FALSE,"Facing Page";#N/A,#N/A,FALSE,"Main Page";#N/A,#N/A,FALSE,"Risk-Adjusted";#N/A,#N/A,FALSE,"Profit Improvement"}</definedName>
    <definedName name="________________________App2" localSheetId="76" hidden="1">{#N/A,#N/A,FALSE,"Cover Page";#N/A,#N/A,FALSE,"Facing Page";#N/A,#N/A,FALSE,"Main Page";#N/A,#N/A,FALSE,"Risk-Adjusted";#N/A,#N/A,FALSE,"Profit Improvement"}</definedName>
    <definedName name="________________________App2" hidden="1">{#N/A,#N/A,FALSE,"Cover Page";#N/A,#N/A,FALSE,"Facing Page";#N/A,#N/A,FALSE,"Main Page";#N/A,#N/A,FALSE,"Risk-Adjusted";#N/A,#N/A,FALSE,"Profit Improvement"}</definedName>
    <definedName name="________________________Q1" localSheetId="65" hidden="1">{"avrev",#N/A,FALSE,"AVREV";"rates",#N/A,FALSE,"AVREV"}</definedName>
    <definedName name="________________________Q1" localSheetId="84" hidden="1">{"avrev",#N/A,FALSE,"AVREV";"rates",#N/A,FALSE,"AVREV"}</definedName>
    <definedName name="________________________Q1" localSheetId="77" hidden="1">{"avrev",#N/A,FALSE,"AVREV";"rates",#N/A,FALSE,"AVREV"}</definedName>
    <definedName name="________________________Q1" localSheetId="61" hidden="1">{"avrev",#N/A,FALSE,"AVREV";"rates",#N/A,FALSE,"AVREV"}</definedName>
    <definedName name="________________________Q1" localSheetId="76" hidden="1">{"avrev",#N/A,FALSE,"AVREV";"rates",#N/A,FALSE,"AVREV"}</definedName>
    <definedName name="________________________Q1" hidden="1">{"avrev",#N/A,FALSE,"AVREV";"rates",#N/A,FALSE,"AVREV"}</definedName>
    <definedName name="_______________________ba1" localSheetId="65" hidden="1">{"Fiesta Facer Page",#N/A,FALSE,"Q_C_S";"Fiesta Main Page",#N/A,FALSE,"V_L";"Fiesta 95BP Struct",#N/A,FALSE,"StructBP";"Fiesta Post 95BP Struct",#N/A,FALSE,"AdjStructBP"}</definedName>
    <definedName name="_______________________ba1" localSheetId="84" hidden="1">{"Fiesta Facer Page",#N/A,FALSE,"Q_C_S";"Fiesta Main Page",#N/A,FALSE,"V_L";"Fiesta 95BP Struct",#N/A,FALSE,"StructBP";"Fiesta Post 95BP Struct",#N/A,FALSE,"AdjStructBP"}</definedName>
    <definedName name="_______________________ba1" localSheetId="77" hidden="1">{"Fiesta Facer Page",#N/A,FALSE,"Q_C_S";"Fiesta Main Page",#N/A,FALSE,"V_L";"Fiesta 95BP Struct",#N/A,FALSE,"StructBP";"Fiesta Post 95BP Struct",#N/A,FALSE,"AdjStructBP"}</definedName>
    <definedName name="_______________________ba1" localSheetId="61" hidden="1">{"Fiesta Facer Page",#N/A,FALSE,"Q_C_S";"Fiesta Main Page",#N/A,FALSE,"V_L";"Fiesta 95BP Struct",#N/A,FALSE,"StructBP";"Fiesta Post 95BP Struct",#N/A,FALSE,"AdjStructBP"}</definedName>
    <definedName name="_______________________ba1" localSheetId="76" hidden="1">{"Fiesta Facer Page",#N/A,FALSE,"Q_C_S";"Fiesta Main Page",#N/A,FALSE,"V_L";"Fiesta 95BP Struct",#N/A,FALSE,"StructBP";"Fiesta Post 95BP Struct",#N/A,FALSE,"AdjStructBP"}</definedName>
    <definedName name="_______________________ba1" hidden="1">{"Fiesta Facer Page",#N/A,FALSE,"Q_C_S";"Fiesta Main Page",#N/A,FALSE,"V_L";"Fiesta 95BP Struct",#N/A,FALSE,"StructBP";"Fiesta Post 95BP Struct",#N/A,FALSE,"AdjStructBP"}</definedName>
    <definedName name="_______________________D258" localSheetId="65" hidden="1">{"Presentation",#N/A,FALSE,"Feb96 - ALL"}</definedName>
    <definedName name="_______________________D258" localSheetId="84" hidden="1">{"Presentation",#N/A,FALSE,"Feb96 - ALL"}</definedName>
    <definedName name="_______________________D258" localSheetId="77" hidden="1">{"Presentation",#N/A,FALSE,"Feb96 - ALL"}</definedName>
    <definedName name="_______________________D258" localSheetId="61" hidden="1">{"Presentation",#N/A,FALSE,"Feb96 - ALL"}</definedName>
    <definedName name="_______________________D258" localSheetId="76" hidden="1">{"Presentation",#N/A,FALSE,"Feb96 - ALL"}</definedName>
    <definedName name="_______________________D258" hidden="1">{"Presentation",#N/A,FALSE,"Feb96 - ALL"}</definedName>
    <definedName name="_______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gph3" localSheetId="65" hidden="1">{"salaried",#N/A,FALSE,"VLD View (2)"}</definedName>
    <definedName name="_______________________gph3" localSheetId="84" hidden="1">{"salaried",#N/A,FALSE,"VLD View (2)"}</definedName>
    <definedName name="_______________________gph3" localSheetId="77" hidden="1">{"salaried",#N/A,FALSE,"VLD View (2)"}</definedName>
    <definedName name="_______________________gph3" localSheetId="61" hidden="1">{"salaried",#N/A,FALSE,"VLD View (2)"}</definedName>
    <definedName name="_______________________gph3" localSheetId="76" hidden="1">{"salaried",#N/A,FALSE,"VLD View (2)"}</definedName>
    <definedName name="_______________________gph3" hidden="1">{"salaried",#N/A,FALSE,"VLD View (2)"}</definedName>
    <definedName name="_______________________gph4" localSheetId="65" hidden="1">{"rev",#N/A,FALSE,"ppepsum";"vcost",#N/A,FALSE,"ppepsum";"ecprof",#N/A,FALSE,"ppepsum"}</definedName>
    <definedName name="_______________________gph4" localSheetId="84" hidden="1">{"rev",#N/A,FALSE,"ppepsum";"vcost",#N/A,FALSE,"ppepsum";"ecprof",#N/A,FALSE,"ppepsum"}</definedName>
    <definedName name="_______________________gph4" localSheetId="77" hidden="1">{"rev",#N/A,FALSE,"ppepsum";"vcost",#N/A,FALSE,"ppepsum";"ecprof",#N/A,FALSE,"ppepsum"}</definedName>
    <definedName name="_______________________gph4" localSheetId="61" hidden="1">{"rev",#N/A,FALSE,"ppepsum";"vcost",#N/A,FALSE,"ppepsum";"ecprof",#N/A,FALSE,"ppepsum"}</definedName>
    <definedName name="_______________________gph4" localSheetId="76" hidden="1">{"rev",#N/A,FALSE,"ppepsum";"vcost",#N/A,FALSE,"ppepsum";"ecprof",#N/A,FALSE,"ppepsum"}</definedName>
    <definedName name="_______________________gph4" hidden="1">{"rev",#N/A,FALSE,"ppepsum";"vcost",#N/A,FALSE,"ppepsum";"ecprof",#N/A,FALSE,"ppepsum"}</definedName>
    <definedName name="_______________________gph5" localSheetId="65" hidden="1">{"rates",#N/A,FALSE,"tavg4a";"rev",#N/A,FALSE,"tavg4a"}</definedName>
    <definedName name="_______________________gph5" localSheetId="84" hidden="1">{"rates",#N/A,FALSE,"tavg4a";"rev",#N/A,FALSE,"tavg4a"}</definedName>
    <definedName name="_______________________gph5" localSheetId="77" hidden="1">{"rates",#N/A,FALSE,"tavg4a";"rev",#N/A,FALSE,"tavg4a"}</definedName>
    <definedName name="_______________________gph5" localSheetId="61" hidden="1">{"rates",#N/A,FALSE,"tavg4a";"rev",#N/A,FALSE,"tavg4a"}</definedName>
    <definedName name="_______________________gph5" localSheetId="76" hidden="1">{"rates",#N/A,FALSE,"tavg4a";"rev",#N/A,FALSE,"tavg4a"}</definedName>
    <definedName name="_______________________gph5" hidden="1">{"rates",#N/A,FALSE,"tavg4a";"rev",#N/A,FALSE,"tavg4a"}</definedName>
    <definedName name="_______________________gph6" localSheetId="65" hidden="1">{"pep204a",#N/A,FALSE,"tpepsum4a";"pep205a",#N/A,FALSE,"tpepsum4a";"wpep204a",#N/A,FALSE,"tpepsum4a";"wpep205a",#N/A,FALSE,"tpepsum4a"}</definedName>
    <definedName name="_______________________gph6" localSheetId="84" hidden="1">{"pep204a",#N/A,FALSE,"tpepsum4a";"pep205a",#N/A,FALSE,"tpepsum4a";"wpep204a",#N/A,FALSE,"tpepsum4a";"wpep205a",#N/A,FALSE,"tpepsum4a"}</definedName>
    <definedName name="_______________________gph6" localSheetId="77" hidden="1">{"pep204a",#N/A,FALSE,"tpepsum4a";"pep205a",#N/A,FALSE,"tpepsum4a";"wpep204a",#N/A,FALSE,"tpepsum4a";"wpep205a",#N/A,FALSE,"tpepsum4a"}</definedName>
    <definedName name="_______________________gph6" localSheetId="61" hidden="1">{"pep204a",#N/A,FALSE,"tpepsum4a";"pep205a",#N/A,FALSE,"tpepsum4a";"wpep204a",#N/A,FALSE,"tpepsum4a";"wpep205a",#N/A,FALSE,"tpepsum4a"}</definedName>
    <definedName name="_______________________gph6" localSheetId="76" hidden="1">{"pep204a",#N/A,FALSE,"tpepsum4a";"pep205a",#N/A,FALSE,"tpepsum4a";"wpep204a",#N/A,FALSE,"tpepsum4a";"wpep205a",#N/A,FALSE,"tpepsum4a"}</definedName>
    <definedName name="_______________________gph6" hidden="1">{"pep204a",#N/A,FALSE,"tpepsum4a";"pep205a",#N/A,FALSE,"tpepsum4a";"wpep204a",#N/A,FALSE,"tpepsum4a";"wpep205a",#N/A,FALSE,"tpepsum4a"}</definedName>
    <definedName name="_______________________jij1" localSheetId="65" hidden="1">{"Fiesta Facer Page",#N/A,FALSE,"Q_C_S";"Fiesta Main Page",#N/A,FALSE,"V_L";"Fiesta 95BP Struct",#N/A,FALSE,"StructBP";"Fiesta Post 95BP Struct",#N/A,FALSE,"AdjStructBP"}</definedName>
    <definedName name="_______________________jij1" localSheetId="84" hidden="1">{"Fiesta Facer Page",#N/A,FALSE,"Q_C_S";"Fiesta Main Page",#N/A,FALSE,"V_L";"Fiesta 95BP Struct",#N/A,FALSE,"StructBP";"Fiesta Post 95BP Struct",#N/A,FALSE,"AdjStructBP"}</definedName>
    <definedName name="_______________________jij1" localSheetId="77" hidden="1">{"Fiesta Facer Page",#N/A,FALSE,"Q_C_S";"Fiesta Main Page",#N/A,FALSE,"V_L";"Fiesta 95BP Struct",#N/A,FALSE,"StructBP";"Fiesta Post 95BP Struct",#N/A,FALSE,"AdjStructBP"}</definedName>
    <definedName name="_______________________jij1" localSheetId="61" hidden="1">{"Fiesta Facer Page",#N/A,FALSE,"Q_C_S";"Fiesta Main Page",#N/A,FALSE,"V_L";"Fiesta 95BP Struct",#N/A,FALSE,"StructBP";"Fiesta Post 95BP Struct",#N/A,FALSE,"AdjStructBP"}</definedName>
    <definedName name="_______________________jij1" localSheetId="76" hidden="1">{"Fiesta Facer Page",#N/A,FALSE,"Q_C_S";"Fiesta Main Page",#N/A,FALSE,"V_L";"Fiesta 95BP Struct",#N/A,FALSE,"StructBP";"Fiesta Post 95BP Struct",#N/A,FALSE,"AdjStructBP"}</definedName>
    <definedName name="_______________________jij1" hidden="1">{"Fiesta Facer Page",#N/A,FALSE,"Q_C_S";"Fiesta Main Page",#N/A,FALSE,"V_L";"Fiesta 95BP Struct",#N/A,FALSE,"StructBP";"Fiesta Post 95BP Struct",#N/A,FALSE,"AdjStructBP"}</definedName>
    <definedName name="_______________________lk1" localSheetId="65" hidden="1">{"Presentation",#N/A,FALSE,"Feb96 - ALL"}</definedName>
    <definedName name="_______________________lk1" localSheetId="84" hidden="1">{"Presentation",#N/A,FALSE,"Feb96 - ALL"}</definedName>
    <definedName name="_______________________lk1" localSheetId="77" hidden="1">{"Presentation",#N/A,FALSE,"Feb96 - ALL"}</definedName>
    <definedName name="_______________________lk1" localSheetId="61" hidden="1">{"Presentation",#N/A,FALSE,"Feb96 - ALL"}</definedName>
    <definedName name="_______________________lk1" localSheetId="76" hidden="1">{"Presentation",#N/A,FALSE,"Feb96 - ALL"}</definedName>
    <definedName name="_______________________lk1" hidden="1">{"Presentation",#N/A,FALSE,"Feb96 - ALL"}</definedName>
    <definedName name="_______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po1" localSheetId="65" hidden="1">{"Presentation",#N/A,FALSE,"Feb96 - ALL"}</definedName>
    <definedName name="_______________________po1" localSheetId="84" hidden="1">{"Presentation",#N/A,FALSE,"Feb96 - ALL"}</definedName>
    <definedName name="_______________________po1" localSheetId="77" hidden="1">{"Presentation",#N/A,FALSE,"Feb96 - ALL"}</definedName>
    <definedName name="_______________________po1" localSheetId="61" hidden="1">{"Presentation",#N/A,FALSE,"Feb96 - ALL"}</definedName>
    <definedName name="_______________________po1" localSheetId="76" hidden="1">{"Presentation",#N/A,FALSE,"Feb96 - ALL"}</definedName>
    <definedName name="_______________________po1" hidden="1">{"Presentation",#N/A,FALSE,"Feb96 - ALL"}</definedName>
    <definedName name="_______________________Q1" localSheetId="65" hidden="1">{"avrev",#N/A,FALSE,"AVREV";"rates",#N/A,FALSE,"AVREV"}</definedName>
    <definedName name="_______________________Q1" localSheetId="84" hidden="1">{"avrev",#N/A,FALSE,"AVREV";"rates",#N/A,FALSE,"AVREV"}</definedName>
    <definedName name="_______________________Q1" localSheetId="77" hidden="1">{"avrev",#N/A,FALSE,"AVREV";"rates",#N/A,FALSE,"AVREV"}</definedName>
    <definedName name="_______________________Q1" localSheetId="61" hidden="1">{"avrev",#N/A,FALSE,"AVREV";"rates",#N/A,FALSE,"AVREV"}</definedName>
    <definedName name="_______________________Q1" localSheetId="76" hidden="1">{"avrev",#N/A,FALSE,"AVREV";"rates",#N/A,FALSE,"AVREV"}</definedName>
    <definedName name="_______________________Q1" hidden="1">{"avrev",#N/A,FALSE,"AVREV";"rates",#N/A,FALSE,"AVREV"}</definedName>
    <definedName name="_______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ut1" localSheetId="65" hidden="1">{"rev",#N/A,FALSE,"ppepsum";"vcost",#N/A,FALSE,"ppepsum";"ecprof",#N/A,FALSE,"ppepsum"}</definedName>
    <definedName name="_______________________ut1" localSheetId="84" hidden="1">{"rev",#N/A,FALSE,"ppepsum";"vcost",#N/A,FALSE,"ppepsum";"ecprof",#N/A,FALSE,"ppepsum"}</definedName>
    <definedName name="_______________________ut1" localSheetId="77" hidden="1">{"rev",#N/A,FALSE,"ppepsum";"vcost",#N/A,FALSE,"ppepsum";"ecprof",#N/A,FALSE,"ppepsum"}</definedName>
    <definedName name="_______________________ut1" localSheetId="61" hidden="1">{"rev",#N/A,FALSE,"ppepsum";"vcost",#N/A,FALSE,"ppepsum";"ecprof",#N/A,FALSE,"ppepsum"}</definedName>
    <definedName name="_______________________ut1" localSheetId="76" hidden="1">{"rev",#N/A,FALSE,"ppepsum";"vcost",#N/A,FALSE,"ppepsum";"ecprof",#N/A,FALSE,"ppepsum"}</definedName>
    <definedName name="_______________________ut1" hidden="1">{"rev",#N/A,FALSE,"ppepsum";"vcost",#N/A,FALSE,"ppepsum";"ecprof",#N/A,FALSE,"ppepsum"}</definedName>
    <definedName name="_______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wrn2" localSheetId="65" hidden="1">{"pep204a",#N/A,FALSE,"tpepsum4a";"pep205a",#N/A,FALSE,"tpepsum4a";"wpep204a",#N/A,FALSE,"tpepsum4a";"wpep205a",#N/A,FALSE,"tpepsum4a"}</definedName>
    <definedName name="_______________________wrn2" localSheetId="84" hidden="1">{"pep204a",#N/A,FALSE,"tpepsum4a";"pep205a",#N/A,FALSE,"tpepsum4a";"wpep204a",#N/A,FALSE,"tpepsum4a";"wpep205a",#N/A,FALSE,"tpepsum4a"}</definedName>
    <definedName name="_______________________wrn2" localSheetId="77" hidden="1">{"pep204a",#N/A,FALSE,"tpepsum4a";"pep205a",#N/A,FALSE,"tpepsum4a";"wpep204a",#N/A,FALSE,"tpepsum4a";"wpep205a",#N/A,FALSE,"tpepsum4a"}</definedName>
    <definedName name="_______________________wrn2" localSheetId="61" hidden="1">{"pep204a",#N/A,FALSE,"tpepsum4a";"pep205a",#N/A,FALSE,"tpepsum4a";"wpep204a",#N/A,FALSE,"tpepsum4a";"wpep205a",#N/A,FALSE,"tpepsum4a"}</definedName>
    <definedName name="_______________________wrn2" localSheetId="76" hidden="1">{"pep204a",#N/A,FALSE,"tpepsum4a";"pep205a",#N/A,FALSE,"tpepsum4a";"wpep204a",#N/A,FALSE,"tpepsum4a";"wpep205a",#N/A,FALSE,"tpepsum4a"}</definedName>
    <definedName name="_______________________wrn2" hidden="1">{"pep204a",#N/A,FALSE,"tpepsum4a";"pep205a",#N/A,FALSE,"tpepsum4a";"wpep204a",#N/A,FALSE,"tpepsum4a";"wpep205a",#N/A,FALSE,"tpepsum4a"}</definedName>
    <definedName name="_______________________WRN4" localSheetId="65" hidden="1">{"salaried",#N/A,FALSE,"VLD View (2)"}</definedName>
    <definedName name="_______________________WRN4" localSheetId="84" hidden="1">{"salaried",#N/A,FALSE,"VLD View (2)"}</definedName>
    <definedName name="_______________________WRN4" localSheetId="77" hidden="1">{"salaried",#N/A,FALSE,"VLD View (2)"}</definedName>
    <definedName name="_______________________WRN4" localSheetId="61" hidden="1">{"salaried",#N/A,FALSE,"VLD View (2)"}</definedName>
    <definedName name="_______________________WRN4" localSheetId="76" hidden="1">{"salaried",#N/A,FALSE,"VLD View (2)"}</definedName>
    <definedName name="_______________________WRN4" hidden="1">{"salaried",#N/A,FALSE,"VLD View (2)"}</definedName>
    <definedName name="_______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App2" localSheetId="65" hidden="1">{#N/A,#N/A,FALSE,"Cover Page";#N/A,#N/A,FALSE,"Facing Page";#N/A,#N/A,FALSE,"Main Page";#N/A,#N/A,FALSE,"Risk-Adjusted";#N/A,#N/A,FALSE,"Profit Improvement"}</definedName>
    <definedName name="______________________App2" localSheetId="84" hidden="1">{#N/A,#N/A,FALSE,"Cover Page";#N/A,#N/A,FALSE,"Facing Page";#N/A,#N/A,FALSE,"Main Page";#N/A,#N/A,FALSE,"Risk-Adjusted";#N/A,#N/A,FALSE,"Profit Improvement"}</definedName>
    <definedName name="______________________App2" localSheetId="77" hidden="1">{#N/A,#N/A,FALSE,"Cover Page";#N/A,#N/A,FALSE,"Facing Page";#N/A,#N/A,FALSE,"Main Page";#N/A,#N/A,FALSE,"Risk-Adjusted";#N/A,#N/A,FALSE,"Profit Improvement"}</definedName>
    <definedName name="______________________App2" localSheetId="61" hidden="1">{#N/A,#N/A,FALSE,"Cover Page";#N/A,#N/A,FALSE,"Facing Page";#N/A,#N/A,FALSE,"Main Page";#N/A,#N/A,FALSE,"Risk-Adjusted";#N/A,#N/A,FALSE,"Profit Improvement"}</definedName>
    <definedName name="______________________App2" localSheetId="76" hidden="1">{#N/A,#N/A,FALSE,"Cover Page";#N/A,#N/A,FALSE,"Facing Page";#N/A,#N/A,FALSE,"Main Page";#N/A,#N/A,FALSE,"Risk-Adjusted";#N/A,#N/A,FALSE,"Profit Improvement"}</definedName>
    <definedName name="______________________App2" hidden="1">{#N/A,#N/A,FALSE,"Cover Page";#N/A,#N/A,FALSE,"Facing Page";#N/A,#N/A,FALSE,"Main Page";#N/A,#N/A,FALSE,"Risk-Adjusted";#N/A,#N/A,FALSE,"Profit Improvement"}</definedName>
    <definedName name="______________________ba1" localSheetId="65" hidden="1">{"Fiesta Facer Page",#N/A,FALSE,"Q_C_S";"Fiesta Main Page",#N/A,FALSE,"V_L";"Fiesta 95BP Struct",#N/A,FALSE,"StructBP";"Fiesta Post 95BP Struct",#N/A,FALSE,"AdjStructBP"}</definedName>
    <definedName name="______________________ba1" localSheetId="84" hidden="1">{"Fiesta Facer Page",#N/A,FALSE,"Q_C_S";"Fiesta Main Page",#N/A,FALSE,"V_L";"Fiesta 95BP Struct",#N/A,FALSE,"StructBP";"Fiesta Post 95BP Struct",#N/A,FALSE,"AdjStructBP"}</definedName>
    <definedName name="______________________ba1" localSheetId="77" hidden="1">{"Fiesta Facer Page",#N/A,FALSE,"Q_C_S";"Fiesta Main Page",#N/A,FALSE,"V_L";"Fiesta 95BP Struct",#N/A,FALSE,"StructBP";"Fiesta Post 95BP Struct",#N/A,FALSE,"AdjStructBP"}</definedName>
    <definedName name="______________________ba1" localSheetId="61" hidden="1">{"Fiesta Facer Page",#N/A,FALSE,"Q_C_S";"Fiesta Main Page",#N/A,FALSE,"V_L";"Fiesta 95BP Struct",#N/A,FALSE,"StructBP";"Fiesta Post 95BP Struct",#N/A,FALSE,"AdjStructBP"}</definedName>
    <definedName name="______________________ba1" localSheetId="76" hidden="1">{"Fiesta Facer Page",#N/A,FALSE,"Q_C_S";"Fiesta Main Page",#N/A,FALSE,"V_L";"Fiesta 95BP Struct",#N/A,FALSE,"StructBP";"Fiesta Post 95BP Struct",#N/A,FALSE,"AdjStructBP"}</definedName>
    <definedName name="______________________ba1" hidden="1">{"Fiesta Facer Page",#N/A,FALSE,"Q_C_S";"Fiesta Main Page",#N/A,FALSE,"V_L";"Fiesta 95BP Struct",#N/A,FALSE,"StructBP";"Fiesta Post 95BP Struct",#N/A,FALSE,"AdjStructBP"}</definedName>
    <definedName name="______________________D258" localSheetId="65" hidden="1">{"Presentation",#N/A,FALSE,"Feb96 - ALL"}</definedName>
    <definedName name="______________________D258" localSheetId="84" hidden="1">{"Presentation",#N/A,FALSE,"Feb96 - ALL"}</definedName>
    <definedName name="______________________D258" localSheetId="77" hidden="1">{"Presentation",#N/A,FALSE,"Feb96 - ALL"}</definedName>
    <definedName name="______________________D258" localSheetId="61" hidden="1">{"Presentation",#N/A,FALSE,"Feb96 - ALL"}</definedName>
    <definedName name="______________________D258" localSheetId="76" hidden="1">{"Presentation",#N/A,FALSE,"Feb96 - ALL"}</definedName>
    <definedName name="______________________D258" hidden="1">{"Presentation",#N/A,FALSE,"Feb96 - ALL"}</definedName>
    <definedName name="______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gph3" localSheetId="65" hidden="1">{"salaried",#N/A,FALSE,"VLD View (2)"}</definedName>
    <definedName name="______________________gph3" localSheetId="84" hidden="1">{"salaried",#N/A,FALSE,"VLD View (2)"}</definedName>
    <definedName name="______________________gph3" localSheetId="77" hidden="1">{"salaried",#N/A,FALSE,"VLD View (2)"}</definedName>
    <definedName name="______________________gph3" localSheetId="61" hidden="1">{"salaried",#N/A,FALSE,"VLD View (2)"}</definedName>
    <definedName name="______________________gph3" localSheetId="76" hidden="1">{"salaried",#N/A,FALSE,"VLD View (2)"}</definedName>
    <definedName name="______________________gph3" hidden="1">{"salaried",#N/A,FALSE,"VLD View (2)"}</definedName>
    <definedName name="______________________gph4" localSheetId="65" hidden="1">{"rev",#N/A,FALSE,"ppepsum";"vcost",#N/A,FALSE,"ppepsum";"ecprof",#N/A,FALSE,"ppepsum"}</definedName>
    <definedName name="______________________gph4" localSheetId="84" hidden="1">{"rev",#N/A,FALSE,"ppepsum";"vcost",#N/A,FALSE,"ppepsum";"ecprof",#N/A,FALSE,"ppepsum"}</definedName>
    <definedName name="______________________gph4" localSheetId="77" hidden="1">{"rev",#N/A,FALSE,"ppepsum";"vcost",#N/A,FALSE,"ppepsum";"ecprof",#N/A,FALSE,"ppepsum"}</definedName>
    <definedName name="______________________gph4" localSheetId="61" hidden="1">{"rev",#N/A,FALSE,"ppepsum";"vcost",#N/A,FALSE,"ppepsum";"ecprof",#N/A,FALSE,"ppepsum"}</definedName>
    <definedName name="______________________gph4" localSheetId="76" hidden="1">{"rev",#N/A,FALSE,"ppepsum";"vcost",#N/A,FALSE,"ppepsum";"ecprof",#N/A,FALSE,"ppepsum"}</definedName>
    <definedName name="______________________gph4" hidden="1">{"rev",#N/A,FALSE,"ppepsum";"vcost",#N/A,FALSE,"ppepsum";"ecprof",#N/A,FALSE,"ppepsum"}</definedName>
    <definedName name="______________________gph5" localSheetId="65" hidden="1">{"rates",#N/A,FALSE,"tavg4a";"rev",#N/A,FALSE,"tavg4a"}</definedName>
    <definedName name="______________________gph5" localSheetId="84" hidden="1">{"rates",#N/A,FALSE,"tavg4a";"rev",#N/A,FALSE,"tavg4a"}</definedName>
    <definedName name="______________________gph5" localSheetId="77" hidden="1">{"rates",#N/A,FALSE,"tavg4a";"rev",#N/A,FALSE,"tavg4a"}</definedName>
    <definedName name="______________________gph5" localSheetId="61" hidden="1">{"rates",#N/A,FALSE,"tavg4a";"rev",#N/A,FALSE,"tavg4a"}</definedName>
    <definedName name="______________________gph5" localSheetId="76" hidden="1">{"rates",#N/A,FALSE,"tavg4a";"rev",#N/A,FALSE,"tavg4a"}</definedName>
    <definedName name="______________________gph5" hidden="1">{"rates",#N/A,FALSE,"tavg4a";"rev",#N/A,FALSE,"tavg4a"}</definedName>
    <definedName name="______________________gph6" localSheetId="65" hidden="1">{"pep204a",#N/A,FALSE,"tpepsum4a";"pep205a",#N/A,FALSE,"tpepsum4a";"wpep204a",#N/A,FALSE,"tpepsum4a";"wpep205a",#N/A,FALSE,"tpepsum4a"}</definedName>
    <definedName name="______________________gph6" localSheetId="84" hidden="1">{"pep204a",#N/A,FALSE,"tpepsum4a";"pep205a",#N/A,FALSE,"tpepsum4a";"wpep204a",#N/A,FALSE,"tpepsum4a";"wpep205a",#N/A,FALSE,"tpepsum4a"}</definedName>
    <definedName name="______________________gph6" localSheetId="77" hidden="1">{"pep204a",#N/A,FALSE,"tpepsum4a";"pep205a",#N/A,FALSE,"tpepsum4a";"wpep204a",#N/A,FALSE,"tpepsum4a";"wpep205a",#N/A,FALSE,"tpepsum4a"}</definedName>
    <definedName name="______________________gph6" localSheetId="61" hidden="1">{"pep204a",#N/A,FALSE,"tpepsum4a";"pep205a",#N/A,FALSE,"tpepsum4a";"wpep204a",#N/A,FALSE,"tpepsum4a";"wpep205a",#N/A,FALSE,"tpepsum4a"}</definedName>
    <definedName name="______________________gph6" localSheetId="76" hidden="1">{"pep204a",#N/A,FALSE,"tpepsum4a";"pep205a",#N/A,FALSE,"tpepsum4a";"wpep204a",#N/A,FALSE,"tpepsum4a";"wpep205a",#N/A,FALSE,"tpepsum4a"}</definedName>
    <definedName name="______________________gph6" hidden="1">{"pep204a",#N/A,FALSE,"tpepsum4a";"pep205a",#N/A,FALSE,"tpepsum4a";"wpep204a",#N/A,FALSE,"tpepsum4a";"wpep205a",#N/A,FALSE,"tpepsum4a"}</definedName>
    <definedName name="______________________jij1" localSheetId="65" hidden="1">{"Fiesta Facer Page",#N/A,FALSE,"Q_C_S";"Fiesta Main Page",#N/A,FALSE,"V_L";"Fiesta 95BP Struct",#N/A,FALSE,"StructBP";"Fiesta Post 95BP Struct",#N/A,FALSE,"AdjStructBP"}</definedName>
    <definedName name="______________________jij1" localSheetId="84" hidden="1">{"Fiesta Facer Page",#N/A,FALSE,"Q_C_S";"Fiesta Main Page",#N/A,FALSE,"V_L";"Fiesta 95BP Struct",#N/A,FALSE,"StructBP";"Fiesta Post 95BP Struct",#N/A,FALSE,"AdjStructBP"}</definedName>
    <definedName name="______________________jij1" localSheetId="77" hidden="1">{"Fiesta Facer Page",#N/A,FALSE,"Q_C_S";"Fiesta Main Page",#N/A,FALSE,"V_L";"Fiesta 95BP Struct",#N/A,FALSE,"StructBP";"Fiesta Post 95BP Struct",#N/A,FALSE,"AdjStructBP"}</definedName>
    <definedName name="______________________jij1" localSheetId="61" hidden="1">{"Fiesta Facer Page",#N/A,FALSE,"Q_C_S";"Fiesta Main Page",#N/A,FALSE,"V_L";"Fiesta 95BP Struct",#N/A,FALSE,"StructBP";"Fiesta Post 95BP Struct",#N/A,FALSE,"AdjStructBP"}</definedName>
    <definedName name="______________________jij1" localSheetId="76" hidden="1">{"Fiesta Facer Page",#N/A,FALSE,"Q_C_S";"Fiesta Main Page",#N/A,FALSE,"V_L";"Fiesta 95BP Struct",#N/A,FALSE,"StructBP";"Fiesta Post 95BP Struct",#N/A,FALSE,"AdjStructBP"}</definedName>
    <definedName name="______________________jij1" hidden="1">{"Fiesta Facer Page",#N/A,FALSE,"Q_C_S";"Fiesta Main Page",#N/A,FALSE,"V_L";"Fiesta 95BP Struct",#N/A,FALSE,"StructBP";"Fiesta Post 95BP Struct",#N/A,FALSE,"AdjStructBP"}</definedName>
    <definedName name="______________________lk1" localSheetId="65" hidden="1">{"Presentation",#N/A,FALSE,"Feb96 - ALL"}</definedName>
    <definedName name="______________________lk1" localSheetId="84" hidden="1">{"Presentation",#N/A,FALSE,"Feb96 - ALL"}</definedName>
    <definedName name="______________________lk1" localSheetId="77" hidden="1">{"Presentation",#N/A,FALSE,"Feb96 - ALL"}</definedName>
    <definedName name="______________________lk1" localSheetId="61" hidden="1">{"Presentation",#N/A,FALSE,"Feb96 - ALL"}</definedName>
    <definedName name="______________________lk1" localSheetId="76" hidden="1">{"Presentation",#N/A,FALSE,"Feb96 - ALL"}</definedName>
    <definedName name="______________________lk1" hidden="1">{"Presentation",#N/A,FALSE,"Feb96 - ALL"}</definedName>
    <definedName name="______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po1" localSheetId="65" hidden="1">{"Presentation",#N/A,FALSE,"Feb96 - ALL"}</definedName>
    <definedName name="______________________po1" localSheetId="84" hidden="1">{"Presentation",#N/A,FALSE,"Feb96 - ALL"}</definedName>
    <definedName name="______________________po1" localSheetId="77" hidden="1">{"Presentation",#N/A,FALSE,"Feb96 - ALL"}</definedName>
    <definedName name="______________________po1" localSheetId="61" hidden="1">{"Presentation",#N/A,FALSE,"Feb96 - ALL"}</definedName>
    <definedName name="______________________po1" localSheetId="76" hidden="1">{"Presentation",#N/A,FALSE,"Feb96 - ALL"}</definedName>
    <definedName name="______________________po1" hidden="1">{"Presentation",#N/A,FALSE,"Feb96 - ALL"}</definedName>
    <definedName name="______________________Q1" localSheetId="65" hidden="1">{"avrev",#N/A,FALSE,"AVREV";"rates",#N/A,FALSE,"AVREV"}</definedName>
    <definedName name="______________________Q1" localSheetId="84" hidden="1">{"avrev",#N/A,FALSE,"AVREV";"rates",#N/A,FALSE,"AVREV"}</definedName>
    <definedName name="______________________Q1" localSheetId="77" hidden="1">{"avrev",#N/A,FALSE,"AVREV";"rates",#N/A,FALSE,"AVREV"}</definedName>
    <definedName name="______________________Q1" localSheetId="61" hidden="1">{"avrev",#N/A,FALSE,"AVREV";"rates",#N/A,FALSE,"AVREV"}</definedName>
    <definedName name="______________________Q1" localSheetId="76" hidden="1">{"avrev",#N/A,FALSE,"AVREV";"rates",#N/A,FALSE,"AVREV"}</definedName>
    <definedName name="______________________Q1" hidden="1">{"avrev",#N/A,FALSE,"AVREV";"rates",#N/A,FALSE,"AVREV"}</definedName>
    <definedName name="______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ut1" localSheetId="65" hidden="1">{"rev",#N/A,FALSE,"ppepsum";"vcost",#N/A,FALSE,"ppepsum";"ecprof",#N/A,FALSE,"ppepsum"}</definedName>
    <definedName name="______________________ut1" localSheetId="84" hidden="1">{"rev",#N/A,FALSE,"ppepsum";"vcost",#N/A,FALSE,"ppepsum";"ecprof",#N/A,FALSE,"ppepsum"}</definedName>
    <definedName name="______________________ut1" localSheetId="77" hidden="1">{"rev",#N/A,FALSE,"ppepsum";"vcost",#N/A,FALSE,"ppepsum";"ecprof",#N/A,FALSE,"ppepsum"}</definedName>
    <definedName name="______________________ut1" localSheetId="61" hidden="1">{"rev",#N/A,FALSE,"ppepsum";"vcost",#N/A,FALSE,"ppepsum";"ecprof",#N/A,FALSE,"ppepsum"}</definedName>
    <definedName name="______________________ut1" localSheetId="76" hidden="1">{"rev",#N/A,FALSE,"ppepsum";"vcost",#N/A,FALSE,"ppepsum";"ecprof",#N/A,FALSE,"ppepsum"}</definedName>
    <definedName name="______________________ut1" hidden="1">{"rev",#N/A,FALSE,"ppepsum";"vcost",#N/A,FALSE,"ppepsum";"ecprof",#N/A,FALSE,"ppepsum"}</definedName>
    <definedName name="______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_wrn2" localSheetId="65" hidden="1">{"pep204a",#N/A,FALSE,"tpepsum4a";"pep205a",#N/A,FALSE,"tpepsum4a";"wpep204a",#N/A,FALSE,"tpepsum4a";"wpep205a",#N/A,FALSE,"tpepsum4a"}</definedName>
    <definedName name="______________________wrn2" localSheetId="84" hidden="1">{"pep204a",#N/A,FALSE,"tpepsum4a";"pep205a",#N/A,FALSE,"tpepsum4a";"wpep204a",#N/A,FALSE,"tpepsum4a";"wpep205a",#N/A,FALSE,"tpepsum4a"}</definedName>
    <definedName name="______________________wrn2" localSheetId="77" hidden="1">{"pep204a",#N/A,FALSE,"tpepsum4a";"pep205a",#N/A,FALSE,"tpepsum4a";"wpep204a",#N/A,FALSE,"tpepsum4a";"wpep205a",#N/A,FALSE,"tpepsum4a"}</definedName>
    <definedName name="______________________wrn2" localSheetId="61" hidden="1">{"pep204a",#N/A,FALSE,"tpepsum4a";"pep205a",#N/A,FALSE,"tpepsum4a";"wpep204a",#N/A,FALSE,"tpepsum4a";"wpep205a",#N/A,FALSE,"tpepsum4a"}</definedName>
    <definedName name="______________________wrn2" localSheetId="76" hidden="1">{"pep204a",#N/A,FALSE,"tpepsum4a";"pep205a",#N/A,FALSE,"tpepsum4a";"wpep204a",#N/A,FALSE,"tpepsum4a";"wpep205a",#N/A,FALSE,"tpepsum4a"}</definedName>
    <definedName name="______________________wrn2" hidden="1">{"pep204a",#N/A,FALSE,"tpepsum4a";"pep205a",#N/A,FALSE,"tpepsum4a";"wpep204a",#N/A,FALSE,"tpepsum4a";"wpep205a",#N/A,FALSE,"tpepsum4a"}</definedName>
    <definedName name="______________________WRN4" localSheetId="65" hidden="1">{"salaried",#N/A,FALSE,"VLD View (2)"}</definedName>
    <definedName name="______________________WRN4" localSheetId="84" hidden="1">{"salaried",#N/A,FALSE,"VLD View (2)"}</definedName>
    <definedName name="______________________WRN4" localSheetId="77" hidden="1">{"salaried",#N/A,FALSE,"VLD View (2)"}</definedName>
    <definedName name="______________________WRN4" localSheetId="61" hidden="1">{"salaried",#N/A,FALSE,"VLD View (2)"}</definedName>
    <definedName name="______________________WRN4" localSheetId="76" hidden="1">{"salaried",#N/A,FALSE,"VLD View (2)"}</definedName>
    <definedName name="______________________WRN4" hidden="1">{"salaried",#N/A,FALSE,"VLD View (2)"}</definedName>
    <definedName name="______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ba1" localSheetId="65" hidden="1">{"Fiesta Facer Page",#N/A,FALSE,"Q_C_S";"Fiesta Main Page",#N/A,FALSE,"V_L";"Fiesta 95BP Struct",#N/A,FALSE,"StructBP";"Fiesta Post 95BP Struct",#N/A,FALSE,"AdjStructBP"}</definedName>
    <definedName name="_____________________ba1" localSheetId="84" hidden="1">{"Fiesta Facer Page",#N/A,FALSE,"Q_C_S";"Fiesta Main Page",#N/A,FALSE,"V_L";"Fiesta 95BP Struct",#N/A,FALSE,"StructBP";"Fiesta Post 95BP Struct",#N/A,FALSE,"AdjStructBP"}</definedName>
    <definedName name="_____________________ba1" localSheetId="77" hidden="1">{"Fiesta Facer Page",#N/A,FALSE,"Q_C_S";"Fiesta Main Page",#N/A,FALSE,"V_L";"Fiesta 95BP Struct",#N/A,FALSE,"StructBP";"Fiesta Post 95BP Struct",#N/A,FALSE,"AdjStructBP"}</definedName>
    <definedName name="_____________________ba1" localSheetId="61" hidden="1">{"Fiesta Facer Page",#N/A,FALSE,"Q_C_S";"Fiesta Main Page",#N/A,FALSE,"V_L";"Fiesta 95BP Struct",#N/A,FALSE,"StructBP";"Fiesta Post 95BP Struct",#N/A,FALSE,"AdjStructBP"}</definedName>
    <definedName name="_____________________ba1" localSheetId="76" hidden="1">{"Fiesta Facer Page",#N/A,FALSE,"Q_C_S";"Fiesta Main Page",#N/A,FALSE,"V_L";"Fiesta 95BP Struct",#N/A,FALSE,"StructBP";"Fiesta Post 95BP Struct",#N/A,FALSE,"AdjStructBP"}</definedName>
    <definedName name="_____________________ba1" hidden="1">{"Fiesta Facer Page",#N/A,FALSE,"Q_C_S";"Fiesta Main Page",#N/A,FALSE,"V_L";"Fiesta 95BP Struct",#N/A,FALSE,"StructBP";"Fiesta Post 95BP Struct",#N/A,FALSE,"AdjStructBP"}</definedName>
    <definedName name="_____________________D258" localSheetId="65" hidden="1">{"Presentation",#N/A,FALSE,"Feb96 - ALL"}</definedName>
    <definedName name="_____________________D258" localSheetId="84" hidden="1">{"Presentation",#N/A,FALSE,"Feb96 - ALL"}</definedName>
    <definedName name="_____________________D258" localSheetId="77" hidden="1">{"Presentation",#N/A,FALSE,"Feb96 - ALL"}</definedName>
    <definedName name="_____________________D258" localSheetId="61" hidden="1">{"Presentation",#N/A,FALSE,"Feb96 - ALL"}</definedName>
    <definedName name="_____________________D258" localSheetId="76" hidden="1">{"Presentation",#N/A,FALSE,"Feb96 - ALL"}</definedName>
    <definedName name="_____________________D258" hidden="1">{"Presentation",#N/A,FALSE,"Feb96 - ALL"}</definedName>
    <definedName name="_____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gph3" localSheetId="65" hidden="1">{"salaried",#N/A,FALSE,"VLD View (2)"}</definedName>
    <definedName name="_____________________gph3" localSheetId="84" hidden="1">{"salaried",#N/A,FALSE,"VLD View (2)"}</definedName>
    <definedName name="_____________________gph3" localSheetId="77" hidden="1">{"salaried",#N/A,FALSE,"VLD View (2)"}</definedName>
    <definedName name="_____________________gph3" localSheetId="61" hidden="1">{"salaried",#N/A,FALSE,"VLD View (2)"}</definedName>
    <definedName name="_____________________gph3" localSheetId="76" hidden="1">{"salaried",#N/A,FALSE,"VLD View (2)"}</definedName>
    <definedName name="_____________________gph3" hidden="1">{"salaried",#N/A,FALSE,"VLD View (2)"}</definedName>
    <definedName name="_____________________gph4" localSheetId="65" hidden="1">{"rev",#N/A,FALSE,"ppepsum";"vcost",#N/A,FALSE,"ppepsum";"ecprof",#N/A,FALSE,"ppepsum"}</definedName>
    <definedName name="_____________________gph4" localSheetId="84" hidden="1">{"rev",#N/A,FALSE,"ppepsum";"vcost",#N/A,FALSE,"ppepsum";"ecprof",#N/A,FALSE,"ppepsum"}</definedName>
    <definedName name="_____________________gph4" localSheetId="77" hidden="1">{"rev",#N/A,FALSE,"ppepsum";"vcost",#N/A,FALSE,"ppepsum";"ecprof",#N/A,FALSE,"ppepsum"}</definedName>
    <definedName name="_____________________gph4" localSheetId="61" hidden="1">{"rev",#N/A,FALSE,"ppepsum";"vcost",#N/A,FALSE,"ppepsum";"ecprof",#N/A,FALSE,"ppepsum"}</definedName>
    <definedName name="_____________________gph4" localSheetId="76" hidden="1">{"rev",#N/A,FALSE,"ppepsum";"vcost",#N/A,FALSE,"ppepsum";"ecprof",#N/A,FALSE,"ppepsum"}</definedName>
    <definedName name="_____________________gph4" hidden="1">{"rev",#N/A,FALSE,"ppepsum";"vcost",#N/A,FALSE,"ppepsum";"ecprof",#N/A,FALSE,"ppepsum"}</definedName>
    <definedName name="_____________________gph5" localSheetId="65" hidden="1">{"rates",#N/A,FALSE,"tavg4a";"rev",#N/A,FALSE,"tavg4a"}</definedName>
    <definedName name="_____________________gph5" localSheetId="84" hidden="1">{"rates",#N/A,FALSE,"tavg4a";"rev",#N/A,FALSE,"tavg4a"}</definedName>
    <definedName name="_____________________gph5" localSheetId="77" hidden="1">{"rates",#N/A,FALSE,"tavg4a";"rev",#N/A,FALSE,"tavg4a"}</definedName>
    <definedName name="_____________________gph5" localSheetId="61" hidden="1">{"rates",#N/A,FALSE,"tavg4a";"rev",#N/A,FALSE,"tavg4a"}</definedName>
    <definedName name="_____________________gph5" localSheetId="76" hidden="1">{"rates",#N/A,FALSE,"tavg4a";"rev",#N/A,FALSE,"tavg4a"}</definedName>
    <definedName name="_____________________gph5" hidden="1">{"rates",#N/A,FALSE,"tavg4a";"rev",#N/A,FALSE,"tavg4a"}</definedName>
    <definedName name="_____________________gph6" localSheetId="65" hidden="1">{"pep204a",#N/A,FALSE,"tpepsum4a";"pep205a",#N/A,FALSE,"tpepsum4a";"wpep204a",#N/A,FALSE,"tpepsum4a";"wpep205a",#N/A,FALSE,"tpepsum4a"}</definedName>
    <definedName name="_____________________gph6" localSheetId="84" hidden="1">{"pep204a",#N/A,FALSE,"tpepsum4a";"pep205a",#N/A,FALSE,"tpepsum4a";"wpep204a",#N/A,FALSE,"tpepsum4a";"wpep205a",#N/A,FALSE,"tpepsum4a"}</definedName>
    <definedName name="_____________________gph6" localSheetId="77" hidden="1">{"pep204a",#N/A,FALSE,"tpepsum4a";"pep205a",#N/A,FALSE,"tpepsum4a";"wpep204a",#N/A,FALSE,"tpepsum4a";"wpep205a",#N/A,FALSE,"tpepsum4a"}</definedName>
    <definedName name="_____________________gph6" localSheetId="61" hidden="1">{"pep204a",#N/A,FALSE,"tpepsum4a";"pep205a",#N/A,FALSE,"tpepsum4a";"wpep204a",#N/A,FALSE,"tpepsum4a";"wpep205a",#N/A,FALSE,"tpepsum4a"}</definedName>
    <definedName name="_____________________gph6" localSheetId="76" hidden="1">{"pep204a",#N/A,FALSE,"tpepsum4a";"pep205a",#N/A,FALSE,"tpepsum4a";"wpep204a",#N/A,FALSE,"tpepsum4a";"wpep205a",#N/A,FALSE,"tpepsum4a"}</definedName>
    <definedName name="_____________________gph6" hidden="1">{"pep204a",#N/A,FALSE,"tpepsum4a";"pep205a",#N/A,FALSE,"tpepsum4a";"wpep204a",#N/A,FALSE,"tpepsum4a";"wpep205a",#N/A,FALSE,"tpepsum4a"}</definedName>
    <definedName name="_____________________jij1" localSheetId="65" hidden="1">{"Fiesta Facer Page",#N/A,FALSE,"Q_C_S";"Fiesta Main Page",#N/A,FALSE,"V_L";"Fiesta 95BP Struct",#N/A,FALSE,"StructBP";"Fiesta Post 95BP Struct",#N/A,FALSE,"AdjStructBP"}</definedName>
    <definedName name="_____________________jij1" localSheetId="84" hidden="1">{"Fiesta Facer Page",#N/A,FALSE,"Q_C_S";"Fiesta Main Page",#N/A,FALSE,"V_L";"Fiesta 95BP Struct",#N/A,FALSE,"StructBP";"Fiesta Post 95BP Struct",#N/A,FALSE,"AdjStructBP"}</definedName>
    <definedName name="_____________________jij1" localSheetId="77" hidden="1">{"Fiesta Facer Page",#N/A,FALSE,"Q_C_S";"Fiesta Main Page",#N/A,FALSE,"V_L";"Fiesta 95BP Struct",#N/A,FALSE,"StructBP";"Fiesta Post 95BP Struct",#N/A,FALSE,"AdjStructBP"}</definedName>
    <definedName name="_____________________jij1" localSheetId="61" hidden="1">{"Fiesta Facer Page",#N/A,FALSE,"Q_C_S";"Fiesta Main Page",#N/A,FALSE,"V_L";"Fiesta 95BP Struct",#N/A,FALSE,"StructBP";"Fiesta Post 95BP Struct",#N/A,FALSE,"AdjStructBP"}</definedName>
    <definedName name="_____________________jij1" localSheetId="76" hidden="1">{"Fiesta Facer Page",#N/A,FALSE,"Q_C_S";"Fiesta Main Page",#N/A,FALSE,"V_L";"Fiesta 95BP Struct",#N/A,FALSE,"StructBP";"Fiesta Post 95BP Struct",#N/A,FALSE,"AdjStructBP"}</definedName>
    <definedName name="_____________________jij1" hidden="1">{"Fiesta Facer Page",#N/A,FALSE,"Q_C_S";"Fiesta Main Page",#N/A,FALSE,"V_L";"Fiesta 95BP Struct",#N/A,FALSE,"StructBP";"Fiesta Post 95BP Struct",#N/A,FALSE,"AdjStructBP"}</definedName>
    <definedName name="_____________________lk1" localSheetId="65" hidden="1">{"Presentation",#N/A,FALSE,"Feb96 - ALL"}</definedName>
    <definedName name="_____________________lk1" localSheetId="84" hidden="1">{"Presentation",#N/A,FALSE,"Feb96 - ALL"}</definedName>
    <definedName name="_____________________lk1" localSheetId="77" hidden="1">{"Presentation",#N/A,FALSE,"Feb96 - ALL"}</definedName>
    <definedName name="_____________________lk1" localSheetId="61" hidden="1">{"Presentation",#N/A,FALSE,"Feb96 - ALL"}</definedName>
    <definedName name="_____________________lk1" localSheetId="76" hidden="1">{"Presentation",#N/A,FALSE,"Feb96 - ALL"}</definedName>
    <definedName name="_____________________lk1" hidden="1">{"Presentation",#N/A,FALSE,"Feb96 - ALL"}</definedName>
    <definedName name="_____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po1" localSheetId="65" hidden="1">{"Presentation",#N/A,FALSE,"Feb96 - ALL"}</definedName>
    <definedName name="_____________________po1" localSheetId="84" hidden="1">{"Presentation",#N/A,FALSE,"Feb96 - ALL"}</definedName>
    <definedName name="_____________________po1" localSheetId="77" hidden="1">{"Presentation",#N/A,FALSE,"Feb96 - ALL"}</definedName>
    <definedName name="_____________________po1" localSheetId="61" hidden="1">{"Presentation",#N/A,FALSE,"Feb96 - ALL"}</definedName>
    <definedName name="_____________________po1" localSheetId="76" hidden="1">{"Presentation",#N/A,FALSE,"Feb96 - ALL"}</definedName>
    <definedName name="_____________________po1" hidden="1">{"Presentation",#N/A,FALSE,"Feb96 - ALL"}</definedName>
    <definedName name="_____________________Q1" localSheetId="65" hidden="1">{"avrev",#N/A,FALSE,"AVREV";"rates",#N/A,FALSE,"AVREV"}</definedName>
    <definedName name="_____________________Q1" localSheetId="84" hidden="1">{"avrev",#N/A,FALSE,"AVREV";"rates",#N/A,FALSE,"AVREV"}</definedName>
    <definedName name="_____________________Q1" localSheetId="77" hidden="1">{"avrev",#N/A,FALSE,"AVREV";"rates",#N/A,FALSE,"AVREV"}</definedName>
    <definedName name="_____________________Q1" localSheetId="61" hidden="1">{"avrev",#N/A,FALSE,"AVREV";"rates",#N/A,FALSE,"AVREV"}</definedName>
    <definedName name="_____________________Q1" localSheetId="76" hidden="1">{"avrev",#N/A,FALSE,"AVREV";"rates",#N/A,FALSE,"AVREV"}</definedName>
    <definedName name="_____________________Q1" hidden="1">{"avrev",#N/A,FALSE,"AVREV";"rates",#N/A,FALSE,"AVREV"}</definedName>
    <definedName name="_____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ut1" localSheetId="65" hidden="1">{"rev",#N/A,FALSE,"ppepsum";"vcost",#N/A,FALSE,"ppepsum";"ecprof",#N/A,FALSE,"ppepsum"}</definedName>
    <definedName name="_____________________ut1" localSheetId="84" hidden="1">{"rev",#N/A,FALSE,"ppepsum";"vcost",#N/A,FALSE,"ppepsum";"ecprof",#N/A,FALSE,"ppepsum"}</definedName>
    <definedName name="_____________________ut1" localSheetId="77" hidden="1">{"rev",#N/A,FALSE,"ppepsum";"vcost",#N/A,FALSE,"ppepsum";"ecprof",#N/A,FALSE,"ppepsum"}</definedName>
    <definedName name="_____________________ut1" localSheetId="61" hidden="1">{"rev",#N/A,FALSE,"ppepsum";"vcost",#N/A,FALSE,"ppepsum";"ecprof",#N/A,FALSE,"ppepsum"}</definedName>
    <definedName name="_____________________ut1" localSheetId="76" hidden="1">{"rev",#N/A,FALSE,"ppepsum";"vcost",#N/A,FALSE,"ppepsum";"ecprof",#N/A,FALSE,"ppepsum"}</definedName>
    <definedName name="_____________________ut1" hidden="1">{"rev",#N/A,FALSE,"ppepsum";"vcost",#N/A,FALSE,"ppepsum";"ecprof",#N/A,FALSE,"ppepsum"}</definedName>
    <definedName name="_____________________V5" localSheetId="65" hidden="1">{"avrev",#N/A,FALSE,"AVREV";"rates",#N/A,FALSE,"AVREV"}</definedName>
    <definedName name="_____________________V5" localSheetId="84" hidden="1">{"avrev",#N/A,FALSE,"AVREV";"rates",#N/A,FALSE,"AVREV"}</definedName>
    <definedName name="_____________________V5" localSheetId="77" hidden="1">{"avrev",#N/A,FALSE,"AVREV";"rates",#N/A,FALSE,"AVREV"}</definedName>
    <definedName name="_____________________V5" localSheetId="61" hidden="1">{"avrev",#N/A,FALSE,"AVREV";"rates",#N/A,FALSE,"AVREV"}</definedName>
    <definedName name="_____________________V5" localSheetId="76" hidden="1">{"avrev",#N/A,FALSE,"AVREV";"rates",#N/A,FALSE,"AVREV"}</definedName>
    <definedName name="_____________________V5" hidden="1">{"avrev",#N/A,FALSE,"AVREV";"rates",#N/A,FALSE,"AVREV"}</definedName>
    <definedName name="_____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wrn2" localSheetId="65" hidden="1">{"pep204a",#N/A,FALSE,"tpepsum4a";"pep205a",#N/A,FALSE,"tpepsum4a";"wpep204a",#N/A,FALSE,"tpepsum4a";"wpep205a",#N/A,FALSE,"tpepsum4a"}</definedName>
    <definedName name="_____________________wrn2" localSheetId="84" hidden="1">{"pep204a",#N/A,FALSE,"tpepsum4a";"pep205a",#N/A,FALSE,"tpepsum4a";"wpep204a",#N/A,FALSE,"tpepsum4a";"wpep205a",#N/A,FALSE,"tpepsum4a"}</definedName>
    <definedName name="_____________________wrn2" localSheetId="77" hidden="1">{"pep204a",#N/A,FALSE,"tpepsum4a";"pep205a",#N/A,FALSE,"tpepsum4a";"wpep204a",#N/A,FALSE,"tpepsum4a";"wpep205a",#N/A,FALSE,"tpepsum4a"}</definedName>
    <definedName name="_____________________wrn2" localSheetId="61" hidden="1">{"pep204a",#N/A,FALSE,"tpepsum4a";"pep205a",#N/A,FALSE,"tpepsum4a";"wpep204a",#N/A,FALSE,"tpepsum4a";"wpep205a",#N/A,FALSE,"tpepsum4a"}</definedName>
    <definedName name="_____________________wrn2" localSheetId="76" hidden="1">{"pep204a",#N/A,FALSE,"tpepsum4a";"pep205a",#N/A,FALSE,"tpepsum4a";"wpep204a",#N/A,FALSE,"tpepsum4a";"wpep205a",#N/A,FALSE,"tpepsum4a"}</definedName>
    <definedName name="_____________________wrn2" hidden="1">{"pep204a",#N/A,FALSE,"tpepsum4a";"pep205a",#N/A,FALSE,"tpepsum4a";"wpep204a",#N/A,FALSE,"tpepsum4a";"wpep205a",#N/A,FALSE,"tpepsum4a"}</definedName>
    <definedName name="_____________________WRN4" localSheetId="65" hidden="1">{"salaried",#N/A,FALSE,"VLD View (2)"}</definedName>
    <definedName name="_____________________WRN4" localSheetId="84" hidden="1">{"salaried",#N/A,FALSE,"VLD View (2)"}</definedName>
    <definedName name="_____________________WRN4" localSheetId="77" hidden="1">{"salaried",#N/A,FALSE,"VLD View (2)"}</definedName>
    <definedName name="_____________________WRN4" localSheetId="61" hidden="1">{"salaried",#N/A,FALSE,"VLD View (2)"}</definedName>
    <definedName name="_____________________WRN4" localSheetId="76" hidden="1">{"salaried",#N/A,FALSE,"VLD View (2)"}</definedName>
    <definedName name="_____________________WRN4" hidden="1">{"salaried",#N/A,FALSE,"VLD View (2)"}</definedName>
    <definedName name="_____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App2" localSheetId="65" hidden="1">{#N/A,#N/A,FALSE,"Cover Page";#N/A,#N/A,FALSE,"Facing Page";#N/A,#N/A,FALSE,"Main Page";#N/A,#N/A,FALSE,"Risk-Adjusted";#N/A,#N/A,FALSE,"Profit Improvement"}</definedName>
    <definedName name="____________________App2" localSheetId="84" hidden="1">{#N/A,#N/A,FALSE,"Cover Page";#N/A,#N/A,FALSE,"Facing Page";#N/A,#N/A,FALSE,"Main Page";#N/A,#N/A,FALSE,"Risk-Adjusted";#N/A,#N/A,FALSE,"Profit Improvement"}</definedName>
    <definedName name="____________________App2" localSheetId="77" hidden="1">{#N/A,#N/A,FALSE,"Cover Page";#N/A,#N/A,FALSE,"Facing Page";#N/A,#N/A,FALSE,"Main Page";#N/A,#N/A,FALSE,"Risk-Adjusted";#N/A,#N/A,FALSE,"Profit Improvement"}</definedName>
    <definedName name="____________________App2" localSheetId="61" hidden="1">{#N/A,#N/A,FALSE,"Cover Page";#N/A,#N/A,FALSE,"Facing Page";#N/A,#N/A,FALSE,"Main Page";#N/A,#N/A,FALSE,"Risk-Adjusted";#N/A,#N/A,FALSE,"Profit Improvement"}</definedName>
    <definedName name="____________________App2" localSheetId="76" hidden="1">{#N/A,#N/A,FALSE,"Cover Page";#N/A,#N/A,FALSE,"Facing Page";#N/A,#N/A,FALSE,"Main Page";#N/A,#N/A,FALSE,"Risk-Adjusted";#N/A,#N/A,FALSE,"Profit Improvement"}</definedName>
    <definedName name="____________________App2" hidden="1">{#N/A,#N/A,FALSE,"Cover Page";#N/A,#N/A,FALSE,"Facing Page";#N/A,#N/A,FALSE,"Main Page";#N/A,#N/A,FALSE,"Risk-Adjusted";#N/A,#N/A,FALSE,"Profit Improvement"}</definedName>
    <definedName name="____________________ba1" localSheetId="65" hidden="1">{"Fiesta Facer Page",#N/A,FALSE,"Q_C_S";"Fiesta Main Page",#N/A,FALSE,"V_L";"Fiesta 95BP Struct",#N/A,FALSE,"StructBP";"Fiesta Post 95BP Struct",#N/A,FALSE,"AdjStructBP"}</definedName>
    <definedName name="____________________ba1" localSheetId="84" hidden="1">{"Fiesta Facer Page",#N/A,FALSE,"Q_C_S";"Fiesta Main Page",#N/A,FALSE,"V_L";"Fiesta 95BP Struct",#N/A,FALSE,"StructBP";"Fiesta Post 95BP Struct",#N/A,FALSE,"AdjStructBP"}</definedName>
    <definedName name="____________________ba1" localSheetId="77" hidden="1">{"Fiesta Facer Page",#N/A,FALSE,"Q_C_S";"Fiesta Main Page",#N/A,FALSE,"V_L";"Fiesta 95BP Struct",#N/A,FALSE,"StructBP";"Fiesta Post 95BP Struct",#N/A,FALSE,"AdjStructBP"}</definedName>
    <definedName name="____________________ba1" localSheetId="61" hidden="1">{"Fiesta Facer Page",#N/A,FALSE,"Q_C_S";"Fiesta Main Page",#N/A,FALSE,"V_L";"Fiesta 95BP Struct",#N/A,FALSE,"StructBP";"Fiesta Post 95BP Struct",#N/A,FALSE,"AdjStructBP"}</definedName>
    <definedName name="____________________ba1" localSheetId="76" hidden="1">{"Fiesta Facer Page",#N/A,FALSE,"Q_C_S";"Fiesta Main Page",#N/A,FALSE,"V_L";"Fiesta 95BP Struct",#N/A,FALSE,"StructBP";"Fiesta Post 95BP Struct",#N/A,FALSE,"AdjStructBP"}</definedName>
    <definedName name="____________________ba1" hidden="1">{"Fiesta Facer Page",#N/A,FALSE,"Q_C_S";"Fiesta Main Page",#N/A,FALSE,"V_L";"Fiesta 95BP Struct",#N/A,FALSE,"StructBP";"Fiesta Post 95BP Struct",#N/A,FALSE,"AdjStructBP"}</definedName>
    <definedName name="____________________D258" localSheetId="65" hidden="1">{"Presentation",#N/A,FALSE,"Feb96 - ALL"}</definedName>
    <definedName name="____________________D258" localSheetId="84" hidden="1">{"Presentation",#N/A,FALSE,"Feb96 - ALL"}</definedName>
    <definedName name="____________________D258" localSheetId="77" hidden="1">{"Presentation",#N/A,FALSE,"Feb96 - ALL"}</definedName>
    <definedName name="____________________D258" localSheetId="61" hidden="1">{"Presentation",#N/A,FALSE,"Feb96 - ALL"}</definedName>
    <definedName name="____________________D258" localSheetId="76" hidden="1">{"Presentation",#N/A,FALSE,"Feb96 - ALL"}</definedName>
    <definedName name="____________________D258" hidden="1">{"Presentation",#N/A,FALSE,"Feb96 - ALL"}</definedName>
    <definedName name="____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gph3" localSheetId="65" hidden="1">{"salaried",#N/A,FALSE,"VLD View (2)"}</definedName>
    <definedName name="____________________gph3" localSheetId="84" hidden="1">{"salaried",#N/A,FALSE,"VLD View (2)"}</definedName>
    <definedName name="____________________gph3" localSheetId="77" hidden="1">{"salaried",#N/A,FALSE,"VLD View (2)"}</definedName>
    <definedName name="____________________gph3" localSheetId="61" hidden="1">{"salaried",#N/A,FALSE,"VLD View (2)"}</definedName>
    <definedName name="____________________gph3" localSheetId="76" hidden="1">{"salaried",#N/A,FALSE,"VLD View (2)"}</definedName>
    <definedName name="____________________gph3" hidden="1">{"salaried",#N/A,FALSE,"VLD View (2)"}</definedName>
    <definedName name="____________________gph4" localSheetId="65" hidden="1">{"rev",#N/A,FALSE,"ppepsum";"vcost",#N/A,FALSE,"ppepsum";"ecprof",#N/A,FALSE,"ppepsum"}</definedName>
    <definedName name="____________________gph4" localSheetId="84" hidden="1">{"rev",#N/A,FALSE,"ppepsum";"vcost",#N/A,FALSE,"ppepsum";"ecprof",#N/A,FALSE,"ppepsum"}</definedName>
    <definedName name="____________________gph4" localSheetId="77" hidden="1">{"rev",#N/A,FALSE,"ppepsum";"vcost",#N/A,FALSE,"ppepsum";"ecprof",#N/A,FALSE,"ppepsum"}</definedName>
    <definedName name="____________________gph4" localSheetId="61" hidden="1">{"rev",#N/A,FALSE,"ppepsum";"vcost",#N/A,FALSE,"ppepsum";"ecprof",#N/A,FALSE,"ppepsum"}</definedName>
    <definedName name="____________________gph4" localSheetId="76" hidden="1">{"rev",#N/A,FALSE,"ppepsum";"vcost",#N/A,FALSE,"ppepsum";"ecprof",#N/A,FALSE,"ppepsum"}</definedName>
    <definedName name="____________________gph4" hidden="1">{"rev",#N/A,FALSE,"ppepsum";"vcost",#N/A,FALSE,"ppepsum";"ecprof",#N/A,FALSE,"ppepsum"}</definedName>
    <definedName name="____________________gph5" localSheetId="65" hidden="1">{"rates",#N/A,FALSE,"tavg4a";"rev",#N/A,FALSE,"tavg4a"}</definedName>
    <definedName name="____________________gph5" localSheetId="84" hidden="1">{"rates",#N/A,FALSE,"tavg4a";"rev",#N/A,FALSE,"tavg4a"}</definedName>
    <definedName name="____________________gph5" localSheetId="77" hidden="1">{"rates",#N/A,FALSE,"tavg4a";"rev",#N/A,FALSE,"tavg4a"}</definedName>
    <definedName name="____________________gph5" localSheetId="61" hidden="1">{"rates",#N/A,FALSE,"tavg4a";"rev",#N/A,FALSE,"tavg4a"}</definedName>
    <definedName name="____________________gph5" localSheetId="76" hidden="1">{"rates",#N/A,FALSE,"tavg4a";"rev",#N/A,FALSE,"tavg4a"}</definedName>
    <definedName name="____________________gph5" hidden="1">{"rates",#N/A,FALSE,"tavg4a";"rev",#N/A,FALSE,"tavg4a"}</definedName>
    <definedName name="____________________gph6" localSheetId="65" hidden="1">{"pep204a",#N/A,FALSE,"tpepsum4a";"pep205a",#N/A,FALSE,"tpepsum4a";"wpep204a",#N/A,FALSE,"tpepsum4a";"wpep205a",#N/A,FALSE,"tpepsum4a"}</definedName>
    <definedName name="____________________gph6" localSheetId="84" hidden="1">{"pep204a",#N/A,FALSE,"tpepsum4a";"pep205a",#N/A,FALSE,"tpepsum4a";"wpep204a",#N/A,FALSE,"tpepsum4a";"wpep205a",#N/A,FALSE,"tpepsum4a"}</definedName>
    <definedName name="____________________gph6" localSheetId="77" hidden="1">{"pep204a",#N/A,FALSE,"tpepsum4a";"pep205a",#N/A,FALSE,"tpepsum4a";"wpep204a",#N/A,FALSE,"tpepsum4a";"wpep205a",#N/A,FALSE,"tpepsum4a"}</definedName>
    <definedName name="____________________gph6" localSheetId="61" hidden="1">{"pep204a",#N/A,FALSE,"tpepsum4a";"pep205a",#N/A,FALSE,"tpepsum4a";"wpep204a",#N/A,FALSE,"tpepsum4a";"wpep205a",#N/A,FALSE,"tpepsum4a"}</definedName>
    <definedName name="____________________gph6" localSheetId="76" hidden="1">{"pep204a",#N/A,FALSE,"tpepsum4a";"pep205a",#N/A,FALSE,"tpepsum4a";"wpep204a",#N/A,FALSE,"tpepsum4a";"wpep205a",#N/A,FALSE,"tpepsum4a"}</definedName>
    <definedName name="____________________gph6" hidden="1">{"pep204a",#N/A,FALSE,"tpepsum4a";"pep205a",#N/A,FALSE,"tpepsum4a";"wpep204a",#N/A,FALSE,"tpepsum4a";"wpep205a",#N/A,FALSE,"tpepsum4a"}</definedName>
    <definedName name="____________________jij1" localSheetId="65" hidden="1">{"Fiesta Facer Page",#N/A,FALSE,"Q_C_S";"Fiesta Main Page",#N/A,FALSE,"V_L";"Fiesta 95BP Struct",#N/A,FALSE,"StructBP";"Fiesta Post 95BP Struct",#N/A,FALSE,"AdjStructBP"}</definedName>
    <definedName name="____________________jij1" localSheetId="84" hidden="1">{"Fiesta Facer Page",#N/A,FALSE,"Q_C_S";"Fiesta Main Page",#N/A,FALSE,"V_L";"Fiesta 95BP Struct",#N/A,FALSE,"StructBP";"Fiesta Post 95BP Struct",#N/A,FALSE,"AdjStructBP"}</definedName>
    <definedName name="____________________jij1" localSheetId="77" hidden="1">{"Fiesta Facer Page",#N/A,FALSE,"Q_C_S";"Fiesta Main Page",#N/A,FALSE,"V_L";"Fiesta 95BP Struct",#N/A,FALSE,"StructBP";"Fiesta Post 95BP Struct",#N/A,FALSE,"AdjStructBP"}</definedName>
    <definedName name="____________________jij1" localSheetId="61" hidden="1">{"Fiesta Facer Page",#N/A,FALSE,"Q_C_S";"Fiesta Main Page",#N/A,FALSE,"V_L";"Fiesta 95BP Struct",#N/A,FALSE,"StructBP";"Fiesta Post 95BP Struct",#N/A,FALSE,"AdjStructBP"}</definedName>
    <definedName name="____________________jij1" localSheetId="76" hidden="1">{"Fiesta Facer Page",#N/A,FALSE,"Q_C_S";"Fiesta Main Page",#N/A,FALSE,"V_L";"Fiesta 95BP Struct",#N/A,FALSE,"StructBP";"Fiesta Post 95BP Struct",#N/A,FALSE,"AdjStructBP"}</definedName>
    <definedName name="____________________jij1" hidden="1">{"Fiesta Facer Page",#N/A,FALSE,"Q_C_S";"Fiesta Main Page",#N/A,FALSE,"V_L";"Fiesta 95BP Struct",#N/A,FALSE,"StructBP";"Fiesta Post 95BP Struct",#N/A,FALSE,"AdjStructBP"}</definedName>
    <definedName name="____________________lk1" localSheetId="65" hidden="1">{"Presentation",#N/A,FALSE,"Feb96 - ALL"}</definedName>
    <definedName name="____________________lk1" localSheetId="84" hidden="1">{"Presentation",#N/A,FALSE,"Feb96 - ALL"}</definedName>
    <definedName name="____________________lk1" localSheetId="77" hidden="1">{"Presentation",#N/A,FALSE,"Feb96 - ALL"}</definedName>
    <definedName name="____________________lk1" localSheetId="61" hidden="1">{"Presentation",#N/A,FALSE,"Feb96 - ALL"}</definedName>
    <definedName name="____________________lk1" localSheetId="76" hidden="1">{"Presentation",#N/A,FALSE,"Feb96 - ALL"}</definedName>
    <definedName name="____________________lk1" hidden="1">{"Presentation",#N/A,FALSE,"Feb96 - ALL"}</definedName>
    <definedName name="____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po1" localSheetId="65" hidden="1">{"Presentation",#N/A,FALSE,"Feb96 - ALL"}</definedName>
    <definedName name="____________________po1" localSheetId="84" hidden="1">{"Presentation",#N/A,FALSE,"Feb96 - ALL"}</definedName>
    <definedName name="____________________po1" localSheetId="77" hidden="1">{"Presentation",#N/A,FALSE,"Feb96 - ALL"}</definedName>
    <definedName name="____________________po1" localSheetId="61" hidden="1">{"Presentation",#N/A,FALSE,"Feb96 - ALL"}</definedName>
    <definedName name="____________________po1" localSheetId="76" hidden="1">{"Presentation",#N/A,FALSE,"Feb96 - ALL"}</definedName>
    <definedName name="____________________po1" hidden="1">{"Presentation",#N/A,FALSE,"Feb96 - ALL"}</definedName>
    <definedName name="____________________Q1" localSheetId="65" hidden="1">{"avrev",#N/A,FALSE,"AVREV";"rates",#N/A,FALSE,"AVREV"}</definedName>
    <definedName name="____________________Q1" localSheetId="84" hidden="1">{"avrev",#N/A,FALSE,"AVREV";"rates",#N/A,FALSE,"AVREV"}</definedName>
    <definedName name="____________________Q1" localSheetId="77" hidden="1">{"avrev",#N/A,FALSE,"AVREV";"rates",#N/A,FALSE,"AVREV"}</definedName>
    <definedName name="____________________Q1" localSheetId="61" hidden="1">{"avrev",#N/A,FALSE,"AVREV";"rates",#N/A,FALSE,"AVREV"}</definedName>
    <definedName name="____________________Q1" localSheetId="76" hidden="1">{"avrev",#N/A,FALSE,"AVREV";"rates",#N/A,FALSE,"AVREV"}</definedName>
    <definedName name="____________________Q1" hidden="1">{"avrev",#N/A,FALSE,"AVREV";"rates",#N/A,FALSE,"AVREV"}</definedName>
    <definedName name="____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ut1" localSheetId="65" hidden="1">{"rev",#N/A,FALSE,"ppepsum";"vcost",#N/A,FALSE,"ppepsum";"ecprof",#N/A,FALSE,"ppepsum"}</definedName>
    <definedName name="____________________ut1" localSheetId="84" hidden="1">{"rev",#N/A,FALSE,"ppepsum";"vcost",#N/A,FALSE,"ppepsum";"ecprof",#N/A,FALSE,"ppepsum"}</definedName>
    <definedName name="____________________ut1" localSheetId="77" hidden="1">{"rev",#N/A,FALSE,"ppepsum";"vcost",#N/A,FALSE,"ppepsum";"ecprof",#N/A,FALSE,"ppepsum"}</definedName>
    <definedName name="____________________ut1" localSheetId="61" hidden="1">{"rev",#N/A,FALSE,"ppepsum";"vcost",#N/A,FALSE,"ppepsum";"ecprof",#N/A,FALSE,"ppepsum"}</definedName>
    <definedName name="____________________ut1" localSheetId="76" hidden="1">{"rev",#N/A,FALSE,"ppepsum";"vcost",#N/A,FALSE,"ppepsum";"ecprof",#N/A,FALSE,"ppepsum"}</definedName>
    <definedName name="____________________ut1" hidden="1">{"rev",#N/A,FALSE,"ppepsum";"vcost",#N/A,FALSE,"ppepsum";"ecprof",#N/A,FALSE,"ppepsum"}</definedName>
    <definedName name="____________________V5" localSheetId="65" hidden="1">{"avrev",#N/A,FALSE,"AVREV";"rates",#N/A,FALSE,"AVREV"}</definedName>
    <definedName name="____________________V5" localSheetId="84" hidden="1">{"avrev",#N/A,FALSE,"AVREV";"rates",#N/A,FALSE,"AVREV"}</definedName>
    <definedName name="____________________V5" localSheetId="77" hidden="1">{"avrev",#N/A,FALSE,"AVREV";"rates",#N/A,FALSE,"AVREV"}</definedName>
    <definedName name="____________________V5" localSheetId="61" hidden="1">{"avrev",#N/A,FALSE,"AVREV";"rates",#N/A,FALSE,"AVREV"}</definedName>
    <definedName name="____________________V5" localSheetId="76" hidden="1">{"avrev",#N/A,FALSE,"AVREV";"rates",#N/A,FALSE,"AVREV"}</definedName>
    <definedName name="____________________V5" hidden="1">{"avrev",#N/A,FALSE,"AVREV";"rates",#N/A,FALSE,"AVREV"}</definedName>
    <definedName name="____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_____wrn1" hidden="1">{#N/A,#N/A,TRUE,"Frame&amp;Body-All";#N/A,#N/A,TRUE,"Powrplant Mnts-5.4l_4.6l";#N/A,#N/A,TRUE,"Powerplant-5.4l_4.6l";#N/A,#N/A,TRUE,"Exhaust-5.4l_4.6l";#N/A,#N/A,TRUE,"Induction-5.4l"}</definedName>
    <definedName name="____________________wrn2" localSheetId="65" hidden="1">{"pep204a",#N/A,FALSE,"tpepsum4a";"pep205a",#N/A,FALSE,"tpepsum4a";"wpep204a",#N/A,FALSE,"tpepsum4a";"wpep205a",#N/A,FALSE,"tpepsum4a"}</definedName>
    <definedName name="____________________wrn2" localSheetId="84" hidden="1">{"pep204a",#N/A,FALSE,"tpepsum4a";"pep205a",#N/A,FALSE,"tpepsum4a";"wpep204a",#N/A,FALSE,"tpepsum4a";"wpep205a",#N/A,FALSE,"tpepsum4a"}</definedName>
    <definedName name="____________________wrn2" localSheetId="77" hidden="1">{"pep204a",#N/A,FALSE,"tpepsum4a";"pep205a",#N/A,FALSE,"tpepsum4a";"wpep204a",#N/A,FALSE,"tpepsum4a";"wpep205a",#N/A,FALSE,"tpepsum4a"}</definedName>
    <definedName name="____________________wrn2" localSheetId="61" hidden="1">{"pep204a",#N/A,FALSE,"tpepsum4a";"pep205a",#N/A,FALSE,"tpepsum4a";"wpep204a",#N/A,FALSE,"tpepsum4a";"wpep205a",#N/A,FALSE,"tpepsum4a"}</definedName>
    <definedName name="____________________wrn2" localSheetId="76" hidden="1">{"pep204a",#N/A,FALSE,"tpepsum4a";"pep205a",#N/A,FALSE,"tpepsum4a";"wpep204a",#N/A,FALSE,"tpepsum4a";"wpep205a",#N/A,FALSE,"tpepsum4a"}</definedName>
    <definedName name="____________________wrn2" hidden="1">{"pep204a",#N/A,FALSE,"tpepsum4a";"pep205a",#N/A,FALSE,"tpepsum4a";"wpep204a",#N/A,FALSE,"tpepsum4a";"wpep205a",#N/A,FALSE,"tpepsum4a"}</definedName>
    <definedName name="____________________WRN4" localSheetId="65" hidden="1">{"salaried",#N/A,FALSE,"VLD View (2)"}</definedName>
    <definedName name="____________________WRN4" localSheetId="84" hidden="1">{"salaried",#N/A,FALSE,"VLD View (2)"}</definedName>
    <definedName name="____________________WRN4" localSheetId="77" hidden="1">{"salaried",#N/A,FALSE,"VLD View (2)"}</definedName>
    <definedName name="____________________WRN4" localSheetId="61" hidden="1">{"salaried",#N/A,FALSE,"VLD View (2)"}</definedName>
    <definedName name="____________________WRN4" localSheetId="76" hidden="1">{"salaried",#N/A,FALSE,"VLD View (2)"}</definedName>
    <definedName name="____________________WRN4" hidden="1">{"salaried",#N/A,FALSE,"VLD View (2)"}</definedName>
    <definedName name="____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ba1" localSheetId="65" hidden="1">{"Fiesta Facer Page",#N/A,FALSE,"Q_C_S";"Fiesta Main Page",#N/A,FALSE,"V_L";"Fiesta 95BP Struct",#N/A,FALSE,"StructBP";"Fiesta Post 95BP Struct",#N/A,FALSE,"AdjStructBP"}</definedName>
    <definedName name="___________________ba1" localSheetId="84" hidden="1">{"Fiesta Facer Page",#N/A,FALSE,"Q_C_S";"Fiesta Main Page",#N/A,FALSE,"V_L";"Fiesta 95BP Struct",#N/A,FALSE,"StructBP";"Fiesta Post 95BP Struct",#N/A,FALSE,"AdjStructBP"}</definedName>
    <definedName name="___________________ba1" localSheetId="77" hidden="1">{"Fiesta Facer Page",#N/A,FALSE,"Q_C_S";"Fiesta Main Page",#N/A,FALSE,"V_L";"Fiesta 95BP Struct",#N/A,FALSE,"StructBP";"Fiesta Post 95BP Struct",#N/A,FALSE,"AdjStructBP"}</definedName>
    <definedName name="___________________ba1" localSheetId="61" hidden="1">{"Fiesta Facer Page",#N/A,FALSE,"Q_C_S";"Fiesta Main Page",#N/A,FALSE,"V_L";"Fiesta 95BP Struct",#N/A,FALSE,"StructBP";"Fiesta Post 95BP Struct",#N/A,FALSE,"AdjStructBP"}</definedName>
    <definedName name="___________________ba1" localSheetId="76" hidden="1">{"Fiesta Facer Page",#N/A,FALSE,"Q_C_S";"Fiesta Main Page",#N/A,FALSE,"V_L";"Fiesta 95BP Struct",#N/A,FALSE,"StructBP";"Fiesta Post 95BP Struct",#N/A,FALSE,"AdjStructBP"}</definedName>
    <definedName name="___________________ba1" hidden="1">{"Fiesta Facer Page",#N/A,FALSE,"Q_C_S";"Fiesta Main Page",#N/A,FALSE,"V_L";"Fiesta 95BP Struct",#N/A,FALSE,"StructBP";"Fiesta Post 95BP Struct",#N/A,FALSE,"AdjStructBP"}</definedName>
    <definedName name="___________________D258" localSheetId="65" hidden="1">{"Presentation",#N/A,FALSE,"Feb96 - ALL"}</definedName>
    <definedName name="___________________D258" localSheetId="84" hidden="1">{"Presentation",#N/A,FALSE,"Feb96 - ALL"}</definedName>
    <definedName name="___________________D258" localSheetId="77" hidden="1">{"Presentation",#N/A,FALSE,"Feb96 - ALL"}</definedName>
    <definedName name="___________________D258" localSheetId="61" hidden="1">{"Presentation",#N/A,FALSE,"Feb96 - ALL"}</definedName>
    <definedName name="___________________D258" localSheetId="76" hidden="1">{"Presentation",#N/A,FALSE,"Feb96 - ALL"}</definedName>
    <definedName name="___________________D258" hidden="1">{"Presentation",#N/A,FALSE,"Feb96 - ALL"}</definedName>
    <definedName name="___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gph3" localSheetId="65" hidden="1">{"salaried",#N/A,FALSE,"VLD View (2)"}</definedName>
    <definedName name="___________________gph3" localSheetId="84" hidden="1">{"salaried",#N/A,FALSE,"VLD View (2)"}</definedName>
    <definedName name="___________________gph3" localSheetId="77" hidden="1">{"salaried",#N/A,FALSE,"VLD View (2)"}</definedName>
    <definedName name="___________________gph3" localSheetId="61" hidden="1">{"salaried",#N/A,FALSE,"VLD View (2)"}</definedName>
    <definedName name="___________________gph3" localSheetId="76" hidden="1">{"salaried",#N/A,FALSE,"VLD View (2)"}</definedName>
    <definedName name="___________________gph3" hidden="1">{"salaried",#N/A,FALSE,"VLD View (2)"}</definedName>
    <definedName name="___________________gph4" localSheetId="65" hidden="1">{"rev",#N/A,FALSE,"ppepsum";"vcost",#N/A,FALSE,"ppepsum";"ecprof",#N/A,FALSE,"ppepsum"}</definedName>
    <definedName name="___________________gph4" localSheetId="84" hidden="1">{"rev",#N/A,FALSE,"ppepsum";"vcost",#N/A,FALSE,"ppepsum";"ecprof",#N/A,FALSE,"ppepsum"}</definedName>
    <definedName name="___________________gph4" localSheetId="77" hidden="1">{"rev",#N/A,FALSE,"ppepsum";"vcost",#N/A,FALSE,"ppepsum";"ecprof",#N/A,FALSE,"ppepsum"}</definedName>
    <definedName name="___________________gph4" localSheetId="61" hidden="1">{"rev",#N/A,FALSE,"ppepsum";"vcost",#N/A,FALSE,"ppepsum";"ecprof",#N/A,FALSE,"ppepsum"}</definedName>
    <definedName name="___________________gph4" localSheetId="76" hidden="1">{"rev",#N/A,FALSE,"ppepsum";"vcost",#N/A,FALSE,"ppepsum";"ecprof",#N/A,FALSE,"ppepsum"}</definedName>
    <definedName name="___________________gph4" hidden="1">{"rev",#N/A,FALSE,"ppepsum";"vcost",#N/A,FALSE,"ppepsum";"ecprof",#N/A,FALSE,"ppepsum"}</definedName>
    <definedName name="___________________gph5" localSheetId="65" hidden="1">{"rates",#N/A,FALSE,"tavg4a";"rev",#N/A,FALSE,"tavg4a"}</definedName>
    <definedName name="___________________gph5" localSheetId="84" hidden="1">{"rates",#N/A,FALSE,"tavg4a";"rev",#N/A,FALSE,"tavg4a"}</definedName>
    <definedName name="___________________gph5" localSheetId="77" hidden="1">{"rates",#N/A,FALSE,"tavg4a";"rev",#N/A,FALSE,"tavg4a"}</definedName>
    <definedName name="___________________gph5" localSheetId="61" hidden="1">{"rates",#N/A,FALSE,"tavg4a";"rev",#N/A,FALSE,"tavg4a"}</definedName>
    <definedName name="___________________gph5" localSheetId="76" hidden="1">{"rates",#N/A,FALSE,"tavg4a";"rev",#N/A,FALSE,"tavg4a"}</definedName>
    <definedName name="___________________gph5" hidden="1">{"rates",#N/A,FALSE,"tavg4a";"rev",#N/A,FALSE,"tavg4a"}</definedName>
    <definedName name="___________________gph6" localSheetId="65" hidden="1">{"pep204a",#N/A,FALSE,"tpepsum4a";"pep205a",#N/A,FALSE,"tpepsum4a";"wpep204a",#N/A,FALSE,"tpepsum4a";"wpep205a",#N/A,FALSE,"tpepsum4a"}</definedName>
    <definedName name="___________________gph6" localSheetId="84" hidden="1">{"pep204a",#N/A,FALSE,"tpepsum4a";"pep205a",#N/A,FALSE,"tpepsum4a";"wpep204a",#N/A,FALSE,"tpepsum4a";"wpep205a",#N/A,FALSE,"tpepsum4a"}</definedName>
    <definedName name="___________________gph6" localSheetId="77" hidden="1">{"pep204a",#N/A,FALSE,"tpepsum4a";"pep205a",#N/A,FALSE,"tpepsum4a";"wpep204a",#N/A,FALSE,"tpepsum4a";"wpep205a",#N/A,FALSE,"tpepsum4a"}</definedName>
    <definedName name="___________________gph6" localSheetId="61" hidden="1">{"pep204a",#N/A,FALSE,"tpepsum4a";"pep205a",#N/A,FALSE,"tpepsum4a";"wpep204a",#N/A,FALSE,"tpepsum4a";"wpep205a",#N/A,FALSE,"tpepsum4a"}</definedName>
    <definedName name="___________________gph6" localSheetId="76" hidden="1">{"pep204a",#N/A,FALSE,"tpepsum4a";"pep205a",#N/A,FALSE,"tpepsum4a";"wpep204a",#N/A,FALSE,"tpepsum4a";"wpep205a",#N/A,FALSE,"tpepsum4a"}</definedName>
    <definedName name="___________________gph6" hidden="1">{"pep204a",#N/A,FALSE,"tpepsum4a";"pep205a",#N/A,FALSE,"tpepsum4a";"wpep204a",#N/A,FALSE,"tpepsum4a";"wpep205a",#N/A,FALSE,"tpepsum4a"}</definedName>
    <definedName name="___________________jij1" localSheetId="65" hidden="1">{"Fiesta Facer Page",#N/A,FALSE,"Q_C_S";"Fiesta Main Page",#N/A,FALSE,"V_L";"Fiesta 95BP Struct",#N/A,FALSE,"StructBP";"Fiesta Post 95BP Struct",#N/A,FALSE,"AdjStructBP"}</definedName>
    <definedName name="___________________jij1" localSheetId="84" hidden="1">{"Fiesta Facer Page",#N/A,FALSE,"Q_C_S";"Fiesta Main Page",#N/A,FALSE,"V_L";"Fiesta 95BP Struct",#N/A,FALSE,"StructBP";"Fiesta Post 95BP Struct",#N/A,FALSE,"AdjStructBP"}</definedName>
    <definedName name="___________________jij1" localSheetId="77" hidden="1">{"Fiesta Facer Page",#N/A,FALSE,"Q_C_S";"Fiesta Main Page",#N/A,FALSE,"V_L";"Fiesta 95BP Struct",#N/A,FALSE,"StructBP";"Fiesta Post 95BP Struct",#N/A,FALSE,"AdjStructBP"}</definedName>
    <definedName name="___________________jij1" localSheetId="61" hidden="1">{"Fiesta Facer Page",#N/A,FALSE,"Q_C_S";"Fiesta Main Page",#N/A,FALSE,"V_L";"Fiesta 95BP Struct",#N/A,FALSE,"StructBP";"Fiesta Post 95BP Struct",#N/A,FALSE,"AdjStructBP"}</definedName>
    <definedName name="___________________jij1" localSheetId="76" hidden="1">{"Fiesta Facer Page",#N/A,FALSE,"Q_C_S";"Fiesta Main Page",#N/A,FALSE,"V_L";"Fiesta 95BP Struct",#N/A,FALSE,"StructBP";"Fiesta Post 95BP Struct",#N/A,FALSE,"AdjStructBP"}</definedName>
    <definedName name="___________________jij1" hidden="1">{"Fiesta Facer Page",#N/A,FALSE,"Q_C_S";"Fiesta Main Page",#N/A,FALSE,"V_L";"Fiesta 95BP Struct",#N/A,FALSE,"StructBP";"Fiesta Post 95BP Struct",#N/A,FALSE,"AdjStructBP"}</definedName>
    <definedName name="___________________lk1" localSheetId="65" hidden="1">{"Presentation",#N/A,FALSE,"Feb96 - ALL"}</definedName>
    <definedName name="___________________lk1" localSheetId="84" hidden="1">{"Presentation",#N/A,FALSE,"Feb96 - ALL"}</definedName>
    <definedName name="___________________lk1" localSheetId="77" hidden="1">{"Presentation",#N/A,FALSE,"Feb96 - ALL"}</definedName>
    <definedName name="___________________lk1" localSheetId="61" hidden="1">{"Presentation",#N/A,FALSE,"Feb96 - ALL"}</definedName>
    <definedName name="___________________lk1" localSheetId="76" hidden="1">{"Presentation",#N/A,FALSE,"Feb96 - ALL"}</definedName>
    <definedName name="___________________lk1" hidden="1">{"Presentation",#N/A,FALSE,"Feb96 - ALL"}</definedName>
    <definedName name="___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po1" localSheetId="65" hidden="1">{"Presentation",#N/A,FALSE,"Feb96 - ALL"}</definedName>
    <definedName name="___________________po1" localSheetId="84" hidden="1">{"Presentation",#N/A,FALSE,"Feb96 - ALL"}</definedName>
    <definedName name="___________________po1" localSheetId="77" hidden="1">{"Presentation",#N/A,FALSE,"Feb96 - ALL"}</definedName>
    <definedName name="___________________po1" localSheetId="61" hidden="1">{"Presentation",#N/A,FALSE,"Feb96 - ALL"}</definedName>
    <definedName name="___________________po1" localSheetId="76" hidden="1">{"Presentation",#N/A,FALSE,"Feb96 - ALL"}</definedName>
    <definedName name="___________________po1" hidden="1">{"Presentation",#N/A,FALSE,"Feb96 - ALL"}</definedName>
    <definedName name="___________________Q1" localSheetId="65" hidden="1">{"avrev",#N/A,FALSE,"AVREV";"rates",#N/A,FALSE,"AVREV"}</definedName>
    <definedName name="___________________Q1" localSheetId="84" hidden="1">{"avrev",#N/A,FALSE,"AVREV";"rates",#N/A,FALSE,"AVREV"}</definedName>
    <definedName name="___________________Q1" localSheetId="77" hidden="1">{"avrev",#N/A,FALSE,"AVREV";"rates",#N/A,FALSE,"AVREV"}</definedName>
    <definedName name="___________________Q1" localSheetId="61" hidden="1">{"avrev",#N/A,FALSE,"AVREV";"rates",#N/A,FALSE,"AVREV"}</definedName>
    <definedName name="___________________Q1" localSheetId="76" hidden="1">{"avrev",#N/A,FALSE,"AVREV";"rates",#N/A,FALSE,"AVREV"}</definedName>
    <definedName name="___________________Q1" hidden="1">{"avrev",#N/A,FALSE,"AVREV";"rates",#N/A,FALSE,"AVREV"}</definedName>
    <definedName name="___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ut1" localSheetId="65" hidden="1">{"rev",#N/A,FALSE,"ppepsum";"vcost",#N/A,FALSE,"ppepsum";"ecprof",#N/A,FALSE,"ppepsum"}</definedName>
    <definedName name="___________________ut1" localSheetId="84" hidden="1">{"rev",#N/A,FALSE,"ppepsum";"vcost",#N/A,FALSE,"ppepsum";"ecprof",#N/A,FALSE,"ppepsum"}</definedName>
    <definedName name="___________________ut1" localSheetId="77" hidden="1">{"rev",#N/A,FALSE,"ppepsum";"vcost",#N/A,FALSE,"ppepsum";"ecprof",#N/A,FALSE,"ppepsum"}</definedName>
    <definedName name="___________________ut1" localSheetId="61" hidden="1">{"rev",#N/A,FALSE,"ppepsum";"vcost",#N/A,FALSE,"ppepsum";"ecprof",#N/A,FALSE,"ppepsum"}</definedName>
    <definedName name="___________________ut1" localSheetId="76" hidden="1">{"rev",#N/A,FALSE,"ppepsum";"vcost",#N/A,FALSE,"ppepsum";"ecprof",#N/A,FALSE,"ppepsum"}</definedName>
    <definedName name="___________________ut1" hidden="1">{"rev",#N/A,FALSE,"ppepsum";"vcost",#N/A,FALSE,"ppepsum";"ecprof",#N/A,FALSE,"ppepsum"}</definedName>
    <definedName name="___________________V5" localSheetId="65" hidden="1">{"avrev",#N/A,FALSE,"AVREV";"rates",#N/A,FALSE,"AVREV"}</definedName>
    <definedName name="___________________V5" localSheetId="84" hidden="1">{"avrev",#N/A,FALSE,"AVREV";"rates",#N/A,FALSE,"AVREV"}</definedName>
    <definedName name="___________________V5" localSheetId="77" hidden="1">{"avrev",#N/A,FALSE,"AVREV";"rates",#N/A,FALSE,"AVREV"}</definedName>
    <definedName name="___________________V5" localSheetId="61" hidden="1">{"avrev",#N/A,FALSE,"AVREV";"rates",#N/A,FALSE,"AVREV"}</definedName>
    <definedName name="___________________V5" localSheetId="76" hidden="1">{"avrev",#N/A,FALSE,"AVREV";"rates",#N/A,FALSE,"AVREV"}</definedName>
    <definedName name="___________________V5" hidden="1">{"avrev",#N/A,FALSE,"AVREV";"rates",#N/A,FALSE,"AVREV"}</definedName>
    <definedName name="___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____wrn1" hidden="1">{#N/A,#N/A,TRUE,"Frame&amp;Body-All";#N/A,#N/A,TRUE,"Powrplant Mnts-5.4l_4.6l";#N/A,#N/A,TRUE,"Powerplant-5.4l_4.6l";#N/A,#N/A,TRUE,"Exhaust-5.4l_4.6l";#N/A,#N/A,TRUE,"Induction-5.4l"}</definedName>
    <definedName name="___________________wrn2" localSheetId="65" hidden="1">{"pep204a",#N/A,FALSE,"tpepsum4a";"pep205a",#N/A,FALSE,"tpepsum4a";"wpep204a",#N/A,FALSE,"tpepsum4a";"wpep205a",#N/A,FALSE,"tpepsum4a"}</definedName>
    <definedName name="___________________wrn2" localSheetId="84" hidden="1">{"pep204a",#N/A,FALSE,"tpepsum4a";"pep205a",#N/A,FALSE,"tpepsum4a";"wpep204a",#N/A,FALSE,"tpepsum4a";"wpep205a",#N/A,FALSE,"tpepsum4a"}</definedName>
    <definedName name="___________________wrn2" localSheetId="77" hidden="1">{"pep204a",#N/A,FALSE,"tpepsum4a";"pep205a",#N/A,FALSE,"tpepsum4a";"wpep204a",#N/A,FALSE,"tpepsum4a";"wpep205a",#N/A,FALSE,"tpepsum4a"}</definedName>
    <definedName name="___________________wrn2" localSheetId="61" hidden="1">{"pep204a",#N/A,FALSE,"tpepsum4a";"pep205a",#N/A,FALSE,"tpepsum4a";"wpep204a",#N/A,FALSE,"tpepsum4a";"wpep205a",#N/A,FALSE,"tpepsum4a"}</definedName>
    <definedName name="___________________wrn2" localSheetId="76" hidden="1">{"pep204a",#N/A,FALSE,"tpepsum4a";"pep205a",#N/A,FALSE,"tpepsum4a";"wpep204a",#N/A,FALSE,"tpepsum4a";"wpep205a",#N/A,FALSE,"tpepsum4a"}</definedName>
    <definedName name="___________________wrn2" hidden="1">{"pep204a",#N/A,FALSE,"tpepsum4a";"pep205a",#N/A,FALSE,"tpepsum4a";"wpep204a",#N/A,FALSE,"tpepsum4a";"wpep205a",#N/A,FALSE,"tpepsum4a"}</definedName>
    <definedName name="___________________WRN4" localSheetId="65" hidden="1">{"salaried",#N/A,FALSE,"VLD View (2)"}</definedName>
    <definedName name="___________________WRN4" localSheetId="84" hidden="1">{"salaried",#N/A,FALSE,"VLD View (2)"}</definedName>
    <definedName name="___________________WRN4" localSheetId="77" hidden="1">{"salaried",#N/A,FALSE,"VLD View (2)"}</definedName>
    <definedName name="___________________WRN4" localSheetId="61" hidden="1">{"salaried",#N/A,FALSE,"VLD View (2)"}</definedName>
    <definedName name="___________________WRN4" localSheetId="76" hidden="1">{"salaried",#N/A,FALSE,"VLD View (2)"}</definedName>
    <definedName name="___________________WRN4" hidden="1">{"salaried",#N/A,FALSE,"VLD View (2)"}</definedName>
    <definedName name="___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App2" localSheetId="65" hidden="1">{#N/A,#N/A,FALSE,"Cover Page";#N/A,#N/A,FALSE,"Facing Page";#N/A,#N/A,FALSE,"Main Page";#N/A,#N/A,FALSE,"Risk-Adjusted";#N/A,#N/A,FALSE,"Profit Improvement"}</definedName>
    <definedName name="__________________App2" localSheetId="84" hidden="1">{#N/A,#N/A,FALSE,"Cover Page";#N/A,#N/A,FALSE,"Facing Page";#N/A,#N/A,FALSE,"Main Page";#N/A,#N/A,FALSE,"Risk-Adjusted";#N/A,#N/A,FALSE,"Profit Improvement"}</definedName>
    <definedName name="__________________App2" localSheetId="77" hidden="1">{#N/A,#N/A,FALSE,"Cover Page";#N/A,#N/A,FALSE,"Facing Page";#N/A,#N/A,FALSE,"Main Page";#N/A,#N/A,FALSE,"Risk-Adjusted";#N/A,#N/A,FALSE,"Profit Improvement"}</definedName>
    <definedName name="__________________App2" localSheetId="61" hidden="1">{#N/A,#N/A,FALSE,"Cover Page";#N/A,#N/A,FALSE,"Facing Page";#N/A,#N/A,FALSE,"Main Page";#N/A,#N/A,FALSE,"Risk-Adjusted";#N/A,#N/A,FALSE,"Profit Improvement"}</definedName>
    <definedName name="__________________App2" localSheetId="76" hidden="1">{#N/A,#N/A,FALSE,"Cover Page";#N/A,#N/A,FALSE,"Facing Page";#N/A,#N/A,FALSE,"Main Page";#N/A,#N/A,FALSE,"Risk-Adjusted";#N/A,#N/A,FALSE,"Profit Improvement"}</definedName>
    <definedName name="__________________App2" hidden="1">{#N/A,#N/A,FALSE,"Cover Page";#N/A,#N/A,FALSE,"Facing Page";#N/A,#N/A,FALSE,"Main Page";#N/A,#N/A,FALSE,"Risk-Adjusted";#N/A,#N/A,FALSE,"Profit Improvement"}</definedName>
    <definedName name="__________________ba1" localSheetId="65" hidden="1">{"Fiesta Facer Page",#N/A,FALSE,"Q_C_S";"Fiesta Main Page",#N/A,FALSE,"V_L";"Fiesta 95BP Struct",#N/A,FALSE,"StructBP";"Fiesta Post 95BP Struct",#N/A,FALSE,"AdjStructBP"}</definedName>
    <definedName name="__________________ba1" localSheetId="84" hidden="1">{"Fiesta Facer Page",#N/A,FALSE,"Q_C_S";"Fiesta Main Page",#N/A,FALSE,"V_L";"Fiesta 95BP Struct",#N/A,FALSE,"StructBP";"Fiesta Post 95BP Struct",#N/A,FALSE,"AdjStructBP"}</definedName>
    <definedName name="__________________ba1" localSheetId="77" hidden="1">{"Fiesta Facer Page",#N/A,FALSE,"Q_C_S";"Fiesta Main Page",#N/A,FALSE,"V_L";"Fiesta 95BP Struct",#N/A,FALSE,"StructBP";"Fiesta Post 95BP Struct",#N/A,FALSE,"AdjStructBP"}</definedName>
    <definedName name="__________________ba1" localSheetId="61" hidden="1">{"Fiesta Facer Page",#N/A,FALSE,"Q_C_S";"Fiesta Main Page",#N/A,FALSE,"V_L";"Fiesta 95BP Struct",#N/A,FALSE,"StructBP";"Fiesta Post 95BP Struct",#N/A,FALSE,"AdjStructBP"}</definedName>
    <definedName name="__________________ba1" localSheetId="76" hidden="1">{"Fiesta Facer Page",#N/A,FALSE,"Q_C_S";"Fiesta Main Page",#N/A,FALSE,"V_L";"Fiesta 95BP Struct",#N/A,FALSE,"StructBP";"Fiesta Post 95BP Struct",#N/A,FALSE,"AdjStructBP"}</definedName>
    <definedName name="__________________ba1" hidden="1">{"Fiesta Facer Page",#N/A,FALSE,"Q_C_S";"Fiesta Main Page",#N/A,FALSE,"V_L";"Fiesta 95BP Struct",#N/A,FALSE,"StructBP";"Fiesta Post 95BP Struct",#N/A,FALSE,"AdjStructBP"}</definedName>
    <definedName name="__________________D258" localSheetId="65" hidden="1">{"Presentation",#N/A,FALSE,"Feb96 - ALL"}</definedName>
    <definedName name="__________________D258" localSheetId="84" hidden="1">{"Presentation",#N/A,FALSE,"Feb96 - ALL"}</definedName>
    <definedName name="__________________D258" localSheetId="77" hidden="1">{"Presentation",#N/A,FALSE,"Feb96 - ALL"}</definedName>
    <definedName name="__________________D258" localSheetId="61" hidden="1">{"Presentation",#N/A,FALSE,"Feb96 - ALL"}</definedName>
    <definedName name="__________________D258" localSheetId="76" hidden="1">{"Presentation",#N/A,FALSE,"Feb96 - ALL"}</definedName>
    <definedName name="__________________D258" hidden="1">{"Presentation",#N/A,FALSE,"Feb96 - ALL"}</definedName>
    <definedName name="__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gph3" localSheetId="65" hidden="1">{"salaried",#N/A,FALSE,"VLD View (2)"}</definedName>
    <definedName name="__________________gph3" localSheetId="84" hidden="1">{"salaried",#N/A,FALSE,"VLD View (2)"}</definedName>
    <definedName name="__________________gph3" localSheetId="77" hidden="1">{"salaried",#N/A,FALSE,"VLD View (2)"}</definedName>
    <definedName name="__________________gph3" localSheetId="61" hidden="1">{"salaried",#N/A,FALSE,"VLD View (2)"}</definedName>
    <definedName name="__________________gph3" localSheetId="76" hidden="1">{"salaried",#N/A,FALSE,"VLD View (2)"}</definedName>
    <definedName name="__________________gph3" hidden="1">{"salaried",#N/A,FALSE,"VLD View (2)"}</definedName>
    <definedName name="__________________gph4" localSheetId="65" hidden="1">{"rev",#N/A,FALSE,"ppepsum";"vcost",#N/A,FALSE,"ppepsum";"ecprof",#N/A,FALSE,"ppepsum"}</definedName>
    <definedName name="__________________gph4" localSheetId="84" hidden="1">{"rev",#N/A,FALSE,"ppepsum";"vcost",#N/A,FALSE,"ppepsum";"ecprof",#N/A,FALSE,"ppepsum"}</definedName>
    <definedName name="__________________gph4" localSheetId="77" hidden="1">{"rev",#N/A,FALSE,"ppepsum";"vcost",#N/A,FALSE,"ppepsum";"ecprof",#N/A,FALSE,"ppepsum"}</definedName>
    <definedName name="__________________gph4" localSheetId="61" hidden="1">{"rev",#N/A,FALSE,"ppepsum";"vcost",#N/A,FALSE,"ppepsum";"ecprof",#N/A,FALSE,"ppepsum"}</definedName>
    <definedName name="__________________gph4" localSheetId="76" hidden="1">{"rev",#N/A,FALSE,"ppepsum";"vcost",#N/A,FALSE,"ppepsum";"ecprof",#N/A,FALSE,"ppepsum"}</definedName>
    <definedName name="__________________gph4" hidden="1">{"rev",#N/A,FALSE,"ppepsum";"vcost",#N/A,FALSE,"ppepsum";"ecprof",#N/A,FALSE,"ppepsum"}</definedName>
    <definedName name="__________________gph5" localSheetId="65" hidden="1">{"rates",#N/A,FALSE,"tavg4a";"rev",#N/A,FALSE,"tavg4a"}</definedName>
    <definedName name="__________________gph5" localSheetId="84" hidden="1">{"rates",#N/A,FALSE,"tavg4a";"rev",#N/A,FALSE,"tavg4a"}</definedName>
    <definedName name="__________________gph5" localSheetId="77" hidden="1">{"rates",#N/A,FALSE,"tavg4a";"rev",#N/A,FALSE,"tavg4a"}</definedName>
    <definedName name="__________________gph5" localSheetId="61" hidden="1">{"rates",#N/A,FALSE,"tavg4a";"rev",#N/A,FALSE,"tavg4a"}</definedName>
    <definedName name="__________________gph5" localSheetId="76" hidden="1">{"rates",#N/A,FALSE,"tavg4a";"rev",#N/A,FALSE,"tavg4a"}</definedName>
    <definedName name="__________________gph5" hidden="1">{"rates",#N/A,FALSE,"tavg4a";"rev",#N/A,FALSE,"tavg4a"}</definedName>
    <definedName name="__________________gph6" localSheetId="65" hidden="1">{"pep204a",#N/A,FALSE,"tpepsum4a";"pep205a",#N/A,FALSE,"tpepsum4a";"wpep204a",#N/A,FALSE,"tpepsum4a";"wpep205a",#N/A,FALSE,"tpepsum4a"}</definedName>
    <definedName name="__________________gph6" localSheetId="84" hidden="1">{"pep204a",#N/A,FALSE,"tpepsum4a";"pep205a",#N/A,FALSE,"tpepsum4a";"wpep204a",#N/A,FALSE,"tpepsum4a";"wpep205a",#N/A,FALSE,"tpepsum4a"}</definedName>
    <definedName name="__________________gph6" localSheetId="77" hidden="1">{"pep204a",#N/A,FALSE,"tpepsum4a";"pep205a",#N/A,FALSE,"tpepsum4a";"wpep204a",#N/A,FALSE,"tpepsum4a";"wpep205a",#N/A,FALSE,"tpepsum4a"}</definedName>
    <definedName name="__________________gph6" localSheetId="61" hidden="1">{"pep204a",#N/A,FALSE,"tpepsum4a";"pep205a",#N/A,FALSE,"tpepsum4a";"wpep204a",#N/A,FALSE,"tpepsum4a";"wpep205a",#N/A,FALSE,"tpepsum4a"}</definedName>
    <definedName name="__________________gph6" localSheetId="76" hidden="1">{"pep204a",#N/A,FALSE,"tpepsum4a";"pep205a",#N/A,FALSE,"tpepsum4a";"wpep204a",#N/A,FALSE,"tpepsum4a";"wpep205a",#N/A,FALSE,"tpepsum4a"}</definedName>
    <definedName name="__________________gph6" hidden="1">{"pep204a",#N/A,FALSE,"tpepsum4a";"pep205a",#N/A,FALSE,"tpepsum4a";"wpep204a",#N/A,FALSE,"tpepsum4a";"wpep205a",#N/A,FALSE,"tpepsum4a"}</definedName>
    <definedName name="__________________jij1" localSheetId="65" hidden="1">{"Fiesta Facer Page",#N/A,FALSE,"Q_C_S";"Fiesta Main Page",#N/A,FALSE,"V_L";"Fiesta 95BP Struct",#N/A,FALSE,"StructBP";"Fiesta Post 95BP Struct",#N/A,FALSE,"AdjStructBP"}</definedName>
    <definedName name="__________________jij1" localSheetId="84" hidden="1">{"Fiesta Facer Page",#N/A,FALSE,"Q_C_S";"Fiesta Main Page",#N/A,FALSE,"V_L";"Fiesta 95BP Struct",#N/A,FALSE,"StructBP";"Fiesta Post 95BP Struct",#N/A,FALSE,"AdjStructBP"}</definedName>
    <definedName name="__________________jij1" localSheetId="77" hidden="1">{"Fiesta Facer Page",#N/A,FALSE,"Q_C_S";"Fiesta Main Page",#N/A,FALSE,"V_L";"Fiesta 95BP Struct",#N/A,FALSE,"StructBP";"Fiesta Post 95BP Struct",#N/A,FALSE,"AdjStructBP"}</definedName>
    <definedName name="__________________jij1" localSheetId="61" hidden="1">{"Fiesta Facer Page",#N/A,FALSE,"Q_C_S";"Fiesta Main Page",#N/A,FALSE,"V_L";"Fiesta 95BP Struct",#N/A,FALSE,"StructBP";"Fiesta Post 95BP Struct",#N/A,FALSE,"AdjStructBP"}</definedName>
    <definedName name="__________________jij1" localSheetId="76" hidden="1">{"Fiesta Facer Page",#N/A,FALSE,"Q_C_S";"Fiesta Main Page",#N/A,FALSE,"V_L";"Fiesta 95BP Struct",#N/A,FALSE,"StructBP";"Fiesta Post 95BP Struct",#N/A,FALSE,"AdjStructBP"}</definedName>
    <definedName name="__________________jij1" hidden="1">{"Fiesta Facer Page",#N/A,FALSE,"Q_C_S";"Fiesta Main Page",#N/A,FALSE,"V_L";"Fiesta 95BP Struct",#N/A,FALSE,"StructBP";"Fiesta Post 95BP Struct",#N/A,FALSE,"AdjStructBP"}</definedName>
    <definedName name="__________________lk1" localSheetId="65" hidden="1">{"Presentation",#N/A,FALSE,"Feb96 - ALL"}</definedName>
    <definedName name="__________________lk1" localSheetId="84" hidden="1">{"Presentation",#N/A,FALSE,"Feb96 - ALL"}</definedName>
    <definedName name="__________________lk1" localSheetId="77" hidden="1">{"Presentation",#N/A,FALSE,"Feb96 - ALL"}</definedName>
    <definedName name="__________________lk1" localSheetId="61" hidden="1">{"Presentation",#N/A,FALSE,"Feb96 - ALL"}</definedName>
    <definedName name="__________________lk1" localSheetId="76" hidden="1">{"Presentation",#N/A,FALSE,"Feb96 - ALL"}</definedName>
    <definedName name="__________________lk1" hidden="1">{"Presentation",#N/A,FALSE,"Feb96 - ALL"}</definedName>
    <definedName name="__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po1" localSheetId="65" hidden="1">{"Presentation",#N/A,FALSE,"Feb96 - ALL"}</definedName>
    <definedName name="__________________po1" localSheetId="84" hidden="1">{"Presentation",#N/A,FALSE,"Feb96 - ALL"}</definedName>
    <definedName name="__________________po1" localSheetId="77" hidden="1">{"Presentation",#N/A,FALSE,"Feb96 - ALL"}</definedName>
    <definedName name="__________________po1" localSheetId="61" hidden="1">{"Presentation",#N/A,FALSE,"Feb96 - ALL"}</definedName>
    <definedName name="__________________po1" localSheetId="76" hidden="1">{"Presentation",#N/A,FALSE,"Feb96 - ALL"}</definedName>
    <definedName name="__________________po1" hidden="1">{"Presentation",#N/A,FALSE,"Feb96 - ALL"}</definedName>
    <definedName name="__________________Q1" localSheetId="65" hidden="1">{"avrev",#N/A,FALSE,"AVREV";"rates",#N/A,FALSE,"AVREV"}</definedName>
    <definedName name="__________________Q1" localSheetId="84" hidden="1">{"avrev",#N/A,FALSE,"AVREV";"rates",#N/A,FALSE,"AVREV"}</definedName>
    <definedName name="__________________Q1" localSheetId="77" hidden="1">{"avrev",#N/A,FALSE,"AVREV";"rates",#N/A,FALSE,"AVREV"}</definedName>
    <definedName name="__________________Q1" localSheetId="61" hidden="1">{"avrev",#N/A,FALSE,"AVREV";"rates",#N/A,FALSE,"AVREV"}</definedName>
    <definedName name="__________________Q1" localSheetId="76" hidden="1">{"avrev",#N/A,FALSE,"AVREV";"rates",#N/A,FALSE,"AVREV"}</definedName>
    <definedName name="__________________Q1" hidden="1">{"avrev",#N/A,FALSE,"AVREV";"rates",#N/A,FALSE,"AVREV"}</definedName>
    <definedName name="__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ut1" localSheetId="65" hidden="1">{"rev",#N/A,FALSE,"ppepsum";"vcost",#N/A,FALSE,"ppepsum";"ecprof",#N/A,FALSE,"ppepsum"}</definedName>
    <definedName name="__________________ut1" localSheetId="84" hidden="1">{"rev",#N/A,FALSE,"ppepsum";"vcost",#N/A,FALSE,"ppepsum";"ecprof",#N/A,FALSE,"ppepsum"}</definedName>
    <definedName name="__________________ut1" localSheetId="77" hidden="1">{"rev",#N/A,FALSE,"ppepsum";"vcost",#N/A,FALSE,"ppepsum";"ecprof",#N/A,FALSE,"ppepsum"}</definedName>
    <definedName name="__________________ut1" localSheetId="61" hidden="1">{"rev",#N/A,FALSE,"ppepsum";"vcost",#N/A,FALSE,"ppepsum";"ecprof",#N/A,FALSE,"ppepsum"}</definedName>
    <definedName name="__________________ut1" localSheetId="76" hidden="1">{"rev",#N/A,FALSE,"ppepsum";"vcost",#N/A,FALSE,"ppepsum";"ecprof",#N/A,FALSE,"ppepsum"}</definedName>
    <definedName name="__________________ut1" hidden="1">{"rev",#N/A,FALSE,"ppepsum";"vcost",#N/A,FALSE,"ppepsum";"ecprof",#N/A,FALSE,"ppepsum"}</definedName>
    <definedName name="__________________V5" localSheetId="65" hidden="1">{"avrev",#N/A,FALSE,"AVREV";"rates",#N/A,FALSE,"AVREV"}</definedName>
    <definedName name="__________________V5" localSheetId="84" hidden="1">{"avrev",#N/A,FALSE,"AVREV";"rates",#N/A,FALSE,"AVREV"}</definedName>
    <definedName name="__________________V5" localSheetId="77" hidden="1">{"avrev",#N/A,FALSE,"AVREV";"rates",#N/A,FALSE,"AVREV"}</definedName>
    <definedName name="__________________V5" localSheetId="61" hidden="1">{"avrev",#N/A,FALSE,"AVREV";"rates",#N/A,FALSE,"AVREV"}</definedName>
    <definedName name="__________________V5" localSheetId="76" hidden="1">{"avrev",#N/A,FALSE,"AVREV";"rates",#N/A,FALSE,"AVREV"}</definedName>
    <definedName name="__________________V5" hidden="1">{"avrev",#N/A,FALSE,"AVREV";"rates",#N/A,FALSE,"AVREV"}</definedName>
    <definedName name="__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___wrn1" hidden="1">{#N/A,#N/A,TRUE,"Frame&amp;Body-All";#N/A,#N/A,TRUE,"Powrplant Mnts-5.4l_4.6l";#N/A,#N/A,TRUE,"Powerplant-5.4l_4.6l";#N/A,#N/A,TRUE,"Exhaust-5.4l_4.6l";#N/A,#N/A,TRUE,"Induction-5.4l"}</definedName>
    <definedName name="__________________wrn2" localSheetId="65" hidden="1">{"pep204a",#N/A,FALSE,"tpepsum4a";"pep205a",#N/A,FALSE,"tpepsum4a";"wpep204a",#N/A,FALSE,"tpepsum4a";"wpep205a",#N/A,FALSE,"tpepsum4a"}</definedName>
    <definedName name="__________________wrn2" localSheetId="84" hidden="1">{"pep204a",#N/A,FALSE,"tpepsum4a";"pep205a",#N/A,FALSE,"tpepsum4a";"wpep204a",#N/A,FALSE,"tpepsum4a";"wpep205a",#N/A,FALSE,"tpepsum4a"}</definedName>
    <definedName name="__________________wrn2" localSheetId="77" hidden="1">{"pep204a",#N/A,FALSE,"tpepsum4a";"pep205a",#N/A,FALSE,"tpepsum4a";"wpep204a",#N/A,FALSE,"tpepsum4a";"wpep205a",#N/A,FALSE,"tpepsum4a"}</definedName>
    <definedName name="__________________wrn2" localSheetId="61" hidden="1">{"pep204a",#N/A,FALSE,"tpepsum4a";"pep205a",#N/A,FALSE,"tpepsum4a";"wpep204a",#N/A,FALSE,"tpepsum4a";"wpep205a",#N/A,FALSE,"tpepsum4a"}</definedName>
    <definedName name="__________________wrn2" localSheetId="76" hidden="1">{"pep204a",#N/A,FALSE,"tpepsum4a";"pep205a",#N/A,FALSE,"tpepsum4a";"wpep204a",#N/A,FALSE,"tpepsum4a";"wpep205a",#N/A,FALSE,"tpepsum4a"}</definedName>
    <definedName name="__________________wrn2" hidden="1">{"pep204a",#N/A,FALSE,"tpepsum4a";"pep205a",#N/A,FALSE,"tpepsum4a";"wpep204a",#N/A,FALSE,"tpepsum4a";"wpep205a",#N/A,FALSE,"tpepsum4a"}</definedName>
    <definedName name="__________________WRN4" localSheetId="65" hidden="1">{"salaried",#N/A,FALSE,"VLD View (2)"}</definedName>
    <definedName name="__________________WRN4" localSheetId="84" hidden="1">{"salaried",#N/A,FALSE,"VLD View (2)"}</definedName>
    <definedName name="__________________WRN4" localSheetId="77" hidden="1">{"salaried",#N/A,FALSE,"VLD View (2)"}</definedName>
    <definedName name="__________________WRN4" localSheetId="61" hidden="1">{"salaried",#N/A,FALSE,"VLD View (2)"}</definedName>
    <definedName name="__________________WRN4" localSheetId="76" hidden="1">{"salaried",#N/A,FALSE,"VLD View (2)"}</definedName>
    <definedName name="__________________WRN4" hidden="1">{"salaried",#N/A,FALSE,"VLD View (2)"}</definedName>
    <definedName name="__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21" localSheetId="79">#REF!</definedName>
    <definedName name="_________________21" localSheetId="84">#REF!</definedName>
    <definedName name="_________________21" localSheetId="77">#REF!</definedName>
    <definedName name="_________________21">#REF!</definedName>
    <definedName name="_________________ba1" localSheetId="65" hidden="1">{"Fiesta Facer Page",#N/A,FALSE,"Q_C_S";"Fiesta Main Page",#N/A,FALSE,"V_L";"Fiesta 95BP Struct",#N/A,FALSE,"StructBP";"Fiesta Post 95BP Struct",#N/A,FALSE,"AdjStructBP"}</definedName>
    <definedName name="_________________ba1" localSheetId="84" hidden="1">{"Fiesta Facer Page",#N/A,FALSE,"Q_C_S";"Fiesta Main Page",#N/A,FALSE,"V_L";"Fiesta 95BP Struct",#N/A,FALSE,"StructBP";"Fiesta Post 95BP Struct",#N/A,FALSE,"AdjStructBP"}</definedName>
    <definedName name="_________________ba1" localSheetId="77" hidden="1">{"Fiesta Facer Page",#N/A,FALSE,"Q_C_S";"Fiesta Main Page",#N/A,FALSE,"V_L";"Fiesta 95BP Struct",#N/A,FALSE,"StructBP";"Fiesta Post 95BP Struct",#N/A,FALSE,"AdjStructBP"}</definedName>
    <definedName name="_________________ba1" localSheetId="61" hidden="1">{"Fiesta Facer Page",#N/A,FALSE,"Q_C_S";"Fiesta Main Page",#N/A,FALSE,"V_L";"Fiesta 95BP Struct",#N/A,FALSE,"StructBP";"Fiesta Post 95BP Struct",#N/A,FALSE,"AdjStructBP"}</definedName>
    <definedName name="_________________ba1" localSheetId="76" hidden="1">{"Fiesta Facer Page",#N/A,FALSE,"Q_C_S";"Fiesta Main Page",#N/A,FALSE,"V_L";"Fiesta 95BP Struct",#N/A,FALSE,"StructBP";"Fiesta Post 95BP Struct",#N/A,FALSE,"AdjStructBP"}</definedName>
    <definedName name="_________________ba1" hidden="1">{"Fiesta Facer Page",#N/A,FALSE,"Q_C_S";"Fiesta Main Page",#N/A,FALSE,"V_L";"Fiesta 95BP Struct",#N/A,FALSE,"StructBP";"Fiesta Post 95BP Struct",#N/A,FALSE,"AdjStructBP"}</definedName>
    <definedName name="_________________D258" localSheetId="65" hidden="1">{"Presentation",#N/A,FALSE,"Feb96 - ALL"}</definedName>
    <definedName name="_________________D258" localSheetId="84" hidden="1">{"Presentation",#N/A,FALSE,"Feb96 - ALL"}</definedName>
    <definedName name="_________________D258" localSheetId="77" hidden="1">{"Presentation",#N/A,FALSE,"Feb96 - ALL"}</definedName>
    <definedName name="_________________D258" localSheetId="61" hidden="1">{"Presentation",#N/A,FALSE,"Feb96 - ALL"}</definedName>
    <definedName name="_________________D258" localSheetId="76" hidden="1">{"Presentation",#N/A,FALSE,"Feb96 - ALL"}</definedName>
    <definedName name="_________________D258" hidden="1">{"Presentation",#N/A,FALSE,"Feb96 - ALL"}</definedName>
    <definedName name="_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gph3" localSheetId="65" hidden="1">{"salaried",#N/A,FALSE,"VLD View (2)"}</definedName>
    <definedName name="_________________gph3" localSheetId="84" hidden="1">{"salaried",#N/A,FALSE,"VLD View (2)"}</definedName>
    <definedName name="_________________gph3" localSheetId="77" hidden="1">{"salaried",#N/A,FALSE,"VLD View (2)"}</definedName>
    <definedName name="_________________gph3" localSheetId="61" hidden="1">{"salaried",#N/A,FALSE,"VLD View (2)"}</definedName>
    <definedName name="_________________gph3" localSheetId="76" hidden="1">{"salaried",#N/A,FALSE,"VLD View (2)"}</definedName>
    <definedName name="_________________gph3" hidden="1">{"salaried",#N/A,FALSE,"VLD View (2)"}</definedName>
    <definedName name="_________________gph4" localSheetId="65" hidden="1">{"rev",#N/A,FALSE,"ppepsum";"vcost",#N/A,FALSE,"ppepsum";"ecprof",#N/A,FALSE,"ppepsum"}</definedName>
    <definedName name="_________________gph4" localSheetId="84" hidden="1">{"rev",#N/A,FALSE,"ppepsum";"vcost",#N/A,FALSE,"ppepsum";"ecprof",#N/A,FALSE,"ppepsum"}</definedName>
    <definedName name="_________________gph4" localSheetId="77" hidden="1">{"rev",#N/A,FALSE,"ppepsum";"vcost",#N/A,FALSE,"ppepsum";"ecprof",#N/A,FALSE,"ppepsum"}</definedName>
    <definedName name="_________________gph4" localSheetId="61" hidden="1">{"rev",#N/A,FALSE,"ppepsum";"vcost",#N/A,FALSE,"ppepsum";"ecprof",#N/A,FALSE,"ppepsum"}</definedName>
    <definedName name="_________________gph4" localSheetId="76" hidden="1">{"rev",#N/A,FALSE,"ppepsum";"vcost",#N/A,FALSE,"ppepsum";"ecprof",#N/A,FALSE,"ppepsum"}</definedName>
    <definedName name="_________________gph4" hidden="1">{"rev",#N/A,FALSE,"ppepsum";"vcost",#N/A,FALSE,"ppepsum";"ecprof",#N/A,FALSE,"ppepsum"}</definedName>
    <definedName name="_________________gph5" localSheetId="65" hidden="1">{"rates",#N/A,FALSE,"tavg4a";"rev",#N/A,FALSE,"tavg4a"}</definedName>
    <definedName name="_________________gph5" localSheetId="84" hidden="1">{"rates",#N/A,FALSE,"tavg4a";"rev",#N/A,FALSE,"tavg4a"}</definedName>
    <definedName name="_________________gph5" localSheetId="77" hidden="1">{"rates",#N/A,FALSE,"tavg4a";"rev",#N/A,FALSE,"tavg4a"}</definedName>
    <definedName name="_________________gph5" localSheetId="61" hidden="1">{"rates",#N/A,FALSE,"tavg4a";"rev",#N/A,FALSE,"tavg4a"}</definedName>
    <definedName name="_________________gph5" localSheetId="76" hidden="1">{"rates",#N/A,FALSE,"tavg4a";"rev",#N/A,FALSE,"tavg4a"}</definedName>
    <definedName name="_________________gph5" hidden="1">{"rates",#N/A,FALSE,"tavg4a";"rev",#N/A,FALSE,"tavg4a"}</definedName>
    <definedName name="_________________gph6" localSheetId="65" hidden="1">{"pep204a",#N/A,FALSE,"tpepsum4a";"pep205a",#N/A,FALSE,"tpepsum4a";"wpep204a",#N/A,FALSE,"tpepsum4a";"wpep205a",#N/A,FALSE,"tpepsum4a"}</definedName>
    <definedName name="_________________gph6" localSheetId="84" hidden="1">{"pep204a",#N/A,FALSE,"tpepsum4a";"pep205a",#N/A,FALSE,"tpepsum4a";"wpep204a",#N/A,FALSE,"tpepsum4a";"wpep205a",#N/A,FALSE,"tpepsum4a"}</definedName>
    <definedName name="_________________gph6" localSheetId="77" hidden="1">{"pep204a",#N/A,FALSE,"tpepsum4a";"pep205a",#N/A,FALSE,"tpepsum4a";"wpep204a",#N/A,FALSE,"tpepsum4a";"wpep205a",#N/A,FALSE,"tpepsum4a"}</definedName>
    <definedName name="_________________gph6" localSheetId="61" hidden="1">{"pep204a",#N/A,FALSE,"tpepsum4a";"pep205a",#N/A,FALSE,"tpepsum4a";"wpep204a",#N/A,FALSE,"tpepsum4a";"wpep205a",#N/A,FALSE,"tpepsum4a"}</definedName>
    <definedName name="_________________gph6" localSheetId="76" hidden="1">{"pep204a",#N/A,FALSE,"tpepsum4a";"pep205a",#N/A,FALSE,"tpepsum4a";"wpep204a",#N/A,FALSE,"tpepsum4a";"wpep205a",#N/A,FALSE,"tpepsum4a"}</definedName>
    <definedName name="_________________gph6" hidden="1">{"pep204a",#N/A,FALSE,"tpepsum4a";"pep205a",#N/A,FALSE,"tpepsum4a";"wpep204a",#N/A,FALSE,"tpepsum4a";"wpep205a",#N/A,FALSE,"tpepsum4a"}</definedName>
    <definedName name="_________________jij1" localSheetId="65" hidden="1">{"Fiesta Facer Page",#N/A,FALSE,"Q_C_S";"Fiesta Main Page",#N/A,FALSE,"V_L";"Fiesta 95BP Struct",#N/A,FALSE,"StructBP";"Fiesta Post 95BP Struct",#N/A,FALSE,"AdjStructBP"}</definedName>
    <definedName name="_________________jij1" localSheetId="84" hidden="1">{"Fiesta Facer Page",#N/A,FALSE,"Q_C_S";"Fiesta Main Page",#N/A,FALSE,"V_L";"Fiesta 95BP Struct",#N/A,FALSE,"StructBP";"Fiesta Post 95BP Struct",#N/A,FALSE,"AdjStructBP"}</definedName>
    <definedName name="_________________jij1" localSheetId="77" hidden="1">{"Fiesta Facer Page",#N/A,FALSE,"Q_C_S";"Fiesta Main Page",#N/A,FALSE,"V_L";"Fiesta 95BP Struct",#N/A,FALSE,"StructBP";"Fiesta Post 95BP Struct",#N/A,FALSE,"AdjStructBP"}</definedName>
    <definedName name="_________________jij1" localSheetId="61" hidden="1">{"Fiesta Facer Page",#N/A,FALSE,"Q_C_S";"Fiesta Main Page",#N/A,FALSE,"V_L";"Fiesta 95BP Struct",#N/A,FALSE,"StructBP";"Fiesta Post 95BP Struct",#N/A,FALSE,"AdjStructBP"}</definedName>
    <definedName name="_________________jij1" localSheetId="76" hidden="1">{"Fiesta Facer Page",#N/A,FALSE,"Q_C_S";"Fiesta Main Page",#N/A,FALSE,"V_L";"Fiesta 95BP Struct",#N/A,FALSE,"StructBP";"Fiesta Post 95BP Struct",#N/A,FALSE,"AdjStructBP"}</definedName>
    <definedName name="_________________jij1" hidden="1">{"Fiesta Facer Page",#N/A,FALSE,"Q_C_S";"Fiesta Main Page",#N/A,FALSE,"V_L";"Fiesta 95BP Struct",#N/A,FALSE,"StructBP";"Fiesta Post 95BP Struct",#N/A,FALSE,"AdjStructBP"}</definedName>
    <definedName name="_________________lk1" localSheetId="65" hidden="1">{"Presentation",#N/A,FALSE,"Feb96 - ALL"}</definedName>
    <definedName name="_________________lk1" localSheetId="84" hidden="1">{"Presentation",#N/A,FALSE,"Feb96 - ALL"}</definedName>
    <definedName name="_________________lk1" localSheetId="77" hidden="1">{"Presentation",#N/A,FALSE,"Feb96 - ALL"}</definedName>
    <definedName name="_________________lk1" localSheetId="61" hidden="1">{"Presentation",#N/A,FALSE,"Feb96 - ALL"}</definedName>
    <definedName name="_________________lk1" localSheetId="76" hidden="1">{"Presentation",#N/A,FALSE,"Feb96 - ALL"}</definedName>
    <definedName name="_________________lk1" hidden="1">{"Presentation",#N/A,FALSE,"Feb96 - ALL"}</definedName>
    <definedName name="_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po1" localSheetId="65" hidden="1">{"Presentation",#N/A,FALSE,"Feb96 - ALL"}</definedName>
    <definedName name="_________________po1" localSheetId="84" hidden="1">{"Presentation",#N/A,FALSE,"Feb96 - ALL"}</definedName>
    <definedName name="_________________po1" localSheetId="77" hidden="1">{"Presentation",#N/A,FALSE,"Feb96 - ALL"}</definedName>
    <definedName name="_________________po1" localSheetId="61" hidden="1">{"Presentation",#N/A,FALSE,"Feb96 - ALL"}</definedName>
    <definedName name="_________________po1" localSheetId="76" hidden="1">{"Presentation",#N/A,FALSE,"Feb96 - ALL"}</definedName>
    <definedName name="_________________po1" hidden="1">{"Presentation",#N/A,FALSE,"Feb96 - ALL"}</definedName>
    <definedName name="_________________Q1" localSheetId="65" hidden="1">{"avrev",#N/A,FALSE,"AVREV";"rates",#N/A,FALSE,"AVREV"}</definedName>
    <definedName name="_________________Q1" localSheetId="84" hidden="1">{"avrev",#N/A,FALSE,"AVREV";"rates",#N/A,FALSE,"AVREV"}</definedName>
    <definedName name="_________________Q1" localSheetId="77" hidden="1">{"avrev",#N/A,FALSE,"AVREV";"rates",#N/A,FALSE,"AVREV"}</definedName>
    <definedName name="_________________Q1" localSheetId="61" hidden="1">{"avrev",#N/A,FALSE,"AVREV";"rates",#N/A,FALSE,"AVREV"}</definedName>
    <definedName name="_________________Q1" localSheetId="76" hidden="1">{"avrev",#N/A,FALSE,"AVREV";"rates",#N/A,FALSE,"AVREV"}</definedName>
    <definedName name="_________________Q1" hidden="1">{"avrev",#N/A,FALSE,"AVREV";"rates",#N/A,FALSE,"AVREV"}</definedName>
    <definedName name="_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ut1" localSheetId="65" hidden="1">{"rev",#N/A,FALSE,"ppepsum";"vcost",#N/A,FALSE,"ppepsum";"ecprof",#N/A,FALSE,"ppepsum"}</definedName>
    <definedName name="_________________ut1" localSheetId="84" hidden="1">{"rev",#N/A,FALSE,"ppepsum";"vcost",#N/A,FALSE,"ppepsum";"ecprof",#N/A,FALSE,"ppepsum"}</definedName>
    <definedName name="_________________ut1" localSheetId="77" hidden="1">{"rev",#N/A,FALSE,"ppepsum";"vcost",#N/A,FALSE,"ppepsum";"ecprof",#N/A,FALSE,"ppepsum"}</definedName>
    <definedName name="_________________ut1" localSheetId="61" hidden="1">{"rev",#N/A,FALSE,"ppepsum";"vcost",#N/A,FALSE,"ppepsum";"ecprof",#N/A,FALSE,"ppepsum"}</definedName>
    <definedName name="_________________ut1" localSheetId="76" hidden="1">{"rev",#N/A,FALSE,"ppepsum";"vcost",#N/A,FALSE,"ppepsum";"ecprof",#N/A,FALSE,"ppepsum"}</definedName>
    <definedName name="_________________ut1" hidden="1">{"rev",#N/A,FALSE,"ppepsum";"vcost",#N/A,FALSE,"ppepsum";"ecprof",#N/A,FALSE,"ppepsum"}</definedName>
    <definedName name="_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__wrn1" hidden="1">{#N/A,#N/A,TRUE,"Frame&amp;Body-All";#N/A,#N/A,TRUE,"Powrplant Mnts-5.4l_4.6l";#N/A,#N/A,TRUE,"Powerplant-5.4l_4.6l";#N/A,#N/A,TRUE,"Exhaust-5.4l_4.6l";#N/A,#N/A,TRUE,"Induction-5.4l"}</definedName>
    <definedName name="_________________wrn2" localSheetId="65" hidden="1">{"pep204a",#N/A,FALSE,"tpepsum4a";"pep205a",#N/A,FALSE,"tpepsum4a";"wpep204a",#N/A,FALSE,"tpepsum4a";"wpep205a",#N/A,FALSE,"tpepsum4a"}</definedName>
    <definedName name="_________________wrn2" localSheetId="84" hidden="1">{"pep204a",#N/A,FALSE,"tpepsum4a";"pep205a",#N/A,FALSE,"tpepsum4a";"wpep204a",#N/A,FALSE,"tpepsum4a";"wpep205a",#N/A,FALSE,"tpepsum4a"}</definedName>
    <definedName name="_________________wrn2" localSheetId="77" hidden="1">{"pep204a",#N/A,FALSE,"tpepsum4a";"pep205a",#N/A,FALSE,"tpepsum4a";"wpep204a",#N/A,FALSE,"tpepsum4a";"wpep205a",#N/A,FALSE,"tpepsum4a"}</definedName>
    <definedName name="_________________wrn2" localSheetId="61" hidden="1">{"pep204a",#N/A,FALSE,"tpepsum4a";"pep205a",#N/A,FALSE,"tpepsum4a";"wpep204a",#N/A,FALSE,"tpepsum4a";"wpep205a",#N/A,FALSE,"tpepsum4a"}</definedName>
    <definedName name="_________________wrn2" localSheetId="76" hidden="1">{"pep204a",#N/A,FALSE,"tpepsum4a";"pep205a",#N/A,FALSE,"tpepsum4a";"wpep204a",#N/A,FALSE,"tpepsum4a";"wpep205a",#N/A,FALSE,"tpepsum4a"}</definedName>
    <definedName name="_________________wrn2" hidden="1">{"pep204a",#N/A,FALSE,"tpepsum4a";"pep205a",#N/A,FALSE,"tpepsum4a";"wpep204a",#N/A,FALSE,"tpepsum4a";"wpep205a",#N/A,FALSE,"tpepsum4a"}</definedName>
    <definedName name="_________________WRN4" localSheetId="65" hidden="1">{"salaried",#N/A,FALSE,"VLD View (2)"}</definedName>
    <definedName name="_________________WRN4" localSheetId="84" hidden="1">{"salaried",#N/A,FALSE,"VLD View (2)"}</definedName>
    <definedName name="_________________WRN4" localSheetId="77" hidden="1">{"salaried",#N/A,FALSE,"VLD View (2)"}</definedName>
    <definedName name="_________________WRN4" localSheetId="61" hidden="1">{"salaried",#N/A,FALSE,"VLD View (2)"}</definedName>
    <definedName name="_________________WRN4" localSheetId="76" hidden="1">{"salaried",#N/A,FALSE,"VLD View (2)"}</definedName>
    <definedName name="_________________WRN4" hidden="1">{"salaried",#N/A,FALSE,"VLD View (2)"}</definedName>
    <definedName name="_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21" localSheetId="79">#REF!</definedName>
    <definedName name="________________21" localSheetId="84">#REF!</definedName>
    <definedName name="________________21" localSheetId="77">#REF!</definedName>
    <definedName name="________________21">#REF!</definedName>
    <definedName name="________________App2" localSheetId="65" hidden="1">{#N/A,#N/A,FALSE,"Cover Page";#N/A,#N/A,FALSE,"Facing Page";#N/A,#N/A,FALSE,"Main Page";#N/A,#N/A,FALSE,"Risk-Adjusted";#N/A,#N/A,FALSE,"Profit Improvement"}</definedName>
    <definedName name="________________App2" localSheetId="84" hidden="1">{#N/A,#N/A,FALSE,"Cover Page";#N/A,#N/A,FALSE,"Facing Page";#N/A,#N/A,FALSE,"Main Page";#N/A,#N/A,FALSE,"Risk-Adjusted";#N/A,#N/A,FALSE,"Profit Improvement"}</definedName>
    <definedName name="________________App2" localSheetId="77" hidden="1">{#N/A,#N/A,FALSE,"Cover Page";#N/A,#N/A,FALSE,"Facing Page";#N/A,#N/A,FALSE,"Main Page";#N/A,#N/A,FALSE,"Risk-Adjusted";#N/A,#N/A,FALSE,"Profit Improvement"}</definedName>
    <definedName name="________________App2" localSheetId="61" hidden="1">{#N/A,#N/A,FALSE,"Cover Page";#N/A,#N/A,FALSE,"Facing Page";#N/A,#N/A,FALSE,"Main Page";#N/A,#N/A,FALSE,"Risk-Adjusted";#N/A,#N/A,FALSE,"Profit Improvement"}</definedName>
    <definedName name="________________App2" localSheetId="76" hidden="1">{#N/A,#N/A,FALSE,"Cover Page";#N/A,#N/A,FALSE,"Facing Page";#N/A,#N/A,FALSE,"Main Page";#N/A,#N/A,FALSE,"Risk-Adjusted";#N/A,#N/A,FALSE,"Profit Improvement"}</definedName>
    <definedName name="________________App2" hidden="1">{#N/A,#N/A,FALSE,"Cover Page";#N/A,#N/A,FALSE,"Facing Page";#N/A,#N/A,FALSE,"Main Page";#N/A,#N/A,FALSE,"Risk-Adjusted";#N/A,#N/A,FALSE,"Profit Improvement"}</definedName>
    <definedName name="________________ba1" localSheetId="65" hidden="1">{"Fiesta Facer Page",#N/A,FALSE,"Q_C_S";"Fiesta Main Page",#N/A,FALSE,"V_L";"Fiesta 95BP Struct",#N/A,FALSE,"StructBP";"Fiesta Post 95BP Struct",#N/A,FALSE,"AdjStructBP"}</definedName>
    <definedName name="________________ba1" localSheetId="84" hidden="1">{"Fiesta Facer Page",#N/A,FALSE,"Q_C_S";"Fiesta Main Page",#N/A,FALSE,"V_L";"Fiesta 95BP Struct",#N/A,FALSE,"StructBP";"Fiesta Post 95BP Struct",#N/A,FALSE,"AdjStructBP"}</definedName>
    <definedName name="________________ba1" localSheetId="77" hidden="1">{"Fiesta Facer Page",#N/A,FALSE,"Q_C_S";"Fiesta Main Page",#N/A,FALSE,"V_L";"Fiesta 95BP Struct",#N/A,FALSE,"StructBP";"Fiesta Post 95BP Struct",#N/A,FALSE,"AdjStructBP"}</definedName>
    <definedName name="________________ba1" localSheetId="61" hidden="1">{"Fiesta Facer Page",#N/A,FALSE,"Q_C_S";"Fiesta Main Page",#N/A,FALSE,"V_L";"Fiesta 95BP Struct",#N/A,FALSE,"StructBP";"Fiesta Post 95BP Struct",#N/A,FALSE,"AdjStructBP"}</definedName>
    <definedName name="________________ba1" localSheetId="76" hidden="1">{"Fiesta Facer Page",#N/A,FALSE,"Q_C_S";"Fiesta Main Page",#N/A,FALSE,"V_L";"Fiesta 95BP Struct",#N/A,FALSE,"StructBP";"Fiesta Post 95BP Struct",#N/A,FALSE,"AdjStructBP"}</definedName>
    <definedName name="________________ba1" hidden="1">{"Fiesta Facer Page",#N/A,FALSE,"Q_C_S";"Fiesta Main Page",#N/A,FALSE,"V_L";"Fiesta 95BP Struct",#N/A,FALSE,"StructBP";"Fiesta Post 95BP Struct",#N/A,FALSE,"AdjStructBP"}</definedName>
    <definedName name="________________D258" localSheetId="65" hidden="1">{"Presentation",#N/A,FALSE,"Feb96 - ALL"}</definedName>
    <definedName name="________________D258" localSheetId="84" hidden="1">{"Presentation",#N/A,FALSE,"Feb96 - ALL"}</definedName>
    <definedName name="________________D258" localSheetId="77" hidden="1">{"Presentation",#N/A,FALSE,"Feb96 - ALL"}</definedName>
    <definedName name="________________D258" localSheetId="61" hidden="1">{"Presentation",#N/A,FALSE,"Feb96 - ALL"}</definedName>
    <definedName name="________________D258" localSheetId="76" hidden="1">{"Presentation",#N/A,FALSE,"Feb96 - ALL"}</definedName>
    <definedName name="________________D258" hidden="1">{"Presentation",#N/A,FALSE,"Feb96 - ALL"}</definedName>
    <definedName name="_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gph3" localSheetId="65" hidden="1">{"salaried",#N/A,FALSE,"VLD View (2)"}</definedName>
    <definedName name="________________gph3" localSheetId="84" hidden="1">{"salaried",#N/A,FALSE,"VLD View (2)"}</definedName>
    <definedName name="________________gph3" localSheetId="77" hidden="1">{"salaried",#N/A,FALSE,"VLD View (2)"}</definedName>
    <definedName name="________________gph3" localSheetId="61" hidden="1">{"salaried",#N/A,FALSE,"VLD View (2)"}</definedName>
    <definedName name="________________gph3" localSheetId="76" hidden="1">{"salaried",#N/A,FALSE,"VLD View (2)"}</definedName>
    <definedName name="________________gph3" hidden="1">{"salaried",#N/A,FALSE,"VLD View (2)"}</definedName>
    <definedName name="________________gph4" localSheetId="65" hidden="1">{"rev",#N/A,FALSE,"ppepsum";"vcost",#N/A,FALSE,"ppepsum";"ecprof",#N/A,FALSE,"ppepsum"}</definedName>
    <definedName name="________________gph4" localSheetId="84" hidden="1">{"rev",#N/A,FALSE,"ppepsum";"vcost",#N/A,FALSE,"ppepsum";"ecprof",#N/A,FALSE,"ppepsum"}</definedName>
    <definedName name="________________gph4" localSheetId="77" hidden="1">{"rev",#N/A,FALSE,"ppepsum";"vcost",#N/A,FALSE,"ppepsum";"ecprof",#N/A,FALSE,"ppepsum"}</definedName>
    <definedName name="________________gph4" localSheetId="61" hidden="1">{"rev",#N/A,FALSE,"ppepsum";"vcost",#N/A,FALSE,"ppepsum";"ecprof",#N/A,FALSE,"ppepsum"}</definedName>
    <definedName name="________________gph4" localSheetId="76" hidden="1">{"rev",#N/A,FALSE,"ppepsum";"vcost",#N/A,FALSE,"ppepsum";"ecprof",#N/A,FALSE,"ppepsum"}</definedName>
    <definedName name="________________gph4" hidden="1">{"rev",#N/A,FALSE,"ppepsum";"vcost",#N/A,FALSE,"ppepsum";"ecprof",#N/A,FALSE,"ppepsum"}</definedName>
    <definedName name="________________gph5" localSheetId="65" hidden="1">{"rates",#N/A,FALSE,"tavg4a";"rev",#N/A,FALSE,"tavg4a"}</definedName>
    <definedName name="________________gph5" localSheetId="84" hidden="1">{"rates",#N/A,FALSE,"tavg4a";"rev",#N/A,FALSE,"tavg4a"}</definedName>
    <definedName name="________________gph5" localSheetId="77" hidden="1">{"rates",#N/A,FALSE,"tavg4a";"rev",#N/A,FALSE,"tavg4a"}</definedName>
    <definedName name="________________gph5" localSheetId="61" hidden="1">{"rates",#N/A,FALSE,"tavg4a";"rev",#N/A,FALSE,"tavg4a"}</definedName>
    <definedName name="________________gph5" localSheetId="76" hidden="1">{"rates",#N/A,FALSE,"tavg4a";"rev",#N/A,FALSE,"tavg4a"}</definedName>
    <definedName name="________________gph5" hidden="1">{"rates",#N/A,FALSE,"tavg4a";"rev",#N/A,FALSE,"tavg4a"}</definedName>
    <definedName name="________________gph6" localSheetId="65" hidden="1">{"pep204a",#N/A,FALSE,"tpepsum4a";"pep205a",#N/A,FALSE,"tpepsum4a";"wpep204a",#N/A,FALSE,"tpepsum4a";"wpep205a",#N/A,FALSE,"tpepsum4a"}</definedName>
    <definedName name="________________gph6" localSheetId="84" hidden="1">{"pep204a",#N/A,FALSE,"tpepsum4a";"pep205a",#N/A,FALSE,"tpepsum4a";"wpep204a",#N/A,FALSE,"tpepsum4a";"wpep205a",#N/A,FALSE,"tpepsum4a"}</definedName>
    <definedName name="________________gph6" localSheetId="77" hidden="1">{"pep204a",#N/A,FALSE,"tpepsum4a";"pep205a",#N/A,FALSE,"tpepsum4a";"wpep204a",#N/A,FALSE,"tpepsum4a";"wpep205a",#N/A,FALSE,"tpepsum4a"}</definedName>
    <definedName name="________________gph6" localSheetId="61" hidden="1">{"pep204a",#N/A,FALSE,"tpepsum4a";"pep205a",#N/A,FALSE,"tpepsum4a";"wpep204a",#N/A,FALSE,"tpepsum4a";"wpep205a",#N/A,FALSE,"tpepsum4a"}</definedName>
    <definedName name="________________gph6" localSheetId="76" hidden="1">{"pep204a",#N/A,FALSE,"tpepsum4a";"pep205a",#N/A,FALSE,"tpepsum4a";"wpep204a",#N/A,FALSE,"tpepsum4a";"wpep205a",#N/A,FALSE,"tpepsum4a"}</definedName>
    <definedName name="________________gph6" hidden="1">{"pep204a",#N/A,FALSE,"tpepsum4a";"pep205a",#N/A,FALSE,"tpepsum4a";"wpep204a",#N/A,FALSE,"tpepsum4a";"wpep205a",#N/A,FALSE,"tpepsum4a"}</definedName>
    <definedName name="________________jij1" localSheetId="65" hidden="1">{"Fiesta Facer Page",#N/A,FALSE,"Q_C_S";"Fiesta Main Page",#N/A,FALSE,"V_L";"Fiesta 95BP Struct",#N/A,FALSE,"StructBP";"Fiesta Post 95BP Struct",#N/A,FALSE,"AdjStructBP"}</definedName>
    <definedName name="________________jij1" localSheetId="84" hidden="1">{"Fiesta Facer Page",#N/A,FALSE,"Q_C_S";"Fiesta Main Page",#N/A,FALSE,"V_L";"Fiesta 95BP Struct",#N/A,FALSE,"StructBP";"Fiesta Post 95BP Struct",#N/A,FALSE,"AdjStructBP"}</definedName>
    <definedName name="________________jij1" localSheetId="77" hidden="1">{"Fiesta Facer Page",#N/A,FALSE,"Q_C_S";"Fiesta Main Page",#N/A,FALSE,"V_L";"Fiesta 95BP Struct",#N/A,FALSE,"StructBP";"Fiesta Post 95BP Struct",#N/A,FALSE,"AdjStructBP"}</definedName>
    <definedName name="________________jij1" localSheetId="61" hidden="1">{"Fiesta Facer Page",#N/A,FALSE,"Q_C_S";"Fiesta Main Page",#N/A,FALSE,"V_L";"Fiesta 95BP Struct",#N/A,FALSE,"StructBP";"Fiesta Post 95BP Struct",#N/A,FALSE,"AdjStructBP"}</definedName>
    <definedName name="________________jij1" localSheetId="76" hidden="1">{"Fiesta Facer Page",#N/A,FALSE,"Q_C_S";"Fiesta Main Page",#N/A,FALSE,"V_L";"Fiesta 95BP Struct",#N/A,FALSE,"StructBP";"Fiesta Post 95BP Struct",#N/A,FALSE,"AdjStructBP"}</definedName>
    <definedName name="________________jij1" hidden="1">{"Fiesta Facer Page",#N/A,FALSE,"Q_C_S";"Fiesta Main Page",#N/A,FALSE,"V_L";"Fiesta 95BP Struct",#N/A,FALSE,"StructBP";"Fiesta Post 95BP Struct",#N/A,FALSE,"AdjStructBP"}</definedName>
    <definedName name="________________lk1" localSheetId="65" hidden="1">{"Presentation",#N/A,FALSE,"Feb96 - ALL"}</definedName>
    <definedName name="________________lk1" localSheetId="84" hidden="1">{"Presentation",#N/A,FALSE,"Feb96 - ALL"}</definedName>
    <definedName name="________________lk1" localSheetId="77" hidden="1">{"Presentation",#N/A,FALSE,"Feb96 - ALL"}</definedName>
    <definedName name="________________lk1" localSheetId="61" hidden="1">{"Presentation",#N/A,FALSE,"Feb96 - ALL"}</definedName>
    <definedName name="________________lk1" localSheetId="76" hidden="1">{"Presentation",#N/A,FALSE,"Feb96 - ALL"}</definedName>
    <definedName name="________________lk1" hidden="1">{"Presentation",#N/A,FALSE,"Feb96 - ALL"}</definedName>
    <definedName name="_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po1" localSheetId="65" hidden="1">{"Presentation",#N/A,FALSE,"Feb96 - ALL"}</definedName>
    <definedName name="________________po1" localSheetId="84" hidden="1">{"Presentation",#N/A,FALSE,"Feb96 - ALL"}</definedName>
    <definedName name="________________po1" localSheetId="77" hidden="1">{"Presentation",#N/A,FALSE,"Feb96 - ALL"}</definedName>
    <definedName name="________________po1" localSheetId="61" hidden="1">{"Presentation",#N/A,FALSE,"Feb96 - ALL"}</definedName>
    <definedName name="________________po1" localSheetId="76" hidden="1">{"Presentation",#N/A,FALSE,"Feb96 - ALL"}</definedName>
    <definedName name="________________po1" hidden="1">{"Presentation",#N/A,FALSE,"Feb96 - ALL"}</definedName>
    <definedName name="________________Q1" localSheetId="65" hidden="1">{"avrev",#N/A,FALSE,"AVREV";"rates",#N/A,FALSE,"AVREV"}</definedName>
    <definedName name="________________Q1" localSheetId="84" hidden="1">{"avrev",#N/A,FALSE,"AVREV";"rates",#N/A,FALSE,"AVREV"}</definedName>
    <definedName name="________________Q1" localSheetId="77" hidden="1">{"avrev",#N/A,FALSE,"AVREV";"rates",#N/A,FALSE,"AVREV"}</definedName>
    <definedName name="________________Q1" localSheetId="61" hidden="1">{"avrev",#N/A,FALSE,"AVREV";"rates",#N/A,FALSE,"AVREV"}</definedName>
    <definedName name="________________Q1" localSheetId="76" hidden="1">{"avrev",#N/A,FALSE,"AVREV";"rates",#N/A,FALSE,"AVREV"}</definedName>
    <definedName name="________________Q1" hidden="1">{"avrev",#N/A,FALSE,"AVREV";"rates",#N/A,FALSE,"AVREV"}</definedName>
    <definedName name="_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ut1" localSheetId="65" hidden="1">{"rev",#N/A,FALSE,"ppepsum";"vcost",#N/A,FALSE,"ppepsum";"ecprof",#N/A,FALSE,"ppepsum"}</definedName>
    <definedName name="________________ut1" localSheetId="84" hidden="1">{"rev",#N/A,FALSE,"ppepsum";"vcost",#N/A,FALSE,"ppepsum";"ecprof",#N/A,FALSE,"ppepsum"}</definedName>
    <definedName name="________________ut1" localSheetId="77" hidden="1">{"rev",#N/A,FALSE,"ppepsum";"vcost",#N/A,FALSE,"ppepsum";"ecprof",#N/A,FALSE,"ppepsum"}</definedName>
    <definedName name="________________ut1" localSheetId="61" hidden="1">{"rev",#N/A,FALSE,"ppepsum";"vcost",#N/A,FALSE,"ppepsum";"ecprof",#N/A,FALSE,"ppepsum"}</definedName>
    <definedName name="________________ut1" localSheetId="76" hidden="1">{"rev",#N/A,FALSE,"ppepsum";"vcost",#N/A,FALSE,"ppepsum";"ecprof",#N/A,FALSE,"ppepsum"}</definedName>
    <definedName name="________________ut1" hidden="1">{"rev",#N/A,FALSE,"ppepsum";"vcost",#N/A,FALSE,"ppepsum";"ecprof",#N/A,FALSE,"ppepsum"}</definedName>
    <definedName name="________________V5" localSheetId="65" hidden="1">{"avrev",#N/A,FALSE,"AVREV";"rates",#N/A,FALSE,"AVREV"}</definedName>
    <definedName name="________________V5" localSheetId="84" hidden="1">{"avrev",#N/A,FALSE,"AVREV";"rates",#N/A,FALSE,"AVREV"}</definedName>
    <definedName name="________________V5" localSheetId="77" hidden="1">{"avrev",#N/A,FALSE,"AVREV";"rates",#N/A,FALSE,"AVREV"}</definedName>
    <definedName name="________________V5" localSheetId="61" hidden="1">{"avrev",#N/A,FALSE,"AVREV";"rates",#N/A,FALSE,"AVREV"}</definedName>
    <definedName name="________________V5" localSheetId="76" hidden="1">{"avrev",#N/A,FALSE,"AVREV";"rates",#N/A,FALSE,"AVREV"}</definedName>
    <definedName name="________________V5" hidden="1">{"avrev",#N/A,FALSE,"AVREV";"rates",#N/A,FALSE,"AVREV"}</definedName>
    <definedName name="_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_wrn1" hidden="1">{#N/A,#N/A,TRUE,"Frame&amp;Body-All";#N/A,#N/A,TRUE,"Powrplant Mnts-5.4l_4.6l";#N/A,#N/A,TRUE,"Powerplant-5.4l_4.6l";#N/A,#N/A,TRUE,"Exhaust-5.4l_4.6l";#N/A,#N/A,TRUE,"Induction-5.4l"}</definedName>
    <definedName name="________________wrn2" localSheetId="65" hidden="1">{"pep204a",#N/A,FALSE,"tpepsum4a";"pep205a",#N/A,FALSE,"tpepsum4a";"wpep204a",#N/A,FALSE,"tpepsum4a";"wpep205a",#N/A,FALSE,"tpepsum4a"}</definedName>
    <definedName name="________________wrn2" localSheetId="84" hidden="1">{"pep204a",#N/A,FALSE,"tpepsum4a";"pep205a",#N/A,FALSE,"tpepsum4a";"wpep204a",#N/A,FALSE,"tpepsum4a";"wpep205a",#N/A,FALSE,"tpepsum4a"}</definedName>
    <definedName name="________________wrn2" localSheetId="77" hidden="1">{"pep204a",#N/A,FALSE,"tpepsum4a";"pep205a",#N/A,FALSE,"tpepsum4a";"wpep204a",#N/A,FALSE,"tpepsum4a";"wpep205a",#N/A,FALSE,"tpepsum4a"}</definedName>
    <definedName name="________________wrn2" localSheetId="61" hidden="1">{"pep204a",#N/A,FALSE,"tpepsum4a";"pep205a",#N/A,FALSE,"tpepsum4a";"wpep204a",#N/A,FALSE,"tpepsum4a";"wpep205a",#N/A,FALSE,"tpepsum4a"}</definedName>
    <definedName name="________________wrn2" localSheetId="76" hidden="1">{"pep204a",#N/A,FALSE,"tpepsum4a";"pep205a",#N/A,FALSE,"tpepsum4a";"wpep204a",#N/A,FALSE,"tpepsum4a";"wpep205a",#N/A,FALSE,"tpepsum4a"}</definedName>
    <definedName name="________________wrn2" hidden="1">{"pep204a",#N/A,FALSE,"tpepsum4a";"pep205a",#N/A,FALSE,"tpepsum4a";"wpep204a",#N/A,FALSE,"tpepsum4a";"wpep205a",#N/A,FALSE,"tpepsum4a"}</definedName>
    <definedName name="________________WRN4" localSheetId="65" hidden="1">{"salaried",#N/A,FALSE,"VLD View (2)"}</definedName>
    <definedName name="________________WRN4" localSheetId="84" hidden="1">{"salaried",#N/A,FALSE,"VLD View (2)"}</definedName>
    <definedName name="________________WRN4" localSheetId="77" hidden="1">{"salaried",#N/A,FALSE,"VLD View (2)"}</definedName>
    <definedName name="________________WRN4" localSheetId="61" hidden="1">{"salaried",#N/A,FALSE,"VLD View (2)"}</definedName>
    <definedName name="________________WRN4" localSheetId="76" hidden="1">{"salaried",#N/A,FALSE,"VLD View (2)"}</definedName>
    <definedName name="________________WRN4" hidden="1">{"salaried",#N/A,FALSE,"VLD View (2)"}</definedName>
    <definedName name="_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21" localSheetId="79">#REF!</definedName>
    <definedName name="_______________21" localSheetId="84">#REF!</definedName>
    <definedName name="_______________21" localSheetId="77">#REF!</definedName>
    <definedName name="_______________21">#REF!</definedName>
    <definedName name="_______________ba1" localSheetId="65" hidden="1">{"Fiesta Facer Page",#N/A,FALSE,"Q_C_S";"Fiesta Main Page",#N/A,FALSE,"V_L";"Fiesta 95BP Struct",#N/A,FALSE,"StructBP";"Fiesta Post 95BP Struct",#N/A,FALSE,"AdjStructBP"}</definedName>
    <definedName name="_______________ba1" localSheetId="84" hidden="1">{"Fiesta Facer Page",#N/A,FALSE,"Q_C_S";"Fiesta Main Page",#N/A,FALSE,"V_L";"Fiesta 95BP Struct",#N/A,FALSE,"StructBP";"Fiesta Post 95BP Struct",#N/A,FALSE,"AdjStructBP"}</definedName>
    <definedName name="_______________ba1" localSheetId="77" hidden="1">{"Fiesta Facer Page",#N/A,FALSE,"Q_C_S";"Fiesta Main Page",#N/A,FALSE,"V_L";"Fiesta 95BP Struct",#N/A,FALSE,"StructBP";"Fiesta Post 95BP Struct",#N/A,FALSE,"AdjStructBP"}</definedName>
    <definedName name="_______________ba1" localSheetId="61" hidden="1">{"Fiesta Facer Page",#N/A,FALSE,"Q_C_S";"Fiesta Main Page",#N/A,FALSE,"V_L";"Fiesta 95BP Struct",#N/A,FALSE,"StructBP";"Fiesta Post 95BP Struct",#N/A,FALSE,"AdjStructBP"}</definedName>
    <definedName name="_______________ba1" localSheetId="76" hidden="1">{"Fiesta Facer Page",#N/A,FALSE,"Q_C_S";"Fiesta Main Page",#N/A,FALSE,"V_L";"Fiesta 95BP Struct",#N/A,FALSE,"StructBP";"Fiesta Post 95BP Struct",#N/A,FALSE,"AdjStructBP"}</definedName>
    <definedName name="_______________ba1" hidden="1">{"Fiesta Facer Page",#N/A,FALSE,"Q_C_S";"Fiesta Main Page",#N/A,FALSE,"V_L";"Fiesta 95BP Struct",#N/A,FALSE,"StructBP";"Fiesta Post 95BP Struct",#N/A,FALSE,"AdjStructBP"}</definedName>
    <definedName name="_______________D258" localSheetId="65" hidden="1">{"Presentation",#N/A,FALSE,"Feb96 - ALL"}</definedName>
    <definedName name="_______________D258" localSheetId="84" hidden="1">{"Presentation",#N/A,FALSE,"Feb96 - ALL"}</definedName>
    <definedName name="_______________D258" localSheetId="77" hidden="1">{"Presentation",#N/A,FALSE,"Feb96 - ALL"}</definedName>
    <definedName name="_______________D258" localSheetId="61" hidden="1">{"Presentation",#N/A,FALSE,"Feb96 - ALL"}</definedName>
    <definedName name="_______________D258" localSheetId="76" hidden="1">{"Presentation",#N/A,FALSE,"Feb96 - ALL"}</definedName>
    <definedName name="_______________D258" hidden="1">{"Presentation",#N/A,FALSE,"Feb96 - ALL"}</definedName>
    <definedName name="_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gph3" localSheetId="65" hidden="1">{"salaried",#N/A,FALSE,"VLD View (2)"}</definedName>
    <definedName name="_______________gph3" localSheetId="84" hidden="1">{"salaried",#N/A,FALSE,"VLD View (2)"}</definedName>
    <definedName name="_______________gph3" localSheetId="77" hidden="1">{"salaried",#N/A,FALSE,"VLD View (2)"}</definedName>
    <definedName name="_______________gph3" localSheetId="61" hidden="1">{"salaried",#N/A,FALSE,"VLD View (2)"}</definedName>
    <definedName name="_______________gph3" localSheetId="76" hidden="1">{"salaried",#N/A,FALSE,"VLD View (2)"}</definedName>
    <definedName name="_______________gph3" hidden="1">{"salaried",#N/A,FALSE,"VLD View (2)"}</definedName>
    <definedName name="_______________gph4" localSheetId="65" hidden="1">{"rev",#N/A,FALSE,"ppepsum";"vcost",#N/A,FALSE,"ppepsum";"ecprof",#N/A,FALSE,"ppepsum"}</definedName>
    <definedName name="_______________gph4" localSheetId="84" hidden="1">{"rev",#N/A,FALSE,"ppepsum";"vcost",#N/A,FALSE,"ppepsum";"ecprof",#N/A,FALSE,"ppepsum"}</definedName>
    <definedName name="_______________gph4" localSheetId="77" hidden="1">{"rev",#N/A,FALSE,"ppepsum";"vcost",#N/A,FALSE,"ppepsum";"ecprof",#N/A,FALSE,"ppepsum"}</definedName>
    <definedName name="_______________gph4" localSheetId="61" hidden="1">{"rev",#N/A,FALSE,"ppepsum";"vcost",#N/A,FALSE,"ppepsum";"ecprof",#N/A,FALSE,"ppepsum"}</definedName>
    <definedName name="_______________gph4" localSheetId="76" hidden="1">{"rev",#N/A,FALSE,"ppepsum";"vcost",#N/A,FALSE,"ppepsum";"ecprof",#N/A,FALSE,"ppepsum"}</definedName>
    <definedName name="_______________gph4" hidden="1">{"rev",#N/A,FALSE,"ppepsum";"vcost",#N/A,FALSE,"ppepsum";"ecprof",#N/A,FALSE,"ppepsum"}</definedName>
    <definedName name="_______________gph5" localSheetId="65" hidden="1">{"rates",#N/A,FALSE,"tavg4a";"rev",#N/A,FALSE,"tavg4a"}</definedName>
    <definedName name="_______________gph5" localSheetId="84" hidden="1">{"rates",#N/A,FALSE,"tavg4a";"rev",#N/A,FALSE,"tavg4a"}</definedName>
    <definedName name="_______________gph5" localSheetId="77" hidden="1">{"rates",#N/A,FALSE,"tavg4a";"rev",#N/A,FALSE,"tavg4a"}</definedName>
    <definedName name="_______________gph5" localSheetId="61" hidden="1">{"rates",#N/A,FALSE,"tavg4a";"rev",#N/A,FALSE,"tavg4a"}</definedName>
    <definedName name="_______________gph5" localSheetId="76" hidden="1">{"rates",#N/A,FALSE,"tavg4a";"rev",#N/A,FALSE,"tavg4a"}</definedName>
    <definedName name="_______________gph5" hidden="1">{"rates",#N/A,FALSE,"tavg4a";"rev",#N/A,FALSE,"tavg4a"}</definedName>
    <definedName name="_______________gph6" localSheetId="65" hidden="1">{"pep204a",#N/A,FALSE,"tpepsum4a";"pep205a",#N/A,FALSE,"tpepsum4a";"wpep204a",#N/A,FALSE,"tpepsum4a";"wpep205a",#N/A,FALSE,"tpepsum4a"}</definedName>
    <definedName name="_______________gph6" localSheetId="84" hidden="1">{"pep204a",#N/A,FALSE,"tpepsum4a";"pep205a",#N/A,FALSE,"tpepsum4a";"wpep204a",#N/A,FALSE,"tpepsum4a";"wpep205a",#N/A,FALSE,"tpepsum4a"}</definedName>
    <definedName name="_______________gph6" localSheetId="77" hidden="1">{"pep204a",#N/A,FALSE,"tpepsum4a";"pep205a",#N/A,FALSE,"tpepsum4a";"wpep204a",#N/A,FALSE,"tpepsum4a";"wpep205a",#N/A,FALSE,"tpepsum4a"}</definedName>
    <definedName name="_______________gph6" localSheetId="61" hidden="1">{"pep204a",#N/A,FALSE,"tpepsum4a";"pep205a",#N/A,FALSE,"tpepsum4a";"wpep204a",#N/A,FALSE,"tpepsum4a";"wpep205a",#N/A,FALSE,"tpepsum4a"}</definedName>
    <definedName name="_______________gph6" localSheetId="76" hidden="1">{"pep204a",#N/A,FALSE,"tpepsum4a";"pep205a",#N/A,FALSE,"tpepsum4a";"wpep204a",#N/A,FALSE,"tpepsum4a";"wpep205a",#N/A,FALSE,"tpepsum4a"}</definedName>
    <definedName name="_______________gph6" hidden="1">{"pep204a",#N/A,FALSE,"tpepsum4a";"pep205a",#N/A,FALSE,"tpepsum4a";"wpep204a",#N/A,FALSE,"tpepsum4a";"wpep205a",#N/A,FALSE,"tpepsum4a"}</definedName>
    <definedName name="_______________jij1" localSheetId="65" hidden="1">{"Fiesta Facer Page",#N/A,FALSE,"Q_C_S";"Fiesta Main Page",#N/A,FALSE,"V_L";"Fiesta 95BP Struct",#N/A,FALSE,"StructBP";"Fiesta Post 95BP Struct",#N/A,FALSE,"AdjStructBP"}</definedName>
    <definedName name="_______________jij1" localSheetId="84" hidden="1">{"Fiesta Facer Page",#N/A,FALSE,"Q_C_S";"Fiesta Main Page",#N/A,FALSE,"V_L";"Fiesta 95BP Struct",#N/A,FALSE,"StructBP";"Fiesta Post 95BP Struct",#N/A,FALSE,"AdjStructBP"}</definedName>
    <definedName name="_______________jij1" localSheetId="77" hidden="1">{"Fiesta Facer Page",#N/A,FALSE,"Q_C_S";"Fiesta Main Page",#N/A,FALSE,"V_L";"Fiesta 95BP Struct",#N/A,FALSE,"StructBP";"Fiesta Post 95BP Struct",#N/A,FALSE,"AdjStructBP"}</definedName>
    <definedName name="_______________jij1" localSheetId="61" hidden="1">{"Fiesta Facer Page",#N/A,FALSE,"Q_C_S";"Fiesta Main Page",#N/A,FALSE,"V_L";"Fiesta 95BP Struct",#N/A,FALSE,"StructBP";"Fiesta Post 95BP Struct",#N/A,FALSE,"AdjStructBP"}</definedName>
    <definedName name="_______________jij1" localSheetId="76" hidden="1">{"Fiesta Facer Page",#N/A,FALSE,"Q_C_S";"Fiesta Main Page",#N/A,FALSE,"V_L";"Fiesta 95BP Struct",#N/A,FALSE,"StructBP";"Fiesta Post 95BP Struct",#N/A,FALSE,"AdjStructBP"}</definedName>
    <definedName name="_______________jij1" hidden="1">{"Fiesta Facer Page",#N/A,FALSE,"Q_C_S";"Fiesta Main Page",#N/A,FALSE,"V_L";"Fiesta 95BP Struct",#N/A,FALSE,"StructBP";"Fiesta Post 95BP Struct",#N/A,FALSE,"AdjStructBP"}</definedName>
    <definedName name="_______________lk1" localSheetId="65" hidden="1">{"Presentation",#N/A,FALSE,"Feb96 - ALL"}</definedName>
    <definedName name="_______________lk1" localSheetId="84" hidden="1">{"Presentation",#N/A,FALSE,"Feb96 - ALL"}</definedName>
    <definedName name="_______________lk1" localSheetId="77" hidden="1">{"Presentation",#N/A,FALSE,"Feb96 - ALL"}</definedName>
    <definedName name="_______________lk1" localSheetId="61" hidden="1">{"Presentation",#N/A,FALSE,"Feb96 - ALL"}</definedName>
    <definedName name="_______________lk1" localSheetId="76" hidden="1">{"Presentation",#N/A,FALSE,"Feb96 - ALL"}</definedName>
    <definedName name="_______________lk1" hidden="1">{"Presentation",#N/A,FALSE,"Feb96 - ALL"}</definedName>
    <definedName name="_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po1" localSheetId="65" hidden="1">{"Presentation",#N/A,FALSE,"Feb96 - ALL"}</definedName>
    <definedName name="_______________po1" localSheetId="84" hidden="1">{"Presentation",#N/A,FALSE,"Feb96 - ALL"}</definedName>
    <definedName name="_______________po1" localSheetId="77" hidden="1">{"Presentation",#N/A,FALSE,"Feb96 - ALL"}</definedName>
    <definedName name="_______________po1" localSheetId="61" hidden="1">{"Presentation",#N/A,FALSE,"Feb96 - ALL"}</definedName>
    <definedName name="_______________po1" localSheetId="76" hidden="1">{"Presentation",#N/A,FALSE,"Feb96 - ALL"}</definedName>
    <definedName name="_______________po1" hidden="1">{"Presentation",#N/A,FALSE,"Feb96 - ALL"}</definedName>
    <definedName name="_______________Q1" localSheetId="65" hidden="1">{"avrev",#N/A,FALSE,"AVREV";"rates",#N/A,FALSE,"AVREV"}</definedName>
    <definedName name="_______________Q1" localSheetId="84" hidden="1">{"avrev",#N/A,FALSE,"AVREV";"rates",#N/A,FALSE,"AVREV"}</definedName>
    <definedName name="_______________Q1" localSheetId="77" hidden="1">{"avrev",#N/A,FALSE,"AVREV";"rates",#N/A,FALSE,"AVREV"}</definedName>
    <definedName name="_______________Q1" localSheetId="61" hidden="1">{"avrev",#N/A,FALSE,"AVREV";"rates",#N/A,FALSE,"AVREV"}</definedName>
    <definedName name="_______________Q1" localSheetId="76" hidden="1">{"avrev",#N/A,FALSE,"AVREV";"rates",#N/A,FALSE,"AVREV"}</definedName>
    <definedName name="_______________Q1" hidden="1">{"avrev",#N/A,FALSE,"AVREV";"rates",#N/A,FALSE,"AVREV"}</definedName>
    <definedName name="_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ut1" localSheetId="65" hidden="1">{"rev",#N/A,FALSE,"ppepsum";"vcost",#N/A,FALSE,"ppepsum";"ecprof",#N/A,FALSE,"ppepsum"}</definedName>
    <definedName name="_______________ut1" localSheetId="84" hidden="1">{"rev",#N/A,FALSE,"ppepsum";"vcost",#N/A,FALSE,"ppepsum";"ecprof",#N/A,FALSE,"ppepsum"}</definedName>
    <definedName name="_______________ut1" localSheetId="77" hidden="1">{"rev",#N/A,FALSE,"ppepsum";"vcost",#N/A,FALSE,"ppepsum";"ecprof",#N/A,FALSE,"ppepsum"}</definedName>
    <definedName name="_______________ut1" localSheetId="61" hidden="1">{"rev",#N/A,FALSE,"ppepsum";"vcost",#N/A,FALSE,"ppepsum";"ecprof",#N/A,FALSE,"ppepsum"}</definedName>
    <definedName name="_______________ut1" localSheetId="76" hidden="1">{"rev",#N/A,FALSE,"ppepsum";"vcost",#N/A,FALSE,"ppepsum";"ecprof",#N/A,FALSE,"ppepsum"}</definedName>
    <definedName name="_______________ut1" hidden="1">{"rev",#N/A,FALSE,"ppepsum";"vcost",#N/A,FALSE,"ppepsum";"ecprof",#N/A,FALSE,"ppepsum"}</definedName>
    <definedName name="_______________V5" localSheetId="65" hidden="1">{"avrev",#N/A,FALSE,"AVREV";"rates",#N/A,FALSE,"AVREV"}</definedName>
    <definedName name="_______________V5" localSheetId="84" hidden="1">{"avrev",#N/A,FALSE,"AVREV";"rates",#N/A,FALSE,"AVREV"}</definedName>
    <definedName name="_______________V5" localSheetId="77" hidden="1">{"avrev",#N/A,FALSE,"AVREV";"rates",#N/A,FALSE,"AVREV"}</definedName>
    <definedName name="_______________V5" localSheetId="61" hidden="1">{"avrev",#N/A,FALSE,"AVREV";"rates",#N/A,FALSE,"AVREV"}</definedName>
    <definedName name="_______________V5" localSheetId="76" hidden="1">{"avrev",#N/A,FALSE,"AVREV";"rates",#N/A,FALSE,"AVREV"}</definedName>
    <definedName name="_______________V5" hidden="1">{"avrev",#N/A,FALSE,"AVREV";"rates",#N/A,FALSE,"AVREV"}</definedName>
    <definedName name="_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_wrn1" hidden="1">{#N/A,#N/A,TRUE,"Frame&amp;Body-All";#N/A,#N/A,TRUE,"Powrplant Mnts-5.4l_4.6l";#N/A,#N/A,TRUE,"Powerplant-5.4l_4.6l";#N/A,#N/A,TRUE,"Exhaust-5.4l_4.6l";#N/A,#N/A,TRUE,"Induction-5.4l"}</definedName>
    <definedName name="_______________wrn2" localSheetId="65" hidden="1">{"pep204a",#N/A,FALSE,"tpepsum4a";"pep205a",#N/A,FALSE,"tpepsum4a";"wpep204a",#N/A,FALSE,"tpepsum4a";"wpep205a",#N/A,FALSE,"tpepsum4a"}</definedName>
    <definedName name="_______________wrn2" localSheetId="84" hidden="1">{"pep204a",#N/A,FALSE,"tpepsum4a";"pep205a",#N/A,FALSE,"tpepsum4a";"wpep204a",#N/A,FALSE,"tpepsum4a";"wpep205a",#N/A,FALSE,"tpepsum4a"}</definedName>
    <definedName name="_______________wrn2" localSheetId="77" hidden="1">{"pep204a",#N/A,FALSE,"tpepsum4a";"pep205a",#N/A,FALSE,"tpepsum4a";"wpep204a",#N/A,FALSE,"tpepsum4a";"wpep205a",#N/A,FALSE,"tpepsum4a"}</definedName>
    <definedName name="_______________wrn2" localSheetId="61" hidden="1">{"pep204a",#N/A,FALSE,"tpepsum4a";"pep205a",#N/A,FALSE,"tpepsum4a";"wpep204a",#N/A,FALSE,"tpepsum4a";"wpep205a",#N/A,FALSE,"tpepsum4a"}</definedName>
    <definedName name="_______________wrn2" localSheetId="76" hidden="1">{"pep204a",#N/A,FALSE,"tpepsum4a";"pep205a",#N/A,FALSE,"tpepsum4a";"wpep204a",#N/A,FALSE,"tpepsum4a";"wpep205a",#N/A,FALSE,"tpepsum4a"}</definedName>
    <definedName name="_______________wrn2" hidden="1">{"pep204a",#N/A,FALSE,"tpepsum4a";"pep205a",#N/A,FALSE,"tpepsum4a";"wpep204a",#N/A,FALSE,"tpepsum4a";"wpep205a",#N/A,FALSE,"tpepsum4a"}</definedName>
    <definedName name="_______________WRN4" localSheetId="65" hidden="1">{"salaried",#N/A,FALSE,"VLD View (2)"}</definedName>
    <definedName name="_______________WRN4" localSheetId="84" hidden="1">{"salaried",#N/A,FALSE,"VLD View (2)"}</definedName>
    <definedName name="_______________WRN4" localSheetId="77" hidden="1">{"salaried",#N/A,FALSE,"VLD View (2)"}</definedName>
    <definedName name="_______________WRN4" localSheetId="61" hidden="1">{"salaried",#N/A,FALSE,"VLD View (2)"}</definedName>
    <definedName name="_______________WRN4" localSheetId="76" hidden="1">{"salaried",#N/A,FALSE,"VLD View (2)"}</definedName>
    <definedName name="_______________WRN4" hidden="1">{"salaried",#N/A,FALSE,"VLD View (2)"}</definedName>
    <definedName name="_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21" localSheetId="79">#REF!</definedName>
    <definedName name="______________21" localSheetId="84">#REF!</definedName>
    <definedName name="______________21" localSheetId="77">#REF!</definedName>
    <definedName name="______________21">#REF!</definedName>
    <definedName name="______________App2" localSheetId="65" hidden="1">{#N/A,#N/A,FALSE,"Cover Page";#N/A,#N/A,FALSE,"Facing Page";#N/A,#N/A,FALSE,"Main Page";#N/A,#N/A,FALSE,"Risk-Adjusted";#N/A,#N/A,FALSE,"Profit Improvement"}</definedName>
    <definedName name="______________App2" localSheetId="84" hidden="1">{#N/A,#N/A,FALSE,"Cover Page";#N/A,#N/A,FALSE,"Facing Page";#N/A,#N/A,FALSE,"Main Page";#N/A,#N/A,FALSE,"Risk-Adjusted";#N/A,#N/A,FALSE,"Profit Improvement"}</definedName>
    <definedName name="______________App2" localSheetId="77" hidden="1">{#N/A,#N/A,FALSE,"Cover Page";#N/A,#N/A,FALSE,"Facing Page";#N/A,#N/A,FALSE,"Main Page";#N/A,#N/A,FALSE,"Risk-Adjusted";#N/A,#N/A,FALSE,"Profit Improvement"}</definedName>
    <definedName name="______________App2" localSheetId="61" hidden="1">{#N/A,#N/A,FALSE,"Cover Page";#N/A,#N/A,FALSE,"Facing Page";#N/A,#N/A,FALSE,"Main Page";#N/A,#N/A,FALSE,"Risk-Adjusted";#N/A,#N/A,FALSE,"Profit Improvement"}</definedName>
    <definedName name="______________App2" localSheetId="76" hidden="1">{#N/A,#N/A,FALSE,"Cover Page";#N/A,#N/A,FALSE,"Facing Page";#N/A,#N/A,FALSE,"Main Page";#N/A,#N/A,FALSE,"Risk-Adjusted";#N/A,#N/A,FALSE,"Profit Improvement"}</definedName>
    <definedName name="______________App2" hidden="1">{#N/A,#N/A,FALSE,"Cover Page";#N/A,#N/A,FALSE,"Facing Page";#N/A,#N/A,FALSE,"Main Page";#N/A,#N/A,FALSE,"Risk-Adjusted";#N/A,#N/A,FALSE,"Profit Improvement"}</definedName>
    <definedName name="______________ba1" localSheetId="65" hidden="1">{"Fiesta Facer Page",#N/A,FALSE,"Q_C_S";"Fiesta Main Page",#N/A,FALSE,"V_L";"Fiesta 95BP Struct",#N/A,FALSE,"StructBP";"Fiesta Post 95BP Struct",#N/A,FALSE,"AdjStructBP"}</definedName>
    <definedName name="______________ba1" localSheetId="84" hidden="1">{"Fiesta Facer Page",#N/A,FALSE,"Q_C_S";"Fiesta Main Page",#N/A,FALSE,"V_L";"Fiesta 95BP Struct",#N/A,FALSE,"StructBP";"Fiesta Post 95BP Struct",#N/A,FALSE,"AdjStructBP"}</definedName>
    <definedName name="______________ba1" localSheetId="77" hidden="1">{"Fiesta Facer Page",#N/A,FALSE,"Q_C_S";"Fiesta Main Page",#N/A,FALSE,"V_L";"Fiesta 95BP Struct",#N/A,FALSE,"StructBP";"Fiesta Post 95BP Struct",#N/A,FALSE,"AdjStructBP"}</definedName>
    <definedName name="______________ba1" localSheetId="61" hidden="1">{"Fiesta Facer Page",#N/A,FALSE,"Q_C_S";"Fiesta Main Page",#N/A,FALSE,"V_L";"Fiesta 95BP Struct",#N/A,FALSE,"StructBP";"Fiesta Post 95BP Struct",#N/A,FALSE,"AdjStructBP"}</definedName>
    <definedName name="______________ba1" localSheetId="76" hidden="1">{"Fiesta Facer Page",#N/A,FALSE,"Q_C_S";"Fiesta Main Page",#N/A,FALSE,"V_L";"Fiesta 95BP Struct",#N/A,FALSE,"StructBP";"Fiesta Post 95BP Struct",#N/A,FALSE,"AdjStructBP"}</definedName>
    <definedName name="______________ba1" hidden="1">{"Fiesta Facer Page",#N/A,FALSE,"Q_C_S";"Fiesta Main Page",#N/A,FALSE,"V_L";"Fiesta 95BP Struct",#N/A,FALSE,"StructBP";"Fiesta Post 95BP Struct",#N/A,FALSE,"AdjStructBP"}</definedName>
    <definedName name="______________D258" localSheetId="65" hidden="1">{"Presentation",#N/A,FALSE,"Feb96 - ALL"}</definedName>
    <definedName name="______________D258" localSheetId="84" hidden="1">{"Presentation",#N/A,FALSE,"Feb96 - ALL"}</definedName>
    <definedName name="______________D258" localSheetId="77" hidden="1">{"Presentation",#N/A,FALSE,"Feb96 - ALL"}</definedName>
    <definedName name="______________D258" localSheetId="61" hidden="1">{"Presentation",#N/A,FALSE,"Feb96 - ALL"}</definedName>
    <definedName name="______________D258" localSheetId="76" hidden="1">{"Presentation",#N/A,FALSE,"Feb96 - ALL"}</definedName>
    <definedName name="______________D258" hidden="1">{"Presentation",#N/A,FALSE,"Feb96 - ALL"}</definedName>
    <definedName name="_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gph3" localSheetId="65" hidden="1">{"salaried",#N/A,FALSE,"VLD View (2)"}</definedName>
    <definedName name="______________gph3" localSheetId="84" hidden="1">{"salaried",#N/A,FALSE,"VLD View (2)"}</definedName>
    <definedName name="______________gph3" localSheetId="77" hidden="1">{"salaried",#N/A,FALSE,"VLD View (2)"}</definedName>
    <definedName name="______________gph3" localSheetId="61" hidden="1">{"salaried",#N/A,FALSE,"VLD View (2)"}</definedName>
    <definedName name="______________gph3" localSheetId="76" hidden="1">{"salaried",#N/A,FALSE,"VLD View (2)"}</definedName>
    <definedName name="______________gph3" hidden="1">{"salaried",#N/A,FALSE,"VLD View (2)"}</definedName>
    <definedName name="______________gph4" localSheetId="65" hidden="1">{"rev",#N/A,FALSE,"ppepsum";"vcost",#N/A,FALSE,"ppepsum";"ecprof",#N/A,FALSE,"ppepsum"}</definedName>
    <definedName name="______________gph4" localSheetId="84" hidden="1">{"rev",#N/A,FALSE,"ppepsum";"vcost",#N/A,FALSE,"ppepsum";"ecprof",#N/A,FALSE,"ppepsum"}</definedName>
    <definedName name="______________gph4" localSheetId="77" hidden="1">{"rev",#N/A,FALSE,"ppepsum";"vcost",#N/A,FALSE,"ppepsum";"ecprof",#N/A,FALSE,"ppepsum"}</definedName>
    <definedName name="______________gph4" localSheetId="61" hidden="1">{"rev",#N/A,FALSE,"ppepsum";"vcost",#N/A,FALSE,"ppepsum";"ecprof",#N/A,FALSE,"ppepsum"}</definedName>
    <definedName name="______________gph4" localSheetId="76" hidden="1">{"rev",#N/A,FALSE,"ppepsum";"vcost",#N/A,FALSE,"ppepsum";"ecprof",#N/A,FALSE,"ppepsum"}</definedName>
    <definedName name="______________gph4" hidden="1">{"rev",#N/A,FALSE,"ppepsum";"vcost",#N/A,FALSE,"ppepsum";"ecprof",#N/A,FALSE,"ppepsum"}</definedName>
    <definedName name="______________gph5" localSheetId="65" hidden="1">{"rates",#N/A,FALSE,"tavg4a";"rev",#N/A,FALSE,"tavg4a"}</definedName>
    <definedName name="______________gph5" localSheetId="84" hidden="1">{"rates",#N/A,FALSE,"tavg4a";"rev",#N/A,FALSE,"tavg4a"}</definedName>
    <definedName name="______________gph5" localSheetId="77" hidden="1">{"rates",#N/A,FALSE,"tavg4a";"rev",#N/A,FALSE,"tavg4a"}</definedName>
    <definedName name="______________gph5" localSheetId="61" hidden="1">{"rates",#N/A,FALSE,"tavg4a";"rev",#N/A,FALSE,"tavg4a"}</definedName>
    <definedName name="______________gph5" localSheetId="76" hidden="1">{"rates",#N/A,FALSE,"tavg4a";"rev",#N/A,FALSE,"tavg4a"}</definedName>
    <definedName name="______________gph5" hidden="1">{"rates",#N/A,FALSE,"tavg4a";"rev",#N/A,FALSE,"tavg4a"}</definedName>
    <definedName name="______________gph6" localSheetId="65" hidden="1">{"pep204a",#N/A,FALSE,"tpepsum4a";"pep205a",#N/A,FALSE,"tpepsum4a";"wpep204a",#N/A,FALSE,"tpepsum4a";"wpep205a",#N/A,FALSE,"tpepsum4a"}</definedName>
    <definedName name="______________gph6" localSheetId="84" hidden="1">{"pep204a",#N/A,FALSE,"tpepsum4a";"pep205a",#N/A,FALSE,"tpepsum4a";"wpep204a",#N/A,FALSE,"tpepsum4a";"wpep205a",#N/A,FALSE,"tpepsum4a"}</definedName>
    <definedName name="______________gph6" localSheetId="77" hidden="1">{"pep204a",#N/A,FALSE,"tpepsum4a";"pep205a",#N/A,FALSE,"tpepsum4a";"wpep204a",#N/A,FALSE,"tpepsum4a";"wpep205a",#N/A,FALSE,"tpepsum4a"}</definedName>
    <definedName name="______________gph6" localSheetId="61" hidden="1">{"pep204a",#N/A,FALSE,"tpepsum4a";"pep205a",#N/A,FALSE,"tpepsum4a";"wpep204a",#N/A,FALSE,"tpepsum4a";"wpep205a",#N/A,FALSE,"tpepsum4a"}</definedName>
    <definedName name="______________gph6" localSheetId="76" hidden="1">{"pep204a",#N/A,FALSE,"tpepsum4a";"pep205a",#N/A,FALSE,"tpepsum4a";"wpep204a",#N/A,FALSE,"tpepsum4a";"wpep205a",#N/A,FALSE,"tpepsum4a"}</definedName>
    <definedName name="______________gph6" hidden="1">{"pep204a",#N/A,FALSE,"tpepsum4a";"pep205a",#N/A,FALSE,"tpepsum4a";"wpep204a",#N/A,FALSE,"tpepsum4a";"wpep205a",#N/A,FALSE,"tpepsum4a"}</definedName>
    <definedName name="______________jij1" localSheetId="65" hidden="1">{"Fiesta Facer Page",#N/A,FALSE,"Q_C_S";"Fiesta Main Page",#N/A,FALSE,"V_L";"Fiesta 95BP Struct",#N/A,FALSE,"StructBP";"Fiesta Post 95BP Struct",#N/A,FALSE,"AdjStructBP"}</definedName>
    <definedName name="______________jij1" localSheetId="84" hidden="1">{"Fiesta Facer Page",#N/A,FALSE,"Q_C_S";"Fiesta Main Page",#N/A,FALSE,"V_L";"Fiesta 95BP Struct",#N/A,FALSE,"StructBP";"Fiesta Post 95BP Struct",#N/A,FALSE,"AdjStructBP"}</definedName>
    <definedName name="______________jij1" localSheetId="77" hidden="1">{"Fiesta Facer Page",#N/A,FALSE,"Q_C_S";"Fiesta Main Page",#N/A,FALSE,"V_L";"Fiesta 95BP Struct",#N/A,FALSE,"StructBP";"Fiesta Post 95BP Struct",#N/A,FALSE,"AdjStructBP"}</definedName>
    <definedName name="______________jij1" localSheetId="61" hidden="1">{"Fiesta Facer Page",#N/A,FALSE,"Q_C_S";"Fiesta Main Page",#N/A,FALSE,"V_L";"Fiesta 95BP Struct",#N/A,FALSE,"StructBP";"Fiesta Post 95BP Struct",#N/A,FALSE,"AdjStructBP"}</definedName>
    <definedName name="______________jij1" localSheetId="76" hidden="1">{"Fiesta Facer Page",#N/A,FALSE,"Q_C_S";"Fiesta Main Page",#N/A,FALSE,"V_L";"Fiesta 95BP Struct",#N/A,FALSE,"StructBP";"Fiesta Post 95BP Struct",#N/A,FALSE,"AdjStructBP"}</definedName>
    <definedName name="______________jij1" hidden="1">{"Fiesta Facer Page",#N/A,FALSE,"Q_C_S";"Fiesta Main Page",#N/A,FALSE,"V_L";"Fiesta 95BP Struct",#N/A,FALSE,"StructBP";"Fiesta Post 95BP Struct",#N/A,FALSE,"AdjStructBP"}</definedName>
    <definedName name="______________lk1" localSheetId="65" hidden="1">{"Presentation",#N/A,FALSE,"Feb96 - ALL"}</definedName>
    <definedName name="______________lk1" localSheetId="84" hidden="1">{"Presentation",#N/A,FALSE,"Feb96 - ALL"}</definedName>
    <definedName name="______________lk1" localSheetId="77" hidden="1">{"Presentation",#N/A,FALSE,"Feb96 - ALL"}</definedName>
    <definedName name="______________lk1" localSheetId="61" hidden="1">{"Presentation",#N/A,FALSE,"Feb96 - ALL"}</definedName>
    <definedName name="______________lk1" localSheetId="76" hidden="1">{"Presentation",#N/A,FALSE,"Feb96 - ALL"}</definedName>
    <definedName name="______________lk1" hidden="1">{"Presentation",#N/A,FALSE,"Feb96 - ALL"}</definedName>
    <definedName name="_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po1" localSheetId="65" hidden="1">{"Presentation",#N/A,FALSE,"Feb96 - ALL"}</definedName>
    <definedName name="______________po1" localSheetId="84" hidden="1">{"Presentation",#N/A,FALSE,"Feb96 - ALL"}</definedName>
    <definedName name="______________po1" localSheetId="77" hidden="1">{"Presentation",#N/A,FALSE,"Feb96 - ALL"}</definedName>
    <definedName name="______________po1" localSheetId="61" hidden="1">{"Presentation",#N/A,FALSE,"Feb96 - ALL"}</definedName>
    <definedName name="______________po1" localSheetId="76" hidden="1">{"Presentation",#N/A,FALSE,"Feb96 - ALL"}</definedName>
    <definedName name="______________po1" hidden="1">{"Presentation",#N/A,FALSE,"Feb96 - ALL"}</definedName>
    <definedName name="______________Q1" localSheetId="65" hidden="1">{"avrev",#N/A,FALSE,"AVREV";"rates",#N/A,FALSE,"AVREV"}</definedName>
    <definedName name="______________Q1" localSheetId="84" hidden="1">{"avrev",#N/A,FALSE,"AVREV";"rates",#N/A,FALSE,"AVREV"}</definedName>
    <definedName name="______________Q1" localSheetId="77" hidden="1">{"avrev",#N/A,FALSE,"AVREV";"rates",#N/A,FALSE,"AVREV"}</definedName>
    <definedName name="______________Q1" localSheetId="61" hidden="1">{"avrev",#N/A,FALSE,"AVREV";"rates",#N/A,FALSE,"AVREV"}</definedName>
    <definedName name="______________Q1" localSheetId="76" hidden="1">{"avrev",#N/A,FALSE,"AVREV";"rates",#N/A,FALSE,"AVREV"}</definedName>
    <definedName name="______________Q1" hidden="1">{"avrev",#N/A,FALSE,"AVREV";"rates",#N/A,FALSE,"AVREV"}</definedName>
    <definedName name="_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ut1" localSheetId="65" hidden="1">{"rev",#N/A,FALSE,"ppepsum";"vcost",#N/A,FALSE,"ppepsum";"ecprof",#N/A,FALSE,"ppepsum"}</definedName>
    <definedName name="______________ut1" localSheetId="84" hidden="1">{"rev",#N/A,FALSE,"ppepsum";"vcost",#N/A,FALSE,"ppepsum";"ecprof",#N/A,FALSE,"ppepsum"}</definedName>
    <definedName name="______________ut1" localSheetId="77" hidden="1">{"rev",#N/A,FALSE,"ppepsum";"vcost",#N/A,FALSE,"ppepsum";"ecprof",#N/A,FALSE,"ppepsum"}</definedName>
    <definedName name="______________ut1" localSheetId="61" hidden="1">{"rev",#N/A,FALSE,"ppepsum";"vcost",#N/A,FALSE,"ppepsum";"ecprof",#N/A,FALSE,"ppepsum"}</definedName>
    <definedName name="______________ut1" localSheetId="76" hidden="1">{"rev",#N/A,FALSE,"ppepsum";"vcost",#N/A,FALSE,"ppepsum";"ecprof",#N/A,FALSE,"ppepsum"}</definedName>
    <definedName name="______________ut1" hidden="1">{"rev",#N/A,FALSE,"ppepsum";"vcost",#N/A,FALSE,"ppepsum";"ecprof",#N/A,FALSE,"ppepsum"}</definedName>
    <definedName name="______________V5" localSheetId="65" hidden="1">{"avrev",#N/A,FALSE,"AVREV";"rates",#N/A,FALSE,"AVREV"}</definedName>
    <definedName name="______________V5" localSheetId="84" hidden="1">{"avrev",#N/A,FALSE,"AVREV";"rates",#N/A,FALSE,"AVREV"}</definedName>
    <definedName name="______________V5" localSheetId="77" hidden="1">{"avrev",#N/A,FALSE,"AVREV";"rates",#N/A,FALSE,"AVREV"}</definedName>
    <definedName name="______________V5" localSheetId="61" hidden="1">{"avrev",#N/A,FALSE,"AVREV";"rates",#N/A,FALSE,"AVREV"}</definedName>
    <definedName name="______________V5" localSheetId="76" hidden="1">{"avrev",#N/A,FALSE,"AVREV";"rates",#N/A,FALSE,"AVREV"}</definedName>
    <definedName name="______________V5" hidden="1">{"avrev",#N/A,FALSE,"AVREV";"rates",#N/A,FALSE,"AVREV"}</definedName>
    <definedName name="_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_wrn1" hidden="1">{#N/A,#N/A,TRUE,"Frame&amp;Body-All";#N/A,#N/A,TRUE,"Powrplant Mnts-5.4l_4.6l";#N/A,#N/A,TRUE,"Powerplant-5.4l_4.6l";#N/A,#N/A,TRUE,"Exhaust-5.4l_4.6l";#N/A,#N/A,TRUE,"Induction-5.4l"}</definedName>
    <definedName name="______________wrn2" localSheetId="65" hidden="1">{"pep204a",#N/A,FALSE,"tpepsum4a";"pep205a",#N/A,FALSE,"tpepsum4a";"wpep204a",#N/A,FALSE,"tpepsum4a";"wpep205a",#N/A,FALSE,"tpepsum4a"}</definedName>
    <definedName name="______________wrn2" localSheetId="84" hidden="1">{"pep204a",#N/A,FALSE,"tpepsum4a";"pep205a",#N/A,FALSE,"tpepsum4a";"wpep204a",#N/A,FALSE,"tpepsum4a";"wpep205a",#N/A,FALSE,"tpepsum4a"}</definedName>
    <definedName name="______________wrn2" localSheetId="77" hidden="1">{"pep204a",#N/A,FALSE,"tpepsum4a";"pep205a",#N/A,FALSE,"tpepsum4a";"wpep204a",#N/A,FALSE,"tpepsum4a";"wpep205a",#N/A,FALSE,"tpepsum4a"}</definedName>
    <definedName name="______________wrn2" localSheetId="61" hidden="1">{"pep204a",#N/A,FALSE,"tpepsum4a";"pep205a",#N/A,FALSE,"tpepsum4a";"wpep204a",#N/A,FALSE,"tpepsum4a";"wpep205a",#N/A,FALSE,"tpepsum4a"}</definedName>
    <definedName name="______________wrn2" localSheetId="76" hidden="1">{"pep204a",#N/A,FALSE,"tpepsum4a";"pep205a",#N/A,FALSE,"tpepsum4a";"wpep204a",#N/A,FALSE,"tpepsum4a";"wpep205a",#N/A,FALSE,"tpepsum4a"}</definedName>
    <definedName name="______________wrn2" hidden="1">{"pep204a",#N/A,FALSE,"tpepsum4a";"pep205a",#N/A,FALSE,"tpepsum4a";"wpep204a",#N/A,FALSE,"tpepsum4a";"wpep205a",#N/A,FALSE,"tpepsum4a"}</definedName>
    <definedName name="______________WRN4" localSheetId="65" hidden="1">{"salaried",#N/A,FALSE,"VLD View (2)"}</definedName>
    <definedName name="______________WRN4" localSheetId="84" hidden="1">{"salaried",#N/A,FALSE,"VLD View (2)"}</definedName>
    <definedName name="______________WRN4" localSheetId="77" hidden="1">{"salaried",#N/A,FALSE,"VLD View (2)"}</definedName>
    <definedName name="______________WRN4" localSheetId="61" hidden="1">{"salaried",#N/A,FALSE,"VLD View (2)"}</definedName>
    <definedName name="______________WRN4" localSheetId="76" hidden="1">{"salaried",#N/A,FALSE,"VLD View (2)"}</definedName>
    <definedName name="______________WRN4" hidden="1">{"salaried",#N/A,FALSE,"VLD View (2)"}</definedName>
    <definedName name="_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21" localSheetId="79">#REF!</definedName>
    <definedName name="_____________21" localSheetId="84">#REF!</definedName>
    <definedName name="_____________21" localSheetId="77">#REF!</definedName>
    <definedName name="_____________21">#REF!</definedName>
    <definedName name="_____________APS2003" localSheetId="65" hidden="1">{#N/A,#N/A,FALSE,"expense";#N/A,#N/A,FALSE,"heads"}</definedName>
    <definedName name="_____________APS2003" localSheetId="84" hidden="1">{#N/A,#N/A,FALSE,"expense";#N/A,#N/A,FALSE,"heads"}</definedName>
    <definedName name="_____________APS2003" localSheetId="77" hidden="1">{#N/A,#N/A,FALSE,"expense";#N/A,#N/A,FALSE,"heads"}</definedName>
    <definedName name="_____________APS2003" localSheetId="61" hidden="1">{#N/A,#N/A,FALSE,"expense";#N/A,#N/A,FALSE,"heads"}</definedName>
    <definedName name="_____________APS2003" localSheetId="76" hidden="1">{#N/A,#N/A,FALSE,"expense";#N/A,#N/A,FALSE,"heads"}</definedName>
    <definedName name="_____________APS2003" hidden="1">{#N/A,#N/A,FALSE,"expense";#N/A,#N/A,FALSE,"heads"}</definedName>
    <definedName name="_____________ba1" localSheetId="65" hidden="1">{"Fiesta Facer Page",#N/A,FALSE,"Q_C_S";"Fiesta Main Page",#N/A,FALSE,"V_L";"Fiesta 95BP Struct",#N/A,FALSE,"StructBP";"Fiesta Post 95BP Struct",#N/A,FALSE,"AdjStructBP"}</definedName>
    <definedName name="_____________ba1" localSheetId="84" hidden="1">{"Fiesta Facer Page",#N/A,FALSE,"Q_C_S";"Fiesta Main Page",#N/A,FALSE,"V_L";"Fiesta 95BP Struct",#N/A,FALSE,"StructBP";"Fiesta Post 95BP Struct",#N/A,FALSE,"AdjStructBP"}</definedName>
    <definedName name="_____________ba1" localSheetId="77" hidden="1">{"Fiesta Facer Page",#N/A,FALSE,"Q_C_S";"Fiesta Main Page",#N/A,FALSE,"V_L";"Fiesta 95BP Struct",#N/A,FALSE,"StructBP";"Fiesta Post 95BP Struct",#N/A,FALSE,"AdjStructBP"}</definedName>
    <definedName name="_____________ba1" localSheetId="61" hidden="1">{"Fiesta Facer Page",#N/A,FALSE,"Q_C_S";"Fiesta Main Page",#N/A,FALSE,"V_L";"Fiesta 95BP Struct",#N/A,FALSE,"StructBP";"Fiesta Post 95BP Struct",#N/A,FALSE,"AdjStructBP"}</definedName>
    <definedName name="_____________ba1" localSheetId="76" hidden="1">{"Fiesta Facer Page",#N/A,FALSE,"Q_C_S";"Fiesta Main Page",#N/A,FALSE,"V_L";"Fiesta 95BP Struct",#N/A,FALSE,"StructBP";"Fiesta Post 95BP Struct",#N/A,FALSE,"AdjStructBP"}</definedName>
    <definedName name="_____________ba1" hidden="1">{"Fiesta Facer Page",#N/A,FALSE,"Q_C_S";"Fiesta Main Page",#N/A,FALSE,"V_L";"Fiesta 95BP Struct",#N/A,FALSE,"StructBP";"Fiesta Post 95BP Struct",#N/A,FALSE,"AdjStructBP"}</definedName>
    <definedName name="_____________D258" localSheetId="65" hidden="1">{"Presentation",#N/A,FALSE,"Feb96 - ALL"}</definedName>
    <definedName name="_____________D258" localSheetId="84" hidden="1">{"Presentation",#N/A,FALSE,"Feb96 - ALL"}</definedName>
    <definedName name="_____________D258" localSheetId="77" hidden="1">{"Presentation",#N/A,FALSE,"Feb96 - ALL"}</definedName>
    <definedName name="_____________D258" localSheetId="61" hidden="1">{"Presentation",#N/A,FALSE,"Feb96 - ALL"}</definedName>
    <definedName name="_____________D258" localSheetId="76" hidden="1">{"Presentation",#N/A,FALSE,"Feb96 - ALL"}</definedName>
    <definedName name="_____________D258" hidden="1">{"Presentation",#N/A,FALSE,"Feb96 - ALL"}</definedName>
    <definedName name="_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gph3" localSheetId="65" hidden="1">{"salaried",#N/A,FALSE,"VLD View (2)"}</definedName>
    <definedName name="_____________gph3" localSheetId="84" hidden="1">{"salaried",#N/A,FALSE,"VLD View (2)"}</definedName>
    <definedName name="_____________gph3" localSheetId="77" hidden="1">{"salaried",#N/A,FALSE,"VLD View (2)"}</definedName>
    <definedName name="_____________gph3" localSheetId="61" hidden="1">{"salaried",#N/A,FALSE,"VLD View (2)"}</definedName>
    <definedName name="_____________gph3" localSheetId="76" hidden="1">{"salaried",#N/A,FALSE,"VLD View (2)"}</definedName>
    <definedName name="_____________gph3" hidden="1">{"salaried",#N/A,FALSE,"VLD View (2)"}</definedName>
    <definedName name="_____________gph4" localSheetId="65" hidden="1">{"rev",#N/A,FALSE,"ppepsum";"vcost",#N/A,FALSE,"ppepsum";"ecprof",#N/A,FALSE,"ppepsum"}</definedName>
    <definedName name="_____________gph4" localSheetId="84" hidden="1">{"rev",#N/A,FALSE,"ppepsum";"vcost",#N/A,FALSE,"ppepsum";"ecprof",#N/A,FALSE,"ppepsum"}</definedName>
    <definedName name="_____________gph4" localSheetId="77" hidden="1">{"rev",#N/A,FALSE,"ppepsum";"vcost",#N/A,FALSE,"ppepsum";"ecprof",#N/A,FALSE,"ppepsum"}</definedName>
    <definedName name="_____________gph4" localSheetId="61" hidden="1">{"rev",#N/A,FALSE,"ppepsum";"vcost",#N/A,FALSE,"ppepsum";"ecprof",#N/A,FALSE,"ppepsum"}</definedName>
    <definedName name="_____________gph4" localSheetId="76" hidden="1">{"rev",#N/A,FALSE,"ppepsum";"vcost",#N/A,FALSE,"ppepsum";"ecprof",#N/A,FALSE,"ppepsum"}</definedName>
    <definedName name="_____________gph4" hidden="1">{"rev",#N/A,FALSE,"ppepsum";"vcost",#N/A,FALSE,"ppepsum";"ecprof",#N/A,FALSE,"ppepsum"}</definedName>
    <definedName name="_____________gph5" localSheetId="65" hidden="1">{"rates",#N/A,FALSE,"tavg4a";"rev",#N/A,FALSE,"tavg4a"}</definedName>
    <definedName name="_____________gph5" localSheetId="84" hidden="1">{"rates",#N/A,FALSE,"tavg4a";"rev",#N/A,FALSE,"tavg4a"}</definedName>
    <definedName name="_____________gph5" localSheetId="77" hidden="1">{"rates",#N/A,FALSE,"tavg4a";"rev",#N/A,FALSE,"tavg4a"}</definedName>
    <definedName name="_____________gph5" localSheetId="61" hidden="1">{"rates",#N/A,FALSE,"tavg4a";"rev",#N/A,FALSE,"tavg4a"}</definedName>
    <definedName name="_____________gph5" localSheetId="76" hidden="1">{"rates",#N/A,FALSE,"tavg4a";"rev",#N/A,FALSE,"tavg4a"}</definedName>
    <definedName name="_____________gph5" hidden="1">{"rates",#N/A,FALSE,"tavg4a";"rev",#N/A,FALSE,"tavg4a"}</definedName>
    <definedName name="_____________gph6" localSheetId="65" hidden="1">{"pep204a",#N/A,FALSE,"tpepsum4a";"pep205a",#N/A,FALSE,"tpepsum4a";"wpep204a",#N/A,FALSE,"tpepsum4a";"wpep205a",#N/A,FALSE,"tpepsum4a"}</definedName>
    <definedName name="_____________gph6" localSheetId="84" hidden="1">{"pep204a",#N/A,FALSE,"tpepsum4a";"pep205a",#N/A,FALSE,"tpepsum4a";"wpep204a",#N/A,FALSE,"tpepsum4a";"wpep205a",#N/A,FALSE,"tpepsum4a"}</definedName>
    <definedName name="_____________gph6" localSheetId="77" hidden="1">{"pep204a",#N/A,FALSE,"tpepsum4a";"pep205a",#N/A,FALSE,"tpepsum4a";"wpep204a",#N/A,FALSE,"tpepsum4a";"wpep205a",#N/A,FALSE,"tpepsum4a"}</definedName>
    <definedName name="_____________gph6" localSheetId="61" hidden="1">{"pep204a",#N/A,FALSE,"tpepsum4a";"pep205a",#N/A,FALSE,"tpepsum4a";"wpep204a",#N/A,FALSE,"tpepsum4a";"wpep205a",#N/A,FALSE,"tpepsum4a"}</definedName>
    <definedName name="_____________gph6" localSheetId="76" hidden="1">{"pep204a",#N/A,FALSE,"tpepsum4a";"pep205a",#N/A,FALSE,"tpepsum4a";"wpep204a",#N/A,FALSE,"tpepsum4a";"wpep205a",#N/A,FALSE,"tpepsum4a"}</definedName>
    <definedName name="_____________gph6" hidden="1">{"pep204a",#N/A,FALSE,"tpepsum4a";"pep205a",#N/A,FALSE,"tpepsum4a";"wpep204a",#N/A,FALSE,"tpepsum4a";"wpep205a",#N/A,FALSE,"tpepsum4a"}</definedName>
    <definedName name="_____________jij1" localSheetId="65" hidden="1">{"Fiesta Facer Page",#N/A,FALSE,"Q_C_S";"Fiesta Main Page",#N/A,FALSE,"V_L";"Fiesta 95BP Struct",#N/A,FALSE,"StructBP";"Fiesta Post 95BP Struct",#N/A,FALSE,"AdjStructBP"}</definedName>
    <definedName name="_____________jij1" localSheetId="84" hidden="1">{"Fiesta Facer Page",#N/A,FALSE,"Q_C_S";"Fiesta Main Page",#N/A,FALSE,"V_L";"Fiesta 95BP Struct",#N/A,FALSE,"StructBP";"Fiesta Post 95BP Struct",#N/A,FALSE,"AdjStructBP"}</definedName>
    <definedName name="_____________jij1" localSheetId="77" hidden="1">{"Fiesta Facer Page",#N/A,FALSE,"Q_C_S";"Fiesta Main Page",#N/A,FALSE,"V_L";"Fiesta 95BP Struct",#N/A,FALSE,"StructBP";"Fiesta Post 95BP Struct",#N/A,FALSE,"AdjStructBP"}</definedName>
    <definedName name="_____________jij1" localSheetId="61" hidden="1">{"Fiesta Facer Page",#N/A,FALSE,"Q_C_S";"Fiesta Main Page",#N/A,FALSE,"V_L";"Fiesta 95BP Struct",#N/A,FALSE,"StructBP";"Fiesta Post 95BP Struct",#N/A,FALSE,"AdjStructBP"}</definedName>
    <definedName name="_____________jij1" localSheetId="76" hidden="1">{"Fiesta Facer Page",#N/A,FALSE,"Q_C_S";"Fiesta Main Page",#N/A,FALSE,"V_L";"Fiesta 95BP Struct",#N/A,FALSE,"StructBP";"Fiesta Post 95BP Struct",#N/A,FALSE,"AdjStructBP"}</definedName>
    <definedName name="_____________jij1" hidden="1">{"Fiesta Facer Page",#N/A,FALSE,"Q_C_S";"Fiesta Main Page",#N/A,FALSE,"V_L";"Fiesta 95BP Struct",#N/A,FALSE,"StructBP";"Fiesta Post 95BP Struct",#N/A,FALSE,"AdjStructBP"}</definedName>
    <definedName name="_____________lk1" localSheetId="65" hidden="1">{"Presentation",#N/A,FALSE,"Feb96 - ALL"}</definedName>
    <definedName name="_____________lk1" localSheetId="84" hidden="1">{"Presentation",#N/A,FALSE,"Feb96 - ALL"}</definedName>
    <definedName name="_____________lk1" localSheetId="77" hidden="1">{"Presentation",#N/A,FALSE,"Feb96 - ALL"}</definedName>
    <definedName name="_____________lk1" localSheetId="61" hidden="1">{"Presentation",#N/A,FALSE,"Feb96 - ALL"}</definedName>
    <definedName name="_____________lk1" localSheetId="76" hidden="1">{"Presentation",#N/A,FALSE,"Feb96 - ALL"}</definedName>
    <definedName name="_____________lk1" hidden="1">{"Presentation",#N/A,FALSE,"Feb96 - ALL"}</definedName>
    <definedName name="_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po1" localSheetId="65" hidden="1">{"Presentation",#N/A,FALSE,"Feb96 - ALL"}</definedName>
    <definedName name="_____________po1" localSheetId="84" hidden="1">{"Presentation",#N/A,FALSE,"Feb96 - ALL"}</definedName>
    <definedName name="_____________po1" localSheetId="77" hidden="1">{"Presentation",#N/A,FALSE,"Feb96 - ALL"}</definedName>
    <definedName name="_____________po1" localSheetId="61" hidden="1">{"Presentation",#N/A,FALSE,"Feb96 - ALL"}</definedName>
    <definedName name="_____________po1" localSheetId="76" hidden="1">{"Presentation",#N/A,FALSE,"Feb96 - ALL"}</definedName>
    <definedName name="_____________po1" hidden="1">{"Presentation",#N/A,FALSE,"Feb96 - ALL"}</definedName>
    <definedName name="_____________Q1" localSheetId="65" hidden="1">{"avrev",#N/A,FALSE,"AVREV";"rates",#N/A,FALSE,"AVREV"}</definedName>
    <definedName name="_____________Q1" localSheetId="84" hidden="1">{"avrev",#N/A,FALSE,"AVREV";"rates",#N/A,FALSE,"AVREV"}</definedName>
    <definedName name="_____________Q1" localSheetId="77" hidden="1">{"avrev",#N/A,FALSE,"AVREV";"rates",#N/A,FALSE,"AVREV"}</definedName>
    <definedName name="_____________Q1" localSheetId="61" hidden="1">{"avrev",#N/A,FALSE,"AVREV";"rates",#N/A,FALSE,"AVREV"}</definedName>
    <definedName name="_____________Q1" localSheetId="76" hidden="1">{"avrev",#N/A,FALSE,"AVREV";"rates",#N/A,FALSE,"AVREV"}</definedName>
    <definedName name="_____________Q1" hidden="1">{"avrev",#N/A,FALSE,"AVREV";"rates",#N/A,FALSE,"AVREV"}</definedName>
    <definedName name="_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ut1" localSheetId="65" hidden="1">{"rev",#N/A,FALSE,"ppepsum";"vcost",#N/A,FALSE,"ppepsum";"ecprof",#N/A,FALSE,"ppepsum"}</definedName>
    <definedName name="_____________ut1" localSheetId="84" hidden="1">{"rev",#N/A,FALSE,"ppepsum";"vcost",#N/A,FALSE,"ppepsum";"ecprof",#N/A,FALSE,"ppepsum"}</definedName>
    <definedName name="_____________ut1" localSheetId="77" hidden="1">{"rev",#N/A,FALSE,"ppepsum";"vcost",#N/A,FALSE,"ppepsum";"ecprof",#N/A,FALSE,"ppepsum"}</definedName>
    <definedName name="_____________ut1" localSheetId="61" hidden="1">{"rev",#N/A,FALSE,"ppepsum";"vcost",#N/A,FALSE,"ppepsum";"ecprof",#N/A,FALSE,"ppepsum"}</definedName>
    <definedName name="_____________ut1" localSheetId="76" hidden="1">{"rev",#N/A,FALSE,"ppepsum";"vcost",#N/A,FALSE,"ppepsum";"ecprof",#N/A,FALSE,"ppepsum"}</definedName>
    <definedName name="_____________ut1" hidden="1">{"rev",#N/A,FALSE,"ppepsum";"vcost",#N/A,FALSE,"ppepsum";"ecprof",#N/A,FALSE,"ppepsum"}</definedName>
    <definedName name="_____________V5" localSheetId="65" hidden="1">{"avrev",#N/A,FALSE,"AVREV";"rates",#N/A,FALSE,"AVREV"}</definedName>
    <definedName name="_____________V5" localSheetId="84" hidden="1">{"avrev",#N/A,FALSE,"AVREV";"rates",#N/A,FALSE,"AVREV"}</definedName>
    <definedName name="_____________V5" localSheetId="77" hidden="1">{"avrev",#N/A,FALSE,"AVREV";"rates",#N/A,FALSE,"AVREV"}</definedName>
    <definedName name="_____________V5" localSheetId="61" hidden="1">{"avrev",#N/A,FALSE,"AVREV";"rates",#N/A,FALSE,"AVREV"}</definedName>
    <definedName name="_____________V5" localSheetId="76" hidden="1">{"avrev",#N/A,FALSE,"AVREV";"rates",#N/A,FALSE,"AVREV"}</definedName>
    <definedName name="_____________V5" hidden="1">{"avrev",#N/A,FALSE,"AVREV";"rates",#N/A,FALSE,"AVREV"}</definedName>
    <definedName name="_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_wrn1" hidden="1">{#N/A,#N/A,TRUE,"Frame&amp;Body-All";#N/A,#N/A,TRUE,"Powrplant Mnts-5.4l_4.6l";#N/A,#N/A,TRUE,"Powerplant-5.4l_4.6l";#N/A,#N/A,TRUE,"Exhaust-5.4l_4.6l";#N/A,#N/A,TRUE,"Induction-5.4l"}</definedName>
    <definedName name="_____________wrn2" localSheetId="65" hidden="1">{"pep204a",#N/A,FALSE,"tpepsum4a";"pep205a",#N/A,FALSE,"tpepsum4a";"wpep204a",#N/A,FALSE,"tpepsum4a";"wpep205a",#N/A,FALSE,"tpepsum4a"}</definedName>
    <definedName name="_____________wrn2" localSheetId="84" hidden="1">{"pep204a",#N/A,FALSE,"tpepsum4a";"pep205a",#N/A,FALSE,"tpepsum4a";"wpep204a",#N/A,FALSE,"tpepsum4a";"wpep205a",#N/A,FALSE,"tpepsum4a"}</definedName>
    <definedName name="_____________wrn2" localSheetId="77" hidden="1">{"pep204a",#N/A,FALSE,"tpepsum4a";"pep205a",#N/A,FALSE,"tpepsum4a";"wpep204a",#N/A,FALSE,"tpepsum4a";"wpep205a",#N/A,FALSE,"tpepsum4a"}</definedName>
    <definedName name="_____________wrn2" localSheetId="61" hidden="1">{"pep204a",#N/A,FALSE,"tpepsum4a";"pep205a",#N/A,FALSE,"tpepsum4a";"wpep204a",#N/A,FALSE,"tpepsum4a";"wpep205a",#N/A,FALSE,"tpepsum4a"}</definedName>
    <definedName name="_____________wrn2" localSheetId="76" hidden="1">{"pep204a",#N/A,FALSE,"tpepsum4a";"pep205a",#N/A,FALSE,"tpepsum4a";"wpep204a",#N/A,FALSE,"tpepsum4a";"wpep205a",#N/A,FALSE,"tpepsum4a"}</definedName>
    <definedName name="_____________wrn2" hidden="1">{"pep204a",#N/A,FALSE,"tpepsum4a";"pep205a",#N/A,FALSE,"tpepsum4a";"wpep204a",#N/A,FALSE,"tpepsum4a";"wpep205a",#N/A,FALSE,"tpepsum4a"}</definedName>
    <definedName name="_____________WRN4" localSheetId="65" hidden="1">{"salaried",#N/A,FALSE,"VLD View (2)"}</definedName>
    <definedName name="_____________WRN4" localSheetId="84" hidden="1">{"salaried",#N/A,FALSE,"VLD View (2)"}</definedName>
    <definedName name="_____________WRN4" localSheetId="77" hidden="1">{"salaried",#N/A,FALSE,"VLD View (2)"}</definedName>
    <definedName name="_____________WRN4" localSheetId="61" hidden="1">{"salaried",#N/A,FALSE,"VLD View (2)"}</definedName>
    <definedName name="_____________WRN4" localSheetId="76" hidden="1">{"salaried",#N/A,FALSE,"VLD View (2)"}</definedName>
    <definedName name="_____________WRN4" hidden="1">{"salaried",#N/A,FALSE,"VLD View (2)"}</definedName>
    <definedName name="_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21" localSheetId="79">#REF!</definedName>
    <definedName name="____________21" localSheetId="84">#REF!</definedName>
    <definedName name="____________21" localSheetId="77">#REF!</definedName>
    <definedName name="____________21">#REF!</definedName>
    <definedName name="____________App2" localSheetId="65" hidden="1">{#N/A,#N/A,FALSE,"Cover Page";#N/A,#N/A,FALSE,"Facing Page";#N/A,#N/A,FALSE,"Main Page";#N/A,#N/A,FALSE,"Risk-Adjusted";#N/A,#N/A,FALSE,"Profit Improvement"}</definedName>
    <definedName name="____________App2" localSheetId="84" hidden="1">{#N/A,#N/A,FALSE,"Cover Page";#N/A,#N/A,FALSE,"Facing Page";#N/A,#N/A,FALSE,"Main Page";#N/A,#N/A,FALSE,"Risk-Adjusted";#N/A,#N/A,FALSE,"Profit Improvement"}</definedName>
    <definedName name="____________App2" localSheetId="77" hidden="1">{#N/A,#N/A,FALSE,"Cover Page";#N/A,#N/A,FALSE,"Facing Page";#N/A,#N/A,FALSE,"Main Page";#N/A,#N/A,FALSE,"Risk-Adjusted";#N/A,#N/A,FALSE,"Profit Improvement"}</definedName>
    <definedName name="____________App2" localSheetId="61" hidden="1">{#N/A,#N/A,FALSE,"Cover Page";#N/A,#N/A,FALSE,"Facing Page";#N/A,#N/A,FALSE,"Main Page";#N/A,#N/A,FALSE,"Risk-Adjusted";#N/A,#N/A,FALSE,"Profit Improvement"}</definedName>
    <definedName name="____________App2" localSheetId="76" hidden="1">{#N/A,#N/A,FALSE,"Cover Page";#N/A,#N/A,FALSE,"Facing Page";#N/A,#N/A,FALSE,"Main Page";#N/A,#N/A,FALSE,"Risk-Adjusted";#N/A,#N/A,FALSE,"Profit Improvement"}</definedName>
    <definedName name="____________App2" hidden="1">{#N/A,#N/A,FALSE,"Cover Page";#N/A,#N/A,FALSE,"Facing Page";#N/A,#N/A,FALSE,"Main Page";#N/A,#N/A,FALSE,"Risk-Adjusted";#N/A,#N/A,FALSE,"Profit Improvement"}</definedName>
    <definedName name="____________ba1" localSheetId="65" hidden="1">{"Fiesta Facer Page",#N/A,FALSE,"Q_C_S";"Fiesta Main Page",#N/A,FALSE,"V_L";"Fiesta 95BP Struct",#N/A,FALSE,"StructBP";"Fiesta Post 95BP Struct",#N/A,FALSE,"AdjStructBP"}</definedName>
    <definedName name="____________ba1" localSheetId="84" hidden="1">{"Fiesta Facer Page",#N/A,FALSE,"Q_C_S";"Fiesta Main Page",#N/A,FALSE,"V_L";"Fiesta 95BP Struct",#N/A,FALSE,"StructBP";"Fiesta Post 95BP Struct",#N/A,FALSE,"AdjStructBP"}</definedName>
    <definedName name="____________ba1" localSheetId="77" hidden="1">{"Fiesta Facer Page",#N/A,FALSE,"Q_C_S";"Fiesta Main Page",#N/A,FALSE,"V_L";"Fiesta 95BP Struct",#N/A,FALSE,"StructBP";"Fiesta Post 95BP Struct",#N/A,FALSE,"AdjStructBP"}</definedName>
    <definedName name="____________ba1" localSheetId="61" hidden="1">{"Fiesta Facer Page",#N/A,FALSE,"Q_C_S";"Fiesta Main Page",#N/A,FALSE,"V_L";"Fiesta 95BP Struct",#N/A,FALSE,"StructBP";"Fiesta Post 95BP Struct",#N/A,FALSE,"AdjStructBP"}</definedName>
    <definedName name="____________ba1" localSheetId="76" hidden="1">{"Fiesta Facer Page",#N/A,FALSE,"Q_C_S";"Fiesta Main Page",#N/A,FALSE,"V_L";"Fiesta 95BP Struct",#N/A,FALSE,"StructBP";"Fiesta Post 95BP Struct",#N/A,FALSE,"AdjStructBP"}</definedName>
    <definedName name="____________ba1" hidden="1">{"Fiesta Facer Page",#N/A,FALSE,"Q_C_S";"Fiesta Main Page",#N/A,FALSE,"V_L";"Fiesta 95BP Struct",#N/A,FALSE,"StructBP";"Fiesta Post 95BP Struct",#N/A,FALSE,"AdjStructBP"}</definedName>
    <definedName name="____________D258" localSheetId="65" hidden="1">{"Presentation",#N/A,FALSE,"Feb96 - ALL"}</definedName>
    <definedName name="____________D258" localSheetId="84" hidden="1">{"Presentation",#N/A,FALSE,"Feb96 - ALL"}</definedName>
    <definedName name="____________D258" localSheetId="77" hidden="1">{"Presentation",#N/A,FALSE,"Feb96 - ALL"}</definedName>
    <definedName name="____________D258" localSheetId="61" hidden="1">{"Presentation",#N/A,FALSE,"Feb96 - ALL"}</definedName>
    <definedName name="____________D258" localSheetId="76" hidden="1">{"Presentation",#N/A,FALSE,"Feb96 - ALL"}</definedName>
    <definedName name="____________D258" hidden="1">{"Presentation",#N/A,FALSE,"Feb96 - ALL"}</definedName>
    <definedName name="_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gph3" localSheetId="65" hidden="1">{"salaried",#N/A,FALSE,"VLD View (2)"}</definedName>
    <definedName name="____________gph3" localSheetId="84" hidden="1">{"salaried",#N/A,FALSE,"VLD View (2)"}</definedName>
    <definedName name="____________gph3" localSheetId="77" hidden="1">{"salaried",#N/A,FALSE,"VLD View (2)"}</definedName>
    <definedName name="____________gph3" localSheetId="61" hidden="1">{"salaried",#N/A,FALSE,"VLD View (2)"}</definedName>
    <definedName name="____________gph3" localSheetId="76" hidden="1">{"salaried",#N/A,FALSE,"VLD View (2)"}</definedName>
    <definedName name="____________gph3" hidden="1">{"salaried",#N/A,FALSE,"VLD View (2)"}</definedName>
    <definedName name="____________gph4" localSheetId="65" hidden="1">{"rev",#N/A,FALSE,"ppepsum";"vcost",#N/A,FALSE,"ppepsum";"ecprof",#N/A,FALSE,"ppepsum"}</definedName>
    <definedName name="____________gph4" localSheetId="84" hidden="1">{"rev",#N/A,FALSE,"ppepsum";"vcost",#N/A,FALSE,"ppepsum";"ecprof",#N/A,FALSE,"ppepsum"}</definedName>
    <definedName name="____________gph4" localSheetId="77" hidden="1">{"rev",#N/A,FALSE,"ppepsum";"vcost",#N/A,FALSE,"ppepsum";"ecprof",#N/A,FALSE,"ppepsum"}</definedName>
    <definedName name="____________gph4" localSheetId="61" hidden="1">{"rev",#N/A,FALSE,"ppepsum";"vcost",#N/A,FALSE,"ppepsum";"ecprof",#N/A,FALSE,"ppepsum"}</definedName>
    <definedName name="____________gph4" localSheetId="76" hidden="1">{"rev",#N/A,FALSE,"ppepsum";"vcost",#N/A,FALSE,"ppepsum";"ecprof",#N/A,FALSE,"ppepsum"}</definedName>
    <definedName name="____________gph4" hidden="1">{"rev",#N/A,FALSE,"ppepsum";"vcost",#N/A,FALSE,"ppepsum";"ecprof",#N/A,FALSE,"ppepsum"}</definedName>
    <definedName name="____________gph5" localSheetId="65" hidden="1">{"rates",#N/A,FALSE,"tavg4a";"rev",#N/A,FALSE,"tavg4a"}</definedName>
    <definedName name="____________gph5" localSheetId="84" hidden="1">{"rates",#N/A,FALSE,"tavg4a";"rev",#N/A,FALSE,"tavg4a"}</definedName>
    <definedName name="____________gph5" localSheetId="77" hidden="1">{"rates",#N/A,FALSE,"tavg4a";"rev",#N/A,FALSE,"tavg4a"}</definedName>
    <definedName name="____________gph5" localSheetId="61" hidden="1">{"rates",#N/A,FALSE,"tavg4a";"rev",#N/A,FALSE,"tavg4a"}</definedName>
    <definedName name="____________gph5" localSheetId="76" hidden="1">{"rates",#N/A,FALSE,"tavg4a";"rev",#N/A,FALSE,"tavg4a"}</definedName>
    <definedName name="____________gph5" hidden="1">{"rates",#N/A,FALSE,"tavg4a";"rev",#N/A,FALSE,"tavg4a"}</definedName>
    <definedName name="____________gph6" localSheetId="65" hidden="1">{"pep204a",#N/A,FALSE,"tpepsum4a";"pep205a",#N/A,FALSE,"tpepsum4a";"wpep204a",#N/A,FALSE,"tpepsum4a";"wpep205a",#N/A,FALSE,"tpepsum4a"}</definedName>
    <definedName name="____________gph6" localSheetId="84" hidden="1">{"pep204a",#N/A,FALSE,"tpepsum4a";"pep205a",#N/A,FALSE,"tpepsum4a";"wpep204a",#N/A,FALSE,"tpepsum4a";"wpep205a",#N/A,FALSE,"tpepsum4a"}</definedName>
    <definedName name="____________gph6" localSheetId="77" hidden="1">{"pep204a",#N/A,FALSE,"tpepsum4a";"pep205a",#N/A,FALSE,"tpepsum4a";"wpep204a",#N/A,FALSE,"tpepsum4a";"wpep205a",#N/A,FALSE,"tpepsum4a"}</definedName>
    <definedName name="____________gph6" localSheetId="61" hidden="1">{"pep204a",#N/A,FALSE,"tpepsum4a";"pep205a",#N/A,FALSE,"tpepsum4a";"wpep204a",#N/A,FALSE,"tpepsum4a";"wpep205a",#N/A,FALSE,"tpepsum4a"}</definedName>
    <definedName name="____________gph6" localSheetId="76" hidden="1">{"pep204a",#N/A,FALSE,"tpepsum4a";"pep205a",#N/A,FALSE,"tpepsum4a";"wpep204a",#N/A,FALSE,"tpepsum4a";"wpep205a",#N/A,FALSE,"tpepsum4a"}</definedName>
    <definedName name="____________gph6" hidden="1">{"pep204a",#N/A,FALSE,"tpepsum4a";"pep205a",#N/A,FALSE,"tpepsum4a";"wpep204a",#N/A,FALSE,"tpepsum4a";"wpep205a",#N/A,FALSE,"tpepsum4a"}</definedName>
    <definedName name="____________jij1" localSheetId="65" hidden="1">{"Fiesta Facer Page",#N/A,FALSE,"Q_C_S";"Fiesta Main Page",#N/A,FALSE,"V_L";"Fiesta 95BP Struct",#N/A,FALSE,"StructBP";"Fiesta Post 95BP Struct",#N/A,FALSE,"AdjStructBP"}</definedName>
    <definedName name="____________jij1" localSheetId="84" hidden="1">{"Fiesta Facer Page",#N/A,FALSE,"Q_C_S";"Fiesta Main Page",#N/A,FALSE,"V_L";"Fiesta 95BP Struct",#N/A,FALSE,"StructBP";"Fiesta Post 95BP Struct",#N/A,FALSE,"AdjStructBP"}</definedName>
    <definedName name="____________jij1" localSheetId="77" hidden="1">{"Fiesta Facer Page",#N/A,FALSE,"Q_C_S";"Fiesta Main Page",#N/A,FALSE,"V_L";"Fiesta 95BP Struct",#N/A,FALSE,"StructBP";"Fiesta Post 95BP Struct",#N/A,FALSE,"AdjStructBP"}</definedName>
    <definedName name="____________jij1" localSheetId="61" hidden="1">{"Fiesta Facer Page",#N/A,FALSE,"Q_C_S";"Fiesta Main Page",#N/A,FALSE,"V_L";"Fiesta 95BP Struct",#N/A,FALSE,"StructBP";"Fiesta Post 95BP Struct",#N/A,FALSE,"AdjStructBP"}</definedName>
    <definedName name="____________jij1" localSheetId="76" hidden="1">{"Fiesta Facer Page",#N/A,FALSE,"Q_C_S";"Fiesta Main Page",#N/A,FALSE,"V_L";"Fiesta 95BP Struct",#N/A,FALSE,"StructBP";"Fiesta Post 95BP Struct",#N/A,FALSE,"AdjStructBP"}</definedName>
    <definedName name="____________jij1" hidden="1">{"Fiesta Facer Page",#N/A,FALSE,"Q_C_S";"Fiesta Main Page",#N/A,FALSE,"V_L";"Fiesta 95BP Struct",#N/A,FALSE,"StructBP";"Fiesta Post 95BP Struct",#N/A,FALSE,"AdjStructBP"}</definedName>
    <definedName name="____________lk1" localSheetId="65" hidden="1">{"Presentation",#N/A,FALSE,"Feb96 - ALL"}</definedName>
    <definedName name="____________lk1" localSheetId="84" hidden="1">{"Presentation",#N/A,FALSE,"Feb96 - ALL"}</definedName>
    <definedName name="____________lk1" localSheetId="77" hidden="1">{"Presentation",#N/A,FALSE,"Feb96 - ALL"}</definedName>
    <definedName name="____________lk1" localSheetId="61" hidden="1">{"Presentation",#N/A,FALSE,"Feb96 - ALL"}</definedName>
    <definedName name="____________lk1" localSheetId="76" hidden="1">{"Presentation",#N/A,FALSE,"Feb96 - ALL"}</definedName>
    <definedName name="____________lk1" hidden="1">{"Presentation",#N/A,FALSE,"Feb96 - ALL"}</definedName>
    <definedName name="_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po1" localSheetId="65" hidden="1">{"Presentation",#N/A,FALSE,"Feb96 - ALL"}</definedName>
    <definedName name="____________po1" localSheetId="84" hidden="1">{"Presentation",#N/A,FALSE,"Feb96 - ALL"}</definedName>
    <definedName name="____________po1" localSheetId="77" hidden="1">{"Presentation",#N/A,FALSE,"Feb96 - ALL"}</definedName>
    <definedName name="____________po1" localSheetId="61" hidden="1">{"Presentation",#N/A,FALSE,"Feb96 - ALL"}</definedName>
    <definedName name="____________po1" localSheetId="76" hidden="1">{"Presentation",#N/A,FALSE,"Feb96 - ALL"}</definedName>
    <definedName name="____________po1" hidden="1">{"Presentation",#N/A,FALSE,"Feb96 - ALL"}</definedName>
    <definedName name="____________Q1" localSheetId="65" hidden="1">{"avrev",#N/A,FALSE,"AVREV";"rates",#N/A,FALSE,"AVREV"}</definedName>
    <definedName name="____________Q1" localSheetId="84" hidden="1">{"avrev",#N/A,FALSE,"AVREV";"rates",#N/A,FALSE,"AVREV"}</definedName>
    <definedName name="____________Q1" localSheetId="77" hidden="1">{"avrev",#N/A,FALSE,"AVREV";"rates",#N/A,FALSE,"AVREV"}</definedName>
    <definedName name="____________Q1" localSheetId="61" hidden="1">{"avrev",#N/A,FALSE,"AVREV";"rates",#N/A,FALSE,"AVREV"}</definedName>
    <definedName name="____________Q1" localSheetId="76" hidden="1">{"avrev",#N/A,FALSE,"AVREV";"rates",#N/A,FALSE,"AVREV"}</definedName>
    <definedName name="____________Q1" hidden="1">{"avrev",#N/A,FALSE,"AVREV";"rates",#N/A,FALSE,"AVREV"}</definedName>
    <definedName name="_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ut1" localSheetId="65" hidden="1">{"rev",#N/A,FALSE,"ppepsum";"vcost",#N/A,FALSE,"ppepsum";"ecprof",#N/A,FALSE,"ppepsum"}</definedName>
    <definedName name="____________ut1" localSheetId="84" hidden="1">{"rev",#N/A,FALSE,"ppepsum";"vcost",#N/A,FALSE,"ppepsum";"ecprof",#N/A,FALSE,"ppepsum"}</definedName>
    <definedName name="____________ut1" localSheetId="77" hidden="1">{"rev",#N/A,FALSE,"ppepsum";"vcost",#N/A,FALSE,"ppepsum";"ecprof",#N/A,FALSE,"ppepsum"}</definedName>
    <definedName name="____________ut1" localSheetId="61" hidden="1">{"rev",#N/A,FALSE,"ppepsum";"vcost",#N/A,FALSE,"ppepsum";"ecprof",#N/A,FALSE,"ppepsum"}</definedName>
    <definedName name="____________ut1" localSheetId="76" hidden="1">{"rev",#N/A,FALSE,"ppepsum";"vcost",#N/A,FALSE,"ppepsum";"ecprof",#N/A,FALSE,"ppepsum"}</definedName>
    <definedName name="____________ut1" hidden="1">{"rev",#N/A,FALSE,"ppepsum";"vcost",#N/A,FALSE,"ppepsum";"ecprof",#N/A,FALSE,"ppepsum"}</definedName>
    <definedName name="____________V5" localSheetId="65" hidden="1">{"avrev",#N/A,FALSE,"AVREV";"rates",#N/A,FALSE,"AVREV"}</definedName>
    <definedName name="____________V5" localSheetId="84" hidden="1">{"avrev",#N/A,FALSE,"AVREV";"rates",#N/A,FALSE,"AVREV"}</definedName>
    <definedName name="____________V5" localSheetId="77" hidden="1">{"avrev",#N/A,FALSE,"AVREV";"rates",#N/A,FALSE,"AVREV"}</definedName>
    <definedName name="____________V5" localSheetId="61" hidden="1">{"avrev",#N/A,FALSE,"AVREV";"rates",#N/A,FALSE,"AVREV"}</definedName>
    <definedName name="____________V5" localSheetId="76" hidden="1">{"avrev",#N/A,FALSE,"AVREV";"rates",#N/A,FALSE,"AVREV"}</definedName>
    <definedName name="____________V5" hidden="1">{"avrev",#N/A,FALSE,"AVREV";"rates",#N/A,FALSE,"AVREV"}</definedName>
    <definedName name="_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wrn1" localSheetId="65" hidden="1">{#N/A,#N/A,TRUE,"Frame&amp;Body-All";#N/A,#N/A,TRUE,"Powrplant Mnts-5.4l_4.6l";#N/A,#N/A,TRUE,"Powerplant-5.4l_4.6l";#N/A,#N/A,TRUE,"Exhaust-5.4l_4.6l";#N/A,#N/A,TRUE,"Induction-5.4l"}</definedName>
    <definedName name="____________wrn1" localSheetId="84" hidden="1">{#N/A,#N/A,TRUE,"Frame&amp;Body-All";#N/A,#N/A,TRUE,"Powrplant Mnts-5.4l_4.6l";#N/A,#N/A,TRUE,"Powerplant-5.4l_4.6l";#N/A,#N/A,TRUE,"Exhaust-5.4l_4.6l";#N/A,#N/A,TRUE,"Induction-5.4l"}</definedName>
    <definedName name="____________wrn1" localSheetId="77" hidden="1">{#N/A,#N/A,TRUE,"Frame&amp;Body-All";#N/A,#N/A,TRUE,"Powrplant Mnts-5.4l_4.6l";#N/A,#N/A,TRUE,"Powerplant-5.4l_4.6l";#N/A,#N/A,TRUE,"Exhaust-5.4l_4.6l";#N/A,#N/A,TRUE,"Induction-5.4l"}</definedName>
    <definedName name="____________wrn1" localSheetId="61" hidden="1">{#N/A,#N/A,TRUE,"Frame&amp;Body-All";#N/A,#N/A,TRUE,"Powrplant Mnts-5.4l_4.6l";#N/A,#N/A,TRUE,"Powerplant-5.4l_4.6l";#N/A,#N/A,TRUE,"Exhaust-5.4l_4.6l";#N/A,#N/A,TRUE,"Induction-5.4l"}</definedName>
    <definedName name="____________wrn1" localSheetId="76" hidden="1">{#N/A,#N/A,TRUE,"Frame&amp;Body-All";#N/A,#N/A,TRUE,"Powrplant Mnts-5.4l_4.6l";#N/A,#N/A,TRUE,"Powerplant-5.4l_4.6l";#N/A,#N/A,TRUE,"Exhaust-5.4l_4.6l";#N/A,#N/A,TRUE,"Induction-5.4l"}</definedName>
    <definedName name="____________wrn1" hidden="1">{#N/A,#N/A,TRUE,"Frame&amp;Body-All";#N/A,#N/A,TRUE,"Powrplant Mnts-5.4l_4.6l";#N/A,#N/A,TRUE,"Powerplant-5.4l_4.6l";#N/A,#N/A,TRUE,"Exhaust-5.4l_4.6l";#N/A,#N/A,TRUE,"Induction-5.4l"}</definedName>
    <definedName name="____________wrn2" localSheetId="65" hidden="1">{"pep204a",#N/A,FALSE,"tpepsum4a";"pep205a",#N/A,FALSE,"tpepsum4a";"wpep204a",#N/A,FALSE,"tpepsum4a";"wpep205a",#N/A,FALSE,"tpepsum4a"}</definedName>
    <definedName name="____________wrn2" localSheetId="84" hidden="1">{"pep204a",#N/A,FALSE,"tpepsum4a";"pep205a",#N/A,FALSE,"tpepsum4a";"wpep204a",#N/A,FALSE,"tpepsum4a";"wpep205a",#N/A,FALSE,"tpepsum4a"}</definedName>
    <definedName name="____________wrn2" localSheetId="77" hidden="1">{"pep204a",#N/A,FALSE,"tpepsum4a";"pep205a",#N/A,FALSE,"tpepsum4a";"wpep204a",#N/A,FALSE,"tpepsum4a";"wpep205a",#N/A,FALSE,"tpepsum4a"}</definedName>
    <definedName name="____________wrn2" localSheetId="61" hidden="1">{"pep204a",#N/A,FALSE,"tpepsum4a";"pep205a",#N/A,FALSE,"tpepsum4a";"wpep204a",#N/A,FALSE,"tpepsum4a";"wpep205a",#N/A,FALSE,"tpepsum4a"}</definedName>
    <definedName name="____________wrn2" localSheetId="76" hidden="1">{"pep204a",#N/A,FALSE,"tpepsum4a";"pep205a",#N/A,FALSE,"tpepsum4a";"wpep204a",#N/A,FALSE,"tpepsum4a";"wpep205a",#N/A,FALSE,"tpepsum4a"}</definedName>
    <definedName name="____________wrn2" hidden="1">{"pep204a",#N/A,FALSE,"tpepsum4a";"pep205a",#N/A,FALSE,"tpepsum4a";"wpep204a",#N/A,FALSE,"tpepsum4a";"wpep205a",#N/A,FALSE,"tpepsum4a"}</definedName>
    <definedName name="____________WRN4" localSheetId="65" hidden="1">{"salaried",#N/A,FALSE,"VLD View (2)"}</definedName>
    <definedName name="____________WRN4" localSheetId="84" hidden="1">{"salaried",#N/A,FALSE,"VLD View (2)"}</definedName>
    <definedName name="____________WRN4" localSheetId="77" hidden="1">{"salaried",#N/A,FALSE,"VLD View (2)"}</definedName>
    <definedName name="____________WRN4" localSheetId="61" hidden="1">{"salaried",#N/A,FALSE,"VLD View (2)"}</definedName>
    <definedName name="____________WRN4" localSheetId="76" hidden="1">{"salaried",#N/A,FALSE,"VLD View (2)"}</definedName>
    <definedName name="____________WRN4" hidden="1">{"salaried",#N/A,FALSE,"VLD View (2)"}</definedName>
    <definedName name="_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21" localSheetId="79">#REF!</definedName>
    <definedName name="___________21" localSheetId="84">#REF!</definedName>
    <definedName name="___________21" localSheetId="77">#REF!</definedName>
    <definedName name="___________21">#REF!</definedName>
    <definedName name="___________ba1" localSheetId="65" hidden="1">{"Fiesta Facer Page",#N/A,FALSE,"Q_C_S";"Fiesta Main Page",#N/A,FALSE,"V_L";"Fiesta 95BP Struct",#N/A,FALSE,"StructBP";"Fiesta Post 95BP Struct",#N/A,FALSE,"AdjStructBP"}</definedName>
    <definedName name="___________ba1" localSheetId="84" hidden="1">{"Fiesta Facer Page",#N/A,FALSE,"Q_C_S";"Fiesta Main Page",#N/A,FALSE,"V_L";"Fiesta 95BP Struct",#N/A,FALSE,"StructBP";"Fiesta Post 95BP Struct",#N/A,FALSE,"AdjStructBP"}</definedName>
    <definedName name="___________ba1" localSheetId="77" hidden="1">{"Fiesta Facer Page",#N/A,FALSE,"Q_C_S";"Fiesta Main Page",#N/A,FALSE,"V_L";"Fiesta 95BP Struct",#N/A,FALSE,"StructBP";"Fiesta Post 95BP Struct",#N/A,FALSE,"AdjStructBP"}</definedName>
    <definedName name="___________ba1" localSheetId="61" hidden="1">{"Fiesta Facer Page",#N/A,FALSE,"Q_C_S";"Fiesta Main Page",#N/A,FALSE,"V_L";"Fiesta 95BP Struct",#N/A,FALSE,"StructBP";"Fiesta Post 95BP Struct",#N/A,FALSE,"AdjStructBP"}</definedName>
    <definedName name="___________ba1" localSheetId="76" hidden="1">{"Fiesta Facer Page",#N/A,FALSE,"Q_C_S";"Fiesta Main Page",#N/A,FALSE,"V_L";"Fiesta 95BP Struct",#N/A,FALSE,"StructBP";"Fiesta Post 95BP Struct",#N/A,FALSE,"AdjStructBP"}</definedName>
    <definedName name="___________ba1" hidden="1">{"Fiesta Facer Page",#N/A,FALSE,"Q_C_S";"Fiesta Main Page",#N/A,FALSE,"V_L";"Fiesta 95BP Struct",#N/A,FALSE,"StructBP";"Fiesta Post 95BP Struct",#N/A,FALSE,"AdjStructBP"}</definedName>
    <definedName name="___________D258" localSheetId="65" hidden="1">{"Presentation",#N/A,FALSE,"Feb96 - ALL"}</definedName>
    <definedName name="___________D258" localSheetId="84" hidden="1">{"Presentation",#N/A,FALSE,"Feb96 - ALL"}</definedName>
    <definedName name="___________D258" localSheetId="77" hidden="1">{"Presentation",#N/A,FALSE,"Feb96 - ALL"}</definedName>
    <definedName name="___________D258" localSheetId="61" hidden="1">{"Presentation",#N/A,FALSE,"Feb96 - ALL"}</definedName>
    <definedName name="___________D258" localSheetId="76" hidden="1">{"Presentation",#N/A,FALSE,"Feb96 - ALL"}</definedName>
    <definedName name="___________D258" hidden="1">{"Presentation",#N/A,FALSE,"Feb96 - ALL"}</definedName>
    <definedName name="_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gph3" localSheetId="65" hidden="1">{"salaried",#N/A,FALSE,"VLD View (2)"}</definedName>
    <definedName name="___________gph3" localSheetId="84" hidden="1">{"salaried",#N/A,FALSE,"VLD View (2)"}</definedName>
    <definedName name="___________gph3" localSheetId="77" hidden="1">{"salaried",#N/A,FALSE,"VLD View (2)"}</definedName>
    <definedName name="___________gph3" localSheetId="61" hidden="1">{"salaried",#N/A,FALSE,"VLD View (2)"}</definedName>
    <definedName name="___________gph3" localSheetId="76" hidden="1">{"salaried",#N/A,FALSE,"VLD View (2)"}</definedName>
    <definedName name="___________gph3" hidden="1">{"salaried",#N/A,FALSE,"VLD View (2)"}</definedName>
    <definedName name="___________gph4" localSheetId="65" hidden="1">{"rev",#N/A,FALSE,"ppepsum";"vcost",#N/A,FALSE,"ppepsum";"ecprof",#N/A,FALSE,"ppepsum"}</definedName>
    <definedName name="___________gph4" localSheetId="84" hidden="1">{"rev",#N/A,FALSE,"ppepsum";"vcost",#N/A,FALSE,"ppepsum";"ecprof",#N/A,FALSE,"ppepsum"}</definedName>
    <definedName name="___________gph4" localSheetId="77" hidden="1">{"rev",#N/A,FALSE,"ppepsum";"vcost",#N/A,FALSE,"ppepsum";"ecprof",#N/A,FALSE,"ppepsum"}</definedName>
    <definedName name="___________gph4" localSheetId="61" hidden="1">{"rev",#N/A,FALSE,"ppepsum";"vcost",#N/A,FALSE,"ppepsum";"ecprof",#N/A,FALSE,"ppepsum"}</definedName>
    <definedName name="___________gph4" localSheetId="76" hidden="1">{"rev",#N/A,FALSE,"ppepsum";"vcost",#N/A,FALSE,"ppepsum";"ecprof",#N/A,FALSE,"ppepsum"}</definedName>
    <definedName name="___________gph4" hidden="1">{"rev",#N/A,FALSE,"ppepsum";"vcost",#N/A,FALSE,"ppepsum";"ecprof",#N/A,FALSE,"ppepsum"}</definedName>
    <definedName name="___________gph5" localSheetId="65" hidden="1">{"rates",#N/A,FALSE,"tavg4a";"rev",#N/A,FALSE,"tavg4a"}</definedName>
    <definedName name="___________gph5" localSheetId="84" hidden="1">{"rates",#N/A,FALSE,"tavg4a";"rev",#N/A,FALSE,"tavg4a"}</definedName>
    <definedName name="___________gph5" localSheetId="77" hidden="1">{"rates",#N/A,FALSE,"tavg4a";"rev",#N/A,FALSE,"tavg4a"}</definedName>
    <definedName name="___________gph5" localSheetId="61" hidden="1">{"rates",#N/A,FALSE,"tavg4a";"rev",#N/A,FALSE,"tavg4a"}</definedName>
    <definedName name="___________gph5" localSheetId="76" hidden="1">{"rates",#N/A,FALSE,"tavg4a";"rev",#N/A,FALSE,"tavg4a"}</definedName>
    <definedName name="___________gph5" hidden="1">{"rates",#N/A,FALSE,"tavg4a";"rev",#N/A,FALSE,"tavg4a"}</definedName>
    <definedName name="___________gph6" localSheetId="65" hidden="1">{"pep204a",#N/A,FALSE,"tpepsum4a";"pep205a",#N/A,FALSE,"tpepsum4a";"wpep204a",#N/A,FALSE,"tpepsum4a";"wpep205a",#N/A,FALSE,"tpepsum4a"}</definedName>
    <definedName name="___________gph6" localSheetId="84" hidden="1">{"pep204a",#N/A,FALSE,"tpepsum4a";"pep205a",#N/A,FALSE,"tpepsum4a";"wpep204a",#N/A,FALSE,"tpepsum4a";"wpep205a",#N/A,FALSE,"tpepsum4a"}</definedName>
    <definedName name="___________gph6" localSheetId="77" hidden="1">{"pep204a",#N/A,FALSE,"tpepsum4a";"pep205a",#N/A,FALSE,"tpepsum4a";"wpep204a",#N/A,FALSE,"tpepsum4a";"wpep205a",#N/A,FALSE,"tpepsum4a"}</definedName>
    <definedName name="___________gph6" localSheetId="61" hidden="1">{"pep204a",#N/A,FALSE,"tpepsum4a";"pep205a",#N/A,FALSE,"tpepsum4a";"wpep204a",#N/A,FALSE,"tpepsum4a";"wpep205a",#N/A,FALSE,"tpepsum4a"}</definedName>
    <definedName name="___________gph6" localSheetId="76" hidden="1">{"pep204a",#N/A,FALSE,"tpepsum4a";"pep205a",#N/A,FALSE,"tpepsum4a";"wpep204a",#N/A,FALSE,"tpepsum4a";"wpep205a",#N/A,FALSE,"tpepsum4a"}</definedName>
    <definedName name="___________gph6" hidden="1">{"pep204a",#N/A,FALSE,"tpepsum4a";"pep205a",#N/A,FALSE,"tpepsum4a";"wpep204a",#N/A,FALSE,"tpepsum4a";"wpep205a",#N/A,FALSE,"tpepsum4a"}</definedName>
    <definedName name="___________jij1" localSheetId="65" hidden="1">{"Fiesta Facer Page",#N/A,FALSE,"Q_C_S";"Fiesta Main Page",#N/A,FALSE,"V_L";"Fiesta 95BP Struct",#N/A,FALSE,"StructBP";"Fiesta Post 95BP Struct",#N/A,FALSE,"AdjStructBP"}</definedName>
    <definedName name="___________jij1" localSheetId="84" hidden="1">{"Fiesta Facer Page",#N/A,FALSE,"Q_C_S";"Fiesta Main Page",#N/A,FALSE,"V_L";"Fiesta 95BP Struct",#N/A,FALSE,"StructBP";"Fiesta Post 95BP Struct",#N/A,FALSE,"AdjStructBP"}</definedName>
    <definedName name="___________jij1" localSheetId="77" hidden="1">{"Fiesta Facer Page",#N/A,FALSE,"Q_C_S";"Fiesta Main Page",#N/A,FALSE,"V_L";"Fiesta 95BP Struct",#N/A,FALSE,"StructBP";"Fiesta Post 95BP Struct",#N/A,FALSE,"AdjStructBP"}</definedName>
    <definedName name="___________jij1" localSheetId="61" hidden="1">{"Fiesta Facer Page",#N/A,FALSE,"Q_C_S";"Fiesta Main Page",#N/A,FALSE,"V_L";"Fiesta 95BP Struct",#N/A,FALSE,"StructBP";"Fiesta Post 95BP Struct",#N/A,FALSE,"AdjStructBP"}</definedName>
    <definedName name="___________jij1" localSheetId="76" hidden="1">{"Fiesta Facer Page",#N/A,FALSE,"Q_C_S";"Fiesta Main Page",#N/A,FALSE,"V_L";"Fiesta 95BP Struct",#N/A,FALSE,"StructBP";"Fiesta Post 95BP Struct",#N/A,FALSE,"AdjStructBP"}</definedName>
    <definedName name="___________jij1" hidden="1">{"Fiesta Facer Page",#N/A,FALSE,"Q_C_S";"Fiesta Main Page",#N/A,FALSE,"V_L";"Fiesta 95BP Struct",#N/A,FALSE,"StructBP";"Fiesta Post 95BP Struct",#N/A,FALSE,"AdjStructBP"}</definedName>
    <definedName name="___________lk1" localSheetId="65" hidden="1">{"Presentation",#N/A,FALSE,"Feb96 - ALL"}</definedName>
    <definedName name="___________lk1" localSheetId="84" hidden="1">{"Presentation",#N/A,FALSE,"Feb96 - ALL"}</definedName>
    <definedName name="___________lk1" localSheetId="77" hidden="1">{"Presentation",#N/A,FALSE,"Feb96 - ALL"}</definedName>
    <definedName name="___________lk1" localSheetId="61" hidden="1">{"Presentation",#N/A,FALSE,"Feb96 - ALL"}</definedName>
    <definedName name="___________lk1" localSheetId="76" hidden="1">{"Presentation",#N/A,FALSE,"Feb96 - ALL"}</definedName>
    <definedName name="___________lk1" hidden="1">{"Presentation",#N/A,FALSE,"Feb96 - ALL"}</definedName>
    <definedName name="_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po1" localSheetId="65" hidden="1">{"Presentation",#N/A,FALSE,"Feb96 - ALL"}</definedName>
    <definedName name="___________po1" localSheetId="84" hidden="1">{"Presentation",#N/A,FALSE,"Feb96 - ALL"}</definedName>
    <definedName name="___________po1" localSheetId="77" hidden="1">{"Presentation",#N/A,FALSE,"Feb96 - ALL"}</definedName>
    <definedName name="___________po1" localSheetId="61" hidden="1">{"Presentation",#N/A,FALSE,"Feb96 - ALL"}</definedName>
    <definedName name="___________po1" localSheetId="76" hidden="1">{"Presentation",#N/A,FALSE,"Feb96 - ALL"}</definedName>
    <definedName name="___________po1" hidden="1">{"Presentation",#N/A,FALSE,"Feb96 - ALL"}</definedName>
    <definedName name="___________Q1" localSheetId="65" hidden="1">{"avrev",#N/A,FALSE,"AVREV";"rates",#N/A,FALSE,"AVREV"}</definedName>
    <definedName name="___________Q1" localSheetId="84" hidden="1">{"avrev",#N/A,FALSE,"AVREV";"rates",#N/A,FALSE,"AVREV"}</definedName>
    <definedName name="___________Q1" localSheetId="77" hidden="1">{"avrev",#N/A,FALSE,"AVREV";"rates",#N/A,FALSE,"AVREV"}</definedName>
    <definedName name="___________Q1" localSheetId="61" hidden="1">{"avrev",#N/A,FALSE,"AVREV";"rates",#N/A,FALSE,"AVREV"}</definedName>
    <definedName name="___________Q1" localSheetId="76" hidden="1">{"avrev",#N/A,FALSE,"AVREV";"rates",#N/A,FALSE,"AVREV"}</definedName>
    <definedName name="___________Q1" hidden="1">{"avrev",#N/A,FALSE,"AVREV";"rates",#N/A,FALSE,"AVREV"}</definedName>
    <definedName name="_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ut1" localSheetId="65" hidden="1">{"rev",#N/A,FALSE,"ppepsum";"vcost",#N/A,FALSE,"ppepsum";"ecprof",#N/A,FALSE,"ppepsum"}</definedName>
    <definedName name="___________ut1" localSheetId="84" hidden="1">{"rev",#N/A,FALSE,"ppepsum";"vcost",#N/A,FALSE,"ppepsum";"ecprof",#N/A,FALSE,"ppepsum"}</definedName>
    <definedName name="___________ut1" localSheetId="77" hidden="1">{"rev",#N/A,FALSE,"ppepsum";"vcost",#N/A,FALSE,"ppepsum";"ecprof",#N/A,FALSE,"ppepsum"}</definedName>
    <definedName name="___________ut1" localSheetId="61" hidden="1">{"rev",#N/A,FALSE,"ppepsum";"vcost",#N/A,FALSE,"ppepsum";"ecprof",#N/A,FALSE,"ppepsum"}</definedName>
    <definedName name="___________ut1" localSheetId="76" hidden="1">{"rev",#N/A,FALSE,"ppepsum";"vcost",#N/A,FALSE,"ppepsum";"ecprof",#N/A,FALSE,"ppepsum"}</definedName>
    <definedName name="___________ut1" hidden="1">{"rev",#N/A,FALSE,"ppepsum";"vcost",#N/A,FALSE,"ppepsum";"ecprof",#N/A,FALSE,"ppepsum"}</definedName>
    <definedName name="___________V5" localSheetId="65" hidden="1">{"avrev",#N/A,FALSE,"AVREV";"rates",#N/A,FALSE,"AVREV"}</definedName>
    <definedName name="___________V5" localSheetId="84" hidden="1">{"avrev",#N/A,FALSE,"AVREV";"rates",#N/A,FALSE,"AVREV"}</definedName>
    <definedName name="___________V5" localSheetId="77" hidden="1">{"avrev",#N/A,FALSE,"AVREV";"rates",#N/A,FALSE,"AVREV"}</definedName>
    <definedName name="___________V5" localSheetId="61" hidden="1">{"avrev",#N/A,FALSE,"AVREV";"rates",#N/A,FALSE,"AVREV"}</definedName>
    <definedName name="___________V5" localSheetId="76" hidden="1">{"avrev",#N/A,FALSE,"AVREV";"rates",#N/A,FALSE,"AVREV"}</definedName>
    <definedName name="___________V5" hidden="1">{"avrev",#N/A,FALSE,"AVREV";"rates",#N/A,FALSE,"AVREV"}</definedName>
    <definedName name="_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wrn1" localSheetId="65" hidden="1">{#N/A,#N/A,TRUE,"Frame&amp;Body-All";#N/A,#N/A,TRUE,"Powrplant Mnts-5.4l_4.6l";#N/A,#N/A,TRUE,"Powerplant-5.4l_4.6l";#N/A,#N/A,TRUE,"Exhaust-5.4l_4.6l";#N/A,#N/A,TRUE,"Induction-5.4l"}</definedName>
    <definedName name="___________wrn1" localSheetId="84" hidden="1">{#N/A,#N/A,TRUE,"Frame&amp;Body-All";#N/A,#N/A,TRUE,"Powrplant Mnts-5.4l_4.6l";#N/A,#N/A,TRUE,"Powerplant-5.4l_4.6l";#N/A,#N/A,TRUE,"Exhaust-5.4l_4.6l";#N/A,#N/A,TRUE,"Induction-5.4l"}</definedName>
    <definedName name="___________wrn1" localSheetId="77" hidden="1">{#N/A,#N/A,TRUE,"Frame&amp;Body-All";#N/A,#N/A,TRUE,"Powrplant Mnts-5.4l_4.6l";#N/A,#N/A,TRUE,"Powerplant-5.4l_4.6l";#N/A,#N/A,TRUE,"Exhaust-5.4l_4.6l";#N/A,#N/A,TRUE,"Induction-5.4l"}</definedName>
    <definedName name="___________wrn1" localSheetId="61" hidden="1">{#N/A,#N/A,TRUE,"Frame&amp;Body-All";#N/A,#N/A,TRUE,"Powrplant Mnts-5.4l_4.6l";#N/A,#N/A,TRUE,"Powerplant-5.4l_4.6l";#N/A,#N/A,TRUE,"Exhaust-5.4l_4.6l";#N/A,#N/A,TRUE,"Induction-5.4l"}</definedName>
    <definedName name="___________wrn1" localSheetId="76" hidden="1">{#N/A,#N/A,TRUE,"Frame&amp;Body-All";#N/A,#N/A,TRUE,"Powrplant Mnts-5.4l_4.6l";#N/A,#N/A,TRUE,"Powerplant-5.4l_4.6l";#N/A,#N/A,TRUE,"Exhaust-5.4l_4.6l";#N/A,#N/A,TRUE,"Induction-5.4l"}</definedName>
    <definedName name="___________wrn1" hidden="1">{#N/A,#N/A,TRUE,"Frame&amp;Body-All";#N/A,#N/A,TRUE,"Powrplant Mnts-5.4l_4.6l";#N/A,#N/A,TRUE,"Powerplant-5.4l_4.6l";#N/A,#N/A,TRUE,"Exhaust-5.4l_4.6l";#N/A,#N/A,TRUE,"Induction-5.4l"}</definedName>
    <definedName name="___________wrn2" localSheetId="65" hidden="1">{"pep204a",#N/A,FALSE,"tpepsum4a";"pep205a",#N/A,FALSE,"tpepsum4a";"wpep204a",#N/A,FALSE,"tpepsum4a";"wpep205a",#N/A,FALSE,"tpepsum4a"}</definedName>
    <definedName name="___________wrn2" localSheetId="84" hidden="1">{"pep204a",#N/A,FALSE,"tpepsum4a";"pep205a",#N/A,FALSE,"tpepsum4a";"wpep204a",#N/A,FALSE,"tpepsum4a";"wpep205a",#N/A,FALSE,"tpepsum4a"}</definedName>
    <definedName name="___________wrn2" localSheetId="77" hidden="1">{"pep204a",#N/A,FALSE,"tpepsum4a";"pep205a",#N/A,FALSE,"tpepsum4a";"wpep204a",#N/A,FALSE,"tpepsum4a";"wpep205a",#N/A,FALSE,"tpepsum4a"}</definedName>
    <definedName name="___________wrn2" localSheetId="61" hidden="1">{"pep204a",#N/A,FALSE,"tpepsum4a";"pep205a",#N/A,FALSE,"tpepsum4a";"wpep204a",#N/A,FALSE,"tpepsum4a";"wpep205a",#N/A,FALSE,"tpepsum4a"}</definedName>
    <definedName name="___________wrn2" localSheetId="76" hidden="1">{"pep204a",#N/A,FALSE,"tpepsum4a";"pep205a",#N/A,FALSE,"tpepsum4a";"wpep204a",#N/A,FALSE,"tpepsum4a";"wpep205a",#N/A,FALSE,"tpepsum4a"}</definedName>
    <definedName name="___________wrn2" hidden="1">{"pep204a",#N/A,FALSE,"tpepsum4a";"pep205a",#N/A,FALSE,"tpepsum4a";"wpep204a",#N/A,FALSE,"tpepsum4a";"wpep205a",#N/A,FALSE,"tpepsum4a"}</definedName>
    <definedName name="___________WRN4" localSheetId="65" hidden="1">{"salaried",#N/A,FALSE,"VLD View (2)"}</definedName>
    <definedName name="___________WRN4" localSheetId="84" hidden="1">{"salaried",#N/A,FALSE,"VLD View (2)"}</definedName>
    <definedName name="___________WRN4" localSheetId="77" hidden="1">{"salaried",#N/A,FALSE,"VLD View (2)"}</definedName>
    <definedName name="___________WRN4" localSheetId="61" hidden="1">{"salaried",#N/A,FALSE,"VLD View (2)"}</definedName>
    <definedName name="___________WRN4" localSheetId="76" hidden="1">{"salaried",#N/A,FALSE,"VLD View (2)"}</definedName>
    <definedName name="___________WRN4" hidden="1">{"salaried",#N/A,FALSE,"VLD View (2)"}</definedName>
    <definedName name="_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21" localSheetId="79">#REF!</definedName>
    <definedName name="__________21" localSheetId="84">#REF!</definedName>
    <definedName name="__________21" localSheetId="77">#REF!</definedName>
    <definedName name="__________21">#REF!</definedName>
    <definedName name="__________ab2" localSheetId="65" hidden="1">{#N/A,#N/A,FALSE,"Cover";#N/A,#N/A,FALSE,"Profits";#N/A,#N/A,FALSE,"ABS";#N/A,#N/A,FALSE,"TFLE Detail";#N/A,#N/A,FALSE,"TFLE Walk";#N/A,#N/A,FALSE,"Variable Cost";#N/A,#N/A,FALSE,"V.C. Walk"}</definedName>
    <definedName name="__________ab2" localSheetId="84" hidden="1">{#N/A,#N/A,FALSE,"Cover";#N/A,#N/A,FALSE,"Profits";#N/A,#N/A,FALSE,"ABS";#N/A,#N/A,FALSE,"TFLE Detail";#N/A,#N/A,FALSE,"TFLE Walk";#N/A,#N/A,FALSE,"Variable Cost";#N/A,#N/A,FALSE,"V.C. Walk"}</definedName>
    <definedName name="__________ab2" localSheetId="77" hidden="1">{#N/A,#N/A,FALSE,"Cover";#N/A,#N/A,FALSE,"Profits";#N/A,#N/A,FALSE,"ABS";#N/A,#N/A,FALSE,"TFLE Detail";#N/A,#N/A,FALSE,"TFLE Walk";#N/A,#N/A,FALSE,"Variable Cost";#N/A,#N/A,FALSE,"V.C. Walk"}</definedName>
    <definedName name="__________ab2" localSheetId="61" hidden="1">{#N/A,#N/A,FALSE,"Cover";#N/A,#N/A,FALSE,"Profits";#N/A,#N/A,FALSE,"ABS";#N/A,#N/A,FALSE,"TFLE Detail";#N/A,#N/A,FALSE,"TFLE Walk";#N/A,#N/A,FALSE,"Variable Cost";#N/A,#N/A,FALSE,"V.C. Walk"}</definedName>
    <definedName name="__________ab2" localSheetId="76" hidden="1">{#N/A,#N/A,FALSE,"Cover";#N/A,#N/A,FALSE,"Profits";#N/A,#N/A,FALSE,"ABS";#N/A,#N/A,FALSE,"TFLE Detail";#N/A,#N/A,FALSE,"TFLE Walk";#N/A,#N/A,FALSE,"Variable Cost";#N/A,#N/A,FALSE,"V.C. Walk"}</definedName>
    <definedName name="__________ab2" hidden="1">{#N/A,#N/A,FALSE,"Cover";#N/A,#N/A,FALSE,"Profits";#N/A,#N/A,FALSE,"ABS";#N/A,#N/A,FALSE,"TFLE Detail";#N/A,#N/A,FALSE,"TFLE Walk";#N/A,#N/A,FALSE,"Variable Cost";#N/A,#N/A,FALSE,"V.C. Walk"}</definedName>
    <definedName name="__________ab3" localSheetId="65" hidden="1">{#N/A,#N/A,FALSE,"Profit Status";#N/A,#N/A,FALSE,"Invest";#N/A,#N/A,FALSE,"Revenue";#N/A,#N/A,FALSE,"Variable Cost";#N/A,#N/A,FALSE,"Options &amp; Series"}</definedName>
    <definedName name="__________ab3" localSheetId="84" hidden="1">{#N/A,#N/A,FALSE,"Profit Status";#N/A,#N/A,FALSE,"Invest";#N/A,#N/A,FALSE,"Revenue";#N/A,#N/A,FALSE,"Variable Cost";#N/A,#N/A,FALSE,"Options &amp; Series"}</definedName>
    <definedName name="__________ab3" localSheetId="77" hidden="1">{#N/A,#N/A,FALSE,"Profit Status";#N/A,#N/A,FALSE,"Invest";#N/A,#N/A,FALSE,"Revenue";#N/A,#N/A,FALSE,"Variable Cost";#N/A,#N/A,FALSE,"Options &amp; Series"}</definedName>
    <definedName name="__________ab3" localSheetId="61" hidden="1">{#N/A,#N/A,FALSE,"Profit Status";#N/A,#N/A,FALSE,"Invest";#N/A,#N/A,FALSE,"Revenue";#N/A,#N/A,FALSE,"Variable Cost";#N/A,#N/A,FALSE,"Options &amp; Series"}</definedName>
    <definedName name="__________ab3" localSheetId="76" hidden="1">{#N/A,#N/A,FALSE,"Profit Status";#N/A,#N/A,FALSE,"Invest";#N/A,#N/A,FALSE,"Revenue";#N/A,#N/A,FALSE,"Variable Cost";#N/A,#N/A,FALSE,"Options &amp; Series"}</definedName>
    <definedName name="__________ab3" hidden="1">{#N/A,#N/A,FALSE,"Profit Status";#N/A,#N/A,FALSE,"Invest";#N/A,#N/A,FALSE,"Revenue";#N/A,#N/A,FALSE,"Variable Cost";#N/A,#N/A,FALSE,"Options &amp; Series"}</definedName>
    <definedName name="__________App2" localSheetId="65" hidden="1">{#N/A,#N/A,FALSE,"Cover Page";#N/A,#N/A,FALSE,"Facing Page";#N/A,#N/A,FALSE,"Main Page";#N/A,#N/A,FALSE,"Risk-Adjusted";#N/A,#N/A,FALSE,"Profit Improvement"}</definedName>
    <definedName name="__________App2" localSheetId="84" hidden="1">{#N/A,#N/A,FALSE,"Cover Page";#N/A,#N/A,FALSE,"Facing Page";#N/A,#N/A,FALSE,"Main Page";#N/A,#N/A,FALSE,"Risk-Adjusted";#N/A,#N/A,FALSE,"Profit Improvement"}</definedName>
    <definedName name="__________App2" localSheetId="77" hidden="1">{#N/A,#N/A,FALSE,"Cover Page";#N/A,#N/A,FALSE,"Facing Page";#N/A,#N/A,FALSE,"Main Page";#N/A,#N/A,FALSE,"Risk-Adjusted";#N/A,#N/A,FALSE,"Profit Improvement"}</definedName>
    <definedName name="__________App2" localSheetId="61" hidden="1">{#N/A,#N/A,FALSE,"Cover Page";#N/A,#N/A,FALSE,"Facing Page";#N/A,#N/A,FALSE,"Main Page";#N/A,#N/A,FALSE,"Risk-Adjusted";#N/A,#N/A,FALSE,"Profit Improvement"}</definedName>
    <definedName name="__________App2" localSheetId="76" hidden="1">{#N/A,#N/A,FALSE,"Cover Page";#N/A,#N/A,FALSE,"Facing Page";#N/A,#N/A,FALSE,"Main Page";#N/A,#N/A,FALSE,"Risk-Adjusted";#N/A,#N/A,FALSE,"Profit Improvement"}</definedName>
    <definedName name="__________App2" hidden="1">{#N/A,#N/A,FALSE,"Cover Page";#N/A,#N/A,FALSE,"Facing Page";#N/A,#N/A,FALSE,"Main Page";#N/A,#N/A,FALSE,"Risk-Adjusted";#N/A,#N/A,FALSE,"Profit Improvement"}</definedName>
    <definedName name="__________ba1" localSheetId="65" hidden="1">{"Fiesta Facer Page",#N/A,FALSE,"Q_C_S";"Fiesta Main Page",#N/A,FALSE,"V_L";"Fiesta 95BP Struct",#N/A,FALSE,"StructBP";"Fiesta Post 95BP Struct",#N/A,FALSE,"AdjStructBP"}</definedName>
    <definedName name="__________ba1" localSheetId="84" hidden="1">{"Fiesta Facer Page",#N/A,FALSE,"Q_C_S";"Fiesta Main Page",#N/A,FALSE,"V_L";"Fiesta 95BP Struct",#N/A,FALSE,"StructBP";"Fiesta Post 95BP Struct",#N/A,FALSE,"AdjStructBP"}</definedName>
    <definedName name="__________ba1" localSheetId="77" hidden="1">{"Fiesta Facer Page",#N/A,FALSE,"Q_C_S";"Fiesta Main Page",#N/A,FALSE,"V_L";"Fiesta 95BP Struct",#N/A,FALSE,"StructBP";"Fiesta Post 95BP Struct",#N/A,FALSE,"AdjStructBP"}</definedName>
    <definedName name="__________ba1" localSheetId="61" hidden="1">{"Fiesta Facer Page",#N/A,FALSE,"Q_C_S";"Fiesta Main Page",#N/A,FALSE,"V_L";"Fiesta 95BP Struct",#N/A,FALSE,"StructBP";"Fiesta Post 95BP Struct",#N/A,FALSE,"AdjStructBP"}</definedName>
    <definedName name="__________ba1" localSheetId="76" hidden="1">{"Fiesta Facer Page",#N/A,FALSE,"Q_C_S";"Fiesta Main Page",#N/A,FALSE,"V_L";"Fiesta 95BP Struct",#N/A,FALSE,"StructBP";"Fiesta Post 95BP Struct",#N/A,FALSE,"AdjStructBP"}</definedName>
    <definedName name="__________ba1" hidden="1">{"Fiesta Facer Page",#N/A,FALSE,"Q_C_S";"Fiesta Main Page",#N/A,FALSE,"V_L";"Fiesta 95BP Struct",#N/A,FALSE,"StructBP";"Fiesta Post 95BP Struct",#N/A,FALSE,"AdjStructBP"}</definedName>
    <definedName name="__________bjw1" localSheetId="65" hidden="1">{#N/A,#N/A,FALSE,"Profit Status";#N/A,#N/A,FALSE,"Invest";#N/A,#N/A,FALSE,"Revenue";#N/A,#N/A,FALSE,"Variable Cost";#N/A,#N/A,FALSE,"Options &amp; Series"}</definedName>
    <definedName name="__________bjw1" localSheetId="84" hidden="1">{#N/A,#N/A,FALSE,"Profit Status";#N/A,#N/A,FALSE,"Invest";#N/A,#N/A,FALSE,"Revenue";#N/A,#N/A,FALSE,"Variable Cost";#N/A,#N/A,FALSE,"Options &amp; Series"}</definedName>
    <definedName name="__________bjw1" localSheetId="77" hidden="1">{#N/A,#N/A,FALSE,"Profit Status";#N/A,#N/A,FALSE,"Invest";#N/A,#N/A,FALSE,"Revenue";#N/A,#N/A,FALSE,"Variable Cost";#N/A,#N/A,FALSE,"Options &amp; Series"}</definedName>
    <definedName name="__________bjw1" localSheetId="61" hidden="1">{#N/A,#N/A,FALSE,"Profit Status";#N/A,#N/A,FALSE,"Invest";#N/A,#N/A,FALSE,"Revenue";#N/A,#N/A,FALSE,"Variable Cost";#N/A,#N/A,FALSE,"Options &amp; Series"}</definedName>
    <definedName name="__________bjw1" localSheetId="76" hidden="1">{#N/A,#N/A,FALSE,"Profit Status";#N/A,#N/A,FALSE,"Invest";#N/A,#N/A,FALSE,"Revenue";#N/A,#N/A,FALSE,"Variable Cost";#N/A,#N/A,FALSE,"Options &amp; Series"}</definedName>
    <definedName name="__________bjw1" hidden="1">{#N/A,#N/A,FALSE,"Profit Status";#N/A,#N/A,FALSE,"Invest";#N/A,#N/A,FALSE,"Revenue";#N/A,#N/A,FALSE,"Variable Cost";#N/A,#N/A,FALSE,"Options &amp; Series"}</definedName>
    <definedName name="__________bjw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bjw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bjw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bjw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bjw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D258" localSheetId="65" hidden="1">{"Presentation",#N/A,FALSE,"Feb96 - ALL"}</definedName>
    <definedName name="__________D258" localSheetId="84" hidden="1">{"Presentation",#N/A,FALSE,"Feb96 - ALL"}</definedName>
    <definedName name="__________D258" localSheetId="77" hidden="1">{"Presentation",#N/A,FALSE,"Feb96 - ALL"}</definedName>
    <definedName name="__________D258" localSheetId="61" hidden="1">{"Presentation",#N/A,FALSE,"Feb96 - ALL"}</definedName>
    <definedName name="__________D258" localSheetId="76" hidden="1">{"Presentation",#N/A,FALSE,"Feb96 - ALL"}</definedName>
    <definedName name="__________D258" hidden="1">{"Presentation",#N/A,FALSE,"Feb96 - ALL"}</definedName>
    <definedName name="_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gph3" localSheetId="65" hidden="1">{"salaried",#N/A,FALSE,"VLD View (2)"}</definedName>
    <definedName name="__________gph3" localSheetId="84" hidden="1">{"salaried",#N/A,FALSE,"VLD View (2)"}</definedName>
    <definedName name="__________gph3" localSheetId="77" hidden="1">{"salaried",#N/A,FALSE,"VLD View (2)"}</definedName>
    <definedName name="__________gph3" localSheetId="61" hidden="1">{"salaried",#N/A,FALSE,"VLD View (2)"}</definedName>
    <definedName name="__________gph3" localSheetId="76" hidden="1">{"salaried",#N/A,FALSE,"VLD View (2)"}</definedName>
    <definedName name="__________gph3" hidden="1">{"salaried",#N/A,FALSE,"VLD View (2)"}</definedName>
    <definedName name="__________gph4" localSheetId="65" hidden="1">{"rev",#N/A,FALSE,"ppepsum";"vcost",#N/A,FALSE,"ppepsum";"ecprof",#N/A,FALSE,"ppepsum"}</definedName>
    <definedName name="__________gph4" localSheetId="84" hidden="1">{"rev",#N/A,FALSE,"ppepsum";"vcost",#N/A,FALSE,"ppepsum";"ecprof",#N/A,FALSE,"ppepsum"}</definedName>
    <definedName name="__________gph4" localSheetId="77" hidden="1">{"rev",#N/A,FALSE,"ppepsum";"vcost",#N/A,FALSE,"ppepsum";"ecprof",#N/A,FALSE,"ppepsum"}</definedName>
    <definedName name="__________gph4" localSheetId="61" hidden="1">{"rev",#N/A,FALSE,"ppepsum";"vcost",#N/A,FALSE,"ppepsum";"ecprof",#N/A,FALSE,"ppepsum"}</definedName>
    <definedName name="__________gph4" localSheetId="76" hidden="1">{"rev",#N/A,FALSE,"ppepsum";"vcost",#N/A,FALSE,"ppepsum";"ecprof",#N/A,FALSE,"ppepsum"}</definedName>
    <definedName name="__________gph4" hidden="1">{"rev",#N/A,FALSE,"ppepsum";"vcost",#N/A,FALSE,"ppepsum";"ecprof",#N/A,FALSE,"ppepsum"}</definedName>
    <definedName name="__________gph5" localSheetId="65" hidden="1">{"rates",#N/A,FALSE,"tavg4a";"rev",#N/A,FALSE,"tavg4a"}</definedName>
    <definedName name="__________gph5" localSheetId="84" hidden="1">{"rates",#N/A,FALSE,"tavg4a";"rev",#N/A,FALSE,"tavg4a"}</definedName>
    <definedName name="__________gph5" localSheetId="77" hidden="1">{"rates",#N/A,FALSE,"tavg4a";"rev",#N/A,FALSE,"tavg4a"}</definedName>
    <definedName name="__________gph5" localSheetId="61" hidden="1">{"rates",#N/A,FALSE,"tavg4a";"rev",#N/A,FALSE,"tavg4a"}</definedName>
    <definedName name="__________gph5" localSheetId="76" hidden="1">{"rates",#N/A,FALSE,"tavg4a";"rev",#N/A,FALSE,"tavg4a"}</definedName>
    <definedName name="__________gph5" hidden="1">{"rates",#N/A,FALSE,"tavg4a";"rev",#N/A,FALSE,"tavg4a"}</definedName>
    <definedName name="__________gph6" localSheetId="65" hidden="1">{"pep204a",#N/A,FALSE,"tpepsum4a";"pep205a",#N/A,FALSE,"tpepsum4a";"wpep204a",#N/A,FALSE,"tpepsum4a";"wpep205a",#N/A,FALSE,"tpepsum4a"}</definedName>
    <definedName name="__________gph6" localSheetId="84" hidden="1">{"pep204a",#N/A,FALSE,"tpepsum4a";"pep205a",#N/A,FALSE,"tpepsum4a";"wpep204a",#N/A,FALSE,"tpepsum4a";"wpep205a",#N/A,FALSE,"tpepsum4a"}</definedName>
    <definedName name="__________gph6" localSheetId="77" hidden="1">{"pep204a",#N/A,FALSE,"tpepsum4a";"pep205a",#N/A,FALSE,"tpepsum4a";"wpep204a",#N/A,FALSE,"tpepsum4a";"wpep205a",#N/A,FALSE,"tpepsum4a"}</definedName>
    <definedName name="__________gph6" localSheetId="61" hidden="1">{"pep204a",#N/A,FALSE,"tpepsum4a";"pep205a",#N/A,FALSE,"tpepsum4a";"wpep204a",#N/A,FALSE,"tpepsum4a";"wpep205a",#N/A,FALSE,"tpepsum4a"}</definedName>
    <definedName name="__________gph6" localSheetId="76" hidden="1">{"pep204a",#N/A,FALSE,"tpepsum4a";"pep205a",#N/A,FALSE,"tpepsum4a";"wpep204a",#N/A,FALSE,"tpepsum4a";"wpep205a",#N/A,FALSE,"tpepsum4a"}</definedName>
    <definedName name="__________gph6" hidden="1">{"pep204a",#N/A,FALSE,"tpepsum4a";"pep205a",#N/A,FALSE,"tpepsum4a";"wpep204a",#N/A,FALSE,"tpepsum4a";"wpep205a",#N/A,FALSE,"tpepsum4a"}</definedName>
    <definedName name="________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jij1" localSheetId="65" hidden="1">{"Fiesta Facer Page",#N/A,FALSE,"Q_C_S";"Fiesta Main Page",#N/A,FALSE,"V_L";"Fiesta 95BP Struct",#N/A,FALSE,"StructBP";"Fiesta Post 95BP Struct",#N/A,FALSE,"AdjStructBP"}</definedName>
    <definedName name="__________jij1" localSheetId="84" hidden="1">{"Fiesta Facer Page",#N/A,FALSE,"Q_C_S";"Fiesta Main Page",#N/A,FALSE,"V_L";"Fiesta 95BP Struct",#N/A,FALSE,"StructBP";"Fiesta Post 95BP Struct",#N/A,FALSE,"AdjStructBP"}</definedName>
    <definedName name="__________jij1" localSheetId="77" hidden="1">{"Fiesta Facer Page",#N/A,FALSE,"Q_C_S";"Fiesta Main Page",#N/A,FALSE,"V_L";"Fiesta 95BP Struct",#N/A,FALSE,"StructBP";"Fiesta Post 95BP Struct",#N/A,FALSE,"AdjStructBP"}</definedName>
    <definedName name="__________jij1" localSheetId="61" hidden="1">{"Fiesta Facer Page",#N/A,FALSE,"Q_C_S";"Fiesta Main Page",#N/A,FALSE,"V_L";"Fiesta 95BP Struct",#N/A,FALSE,"StructBP";"Fiesta Post 95BP Struct",#N/A,FALSE,"AdjStructBP"}</definedName>
    <definedName name="__________jij1" localSheetId="76" hidden="1">{"Fiesta Facer Page",#N/A,FALSE,"Q_C_S";"Fiesta Main Page",#N/A,FALSE,"V_L";"Fiesta 95BP Struct",#N/A,FALSE,"StructBP";"Fiesta Post 95BP Struct",#N/A,FALSE,"AdjStructBP"}</definedName>
    <definedName name="__________jij1" hidden="1">{"Fiesta Facer Page",#N/A,FALSE,"Q_C_S";"Fiesta Main Page",#N/A,FALSE,"V_L";"Fiesta 95BP Struct",#N/A,FALSE,"StructBP";"Fiesta Post 95BP Struct",#N/A,FALSE,"AdjStructBP"}</definedName>
    <definedName name="__________lk1" localSheetId="65" hidden="1">{"Presentation",#N/A,FALSE,"Feb96 - ALL"}</definedName>
    <definedName name="__________lk1" localSheetId="84" hidden="1">{"Presentation",#N/A,FALSE,"Feb96 - ALL"}</definedName>
    <definedName name="__________lk1" localSheetId="77" hidden="1">{"Presentation",#N/A,FALSE,"Feb96 - ALL"}</definedName>
    <definedName name="__________lk1" localSheetId="61" hidden="1">{"Presentation",#N/A,FALSE,"Feb96 - ALL"}</definedName>
    <definedName name="__________lk1" localSheetId="76" hidden="1">{"Presentation",#N/A,FALSE,"Feb96 - ALL"}</definedName>
    <definedName name="__________lk1" hidden="1">{"Presentation",#N/A,FALSE,"Feb96 - ALL"}</definedName>
    <definedName name="_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o1" localSheetId="65" hidden="1">{"Presentation",#N/A,FALSE,"Feb96 - ALL"}</definedName>
    <definedName name="__________po1" localSheetId="84" hidden="1">{"Presentation",#N/A,FALSE,"Feb96 - ALL"}</definedName>
    <definedName name="__________po1" localSheetId="77" hidden="1">{"Presentation",#N/A,FALSE,"Feb96 - ALL"}</definedName>
    <definedName name="__________po1" localSheetId="61" hidden="1">{"Presentation",#N/A,FALSE,"Feb96 - ALL"}</definedName>
    <definedName name="__________po1" localSheetId="76" hidden="1">{"Presentation",#N/A,FALSE,"Feb96 - ALL"}</definedName>
    <definedName name="__________po1" hidden="1">{"Presentation",#N/A,FALSE,"Feb96 - ALL"}</definedName>
    <definedName name="__________Q1" localSheetId="65" hidden="1">{"avrev",#N/A,FALSE,"AVREV";"rates",#N/A,FALSE,"AVREV"}</definedName>
    <definedName name="__________Q1" localSheetId="84" hidden="1">{"avrev",#N/A,FALSE,"AVREV";"rates",#N/A,FALSE,"AVREV"}</definedName>
    <definedName name="__________Q1" localSheetId="77" hidden="1">{"avrev",#N/A,FALSE,"AVREV";"rates",#N/A,FALSE,"AVREV"}</definedName>
    <definedName name="__________Q1" localSheetId="61" hidden="1">{"avrev",#N/A,FALSE,"AVREV";"rates",#N/A,FALSE,"AVREV"}</definedName>
    <definedName name="__________Q1" localSheetId="76" hidden="1">{"avrev",#N/A,FALSE,"AVREV";"rates",#N/A,FALSE,"AVREV"}</definedName>
    <definedName name="__________Q1" hidden="1">{"avrev",#N/A,FALSE,"AVREV";"rates",#N/A,FALSE,"AVREV"}</definedName>
    <definedName name="_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ut1" localSheetId="65" hidden="1">{"rev",#N/A,FALSE,"ppepsum";"vcost",#N/A,FALSE,"ppepsum";"ecprof",#N/A,FALSE,"ppepsum"}</definedName>
    <definedName name="__________ut1" localSheetId="84" hidden="1">{"rev",#N/A,FALSE,"ppepsum";"vcost",#N/A,FALSE,"ppepsum";"ecprof",#N/A,FALSE,"ppepsum"}</definedName>
    <definedName name="__________ut1" localSheetId="77" hidden="1">{"rev",#N/A,FALSE,"ppepsum";"vcost",#N/A,FALSE,"ppepsum";"ecprof",#N/A,FALSE,"ppepsum"}</definedName>
    <definedName name="__________ut1" localSheetId="61" hidden="1">{"rev",#N/A,FALSE,"ppepsum";"vcost",#N/A,FALSE,"ppepsum";"ecprof",#N/A,FALSE,"ppepsum"}</definedName>
    <definedName name="__________ut1" localSheetId="76" hidden="1">{"rev",#N/A,FALSE,"ppepsum";"vcost",#N/A,FALSE,"ppepsum";"ecprof",#N/A,FALSE,"ppepsum"}</definedName>
    <definedName name="__________ut1" hidden="1">{"rev",#N/A,FALSE,"ppepsum";"vcost",#N/A,FALSE,"ppepsum";"ecprof",#N/A,FALSE,"ppepsum"}</definedName>
    <definedName name="__________V5" localSheetId="65" hidden="1">{"avrev",#N/A,FALSE,"AVREV";"rates",#N/A,FALSE,"AVREV"}</definedName>
    <definedName name="__________V5" localSheetId="84" hidden="1">{"avrev",#N/A,FALSE,"AVREV";"rates",#N/A,FALSE,"AVREV"}</definedName>
    <definedName name="__________V5" localSheetId="77" hidden="1">{"avrev",#N/A,FALSE,"AVREV";"rates",#N/A,FALSE,"AVREV"}</definedName>
    <definedName name="__________V5" localSheetId="61" hidden="1">{"avrev",#N/A,FALSE,"AVREV";"rates",#N/A,FALSE,"AVREV"}</definedName>
    <definedName name="__________V5" localSheetId="76" hidden="1">{"avrev",#N/A,FALSE,"AVREV";"rates",#N/A,FALSE,"AVREV"}</definedName>
    <definedName name="__________V5" hidden="1">{"avrev",#N/A,FALSE,"AVREV";"rates",#N/A,FALSE,"AVREV"}</definedName>
    <definedName name="_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wrn1" localSheetId="65" hidden="1">{#N/A,#N/A,TRUE,"Frame&amp;Body-All";#N/A,#N/A,TRUE,"Powrplant Mnts-5.4l_4.6l";#N/A,#N/A,TRUE,"Powerplant-5.4l_4.6l";#N/A,#N/A,TRUE,"Exhaust-5.4l_4.6l";#N/A,#N/A,TRUE,"Induction-5.4l"}</definedName>
    <definedName name="__________wrn1" localSheetId="84" hidden="1">{#N/A,#N/A,TRUE,"Frame&amp;Body-All";#N/A,#N/A,TRUE,"Powrplant Mnts-5.4l_4.6l";#N/A,#N/A,TRUE,"Powerplant-5.4l_4.6l";#N/A,#N/A,TRUE,"Exhaust-5.4l_4.6l";#N/A,#N/A,TRUE,"Induction-5.4l"}</definedName>
    <definedName name="__________wrn1" localSheetId="77" hidden="1">{#N/A,#N/A,TRUE,"Frame&amp;Body-All";#N/A,#N/A,TRUE,"Powrplant Mnts-5.4l_4.6l";#N/A,#N/A,TRUE,"Powerplant-5.4l_4.6l";#N/A,#N/A,TRUE,"Exhaust-5.4l_4.6l";#N/A,#N/A,TRUE,"Induction-5.4l"}</definedName>
    <definedName name="__________wrn1" localSheetId="61" hidden="1">{#N/A,#N/A,TRUE,"Frame&amp;Body-All";#N/A,#N/A,TRUE,"Powrplant Mnts-5.4l_4.6l";#N/A,#N/A,TRUE,"Powerplant-5.4l_4.6l";#N/A,#N/A,TRUE,"Exhaust-5.4l_4.6l";#N/A,#N/A,TRUE,"Induction-5.4l"}</definedName>
    <definedName name="__________wrn1" localSheetId="76" hidden="1">{#N/A,#N/A,TRUE,"Frame&amp;Body-All";#N/A,#N/A,TRUE,"Powrplant Mnts-5.4l_4.6l";#N/A,#N/A,TRUE,"Powerplant-5.4l_4.6l";#N/A,#N/A,TRUE,"Exhaust-5.4l_4.6l";#N/A,#N/A,TRUE,"Induction-5.4l"}</definedName>
    <definedName name="__________wrn1" hidden="1">{#N/A,#N/A,TRUE,"Frame&amp;Body-All";#N/A,#N/A,TRUE,"Powrplant Mnts-5.4l_4.6l";#N/A,#N/A,TRUE,"Powerplant-5.4l_4.6l";#N/A,#N/A,TRUE,"Exhaust-5.4l_4.6l";#N/A,#N/A,TRUE,"Induction-5.4l"}</definedName>
    <definedName name="__________wrn2" localSheetId="65" hidden="1">{"pep204a",#N/A,FALSE,"tpepsum4a";"pep205a",#N/A,FALSE,"tpepsum4a";"wpep204a",#N/A,FALSE,"tpepsum4a";"wpep205a",#N/A,FALSE,"tpepsum4a"}</definedName>
    <definedName name="__________wrn2" localSheetId="84" hidden="1">{"pep204a",#N/A,FALSE,"tpepsum4a";"pep205a",#N/A,FALSE,"tpepsum4a";"wpep204a",#N/A,FALSE,"tpepsum4a";"wpep205a",#N/A,FALSE,"tpepsum4a"}</definedName>
    <definedName name="__________wrn2" localSheetId="77" hidden="1">{"pep204a",#N/A,FALSE,"tpepsum4a";"pep205a",#N/A,FALSE,"tpepsum4a";"wpep204a",#N/A,FALSE,"tpepsum4a";"wpep205a",#N/A,FALSE,"tpepsum4a"}</definedName>
    <definedName name="__________wrn2" localSheetId="61" hidden="1">{"pep204a",#N/A,FALSE,"tpepsum4a";"pep205a",#N/A,FALSE,"tpepsum4a";"wpep204a",#N/A,FALSE,"tpepsum4a";"wpep205a",#N/A,FALSE,"tpepsum4a"}</definedName>
    <definedName name="__________wrn2" localSheetId="76" hidden="1">{"pep204a",#N/A,FALSE,"tpepsum4a";"pep205a",#N/A,FALSE,"tpepsum4a";"wpep204a",#N/A,FALSE,"tpepsum4a";"wpep205a",#N/A,FALSE,"tpepsum4a"}</definedName>
    <definedName name="__________wrn2" hidden="1">{"pep204a",#N/A,FALSE,"tpepsum4a";"pep205a",#N/A,FALSE,"tpepsum4a";"wpep204a",#N/A,FALSE,"tpepsum4a";"wpep205a",#N/A,FALSE,"tpepsum4a"}</definedName>
    <definedName name="__________WRN4" localSheetId="65" hidden="1">{"salaried",#N/A,FALSE,"VLD View (2)"}</definedName>
    <definedName name="__________WRN4" localSheetId="84" hidden="1">{"salaried",#N/A,FALSE,"VLD View (2)"}</definedName>
    <definedName name="__________WRN4" localSheetId="77" hidden="1">{"salaried",#N/A,FALSE,"VLD View (2)"}</definedName>
    <definedName name="__________WRN4" localSheetId="61" hidden="1">{"salaried",#N/A,FALSE,"VLD View (2)"}</definedName>
    <definedName name="__________WRN4" localSheetId="76" hidden="1">{"salaried",#N/A,FALSE,"VLD View (2)"}</definedName>
    <definedName name="__________WRN4" hidden="1">{"salaried",#N/A,FALSE,"VLD View (2)"}</definedName>
    <definedName name="_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21" localSheetId="79">#REF!</definedName>
    <definedName name="_________21" localSheetId="84">#REF!</definedName>
    <definedName name="_________21" localSheetId="77">#REF!</definedName>
    <definedName name="_________21">#REF!</definedName>
    <definedName name="_________ab2" localSheetId="65" hidden="1">{#N/A,#N/A,FALSE,"Cover";#N/A,#N/A,FALSE,"Profits";#N/A,#N/A,FALSE,"ABS";#N/A,#N/A,FALSE,"TFLE Detail";#N/A,#N/A,FALSE,"TFLE Walk";#N/A,#N/A,FALSE,"Variable Cost";#N/A,#N/A,FALSE,"V.C. Walk"}</definedName>
    <definedName name="_________ab2" localSheetId="84" hidden="1">{#N/A,#N/A,FALSE,"Cover";#N/A,#N/A,FALSE,"Profits";#N/A,#N/A,FALSE,"ABS";#N/A,#N/A,FALSE,"TFLE Detail";#N/A,#N/A,FALSE,"TFLE Walk";#N/A,#N/A,FALSE,"Variable Cost";#N/A,#N/A,FALSE,"V.C. Walk"}</definedName>
    <definedName name="_________ab2" localSheetId="77" hidden="1">{#N/A,#N/A,FALSE,"Cover";#N/A,#N/A,FALSE,"Profits";#N/A,#N/A,FALSE,"ABS";#N/A,#N/A,FALSE,"TFLE Detail";#N/A,#N/A,FALSE,"TFLE Walk";#N/A,#N/A,FALSE,"Variable Cost";#N/A,#N/A,FALSE,"V.C. Walk"}</definedName>
    <definedName name="_________ab2" localSheetId="61" hidden="1">{#N/A,#N/A,FALSE,"Cover";#N/A,#N/A,FALSE,"Profits";#N/A,#N/A,FALSE,"ABS";#N/A,#N/A,FALSE,"TFLE Detail";#N/A,#N/A,FALSE,"TFLE Walk";#N/A,#N/A,FALSE,"Variable Cost";#N/A,#N/A,FALSE,"V.C. Walk"}</definedName>
    <definedName name="_________ab2" localSheetId="76" hidden="1">{#N/A,#N/A,FALSE,"Cover";#N/A,#N/A,FALSE,"Profits";#N/A,#N/A,FALSE,"ABS";#N/A,#N/A,FALSE,"TFLE Detail";#N/A,#N/A,FALSE,"TFLE Walk";#N/A,#N/A,FALSE,"Variable Cost";#N/A,#N/A,FALSE,"V.C. Walk"}</definedName>
    <definedName name="_________ab2" hidden="1">{#N/A,#N/A,FALSE,"Cover";#N/A,#N/A,FALSE,"Profits";#N/A,#N/A,FALSE,"ABS";#N/A,#N/A,FALSE,"TFLE Detail";#N/A,#N/A,FALSE,"TFLE Walk";#N/A,#N/A,FALSE,"Variable Cost";#N/A,#N/A,FALSE,"V.C. Walk"}</definedName>
    <definedName name="_________ab3" localSheetId="65" hidden="1">{#N/A,#N/A,FALSE,"Profit Status";#N/A,#N/A,FALSE,"Invest";#N/A,#N/A,FALSE,"Revenue";#N/A,#N/A,FALSE,"Variable Cost";#N/A,#N/A,FALSE,"Options &amp; Series"}</definedName>
    <definedName name="_________ab3" localSheetId="84" hidden="1">{#N/A,#N/A,FALSE,"Profit Status";#N/A,#N/A,FALSE,"Invest";#N/A,#N/A,FALSE,"Revenue";#N/A,#N/A,FALSE,"Variable Cost";#N/A,#N/A,FALSE,"Options &amp; Series"}</definedName>
    <definedName name="_________ab3" localSheetId="77" hidden="1">{#N/A,#N/A,FALSE,"Profit Status";#N/A,#N/A,FALSE,"Invest";#N/A,#N/A,FALSE,"Revenue";#N/A,#N/A,FALSE,"Variable Cost";#N/A,#N/A,FALSE,"Options &amp; Series"}</definedName>
    <definedName name="_________ab3" localSheetId="61" hidden="1">{#N/A,#N/A,FALSE,"Profit Status";#N/A,#N/A,FALSE,"Invest";#N/A,#N/A,FALSE,"Revenue";#N/A,#N/A,FALSE,"Variable Cost";#N/A,#N/A,FALSE,"Options &amp; Series"}</definedName>
    <definedName name="_________ab3" localSheetId="76" hidden="1">{#N/A,#N/A,FALSE,"Profit Status";#N/A,#N/A,FALSE,"Invest";#N/A,#N/A,FALSE,"Revenue";#N/A,#N/A,FALSE,"Variable Cost";#N/A,#N/A,FALSE,"Options &amp; Series"}</definedName>
    <definedName name="_________ab3" hidden="1">{#N/A,#N/A,FALSE,"Profit Status";#N/A,#N/A,FALSE,"Invest";#N/A,#N/A,FALSE,"Revenue";#N/A,#N/A,FALSE,"Variable Cost";#N/A,#N/A,FALSE,"Options &amp; Series"}</definedName>
    <definedName name="_________ba1" localSheetId="65" hidden="1">{"Fiesta Facer Page",#N/A,FALSE,"Q_C_S";"Fiesta Main Page",#N/A,FALSE,"V_L";"Fiesta 95BP Struct",#N/A,FALSE,"StructBP";"Fiesta Post 95BP Struct",#N/A,FALSE,"AdjStructBP"}</definedName>
    <definedName name="_________ba1" localSheetId="84" hidden="1">{"Fiesta Facer Page",#N/A,FALSE,"Q_C_S";"Fiesta Main Page",#N/A,FALSE,"V_L";"Fiesta 95BP Struct",#N/A,FALSE,"StructBP";"Fiesta Post 95BP Struct",#N/A,FALSE,"AdjStructBP"}</definedName>
    <definedName name="_________ba1" localSheetId="77" hidden="1">{"Fiesta Facer Page",#N/A,FALSE,"Q_C_S";"Fiesta Main Page",#N/A,FALSE,"V_L";"Fiesta 95BP Struct",#N/A,FALSE,"StructBP";"Fiesta Post 95BP Struct",#N/A,FALSE,"AdjStructBP"}</definedName>
    <definedName name="_________ba1" localSheetId="61" hidden="1">{"Fiesta Facer Page",#N/A,FALSE,"Q_C_S";"Fiesta Main Page",#N/A,FALSE,"V_L";"Fiesta 95BP Struct",#N/A,FALSE,"StructBP";"Fiesta Post 95BP Struct",#N/A,FALSE,"AdjStructBP"}</definedName>
    <definedName name="_________ba1" localSheetId="76" hidden="1">{"Fiesta Facer Page",#N/A,FALSE,"Q_C_S";"Fiesta Main Page",#N/A,FALSE,"V_L";"Fiesta 95BP Struct",#N/A,FALSE,"StructBP";"Fiesta Post 95BP Struct",#N/A,FALSE,"AdjStructBP"}</definedName>
    <definedName name="_________ba1" hidden="1">{"Fiesta Facer Page",#N/A,FALSE,"Q_C_S";"Fiesta Main Page",#N/A,FALSE,"V_L";"Fiesta 95BP Struct",#N/A,FALSE,"StructBP";"Fiesta Post 95BP Struct",#N/A,FALSE,"AdjStructBP"}</definedName>
    <definedName name="_________D258" localSheetId="65" hidden="1">{"Presentation",#N/A,FALSE,"Feb96 - ALL"}</definedName>
    <definedName name="_________D258" localSheetId="84" hidden="1">{"Presentation",#N/A,FALSE,"Feb96 - ALL"}</definedName>
    <definedName name="_________D258" localSheetId="77" hidden="1">{"Presentation",#N/A,FALSE,"Feb96 - ALL"}</definedName>
    <definedName name="_________D258" localSheetId="61" hidden="1">{"Presentation",#N/A,FALSE,"Feb96 - ALL"}</definedName>
    <definedName name="_________D258" localSheetId="76" hidden="1">{"Presentation",#N/A,FALSE,"Feb96 - ALL"}</definedName>
    <definedName name="_________D258" hidden="1">{"Presentation",#N/A,FALSE,"Feb96 - ALL"}</definedName>
    <definedName name="_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EC20" localSheetId="65" hidden="1">{#N/A,#N/A,FALSE,"Cover Page";#N/A,#N/A,FALSE,"Facing Page";#N/A,#N/A,FALSE,"Main Page";#N/A,#N/A,FALSE,"Risk-Adjusted";#N/A,#N/A,FALSE,"Profit Improvement"}</definedName>
    <definedName name="_________DEC20" localSheetId="84" hidden="1">{#N/A,#N/A,FALSE,"Cover Page";#N/A,#N/A,FALSE,"Facing Page";#N/A,#N/A,FALSE,"Main Page";#N/A,#N/A,FALSE,"Risk-Adjusted";#N/A,#N/A,FALSE,"Profit Improvement"}</definedName>
    <definedName name="_________DEC20" localSheetId="77" hidden="1">{#N/A,#N/A,FALSE,"Cover Page";#N/A,#N/A,FALSE,"Facing Page";#N/A,#N/A,FALSE,"Main Page";#N/A,#N/A,FALSE,"Risk-Adjusted";#N/A,#N/A,FALSE,"Profit Improvement"}</definedName>
    <definedName name="_________DEC20" localSheetId="61" hidden="1">{#N/A,#N/A,FALSE,"Cover Page";#N/A,#N/A,FALSE,"Facing Page";#N/A,#N/A,FALSE,"Main Page";#N/A,#N/A,FALSE,"Risk-Adjusted";#N/A,#N/A,FALSE,"Profit Improvement"}</definedName>
    <definedName name="_________DEC20" localSheetId="76" hidden="1">{#N/A,#N/A,FALSE,"Cover Page";#N/A,#N/A,FALSE,"Facing Page";#N/A,#N/A,FALSE,"Main Page";#N/A,#N/A,FALSE,"Risk-Adjusted";#N/A,#N/A,FALSE,"Profit Improvement"}</definedName>
    <definedName name="_________DEC20" hidden="1">{#N/A,#N/A,FALSE,"Cover Page";#N/A,#N/A,FALSE,"Facing Page";#N/A,#N/A,FALSE,"Main Page";#N/A,#N/A,FALSE,"Risk-Adjusted";#N/A,#N/A,FALSE,"Profit Improvement"}</definedName>
    <definedName name="_________DEL1" localSheetId="65" hidden="1">{"Fiesta Facer Page",#N/A,FALSE,"Q_C_S";"Fiesta Main Page",#N/A,FALSE,"V_L";"Fiesta 95BP Struct",#N/A,FALSE,"StructBP";"Fiesta Post 95BP Struct",#N/A,FALSE,"AdjStructBP"}</definedName>
    <definedName name="_________DEL1" localSheetId="84" hidden="1">{"Fiesta Facer Page",#N/A,FALSE,"Q_C_S";"Fiesta Main Page",#N/A,FALSE,"V_L";"Fiesta 95BP Struct",#N/A,FALSE,"StructBP";"Fiesta Post 95BP Struct",#N/A,FALSE,"AdjStructBP"}</definedName>
    <definedName name="_________DEL1" localSheetId="77" hidden="1">{"Fiesta Facer Page",#N/A,FALSE,"Q_C_S";"Fiesta Main Page",#N/A,FALSE,"V_L";"Fiesta 95BP Struct",#N/A,FALSE,"StructBP";"Fiesta Post 95BP Struct",#N/A,FALSE,"AdjStructBP"}</definedName>
    <definedName name="_________DEL1" localSheetId="61" hidden="1">{"Fiesta Facer Page",#N/A,FALSE,"Q_C_S";"Fiesta Main Page",#N/A,FALSE,"V_L";"Fiesta 95BP Struct",#N/A,FALSE,"StructBP";"Fiesta Post 95BP Struct",#N/A,FALSE,"AdjStructBP"}</definedName>
    <definedName name="_________DEL1" localSheetId="76" hidden="1">{"Fiesta Facer Page",#N/A,FALSE,"Q_C_S";"Fiesta Main Page",#N/A,FALSE,"V_L";"Fiesta 95BP Struct",#N/A,FALSE,"StructBP";"Fiesta Post 95BP Struct",#N/A,FALSE,"AdjStructBP"}</definedName>
    <definedName name="_________DEL1" hidden="1">{"Fiesta Facer Page",#N/A,FALSE,"Q_C_S";"Fiesta Main Page",#N/A,FALSE,"V_L";"Fiesta 95BP Struct",#N/A,FALSE,"StructBP";"Fiesta Post 95BP Struct",#N/A,FALSE,"AdjStructBP"}</definedName>
    <definedName name="_________DEL2" localSheetId="65" hidden="1">{#N/A,#N/A,FALSE,"expense";#N/A,#N/A,FALSE,"heads"}</definedName>
    <definedName name="_________DEL2" localSheetId="84" hidden="1">{#N/A,#N/A,FALSE,"expense";#N/A,#N/A,FALSE,"heads"}</definedName>
    <definedName name="_________DEL2" localSheetId="77" hidden="1">{#N/A,#N/A,FALSE,"expense";#N/A,#N/A,FALSE,"heads"}</definedName>
    <definedName name="_________DEL2" localSheetId="61" hidden="1">{#N/A,#N/A,FALSE,"expense";#N/A,#N/A,FALSE,"heads"}</definedName>
    <definedName name="_________DEL2" localSheetId="76" hidden="1">{#N/A,#N/A,FALSE,"expense";#N/A,#N/A,FALSE,"heads"}</definedName>
    <definedName name="_________DEL2" hidden="1">{#N/A,#N/A,FALSE,"expense";#N/A,#N/A,FALSE,"heads"}</definedName>
    <definedName name="_________DEL3" localSheetId="65" hidden="1">{#N/A,#N/A,FALSE,"SumMonth"}</definedName>
    <definedName name="_________DEL3" localSheetId="84" hidden="1">{#N/A,#N/A,FALSE,"SumMonth"}</definedName>
    <definedName name="_________DEL3" localSheetId="77" hidden="1">{#N/A,#N/A,FALSE,"SumMonth"}</definedName>
    <definedName name="_________DEL3" localSheetId="61" hidden="1">{#N/A,#N/A,FALSE,"SumMonth"}</definedName>
    <definedName name="_________DEL3" localSheetId="76" hidden="1">{#N/A,#N/A,FALSE,"SumMonth"}</definedName>
    <definedName name="_________DEL3" hidden="1">{#N/A,#N/A,FALSE,"SumMonth"}</definedName>
    <definedName name="_________DEL4" localSheetId="65" hidden="1">{#N/A,#N/A,FALSE,"SumMonth";#N/A,#N/A,FALSE,"SumMonth"}</definedName>
    <definedName name="_________DEL4" localSheetId="84" hidden="1">{#N/A,#N/A,FALSE,"SumMonth";#N/A,#N/A,FALSE,"SumMonth"}</definedName>
    <definedName name="_________DEL4" localSheetId="77" hidden="1">{#N/A,#N/A,FALSE,"SumMonth";#N/A,#N/A,FALSE,"SumMonth"}</definedName>
    <definedName name="_________DEL4" localSheetId="61" hidden="1">{#N/A,#N/A,FALSE,"SumMonth";#N/A,#N/A,FALSE,"SumMonth"}</definedName>
    <definedName name="_________DEL4" localSheetId="76" hidden="1">{#N/A,#N/A,FALSE,"SumMonth";#N/A,#N/A,FALSE,"SumMonth"}</definedName>
    <definedName name="_________DEL4" hidden="1">{#N/A,#N/A,FALSE,"SumMonth";#N/A,#N/A,FALSE,"SumMonth"}</definedName>
    <definedName name="_________DEL5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_________DEL5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_________DEL5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_________DEL5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_________DEL5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__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__gph3" localSheetId="65" hidden="1">{"salaried",#N/A,FALSE,"VLD View (2)"}</definedName>
    <definedName name="_________gph3" localSheetId="84" hidden="1">{"salaried",#N/A,FALSE,"VLD View (2)"}</definedName>
    <definedName name="_________gph3" localSheetId="77" hidden="1">{"salaried",#N/A,FALSE,"VLD View (2)"}</definedName>
    <definedName name="_________gph3" localSheetId="61" hidden="1">{"salaried",#N/A,FALSE,"VLD View (2)"}</definedName>
    <definedName name="_________gph3" localSheetId="76" hidden="1">{"salaried",#N/A,FALSE,"VLD View (2)"}</definedName>
    <definedName name="_________gph3" hidden="1">{"salaried",#N/A,FALSE,"VLD View (2)"}</definedName>
    <definedName name="_________gph4" localSheetId="65" hidden="1">{"rev",#N/A,FALSE,"ppepsum";"vcost",#N/A,FALSE,"ppepsum";"ecprof",#N/A,FALSE,"ppepsum"}</definedName>
    <definedName name="_________gph4" localSheetId="84" hidden="1">{"rev",#N/A,FALSE,"ppepsum";"vcost",#N/A,FALSE,"ppepsum";"ecprof",#N/A,FALSE,"ppepsum"}</definedName>
    <definedName name="_________gph4" localSheetId="77" hidden="1">{"rev",#N/A,FALSE,"ppepsum";"vcost",#N/A,FALSE,"ppepsum";"ecprof",#N/A,FALSE,"ppepsum"}</definedName>
    <definedName name="_________gph4" localSheetId="61" hidden="1">{"rev",#N/A,FALSE,"ppepsum";"vcost",#N/A,FALSE,"ppepsum";"ecprof",#N/A,FALSE,"ppepsum"}</definedName>
    <definedName name="_________gph4" localSheetId="76" hidden="1">{"rev",#N/A,FALSE,"ppepsum";"vcost",#N/A,FALSE,"ppepsum";"ecprof",#N/A,FALSE,"ppepsum"}</definedName>
    <definedName name="_________gph4" hidden="1">{"rev",#N/A,FALSE,"ppepsum";"vcost",#N/A,FALSE,"ppepsum";"ecprof",#N/A,FALSE,"ppepsum"}</definedName>
    <definedName name="_________gph5" localSheetId="65" hidden="1">{"rates",#N/A,FALSE,"tavg4a";"rev",#N/A,FALSE,"tavg4a"}</definedName>
    <definedName name="_________gph5" localSheetId="84" hidden="1">{"rates",#N/A,FALSE,"tavg4a";"rev",#N/A,FALSE,"tavg4a"}</definedName>
    <definedName name="_________gph5" localSheetId="77" hidden="1">{"rates",#N/A,FALSE,"tavg4a";"rev",#N/A,FALSE,"tavg4a"}</definedName>
    <definedName name="_________gph5" localSheetId="61" hidden="1">{"rates",#N/A,FALSE,"tavg4a";"rev",#N/A,FALSE,"tavg4a"}</definedName>
    <definedName name="_________gph5" localSheetId="76" hidden="1">{"rates",#N/A,FALSE,"tavg4a";"rev",#N/A,FALSE,"tavg4a"}</definedName>
    <definedName name="_________gph5" hidden="1">{"rates",#N/A,FALSE,"tavg4a";"rev",#N/A,FALSE,"tavg4a"}</definedName>
    <definedName name="_________gph6" localSheetId="65" hidden="1">{"pep204a",#N/A,FALSE,"tpepsum4a";"pep205a",#N/A,FALSE,"tpepsum4a";"wpep204a",#N/A,FALSE,"tpepsum4a";"wpep205a",#N/A,FALSE,"tpepsum4a"}</definedName>
    <definedName name="_________gph6" localSheetId="84" hidden="1">{"pep204a",#N/A,FALSE,"tpepsum4a";"pep205a",#N/A,FALSE,"tpepsum4a";"wpep204a",#N/A,FALSE,"tpepsum4a";"wpep205a",#N/A,FALSE,"tpepsum4a"}</definedName>
    <definedName name="_________gph6" localSheetId="77" hidden="1">{"pep204a",#N/A,FALSE,"tpepsum4a";"pep205a",#N/A,FALSE,"tpepsum4a";"wpep204a",#N/A,FALSE,"tpepsum4a";"wpep205a",#N/A,FALSE,"tpepsum4a"}</definedName>
    <definedName name="_________gph6" localSheetId="61" hidden="1">{"pep204a",#N/A,FALSE,"tpepsum4a";"pep205a",#N/A,FALSE,"tpepsum4a";"wpep204a",#N/A,FALSE,"tpepsum4a";"wpep205a",#N/A,FALSE,"tpepsum4a"}</definedName>
    <definedName name="_________gph6" localSheetId="76" hidden="1">{"pep204a",#N/A,FALSE,"tpepsum4a";"pep205a",#N/A,FALSE,"tpepsum4a";"wpep204a",#N/A,FALSE,"tpepsum4a";"wpep205a",#N/A,FALSE,"tpepsum4a"}</definedName>
    <definedName name="_________gph6" hidden="1">{"pep204a",#N/A,FALSE,"tpepsum4a";"pep205a",#N/A,FALSE,"tpepsum4a";"wpep204a",#N/A,FALSE,"tpepsum4a";"wpep205a",#N/A,FALSE,"tpepsum4a"}</definedName>
    <definedName name="_______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jij1" localSheetId="65" hidden="1">{"Fiesta Facer Page",#N/A,FALSE,"Q_C_S";"Fiesta Main Page",#N/A,FALSE,"V_L";"Fiesta 95BP Struct",#N/A,FALSE,"StructBP";"Fiesta Post 95BP Struct",#N/A,FALSE,"AdjStructBP"}</definedName>
    <definedName name="_________jij1" localSheetId="84" hidden="1">{"Fiesta Facer Page",#N/A,FALSE,"Q_C_S";"Fiesta Main Page",#N/A,FALSE,"V_L";"Fiesta 95BP Struct",#N/A,FALSE,"StructBP";"Fiesta Post 95BP Struct",#N/A,FALSE,"AdjStructBP"}</definedName>
    <definedName name="_________jij1" localSheetId="77" hidden="1">{"Fiesta Facer Page",#N/A,FALSE,"Q_C_S";"Fiesta Main Page",#N/A,FALSE,"V_L";"Fiesta 95BP Struct",#N/A,FALSE,"StructBP";"Fiesta Post 95BP Struct",#N/A,FALSE,"AdjStructBP"}</definedName>
    <definedName name="_________jij1" localSheetId="61" hidden="1">{"Fiesta Facer Page",#N/A,FALSE,"Q_C_S";"Fiesta Main Page",#N/A,FALSE,"V_L";"Fiesta 95BP Struct",#N/A,FALSE,"StructBP";"Fiesta Post 95BP Struct",#N/A,FALSE,"AdjStructBP"}</definedName>
    <definedName name="_________jij1" localSheetId="76" hidden="1">{"Fiesta Facer Page",#N/A,FALSE,"Q_C_S";"Fiesta Main Page",#N/A,FALSE,"V_L";"Fiesta 95BP Struct",#N/A,FALSE,"StructBP";"Fiesta Post 95BP Struct",#N/A,FALSE,"AdjStructBP"}</definedName>
    <definedName name="_________jij1" hidden="1">{"Fiesta Facer Page",#N/A,FALSE,"Q_C_S";"Fiesta Main Page",#N/A,FALSE,"V_L";"Fiesta 95BP Struct",#N/A,FALSE,"StructBP";"Fiesta Post 95BP Struct",#N/A,FALSE,"AdjStructBP"}</definedName>
    <definedName name="_________lk1" localSheetId="65" hidden="1">{"Presentation",#N/A,FALSE,"Feb96 - ALL"}</definedName>
    <definedName name="_________lk1" localSheetId="84" hidden="1">{"Presentation",#N/A,FALSE,"Feb96 - ALL"}</definedName>
    <definedName name="_________lk1" localSheetId="77" hidden="1">{"Presentation",#N/A,FALSE,"Feb96 - ALL"}</definedName>
    <definedName name="_________lk1" localSheetId="61" hidden="1">{"Presentation",#N/A,FALSE,"Feb96 - ALL"}</definedName>
    <definedName name="_________lk1" localSheetId="76" hidden="1">{"Presentation",#N/A,FALSE,"Feb96 - ALL"}</definedName>
    <definedName name="_________lk1" hidden="1">{"Presentation",#N/A,FALSE,"Feb96 - ALL"}</definedName>
    <definedName name="_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o1" localSheetId="65" hidden="1">{"Presentation",#N/A,FALSE,"Feb96 - ALL"}</definedName>
    <definedName name="_________po1" localSheetId="84" hidden="1">{"Presentation",#N/A,FALSE,"Feb96 - ALL"}</definedName>
    <definedName name="_________po1" localSheetId="77" hidden="1">{"Presentation",#N/A,FALSE,"Feb96 - ALL"}</definedName>
    <definedName name="_________po1" localSheetId="61" hidden="1">{"Presentation",#N/A,FALSE,"Feb96 - ALL"}</definedName>
    <definedName name="_________po1" localSheetId="76" hidden="1">{"Presentation",#N/A,FALSE,"Feb96 - ALL"}</definedName>
    <definedName name="_________po1" hidden="1">{"Presentation",#N/A,FALSE,"Feb96 - ALL"}</definedName>
    <definedName name="_________Q1" localSheetId="65" hidden="1">{"avrev",#N/A,FALSE,"AVREV";"rates",#N/A,FALSE,"AVREV"}</definedName>
    <definedName name="_________Q1" localSheetId="84" hidden="1">{"avrev",#N/A,FALSE,"AVREV";"rates",#N/A,FALSE,"AVREV"}</definedName>
    <definedName name="_________Q1" localSheetId="77" hidden="1">{"avrev",#N/A,FALSE,"AVREV";"rates",#N/A,FALSE,"AVREV"}</definedName>
    <definedName name="_________Q1" localSheetId="61" hidden="1">{"avrev",#N/A,FALSE,"AVREV";"rates",#N/A,FALSE,"AVREV"}</definedName>
    <definedName name="_________Q1" localSheetId="76" hidden="1">{"avrev",#N/A,FALSE,"AVREV";"rates",#N/A,FALSE,"AVREV"}</definedName>
    <definedName name="_________Q1" hidden="1">{"avrev",#N/A,FALSE,"AVREV";"rates",#N/A,FALSE,"AVREV"}</definedName>
    <definedName name="_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ut1" localSheetId="65" hidden="1">{"rev",#N/A,FALSE,"ppepsum";"vcost",#N/A,FALSE,"ppepsum";"ecprof",#N/A,FALSE,"ppepsum"}</definedName>
    <definedName name="_________ut1" localSheetId="84" hidden="1">{"rev",#N/A,FALSE,"ppepsum";"vcost",#N/A,FALSE,"ppepsum";"ecprof",#N/A,FALSE,"ppepsum"}</definedName>
    <definedName name="_________ut1" localSheetId="77" hidden="1">{"rev",#N/A,FALSE,"ppepsum";"vcost",#N/A,FALSE,"ppepsum";"ecprof",#N/A,FALSE,"ppepsum"}</definedName>
    <definedName name="_________ut1" localSheetId="61" hidden="1">{"rev",#N/A,FALSE,"ppepsum";"vcost",#N/A,FALSE,"ppepsum";"ecprof",#N/A,FALSE,"ppepsum"}</definedName>
    <definedName name="_________ut1" localSheetId="76" hidden="1">{"rev",#N/A,FALSE,"ppepsum";"vcost",#N/A,FALSE,"ppepsum";"ecprof",#N/A,FALSE,"ppepsum"}</definedName>
    <definedName name="_________ut1" hidden="1">{"rev",#N/A,FALSE,"ppepsum";"vcost",#N/A,FALSE,"ppepsum";"ecprof",#N/A,FALSE,"ppepsum"}</definedName>
    <definedName name="_________V5" localSheetId="65" hidden="1">{"avrev",#N/A,FALSE,"AVREV";"rates",#N/A,FALSE,"AVREV"}</definedName>
    <definedName name="_________V5" localSheetId="84" hidden="1">{"avrev",#N/A,FALSE,"AVREV";"rates",#N/A,FALSE,"AVREV"}</definedName>
    <definedName name="_________V5" localSheetId="77" hidden="1">{"avrev",#N/A,FALSE,"AVREV";"rates",#N/A,FALSE,"AVREV"}</definedName>
    <definedName name="_________V5" localSheetId="61" hidden="1">{"avrev",#N/A,FALSE,"AVREV";"rates",#N/A,FALSE,"AVREV"}</definedName>
    <definedName name="_________V5" localSheetId="76" hidden="1">{"avrev",#N/A,FALSE,"AVREV";"rates",#N/A,FALSE,"AVREV"}</definedName>
    <definedName name="_________V5" hidden="1">{"avrev",#N/A,FALSE,"AVREV";"rates",#N/A,FALSE,"AVREV"}</definedName>
    <definedName name="_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wrn1" localSheetId="65" hidden="1">{#N/A,#N/A,TRUE,"Frame&amp;Body-All";#N/A,#N/A,TRUE,"Powrplant Mnts-5.4l_4.6l";#N/A,#N/A,TRUE,"Powerplant-5.4l_4.6l";#N/A,#N/A,TRUE,"Exhaust-5.4l_4.6l";#N/A,#N/A,TRUE,"Induction-5.4l"}</definedName>
    <definedName name="_________wrn1" localSheetId="84" hidden="1">{#N/A,#N/A,TRUE,"Frame&amp;Body-All";#N/A,#N/A,TRUE,"Powrplant Mnts-5.4l_4.6l";#N/A,#N/A,TRUE,"Powerplant-5.4l_4.6l";#N/A,#N/A,TRUE,"Exhaust-5.4l_4.6l";#N/A,#N/A,TRUE,"Induction-5.4l"}</definedName>
    <definedName name="_________wrn1" localSheetId="77" hidden="1">{#N/A,#N/A,TRUE,"Frame&amp;Body-All";#N/A,#N/A,TRUE,"Powrplant Mnts-5.4l_4.6l";#N/A,#N/A,TRUE,"Powerplant-5.4l_4.6l";#N/A,#N/A,TRUE,"Exhaust-5.4l_4.6l";#N/A,#N/A,TRUE,"Induction-5.4l"}</definedName>
    <definedName name="_________wrn1" localSheetId="61" hidden="1">{#N/A,#N/A,TRUE,"Frame&amp;Body-All";#N/A,#N/A,TRUE,"Powrplant Mnts-5.4l_4.6l";#N/A,#N/A,TRUE,"Powerplant-5.4l_4.6l";#N/A,#N/A,TRUE,"Exhaust-5.4l_4.6l";#N/A,#N/A,TRUE,"Induction-5.4l"}</definedName>
    <definedName name="_________wrn1" localSheetId="76" hidden="1">{#N/A,#N/A,TRUE,"Frame&amp;Body-All";#N/A,#N/A,TRUE,"Powrplant Mnts-5.4l_4.6l";#N/A,#N/A,TRUE,"Powerplant-5.4l_4.6l";#N/A,#N/A,TRUE,"Exhaust-5.4l_4.6l";#N/A,#N/A,TRUE,"Induction-5.4l"}</definedName>
    <definedName name="_________wrn1" hidden="1">{#N/A,#N/A,TRUE,"Frame&amp;Body-All";#N/A,#N/A,TRUE,"Powrplant Mnts-5.4l_4.6l";#N/A,#N/A,TRUE,"Powerplant-5.4l_4.6l";#N/A,#N/A,TRUE,"Exhaust-5.4l_4.6l";#N/A,#N/A,TRUE,"Induction-5.4l"}</definedName>
    <definedName name="_________wrn2" localSheetId="65" hidden="1">{"pep204a",#N/A,FALSE,"tpepsum4a";"pep205a",#N/A,FALSE,"tpepsum4a";"wpep204a",#N/A,FALSE,"tpepsum4a";"wpep205a",#N/A,FALSE,"tpepsum4a"}</definedName>
    <definedName name="_________wrn2" localSheetId="84" hidden="1">{"pep204a",#N/A,FALSE,"tpepsum4a";"pep205a",#N/A,FALSE,"tpepsum4a";"wpep204a",#N/A,FALSE,"tpepsum4a";"wpep205a",#N/A,FALSE,"tpepsum4a"}</definedName>
    <definedName name="_________wrn2" localSheetId="77" hidden="1">{"pep204a",#N/A,FALSE,"tpepsum4a";"pep205a",#N/A,FALSE,"tpepsum4a";"wpep204a",#N/A,FALSE,"tpepsum4a";"wpep205a",#N/A,FALSE,"tpepsum4a"}</definedName>
    <definedName name="_________wrn2" localSheetId="61" hidden="1">{"pep204a",#N/A,FALSE,"tpepsum4a";"pep205a",#N/A,FALSE,"tpepsum4a";"wpep204a",#N/A,FALSE,"tpepsum4a";"wpep205a",#N/A,FALSE,"tpepsum4a"}</definedName>
    <definedName name="_________wrn2" localSheetId="76" hidden="1">{"pep204a",#N/A,FALSE,"tpepsum4a";"pep205a",#N/A,FALSE,"tpepsum4a";"wpep204a",#N/A,FALSE,"tpepsum4a";"wpep205a",#N/A,FALSE,"tpepsum4a"}</definedName>
    <definedName name="_________wrn2" hidden="1">{"pep204a",#N/A,FALSE,"tpepsum4a";"pep205a",#N/A,FALSE,"tpepsum4a";"wpep204a",#N/A,FALSE,"tpepsum4a";"wpep205a",#N/A,FALSE,"tpepsum4a"}</definedName>
    <definedName name="_________WRN4" localSheetId="65" hidden="1">{"salaried",#N/A,FALSE,"VLD View (2)"}</definedName>
    <definedName name="_________WRN4" localSheetId="84" hidden="1">{"salaried",#N/A,FALSE,"VLD View (2)"}</definedName>
    <definedName name="_________WRN4" localSheetId="77" hidden="1">{"salaried",#N/A,FALSE,"VLD View (2)"}</definedName>
    <definedName name="_________WRN4" localSheetId="61" hidden="1">{"salaried",#N/A,FALSE,"VLD View (2)"}</definedName>
    <definedName name="_________WRN4" localSheetId="76" hidden="1">{"salaried",#N/A,FALSE,"VLD View (2)"}</definedName>
    <definedName name="_________WRN4" hidden="1">{"salaried",#N/A,FALSE,"VLD View (2)"}</definedName>
    <definedName name="_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21" localSheetId="79">#REF!</definedName>
    <definedName name="________21" localSheetId="84">#REF!</definedName>
    <definedName name="________21" localSheetId="77">#REF!</definedName>
    <definedName name="________21">#REF!</definedName>
    <definedName name="________ab2" localSheetId="65" hidden="1">{#N/A,#N/A,FALSE,"Cover";#N/A,#N/A,FALSE,"Profits";#N/A,#N/A,FALSE,"ABS";#N/A,#N/A,FALSE,"TFLE Detail";#N/A,#N/A,FALSE,"TFLE Walk";#N/A,#N/A,FALSE,"Variable Cost";#N/A,#N/A,FALSE,"V.C. Walk"}</definedName>
    <definedName name="________ab2" localSheetId="84" hidden="1">{#N/A,#N/A,FALSE,"Cover";#N/A,#N/A,FALSE,"Profits";#N/A,#N/A,FALSE,"ABS";#N/A,#N/A,FALSE,"TFLE Detail";#N/A,#N/A,FALSE,"TFLE Walk";#N/A,#N/A,FALSE,"Variable Cost";#N/A,#N/A,FALSE,"V.C. Walk"}</definedName>
    <definedName name="________ab2" localSheetId="77" hidden="1">{#N/A,#N/A,FALSE,"Cover";#N/A,#N/A,FALSE,"Profits";#N/A,#N/A,FALSE,"ABS";#N/A,#N/A,FALSE,"TFLE Detail";#N/A,#N/A,FALSE,"TFLE Walk";#N/A,#N/A,FALSE,"Variable Cost";#N/A,#N/A,FALSE,"V.C. Walk"}</definedName>
    <definedName name="________ab2" localSheetId="61" hidden="1">{#N/A,#N/A,FALSE,"Cover";#N/A,#N/A,FALSE,"Profits";#N/A,#N/A,FALSE,"ABS";#N/A,#N/A,FALSE,"TFLE Detail";#N/A,#N/A,FALSE,"TFLE Walk";#N/A,#N/A,FALSE,"Variable Cost";#N/A,#N/A,FALSE,"V.C. Walk"}</definedName>
    <definedName name="________ab2" localSheetId="76" hidden="1">{#N/A,#N/A,FALSE,"Cover";#N/A,#N/A,FALSE,"Profits";#N/A,#N/A,FALSE,"ABS";#N/A,#N/A,FALSE,"TFLE Detail";#N/A,#N/A,FALSE,"TFLE Walk";#N/A,#N/A,FALSE,"Variable Cost";#N/A,#N/A,FALSE,"V.C. Walk"}</definedName>
    <definedName name="________ab2" hidden="1">{#N/A,#N/A,FALSE,"Cover";#N/A,#N/A,FALSE,"Profits";#N/A,#N/A,FALSE,"ABS";#N/A,#N/A,FALSE,"TFLE Detail";#N/A,#N/A,FALSE,"TFLE Walk";#N/A,#N/A,FALSE,"Variable Cost";#N/A,#N/A,FALSE,"V.C. Walk"}</definedName>
    <definedName name="________ab3" localSheetId="65" hidden="1">{#N/A,#N/A,FALSE,"Profit Status";#N/A,#N/A,FALSE,"Invest";#N/A,#N/A,FALSE,"Revenue";#N/A,#N/A,FALSE,"Variable Cost";#N/A,#N/A,FALSE,"Options &amp; Series"}</definedName>
    <definedName name="________ab3" localSheetId="84" hidden="1">{#N/A,#N/A,FALSE,"Profit Status";#N/A,#N/A,FALSE,"Invest";#N/A,#N/A,FALSE,"Revenue";#N/A,#N/A,FALSE,"Variable Cost";#N/A,#N/A,FALSE,"Options &amp; Series"}</definedName>
    <definedName name="________ab3" localSheetId="77" hidden="1">{#N/A,#N/A,FALSE,"Profit Status";#N/A,#N/A,FALSE,"Invest";#N/A,#N/A,FALSE,"Revenue";#N/A,#N/A,FALSE,"Variable Cost";#N/A,#N/A,FALSE,"Options &amp; Series"}</definedName>
    <definedName name="________ab3" localSheetId="61" hidden="1">{#N/A,#N/A,FALSE,"Profit Status";#N/A,#N/A,FALSE,"Invest";#N/A,#N/A,FALSE,"Revenue";#N/A,#N/A,FALSE,"Variable Cost";#N/A,#N/A,FALSE,"Options &amp; Series"}</definedName>
    <definedName name="________ab3" localSheetId="76" hidden="1">{#N/A,#N/A,FALSE,"Profit Status";#N/A,#N/A,FALSE,"Invest";#N/A,#N/A,FALSE,"Revenue";#N/A,#N/A,FALSE,"Variable Cost";#N/A,#N/A,FALSE,"Options &amp; Series"}</definedName>
    <definedName name="________ab3" hidden="1">{#N/A,#N/A,FALSE,"Profit Status";#N/A,#N/A,FALSE,"Invest";#N/A,#N/A,FALSE,"Revenue";#N/A,#N/A,FALSE,"Variable Cost";#N/A,#N/A,FALSE,"Options &amp; Series"}</definedName>
    <definedName name="________App2" localSheetId="65" hidden="1">{#N/A,#N/A,FALSE,"Cover Page";#N/A,#N/A,FALSE,"Facing Page";#N/A,#N/A,FALSE,"Main Page";#N/A,#N/A,FALSE,"Risk-Adjusted";#N/A,#N/A,FALSE,"Profit Improvement"}</definedName>
    <definedName name="________App2" localSheetId="84" hidden="1">{#N/A,#N/A,FALSE,"Cover Page";#N/A,#N/A,FALSE,"Facing Page";#N/A,#N/A,FALSE,"Main Page";#N/A,#N/A,FALSE,"Risk-Adjusted";#N/A,#N/A,FALSE,"Profit Improvement"}</definedName>
    <definedName name="________App2" localSheetId="77" hidden="1">{#N/A,#N/A,FALSE,"Cover Page";#N/A,#N/A,FALSE,"Facing Page";#N/A,#N/A,FALSE,"Main Page";#N/A,#N/A,FALSE,"Risk-Adjusted";#N/A,#N/A,FALSE,"Profit Improvement"}</definedName>
    <definedName name="________App2" localSheetId="61" hidden="1">{#N/A,#N/A,FALSE,"Cover Page";#N/A,#N/A,FALSE,"Facing Page";#N/A,#N/A,FALSE,"Main Page";#N/A,#N/A,FALSE,"Risk-Adjusted";#N/A,#N/A,FALSE,"Profit Improvement"}</definedName>
    <definedName name="________App2" localSheetId="76" hidden="1">{#N/A,#N/A,FALSE,"Cover Page";#N/A,#N/A,FALSE,"Facing Page";#N/A,#N/A,FALSE,"Main Page";#N/A,#N/A,FALSE,"Risk-Adjusted";#N/A,#N/A,FALSE,"Profit Improvement"}</definedName>
    <definedName name="________App2" hidden="1">{#N/A,#N/A,FALSE,"Cover Page";#N/A,#N/A,FALSE,"Facing Page";#N/A,#N/A,FALSE,"Main Page";#N/A,#N/A,FALSE,"Risk-Adjusted";#N/A,#N/A,FALSE,"Profit Improvement"}</definedName>
    <definedName name="________APS2003" localSheetId="65" hidden="1">{#N/A,#N/A,FALSE,"expense";#N/A,#N/A,FALSE,"heads"}</definedName>
    <definedName name="________APS2003" localSheetId="84" hidden="1">{#N/A,#N/A,FALSE,"expense";#N/A,#N/A,FALSE,"heads"}</definedName>
    <definedName name="________APS2003" localSheetId="77" hidden="1">{#N/A,#N/A,FALSE,"expense";#N/A,#N/A,FALSE,"heads"}</definedName>
    <definedName name="________APS2003" localSheetId="61" hidden="1">{#N/A,#N/A,FALSE,"expense";#N/A,#N/A,FALSE,"heads"}</definedName>
    <definedName name="________APS2003" localSheetId="76" hidden="1">{#N/A,#N/A,FALSE,"expense";#N/A,#N/A,FALSE,"heads"}</definedName>
    <definedName name="________APS2003" hidden="1">{#N/A,#N/A,FALSE,"expense";#N/A,#N/A,FALSE,"heads"}</definedName>
    <definedName name="________ba1" localSheetId="65" hidden="1">{"Fiesta Facer Page",#N/A,FALSE,"Q_C_S";"Fiesta Main Page",#N/A,FALSE,"V_L";"Fiesta 95BP Struct",#N/A,FALSE,"StructBP";"Fiesta Post 95BP Struct",#N/A,FALSE,"AdjStructBP"}</definedName>
    <definedName name="________ba1" localSheetId="84" hidden="1">{"Fiesta Facer Page",#N/A,FALSE,"Q_C_S";"Fiesta Main Page",#N/A,FALSE,"V_L";"Fiesta 95BP Struct",#N/A,FALSE,"StructBP";"Fiesta Post 95BP Struct",#N/A,FALSE,"AdjStructBP"}</definedName>
    <definedName name="________ba1" localSheetId="77" hidden="1">{"Fiesta Facer Page",#N/A,FALSE,"Q_C_S";"Fiesta Main Page",#N/A,FALSE,"V_L";"Fiesta 95BP Struct",#N/A,FALSE,"StructBP";"Fiesta Post 95BP Struct",#N/A,FALSE,"AdjStructBP"}</definedName>
    <definedName name="________ba1" localSheetId="61" hidden="1">{"Fiesta Facer Page",#N/A,FALSE,"Q_C_S";"Fiesta Main Page",#N/A,FALSE,"V_L";"Fiesta 95BP Struct",#N/A,FALSE,"StructBP";"Fiesta Post 95BP Struct",#N/A,FALSE,"AdjStructBP"}</definedName>
    <definedName name="________ba1" localSheetId="76" hidden="1">{"Fiesta Facer Page",#N/A,FALSE,"Q_C_S";"Fiesta Main Page",#N/A,FALSE,"V_L";"Fiesta 95BP Struct",#N/A,FALSE,"StructBP";"Fiesta Post 95BP Struct",#N/A,FALSE,"AdjStructBP"}</definedName>
    <definedName name="________ba1" hidden="1">{"Fiesta Facer Page",#N/A,FALSE,"Q_C_S";"Fiesta Main Page",#N/A,FALSE,"V_L";"Fiesta 95BP Struct",#N/A,FALSE,"StructBP";"Fiesta Post 95BP Struct",#N/A,FALSE,"AdjStructBP"}</definedName>
    <definedName name="________bjw1" localSheetId="65" hidden="1">{#N/A,#N/A,FALSE,"Profit Status";#N/A,#N/A,FALSE,"Invest";#N/A,#N/A,FALSE,"Revenue";#N/A,#N/A,FALSE,"Variable Cost";#N/A,#N/A,FALSE,"Options &amp; Series"}</definedName>
    <definedName name="________bjw1" localSheetId="84" hidden="1">{#N/A,#N/A,FALSE,"Profit Status";#N/A,#N/A,FALSE,"Invest";#N/A,#N/A,FALSE,"Revenue";#N/A,#N/A,FALSE,"Variable Cost";#N/A,#N/A,FALSE,"Options &amp; Series"}</definedName>
    <definedName name="________bjw1" localSheetId="77" hidden="1">{#N/A,#N/A,FALSE,"Profit Status";#N/A,#N/A,FALSE,"Invest";#N/A,#N/A,FALSE,"Revenue";#N/A,#N/A,FALSE,"Variable Cost";#N/A,#N/A,FALSE,"Options &amp; Series"}</definedName>
    <definedName name="________bjw1" localSheetId="61" hidden="1">{#N/A,#N/A,FALSE,"Profit Status";#N/A,#N/A,FALSE,"Invest";#N/A,#N/A,FALSE,"Revenue";#N/A,#N/A,FALSE,"Variable Cost";#N/A,#N/A,FALSE,"Options &amp; Series"}</definedName>
    <definedName name="________bjw1" localSheetId="76" hidden="1">{#N/A,#N/A,FALSE,"Profit Status";#N/A,#N/A,FALSE,"Invest";#N/A,#N/A,FALSE,"Revenue";#N/A,#N/A,FALSE,"Variable Cost";#N/A,#N/A,FALSE,"Options &amp; Series"}</definedName>
    <definedName name="________bjw1" hidden="1">{#N/A,#N/A,FALSE,"Profit Status";#N/A,#N/A,FALSE,"Invest";#N/A,#N/A,FALSE,"Revenue";#N/A,#N/A,FALSE,"Variable Cost";#N/A,#N/A,FALSE,"Options &amp; Series"}</definedName>
    <definedName name="________bjw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bjw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bjw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bjw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bjw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D258" localSheetId="65" hidden="1">{"Presentation",#N/A,FALSE,"Feb96 - ALL"}</definedName>
    <definedName name="________D258" localSheetId="84" hidden="1">{"Presentation",#N/A,FALSE,"Feb96 - ALL"}</definedName>
    <definedName name="________D258" localSheetId="77" hidden="1">{"Presentation",#N/A,FALSE,"Feb96 - ALL"}</definedName>
    <definedName name="________D258" localSheetId="61" hidden="1">{"Presentation",#N/A,FALSE,"Feb96 - ALL"}</definedName>
    <definedName name="________D258" localSheetId="76" hidden="1">{"Presentation",#N/A,FALSE,"Feb96 - ALL"}</definedName>
    <definedName name="________D258" hidden="1">{"Presentation",#N/A,FALSE,"Feb96 - ALL"}</definedName>
    <definedName name="_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gph3" localSheetId="65" hidden="1">{"salaried",#N/A,FALSE,"VLD View (2)"}</definedName>
    <definedName name="________gph3" localSheetId="84" hidden="1">{"salaried",#N/A,FALSE,"VLD View (2)"}</definedName>
    <definedName name="________gph3" localSheetId="77" hidden="1">{"salaried",#N/A,FALSE,"VLD View (2)"}</definedName>
    <definedName name="________gph3" localSheetId="61" hidden="1">{"salaried",#N/A,FALSE,"VLD View (2)"}</definedName>
    <definedName name="________gph3" localSheetId="76" hidden="1">{"salaried",#N/A,FALSE,"VLD View (2)"}</definedName>
    <definedName name="________gph3" hidden="1">{"salaried",#N/A,FALSE,"VLD View (2)"}</definedName>
    <definedName name="________gph4" localSheetId="65" hidden="1">{"rev",#N/A,FALSE,"ppepsum";"vcost",#N/A,FALSE,"ppepsum";"ecprof",#N/A,FALSE,"ppepsum"}</definedName>
    <definedName name="________gph4" localSheetId="84" hidden="1">{"rev",#N/A,FALSE,"ppepsum";"vcost",#N/A,FALSE,"ppepsum";"ecprof",#N/A,FALSE,"ppepsum"}</definedName>
    <definedName name="________gph4" localSheetId="77" hidden="1">{"rev",#N/A,FALSE,"ppepsum";"vcost",#N/A,FALSE,"ppepsum";"ecprof",#N/A,FALSE,"ppepsum"}</definedName>
    <definedName name="________gph4" localSheetId="61" hidden="1">{"rev",#N/A,FALSE,"ppepsum";"vcost",#N/A,FALSE,"ppepsum";"ecprof",#N/A,FALSE,"ppepsum"}</definedName>
    <definedName name="________gph4" localSheetId="76" hidden="1">{"rev",#N/A,FALSE,"ppepsum";"vcost",#N/A,FALSE,"ppepsum";"ecprof",#N/A,FALSE,"ppepsum"}</definedName>
    <definedName name="________gph4" hidden="1">{"rev",#N/A,FALSE,"ppepsum";"vcost",#N/A,FALSE,"ppepsum";"ecprof",#N/A,FALSE,"ppepsum"}</definedName>
    <definedName name="________gph5" localSheetId="65" hidden="1">{"rates",#N/A,FALSE,"tavg4a";"rev",#N/A,FALSE,"tavg4a"}</definedName>
    <definedName name="________gph5" localSheetId="84" hidden="1">{"rates",#N/A,FALSE,"tavg4a";"rev",#N/A,FALSE,"tavg4a"}</definedName>
    <definedName name="________gph5" localSheetId="77" hidden="1">{"rates",#N/A,FALSE,"tavg4a";"rev",#N/A,FALSE,"tavg4a"}</definedName>
    <definedName name="________gph5" localSheetId="61" hidden="1">{"rates",#N/A,FALSE,"tavg4a";"rev",#N/A,FALSE,"tavg4a"}</definedName>
    <definedName name="________gph5" localSheetId="76" hidden="1">{"rates",#N/A,FALSE,"tavg4a";"rev",#N/A,FALSE,"tavg4a"}</definedName>
    <definedName name="________gph5" hidden="1">{"rates",#N/A,FALSE,"tavg4a";"rev",#N/A,FALSE,"tavg4a"}</definedName>
    <definedName name="________gph6" localSheetId="65" hidden="1">{"pep204a",#N/A,FALSE,"tpepsum4a";"pep205a",#N/A,FALSE,"tpepsum4a";"wpep204a",#N/A,FALSE,"tpepsum4a";"wpep205a",#N/A,FALSE,"tpepsum4a"}</definedName>
    <definedName name="________gph6" localSheetId="84" hidden="1">{"pep204a",#N/A,FALSE,"tpepsum4a";"pep205a",#N/A,FALSE,"tpepsum4a";"wpep204a",#N/A,FALSE,"tpepsum4a";"wpep205a",#N/A,FALSE,"tpepsum4a"}</definedName>
    <definedName name="________gph6" localSheetId="77" hidden="1">{"pep204a",#N/A,FALSE,"tpepsum4a";"pep205a",#N/A,FALSE,"tpepsum4a";"wpep204a",#N/A,FALSE,"tpepsum4a";"wpep205a",#N/A,FALSE,"tpepsum4a"}</definedName>
    <definedName name="________gph6" localSheetId="61" hidden="1">{"pep204a",#N/A,FALSE,"tpepsum4a";"pep205a",#N/A,FALSE,"tpepsum4a";"wpep204a",#N/A,FALSE,"tpepsum4a";"wpep205a",#N/A,FALSE,"tpepsum4a"}</definedName>
    <definedName name="________gph6" localSheetId="76" hidden="1">{"pep204a",#N/A,FALSE,"tpepsum4a";"pep205a",#N/A,FALSE,"tpepsum4a";"wpep204a",#N/A,FALSE,"tpepsum4a";"wpep205a",#N/A,FALSE,"tpepsum4a"}</definedName>
    <definedName name="________gph6" hidden="1">{"pep204a",#N/A,FALSE,"tpepsum4a";"pep205a",#N/A,FALSE,"tpepsum4a";"wpep204a",#N/A,FALSE,"tpepsum4a";"wpep205a",#N/A,FALSE,"tpepsum4a"}</definedName>
    <definedName name="______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jij1" localSheetId="65" hidden="1">{"Fiesta Facer Page",#N/A,FALSE,"Q_C_S";"Fiesta Main Page",#N/A,FALSE,"V_L";"Fiesta 95BP Struct",#N/A,FALSE,"StructBP";"Fiesta Post 95BP Struct",#N/A,FALSE,"AdjStructBP"}</definedName>
    <definedName name="________jij1" localSheetId="84" hidden="1">{"Fiesta Facer Page",#N/A,FALSE,"Q_C_S";"Fiesta Main Page",#N/A,FALSE,"V_L";"Fiesta 95BP Struct",#N/A,FALSE,"StructBP";"Fiesta Post 95BP Struct",#N/A,FALSE,"AdjStructBP"}</definedName>
    <definedName name="________jij1" localSheetId="77" hidden="1">{"Fiesta Facer Page",#N/A,FALSE,"Q_C_S";"Fiesta Main Page",#N/A,FALSE,"V_L";"Fiesta 95BP Struct",#N/A,FALSE,"StructBP";"Fiesta Post 95BP Struct",#N/A,FALSE,"AdjStructBP"}</definedName>
    <definedName name="________jij1" localSheetId="61" hidden="1">{"Fiesta Facer Page",#N/A,FALSE,"Q_C_S";"Fiesta Main Page",#N/A,FALSE,"V_L";"Fiesta 95BP Struct",#N/A,FALSE,"StructBP";"Fiesta Post 95BP Struct",#N/A,FALSE,"AdjStructBP"}</definedName>
    <definedName name="________jij1" localSheetId="76" hidden="1">{"Fiesta Facer Page",#N/A,FALSE,"Q_C_S";"Fiesta Main Page",#N/A,FALSE,"V_L";"Fiesta 95BP Struct",#N/A,FALSE,"StructBP";"Fiesta Post 95BP Struct",#N/A,FALSE,"AdjStructBP"}</definedName>
    <definedName name="________jij1" hidden="1">{"Fiesta Facer Page",#N/A,FALSE,"Q_C_S";"Fiesta Main Page",#N/A,FALSE,"V_L";"Fiesta 95BP Struct",#N/A,FALSE,"StructBP";"Fiesta Post 95BP Struct",#N/A,FALSE,"AdjStructBP"}</definedName>
    <definedName name="________lk1" localSheetId="65" hidden="1">{"Presentation",#N/A,FALSE,"Feb96 - ALL"}</definedName>
    <definedName name="________lk1" localSheetId="84" hidden="1">{"Presentation",#N/A,FALSE,"Feb96 - ALL"}</definedName>
    <definedName name="________lk1" localSheetId="77" hidden="1">{"Presentation",#N/A,FALSE,"Feb96 - ALL"}</definedName>
    <definedName name="________lk1" localSheetId="61" hidden="1">{"Presentation",#N/A,FALSE,"Feb96 - ALL"}</definedName>
    <definedName name="________lk1" localSheetId="76" hidden="1">{"Presentation",#N/A,FALSE,"Feb96 - ALL"}</definedName>
    <definedName name="________lk1" hidden="1">{"Presentation",#N/A,FALSE,"Feb96 - ALL"}</definedName>
    <definedName name="________MMT6" localSheetId="65" hidden="1">{"REVISED",#N/A,FALSE,"Sheet1"}</definedName>
    <definedName name="________MMT6" localSheetId="84" hidden="1">{"REVISED",#N/A,FALSE,"Sheet1"}</definedName>
    <definedName name="________MMT6" localSheetId="77" hidden="1">{"REVISED",#N/A,FALSE,"Sheet1"}</definedName>
    <definedName name="________MMT6" localSheetId="61" hidden="1">{"REVISED",#N/A,FALSE,"Sheet1"}</definedName>
    <definedName name="________MMT6" localSheetId="76" hidden="1">{"REVISED",#N/A,FALSE,"Sheet1"}</definedName>
    <definedName name="________MMT6" hidden="1">{"REVISED",#N/A,FALSE,"Sheet1"}</definedName>
    <definedName name="_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o1" localSheetId="65" hidden="1">{"Presentation",#N/A,FALSE,"Feb96 - ALL"}</definedName>
    <definedName name="________po1" localSheetId="84" hidden="1">{"Presentation",#N/A,FALSE,"Feb96 - ALL"}</definedName>
    <definedName name="________po1" localSheetId="77" hidden="1">{"Presentation",#N/A,FALSE,"Feb96 - ALL"}</definedName>
    <definedName name="________po1" localSheetId="61" hidden="1">{"Presentation",#N/A,FALSE,"Feb96 - ALL"}</definedName>
    <definedName name="________po1" localSheetId="76" hidden="1">{"Presentation",#N/A,FALSE,"Feb96 - ALL"}</definedName>
    <definedName name="________po1" hidden="1">{"Presentation",#N/A,FALSE,"Feb96 - ALL"}</definedName>
    <definedName name="________Q1" localSheetId="65" hidden="1">{"avrev",#N/A,FALSE,"AVREV";"rates",#N/A,FALSE,"AVREV"}</definedName>
    <definedName name="________Q1" localSheetId="84" hidden="1">{"avrev",#N/A,FALSE,"AVREV";"rates",#N/A,FALSE,"AVREV"}</definedName>
    <definedName name="________Q1" localSheetId="77" hidden="1">{"avrev",#N/A,FALSE,"AVREV";"rates",#N/A,FALSE,"AVREV"}</definedName>
    <definedName name="________Q1" localSheetId="61" hidden="1">{"avrev",#N/A,FALSE,"AVREV";"rates",#N/A,FALSE,"AVREV"}</definedName>
    <definedName name="________Q1" localSheetId="76" hidden="1">{"avrev",#N/A,FALSE,"AVREV";"rates",#N/A,FALSE,"AVREV"}</definedName>
    <definedName name="________Q1" hidden="1">{"avrev",#N/A,FALSE,"AVREV";"rates",#N/A,FALSE,"AVREV"}</definedName>
    <definedName name="_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spk1" localSheetId="65" hidden="1">{#N/A,#N/A,FALSE,"Cover";#N/A,#N/A,FALSE,"Profits";#N/A,#N/A,FALSE,"ABS";#N/A,#N/A,FALSE,"TFLE Detail";#N/A,#N/A,FALSE,"TFLE Walk";#N/A,#N/A,FALSE,"Variable Cost";#N/A,#N/A,FALSE,"V.C. Walk"}</definedName>
    <definedName name="________spk1" localSheetId="84" hidden="1">{#N/A,#N/A,FALSE,"Cover";#N/A,#N/A,FALSE,"Profits";#N/A,#N/A,FALSE,"ABS";#N/A,#N/A,FALSE,"TFLE Detail";#N/A,#N/A,FALSE,"TFLE Walk";#N/A,#N/A,FALSE,"Variable Cost";#N/A,#N/A,FALSE,"V.C. Walk"}</definedName>
    <definedName name="________spk1" localSheetId="77" hidden="1">{#N/A,#N/A,FALSE,"Cover";#N/A,#N/A,FALSE,"Profits";#N/A,#N/A,FALSE,"ABS";#N/A,#N/A,FALSE,"TFLE Detail";#N/A,#N/A,FALSE,"TFLE Walk";#N/A,#N/A,FALSE,"Variable Cost";#N/A,#N/A,FALSE,"V.C. Walk"}</definedName>
    <definedName name="________spk1" localSheetId="61" hidden="1">{#N/A,#N/A,FALSE,"Cover";#N/A,#N/A,FALSE,"Profits";#N/A,#N/A,FALSE,"ABS";#N/A,#N/A,FALSE,"TFLE Detail";#N/A,#N/A,FALSE,"TFLE Walk";#N/A,#N/A,FALSE,"Variable Cost";#N/A,#N/A,FALSE,"V.C. Walk"}</definedName>
    <definedName name="________spk1" localSheetId="76" hidden="1">{#N/A,#N/A,FALSE,"Cover";#N/A,#N/A,FALSE,"Profits";#N/A,#N/A,FALSE,"ABS";#N/A,#N/A,FALSE,"TFLE Detail";#N/A,#N/A,FALSE,"TFLE Walk";#N/A,#N/A,FALSE,"Variable Cost";#N/A,#N/A,FALSE,"V.C. Walk"}</definedName>
    <definedName name="________spk1" hidden="1">{#N/A,#N/A,FALSE,"Cover";#N/A,#N/A,FALSE,"Profits";#N/A,#N/A,FALSE,"ABS";#N/A,#N/A,FALSE,"TFLE Detail";#N/A,#N/A,FALSE,"TFLE Walk";#N/A,#N/A,FALSE,"Variable Cost";#N/A,#N/A,FALSE,"V.C. Walk"}</definedName>
    <definedName name="________spk2" localSheetId="65" hidden="1">{#N/A,#N/A,FALSE,"Profit Status";#N/A,#N/A,FALSE,"Invest";#N/A,#N/A,FALSE,"Revenue";#N/A,#N/A,FALSE,"Variable Cost";#N/A,#N/A,FALSE,"Options &amp; Series"}</definedName>
    <definedName name="________spk2" localSheetId="84" hidden="1">{#N/A,#N/A,FALSE,"Profit Status";#N/A,#N/A,FALSE,"Invest";#N/A,#N/A,FALSE,"Revenue";#N/A,#N/A,FALSE,"Variable Cost";#N/A,#N/A,FALSE,"Options &amp; Series"}</definedName>
    <definedName name="________spk2" localSheetId="77" hidden="1">{#N/A,#N/A,FALSE,"Profit Status";#N/A,#N/A,FALSE,"Invest";#N/A,#N/A,FALSE,"Revenue";#N/A,#N/A,FALSE,"Variable Cost";#N/A,#N/A,FALSE,"Options &amp; Series"}</definedName>
    <definedName name="________spk2" localSheetId="61" hidden="1">{#N/A,#N/A,FALSE,"Profit Status";#N/A,#N/A,FALSE,"Invest";#N/A,#N/A,FALSE,"Revenue";#N/A,#N/A,FALSE,"Variable Cost";#N/A,#N/A,FALSE,"Options &amp; Series"}</definedName>
    <definedName name="________spk2" localSheetId="76" hidden="1">{#N/A,#N/A,FALSE,"Profit Status";#N/A,#N/A,FALSE,"Invest";#N/A,#N/A,FALSE,"Revenue";#N/A,#N/A,FALSE,"Variable Cost";#N/A,#N/A,FALSE,"Options &amp; Series"}</definedName>
    <definedName name="________spk2" hidden="1">{#N/A,#N/A,FALSE,"Profit Status";#N/A,#N/A,FALSE,"Invest";#N/A,#N/A,FALSE,"Revenue";#N/A,#N/A,FALSE,"Variable Cost";#N/A,#N/A,FALSE,"Options &amp; Series"}</definedName>
    <definedName name="________spk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spk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spk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spk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spk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ut1" localSheetId="65" hidden="1">{"rev",#N/A,FALSE,"ppepsum";"vcost",#N/A,FALSE,"ppepsum";"ecprof",#N/A,FALSE,"ppepsum"}</definedName>
    <definedName name="________ut1" localSheetId="84" hidden="1">{"rev",#N/A,FALSE,"ppepsum";"vcost",#N/A,FALSE,"ppepsum";"ecprof",#N/A,FALSE,"ppepsum"}</definedName>
    <definedName name="________ut1" localSheetId="77" hidden="1">{"rev",#N/A,FALSE,"ppepsum";"vcost",#N/A,FALSE,"ppepsum";"ecprof",#N/A,FALSE,"ppepsum"}</definedName>
    <definedName name="________ut1" localSheetId="61" hidden="1">{"rev",#N/A,FALSE,"ppepsum";"vcost",#N/A,FALSE,"ppepsum";"ecprof",#N/A,FALSE,"ppepsum"}</definedName>
    <definedName name="________ut1" localSheetId="76" hidden="1">{"rev",#N/A,FALSE,"ppepsum";"vcost",#N/A,FALSE,"ppepsum";"ecprof",#N/A,FALSE,"ppepsum"}</definedName>
    <definedName name="________ut1" hidden="1">{"rev",#N/A,FALSE,"ppepsum";"vcost",#N/A,FALSE,"ppepsum";"ecprof",#N/A,FALSE,"ppepsum"}</definedName>
    <definedName name="________V5" localSheetId="65" hidden="1">{"avrev",#N/A,FALSE,"AVREV";"rates",#N/A,FALSE,"AVREV"}</definedName>
    <definedName name="________V5" localSheetId="84" hidden="1">{"avrev",#N/A,FALSE,"AVREV";"rates",#N/A,FALSE,"AVREV"}</definedName>
    <definedName name="________V5" localSheetId="77" hidden="1">{"avrev",#N/A,FALSE,"AVREV";"rates",#N/A,FALSE,"AVREV"}</definedName>
    <definedName name="________V5" localSheetId="61" hidden="1">{"avrev",#N/A,FALSE,"AVREV";"rates",#N/A,FALSE,"AVREV"}</definedName>
    <definedName name="________V5" localSheetId="76" hidden="1">{"avrev",#N/A,FALSE,"AVREV";"rates",#N/A,FALSE,"AVREV"}</definedName>
    <definedName name="________V5" hidden="1">{"avrev",#N/A,FALSE,"AVREV";"rates",#N/A,FALSE,"AVREV"}</definedName>
    <definedName name="_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wrn1" localSheetId="65" hidden="1">{#N/A,#N/A,TRUE,"Frame&amp;Body-All";#N/A,#N/A,TRUE,"Powrplant Mnts-5.4l_4.6l";#N/A,#N/A,TRUE,"Powerplant-5.4l_4.6l";#N/A,#N/A,TRUE,"Exhaust-5.4l_4.6l";#N/A,#N/A,TRUE,"Induction-5.4l"}</definedName>
    <definedName name="________wrn1" localSheetId="84" hidden="1">{#N/A,#N/A,TRUE,"Frame&amp;Body-All";#N/A,#N/A,TRUE,"Powrplant Mnts-5.4l_4.6l";#N/A,#N/A,TRUE,"Powerplant-5.4l_4.6l";#N/A,#N/A,TRUE,"Exhaust-5.4l_4.6l";#N/A,#N/A,TRUE,"Induction-5.4l"}</definedName>
    <definedName name="________wrn1" localSheetId="77" hidden="1">{#N/A,#N/A,TRUE,"Frame&amp;Body-All";#N/A,#N/A,TRUE,"Powrplant Mnts-5.4l_4.6l";#N/A,#N/A,TRUE,"Powerplant-5.4l_4.6l";#N/A,#N/A,TRUE,"Exhaust-5.4l_4.6l";#N/A,#N/A,TRUE,"Induction-5.4l"}</definedName>
    <definedName name="________wrn1" localSheetId="61" hidden="1">{#N/A,#N/A,TRUE,"Frame&amp;Body-All";#N/A,#N/A,TRUE,"Powrplant Mnts-5.4l_4.6l";#N/A,#N/A,TRUE,"Powerplant-5.4l_4.6l";#N/A,#N/A,TRUE,"Exhaust-5.4l_4.6l";#N/A,#N/A,TRUE,"Induction-5.4l"}</definedName>
    <definedName name="________wrn1" localSheetId="76" hidden="1">{#N/A,#N/A,TRUE,"Frame&amp;Body-All";#N/A,#N/A,TRUE,"Powrplant Mnts-5.4l_4.6l";#N/A,#N/A,TRUE,"Powerplant-5.4l_4.6l";#N/A,#N/A,TRUE,"Exhaust-5.4l_4.6l";#N/A,#N/A,TRUE,"Induction-5.4l"}</definedName>
    <definedName name="________wrn1" hidden="1">{#N/A,#N/A,TRUE,"Frame&amp;Body-All";#N/A,#N/A,TRUE,"Powrplant Mnts-5.4l_4.6l";#N/A,#N/A,TRUE,"Powerplant-5.4l_4.6l";#N/A,#N/A,TRUE,"Exhaust-5.4l_4.6l";#N/A,#N/A,TRUE,"Induction-5.4l"}</definedName>
    <definedName name="________wrn2" localSheetId="65" hidden="1">{"pep204a",#N/A,FALSE,"tpepsum4a";"pep205a",#N/A,FALSE,"tpepsum4a";"wpep204a",#N/A,FALSE,"tpepsum4a";"wpep205a",#N/A,FALSE,"tpepsum4a"}</definedName>
    <definedName name="________wrn2" localSheetId="84" hidden="1">{"pep204a",#N/A,FALSE,"tpepsum4a";"pep205a",#N/A,FALSE,"tpepsum4a";"wpep204a",#N/A,FALSE,"tpepsum4a";"wpep205a",#N/A,FALSE,"tpepsum4a"}</definedName>
    <definedName name="________wrn2" localSheetId="77" hidden="1">{"pep204a",#N/A,FALSE,"tpepsum4a";"pep205a",#N/A,FALSE,"tpepsum4a";"wpep204a",#N/A,FALSE,"tpepsum4a";"wpep205a",#N/A,FALSE,"tpepsum4a"}</definedName>
    <definedName name="________wrn2" localSheetId="61" hidden="1">{"pep204a",#N/A,FALSE,"tpepsum4a";"pep205a",#N/A,FALSE,"tpepsum4a";"wpep204a",#N/A,FALSE,"tpepsum4a";"wpep205a",#N/A,FALSE,"tpepsum4a"}</definedName>
    <definedName name="________wrn2" localSheetId="76" hidden="1">{"pep204a",#N/A,FALSE,"tpepsum4a";"pep205a",#N/A,FALSE,"tpepsum4a";"wpep204a",#N/A,FALSE,"tpepsum4a";"wpep205a",#N/A,FALSE,"tpepsum4a"}</definedName>
    <definedName name="________wrn2" hidden="1">{"pep204a",#N/A,FALSE,"tpepsum4a";"pep205a",#N/A,FALSE,"tpepsum4a";"wpep204a",#N/A,FALSE,"tpepsum4a";"wpep205a",#N/A,FALSE,"tpepsum4a"}</definedName>
    <definedName name="________WRN4" localSheetId="65" hidden="1">{"salaried",#N/A,FALSE,"VLD View (2)"}</definedName>
    <definedName name="________WRN4" localSheetId="84" hidden="1">{"salaried",#N/A,FALSE,"VLD View (2)"}</definedName>
    <definedName name="________WRN4" localSheetId="77" hidden="1">{"salaried",#N/A,FALSE,"VLD View (2)"}</definedName>
    <definedName name="________WRN4" localSheetId="61" hidden="1">{"salaried",#N/A,FALSE,"VLD View (2)"}</definedName>
    <definedName name="________WRN4" localSheetId="76" hidden="1">{"salaried",#N/A,FALSE,"VLD View (2)"}</definedName>
    <definedName name="________WRN4" hidden="1">{"salaried",#N/A,FALSE,"VLD View (2)"}</definedName>
    <definedName name="_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XS1" hidden="1">{#N/A,#N/A,FALSE,"Title - E";#N/A,#N/A,FALSE,"Insert";#N/A,#N/A,FALSE,"Rpt-98-E PG_1";#N/A,#N/A,FALSE,"Rpt-98-E PG_2f";#N/A,#N/A,FALSE,"Rpt-98-E PG_2";#N/A,#N/A,FALSE,"Insert";#N/A,#N/A,FALSE,"Rpt-98-E PG_3 "}</definedName>
    <definedName name="_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_xx1" hidden="1">{#N/A,#N/A,FALSE,"Title - E";#N/A,#N/A,FALSE,"Insert";#N/A,#N/A,FALSE,"Rpt-98-E PG_1";#N/A,#N/A,FALSE,"Rpt-98-E PG_2f";#N/A,#N/A,FALSE,"Rpt-98-E PG_2";#N/A,#N/A,FALSE,"Insert";#N/A,#N/A,FALSE,"Rpt-98-E PG_3 "}</definedName>
    <definedName name="_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21" localSheetId="79">#REF!</definedName>
    <definedName name="_______21" localSheetId="84">#REF!</definedName>
    <definedName name="_______21" localSheetId="77">#REF!</definedName>
    <definedName name="_______21">#REF!</definedName>
    <definedName name="_______A99999" localSheetId="79">#REF!</definedName>
    <definedName name="_______A99999" localSheetId="84">#REF!</definedName>
    <definedName name="_______A99999" localSheetId="77">#REF!</definedName>
    <definedName name="_______A99999">#REF!</definedName>
    <definedName name="_______ab2" localSheetId="65" hidden="1">{#N/A,#N/A,FALSE,"Cover";#N/A,#N/A,FALSE,"Profits";#N/A,#N/A,FALSE,"ABS";#N/A,#N/A,FALSE,"TFLE Detail";#N/A,#N/A,FALSE,"TFLE Walk";#N/A,#N/A,FALSE,"Variable Cost";#N/A,#N/A,FALSE,"V.C. Walk"}</definedName>
    <definedName name="_______ab2" localSheetId="84" hidden="1">{#N/A,#N/A,FALSE,"Cover";#N/A,#N/A,FALSE,"Profits";#N/A,#N/A,FALSE,"ABS";#N/A,#N/A,FALSE,"TFLE Detail";#N/A,#N/A,FALSE,"TFLE Walk";#N/A,#N/A,FALSE,"Variable Cost";#N/A,#N/A,FALSE,"V.C. Walk"}</definedName>
    <definedName name="_______ab2" localSheetId="77" hidden="1">{#N/A,#N/A,FALSE,"Cover";#N/A,#N/A,FALSE,"Profits";#N/A,#N/A,FALSE,"ABS";#N/A,#N/A,FALSE,"TFLE Detail";#N/A,#N/A,FALSE,"TFLE Walk";#N/A,#N/A,FALSE,"Variable Cost";#N/A,#N/A,FALSE,"V.C. Walk"}</definedName>
    <definedName name="_______ab2" localSheetId="61" hidden="1">{#N/A,#N/A,FALSE,"Cover";#N/A,#N/A,FALSE,"Profits";#N/A,#N/A,FALSE,"ABS";#N/A,#N/A,FALSE,"TFLE Detail";#N/A,#N/A,FALSE,"TFLE Walk";#N/A,#N/A,FALSE,"Variable Cost";#N/A,#N/A,FALSE,"V.C. Walk"}</definedName>
    <definedName name="_______ab2" localSheetId="76" hidden="1">{#N/A,#N/A,FALSE,"Cover";#N/A,#N/A,FALSE,"Profits";#N/A,#N/A,FALSE,"ABS";#N/A,#N/A,FALSE,"TFLE Detail";#N/A,#N/A,FALSE,"TFLE Walk";#N/A,#N/A,FALSE,"Variable Cost";#N/A,#N/A,FALSE,"V.C. Walk"}</definedName>
    <definedName name="_______ab2" hidden="1">{#N/A,#N/A,FALSE,"Cover";#N/A,#N/A,FALSE,"Profits";#N/A,#N/A,FALSE,"ABS";#N/A,#N/A,FALSE,"TFLE Detail";#N/A,#N/A,FALSE,"TFLE Walk";#N/A,#N/A,FALSE,"Variable Cost";#N/A,#N/A,FALSE,"V.C. Walk"}</definedName>
    <definedName name="_______ab3" localSheetId="65" hidden="1">{#N/A,#N/A,FALSE,"Profit Status";#N/A,#N/A,FALSE,"Invest";#N/A,#N/A,FALSE,"Revenue";#N/A,#N/A,FALSE,"Variable Cost";#N/A,#N/A,FALSE,"Options &amp; Series"}</definedName>
    <definedName name="_______ab3" localSheetId="84" hidden="1">{#N/A,#N/A,FALSE,"Profit Status";#N/A,#N/A,FALSE,"Invest";#N/A,#N/A,FALSE,"Revenue";#N/A,#N/A,FALSE,"Variable Cost";#N/A,#N/A,FALSE,"Options &amp; Series"}</definedName>
    <definedName name="_______ab3" localSheetId="77" hidden="1">{#N/A,#N/A,FALSE,"Profit Status";#N/A,#N/A,FALSE,"Invest";#N/A,#N/A,FALSE,"Revenue";#N/A,#N/A,FALSE,"Variable Cost";#N/A,#N/A,FALSE,"Options &amp; Series"}</definedName>
    <definedName name="_______ab3" localSheetId="61" hidden="1">{#N/A,#N/A,FALSE,"Profit Status";#N/A,#N/A,FALSE,"Invest";#N/A,#N/A,FALSE,"Revenue";#N/A,#N/A,FALSE,"Variable Cost";#N/A,#N/A,FALSE,"Options &amp; Series"}</definedName>
    <definedName name="_______ab3" localSheetId="76" hidden="1">{#N/A,#N/A,FALSE,"Profit Status";#N/A,#N/A,FALSE,"Invest";#N/A,#N/A,FALSE,"Revenue";#N/A,#N/A,FALSE,"Variable Cost";#N/A,#N/A,FALSE,"Options &amp; Series"}</definedName>
    <definedName name="_______ab3" hidden="1">{#N/A,#N/A,FALSE,"Profit Status";#N/A,#N/A,FALSE,"Invest";#N/A,#N/A,FALSE,"Revenue";#N/A,#N/A,FALSE,"Variable Cost";#N/A,#N/A,FALSE,"Options &amp; Series"}</definedName>
    <definedName name="_______App2" localSheetId="65" hidden="1">{#N/A,#N/A,FALSE,"Cover Page";#N/A,#N/A,FALSE,"Facing Page";#N/A,#N/A,FALSE,"Main Page";#N/A,#N/A,FALSE,"Risk-Adjusted";#N/A,#N/A,FALSE,"Profit Improvement"}</definedName>
    <definedName name="_______App2" localSheetId="84" hidden="1">{#N/A,#N/A,FALSE,"Cover Page";#N/A,#N/A,FALSE,"Facing Page";#N/A,#N/A,FALSE,"Main Page";#N/A,#N/A,FALSE,"Risk-Adjusted";#N/A,#N/A,FALSE,"Profit Improvement"}</definedName>
    <definedName name="_______App2" localSheetId="77" hidden="1">{#N/A,#N/A,FALSE,"Cover Page";#N/A,#N/A,FALSE,"Facing Page";#N/A,#N/A,FALSE,"Main Page";#N/A,#N/A,FALSE,"Risk-Adjusted";#N/A,#N/A,FALSE,"Profit Improvement"}</definedName>
    <definedName name="_______App2" localSheetId="61" hidden="1">{#N/A,#N/A,FALSE,"Cover Page";#N/A,#N/A,FALSE,"Facing Page";#N/A,#N/A,FALSE,"Main Page";#N/A,#N/A,FALSE,"Risk-Adjusted";#N/A,#N/A,FALSE,"Profit Improvement"}</definedName>
    <definedName name="_______App2" localSheetId="76" hidden="1">{#N/A,#N/A,FALSE,"Cover Page";#N/A,#N/A,FALSE,"Facing Page";#N/A,#N/A,FALSE,"Main Page";#N/A,#N/A,FALSE,"Risk-Adjusted";#N/A,#N/A,FALSE,"Profit Improvement"}</definedName>
    <definedName name="_______App2" hidden="1">{#N/A,#N/A,FALSE,"Cover Page";#N/A,#N/A,FALSE,"Facing Page";#N/A,#N/A,FALSE,"Main Page";#N/A,#N/A,FALSE,"Risk-Adjusted";#N/A,#N/A,FALSE,"Profit Improvement"}</definedName>
    <definedName name="_______b5678" localSheetId="65" hidden="1">{"Presentation",#N/A,FALSE,"Feb96 - ALL"}</definedName>
    <definedName name="_______b5678" localSheetId="84" hidden="1">{"Presentation",#N/A,FALSE,"Feb96 - ALL"}</definedName>
    <definedName name="_______b5678" localSheetId="77" hidden="1">{"Presentation",#N/A,FALSE,"Feb96 - ALL"}</definedName>
    <definedName name="_______b5678" localSheetId="61" hidden="1">{"Presentation",#N/A,FALSE,"Feb96 - ALL"}</definedName>
    <definedName name="_______b5678" localSheetId="76" hidden="1">{"Presentation",#N/A,FALSE,"Feb96 - ALL"}</definedName>
    <definedName name="_______b5678" hidden="1">{"Presentation",#N/A,FALSE,"Feb96 - ALL"}</definedName>
    <definedName name="_______ba1" localSheetId="65" hidden="1">{"Fiesta Facer Page",#N/A,FALSE,"Q_C_S";"Fiesta Main Page",#N/A,FALSE,"V_L";"Fiesta 95BP Struct",#N/A,FALSE,"StructBP";"Fiesta Post 95BP Struct",#N/A,FALSE,"AdjStructBP"}</definedName>
    <definedName name="_______ba1" localSheetId="84" hidden="1">{"Fiesta Facer Page",#N/A,FALSE,"Q_C_S";"Fiesta Main Page",#N/A,FALSE,"V_L";"Fiesta 95BP Struct",#N/A,FALSE,"StructBP";"Fiesta Post 95BP Struct",#N/A,FALSE,"AdjStructBP"}</definedName>
    <definedName name="_______ba1" localSheetId="77" hidden="1">{"Fiesta Facer Page",#N/A,FALSE,"Q_C_S";"Fiesta Main Page",#N/A,FALSE,"V_L";"Fiesta 95BP Struct",#N/A,FALSE,"StructBP";"Fiesta Post 95BP Struct",#N/A,FALSE,"AdjStructBP"}</definedName>
    <definedName name="_______ba1" localSheetId="61" hidden="1">{"Fiesta Facer Page",#N/A,FALSE,"Q_C_S";"Fiesta Main Page",#N/A,FALSE,"V_L";"Fiesta 95BP Struct",#N/A,FALSE,"StructBP";"Fiesta Post 95BP Struct",#N/A,FALSE,"AdjStructBP"}</definedName>
    <definedName name="_______ba1" localSheetId="76" hidden="1">{"Fiesta Facer Page",#N/A,FALSE,"Q_C_S";"Fiesta Main Page",#N/A,FALSE,"V_L";"Fiesta 95BP Struct",#N/A,FALSE,"StructBP";"Fiesta Post 95BP Struct",#N/A,FALSE,"AdjStructBP"}</definedName>
    <definedName name="_______ba1" hidden="1">{"Fiesta Facer Page",#N/A,FALSE,"Q_C_S";"Fiesta Main Page",#N/A,FALSE,"V_L";"Fiesta 95BP Struct",#N/A,FALSE,"StructBP";"Fiesta Post 95BP Struct",#N/A,FALSE,"AdjStructBP"}</definedName>
    <definedName name="_______bb2" localSheetId="65" hidden="1">{"Fiesta Facer Page",#N/A,FALSE,"Q_C_S";"Fiesta Main Page",#N/A,FALSE,"V_L";"Fiesta 95BP Struct",#N/A,FALSE,"StructBP";"Fiesta Post 95BP Struct",#N/A,FALSE,"AdjStructBP"}</definedName>
    <definedName name="_______bb2" localSheetId="84" hidden="1">{"Fiesta Facer Page",#N/A,FALSE,"Q_C_S";"Fiesta Main Page",#N/A,FALSE,"V_L";"Fiesta 95BP Struct",#N/A,FALSE,"StructBP";"Fiesta Post 95BP Struct",#N/A,FALSE,"AdjStructBP"}</definedName>
    <definedName name="_______bb2" localSheetId="77" hidden="1">{"Fiesta Facer Page",#N/A,FALSE,"Q_C_S";"Fiesta Main Page",#N/A,FALSE,"V_L";"Fiesta 95BP Struct",#N/A,FALSE,"StructBP";"Fiesta Post 95BP Struct",#N/A,FALSE,"AdjStructBP"}</definedName>
    <definedName name="_______bb2" localSheetId="61" hidden="1">{"Fiesta Facer Page",#N/A,FALSE,"Q_C_S";"Fiesta Main Page",#N/A,FALSE,"V_L";"Fiesta 95BP Struct",#N/A,FALSE,"StructBP";"Fiesta Post 95BP Struct",#N/A,FALSE,"AdjStructBP"}</definedName>
    <definedName name="_______bb2" localSheetId="76" hidden="1">{"Fiesta Facer Page",#N/A,FALSE,"Q_C_S";"Fiesta Main Page",#N/A,FALSE,"V_L";"Fiesta 95BP Struct",#N/A,FALSE,"StructBP";"Fiesta Post 95BP Struct",#N/A,FALSE,"AdjStructBP"}</definedName>
    <definedName name="_______bb2" hidden="1">{"Fiesta Facer Page",#N/A,FALSE,"Q_C_S";"Fiesta Main Page",#N/A,FALSE,"V_L";"Fiesta 95BP Struct",#N/A,FALSE,"StructBP";"Fiesta Post 95BP Struct",#N/A,FALSE,"AdjStructBP"}</definedName>
    <definedName name="_______cz1" localSheetId="65" hidden="1">{"Fiesta Facer Page",#N/A,FALSE,"Q_C_S";"Fiesta Main Page",#N/A,FALSE,"V_L";"Fiesta 95BP Struct",#N/A,FALSE,"StructBP";"Fiesta Post 95BP Struct",#N/A,FALSE,"AdjStructBP"}</definedName>
    <definedName name="_______cz1" localSheetId="84" hidden="1">{"Fiesta Facer Page",#N/A,FALSE,"Q_C_S";"Fiesta Main Page",#N/A,FALSE,"V_L";"Fiesta 95BP Struct",#N/A,FALSE,"StructBP";"Fiesta Post 95BP Struct",#N/A,FALSE,"AdjStructBP"}</definedName>
    <definedName name="_______cz1" localSheetId="77" hidden="1">{"Fiesta Facer Page",#N/A,FALSE,"Q_C_S";"Fiesta Main Page",#N/A,FALSE,"V_L";"Fiesta 95BP Struct",#N/A,FALSE,"StructBP";"Fiesta Post 95BP Struct",#N/A,FALSE,"AdjStructBP"}</definedName>
    <definedName name="_______cz1" localSheetId="61" hidden="1">{"Fiesta Facer Page",#N/A,FALSE,"Q_C_S";"Fiesta Main Page",#N/A,FALSE,"V_L";"Fiesta 95BP Struct",#N/A,FALSE,"StructBP";"Fiesta Post 95BP Struct",#N/A,FALSE,"AdjStructBP"}</definedName>
    <definedName name="_______cz1" localSheetId="76" hidden="1">{"Fiesta Facer Page",#N/A,FALSE,"Q_C_S";"Fiesta Main Page",#N/A,FALSE,"V_L";"Fiesta 95BP Struct",#N/A,FALSE,"StructBP";"Fiesta Post 95BP Struct",#N/A,FALSE,"AdjStructBP"}</definedName>
    <definedName name="_______cz1" hidden="1">{"Fiesta Facer Page",#N/A,FALSE,"Q_C_S";"Fiesta Main Page",#N/A,FALSE,"V_L";"Fiesta 95BP Struct",#N/A,FALSE,"StructBP";"Fiesta Post 95BP Struct",#N/A,FALSE,"AdjStructBP"}</definedName>
    <definedName name="_______D258" localSheetId="65" hidden="1">{"Presentation",#N/A,FALSE,"Feb96 - ALL"}</definedName>
    <definedName name="_______D258" localSheetId="84" hidden="1">{"Presentation",#N/A,FALSE,"Feb96 - ALL"}</definedName>
    <definedName name="_______D258" localSheetId="77" hidden="1">{"Presentation",#N/A,FALSE,"Feb96 - ALL"}</definedName>
    <definedName name="_______D258" localSheetId="61" hidden="1">{"Presentation",#N/A,FALSE,"Feb96 - ALL"}</definedName>
    <definedName name="_______D258" localSheetId="76" hidden="1">{"Presentation",#N/A,FALSE,"Feb96 - ALL"}</definedName>
    <definedName name="_______D258" hidden="1">{"Presentation",#N/A,FALSE,"Feb96 - ALL"}</definedName>
    <definedName name="_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EC20" localSheetId="65" hidden="1">{#N/A,#N/A,FALSE,"Cover Page";#N/A,#N/A,FALSE,"Facing Page";#N/A,#N/A,FALSE,"Main Page";#N/A,#N/A,FALSE,"Risk-Adjusted";#N/A,#N/A,FALSE,"Profit Improvement"}</definedName>
    <definedName name="_______DEC20" localSheetId="84" hidden="1">{#N/A,#N/A,FALSE,"Cover Page";#N/A,#N/A,FALSE,"Facing Page";#N/A,#N/A,FALSE,"Main Page";#N/A,#N/A,FALSE,"Risk-Adjusted";#N/A,#N/A,FALSE,"Profit Improvement"}</definedName>
    <definedName name="_______DEC20" localSheetId="77" hidden="1">{#N/A,#N/A,FALSE,"Cover Page";#N/A,#N/A,FALSE,"Facing Page";#N/A,#N/A,FALSE,"Main Page";#N/A,#N/A,FALSE,"Risk-Adjusted";#N/A,#N/A,FALSE,"Profit Improvement"}</definedName>
    <definedName name="_______DEC20" localSheetId="61" hidden="1">{#N/A,#N/A,FALSE,"Cover Page";#N/A,#N/A,FALSE,"Facing Page";#N/A,#N/A,FALSE,"Main Page";#N/A,#N/A,FALSE,"Risk-Adjusted";#N/A,#N/A,FALSE,"Profit Improvement"}</definedName>
    <definedName name="_______DEC20" localSheetId="76" hidden="1">{#N/A,#N/A,FALSE,"Cover Page";#N/A,#N/A,FALSE,"Facing Page";#N/A,#N/A,FALSE,"Main Page";#N/A,#N/A,FALSE,"Risk-Adjusted";#N/A,#N/A,FALSE,"Profit Improvement"}</definedName>
    <definedName name="_______DEC20" hidden="1">{#N/A,#N/A,FALSE,"Cover Page";#N/A,#N/A,FALSE,"Facing Page";#N/A,#N/A,FALSE,"Main Page";#N/A,#N/A,FALSE,"Risk-Adjusted";#N/A,#N/A,FALSE,"Profit Improvement"}</definedName>
    <definedName name="_______DEL1" localSheetId="65" hidden="1">{"Fiesta Facer Page",#N/A,FALSE,"Q_C_S";"Fiesta Main Page",#N/A,FALSE,"V_L";"Fiesta 95BP Struct",#N/A,FALSE,"StructBP";"Fiesta Post 95BP Struct",#N/A,FALSE,"AdjStructBP"}</definedName>
    <definedName name="_______DEL1" localSheetId="84" hidden="1">{"Fiesta Facer Page",#N/A,FALSE,"Q_C_S";"Fiesta Main Page",#N/A,FALSE,"V_L";"Fiesta 95BP Struct",#N/A,FALSE,"StructBP";"Fiesta Post 95BP Struct",#N/A,FALSE,"AdjStructBP"}</definedName>
    <definedName name="_______DEL1" localSheetId="77" hidden="1">{"Fiesta Facer Page",#N/A,FALSE,"Q_C_S";"Fiesta Main Page",#N/A,FALSE,"V_L";"Fiesta 95BP Struct",#N/A,FALSE,"StructBP";"Fiesta Post 95BP Struct",#N/A,FALSE,"AdjStructBP"}</definedName>
    <definedName name="_______DEL1" localSheetId="61" hidden="1">{"Fiesta Facer Page",#N/A,FALSE,"Q_C_S";"Fiesta Main Page",#N/A,FALSE,"V_L";"Fiesta 95BP Struct",#N/A,FALSE,"StructBP";"Fiesta Post 95BP Struct",#N/A,FALSE,"AdjStructBP"}</definedName>
    <definedName name="_______DEL1" localSheetId="76" hidden="1">{"Fiesta Facer Page",#N/A,FALSE,"Q_C_S";"Fiesta Main Page",#N/A,FALSE,"V_L";"Fiesta 95BP Struct",#N/A,FALSE,"StructBP";"Fiesta Post 95BP Struct",#N/A,FALSE,"AdjStructBP"}</definedName>
    <definedName name="_______DEL1" hidden="1">{"Fiesta Facer Page",#N/A,FALSE,"Q_C_S";"Fiesta Main Page",#N/A,FALSE,"V_L";"Fiesta 95BP Struct",#N/A,FALSE,"StructBP";"Fiesta Post 95BP Struct",#N/A,FALSE,"AdjStructBP"}</definedName>
    <definedName name="_______DEL2" localSheetId="65" hidden="1">{#N/A,#N/A,FALSE,"expense";#N/A,#N/A,FALSE,"heads"}</definedName>
    <definedName name="_______DEL2" localSheetId="84" hidden="1">{#N/A,#N/A,FALSE,"expense";#N/A,#N/A,FALSE,"heads"}</definedName>
    <definedName name="_______DEL2" localSheetId="77" hidden="1">{#N/A,#N/A,FALSE,"expense";#N/A,#N/A,FALSE,"heads"}</definedName>
    <definedName name="_______DEL2" localSheetId="61" hidden="1">{#N/A,#N/A,FALSE,"expense";#N/A,#N/A,FALSE,"heads"}</definedName>
    <definedName name="_______DEL2" localSheetId="76" hidden="1">{#N/A,#N/A,FALSE,"expense";#N/A,#N/A,FALSE,"heads"}</definedName>
    <definedName name="_______DEL2" hidden="1">{#N/A,#N/A,FALSE,"expense";#N/A,#N/A,FALSE,"heads"}</definedName>
    <definedName name="_______DEL3" localSheetId="65" hidden="1">{#N/A,#N/A,FALSE,"SumMonth"}</definedName>
    <definedName name="_______DEL3" localSheetId="84" hidden="1">{#N/A,#N/A,FALSE,"SumMonth"}</definedName>
    <definedName name="_______DEL3" localSheetId="77" hidden="1">{#N/A,#N/A,FALSE,"SumMonth"}</definedName>
    <definedName name="_______DEL3" localSheetId="61" hidden="1">{#N/A,#N/A,FALSE,"SumMonth"}</definedName>
    <definedName name="_______DEL3" localSheetId="76" hidden="1">{#N/A,#N/A,FALSE,"SumMonth"}</definedName>
    <definedName name="_______DEL3" hidden="1">{#N/A,#N/A,FALSE,"SumMonth"}</definedName>
    <definedName name="_______DEL4" localSheetId="65" hidden="1">{#N/A,#N/A,FALSE,"SumMonth";#N/A,#N/A,FALSE,"SumMonth"}</definedName>
    <definedName name="_______DEL4" localSheetId="84" hidden="1">{#N/A,#N/A,FALSE,"SumMonth";#N/A,#N/A,FALSE,"SumMonth"}</definedName>
    <definedName name="_______DEL4" localSheetId="77" hidden="1">{#N/A,#N/A,FALSE,"SumMonth";#N/A,#N/A,FALSE,"SumMonth"}</definedName>
    <definedName name="_______DEL4" localSheetId="61" hidden="1">{#N/A,#N/A,FALSE,"SumMonth";#N/A,#N/A,FALSE,"SumMonth"}</definedName>
    <definedName name="_______DEL4" localSheetId="76" hidden="1">{#N/A,#N/A,FALSE,"SumMonth";#N/A,#N/A,FALSE,"SumMonth"}</definedName>
    <definedName name="_______DEL4" hidden="1">{#N/A,#N/A,FALSE,"SumMonth";#N/A,#N/A,FALSE,"SumMonth"}</definedName>
    <definedName name="_______DEL5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_______DEL5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_______DEL5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_______DEL5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_______DEL5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dkk1" localSheetId="79">#REF!</definedName>
    <definedName name="_______dkk1" localSheetId="84">#REF!</definedName>
    <definedName name="_______dkk1" localSheetId="77">#REF!</definedName>
    <definedName name="_______dkk1">#REF!</definedName>
    <definedName name="_______dkk2" localSheetId="79">#REF!</definedName>
    <definedName name="_______dkk2" localSheetId="84">#REF!</definedName>
    <definedName name="_______dkk2" localSheetId="77">#REF!</definedName>
    <definedName name="_______dkk2">#REF!</definedName>
    <definedName name="_______e4" localSheetId="65" hidden="1">{"REVISED",#N/A,FALSE,"Sheet1"}</definedName>
    <definedName name="_______e4" localSheetId="84" hidden="1">{"REVISED",#N/A,FALSE,"Sheet1"}</definedName>
    <definedName name="_______e4" localSheetId="77" hidden="1">{"REVISED",#N/A,FALSE,"Sheet1"}</definedName>
    <definedName name="_______e4" localSheetId="61" hidden="1">{"REVISED",#N/A,FALSE,"Sheet1"}</definedName>
    <definedName name="_______e4" localSheetId="76" hidden="1">{"REVISED",#N/A,FALSE,"Sheet1"}</definedName>
    <definedName name="_______e4" hidden="1">{"REVISED",#N/A,FALSE,"Sheet1"}</definedName>
    <definedName name="_______exp10" localSheetId="79">#REF!</definedName>
    <definedName name="_______exp10" localSheetId="84">#REF!</definedName>
    <definedName name="_______exp10" localSheetId="77">#REF!</definedName>
    <definedName name="_______exp10">#REF!</definedName>
    <definedName name="_______exp11" localSheetId="79">#REF!</definedName>
    <definedName name="_______exp11" localSheetId="84">#REF!</definedName>
    <definedName name="_______exp11" localSheetId="77">#REF!</definedName>
    <definedName name="_______exp11">#REF!</definedName>
    <definedName name="_______exp12" localSheetId="79">#REF!</definedName>
    <definedName name="_______exp12" localSheetId="84">#REF!</definedName>
    <definedName name="_______exp12" localSheetId="77">#REF!</definedName>
    <definedName name="_______exp12">#REF!</definedName>
    <definedName name="_______EXP22" localSheetId="79">#REF!</definedName>
    <definedName name="_______EXP22" localSheetId="84">#REF!</definedName>
    <definedName name="_______EXP22" localSheetId="77">#REF!</definedName>
    <definedName name="_______EXP22">#REF!</definedName>
    <definedName name="_______exp5" localSheetId="79">#REF!</definedName>
    <definedName name="_______exp5" localSheetId="84">#REF!</definedName>
    <definedName name="_______exp5" localSheetId="77">#REF!</definedName>
    <definedName name="_______exp5">#REF!</definedName>
    <definedName name="_______exp7" localSheetId="79">#REF!</definedName>
    <definedName name="_______exp7" localSheetId="84">#REF!</definedName>
    <definedName name="_______exp7" localSheetId="77">#REF!</definedName>
    <definedName name="_______exp7">#REF!</definedName>
    <definedName name="_______exp8" localSheetId="79">#REF!</definedName>
    <definedName name="_______exp8" localSheetId="84">#REF!</definedName>
    <definedName name="_______exp8" localSheetId="77">#REF!</definedName>
    <definedName name="_______exp8">#REF!</definedName>
    <definedName name="_______exp9" localSheetId="79">#REF!</definedName>
    <definedName name="_______exp9" localSheetId="84">#REF!</definedName>
    <definedName name="_______exp9" localSheetId="77">#REF!</definedName>
    <definedName name="_______exp9">#REF!</definedName>
    <definedName name="_______g5" localSheetId="65" hidden="1">{#N/A,#N/A,FALSE,"UW152PPL"}</definedName>
    <definedName name="_______g5" localSheetId="84" hidden="1">{#N/A,#N/A,FALSE,"UW152PPL"}</definedName>
    <definedName name="_______g5" localSheetId="77" hidden="1">{#N/A,#N/A,FALSE,"UW152PPL"}</definedName>
    <definedName name="_______g5" localSheetId="61" hidden="1">{#N/A,#N/A,FALSE,"UW152PPL"}</definedName>
    <definedName name="_______g5" localSheetId="76" hidden="1">{#N/A,#N/A,FALSE,"UW152PPL"}</definedName>
    <definedName name="_______g5" hidden="1">{#N/A,#N/A,FALSE,"UW152PPL"}</definedName>
    <definedName name="_______g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7" localSheetId="65" hidden="1">{#N/A,#N/A,FALSE,"Cover";#N/A,#N/A,FALSE,"Profits";#N/A,#N/A,FALSE,"ABS";#N/A,#N/A,FALSE,"TFLE Detail";#N/A,#N/A,FALSE,"TFLE Walk";#N/A,#N/A,FALSE,"Variable Cost";#N/A,#N/A,FALSE,"V.C. Walk"}</definedName>
    <definedName name="_______g7" localSheetId="84" hidden="1">{#N/A,#N/A,FALSE,"Cover";#N/A,#N/A,FALSE,"Profits";#N/A,#N/A,FALSE,"ABS";#N/A,#N/A,FALSE,"TFLE Detail";#N/A,#N/A,FALSE,"TFLE Walk";#N/A,#N/A,FALSE,"Variable Cost";#N/A,#N/A,FALSE,"V.C. Walk"}</definedName>
    <definedName name="_______g7" localSheetId="77" hidden="1">{#N/A,#N/A,FALSE,"Cover";#N/A,#N/A,FALSE,"Profits";#N/A,#N/A,FALSE,"ABS";#N/A,#N/A,FALSE,"TFLE Detail";#N/A,#N/A,FALSE,"TFLE Walk";#N/A,#N/A,FALSE,"Variable Cost";#N/A,#N/A,FALSE,"V.C. Walk"}</definedName>
    <definedName name="_______g7" localSheetId="61" hidden="1">{#N/A,#N/A,FALSE,"Cover";#N/A,#N/A,FALSE,"Profits";#N/A,#N/A,FALSE,"ABS";#N/A,#N/A,FALSE,"TFLE Detail";#N/A,#N/A,FALSE,"TFLE Walk";#N/A,#N/A,FALSE,"Variable Cost";#N/A,#N/A,FALSE,"V.C. Walk"}</definedName>
    <definedName name="_______g7" localSheetId="76" hidden="1">{#N/A,#N/A,FALSE,"Cover";#N/A,#N/A,FALSE,"Profits";#N/A,#N/A,FALSE,"ABS";#N/A,#N/A,FALSE,"TFLE Detail";#N/A,#N/A,FALSE,"TFLE Walk";#N/A,#N/A,FALSE,"Variable Cost";#N/A,#N/A,FALSE,"V.C. Walk"}</definedName>
    <definedName name="_______g7" hidden="1">{#N/A,#N/A,FALSE,"Cover";#N/A,#N/A,FALSE,"Profits";#N/A,#N/A,FALSE,"ABS";#N/A,#N/A,FALSE,"TFLE Detail";#N/A,#N/A,FALSE,"TFLE Walk";#N/A,#N/A,FALSE,"Variable Cost";#N/A,#N/A,FALSE,"V.C. Walk"}</definedName>
    <definedName name="_______gph3" localSheetId="65" hidden="1">{"salaried",#N/A,FALSE,"VLD View (2)"}</definedName>
    <definedName name="_______gph3" localSheetId="84" hidden="1">{"salaried",#N/A,FALSE,"VLD View (2)"}</definedName>
    <definedName name="_______gph3" localSheetId="77" hidden="1">{"salaried",#N/A,FALSE,"VLD View (2)"}</definedName>
    <definedName name="_______gph3" localSheetId="61" hidden="1">{"salaried",#N/A,FALSE,"VLD View (2)"}</definedName>
    <definedName name="_______gph3" localSheetId="76" hidden="1">{"salaried",#N/A,FALSE,"VLD View (2)"}</definedName>
    <definedName name="_______gph3" hidden="1">{"salaried",#N/A,FALSE,"VLD View (2)"}</definedName>
    <definedName name="_______gph4" localSheetId="65" hidden="1">{"rev",#N/A,FALSE,"ppepsum";"vcost",#N/A,FALSE,"ppepsum";"ecprof",#N/A,FALSE,"ppepsum"}</definedName>
    <definedName name="_______gph4" localSheetId="84" hidden="1">{"rev",#N/A,FALSE,"ppepsum";"vcost",#N/A,FALSE,"ppepsum";"ecprof",#N/A,FALSE,"ppepsum"}</definedName>
    <definedName name="_______gph4" localSheetId="77" hidden="1">{"rev",#N/A,FALSE,"ppepsum";"vcost",#N/A,FALSE,"ppepsum";"ecprof",#N/A,FALSE,"ppepsum"}</definedName>
    <definedName name="_______gph4" localSheetId="61" hidden="1">{"rev",#N/A,FALSE,"ppepsum";"vcost",#N/A,FALSE,"ppepsum";"ecprof",#N/A,FALSE,"ppepsum"}</definedName>
    <definedName name="_______gph4" localSheetId="76" hidden="1">{"rev",#N/A,FALSE,"ppepsum";"vcost",#N/A,FALSE,"ppepsum";"ecprof",#N/A,FALSE,"ppepsum"}</definedName>
    <definedName name="_______gph4" hidden="1">{"rev",#N/A,FALSE,"ppepsum";"vcost",#N/A,FALSE,"ppepsum";"ecprof",#N/A,FALSE,"ppepsum"}</definedName>
    <definedName name="_______gph5" localSheetId="65" hidden="1">{"rates",#N/A,FALSE,"tavg4a";"rev",#N/A,FALSE,"tavg4a"}</definedName>
    <definedName name="_______gph5" localSheetId="84" hidden="1">{"rates",#N/A,FALSE,"tavg4a";"rev",#N/A,FALSE,"tavg4a"}</definedName>
    <definedName name="_______gph5" localSheetId="77" hidden="1">{"rates",#N/A,FALSE,"tavg4a";"rev",#N/A,FALSE,"tavg4a"}</definedName>
    <definedName name="_______gph5" localSheetId="61" hidden="1">{"rates",#N/A,FALSE,"tavg4a";"rev",#N/A,FALSE,"tavg4a"}</definedName>
    <definedName name="_______gph5" localSheetId="76" hidden="1">{"rates",#N/A,FALSE,"tavg4a";"rev",#N/A,FALSE,"tavg4a"}</definedName>
    <definedName name="_______gph5" hidden="1">{"rates",#N/A,FALSE,"tavg4a";"rev",#N/A,FALSE,"tavg4a"}</definedName>
    <definedName name="_______gph6" localSheetId="65" hidden="1">{"pep204a",#N/A,FALSE,"tpepsum4a";"pep205a",#N/A,FALSE,"tpepsum4a";"wpep204a",#N/A,FALSE,"tpepsum4a";"wpep205a",#N/A,FALSE,"tpepsum4a"}</definedName>
    <definedName name="_______gph6" localSheetId="84" hidden="1">{"pep204a",#N/A,FALSE,"tpepsum4a";"pep205a",#N/A,FALSE,"tpepsum4a";"wpep204a",#N/A,FALSE,"tpepsum4a";"wpep205a",#N/A,FALSE,"tpepsum4a"}</definedName>
    <definedName name="_______gph6" localSheetId="77" hidden="1">{"pep204a",#N/A,FALSE,"tpepsum4a";"pep205a",#N/A,FALSE,"tpepsum4a";"wpep204a",#N/A,FALSE,"tpepsum4a";"wpep205a",#N/A,FALSE,"tpepsum4a"}</definedName>
    <definedName name="_______gph6" localSheetId="61" hidden="1">{"pep204a",#N/A,FALSE,"tpepsum4a";"pep205a",#N/A,FALSE,"tpepsum4a";"wpep204a",#N/A,FALSE,"tpepsum4a";"wpep205a",#N/A,FALSE,"tpepsum4a"}</definedName>
    <definedName name="_______gph6" localSheetId="76" hidden="1">{"pep204a",#N/A,FALSE,"tpepsum4a";"pep205a",#N/A,FALSE,"tpepsum4a";"wpep204a",#N/A,FALSE,"tpepsum4a";"wpep205a",#N/A,FALSE,"tpepsum4a"}</definedName>
    <definedName name="_______gph6" hidden="1">{"pep204a",#N/A,FALSE,"tpepsum4a";"pep205a",#N/A,FALSE,"tpepsum4a";"wpep204a",#N/A,FALSE,"tpepsum4a";"wpep205a",#N/A,FALSE,"tpepsum4a"}</definedName>
    <definedName name="_____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300" localSheetId="65" hidden="1">{"Presentation",#N/A,FALSE,"Feb96 - ALL"}</definedName>
    <definedName name="_______H300" localSheetId="84" hidden="1">{"Presentation",#N/A,FALSE,"Feb96 - ALL"}</definedName>
    <definedName name="_______H300" localSheetId="77" hidden="1">{"Presentation",#N/A,FALSE,"Feb96 - ALL"}</definedName>
    <definedName name="_______H300" localSheetId="61" hidden="1">{"Presentation",#N/A,FALSE,"Feb96 - ALL"}</definedName>
    <definedName name="_______H300" localSheetId="76" hidden="1">{"Presentation",#N/A,FALSE,"Feb96 - ALL"}</definedName>
    <definedName name="_______H300" hidden="1">{"Presentation",#N/A,FALSE,"Feb96 - ALL"}</definedName>
    <definedName name="_______h30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30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30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30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30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4" localSheetId="65" hidden="1">{"REVISED",#N/A,FALSE,"Sheet1"}</definedName>
    <definedName name="_______h4" localSheetId="84" hidden="1">{"REVISED",#N/A,FALSE,"Sheet1"}</definedName>
    <definedName name="_______h4" localSheetId="77" hidden="1">{"REVISED",#N/A,FALSE,"Sheet1"}</definedName>
    <definedName name="_______h4" localSheetId="61" hidden="1">{"REVISED",#N/A,FALSE,"Sheet1"}</definedName>
    <definedName name="_______h4" localSheetId="76" hidden="1">{"REVISED",#N/A,FALSE,"Sheet1"}</definedName>
    <definedName name="_______h4" hidden="1">{"REVISED",#N/A,FALSE,"Sheet1"}</definedName>
    <definedName name="_______IZ1" localSheetId="79">#REF!</definedName>
    <definedName name="_______IZ1" localSheetId="84">#REF!</definedName>
    <definedName name="_______IZ1" localSheetId="77">#REF!</definedName>
    <definedName name="_______IZ1">#REF!</definedName>
    <definedName name="_______j7" localSheetId="65" hidden="1">{#N/A,#N/A,FALSE,"Cover";#N/A,#N/A,FALSE,"Profits";#N/A,#N/A,FALSE,"ABS";#N/A,#N/A,FALSE,"TFLE Detail";#N/A,#N/A,FALSE,"TFLE Walk";#N/A,#N/A,FALSE,"Variable Cost";#N/A,#N/A,FALSE,"V.C. Walk"}</definedName>
    <definedName name="_______j7" localSheetId="84" hidden="1">{#N/A,#N/A,FALSE,"Cover";#N/A,#N/A,FALSE,"Profits";#N/A,#N/A,FALSE,"ABS";#N/A,#N/A,FALSE,"TFLE Detail";#N/A,#N/A,FALSE,"TFLE Walk";#N/A,#N/A,FALSE,"Variable Cost";#N/A,#N/A,FALSE,"V.C. Walk"}</definedName>
    <definedName name="_______j7" localSheetId="77" hidden="1">{#N/A,#N/A,FALSE,"Cover";#N/A,#N/A,FALSE,"Profits";#N/A,#N/A,FALSE,"ABS";#N/A,#N/A,FALSE,"TFLE Detail";#N/A,#N/A,FALSE,"TFLE Walk";#N/A,#N/A,FALSE,"Variable Cost";#N/A,#N/A,FALSE,"V.C. Walk"}</definedName>
    <definedName name="_______j7" localSheetId="61" hidden="1">{#N/A,#N/A,FALSE,"Cover";#N/A,#N/A,FALSE,"Profits";#N/A,#N/A,FALSE,"ABS";#N/A,#N/A,FALSE,"TFLE Detail";#N/A,#N/A,FALSE,"TFLE Walk";#N/A,#N/A,FALSE,"Variable Cost";#N/A,#N/A,FALSE,"V.C. Walk"}</definedName>
    <definedName name="_______j7" localSheetId="76" hidden="1">{#N/A,#N/A,FALSE,"Cover";#N/A,#N/A,FALSE,"Profits";#N/A,#N/A,FALSE,"ABS";#N/A,#N/A,FALSE,"TFLE Detail";#N/A,#N/A,FALSE,"TFLE Walk";#N/A,#N/A,FALSE,"Variable Cost";#N/A,#N/A,FALSE,"V.C. Walk"}</definedName>
    <definedName name="_______j7" hidden="1">{#N/A,#N/A,FALSE,"Cover";#N/A,#N/A,FALSE,"Profits";#N/A,#N/A,FALSE,"ABS";#N/A,#N/A,FALSE,"TFLE Detail";#N/A,#N/A,FALSE,"TFLE Walk";#N/A,#N/A,FALSE,"Variable Cost";#N/A,#N/A,FALSE,"V.C. Walk"}</definedName>
    <definedName name="_______jij1" localSheetId="65" hidden="1">{"Fiesta Facer Page",#N/A,FALSE,"Q_C_S";"Fiesta Main Page",#N/A,FALSE,"V_L";"Fiesta 95BP Struct",#N/A,FALSE,"StructBP";"Fiesta Post 95BP Struct",#N/A,FALSE,"AdjStructBP"}</definedName>
    <definedName name="_______jij1" localSheetId="84" hidden="1">{"Fiesta Facer Page",#N/A,FALSE,"Q_C_S";"Fiesta Main Page",#N/A,FALSE,"V_L";"Fiesta 95BP Struct",#N/A,FALSE,"StructBP";"Fiesta Post 95BP Struct",#N/A,FALSE,"AdjStructBP"}</definedName>
    <definedName name="_______jij1" localSheetId="77" hidden="1">{"Fiesta Facer Page",#N/A,FALSE,"Q_C_S";"Fiesta Main Page",#N/A,FALSE,"V_L";"Fiesta 95BP Struct",#N/A,FALSE,"StructBP";"Fiesta Post 95BP Struct",#N/A,FALSE,"AdjStructBP"}</definedName>
    <definedName name="_______jij1" localSheetId="61" hidden="1">{"Fiesta Facer Page",#N/A,FALSE,"Q_C_S";"Fiesta Main Page",#N/A,FALSE,"V_L";"Fiesta 95BP Struct",#N/A,FALSE,"StructBP";"Fiesta Post 95BP Struct",#N/A,FALSE,"AdjStructBP"}</definedName>
    <definedName name="_______jij1" localSheetId="76" hidden="1">{"Fiesta Facer Page",#N/A,FALSE,"Q_C_S";"Fiesta Main Page",#N/A,FALSE,"V_L";"Fiesta 95BP Struct",#N/A,FALSE,"StructBP";"Fiesta Post 95BP Struct",#N/A,FALSE,"AdjStructBP"}</definedName>
    <definedName name="_______jij1" hidden="1">{"Fiesta Facer Page",#N/A,FALSE,"Q_C_S";"Fiesta Main Page",#N/A,FALSE,"V_L";"Fiesta 95BP Struct",#N/A,FALSE,"StructBP";"Fiesta Post 95BP Struct",#N/A,FALSE,"AdjStructBP"}</definedName>
    <definedName name="_______JJ1" localSheetId="79">#REF!</definedName>
    <definedName name="_______JJ1" localSheetId="84">#REF!</definedName>
    <definedName name="_______JJ1" localSheetId="77">#REF!</definedName>
    <definedName name="_______JJ1">#REF!</definedName>
    <definedName name="_______k8" localSheetId="65" hidden="1">{"REVISED",#N/A,FALSE,"Sheet1"}</definedName>
    <definedName name="_______k8" localSheetId="84" hidden="1">{"REVISED",#N/A,FALSE,"Sheet1"}</definedName>
    <definedName name="_______k8" localSheetId="77" hidden="1">{"REVISED",#N/A,FALSE,"Sheet1"}</definedName>
    <definedName name="_______k8" localSheetId="61" hidden="1">{"REVISED",#N/A,FALSE,"Sheet1"}</definedName>
    <definedName name="_______k8" localSheetId="76" hidden="1">{"REVISED",#N/A,FALSE,"Sheet1"}</definedName>
    <definedName name="_______k8" hidden="1">{"REVISED",#N/A,FALSE,"Sheet1"}</definedName>
    <definedName name="_______l9" localSheetId="65" hidden="1">{"REVISED",#N/A,FALSE,"Sheet1"}</definedName>
    <definedName name="_______l9" localSheetId="84" hidden="1">{"REVISED",#N/A,FALSE,"Sheet1"}</definedName>
    <definedName name="_______l9" localSheetId="77" hidden="1">{"REVISED",#N/A,FALSE,"Sheet1"}</definedName>
    <definedName name="_______l9" localSheetId="61" hidden="1">{"REVISED",#N/A,FALSE,"Sheet1"}</definedName>
    <definedName name="_______l9" localSheetId="76" hidden="1">{"REVISED",#N/A,FALSE,"Sheet1"}</definedName>
    <definedName name="_______l9" hidden="1">{"REVISED",#N/A,FALSE,"Sheet1"}</definedName>
    <definedName name="_______lit1" localSheetId="79">#REF!</definedName>
    <definedName name="_______lit1" localSheetId="84">#REF!</definedName>
    <definedName name="_______lit1" localSheetId="77">#REF!</definedName>
    <definedName name="_______lit1">#REF!</definedName>
    <definedName name="_______lit2" localSheetId="79">#REF!</definedName>
    <definedName name="_______lit2" localSheetId="84">#REF!</definedName>
    <definedName name="_______lit2" localSheetId="77">#REF!</definedName>
    <definedName name="_______lit2">#REF!</definedName>
    <definedName name="_______lk1" localSheetId="65" hidden="1">{"Presentation",#N/A,FALSE,"Feb96 - ALL"}</definedName>
    <definedName name="_______lk1" localSheetId="84" hidden="1">{"Presentation",#N/A,FALSE,"Feb96 - ALL"}</definedName>
    <definedName name="_______lk1" localSheetId="77" hidden="1">{"Presentation",#N/A,FALSE,"Feb96 - ALL"}</definedName>
    <definedName name="_______lk1" localSheetId="61" hidden="1">{"Presentation",#N/A,FALSE,"Feb96 - ALL"}</definedName>
    <definedName name="_______lk1" localSheetId="76" hidden="1">{"Presentation",#N/A,FALSE,"Feb96 - ALL"}</definedName>
    <definedName name="_______lk1" hidden="1">{"Presentation",#N/A,FALSE,"Feb96 - ALL"}</definedName>
    <definedName name="_______LL1" localSheetId="79">#REF!</definedName>
    <definedName name="_______LL1" localSheetId="84">#REF!</definedName>
    <definedName name="_______LL1" localSheetId="77">#REF!</definedName>
    <definedName name="_______LL1">#REF!</definedName>
    <definedName name="_______MM1" localSheetId="79">#REF!</definedName>
    <definedName name="_______MM1" localSheetId="84">#REF!</definedName>
    <definedName name="_______MM1" localSheetId="77">#REF!</definedName>
    <definedName name="_______MM1">#REF!</definedName>
    <definedName name="_______MZ1" localSheetId="79">#REF!</definedName>
    <definedName name="_______MZ1" localSheetId="84">#REF!</definedName>
    <definedName name="_______MZ1" localSheetId="77">#REF!</definedName>
    <definedName name="_______MZ1">#REF!</definedName>
    <definedName name="_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M2" localSheetId="79">#REF!</definedName>
    <definedName name="_______PM2" localSheetId="84">#REF!</definedName>
    <definedName name="_______PM2" localSheetId="77">#REF!</definedName>
    <definedName name="_______PM2">#REF!</definedName>
    <definedName name="_______po1" localSheetId="65" hidden="1">{"Presentation",#N/A,FALSE,"Feb96 - ALL"}</definedName>
    <definedName name="_______po1" localSheetId="84" hidden="1">{"Presentation",#N/A,FALSE,"Feb96 - ALL"}</definedName>
    <definedName name="_______po1" localSheetId="77" hidden="1">{"Presentation",#N/A,FALSE,"Feb96 - ALL"}</definedName>
    <definedName name="_______po1" localSheetId="61" hidden="1">{"Presentation",#N/A,FALSE,"Feb96 - ALL"}</definedName>
    <definedName name="_______po1" localSheetId="76" hidden="1">{"Presentation",#N/A,FALSE,"Feb96 - ALL"}</definedName>
    <definedName name="_______po1" hidden="1">{"Presentation",#N/A,FALSE,"Feb96 - ALL"}</definedName>
    <definedName name="_______Q1" localSheetId="65" hidden="1">{"avrev",#N/A,FALSE,"AVREV";"rates",#N/A,FALSE,"AVREV"}</definedName>
    <definedName name="_______Q1" localSheetId="84" hidden="1">{"avrev",#N/A,FALSE,"AVREV";"rates",#N/A,FALSE,"AVREV"}</definedName>
    <definedName name="_______Q1" localSheetId="77" hidden="1">{"avrev",#N/A,FALSE,"AVREV";"rates",#N/A,FALSE,"AVREV"}</definedName>
    <definedName name="_______Q1" localSheetId="61" hidden="1">{"avrev",#N/A,FALSE,"AVREV";"rates",#N/A,FALSE,"AVREV"}</definedName>
    <definedName name="_______Q1" localSheetId="76" hidden="1">{"avrev",#N/A,FALSE,"AVREV";"rates",#N/A,FALSE,"AVREV"}</definedName>
    <definedName name="_______Q1" hidden="1">{"avrev",#N/A,FALSE,"AVREV";"rates",#N/A,FALSE,"AVREV"}</definedName>
    <definedName name="_______SCB1" localSheetId="79">#REF!</definedName>
    <definedName name="_______SCB1" localSheetId="84">#REF!</definedName>
    <definedName name="_______SCB1" localSheetId="77">#REF!</definedName>
    <definedName name="_______SCB1">#REF!</definedName>
    <definedName name="_______SCB2" localSheetId="79">#REF!</definedName>
    <definedName name="_______SCB2" localSheetId="84">#REF!</definedName>
    <definedName name="_______SCB2" localSheetId="77">#REF!</definedName>
    <definedName name="_______SCB2">#REF!</definedName>
    <definedName name="_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TCD1" localSheetId="79">#REF!</definedName>
    <definedName name="_______TCD1" localSheetId="84">#REF!</definedName>
    <definedName name="_______TCD1" localSheetId="77">#REF!</definedName>
    <definedName name="_______TCD1">#REF!</definedName>
    <definedName name="_______TCD2" localSheetId="79">#REF!</definedName>
    <definedName name="_______TCD2" localSheetId="84">#REF!</definedName>
    <definedName name="_______TCD2" localSheetId="77">#REF!</definedName>
    <definedName name="_______TCD2">#REF!</definedName>
    <definedName name="_______TCD3" localSheetId="79">#REF!</definedName>
    <definedName name="_______TCD3" localSheetId="84">#REF!</definedName>
    <definedName name="_______TCD3" localSheetId="77">#REF!</definedName>
    <definedName name="_______TCD3">#REF!</definedName>
    <definedName name="_______TCD4" localSheetId="79">#REF!</definedName>
    <definedName name="_______TCD4" localSheetId="84">#REF!</definedName>
    <definedName name="_______TCD4" localSheetId="77">#REF!</definedName>
    <definedName name="_______TCD4">#REF!</definedName>
    <definedName name="_______TCD5" localSheetId="79">#REF!</definedName>
    <definedName name="_______TCD5" localSheetId="84">#REF!</definedName>
    <definedName name="_______TCD5" localSheetId="77">#REF!</definedName>
    <definedName name="_______TCD5">#REF!</definedName>
    <definedName name="_______TCD6" localSheetId="79">#REF!</definedName>
    <definedName name="_______TCD6" localSheetId="84">#REF!</definedName>
    <definedName name="_______TCD6" localSheetId="77">#REF!</definedName>
    <definedName name="_______TCD6">#REF!</definedName>
    <definedName name="_______TCD7" localSheetId="79">#REF!</definedName>
    <definedName name="_______TCD7" localSheetId="84">#REF!</definedName>
    <definedName name="_______TCD7" localSheetId="77">#REF!</definedName>
    <definedName name="_______TCD7">#REF!</definedName>
    <definedName name="_______TCD8" localSheetId="79">#REF!</definedName>
    <definedName name="_______TCD8" localSheetId="84">#REF!</definedName>
    <definedName name="_______TCD8" localSheetId="77">#REF!</definedName>
    <definedName name="_______TCD8">#REF!</definedName>
    <definedName name="_______TCD9" localSheetId="79">#REF!</definedName>
    <definedName name="_______TCD9" localSheetId="84">#REF!</definedName>
    <definedName name="_______TCD9" localSheetId="77">#REF!</definedName>
    <definedName name="_______TCD9">#REF!</definedName>
    <definedName name="_______Us1" localSheetId="79">#REF!</definedName>
    <definedName name="_______Us1" localSheetId="84">#REF!</definedName>
    <definedName name="_______Us1" localSheetId="77">#REF!</definedName>
    <definedName name="_______Us1">#REF!</definedName>
    <definedName name="_______Us2" localSheetId="79">#REF!</definedName>
    <definedName name="_______Us2" localSheetId="84">#REF!</definedName>
    <definedName name="_______Us2" localSheetId="77">#REF!</definedName>
    <definedName name="_______Us2">#REF!</definedName>
    <definedName name="_______ut1" localSheetId="65" hidden="1">{"rev",#N/A,FALSE,"ppepsum";"vcost",#N/A,FALSE,"ppepsum";"ecprof",#N/A,FALSE,"ppepsum"}</definedName>
    <definedName name="_______ut1" localSheetId="84" hidden="1">{"rev",#N/A,FALSE,"ppepsum";"vcost",#N/A,FALSE,"ppepsum";"ecprof",#N/A,FALSE,"ppepsum"}</definedName>
    <definedName name="_______ut1" localSheetId="77" hidden="1">{"rev",#N/A,FALSE,"ppepsum";"vcost",#N/A,FALSE,"ppepsum";"ecprof",#N/A,FALSE,"ppepsum"}</definedName>
    <definedName name="_______ut1" localSheetId="61" hidden="1">{"rev",#N/A,FALSE,"ppepsum";"vcost",#N/A,FALSE,"ppepsum";"ecprof",#N/A,FALSE,"ppepsum"}</definedName>
    <definedName name="_______ut1" localSheetId="76" hidden="1">{"rev",#N/A,FALSE,"ppepsum";"vcost",#N/A,FALSE,"ppepsum";"ecprof",#N/A,FALSE,"ppepsum"}</definedName>
    <definedName name="_______ut1" hidden="1">{"rev",#N/A,FALSE,"ppepsum";"vcost",#N/A,FALSE,"ppepsum";"ecprof",#N/A,FALSE,"ppepsum"}</definedName>
    <definedName name="_______V5" localSheetId="65" hidden="1">{"avrev",#N/A,FALSE,"AVREV";"rates",#N/A,FALSE,"AVREV"}</definedName>
    <definedName name="_______V5" localSheetId="84" hidden="1">{"avrev",#N/A,FALSE,"AVREV";"rates",#N/A,FALSE,"AVREV"}</definedName>
    <definedName name="_______V5" localSheetId="77" hidden="1">{"avrev",#N/A,FALSE,"AVREV";"rates",#N/A,FALSE,"AVREV"}</definedName>
    <definedName name="_______V5" localSheetId="61" hidden="1">{"avrev",#N/A,FALSE,"AVREV";"rates",#N/A,FALSE,"AVREV"}</definedName>
    <definedName name="_______V5" localSheetId="76" hidden="1">{"avrev",#N/A,FALSE,"AVREV";"rates",#N/A,FALSE,"AVREV"}</definedName>
    <definedName name="_______V5" hidden="1">{"avrev",#N/A,FALSE,"AVREV";"rates",#N/A,FALSE,"AVREV"}</definedName>
    <definedName name="_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wrn1" localSheetId="65" hidden="1">{#N/A,#N/A,TRUE,"Frame&amp;Body-All";#N/A,#N/A,TRUE,"Powrplant Mnts-5.4l_4.6l";#N/A,#N/A,TRUE,"Powerplant-5.4l_4.6l";#N/A,#N/A,TRUE,"Exhaust-5.4l_4.6l";#N/A,#N/A,TRUE,"Induction-5.4l"}</definedName>
    <definedName name="_______wrn1" localSheetId="84" hidden="1">{#N/A,#N/A,TRUE,"Frame&amp;Body-All";#N/A,#N/A,TRUE,"Powrplant Mnts-5.4l_4.6l";#N/A,#N/A,TRUE,"Powerplant-5.4l_4.6l";#N/A,#N/A,TRUE,"Exhaust-5.4l_4.6l";#N/A,#N/A,TRUE,"Induction-5.4l"}</definedName>
    <definedName name="_______wrn1" localSheetId="77" hidden="1">{#N/A,#N/A,TRUE,"Frame&amp;Body-All";#N/A,#N/A,TRUE,"Powrplant Mnts-5.4l_4.6l";#N/A,#N/A,TRUE,"Powerplant-5.4l_4.6l";#N/A,#N/A,TRUE,"Exhaust-5.4l_4.6l";#N/A,#N/A,TRUE,"Induction-5.4l"}</definedName>
    <definedName name="_______wrn1" localSheetId="61" hidden="1">{#N/A,#N/A,TRUE,"Frame&amp;Body-All";#N/A,#N/A,TRUE,"Powrplant Mnts-5.4l_4.6l";#N/A,#N/A,TRUE,"Powerplant-5.4l_4.6l";#N/A,#N/A,TRUE,"Exhaust-5.4l_4.6l";#N/A,#N/A,TRUE,"Induction-5.4l"}</definedName>
    <definedName name="_______wrn1" localSheetId="76" hidden="1">{#N/A,#N/A,TRUE,"Frame&amp;Body-All";#N/A,#N/A,TRUE,"Powrplant Mnts-5.4l_4.6l";#N/A,#N/A,TRUE,"Powerplant-5.4l_4.6l";#N/A,#N/A,TRUE,"Exhaust-5.4l_4.6l";#N/A,#N/A,TRUE,"Induction-5.4l"}</definedName>
    <definedName name="_______wrn1" hidden="1">{#N/A,#N/A,TRUE,"Frame&amp;Body-All";#N/A,#N/A,TRUE,"Powrplant Mnts-5.4l_4.6l";#N/A,#N/A,TRUE,"Powerplant-5.4l_4.6l";#N/A,#N/A,TRUE,"Exhaust-5.4l_4.6l";#N/A,#N/A,TRUE,"Induction-5.4l"}</definedName>
    <definedName name="_______wrn2" localSheetId="65" hidden="1">{"pep204a",#N/A,FALSE,"tpepsum4a";"pep205a",#N/A,FALSE,"tpepsum4a";"wpep204a",#N/A,FALSE,"tpepsum4a";"wpep205a",#N/A,FALSE,"tpepsum4a"}</definedName>
    <definedName name="_______wrn2" localSheetId="84" hidden="1">{"pep204a",#N/A,FALSE,"tpepsum4a";"pep205a",#N/A,FALSE,"tpepsum4a";"wpep204a",#N/A,FALSE,"tpepsum4a";"wpep205a",#N/A,FALSE,"tpepsum4a"}</definedName>
    <definedName name="_______wrn2" localSheetId="77" hidden="1">{"pep204a",#N/A,FALSE,"tpepsum4a";"pep205a",#N/A,FALSE,"tpepsum4a";"wpep204a",#N/A,FALSE,"tpepsum4a";"wpep205a",#N/A,FALSE,"tpepsum4a"}</definedName>
    <definedName name="_______wrn2" localSheetId="61" hidden="1">{"pep204a",#N/A,FALSE,"tpepsum4a";"pep205a",#N/A,FALSE,"tpepsum4a";"wpep204a",#N/A,FALSE,"tpepsum4a";"wpep205a",#N/A,FALSE,"tpepsum4a"}</definedName>
    <definedName name="_______wrn2" localSheetId="76" hidden="1">{"pep204a",#N/A,FALSE,"tpepsum4a";"pep205a",#N/A,FALSE,"tpepsum4a";"wpep204a",#N/A,FALSE,"tpepsum4a";"wpep205a",#N/A,FALSE,"tpepsum4a"}</definedName>
    <definedName name="_______wrn2" hidden="1">{"pep204a",#N/A,FALSE,"tpepsum4a";"pep205a",#N/A,FALSE,"tpepsum4a";"wpep204a",#N/A,FALSE,"tpepsum4a";"wpep205a",#N/A,FALSE,"tpepsum4a"}</definedName>
    <definedName name="_______WRN4" localSheetId="65" hidden="1">{"salaried",#N/A,FALSE,"VLD View (2)"}</definedName>
    <definedName name="_______WRN4" localSheetId="84" hidden="1">{"salaried",#N/A,FALSE,"VLD View (2)"}</definedName>
    <definedName name="_______WRN4" localSheetId="77" hidden="1">{"salaried",#N/A,FALSE,"VLD View (2)"}</definedName>
    <definedName name="_______WRN4" localSheetId="61" hidden="1">{"salaried",#N/A,FALSE,"VLD View (2)"}</definedName>
    <definedName name="_______WRN4" localSheetId="76" hidden="1">{"salaried",#N/A,FALSE,"VLD View (2)"}</definedName>
    <definedName name="_______WRN4" hidden="1">{"salaried",#N/A,FALSE,"VLD View (2)"}</definedName>
    <definedName name="_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XS1" hidden="1">{#N/A,#N/A,FALSE,"Title - E";#N/A,#N/A,FALSE,"Insert";#N/A,#N/A,FALSE,"Rpt-98-E PG_1";#N/A,#N/A,FALSE,"Rpt-98-E PG_2f";#N/A,#N/A,FALSE,"Rpt-98-E PG_2";#N/A,#N/A,FALSE,"Insert";#N/A,#N/A,FALSE,"Rpt-98-E PG_3 "}</definedName>
    <definedName name="_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_xx1" hidden="1">{#N/A,#N/A,FALSE,"Title - E";#N/A,#N/A,FALSE,"Insert";#N/A,#N/A,FALSE,"Rpt-98-E PG_1";#N/A,#N/A,FALSE,"Rpt-98-E PG_2f";#N/A,#N/A,FALSE,"Rpt-98-E PG_2";#N/A,#N/A,FALSE,"Insert";#N/A,#N/A,FALSE,"Rpt-98-E PG_3 "}</definedName>
    <definedName name="_______xx6666" localSheetId="79">#REF!</definedName>
    <definedName name="_______xx6666" localSheetId="84">#REF!</definedName>
    <definedName name="_______xx6666" localSheetId="77">#REF!</definedName>
    <definedName name="_______xx6666">#REF!</definedName>
    <definedName name="_______ZA1" localSheetId="79">#REF!</definedName>
    <definedName name="_______ZA1" localSheetId="84">#REF!</definedName>
    <definedName name="_______ZA1" localSheetId="77">#REF!</definedName>
    <definedName name="_______ZA1">#REF!</definedName>
    <definedName name="_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z9999" localSheetId="79">#REF!</definedName>
    <definedName name="_______zz9999" localSheetId="84">#REF!</definedName>
    <definedName name="_______zz9999" localSheetId="77">#REF!</definedName>
    <definedName name="_______zz9999">#REF!</definedName>
    <definedName name="______21" localSheetId="79">#REF!</definedName>
    <definedName name="______21" localSheetId="84">#REF!</definedName>
    <definedName name="______21" localSheetId="77">#REF!</definedName>
    <definedName name="______21">#REF!</definedName>
    <definedName name="______A99999" localSheetId="79">#REF!</definedName>
    <definedName name="______A99999" localSheetId="84">#REF!</definedName>
    <definedName name="______A99999" localSheetId="77">#REF!</definedName>
    <definedName name="______A99999">#REF!</definedName>
    <definedName name="______App2" localSheetId="65" hidden="1">{#N/A,#N/A,FALSE,"Cover Page";#N/A,#N/A,FALSE,"Facing Page";#N/A,#N/A,FALSE,"Main Page";#N/A,#N/A,FALSE,"Risk-Adjusted";#N/A,#N/A,FALSE,"Profit Improvement"}</definedName>
    <definedName name="______App2" localSheetId="84" hidden="1">{#N/A,#N/A,FALSE,"Cover Page";#N/A,#N/A,FALSE,"Facing Page";#N/A,#N/A,FALSE,"Main Page";#N/A,#N/A,FALSE,"Risk-Adjusted";#N/A,#N/A,FALSE,"Profit Improvement"}</definedName>
    <definedName name="______App2" localSheetId="77" hidden="1">{#N/A,#N/A,FALSE,"Cover Page";#N/A,#N/A,FALSE,"Facing Page";#N/A,#N/A,FALSE,"Main Page";#N/A,#N/A,FALSE,"Risk-Adjusted";#N/A,#N/A,FALSE,"Profit Improvement"}</definedName>
    <definedName name="______App2" localSheetId="61" hidden="1">{#N/A,#N/A,FALSE,"Cover Page";#N/A,#N/A,FALSE,"Facing Page";#N/A,#N/A,FALSE,"Main Page";#N/A,#N/A,FALSE,"Risk-Adjusted";#N/A,#N/A,FALSE,"Profit Improvement"}</definedName>
    <definedName name="______App2" localSheetId="76" hidden="1">{#N/A,#N/A,FALSE,"Cover Page";#N/A,#N/A,FALSE,"Facing Page";#N/A,#N/A,FALSE,"Main Page";#N/A,#N/A,FALSE,"Risk-Adjusted";#N/A,#N/A,FALSE,"Profit Improvement"}</definedName>
    <definedName name="______App2" hidden="1">{#N/A,#N/A,FALSE,"Cover Page";#N/A,#N/A,FALSE,"Facing Page";#N/A,#N/A,FALSE,"Main Page";#N/A,#N/A,FALSE,"Risk-Adjusted";#N/A,#N/A,FALSE,"Profit Improvement"}</definedName>
    <definedName name="______APS2003" localSheetId="65" hidden="1">{#N/A,#N/A,FALSE,"expense";#N/A,#N/A,FALSE,"heads"}</definedName>
    <definedName name="______APS2003" localSheetId="84" hidden="1">{#N/A,#N/A,FALSE,"expense";#N/A,#N/A,FALSE,"heads"}</definedName>
    <definedName name="______APS2003" localSheetId="77" hidden="1">{#N/A,#N/A,FALSE,"expense";#N/A,#N/A,FALSE,"heads"}</definedName>
    <definedName name="______APS2003" localSheetId="61" hidden="1">{#N/A,#N/A,FALSE,"expense";#N/A,#N/A,FALSE,"heads"}</definedName>
    <definedName name="______APS2003" localSheetId="76" hidden="1">{#N/A,#N/A,FALSE,"expense";#N/A,#N/A,FALSE,"heads"}</definedName>
    <definedName name="______APS2003" hidden="1">{#N/A,#N/A,FALSE,"expense";#N/A,#N/A,FALSE,"heads"}</definedName>
    <definedName name="______ba1" localSheetId="65" hidden="1">{"Fiesta Facer Page",#N/A,FALSE,"Q_C_S";"Fiesta Main Page",#N/A,FALSE,"V_L";"Fiesta 95BP Struct",#N/A,FALSE,"StructBP";"Fiesta Post 95BP Struct",#N/A,FALSE,"AdjStructBP"}</definedName>
    <definedName name="______ba1" localSheetId="84" hidden="1">{"Fiesta Facer Page",#N/A,FALSE,"Q_C_S";"Fiesta Main Page",#N/A,FALSE,"V_L";"Fiesta 95BP Struct",#N/A,FALSE,"StructBP";"Fiesta Post 95BP Struct",#N/A,FALSE,"AdjStructBP"}</definedName>
    <definedName name="______ba1" localSheetId="77" hidden="1">{"Fiesta Facer Page",#N/A,FALSE,"Q_C_S";"Fiesta Main Page",#N/A,FALSE,"V_L";"Fiesta 95BP Struct",#N/A,FALSE,"StructBP";"Fiesta Post 95BP Struct",#N/A,FALSE,"AdjStructBP"}</definedName>
    <definedName name="______ba1" localSheetId="61" hidden="1">{"Fiesta Facer Page",#N/A,FALSE,"Q_C_S";"Fiesta Main Page",#N/A,FALSE,"V_L";"Fiesta 95BP Struct",#N/A,FALSE,"StructBP";"Fiesta Post 95BP Struct",#N/A,FALSE,"AdjStructBP"}</definedName>
    <definedName name="______ba1" localSheetId="76" hidden="1">{"Fiesta Facer Page",#N/A,FALSE,"Q_C_S";"Fiesta Main Page",#N/A,FALSE,"V_L";"Fiesta 95BP Struct",#N/A,FALSE,"StructBP";"Fiesta Post 95BP Struct",#N/A,FALSE,"AdjStructBP"}</definedName>
    <definedName name="______ba1" hidden="1">{"Fiesta Facer Page",#N/A,FALSE,"Q_C_S";"Fiesta Main Page",#N/A,FALSE,"V_L";"Fiesta 95BP Struct",#N/A,FALSE,"StructBP";"Fiesta Post 95BP Struct",#N/A,FALSE,"AdjStructBP"}</definedName>
    <definedName name="______BV226" localSheetId="65" hidden="1">{#N/A,#N/A,FALSE,"TR_OUT1"}</definedName>
    <definedName name="______BV226" localSheetId="84" hidden="1">{#N/A,#N/A,FALSE,"TR_OUT1"}</definedName>
    <definedName name="______BV226" localSheetId="77" hidden="1">{#N/A,#N/A,FALSE,"TR_OUT1"}</definedName>
    <definedName name="______BV226" localSheetId="61" hidden="1">{#N/A,#N/A,FALSE,"TR_OUT1"}</definedName>
    <definedName name="______BV226" localSheetId="76" hidden="1">{#N/A,#N/A,FALSE,"TR_OUT1"}</definedName>
    <definedName name="______BV226" hidden="1">{#N/A,#N/A,FALSE,"TR_OUT1"}</definedName>
    <definedName name="______D258" localSheetId="65" hidden="1">{"Presentation",#N/A,FALSE,"Feb96 - ALL"}</definedName>
    <definedName name="______D258" localSheetId="84" hidden="1">{"Presentation",#N/A,FALSE,"Feb96 - ALL"}</definedName>
    <definedName name="______D258" localSheetId="77" hidden="1">{"Presentation",#N/A,FALSE,"Feb96 - ALL"}</definedName>
    <definedName name="______D258" localSheetId="61" hidden="1">{"Presentation",#N/A,FALSE,"Feb96 - ALL"}</definedName>
    <definedName name="______D258" localSheetId="76" hidden="1">{"Presentation",#N/A,FALSE,"Feb96 - ALL"}</definedName>
    <definedName name="______D258" hidden="1">{"Presentation",#N/A,FALSE,"Feb96 - ALL"}</definedName>
    <definedName name="_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EC20" localSheetId="65" hidden="1">{#N/A,#N/A,FALSE,"Cover Page";#N/A,#N/A,FALSE,"Facing Page";#N/A,#N/A,FALSE,"Main Page";#N/A,#N/A,FALSE,"Risk-Adjusted";#N/A,#N/A,FALSE,"Profit Improvement"}</definedName>
    <definedName name="______DEC20" localSheetId="84" hidden="1">{#N/A,#N/A,FALSE,"Cover Page";#N/A,#N/A,FALSE,"Facing Page";#N/A,#N/A,FALSE,"Main Page";#N/A,#N/A,FALSE,"Risk-Adjusted";#N/A,#N/A,FALSE,"Profit Improvement"}</definedName>
    <definedName name="______DEC20" localSheetId="77" hidden="1">{#N/A,#N/A,FALSE,"Cover Page";#N/A,#N/A,FALSE,"Facing Page";#N/A,#N/A,FALSE,"Main Page";#N/A,#N/A,FALSE,"Risk-Adjusted";#N/A,#N/A,FALSE,"Profit Improvement"}</definedName>
    <definedName name="______DEC20" localSheetId="61" hidden="1">{#N/A,#N/A,FALSE,"Cover Page";#N/A,#N/A,FALSE,"Facing Page";#N/A,#N/A,FALSE,"Main Page";#N/A,#N/A,FALSE,"Risk-Adjusted";#N/A,#N/A,FALSE,"Profit Improvement"}</definedName>
    <definedName name="______DEC20" localSheetId="76" hidden="1">{#N/A,#N/A,FALSE,"Cover Page";#N/A,#N/A,FALSE,"Facing Page";#N/A,#N/A,FALSE,"Main Page";#N/A,#N/A,FALSE,"Risk-Adjusted";#N/A,#N/A,FALSE,"Profit Improvement"}</definedName>
    <definedName name="______DEC20" hidden="1">{#N/A,#N/A,FALSE,"Cover Page";#N/A,#N/A,FALSE,"Facing Page";#N/A,#N/A,FALSE,"Main Page";#N/A,#N/A,FALSE,"Risk-Adjusted";#N/A,#N/A,FALSE,"Profit Improvement"}</definedName>
    <definedName name="______DEL1" localSheetId="65" hidden="1">{"Fiesta Facer Page",#N/A,FALSE,"Q_C_S";"Fiesta Main Page",#N/A,FALSE,"V_L";"Fiesta 95BP Struct",#N/A,FALSE,"StructBP";"Fiesta Post 95BP Struct",#N/A,FALSE,"AdjStructBP"}</definedName>
    <definedName name="______DEL1" localSheetId="84" hidden="1">{"Fiesta Facer Page",#N/A,FALSE,"Q_C_S";"Fiesta Main Page",#N/A,FALSE,"V_L";"Fiesta 95BP Struct",#N/A,FALSE,"StructBP";"Fiesta Post 95BP Struct",#N/A,FALSE,"AdjStructBP"}</definedName>
    <definedName name="______DEL1" localSheetId="77" hidden="1">{"Fiesta Facer Page",#N/A,FALSE,"Q_C_S";"Fiesta Main Page",#N/A,FALSE,"V_L";"Fiesta 95BP Struct",#N/A,FALSE,"StructBP";"Fiesta Post 95BP Struct",#N/A,FALSE,"AdjStructBP"}</definedName>
    <definedName name="______DEL1" localSheetId="61" hidden="1">{"Fiesta Facer Page",#N/A,FALSE,"Q_C_S";"Fiesta Main Page",#N/A,FALSE,"V_L";"Fiesta 95BP Struct",#N/A,FALSE,"StructBP";"Fiesta Post 95BP Struct",#N/A,FALSE,"AdjStructBP"}</definedName>
    <definedName name="______DEL1" localSheetId="76" hidden="1">{"Fiesta Facer Page",#N/A,FALSE,"Q_C_S";"Fiesta Main Page",#N/A,FALSE,"V_L";"Fiesta 95BP Struct",#N/A,FALSE,"StructBP";"Fiesta Post 95BP Struct",#N/A,FALSE,"AdjStructBP"}</definedName>
    <definedName name="______DEL1" hidden="1">{"Fiesta Facer Page",#N/A,FALSE,"Q_C_S";"Fiesta Main Page",#N/A,FALSE,"V_L";"Fiesta 95BP Struct",#N/A,FALSE,"StructBP";"Fiesta Post 95BP Struct",#N/A,FALSE,"AdjStructBP"}</definedName>
    <definedName name="______DEL2" localSheetId="65" hidden="1">{#N/A,#N/A,FALSE,"expense";#N/A,#N/A,FALSE,"heads"}</definedName>
    <definedName name="______DEL2" localSheetId="84" hidden="1">{#N/A,#N/A,FALSE,"expense";#N/A,#N/A,FALSE,"heads"}</definedName>
    <definedName name="______DEL2" localSheetId="77" hidden="1">{#N/A,#N/A,FALSE,"expense";#N/A,#N/A,FALSE,"heads"}</definedName>
    <definedName name="______DEL2" localSheetId="61" hidden="1">{#N/A,#N/A,FALSE,"expense";#N/A,#N/A,FALSE,"heads"}</definedName>
    <definedName name="______DEL2" localSheetId="76" hidden="1">{#N/A,#N/A,FALSE,"expense";#N/A,#N/A,FALSE,"heads"}</definedName>
    <definedName name="______DEL2" hidden="1">{#N/A,#N/A,FALSE,"expense";#N/A,#N/A,FALSE,"heads"}</definedName>
    <definedName name="______DEL3" localSheetId="65" hidden="1">{#N/A,#N/A,FALSE,"SumMonth"}</definedName>
    <definedName name="______DEL3" localSheetId="84" hidden="1">{#N/A,#N/A,FALSE,"SumMonth"}</definedName>
    <definedName name="______DEL3" localSheetId="77" hidden="1">{#N/A,#N/A,FALSE,"SumMonth"}</definedName>
    <definedName name="______DEL3" localSheetId="61" hidden="1">{#N/A,#N/A,FALSE,"SumMonth"}</definedName>
    <definedName name="______DEL3" localSheetId="76" hidden="1">{#N/A,#N/A,FALSE,"SumMonth"}</definedName>
    <definedName name="______DEL3" hidden="1">{#N/A,#N/A,FALSE,"SumMonth"}</definedName>
    <definedName name="______DEL4" localSheetId="65" hidden="1">{#N/A,#N/A,FALSE,"SumMonth";#N/A,#N/A,FALSE,"SumMonth"}</definedName>
    <definedName name="______DEL4" localSheetId="84" hidden="1">{#N/A,#N/A,FALSE,"SumMonth";#N/A,#N/A,FALSE,"SumMonth"}</definedName>
    <definedName name="______DEL4" localSheetId="77" hidden="1">{#N/A,#N/A,FALSE,"SumMonth";#N/A,#N/A,FALSE,"SumMonth"}</definedName>
    <definedName name="______DEL4" localSheetId="61" hidden="1">{#N/A,#N/A,FALSE,"SumMonth";#N/A,#N/A,FALSE,"SumMonth"}</definedName>
    <definedName name="______DEL4" localSheetId="76" hidden="1">{#N/A,#N/A,FALSE,"SumMonth";#N/A,#N/A,FALSE,"SumMonth"}</definedName>
    <definedName name="______DEL4" hidden="1">{#N/A,#N/A,FALSE,"SumMonth";#N/A,#N/A,FALSE,"SumMonth"}</definedName>
    <definedName name="______DEL5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______DEL5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______DEL5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______DEL5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______DEL5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dkk1" localSheetId="79">#REF!</definedName>
    <definedName name="______dkk1" localSheetId="84">#REF!</definedName>
    <definedName name="______dkk1" localSheetId="77">#REF!</definedName>
    <definedName name="______dkk1">#REF!</definedName>
    <definedName name="______dkk2" localSheetId="79">#REF!</definedName>
    <definedName name="______dkk2" localSheetId="84">#REF!</definedName>
    <definedName name="______dkk2" localSheetId="77">#REF!</definedName>
    <definedName name="______dkk2">#REF!</definedName>
    <definedName name="______exp10" localSheetId="79">#REF!</definedName>
    <definedName name="______exp10" localSheetId="84">#REF!</definedName>
    <definedName name="______exp10" localSheetId="77">#REF!</definedName>
    <definedName name="______exp10">#REF!</definedName>
    <definedName name="______exp11" localSheetId="79">#REF!</definedName>
    <definedName name="______exp11" localSheetId="84">#REF!</definedName>
    <definedName name="______exp11" localSheetId="77">#REF!</definedName>
    <definedName name="______exp11">#REF!</definedName>
    <definedName name="______exp12" localSheetId="79">#REF!</definedName>
    <definedName name="______exp12" localSheetId="84">#REF!</definedName>
    <definedName name="______exp12" localSheetId="77">#REF!</definedName>
    <definedName name="______exp12">#REF!</definedName>
    <definedName name="______EXP22" localSheetId="79">#REF!</definedName>
    <definedName name="______EXP22" localSheetId="84">#REF!</definedName>
    <definedName name="______EXP22" localSheetId="77">#REF!</definedName>
    <definedName name="______EXP22">#REF!</definedName>
    <definedName name="______exp5" localSheetId="79">#REF!</definedName>
    <definedName name="______exp5" localSheetId="84">#REF!</definedName>
    <definedName name="______exp5" localSheetId="77">#REF!</definedName>
    <definedName name="______exp5">#REF!</definedName>
    <definedName name="______exp7" localSheetId="79">#REF!</definedName>
    <definedName name="______exp7" localSheetId="84">#REF!</definedName>
    <definedName name="______exp7" localSheetId="77">#REF!</definedName>
    <definedName name="______exp7">#REF!</definedName>
    <definedName name="______exp8" localSheetId="79">#REF!</definedName>
    <definedName name="______exp8" localSheetId="84">#REF!</definedName>
    <definedName name="______exp8" localSheetId="77">#REF!</definedName>
    <definedName name="______exp8">#REF!</definedName>
    <definedName name="______exp9" localSheetId="79">#REF!</definedName>
    <definedName name="______exp9" localSheetId="84">#REF!</definedName>
    <definedName name="______exp9" localSheetId="77">#REF!</definedName>
    <definedName name="______exp9">#REF!</definedName>
    <definedName name="______fe1">#N/A</definedName>
    <definedName name="______gph3" localSheetId="65" hidden="1">{"salaried",#N/A,FALSE,"VLD View (2)"}</definedName>
    <definedName name="______gph3" localSheetId="84" hidden="1">{"salaried",#N/A,FALSE,"VLD View (2)"}</definedName>
    <definedName name="______gph3" localSheetId="77" hidden="1">{"salaried",#N/A,FALSE,"VLD View (2)"}</definedName>
    <definedName name="______gph3" localSheetId="61" hidden="1">{"salaried",#N/A,FALSE,"VLD View (2)"}</definedName>
    <definedName name="______gph3" localSheetId="76" hidden="1">{"salaried",#N/A,FALSE,"VLD View (2)"}</definedName>
    <definedName name="______gph3" hidden="1">{"salaried",#N/A,FALSE,"VLD View (2)"}</definedName>
    <definedName name="______gph4" localSheetId="65" hidden="1">{"rev",#N/A,FALSE,"ppepsum";"vcost",#N/A,FALSE,"ppepsum";"ecprof",#N/A,FALSE,"ppepsum"}</definedName>
    <definedName name="______gph4" localSheetId="84" hidden="1">{"rev",#N/A,FALSE,"ppepsum";"vcost",#N/A,FALSE,"ppepsum";"ecprof",#N/A,FALSE,"ppepsum"}</definedName>
    <definedName name="______gph4" localSheetId="77" hidden="1">{"rev",#N/A,FALSE,"ppepsum";"vcost",#N/A,FALSE,"ppepsum";"ecprof",#N/A,FALSE,"ppepsum"}</definedName>
    <definedName name="______gph4" localSheetId="61" hidden="1">{"rev",#N/A,FALSE,"ppepsum";"vcost",#N/A,FALSE,"ppepsum";"ecprof",#N/A,FALSE,"ppepsum"}</definedName>
    <definedName name="______gph4" localSheetId="76" hidden="1">{"rev",#N/A,FALSE,"ppepsum";"vcost",#N/A,FALSE,"ppepsum";"ecprof",#N/A,FALSE,"ppepsum"}</definedName>
    <definedName name="______gph4" hidden="1">{"rev",#N/A,FALSE,"ppepsum";"vcost",#N/A,FALSE,"ppepsum";"ecprof",#N/A,FALSE,"ppepsum"}</definedName>
    <definedName name="______gph5" localSheetId="65" hidden="1">{"rates",#N/A,FALSE,"tavg4a";"rev",#N/A,FALSE,"tavg4a"}</definedName>
    <definedName name="______gph5" localSheetId="84" hidden="1">{"rates",#N/A,FALSE,"tavg4a";"rev",#N/A,FALSE,"tavg4a"}</definedName>
    <definedName name="______gph5" localSheetId="77" hidden="1">{"rates",#N/A,FALSE,"tavg4a";"rev",#N/A,FALSE,"tavg4a"}</definedName>
    <definedName name="______gph5" localSheetId="61" hidden="1">{"rates",#N/A,FALSE,"tavg4a";"rev",#N/A,FALSE,"tavg4a"}</definedName>
    <definedName name="______gph5" localSheetId="76" hidden="1">{"rates",#N/A,FALSE,"tavg4a";"rev",#N/A,FALSE,"tavg4a"}</definedName>
    <definedName name="______gph5" hidden="1">{"rates",#N/A,FALSE,"tavg4a";"rev",#N/A,FALSE,"tavg4a"}</definedName>
    <definedName name="______gph6" localSheetId="65" hidden="1">{"pep204a",#N/A,FALSE,"tpepsum4a";"pep205a",#N/A,FALSE,"tpepsum4a";"wpep204a",#N/A,FALSE,"tpepsum4a";"wpep205a",#N/A,FALSE,"tpepsum4a"}</definedName>
    <definedName name="______gph6" localSheetId="84" hidden="1">{"pep204a",#N/A,FALSE,"tpepsum4a";"pep205a",#N/A,FALSE,"tpepsum4a";"wpep204a",#N/A,FALSE,"tpepsum4a";"wpep205a",#N/A,FALSE,"tpepsum4a"}</definedName>
    <definedName name="______gph6" localSheetId="77" hidden="1">{"pep204a",#N/A,FALSE,"tpepsum4a";"pep205a",#N/A,FALSE,"tpepsum4a";"wpep204a",#N/A,FALSE,"tpepsum4a";"wpep205a",#N/A,FALSE,"tpepsum4a"}</definedName>
    <definedName name="______gph6" localSheetId="61" hidden="1">{"pep204a",#N/A,FALSE,"tpepsum4a";"pep205a",#N/A,FALSE,"tpepsum4a";"wpep204a",#N/A,FALSE,"tpepsum4a";"wpep205a",#N/A,FALSE,"tpepsum4a"}</definedName>
    <definedName name="______gph6" localSheetId="76" hidden="1">{"pep204a",#N/A,FALSE,"tpepsum4a";"pep205a",#N/A,FALSE,"tpepsum4a";"wpep204a",#N/A,FALSE,"tpepsum4a";"wpep205a",#N/A,FALSE,"tpepsum4a"}</definedName>
    <definedName name="______gph6" hidden="1">{"pep204a",#N/A,FALSE,"tpepsum4a";"pep205a",#N/A,FALSE,"tpepsum4a";"wpep204a",#N/A,FALSE,"tpepsum4a";"wpep205a",#N/A,FALSE,"tpepsum4a"}</definedName>
    <definedName name="______hg1">#N/A</definedName>
    <definedName name="______IZ1" localSheetId="79">#REF!</definedName>
    <definedName name="______IZ1" localSheetId="84">#REF!</definedName>
    <definedName name="______IZ1" localSheetId="77">#REF!</definedName>
    <definedName name="______IZ1">#REF!</definedName>
    <definedName name="______jij1" localSheetId="65" hidden="1">{"Fiesta Facer Page",#N/A,FALSE,"Q_C_S";"Fiesta Main Page",#N/A,FALSE,"V_L";"Fiesta 95BP Struct",#N/A,FALSE,"StructBP";"Fiesta Post 95BP Struct",#N/A,FALSE,"AdjStructBP"}</definedName>
    <definedName name="______jij1" localSheetId="84" hidden="1">{"Fiesta Facer Page",#N/A,FALSE,"Q_C_S";"Fiesta Main Page",#N/A,FALSE,"V_L";"Fiesta 95BP Struct",#N/A,FALSE,"StructBP";"Fiesta Post 95BP Struct",#N/A,FALSE,"AdjStructBP"}</definedName>
    <definedName name="______jij1" localSheetId="77" hidden="1">{"Fiesta Facer Page",#N/A,FALSE,"Q_C_S";"Fiesta Main Page",#N/A,FALSE,"V_L";"Fiesta 95BP Struct",#N/A,FALSE,"StructBP";"Fiesta Post 95BP Struct",#N/A,FALSE,"AdjStructBP"}</definedName>
    <definedName name="______jij1" localSheetId="61" hidden="1">{"Fiesta Facer Page",#N/A,FALSE,"Q_C_S";"Fiesta Main Page",#N/A,FALSE,"V_L";"Fiesta 95BP Struct",#N/A,FALSE,"StructBP";"Fiesta Post 95BP Struct",#N/A,FALSE,"AdjStructBP"}</definedName>
    <definedName name="______jij1" localSheetId="76" hidden="1">{"Fiesta Facer Page",#N/A,FALSE,"Q_C_S";"Fiesta Main Page",#N/A,FALSE,"V_L";"Fiesta 95BP Struct",#N/A,FALSE,"StructBP";"Fiesta Post 95BP Struct",#N/A,FALSE,"AdjStructBP"}</definedName>
    <definedName name="______jij1" hidden="1">{"Fiesta Facer Page",#N/A,FALSE,"Q_C_S";"Fiesta Main Page",#N/A,FALSE,"V_L";"Fiesta 95BP Struct",#N/A,FALSE,"StructBP";"Fiesta Post 95BP Struct",#N/A,FALSE,"AdjStructBP"}</definedName>
    <definedName name="______JJ1" localSheetId="79">#REF!</definedName>
    <definedName name="______JJ1" localSheetId="84">#REF!</definedName>
    <definedName name="______JJ1" localSheetId="77">#REF!</definedName>
    <definedName name="______JJ1">#REF!</definedName>
    <definedName name="______lit1" localSheetId="79">#REF!</definedName>
    <definedName name="______lit1" localSheetId="84">#REF!</definedName>
    <definedName name="______lit1" localSheetId="77">#REF!</definedName>
    <definedName name="______lit1">#REF!</definedName>
    <definedName name="______lit2" localSheetId="79">#REF!</definedName>
    <definedName name="______lit2" localSheetId="84">#REF!</definedName>
    <definedName name="______lit2" localSheetId="77">#REF!</definedName>
    <definedName name="______lit2">#REF!</definedName>
    <definedName name="______lk1" localSheetId="65" hidden="1">{"Presentation",#N/A,FALSE,"Feb96 - ALL"}</definedName>
    <definedName name="______lk1" localSheetId="84" hidden="1">{"Presentation",#N/A,FALSE,"Feb96 - ALL"}</definedName>
    <definedName name="______lk1" localSheetId="77" hidden="1">{"Presentation",#N/A,FALSE,"Feb96 - ALL"}</definedName>
    <definedName name="______lk1" localSheetId="61" hidden="1">{"Presentation",#N/A,FALSE,"Feb96 - ALL"}</definedName>
    <definedName name="______lk1" localSheetId="76" hidden="1">{"Presentation",#N/A,FALSE,"Feb96 - ALL"}</definedName>
    <definedName name="______lk1" hidden="1">{"Presentation",#N/A,FALSE,"Feb96 - ALL"}</definedName>
    <definedName name="______LL1" localSheetId="79">#REF!</definedName>
    <definedName name="______LL1" localSheetId="84">#REF!</definedName>
    <definedName name="______LL1" localSheetId="77">#REF!</definedName>
    <definedName name="______LL1">#REF!</definedName>
    <definedName name="______MM1" localSheetId="79">#REF!</definedName>
    <definedName name="______MM1" localSheetId="84">#REF!</definedName>
    <definedName name="______MM1" localSheetId="77">#REF!</definedName>
    <definedName name="______MM1">#REF!</definedName>
    <definedName name="______MMT6" localSheetId="65" hidden="1">{"REVISED",#N/A,FALSE,"Sheet1"}</definedName>
    <definedName name="______MMT6" localSheetId="84" hidden="1">{"REVISED",#N/A,FALSE,"Sheet1"}</definedName>
    <definedName name="______MMT6" localSheetId="77" hidden="1">{"REVISED",#N/A,FALSE,"Sheet1"}</definedName>
    <definedName name="______MMT6" localSheetId="61" hidden="1">{"REVISED",#N/A,FALSE,"Sheet1"}</definedName>
    <definedName name="______MMT6" localSheetId="76" hidden="1">{"REVISED",#N/A,FALSE,"Sheet1"}</definedName>
    <definedName name="______MMT6" hidden="1">{"REVISED",#N/A,FALSE,"Sheet1"}</definedName>
    <definedName name="______MZ1" localSheetId="79">#REF!</definedName>
    <definedName name="______MZ1" localSheetId="84">#REF!</definedName>
    <definedName name="______MZ1" localSheetId="77">#REF!</definedName>
    <definedName name="______MZ1">#REF!</definedName>
    <definedName name="_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PM2" localSheetId="79">#REF!</definedName>
    <definedName name="______PM2" localSheetId="84">#REF!</definedName>
    <definedName name="______PM2" localSheetId="77">#REF!</definedName>
    <definedName name="______PM2">#REF!</definedName>
    <definedName name="______po1" localSheetId="65" hidden="1">{"Presentation",#N/A,FALSE,"Feb96 - ALL"}</definedName>
    <definedName name="______po1" localSheetId="84" hidden="1">{"Presentation",#N/A,FALSE,"Feb96 - ALL"}</definedName>
    <definedName name="______po1" localSheetId="77" hidden="1">{"Presentation",#N/A,FALSE,"Feb96 - ALL"}</definedName>
    <definedName name="______po1" localSheetId="61" hidden="1">{"Presentation",#N/A,FALSE,"Feb96 - ALL"}</definedName>
    <definedName name="______po1" localSheetId="76" hidden="1">{"Presentation",#N/A,FALSE,"Feb96 - ALL"}</definedName>
    <definedName name="______po1" hidden="1">{"Presentation",#N/A,FALSE,"Feb96 - ALL"}</definedName>
    <definedName name="______Q1" localSheetId="65" hidden="1">{"avrev",#N/A,FALSE,"AVREV";"rates",#N/A,FALSE,"AVREV"}</definedName>
    <definedName name="______Q1" localSheetId="84" hidden="1">{"avrev",#N/A,FALSE,"AVREV";"rates",#N/A,FALSE,"AVREV"}</definedName>
    <definedName name="______Q1" localSheetId="77" hidden="1">{"avrev",#N/A,FALSE,"AVREV";"rates",#N/A,FALSE,"AVREV"}</definedName>
    <definedName name="______Q1" localSheetId="61" hidden="1">{"avrev",#N/A,FALSE,"AVREV";"rates",#N/A,FALSE,"AVREV"}</definedName>
    <definedName name="______Q1" localSheetId="76" hidden="1">{"avrev",#N/A,FALSE,"AVREV";"rates",#N/A,FALSE,"AVREV"}</definedName>
    <definedName name="______Q1" hidden="1">{"avrev",#N/A,FALSE,"AVREV";"rates",#N/A,FALSE,"AVREV"}</definedName>
    <definedName name="______SCB1" localSheetId="79">#REF!</definedName>
    <definedName name="______SCB1" localSheetId="84">#REF!</definedName>
    <definedName name="______SCB1" localSheetId="77">#REF!</definedName>
    <definedName name="______SCB1">#REF!</definedName>
    <definedName name="______SCB2" localSheetId="79">#REF!</definedName>
    <definedName name="______SCB2" localSheetId="84">#REF!</definedName>
    <definedName name="______SCB2" localSheetId="77">#REF!</definedName>
    <definedName name="______SCB2">#REF!</definedName>
    <definedName name="_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TCD1" localSheetId="79">#REF!</definedName>
    <definedName name="______TCD1" localSheetId="84">#REF!</definedName>
    <definedName name="______TCD1" localSheetId="77">#REF!</definedName>
    <definedName name="______TCD1">#REF!</definedName>
    <definedName name="______TCD2" localSheetId="79">#REF!</definedName>
    <definedName name="______TCD2" localSheetId="84">#REF!</definedName>
    <definedName name="______TCD2" localSheetId="77">#REF!</definedName>
    <definedName name="______TCD2">#REF!</definedName>
    <definedName name="______TCD3" localSheetId="79">#REF!</definedName>
    <definedName name="______TCD3" localSheetId="84">#REF!</definedName>
    <definedName name="______TCD3" localSheetId="77">#REF!</definedName>
    <definedName name="______TCD3">#REF!</definedName>
    <definedName name="______TCD4" localSheetId="79">#REF!</definedName>
    <definedName name="______TCD4" localSheetId="84">#REF!</definedName>
    <definedName name="______TCD4" localSheetId="77">#REF!</definedName>
    <definedName name="______TCD4">#REF!</definedName>
    <definedName name="______TCD5" localSheetId="79">#REF!</definedName>
    <definedName name="______TCD5" localSheetId="84">#REF!</definedName>
    <definedName name="______TCD5" localSheetId="77">#REF!</definedName>
    <definedName name="______TCD5">#REF!</definedName>
    <definedName name="______TCD6" localSheetId="79">#REF!</definedName>
    <definedName name="______TCD6" localSheetId="84">#REF!</definedName>
    <definedName name="______TCD6" localSheetId="77">#REF!</definedName>
    <definedName name="______TCD6">#REF!</definedName>
    <definedName name="______TCD7" localSheetId="79">#REF!</definedName>
    <definedName name="______TCD7" localSheetId="84">#REF!</definedName>
    <definedName name="______TCD7" localSheetId="77">#REF!</definedName>
    <definedName name="______TCD7">#REF!</definedName>
    <definedName name="______TCD8" localSheetId="79">#REF!</definedName>
    <definedName name="______TCD8" localSheetId="84">#REF!</definedName>
    <definedName name="______TCD8" localSheetId="77">#REF!</definedName>
    <definedName name="______TCD8">#REF!</definedName>
    <definedName name="______TCD9" localSheetId="79">#REF!</definedName>
    <definedName name="______TCD9" localSheetId="84">#REF!</definedName>
    <definedName name="______TCD9" localSheetId="77">#REF!</definedName>
    <definedName name="______TCD9">#REF!</definedName>
    <definedName name="______Us1" localSheetId="79">#REF!</definedName>
    <definedName name="______Us1" localSheetId="84">#REF!</definedName>
    <definedName name="______Us1" localSheetId="77">#REF!</definedName>
    <definedName name="______Us1">#REF!</definedName>
    <definedName name="______Us2" localSheetId="79">#REF!</definedName>
    <definedName name="______Us2" localSheetId="84">#REF!</definedName>
    <definedName name="______Us2" localSheetId="77">#REF!</definedName>
    <definedName name="______Us2">#REF!</definedName>
    <definedName name="______ut1" localSheetId="65" hidden="1">{"rev",#N/A,FALSE,"ppepsum";"vcost",#N/A,FALSE,"ppepsum";"ecprof",#N/A,FALSE,"ppepsum"}</definedName>
    <definedName name="______ut1" localSheetId="84" hidden="1">{"rev",#N/A,FALSE,"ppepsum";"vcost",#N/A,FALSE,"ppepsum";"ecprof",#N/A,FALSE,"ppepsum"}</definedName>
    <definedName name="______ut1" localSheetId="77" hidden="1">{"rev",#N/A,FALSE,"ppepsum";"vcost",#N/A,FALSE,"ppepsum";"ecprof",#N/A,FALSE,"ppepsum"}</definedName>
    <definedName name="______ut1" localSheetId="61" hidden="1">{"rev",#N/A,FALSE,"ppepsum";"vcost",#N/A,FALSE,"ppepsum";"ecprof",#N/A,FALSE,"ppepsum"}</definedName>
    <definedName name="______ut1" localSheetId="76" hidden="1">{"rev",#N/A,FALSE,"ppepsum";"vcost",#N/A,FALSE,"ppepsum";"ecprof",#N/A,FALSE,"ppepsum"}</definedName>
    <definedName name="______ut1" hidden="1">{"rev",#N/A,FALSE,"ppepsum";"vcost",#N/A,FALSE,"ppepsum";"ecprof",#N/A,FALSE,"ppepsum"}</definedName>
    <definedName name="______V5" localSheetId="65" hidden="1">{"avrev",#N/A,FALSE,"AVREV";"rates",#N/A,FALSE,"AVREV"}</definedName>
    <definedName name="______V5" localSheetId="84" hidden="1">{"avrev",#N/A,FALSE,"AVREV";"rates",#N/A,FALSE,"AVREV"}</definedName>
    <definedName name="______V5" localSheetId="77" hidden="1">{"avrev",#N/A,FALSE,"AVREV";"rates",#N/A,FALSE,"AVREV"}</definedName>
    <definedName name="______V5" localSheetId="61" hidden="1">{"avrev",#N/A,FALSE,"AVREV";"rates",#N/A,FALSE,"AVREV"}</definedName>
    <definedName name="______V5" localSheetId="76" hidden="1">{"avrev",#N/A,FALSE,"AVREV";"rates",#N/A,FALSE,"AVREV"}</definedName>
    <definedName name="______V5" hidden="1">{"avrev",#N/A,FALSE,"AVREV";"rates",#N/A,FALSE,"AVREV"}</definedName>
    <definedName name="______VC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c1" localSheetId="65" hidden="1">{#N/A,#N/A,FALSE,"Profit Status";#N/A,#N/A,FALSE,"Invest";#N/A,#N/A,FALSE,"Revenue";#N/A,#N/A,FALSE,"Variable Cost";#N/A,#N/A,FALSE,"Options &amp; Series"}</definedName>
    <definedName name="______vcc1" localSheetId="84" hidden="1">{#N/A,#N/A,FALSE,"Profit Status";#N/A,#N/A,FALSE,"Invest";#N/A,#N/A,FALSE,"Revenue";#N/A,#N/A,FALSE,"Variable Cost";#N/A,#N/A,FALSE,"Options &amp; Series"}</definedName>
    <definedName name="______vcc1" localSheetId="77" hidden="1">{#N/A,#N/A,FALSE,"Profit Status";#N/A,#N/A,FALSE,"Invest";#N/A,#N/A,FALSE,"Revenue";#N/A,#N/A,FALSE,"Variable Cost";#N/A,#N/A,FALSE,"Options &amp; Series"}</definedName>
    <definedName name="______vcc1" localSheetId="61" hidden="1">{#N/A,#N/A,FALSE,"Profit Status";#N/A,#N/A,FALSE,"Invest";#N/A,#N/A,FALSE,"Revenue";#N/A,#N/A,FALSE,"Variable Cost";#N/A,#N/A,FALSE,"Options &amp; Series"}</definedName>
    <definedName name="______vcc1" localSheetId="76" hidden="1">{#N/A,#N/A,FALSE,"Profit Status";#N/A,#N/A,FALSE,"Invest";#N/A,#N/A,FALSE,"Revenue";#N/A,#N/A,FALSE,"Variable Cost";#N/A,#N/A,FALSE,"Options &amp; Series"}</definedName>
    <definedName name="______vcc1" hidden="1">{#N/A,#N/A,FALSE,"Profit Status";#N/A,#N/A,FALSE,"Invest";#N/A,#N/A,FALSE,"Revenue";#N/A,#N/A,FALSE,"Variable Cost";#N/A,#N/A,FALSE,"Options &amp; Series"}</definedName>
    <definedName name="_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wrn1" localSheetId="65" hidden="1">{#N/A,#N/A,TRUE,"Frame&amp;Body-All";#N/A,#N/A,TRUE,"Powrplant Mnts-5.4l_4.6l";#N/A,#N/A,TRUE,"Powerplant-5.4l_4.6l";#N/A,#N/A,TRUE,"Exhaust-5.4l_4.6l";#N/A,#N/A,TRUE,"Induction-5.4l"}</definedName>
    <definedName name="______wrn1" localSheetId="84" hidden="1">{#N/A,#N/A,TRUE,"Frame&amp;Body-All";#N/A,#N/A,TRUE,"Powrplant Mnts-5.4l_4.6l";#N/A,#N/A,TRUE,"Powerplant-5.4l_4.6l";#N/A,#N/A,TRUE,"Exhaust-5.4l_4.6l";#N/A,#N/A,TRUE,"Induction-5.4l"}</definedName>
    <definedName name="______wrn1" localSheetId="77" hidden="1">{#N/A,#N/A,TRUE,"Frame&amp;Body-All";#N/A,#N/A,TRUE,"Powrplant Mnts-5.4l_4.6l";#N/A,#N/A,TRUE,"Powerplant-5.4l_4.6l";#N/A,#N/A,TRUE,"Exhaust-5.4l_4.6l";#N/A,#N/A,TRUE,"Induction-5.4l"}</definedName>
    <definedName name="______wrn1" localSheetId="61" hidden="1">{#N/A,#N/A,TRUE,"Frame&amp;Body-All";#N/A,#N/A,TRUE,"Powrplant Mnts-5.4l_4.6l";#N/A,#N/A,TRUE,"Powerplant-5.4l_4.6l";#N/A,#N/A,TRUE,"Exhaust-5.4l_4.6l";#N/A,#N/A,TRUE,"Induction-5.4l"}</definedName>
    <definedName name="______wrn1" localSheetId="76" hidden="1">{#N/A,#N/A,TRUE,"Frame&amp;Body-All";#N/A,#N/A,TRUE,"Powrplant Mnts-5.4l_4.6l";#N/A,#N/A,TRUE,"Powerplant-5.4l_4.6l";#N/A,#N/A,TRUE,"Exhaust-5.4l_4.6l";#N/A,#N/A,TRUE,"Induction-5.4l"}</definedName>
    <definedName name="______wrn1" hidden="1">{#N/A,#N/A,TRUE,"Frame&amp;Body-All";#N/A,#N/A,TRUE,"Powrplant Mnts-5.4l_4.6l";#N/A,#N/A,TRUE,"Powerplant-5.4l_4.6l";#N/A,#N/A,TRUE,"Exhaust-5.4l_4.6l";#N/A,#N/A,TRUE,"Induction-5.4l"}</definedName>
    <definedName name="______wrn2" localSheetId="65" hidden="1">{"pep204a",#N/A,FALSE,"tpepsum4a";"pep205a",#N/A,FALSE,"tpepsum4a";"wpep204a",#N/A,FALSE,"tpepsum4a";"wpep205a",#N/A,FALSE,"tpepsum4a"}</definedName>
    <definedName name="______wrn2" localSheetId="84" hidden="1">{"pep204a",#N/A,FALSE,"tpepsum4a";"pep205a",#N/A,FALSE,"tpepsum4a";"wpep204a",#N/A,FALSE,"tpepsum4a";"wpep205a",#N/A,FALSE,"tpepsum4a"}</definedName>
    <definedName name="______wrn2" localSheetId="77" hidden="1">{"pep204a",#N/A,FALSE,"tpepsum4a";"pep205a",#N/A,FALSE,"tpepsum4a";"wpep204a",#N/A,FALSE,"tpepsum4a";"wpep205a",#N/A,FALSE,"tpepsum4a"}</definedName>
    <definedName name="______wrn2" localSheetId="61" hidden="1">{"pep204a",#N/A,FALSE,"tpepsum4a";"pep205a",#N/A,FALSE,"tpepsum4a";"wpep204a",#N/A,FALSE,"tpepsum4a";"wpep205a",#N/A,FALSE,"tpepsum4a"}</definedName>
    <definedName name="______wrn2" localSheetId="76" hidden="1">{"pep204a",#N/A,FALSE,"tpepsum4a";"pep205a",#N/A,FALSE,"tpepsum4a";"wpep204a",#N/A,FALSE,"tpepsum4a";"wpep205a",#N/A,FALSE,"tpepsum4a"}</definedName>
    <definedName name="______wrn2" hidden="1">{"pep204a",#N/A,FALSE,"tpepsum4a";"pep205a",#N/A,FALSE,"tpepsum4a";"wpep204a",#N/A,FALSE,"tpepsum4a";"wpep205a",#N/A,FALSE,"tpepsum4a"}</definedName>
    <definedName name="______WRN4" localSheetId="65" hidden="1">{"salaried",#N/A,FALSE,"VLD View (2)"}</definedName>
    <definedName name="______WRN4" localSheetId="84" hidden="1">{"salaried",#N/A,FALSE,"VLD View (2)"}</definedName>
    <definedName name="______WRN4" localSheetId="77" hidden="1">{"salaried",#N/A,FALSE,"VLD View (2)"}</definedName>
    <definedName name="______WRN4" localSheetId="61" hidden="1">{"salaried",#N/A,FALSE,"VLD View (2)"}</definedName>
    <definedName name="______WRN4" localSheetId="76" hidden="1">{"salaried",#N/A,FALSE,"VLD View (2)"}</definedName>
    <definedName name="______WRN4" hidden="1">{"salaried",#N/A,FALSE,"VLD View (2)"}</definedName>
    <definedName name="_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XS1" hidden="1">{#N/A,#N/A,FALSE,"Title - E";#N/A,#N/A,FALSE,"Insert";#N/A,#N/A,FALSE,"Rpt-98-E PG_1";#N/A,#N/A,FALSE,"Rpt-98-E PG_2f";#N/A,#N/A,FALSE,"Rpt-98-E PG_2";#N/A,#N/A,FALSE,"Insert";#N/A,#N/A,FALSE,"Rpt-98-E PG_3 "}</definedName>
    <definedName name="_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_xx1" hidden="1">{#N/A,#N/A,FALSE,"Title - E";#N/A,#N/A,FALSE,"Insert";#N/A,#N/A,FALSE,"Rpt-98-E PG_1";#N/A,#N/A,FALSE,"Rpt-98-E PG_2f";#N/A,#N/A,FALSE,"Rpt-98-E PG_2";#N/A,#N/A,FALSE,"Insert";#N/A,#N/A,FALSE,"Rpt-98-E PG_3 "}</definedName>
    <definedName name="______xx6666" localSheetId="79">#REF!</definedName>
    <definedName name="______xx6666" localSheetId="84">#REF!</definedName>
    <definedName name="______xx6666" localSheetId="77">#REF!</definedName>
    <definedName name="______xx6666">#REF!</definedName>
    <definedName name="______ZA1" localSheetId="79">#REF!</definedName>
    <definedName name="______ZA1" localSheetId="84">#REF!</definedName>
    <definedName name="______ZA1" localSheetId="77">#REF!</definedName>
    <definedName name="______ZA1">#REF!</definedName>
    <definedName name="_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z9999" localSheetId="79">#REF!</definedName>
    <definedName name="______zz9999" localSheetId="84">#REF!</definedName>
    <definedName name="______zz9999" localSheetId="77">#REF!</definedName>
    <definedName name="______zz9999">#REF!</definedName>
    <definedName name="_____0" localSheetId="79">#REF!</definedName>
    <definedName name="_____0" localSheetId="84">#REF!</definedName>
    <definedName name="_____0" localSheetId="77">#REF!</definedName>
    <definedName name="_____0">#REF!</definedName>
    <definedName name="_____21" localSheetId="79">#REF!</definedName>
    <definedName name="_____21" localSheetId="84">#REF!</definedName>
    <definedName name="_____21" localSheetId="77">#REF!</definedName>
    <definedName name="_____21">#REF!</definedName>
    <definedName name="_____A4" localSheetId="65" hidden="1">{#N/A,#N/A,FALSE,"India - 3f";#N/A,#N/A,FALSE,"India - 3";#N/A,#N/A,FALSE,"India - 4f";#N/A,#N/A,FALSE,"India - 4";#N/A,#N/A,FALSE,"Retail Spider"}</definedName>
    <definedName name="_____A4" localSheetId="84" hidden="1">{#N/A,#N/A,FALSE,"India - 3f";#N/A,#N/A,FALSE,"India - 3";#N/A,#N/A,FALSE,"India - 4f";#N/A,#N/A,FALSE,"India - 4";#N/A,#N/A,FALSE,"Retail Spider"}</definedName>
    <definedName name="_____A4" localSheetId="77" hidden="1">{#N/A,#N/A,FALSE,"India - 3f";#N/A,#N/A,FALSE,"India - 3";#N/A,#N/A,FALSE,"India - 4f";#N/A,#N/A,FALSE,"India - 4";#N/A,#N/A,FALSE,"Retail Spider"}</definedName>
    <definedName name="_____A4" localSheetId="61" hidden="1">{#N/A,#N/A,FALSE,"India - 3f";#N/A,#N/A,FALSE,"India - 3";#N/A,#N/A,FALSE,"India - 4f";#N/A,#N/A,FALSE,"India - 4";#N/A,#N/A,FALSE,"Retail Spider"}</definedName>
    <definedName name="_____A4" localSheetId="76" hidden="1">{#N/A,#N/A,FALSE,"India - 3f";#N/A,#N/A,FALSE,"India - 3";#N/A,#N/A,FALSE,"India - 4f";#N/A,#N/A,FALSE,"India - 4";#N/A,#N/A,FALSE,"Retail Spider"}</definedName>
    <definedName name="_____A4" hidden="1">{#N/A,#N/A,FALSE,"India - 3f";#N/A,#N/A,FALSE,"India - 3";#N/A,#N/A,FALSE,"India - 4f";#N/A,#N/A,FALSE,"India - 4";#N/A,#N/A,FALSE,"Retail Spider"}</definedName>
    <definedName name="_____A99999" localSheetId="79">#REF!</definedName>
    <definedName name="_____A99999" localSheetId="84">#REF!</definedName>
    <definedName name="_____A99999" localSheetId="77">#REF!</definedName>
    <definedName name="_____A99999">#REF!</definedName>
    <definedName name="_____ab2" localSheetId="65" hidden="1">{#N/A,#N/A,FALSE,"Cover";#N/A,#N/A,FALSE,"Profits";#N/A,#N/A,FALSE,"ABS";#N/A,#N/A,FALSE,"TFLE Detail";#N/A,#N/A,FALSE,"TFLE Walk";#N/A,#N/A,FALSE,"Variable Cost";#N/A,#N/A,FALSE,"V.C. Walk"}</definedName>
    <definedName name="_____ab2" localSheetId="84" hidden="1">{#N/A,#N/A,FALSE,"Cover";#N/A,#N/A,FALSE,"Profits";#N/A,#N/A,FALSE,"ABS";#N/A,#N/A,FALSE,"TFLE Detail";#N/A,#N/A,FALSE,"TFLE Walk";#N/A,#N/A,FALSE,"Variable Cost";#N/A,#N/A,FALSE,"V.C. Walk"}</definedName>
    <definedName name="_____ab2" localSheetId="77" hidden="1">{#N/A,#N/A,FALSE,"Cover";#N/A,#N/A,FALSE,"Profits";#N/A,#N/A,FALSE,"ABS";#N/A,#N/A,FALSE,"TFLE Detail";#N/A,#N/A,FALSE,"TFLE Walk";#N/A,#N/A,FALSE,"Variable Cost";#N/A,#N/A,FALSE,"V.C. Walk"}</definedName>
    <definedName name="_____ab2" localSheetId="61" hidden="1">{#N/A,#N/A,FALSE,"Cover";#N/A,#N/A,FALSE,"Profits";#N/A,#N/A,FALSE,"ABS";#N/A,#N/A,FALSE,"TFLE Detail";#N/A,#N/A,FALSE,"TFLE Walk";#N/A,#N/A,FALSE,"Variable Cost";#N/A,#N/A,FALSE,"V.C. Walk"}</definedName>
    <definedName name="_____ab2" localSheetId="76" hidden="1">{#N/A,#N/A,FALSE,"Cover";#N/A,#N/A,FALSE,"Profits";#N/A,#N/A,FALSE,"ABS";#N/A,#N/A,FALSE,"TFLE Detail";#N/A,#N/A,FALSE,"TFLE Walk";#N/A,#N/A,FALSE,"Variable Cost";#N/A,#N/A,FALSE,"V.C. Walk"}</definedName>
    <definedName name="_____ab2" hidden="1">{#N/A,#N/A,FALSE,"Cover";#N/A,#N/A,FALSE,"Profits";#N/A,#N/A,FALSE,"ABS";#N/A,#N/A,FALSE,"TFLE Detail";#N/A,#N/A,FALSE,"TFLE Walk";#N/A,#N/A,FALSE,"Variable Cost";#N/A,#N/A,FALSE,"V.C. Walk"}</definedName>
    <definedName name="_____ab3" localSheetId="65" hidden="1">{#N/A,#N/A,FALSE,"Profit Status";#N/A,#N/A,FALSE,"Invest";#N/A,#N/A,FALSE,"Revenue";#N/A,#N/A,FALSE,"Variable Cost";#N/A,#N/A,FALSE,"Options &amp; Series"}</definedName>
    <definedName name="_____ab3" localSheetId="84" hidden="1">{#N/A,#N/A,FALSE,"Profit Status";#N/A,#N/A,FALSE,"Invest";#N/A,#N/A,FALSE,"Revenue";#N/A,#N/A,FALSE,"Variable Cost";#N/A,#N/A,FALSE,"Options &amp; Series"}</definedName>
    <definedName name="_____ab3" localSheetId="77" hidden="1">{#N/A,#N/A,FALSE,"Profit Status";#N/A,#N/A,FALSE,"Invest";#N/A,#N/A,FALSE,"Revenue";#N/A,#N/A,FALSE,"Variable Cost";#N/A,#N/A,FALSE,"Options &amp; Series"}</definedName>
    <definedName name="_____ab3" localSheetId="61" hidden="1">{#N/A,#N/A,FALSE,"Profit Status";#N/A,#N/A,FALSE,"Invest";#N/A,#N/A,FALSE,"Revenue";#N/A,#N/A,FALSE,"Variable Cost";#N/A,#N/A,FALSE,"Options &amp; Series"}</definedName>
    <definedName name="_____ab3" localSheetId="76" hidden="1">{#N/A,#N/A,FALSE,"Profit Status";#N/A,#N/A,FALSE,"Invest";#N/A,#N/A,FALSE,"Revenue";#N/A,#N/A,FALSE,"Variable Cost";#N/A,#N/A,FALSE,"Options &amp; Series"}</definedName>
    <definedName name="_____ab3" hidden="1">{#N/A,#N/A,FALSE,"Profit Status";#N/A,#N/A,FALSE,"Invest";#N/A,#N/A,FALSE,"Revenue";#N/A,#N/A,FALSE,"Variable Cost";#N/A,#N/A,FALSE,"Options &amp; Series"}</definedName>
    <definedName name="_____App2" localSheetId="65" hidden="1">{#N/A,#N/A,FALSE,"Cover Page";#N/A,#N/A,FALSE,"Facing Page";#N/A,#N/A,FALSE,"Main Page";#N/A,#N/A,FALSE,"Risk-Adjusted";#N/A,#N/A,FALSE,"Profit Improvement"}</definedName>
    <definedName name="_____App2" localSheetId="84" hidden="1">{#N/A,#N/A,FALSE,"Cover Page";#N/A,#N/A,FALSE,"Facing Page";#N/A,#N/A,FALSE,"Main Page";#N/A,#N/A,FALSE,"Risk-Adjusted";#N/A,#N/A,FALSE,"Profit Improvement"}</definedName>
    <definedName name="_____App2" localSheetId="77" hidden="1">{#N/A,#N/A,FALSE,"Cover Page";#N/A,#N/A,FALSE,"Facing Page";#N/A,#N/A,FALSE,"Main Page";#N/A,#N/A,FALSE,"Risk-Adjusted";#N/A,#N/A,FALSE,"Profit Improvement"}</definedName>
    <definedName name="_____App2" localSheetId="61" hidden="1">{#N/A,#N/A,FALSE,"Cover Page";#N/A,#N/A,FALSE,"Facing Page";#N/A,#N/A,FALSE,"Main Page";#N/A,#N/A,FALSE,"Risk-Adjusted";#N/A,#N/A,FALSE,"Profit Improvement"}</definedName>
    <definedName name="_____App2" localSheetId="76" hidden="1">{#N/A,#N/A,FALSE,"Cover Page";#N/A,#N/A,FALSE,"Facing Page";#N/A,#N/A,FALSE,"Main Page";#N/A,#N/A,FALSE,"Risk-Adjusted";#N/A,#N/A,FALSE,"Profit Improvement"}</definedName>
    <definedName name="_____App2" hidden="1">{#N/A,#N/A,FALSE,"Cover Page";#N/A,#N/A,FALSE,"Facing Page";#N/A,#N/A,FALSE,"Main Page";#N/A,#N/A,FALSE,"Risk-Adjusted";#N/A,#N/A,FALSE,"Profit Improvement"}</definedName>
    <definedName name="_____APS2003" localSheetId="65" hidden="1">{#N/A,#N/A,FALSE,"expense";#N/A,#N/A,FALSE,"heads"}</definedName>
    <definedName name="_____APS2003" localSheetId="84" hidden="1">{#N/A,#N/A,FALSE,"expense";#N/A,#N/A,FALSE,"heads"}</definedName>
    <definedName name="_____APS2003" localSheetId="77" hidden="1">{#N/A,#N/A,FALSE,"expense";#N/A,#N/A,FALSE,"heads"}</definedName>
    <definedName name="_____APS2003" localSheetId="61" hidden="1">{#N/A,#N/A,FALSE,"expense";#N/A,#N/A,FALSE,"heads"}</definedName>
    <definedName name="_____APS2003" localSheetId="76" hidden="1">{#N/A,#N/A,FALSE,"expense";#N/A,#N/A,FALSE,"heads"}</definedName>
    <definedName name="_____APS2003" hidden="1">{#N/A,#N/A,FALSE,"expense";#N/A,#N/A,FALSE,"heads"}</definedName>
    <definedName name="_____arm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0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0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0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0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0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2" localSheetId="65" hidden="1">{"Fiesta Facer Page",#N/A,FALSE,"Q_C_S";"Fiesta Main Page",#N/A,FALSE,"V_L";"Fiesta 95BP Struct",#N/A,FALSE,"StructBP";"Fiesta Post 95BP Struct",#N/A,FALSE,"AdjStructBP"}</definedName>
    <definedName name="_____arm12" localSheetId="84" hidden="1">{"Fiesta Facer Page",#N/A,FALSE,"Q_C_S";"Fiesta Main Page",#N/A,FALSE,"V_L";"Fiesta 95BP Struct",#N/A,FALSE,"StructBP";"Fiesta Post 95BP Struct",#N/A,FALSE,"AdjStructBP"}</definedName>
    <definedName name="_____arm12" localSheetId="77" hidden="1">{"Fiesta Facer Page",#N/A,FALSE,"Q_C_S";"Fiesta Main Page",#N/A,FALSE,"V_L";"Fiesta 95BP Struct",#N/A,FALSE,"StructBP";"Fiesta Post 95BP Struct",#N/A,FALSE,"AdjStructBP"}</definedName>
    <definedName name="_____arm12" localSheetId="61" hidden="1">{"Fiesta Facer Page",#N/A,FALSE,"Q_C_S";"Fiesta Main Page",#N/A,FALSE,"V_L";"Fiesta 95BP Struct",#N/A,FALSE,"StructBP";"Fiesta Post 95BP Struct",#N/A,FALSE,"AdjStructBP"}</definedName>
    <definedName name="_____arm12" localSheetId="76" hidden="1">{"Fiesta Facer Page",#N/A,FALSE,"Q_C_S";"Fiesta Main Page",#N/A,FALSE,"V_L";"Fiesta 95BP Struct",#N/A,FALSE,"StructBP";"Fiesta Post 95BP Struct",#N/A,FALSE,"AdjStructBP"}</definedName>
    <definedName name="_____arm12" hidden="1">{"Fiesta Facer Page",#N/A,FALSE,"Q_C_S";"Fiesta Main Page",#N/A,FALSE,"V_L";"Fiesta 95BP Struct",#N/A,FALSE,"StructBP";"Fiesta Post 95BP Struct",#N/A,FALSE,"AdjStructBP"}</definedName>
    <definedName name="_____arm13" localSheetId="65" hidden="1">{"Presentation",#N/A,FALSE,"Feb96 - ALL"}</definedName>
    <definedName name="_____arm13" localSheetId="84" hidden="1">{"Presentation",#N/A,FALSE,"Feb96 - ALL"}</definedName>
    <definedName name="_____arm13" localSheetId="77" hidden="1">{"Presentation",#N/A,FALSE,"Feb96 - ALL"}</definedName>
    <definedName name="_____arm13" localSheetId="61" hidden="1">{"Presentation",#N/A,FALSE,"Feb96 - ALL"}</definedName>
    <definedName name="_____arm13" localSheetId="76" hidden="1">{"Presentation",#N/A,FALSE,"Feb96 - ALL"}</definedName>
    <definedName name="_____arm13" hidden="1">{"Presentation",#N/A,FALSE,"Feb96 - ALL"}</definedName>
    <definedName name="_____arm14" localSheetId="65" hidden="1">{"Presentation",#N/A,FALSE,"Feb96 - ALL"}</definedName>
    <definedName name="_____arm14" localSheetId="84" hidden="1">{"Presentation",#N/A,FALSE,"Feb96 - ALL"}</definedName>
    <definedName name="_____arm14" localSheetId="77" hidden="1">{"Presentation",#N/A,FALSE,"Feb96 - ALL"}</definedName>
    <definedName name="_____arm14" localSheetId="61" hidden="1">{"Presentation",#N/A,FALSE,"Feb96 - ALL"}</definedName>
    <definedName name="_____arm14" localSheetId="76" hidden="1">{"Presentation",#N/A,FALSE,"Feb96 - ALL"}</definedName>
    <definedName name="_____arm14" hidden="1">{"Presentation",#N/A,FALSE,"Feb96 - ALL"}</definedName>
    <definedName name="_____arm15" localSheetId="65" hidden="1">{"Presentation",#N/A,FALSE,"Feb96 - ALL"}</definedName>
    <definedName name="_____arm15" localSheetId="84" hidden="1">{"Presentation",#N/A,FALSE,"Feb96 - ALL"}</definedName>
    <definedName name="_____arm15" localSheetId="77" hidden="1">{"Presentation",#N/A,FALSE,"Feb96 - ALL"}</definedName>
    <definedName name="_____arm15" localSheetId="61" hidden="1">{"Presentation",#N/A,FALSE,"Feb96 - ALL"}</definedName>
    <definedName name="_____arm15" localSheetId="76" hidden="1">{"Presentation",#N/A,FALSE,"Feb96 - ALL"}</definedName>
    <definedName name="_____arm15" hidden="1">{"Presentation",#N/A,FALSE,"Feb96 - ALL"}</definedName>
    <definedName name="_____arm1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8" localSheetId="65" hidden="1">{"Presentation",#N/A,FALSE,"Feb96 - ALL"}</definedName>
    <definedName name="_____arm18" localSheetId="84" hidden="1">{"Presentation",#N/A,FALSE,"Feb96 - ALL"}</definedName>
    <definedName name="_____arm18" localSheetId="77" hidden="1">{"Presentation",#N/A,FALSE,"Feb96 - ALL"}</definedName>
    <definedName name="_____arm18" localSheetId="61" hidden="1">{"Presentation",#N/A,FALSE,"Feb96 - ALL"}</definedName>
    <definedName name="_____arm18" localSheetId="76" hidden="1">{"Presentation",#N/A,FALSE,"Feb96 - ALL"}</definedName>
    <definedName name="_____arm18" hidden="1">{"Presentation",#N/A,FALSE,"Feb96 - ALL"}</definedName>
    <definedName name="_____arm19" localSheetId="65" hidden="1">{"Fiesta Facer Page",#N/A,FALSE,"Q_C_S";"Fiesta Main Page",#N/A,FALSE,"V_L";"Fiesta 95BP Struct",#N/A,FALSE,"StructBP";"Fiesta Post 95BP Struct",#N/A,FALSE,"AdjStructBP"}</definedName>
    <definedName name="_____arm19" localSheetId="84" hidden="1">{"Fiesta Facer Page",#N/A,FALSE,"Q_C_S";"Fiesta Main Page",#N/A,FALSE,"V_L";"Fiesta 95BP Struct",#N/A,FALSE,"StructBP";"Fiesta Post 95BP Struct",#N/A,FALSE,"AdjStructBP"}</definedName>
    <definedName name="_____arm19" localSheetId="77" hidden="1">{"Fiesta Facer Page",#N/A,FALSE,"Q_C_S";"Fiesta Main Page",#N/A,FALSE,"V_L";"Fiesta 95BP Struct",#N/A,FALSE,"StructBP";"Fiesta Post 95BP Struct",#N/A,FALSE,"AdjStructBP"}</definedName>
    <definedName name="_____arm19" localSheetId="61" hidden="1">{"Fiesta Facer Page",#N/A,FALSE,"Q_C_S";"Fiesta Main Page",#N/A,FALSE,"V_L";"Fiesta 95BP Struct",#N/A,FALSE,"StructBP";"Fiesta Post 95BP Struct",#N/A,FALSE,"AdjStructBP"}</definedName>
    <definedName name="_____arm19" localSheetId="76" hidden="1">{"Fiesta Facer Page",#N/A,FALSE,"Q_C_S";"Fiesta Main Page",#N/A,FALSE,"V_L";"Fiesta 95BP Struct",#N/A,FALSE,"StructBP";"Fiesta Post 95BP Struct",#N/A,FALSE,"AdjStructBP"}</definedName>
    <definedName name="_____arm19" hidden="1">{"Fiesta Facer Page",#N/A,FALSE,"Q_C_S";"Fiesta Main Page",#N/A,FALSE,"V_L";"Fiesta 95BP Struct",#N/A,FALSE,"StructBP";"Fiesta Post 95BP Struct",#N/A,FALSE,"AdjStructBP"}</definedName>
    <definedName name="_____arm20" localSheetId="65" hidden="1">{"Fiesta Facer Page",#N/A,FALSE,"Q_C_S";"Fiesta Main Page",#N/A,FALSE,"V_L";"Fiesta 95BP Struct",#N/A,FALSE,"StructBP";"Fiesta Post 95BP Struct",#N/A,FALSE,"AdjStructBP"}</definedName>
    <definedName name="_____arm20" localSheetId="84" hidden="1">{"Fiesta Facer Page",#N/A,FALSE,"Q_C_S";"Fiesta Main Page",#N/A,FALSE,"V_L";"Fiesta 95BP Struct",#N/A,FALSE,"StructBP";"Fiesta Post 95BP Struct",#N/A,FALSE,"AdjStructBP"}</definedName>
    <definedName name="_____arm20" localSheetId="77" hidden="1">{"Fiesta Facer Page",#N/A,FALSE,"Q_C_S";"Fiesta Main Page",#N/A,FALSE,"V_L";"Fiesta 95BP Struct",#N/A,FALSE,"StructBP";"Fiesta Post 95BP Struct",#N/A,FALSE,"AdjStructBP"}</definedName>
    <definedName name="_____arm20" localSheetId="61" hidden="1">{"Fiesta Facer Page",#N/A,FALSE,"Q_C_S";"Fiesta Main Page",#N/A,FALSE,"V_L";"Fiesta 95BP Struct",#N/A,FALSE,"StructBP";"Fiesta Post 95BP Struct",#N/A,FALSE,"AdjStructBP"}</definedName>
    <definedName name="_____arm20" localSheetId="76" hidden="1">{"Fiesta Facer Page",#N/A,FALSE,"Q_C_S";"Fiesta Main Page",#N/A,FALSE,"V_L";"Fiesta 95BP Struct",#N/A,FALSE,"StructBP";"Fiesta Post 95BP Struct",#N/A,FALSE,"AdjStructBP"}</definedName>
    <definedName name="_____arm20" hidden="1">{"Fiesta Facer Page",#N/A,FALSE,"Q_C_S";"Fiesta Main Page",#N/A,FALSE,"V_L";"Fiesta 95BP Struct",#N/A,FALSE,"StructBP";"Fiesta Post 95BP Struct",#N/A,FALSE,"AdjStructBP"}</definedName>
    <definedName name="_____arm21" localSheetId="65" hidden="1">{"Presentation",#N/A,FALSE,"Feb96 - ALL"}</definedName>
    <definedName name="_____arm21" localSheetId="84" hidden="1">{"Presentation",#N/A,FALSE,"Feb96 - ALL"}</definedName>
    <definedName name="_____arm21" localSheetId="77" hidden="1">{"Presentation",#N/A,FALSE,"Feb96 - ALL"}</definedName>
    <definedName name="_____arm21" localSheetId="61" hidden="1">{"Presentation",#N/A,FALSE,"Feb96 - ALL"}</definedName>
    <definedName name="_____arm21" localSheetId="76" hidden="1">{"Presentation",#N/A,FALSE,"Feb96 - ALL"}</definedName>
    <definedName name="_____arm21" hidden="1">{"Presentation",#N/A,FALSE,"Feb96 - ALL"}</definedName>
    <definedName name="_____arm22" localSheetId="65" hidden="1">{"Presentation",#N/A,FALSE,"Feb96 - ALL"}</definedName>
    <definedName name="_____arm22" localSheetId="84" hidden="1">{"Presentation",#N/A,FALSE,"Feb96 - ALL"}</definedName>
    <definedName name="_____arm22" localSheetId="77" hidden="1">{"Presentation",#N/A,FALSE,"Feb96 - ALL"}</definedName>
    <definedName name="_____arm22" localSheetId="61" hidden="1">{"Presentation",#N/A,FALSE,"Feb96 - ALL"}</definedName>
    <definedName name="_____arm22" localSheetId="76" hidden="1">{"Presentation",#N/A,FALSE,"Feb96 - ALL"}</definedName>
    <definedName name="_____arm22" hidden="1">{"Presentation",#N/A,FALSE,"Feb96 - ALL"}</definedName>
    <definedName name="_____arm23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3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3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3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3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5" localSheetId="65" hidden="1">{"Fiesta Facer Page",#N/A,FALSE,"Q_C_S";"Fiesta Main Page",#N/A,FALSE,"V_L";"Fiesta 95BP Struct",#N/A,FALSE,"StructBP";"Fiesta Post 95BP Struct",#N/A,FALSE,"AdjStructBP"}</definedName>
    <definedName name="_____arm25" localSheetId="84" hidden="1">{"Fiesta Facer Page",#N/A,FALSE,"Q_C_S";"Fiesta Main Page",#N/A,FALSE,"V_L";"Fiesta 95BP Struct",#N/A,FALSE,"StructBP";"Fiesta Post 95BP Struct",#N/A,FALSE,"AdjStructBP"}</definedName>
    <definedName name="_____arm25" localSheetId="77" hidden="1">{"Fiesta Facer Page",#N/A,FALSE,"Q_C_S";"Fiesta Main Page",#N/A,FALSE,"V_L";"Fiesta 95BP Struct",#N/A,FALSE,"StructBP";"Fiesta Post 95BP Struct",#N/A,FALSE,"AdjStructBP"}</definedName>
    <definedName name="_____arm25" localSheetId="61" hidden="1">{"Fiesta Facer Page",#N/A,FALSE,"Q_C_S";"Fiesta Main Page",#N/A,FALSE,"V_L";"Fiesta 95BP Struct",#N/A,FALSE,"StructBP";"Fiesta Post 95BP Struct",#N/A,FALSE,"AdjStructBP"}</definedName>
    <definedName name="_____arm25" localSheetId="76" hidden="1">{"Fiesta Facer Page",#N/A,FALSE,"Q_C_S";"Fiesta Main Page",#N/A,FALSE,"V_L";"Fiesta 95BP Struct",#N/A,FALSE,"StructBP";"Fiesta Post 95BP Struct",#N/A,FALSE,"AdjStructBP"}</definedName>
    <definedName name="_____arm25" hidden="1">{"Fiesta Facer Page",#N/A,FALSE,"Q_C_S";"Fiesta Main Page",#N/A,FALSE,"V_L";"Fiesta 95BP Struct",#N/A,FALSE,"StructBP";"Fiesta Post 95BP Struct",#N/A,FALSE,"AdjStructBP"}</definedName>
    <definedName name="_____arm26" localSheetId="65" hidden="1">{"Fiesta Facer Page",#N/A,FALSE,"Q_C_S";"Fiesta Main Page",#N/A,FALSE,"V_L";"Fiesta 95BP Struct",#N/A,FALSE,"StructBP";"Fiesta Post 95BP Struct",#N/A,FALSE,"AdjStructBP"}</definedName>
    <definedName name="_____arm26" localSheetId="84" hidden="1">{"Fiesta Facer Page",#N/A,FALSE,"Q_C_S";"Fiesta Main Page",#N/A,FALSE,"V_L";"Fiesta 95BP Struct",#N/A,FALSE,"StructBP";"Fiesta Post 95BP Struct",#N/A,FALSE,"AdjStructBP"}</definedName>
    <definedName name="_____arm26" localSheetId="77" hidden="1">{"Fiesta Facer Page",#N/A,FALSE,"Q_C_S";"Fiesta Main Page",#N/A,FALSE,"V_L";"Fiesta 95BP Struct",#N/A,FALSE,"StructBP";"Fiesta Post 95BP Struct",#N/A,FALSE,"AdjStructBP"}</definedName>
    <definedName name="_____arm26" localSheetId="61" hidden="1">{"Fiesta Facer Page",#N/A,FALSE,"Q_C_S";"Fiesta Main Page",#N/A,FALSE,"V_L";"Fiesta 95BP Struct",#N/A,FALSE,"StructBP";"Fiesta Post 95BP Struct",#N/A,FALSE,"AdjStructBP"}</definedName>
    <definedName name="_____arm26" localSheetId="76" hidden="1">{"Fiesta Facer Page",#N/A,FALSE,"Q_C_S";"Fiesta Main Page",#N/A,FALSE,"V_L";"Fiesta 95BP Struct",#N/A,FALSE,"StructBP";"Fiesta Post 95BP Struct",#N/A,FALSE,"AdjStructBP"}</definedName>
    <definedName name="_____arm26" hidden="1">{"Fiesta Facer Page",#N/A,FALSE,"Q_C_S";"Fiesta Main Page",#N/A,FALSE,"V_L";"Fiesta 95BP Struct",#N/A,FALSE,"StructBP";"Fiesta Post 95BP Struct",#N/A,FALSE,"AdjStructBP"}</definedName>
    <definedName name="_____arm27" localSheetId="65" hidden="1">{"Presentation",#N/A,FALSE,"Feb96 - ALL"}</definedName>
    <definedName name="_____arm27" localSheetId="84" hidden="1">{"Presentation",#N/A,FALSE,"Feb96 - ALL"}</definedName>
    <definedName name="_____arm27" localSheetId="77" hidden="1">{"Presentation",#N/A,FALSE,"Feb96 - ALL"}</definedName>
    <definedName name="_____arm27" localSheetId="61" hidden="1">{"Presentation",#N/A,FALSE,"Feb96 - ALL"}</definedName>
    <definedName name="_____arm27" localSheetId="76" hidden="1">{"Presentation",#N/A,FALSE,"Feb96 - ALL"}</definedName>
    <definedName name="_____arm27" hidden="1">{"Presentation",#N/A,FALSE,"Feb96 - ALL"}</definedName>
    <definedName name="_____arm28" localSheetId="65" hidden="1">{"Presentation",#N/A,FALSE,"Feb96 - ALL"}</definedName>
    <definedName name="_____arm28" localSheetId="84" hidden="1">{"Presentation",#N/A,FALSE,"Feb96 - ALL"}</definedName>
    <definedName name="_____arm28" localSheetId="77" hidden="1">{"Presentation",#N/A,FALSE,"Feb96 - ALL"}</definedName>
    <definedName name="_____arm28" localSheetId="61" hidden="1">{"Presentation",#N/A,FALSE,"Feb96 - ALL"}</definedName>
    <definedName name="_____arm28" localSheetId="76" hidden="1">{"Presentation",#N/A,FALSE,"Feb96 - ALL"}</definedName>
    <definedName name="_____arm28" hidden="1">{"Presentation",#N/A,FALSE,"Feb96 - ALL"}</definedName>
    <definedName name="_____arm29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9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9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9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9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0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0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0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0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0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4" localSheetId="65" hidden="1">{"Fiesta Facer Page",#N/A,FALSE,"Q_C_S";"Fiesta Main Page",#N/A,FALSE,"V_L";"Fiesta 95BP Struct",#N/A,FALSE,"StructBP";"Fiesta Post 95BP Struct",#N/A,FALSE,"AdjStructBP"}</definedName>
    <definedName name="_____arm4" localSheetId="84" hidden="1">{"Fiesta Facer Page",#N/A,FALSE,"Q_C_S";"Fiesta Main Page",#N/A,FALSE,"V_L";"Fiesta 95BP Struct",#N/A,FALSE,"StructBP";"Fiesta Post 95BP Struct",#N/A,FALSE,"AdjStructBP"}</definedName>
    <definedName name="_____arm4" localSheetId="77" hidden="1">{"Fiesta Facer Page",#N/A,FALSE,"Q_C_S";"Fiesta Main Page",#N/A,FALSE,"V_L";"Fiesta 95BP Struct",#N/A,FALSE,"StructBP";"Fiesta Post 95BP Struct",#N/A,FALSE,"AdjStructBP"}</definedName>
    <definedName name="_____arm4" localSheetId="61" hidden="1">{"Fiesta Facer Page",#N/A,FALSE,"Q_C_S";"Fiesta Main Page",#N/A,FALSE,"V_L";"Fiesta 95BP Struct",#N/A,FALSE,"StructBP";"Fiesta Post 95BP Struct",#N/A,FALSE,"AdjStructBP"}</definedName>
    <definedName name="_____arm4" localSheetId="76" hidden="1">{"Fiesta Facer Page",#N/A,FALSE,"Q_C_S";"Fiesta Main Page",#N/A,FALSE,"V_L";"Fiesta 95BP Struct",#N/A,FALSE,"StructBP";"Fiesta Post 95BP Struct",#N/A,FALSE,"AdjStructBP"}</definedName>
    <definedName name="_____arm4" hidden="1">{"Fiesta Facer Page",#N/A,FALSE,"Q_C_S";"Fiesta Main Page",#N/A,FALSE,"V_L";"Fiesta 95BP Struct",#N/A,FALSE,"StructBP";"Fiesta Post 95BP Struct",#N/A,FALSE,"AdjStructBP"}</definedName>
    <definedName name="_____arm5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5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5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5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5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7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7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7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7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7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8" localSheetId="65" hidden="1">{"Presentation",#N/A,FALSE,"Feb96 - ALL"}</definedName>
    <definedName name="_____arm8" localSheetId="84" hidden="1">{"Presentation",#N/A,FALSE,"Feb96 - ALL"}</definedName>
    <definedName name="_____arm8" localSheetId="77" hidden="1">{"Presentation",#N/A,FALSE,"Feb96 - ALL"}</definedName>
    <definedName name="_____arm8" localSheetId="61" hidden="1">{"Presentation",#N/A,FALSE,"Feb96 - ALL"}</definedName>
    <definedName name="_____arm8" localSheetId="76" hidden="1">{"Presentation",#N/A,FALSE,"Feb96 - ALL"}</definedName>
    <definedName name="_____arm8" hidden="1">{"Presentation",#N/A,FALSE,"Feb96 - ALL"}</definedName>
    <definedName name="_____arm9" localSheetId="65" hidden="1">{"Presentation",#N/A,FALSE,"Feb96 - ALL"}</definedName>
    <definedName name="_____arm9" localSheetId="84" hidden="1">{"Presentation",#N/A,FALSE,"Feb96 - ALL"}</definedName>
    <definedName name="_____arm9" localSheetId="77" hidden="1">{"Presentation",#N/A,FALSE,"Feb96 - ALL"}</definedName>
    <definedName name="_____arm9" localSheetId="61" hidden="1">{"Presentation",#N/A,FALSE,"Feb96 - ALL"}</definedName>
    <definedName name="_____arm9" localSheetId="76" hidden="1">{"Presentation",#N/A,FALSE,"Feb96 - ALL"}</definedName>
    <definedName name="_____arm9" hidden="1">{"Presentation",#N/A,FALSE,"Feb96 - ALL"}</definedName>
    <definedName name="_____ba1" localSheetId="65" hidden="1">{"Fiesta Facer Page",#N/A,FALSE,"Q_C_S";"Fiesta Main Page",#N/A,FALSE,"V_L";"Fiesta 95BP Struct",#N/A,FALSE,"StructBP";"Fiesta Post 95BP Struct",#N/A,FALSE,"AdjStructBP"}</definedName>
    <definedName name="_____ba1" localSheetId="84" hidden="1">{"Fiesta Facer Page",#N/A,FALSE,"Q_C_S";"Fiesta Main Page",#N/A,FALSE,"V_L";"Fiesta 95BP Struct",#N/A,FALSE,"StructBP";"Fiesta Post 95BP Struct",#N/A,FALSE,"AdjStructBP"}</definedName>
    <definedName name="_____ba1" localSheetId="77" hidden="1">{"Fiesta Facer Page",#N/A,FALSE,"Q_C_S";"Fiesta Main Page",#N/A,FALSE,"V_L";"Fiesta 95BP Struct",#N/A,FALSE,"StructBP";"Fiesta Post 95BP Struct",#N/A,FALSE,"AdjStructBP"}</definedName>
    <definedName name="_____ba1" localSheetId="61" hidden="1">{"Fiesta Facer Page",#N/A,FALSE,"Q_C_S";"Fiesta Main Page",#N/A,FALSE,"V_L";"Fiesta 95BP Struct",#N/A,FALSE,"StructBP";"Fiesta Post 95BP Struct",#N/A,FALSE,"AdjStructBP"}</definedName>
    <definedName name="_____ba1" localSheetId="76" hidden="1">{"Fiesta Facer Page",#N/A,FALSE,"Q_C_S";"Fiesta Main Page",#N/A,FALSE,"V_L";"Fiesta 95BP Struct",#N/A,FALSE,"StructBP";"Fiesta Post 95BP Struct",#N/A,FALSE,"AdjStructBP"}</definedName>
    <definedName name="_____ba1" hidden="1">{"Fiesta Facer Page",#N/A,FALSE,"Q_C_S";"Fiesta Main Page",#N/A,FALSE,"V_L";"Fiesta 95BP Struct",#N/A,FALSE,"StructBP";"Fiesta Post 95BP Struct",#N/A,FALSE,"AdjStructBP"}</definedName>
    <definedName name="_____BV226" localSheetId="65" hidden="1">{#N/A,#N/A,FALSE,"TR_OUT1"}</definedName>
    <definedName name="_____BV226" localSheetId="84" hidden="1">{#N/A,#N/A,FALSE,"TR_OUT1"}</definedName>
    <definedName name="_____BV226" localSheetId="77" hidden="1">{#N/A,#N/A,FALSE,"TR_OUT1"}</definedName>
    <definedName name="_____BV226" localSheetId="61" hidden="1">{#N/A,#N/A,FALSE,"TR_OUT1"}</definedName>
    <definedName name="_____BV226" localSheetId="76" hidden="1">{#N/A,#N/A,FALSE,"TR_OUT1"}</definedName>
    <definedName name="_____BV226" hidden="1">{#N/A,#N/A,FALSE,"TR_OUT1"}</definedName>
    <definedName name="_____d2" localSheetId="65" hidden="1">{#N/A,#N/A,FALSE,"UW152PPL"}</definedName>
    <definedName name="_____d2" localSheetId="84" hidden="1">{#N/A,#N/A,FALSE,"UW152PPL"}</definedName>
    <definedName name="_____d2" localSheetId="77" hidden="1">{#N/A,#N/A,FALSE,"UW152PPL"}</definedName>
    <definedName name="_____d2" localSheetId="61" hidden="1">{#N/A,#N/A,FALSE,"UW152PPL"}</definedName>
    <definedName name="_____d2" localSheetId="76" hidden="1">{#N/A,#N/A,FALSE,"UW152PPL"}</definedName>
    <definedName name="_____d2" hidden="1">{#N/A,#N/A,FALSE,"UW152PPL"}</definedName>
    <definedName name="_____D258" localSheetId="65" hidden="1">{"Presentation",#N/A,FALSE,"Feb96 - ALL"}</definedName>
    <definedName name="_____D258" localSheetId="84" hidden="1">{"Presentation",#N/A,FALSE,"Feb96 - ALL"}</definedName>
    <definedName name="_____D258" localSheetId="77" hidden="1">{"Presentation",#N/A,FALSE,"Feb96 - ALL"}</definedName>
    <definedName name="_____D258" localSheetId="61" hidden="1">{"Presentation",#N/A,FALSE,"Feb96 - ALL"}</definedName>
    <definedName name="_____D258" localSheetId="76" hidden="1">{"Presentation",#N/A,FALSE,"Feb96 - ALL"}</definedName>
    <definedName name="_____D258" hidden="1">{"Presentation",#N/A,FALSE,"Feb96 - ALL"}</definedName>
    <definedName name="_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EC20" localSheetId="65" hidden="1">{#N/A,#N/A,FALSE,"Cover Page";#N/A,#N/A,FALSE,"Facing Page";#N/A,#N/A,FALSE,"Main Page";#N/A,#N/A,FALSE,"Risk-Adjusted";#N/A,#N/A,FALSE,"Profit Improvement"}</definedName>
    <definedName name="_____DEC20" localSheetId="84" hidden="1">{#N/A,#N/A,FALSE,"Cover Page";#N/A,#N/A,FALSE,"Facing Page";#N/A,#N/A,FALSE,"Main Page";#N/A,#N/A,FALSE,"Risk-Adjusted";#N/A,#N/A,FALSE,"Profit Improvement"}</definedName>
    <definedName name="_____DEC20" localSheetId="77" hidden="1">{#N/A,#N/A,FALSE,"Cover Page";#N/A,#N/A,FALSE,"Facing Page";#N/A,#N/A,FALSE,"Main Page";#N/A,#N/A,FALSE,"Risk-Adjusted";#N/A,#N/A,FALSE,"Profit Improvement"}</definedName>
    <definedName name="_____DEC20" localSheetId="61" hidden="1">{#N/A,#N/A,FALSE,"Cover Page";#N/A,#N/A,FALSE,"Facing Page";#N/A,#N/A,FALSE,"Main Page";#N/A,#N/A,FALSE,"Risk-Adjusted";#N/A,#N/A,FALSE,"Profit Improvement"}</definedName>
    <definedName name="_____DEC20" localSheetId="76" hidden="1">{#N/A,#N/A,FALSE,"Cover Page";#N/A,#N/A,FALSE,"Facing Page";#N/A,#N/A,FALSE,"Main Page";#N/A,#N/A,FALSE,"Risk-Adjusted";#N/A,#N/A,FALSE,"Profit Improvement"}</definedName>
    <definedName name="_____DEC20" hidden="1">{#N/A,#N/A,FALSE,"Cover Page";#N/A,#N/A,FALSE,"Facing Page";#N/A,#N/A,FALSE,"Main Page";#N/A,#N/A,FALSE,"Risk-Adjusted";#N/A,#N/A,FALSE,"Profit Improvement"}</definedName>
    <definedName name="_____DEL1" localSheetId="65" hidden="1">{"Fiesta Facer Page",#N/A,FALSE,"Q_C_S";"Fiesta Main Page",#N/A,FALSE,"V_L";"Fiesta 95BP Struct",#N/A,FALSE,"StructBP";"Fiesta Post 95BP Struct",#N/A,FALSE,"AdjStructBP"}</definedName>
    <definedName name="_____DEL1" localSheetId="84" hidden="1">{"Fiesta Facer Page",#N/A,FALSE,"Q_C_S";"Fiesta Main Page",#N/A,FALSE,"V_L";"Fiesta 95BP Struct",#N/A,FALSE,"StructBP";"Fiesta Post 95BP Struct",#N/A,FALSE,"AdjStructBP"}</definedName>
    <definedName name="_____DEL1" localSheetId="77" hidden="1">{"Fiesta Facer Page",#N/A,FALSE,"Q_C_S";"Fiesta Main Page",#N/A,FALSE,"V_L";"Fiesta 95BP Struct",#N/A,FALSE,"StructBP";"Fiesta Post 95BP Struct",#N/A,FALSE,"AdjStructBP"}</definedName>
    <definedName name="_____DEL1" localSheetId="61" hidden="1">{"Fiesta Facer Page",#N/A,FALSE,"Q_C_S";"Fiesta Main Page",#N/A,FALSE,"V_L";"Fiesta 95BP Struct",#N/A,FALSE,"StructBP";"Fiesta Post 95BP Struct",#N/A,FALSE,"AdjStructBP"}</definedName>
    <definedName name="_____DEL1" localSheetId="76" hidden="1">{"Fiesta Facer Page",#N/A,FALSE,"Q_C_S";"Fiesta Main Page",#N/A,FALSE,"V_L";"Fiesta 95BP Struct",#N/A,FALSE,"StructBP";"Fiesta Post 95BP Struct",#N/A,FALSE,"AdjStructBP"}</definedName>
    <definedName name="_____DEL1" hidden="1">{"Fiesta Facer Page",#N/A,FALSE,"Q_C_S";"Fiesta Main Page",#N/A,FALSE,"V_L";"Fiesta 95BP Struct",#N/A,FALSE,"StructBP";"Fiesta Post 95BP Struct",#N/A,FALSE,"AdjStructBP"}</definedName>
    <definedName name="_____DEL2" localSheetId="65" hidden="1">{#N/A,#N/A,FALSE,"expense";#N/A,#N/A,FALSE,"heads"}</definedName>
    <definedName name="_____DEL2" localSheetId="84" hidden="1">{#N/A,#N/A,FALSE,"expense";#N/A,#N/A,FALSE,"heads"}</definedName>
    <definedName name="_____DEL2" localSheetId="77" hidden="1">{#N/A,#N/A,FALSE,"expense";#N/A,#N/A,FALSE,"heads"}</definedName>
    <definedName name="_____DEL2" localSheetId="61" hidden="1">{#N/A,#N/A,FALSE,"expense";#N/A,#N/A,FALSE,"heads"}</definedName>
    <definedName name="_____DEL2" localSheetId="76" hidden="1">{#N/A,#N/A,FALSE,"expense";#N/A,#N/A,FALSE,"heads"}</definedName>
    <definedName name="_____DEL2" hidden="1">{#N/A,#N/A,FALSE,"expense";#N/A,#N/A,FALSE,"heads"}</definedName>
    <definedName name="_____DEL3" localSheetId="65" hidden="1">{#N/A,#N/A,FALSE,"SumMonth"}</definedName>
    <definedName name="_____DEL3" localSheetId="84" hidden="1">{#N/A,#N/A,FALSE,"SumMonth"}</definedName>
    <definedName name="_____DEL3" localSheetId="77" hidden="1">{#N/A,#N/A,FALSE,"SumMonth"}</definedName>
    <definedName name="_____DEL3" localSheetId="61" hidden="1">{#N/A,#N/A,FALSE,"SumMonth"}</definedName>
    <definedName name="_____DEL3" localSheetId="76" hidden="1">{#N/A,#N/A,FALSE,"SumMonth"}</definedName>
    <definedName name="_____DEL3" hidden="1">{#N/A,#N/A,FALSE,"SumMonth"}</definedName>
    <definedName name="_____DEL4" localSheetId="65" hidden="1">{#N/A,#N/A,FALSE,"SumMonth";#N/A,#N/A,FALSE,"SumMonth"}</definedName>
    <definedName name="_____DEL4" localSheetId="84" hidden="1">{#N/A,#N/A,FALSE,"SumMonth";#N/A,#N/A,FALSE,"SumMonth"}</definedName>
    <definedName name="_____DEL4" localSheetId="77" hidden="1">{#N/A,#N/A,FALSE,"SumMonth";#N/A,#N/A,FALSE,"SumMonth"}</definedName>
    <definedName name="_____DEL4" localSheetId="61" hidden="1">{#N/A,#N/A,FALSE,"SumMonth";#N/A,#N/A,FALSE,"SumMonth"}</definedName>
    <definedName name="_____DEL4" localSheetId="76" hidden="1">{#N/A,#N/A,FALSE,"SumMonth";#N/A,#N/A,FALSE,"SumMonth"}</definedName>
    <definedName name="_____DEL4" hidden="1">{#N/A,#N/A,FALSE,"SumMonth";#N/A,#N/A,FALSE,"SumMonth"}</definedName>
    <definedName name="_____DEL5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_____DEL5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_____DEL5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_____DEL5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_____DEL5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dkk1" localSheetId="79">#REF!</definedName>
    <definedName name="_____dkk1" localSheetId="84">#REF!</definedName>
    <definedName name="_____dkk1" localSheetId="77">#REF!</definedName>
    <definedName name="_____dkk1">#REF!</definedName>
    <definedName name="_____dkk2" localSheetId="79">#REF!</definedName>
    <definedName name="_____dkk2" localSheetId="84">#REF!</definedName>
    <definedName name="_____dkk2" localSheetId="77">#REF!</definedName>
    <definedName name="_____dkk2">#REF!</definedName>
    <definedName name="_____em1" localSheetId="79">#REF!</definedName>
    <definedName name="_____em1" localSheetId="84">#REF!</definedName>
    <definedName name="_____em1" localSheetId="77">#REF!</definedName>
    <definedName name="_____em1">#REF!</definedName>
    <definedName name="_____exp10" localSheetId="79">#REF!</definedName>
    <definedName name="_____exp10" localSheetId="84">#REF!</definedName>
    <definedName name="_____exp10" localSheetId="77">#REF!</definedName>
    <definedName name="_____exp10">#REF!</definedName>
    <definedName name="_____exp11" localSheetId="79">#REF!</definedName>
    <definedName name="_____exp11" localSheetId="84">#REF!</definedName>
    <definedName name="_____exp11" localSheetId="77">#REF!</definedName>
    <definedName name="_____exp11">#REF!</definedName>
    <definedName name="_____exp12" localSheetId="79">#REF!</definedName>
    <definedName name="_____exp12" localSheetId="84">#REF!</definedName>
    <definedName name="_____exp12" localSheetId="77">#REF!</definedName>
    <definedName name="_____exp12">#REF!</definedName>
    <definedName name="_____EXP22" localSheetId="79">#REF!</definedName>
    <definedName name="_____EXP22" localSheetId="84">#REF!</definedName>
    <definedName name="_____EXP22" localSheetId="77">#REF!</definedName>
    <definedName name="_____EXP22">#REF!</definedName>
    <definedName name="_____exp5" localSheetId="79">#REF!</definedName>
    <definedName name="_____exp5" localSheetId="84">#REF!</definedName>
    <definedName name="_____exp5" localSheetId="77">#REF!</definedName>
    <definedName name="_____exp5">#REF!</definedName>
    <definedName name="_____exp7" localSheetId="79">#REF!</definedName>
    <definedName name="_____exp7" localSheetId="84">#REF!</definedName>
    <definedName name="_____exp7" localSheetId="77">#REF!</definedName>
    <definedName name="_____exp7">#REF!</definedName>
    <definedName name="_____exp8" localSheetId="79">#REF!</definedName>
    <definedName name="_____exp8" localSheetId="84">#REF!</definedName>
    <definedName name="_____exp8" localSheetId="77">#REF!</definedName>
    <definedName name="_____exp8">#REF!</definedName>
    <definedName name="_____exp9" localSheetId="79">#REF!</definedName>
    <definedName name="_____exp9" localSheetId="84">#REF!</definedName>
    <definedName name="_____exp9" localSheetId="77">#REF!</definedName>
    <definedName name="_____exp9">#REF!</definedName>
    <definedName name="_____fe1">#N/A</definedName>
    <definedName name="_____gph3" localSheetId="65" hidden="1">{"salaried",#N/A,FALSE,"VLD View (2)"}</definedName>
    <definedName name="_____gph3" localSheetId="84" hidden="1">{"salaried",#N/A,FALSE,"VLD View (2)"}</definedName>
    <definedName name="_____gph3" localSheetId="77" hidden="1">{"salaried",#N/A,FALSE,"VLD View (2)"}</definedName>
    <definedName name="_____gph3" localSheetId="61" hidden="1">{"salaried",#N/A,FALSE,"VLD View (2)"}</definedName>
    <definedName name="_____gph3" localSheetId="76" hidden="1">{"salaried",#N/A,FALSE,"VLD View (2)"}</definedName>
    <definedName name="_____gph3" hidden="1">{"salaried",#N/A,FALSE,"VLD View (2)"}</definedName>
    <definedName name="_____gph4" localSheetId="65" hidden="1">{"rev",#N/A,FALSE,"ppepsum";"vcost",#N/A,FALSE,"ppepsum";"ecprof",#N/A,FALSE,"ppepsum"}</definedName>
    <definedName name="_____gph4" localSheetId="84" hidden="1">{"rev",#N/A,FALSE,"ppepsum";"vcost",#N/A,FALSE,"ppepsum";"ecprof",#N/A,FALSE,"ppepsum"}</definedName>
    <definedName name="_____gph4" localSheetId="77" hidden="1">{"rev",#N/A,FALSE,"ppepsum";"vcost",#N/A,FALSE,"ppepsum";"ecprof",#N/A,FALSE,"ppepsum"}</definedName>
    <definedName name="_____gph4" localSheetId="61" hidden="1">{"rev",#N/A,FALSE,"ppepsum";"vcost",#N/A,FALSE,"ppepsum";"ecprof",#N/A,FALSE,"ppepsum"}</definedName>
    <definedName name="_____gph4" localSheetId="76" hidden="1">{"rev",#N/A,FALSE,"ppepsum";"vcost",#N/A,FALSE,"ppepsum";"ecprof",#N/A,FALSE,"ppepsum"}</definedName>
    <definedName name="_____gph4" hidden="1">{"rev",#N/A,FALSE,"ppepsum";"vcost",#N/A,FALSE,"ppepsum";"ecprof",#N/A,FALSE,"ppepsum"}</definedName>
    <definedName name="_____gph5" localSheetId="65" hidden="1">{"rates",#N/A,FALSE,"tavg4a";"rev",#N/A,FALSE,"tavg4a"}</definedName>
    <definedName name="_____gph5" localSheetId="84" hidden="1">{"rates",#N/A,FALSE,"tavg4a";"rev",#N/A,FALSE,"tavg4a"}</definedName>
    <definedName name="_____gph5" localSheetId="77" hidden="1">{"rates",#N/A,FALSE,"tavg4a";"rev",#N/A,FALSE,"tavg4a"}</definedName>
    <definedName name="_____gph5" localSheetId="61" hidden="1">{"rates",#N/A,FALSE,"tavg4a";"rev",#N/A,FALSE,"tavg4a"}</definedName>
    <definedName name="_____gph5" localSheetId="76" hidden="1">{"rates",#N/A,FALSE,"tavg4a";"rev",#N/A,FALSE,"tavg4a"}</definedName>
    <definedName name="_____gph5" hidden="1">{"rates",#N/A,FALSE,"tavg4a";"rev",#N/A,FALSE,"tavg4a"}</definedName>
    <definedName name="_____gph6" localSheetId="65" hidden="1">{"pep204a",#N/A,FALSE,"tpepsum4a";"pep205a",#N/A,FALSE,"tpepsum4a";"wpep204a",#N/A,FALSE,"tpepsum4a";"wpep205a",#N/A,FALSE,"tpepsum4a"}</definedName>
    <definedName name="_____gph6" localSheetId="84" hidden="1">{"pep204a",#N/A,FALSE,"tpepsum4a";"pep205a",#N/A,FALSE,"tpepsum4a";"wpep204a",#N/A,FALSE,"tpepsum4a";"wpep205a",#N/A,FALSE,"tpepsum4a"}</definedName>
    <definedName name="_____gph6" localSheetId="77" hidden="1">{"pep204a",#N/A,FALSE,"tpepsum4a";"pep205a",#N/A,FALSE,"tpepsum4a";"wpep204a",#N/A,FALSE,"tpepsum4a";"wpep205a",#N/A,FALSE,"tpepsum4a"}</definedName>
    <definedName name="_____gph6" localSheetId="61" hidden="1">{"pep204a",#N/A,FALSE,"tpepsum4a";"pep205a",#N/A,FALSE,"tpepsum4a";"wpep204a",#N/A,FALSE,"tpepsum4a";"wpep205a",#N/A,FALSE,"tpepsum4a"}</definedName>
    <definedName name="_____gph6" localSheetId="76" hidden="1">{"pep204a",#N/A,FALSE,"tpepsum4a";"pep205a",#N/A,FALSE,"tpepsum4a";"wpep204a",#N/A,FALSE,"tpepsum4a";"wpep205a",#N/A,FALSE,"tpepsum4a"}</definedName>
    <definedName name="_____gph6" hidden="1">{"pep204a",#N/A,FALSE,"tpepsum4a";"pep205a",#N/A,FALSE,"tpepsum4a";"wpep204a",#N/A,FALSE,"tpepsum4a";"wpep205a",#N/A,FALSE,"tpepsum4a"}</definedName>
    <definedName name="___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g1">#N/A</definedName>
    <definedName name="_____IZ1" localSheetId="79">#REF!</definedName>
    <definedName name="_____IZ1" localSheetId="84">#REF!</definedName>
    <definedName name="_____IZ1" localSheetId="77">#REF!</definedName>
    <definedName name="_____IZ1">#REF!</definedName>
    <definedName name="_____jij1" localSheetId="65" hidden="1">{"Fiesta Facer Page",#N/A,FALSE,"Q_C_S";"Fiesta Main Page",#N/A,FALSE,"V_L";"Fiesta 95BP Struct",#N/A,FALSE,"StructBP";"Fiesta Post 95BP Struct",#N/A,FALSE,"AdjStructBP"}</definedName>
    <definedName name="_____jij1" localSheetId="84" hidden="1">{"Fiesta Facer Page",#N/A,FALSE,"Q_C_S";"Fiesta Main Page",#N/A,FALSE,"V_L";"Fiesta 95BP Struct",#N/A,FALSE,"StructBP";"Fiesta Post 95BP Struct",#N/A,FALSE,"AdjStructBP"}</definedName>
    <definedName name="_____jij1" localSheetId="77" hidden="1">{"Fiesta Facer Page",#N/A,FALSE,"Q_C_S";"Fiesta Main Page",#N/A,FALSE,"V_L";"Fiesta 95BP Struct",#N/A,FALSE,"StructBP";"Fiesta Post 95BP Struct",#N/A,FALSE,"AdjStructBP"}</definedName>
    <definedName name="_____jij1" localSheetId="61" hidden="1">{"Fiesta Facer Page",#N/A,FALSE,"Q_C_S";"Fiesta Main Page",#N/A,FALSE,"V_L";"Fiesta 95BP Struct",#N/A,FALSE,"StructBP";"Fiesta Post 95BP Struct",#N/A,FALSE,"AdjStructBP"}</definedName>
    <definedName name="_____jij1" localSheetId="76" hidden="1">{"Fiesta Facer Page",#N/A,FALSE,"Q_C_S";"Fiesta Main Page",#N/A,FALSE,"V_L";"Fiesta 95BP Struct",#N/A,FALSE,"StructBP";"Fiesta Post 95BP Struct",#N/A,FALSE,"AdjStructBP"}</definedName>
    <definedName name="_____jij1" hidden="1">{"Fiesta Facer Page",#N/A,FALSE,"Q_C_S";"Fiesta Main Page",#N/A,FALSE,"V_L";"Fiesta 95BP Struct",#N/A,FALSE,"StructBP";"Fiesta Post 95BP Struct",#N/A,FALSE,"AdjStructBP"}</definedName>
    <definedName name="_____JJ1" localSheetId="79">#REF!</definedName>
    <definedName name="_____JJ1" localSheetId="84">#REF!</definedName>
    <definedName name="_____JJ1" localSheetId="77">#REF!</definedName>
    <definedName name="_____JJ1">#REF!</definedName>
    <definedName name="_____joe1" localSheetId="65" hidden="1">{#N/A,#N/A,FALSE,"Cover Page";#N/A,#N/A,FALSE,"Facing Page";#N/A,#N/A,FALSE,"Main Page";#N/A,#N/A,FALSE,"Risk-Adjusted";#N/A,#N/A,FALSE,"Profit Improvement"}</definedName>
    <definedName name="_____joe1" localSheetId="84" hidden="1">{#N/A,#N/A,FALSE,"Cover Page";#N/A,#N/A,FALSE,"Facing Page";#N/A,#N/A,FALSE,"Main Page";#N/A,#N/A,FALSE,"Risk-Adjusted";#N/A,#N/A,FALSE,"Profit Improvement"}</definedName>
    <definedName name="_____joe1" localSheetId="77" hidden="1">{#N/A,#N/A,FALSE,"Cover Page";#N/A,#N/A,FALSE,"Facing Page";#N/A,#N/A,FALSE,"Main Page";#N/A,#N/A,FALSE,"Risk-Adjusted";#N/A,#N/A,FALSE,"Profit Improvement"}</definedName>
    <definedName name="_____joe1" localSheetId="61" hidden="1">{#N/A,#N/A,FALSE,"Cover Page";#N/A,#N/A,FALSE,"Facing Page";#N/A,#N/A,FALSE,"Main Page";#N/A,#N/A,FALSE,"Risk-Adjusted";#N/A,#N/A,FALSE,"Profit Improvement"}</definedName>
    <definedName name="_____joe1" localSheetId="76" hidden="1">{#N/A,#N/A,FALSE,"Cover Page";#N/A,#N/A,FALSE,"Facing Page";#N/A,#N/A,FALSE,"Main Page";#N/A,#N/A,FALSE,"Risk-Adjusted";#N/A,#N/A,FALSE,"Profit Improvement"}</definedName>
    <definedName name="_____joe1" hidden="1">{#N/A,#N/A,FALSE,"Cover Page";#N/A,#N/A,FALSE,"Facing Page";#N/A,#N/A,FALSE,"Main Page";#N/A,#N/A,FALSE,"Risk-Adjusted";#N/A,#N/A,FALSE,"Profit Improvement"}</definedName>
    <definedName name="_____kp1" localSheetId="65" hidden="1">{"pep204a",#N/A,FALSE,"tpepsum4a";"pep205a",#N/A,FALSE,"tpepsum4a";"wpep204a",#N/A,FALSE,"tpepsum4a";"wpep205a",#N/A,FALSE,"tpepsum4a"}</definedName>
    <definedName name="_____kp1" localSheetId="84" hidden="1">{"pep204a",#N/A,FALSE,"tpepsum4a";"pep205a",#N/A,FALSE,"tpepsum4a";"wpep204a",#N/A,FALSE,"tpepsum4a";"wpep205a",#N/A,FALSE,"tpepsum4a"}</definedName>
    <definedName name="_____kp1" localSheetId="77" hidden="1">{"pep204a",#N/A,FALSE,"tpepsum4a";"pep205a",#N/A,FALSE,"tpepsum4a";"wpep204a",#N/A,FALSE,"tpepsum4a";"wpep205a",#N/A,FALSE,"tpepsum4a"}</definedName>
    <definedName name="_____kp1" localSheetId="61" hidden="1">{"pep204a",#N/A,FALSE,"tpepsum4a";"pep205a",#N/A,FALSE,"tpepsum4a";"wpep204a",#N/A,FALSE,"tpepsum4a";"wpep205a",#N/A,FALSE,"tpepsum4a"}</definedName>
    <definedName name="_____kp1" localSheetId="76" hidden="1">{"pep204a",#N/A,FALSE,"tpepsum4a";"pep205a",#N/A,FALSE,"tpepsum4a";"wpep204a",#N/A,FALSE,"tpepsum4a";"wpep205a",#N/A,FALSE,"tpepsum4a"}</definedName>
    <definedName name="_____kp1" hidden="1">{"pep204a",#N/A,FALSE,"tpepsum4a";"pep205a",#N/A,FALSE,"tpepsum4a";"wpep204a",#N/A,FALSE,"tpepsum4a";"wpep205a",#N/A,FALSE,"tpepsum4a"}</definedName>
    <definedName name="_____lit1" localSheetId="79">#REF!</definedName>
    <definedName name="_____lit1" localSheetId="84">#REF!</definedName>
    <definedName name="_____lit1" localSheetId="77">#REF!</definedName>
    <definedName name="_____lit1">#REF!</definedName>
    <definedName name="_____lit2" localSheetId="79">#REF!</definedName>
    <definedName name="_____lit2" localSheetId="84">#REF!</definedName>
    <definedName name="_____lit2" localSheetId="77">#REF!</definedName>
    <definedName name="_____lit2">#REF!</definedName>
    <definedName name="_____lk1" localSheetId="65" hidden="1">{"Presentation",#N/A,FALSE,"Feb96 - ALL"}</definedName>
    <definedName name="_____lk1" localSheetId="84" hidden="1">{"Presentation",#N/A,FALSE,"Feb96 - ALL"}</definedName>
    <definedName name="_____lk1" localSheetId="77" hidden="1">{"Presentation",#N/A,FALSE,"Feb96 - ALL"}</definedName>
    <definedName name="_____lk1" localSheetId="61" hidden="1">{"Presentation",#N/A,FALSE,"Feb96 - ALL"}</definedName>
    <definedName name="_____lk1" localSheetId="76" hidden="1">{"Presentation",#N/A,FALSE,"Feb96 - ALL"}</definedName>
    <definedName name="_____lk1" hidden="1">{"Presentation",#N/A,FALSE,"Feb96 - ALL"}</definedName>
    <definedName name="_____LL1" localSheetId="79">#REF!</definedName>
    <definedName name="_____LL1" localSheetId="84">#REF!</definedName>
    <definedName name="_____LL1" localSheetId="77">#REF!</definedName>
    <definedName name="_____LL1">#REF!</definedName>
    <definedName name="_____MM1" localSheetId="79">#REF!</definedName>
    <definedName name="_____MM1" localSheetId="84">#REF!</definedName>
    <definedName name="_____MM1" localSheetId="77">#REF!</definedName>
    <definedName name="_____MM1">#REF!</definedName>
    <definedName name="_____MZ1" localSheetId="79">#REF!</definedName>
    <definedName name="_____MZ1" localSheetId="84">#REF!</definedName>
    <definedName name="_____MZ1" localSheetId="77">#REF!</definedName>
    <definedName name="_____MZ1">#REF!</definedName>
    <definedName name="_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M2" localSheetId="79">#REF!</definedName>
    <definedName name="_____PM2" localSheetId="84">#REF!</definedName>
    <definedName name="_____PM2" localSheetId="77">#REF!</definedName>
    <definedName name="_____PM2">#REF!</definedName>
    <definedName name="_____po1" localSheetId="65" hidden="1">{"Presentation",#N/A,FALSE,"Feb96 - ALL"}</definedName>
    <definedName name="_____po1" localSheetId="84" hidden="1">{"Presentation",#N/A,FALSE,"Feb96 - ALL"}</definedName>
    <definedName name="_____po1" localSheetId="77" hidden="1">{"Presentation",#N/A,FALSE,"Feb96 - ALL"}</definedName>
    <definedName name="_____po1" localSheetId="61" hidden="1">{"Presentation",#N/A,FALSE,"Feb96 - ALL"}</definedName>
    <definedName name="_____po1" localSheetId="76" hidden="1">{"Presentation",#N/A,FALSE,"Feb96 - ALL"}</definedName>
    <definedName name="_____po1" hidden="1">{"Presentation",#N/A,FALSE,"Feb96 - ALL"}</definedName>
    <definedName name="_____PTc4" localSheetId="65" hidden="1">{"'Verr-enseig-ex'!$M$22:$M$23"}</definedName>
    <definedName name="_____PTc4" localSheetId="84" hidden="1">{"'Verr-enseig-ex'!$M$22:$M$23"}</definedName>
    <definedName name="_____PTc4" localSheetId="77" hidden="1">{"'Verr-enseig-ex'!$M$22:$M$23"}</definedName>
    <definedName name="_____PTc4" localSheetId="61" hidden="1">{"'Verr-enseig-ex'!$M$22:$M$23"}</definedName>
    <definedName name="_____PTc4" localSheetId="76" hidden="1">{"'Verr-enseig-ex'!$M$22:$M$23"}</definedName>
    <definedName name="_____PTc4" hidden="1">{"'Verr-enseig-ex'!$M$22:$M$23"}</definedName>
    <definedName name="_____Q1" localSheetId="65" hidden="1">{"avrev",#N/A,FALSE,"AVREV";"rates",#N/A,FALSE,"AVREV"}</definedName>
    <definedName name="_____Q1" localSheetId="84" hidden="1">{"avrev",#N/A,FALSE,"AVREV";"rates",#N/A,FALSE,"AVREV"}</definedName>
    <definedName name="_____Q1" localSheetId="77" hidden="1">{"avrev",#N/A,FALSE,"AVREV";"rates",#N/A,FALSE,"AVREV"}</definedName>
    <definedName name="_____Q1" localSheetId="61" hidden="1">{"avrev",#N/A,FALSE,"AVREV";"rates",#N/A,FALSE,"AVREV"}</definedName>
    <definedName name="_____Q1" localSheetId="76" hidden="1">{"avrev",#N/A,FALSE,"AVREV";"rates",#N/A,FALSE,"AVREV"}</definedName>
    <definedName name="_____Q1" hidden="1">{"avrev",#N/A,FALSE,"AVREV";"rates",#N/A,FALSE,"AVREV"}</definedName>
    <definedName name="_____s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s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s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s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s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s2" hidden="1">{#N/A,#N/A,FALSE,"Assumptions";#N/A,#N/A,FALSE,"Volumes";#N/A,#N/A,FALSE,"Pricing";#N/A,#N/A,FALSE,"Variable Cost";#N/A,#N/A,FALSE,"Investment";#N/A,#N/A,FALSE,"Profitability";#N/A,#N/A,FALSE,"Business Comparison"}</definedName>
    <definedName name="_____SCB1" localSheetId="79">#REF!</definedName>
    <definedName name="_____SCB1" localSheetId="84">#REF!</definedName>
    <definedName name="_____SCB1" localSheetId="77">#REF!</definedName>
    <definedName name="_____SCB1">#REF!</definedName>
    <definedName name="_____SCB2" localSheetId="79">#REF!</definedName>
    <definedName name="_____SCB2" localSheetId="84">#REF!</definedName>
    <definedName name="_____SCB2" localSheetId="77">#REF!</definedName>
    <definedName name="_____SCB2">#REF!</definedName>
    <definedName name="_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sdg1" hidden="1">{#N/A,#N/A,FALSE,"Assumptions";#N/A,#N/A,FALSE,"Volumes";#N/A,#N/A,FALSE,"Pricing";#N/A,#N/A,FALSE,"Variable Cost";#N/A,#N/A,FALSE,"Investment";#N/A,#N/A,FALSE,"Profitability";#N/A,#N/A,FALSE,"Business Comparison"}</definedName>
    <definedName name="_____T1" localSheetId="65" hidden="1">{#N/A,#N/A,TRUE,"Engine";#N/A,#N/A,TRUE,"Trans 5R55N";#N/A,#N/A,TRUE,"Manual Trans";#N/A,#N/A,TRUE,"DS and Axle";#N/A,#N/A,TRUE,"PTSSE";#N/A,#N/A,TRUE,"Summary"}</definedName>
    <definedName name="_____T1" localSheetId="84" hidden="1">{#N/A,#N/A,TRUE,"Engine";#N/A,#N/A,TRUE,"Trans 5R55N";#N/A,#N/A,TRUE,"Manual Trans";#N/A,#N/A,TRUE,"DS and Axle";#N/A,#N/A,TRUE,"PTSSE";#N/A,#N/A,TRUE,"Summary"}</definedName>
    <definedName name="_____T1" localSheetId="77" hidden="1">{#N/A,#N/A,TRUE,"Engine";#N/A,#N/A,TRUE,"Trans 5R55N";#N/A,#N/A,TRUE,"Manual Trans";#N/A,#N/A,TRUE,"DS and Axle";#N/A,#N/A,TRUE,"PTSSE";#N/A,#N/A,TRUE,"Summary"}</definedName>
    <definedName name="_____T1" localSheetId="61" hidden="1">{#N/A,#N/A,TRUE,"Engine";#N/A,#N/A,TRUE,"Trans 5R55N";#N/A,#N/A,TRUE,"Manual Trans";#N/A,#N/A,TRUE,"DS and Axle";#N/A,#N/A,TRUE,"PTSSE";#N/A,#N/A,TRUE,"Summary"}</definedName>
    <definedName name="_____T1" localSheetId="76" hidden="1">{#N/A,#N/A,TRUE,"Engine";#N/A,#N/A,TRUE,"Trans 5R55N";#N/A,#N/A,TRUE,"Manual Trans";#N/A,#N/A,TRUE,"DS and Axle";#N/A,#N/A,TRUE,"PTSSE";#N/A,#N/A,TRUE,"Summary"}</definedName>
    <definedName name="_____T1" hidden="1">{#N/A,#N/A,TRUE,"Engine";#N/A,#N/A,TRUE,"Trans 5R55N";#N/A,#N/A,TRUE,"Manual Trans";#N/A,#N/A,TRUE,"DS and Axle";#N/A,#N/A,TRUE,"PTSSE";#N/A,#N/A,TRUE,"Summary"}</definedName>
    <definedName name="_____T2" localSheetId="65" hidden="1">{#N/A,#N/A,TRUE,"Engine";#N/A,#N/A,TRUE,"Trans 5R55N";#N/A,#N/A,TRUE,"Manual Trans";#N/A,#N/A,TRUE,"DS and Axle";#N/A,#N/A,TRUE,"PTSSE";#N/A,#N/A,TRUE,"Summary"}</definedName>
    <definedName name="_____T2" localSheetId="84" hidden="1">{#N/A,#N/A,TRUE,"Engine";#N/A,#N/A,TRUE,"Trans 5R55N";#N/A,#N/A,TRUE,"Manual Trans";#N/A,#N/A,TRUE,"DS and Axle";#N/A,#N/A,TRUE,"PTSSE";#N/A,#N/A,TRUE,"Summary"}</definedName>
    <definedName name="_____T2" localSheetId="77" hidden="1">{#N/A,#N/A,TRUE,"Engine";#N/A,#N/A,TRUE,"Trans 5R55N";#N/A,#N/A,TRUE,"Manual Trans";#N/A,#N/A,TRUE,"DS and Axle";#N/A,#N/A,TRUE,"PTSSE";#N/A,#N/A,TRUE,"Summary"}</definedName>
    <definedName name="_____T2" localSheetId="61" hidden="1">{#N/A,#N/A,TRUE,"Engine";#N/A,#N/A,TRUE,"Trans 5R55N";#N/A,#N/A,TRUE,"Manual Trans";#N/A,#N/A,TRUE,"DS and Axle";#N/A,#N/A,TRUE,"PTSSE";#N/A,#N/A,TRUE,"Summary"}</definedName>
    <definedName name="_____T2" localSheetId="76" hidden="1">{#N/A,#N/A,TRUE,"Engine";#N/A,#N/A,TRUE,"Trans 5R55N";#N/A,#N/A,TRUE,"Manual Trans";#N/A,#N/A,TRUE,"DS and Axle";#N/A,#N/A,TRUE,"PTSSE";#N/A,#N/A,TRUE,"Summary"}</definedName>
    <definedName name="_____T2" hidden="1">{#N/A,#N/A,TRUE,"Engine";#N/A,#N/A,TRUE,"Trans 5R55N";#N/A,#N/A,TRUE,"Manual Trans";#N/A,#N/A,TRUE,"DS and Axle";#N/A,#N/A,TRUE,"PTSSE";#N/A,#N/A,TRUE,"Summary"}</definedName>
    <definedName name="_____TCD1" localSheetId="79">#REF!</definedName>
    <definedName name="_____TCD1" localSheetId="84">#REF!</definedName>
    <definedName name="_____TCD1" localSheetId="77">#REF!</definedName>
    <definedName name="_____TCD1">#REF!</definedName>
    <definedName name="_____TCD2" localSheetId="79">#REF!</definedName>
    <definedName name="_____TCD2" localSheetId="84">#REF!</definedName>
    <definedName name="_____TCD2" localSheetId="77">#REF!</definedName>
    <definedName name="_____TCD2">#REF!</definedName>
    <definedName name="_____TCD3" localSheetId="79">#REF!</definedName>
    <definedName name="_____TCD3" localSheetId="84">#REF!</definedName>
    <definedName name="_____TCD3" localSheetId="77">#REF!</definedName>
    <definedName name="_____TCD3">#REF!</definedName>
    <definedName name="_____TCD4" localSheetId="79">#REF!</definedName>
    <definedName name="_____TCD4" localSheetId="84">#REF!</definedName>
    <definedName name="_____TCD4" localSheetId="77">#REF!</definedName>
    <definedName name="_____TCD4">#REF!</definedName>
    <definedName name="_____TCD5" localSheetId="79">#REF!</definedName>
    <definedName name="_____TCD5" localSheetId="84">#REF!</definedName>
    <definedName name="_____TCD5" localSheetId="77">#REF!</definedName>
    <definedName name="_____TCD5">#REF!</definedName>
    <definedName name="_____TCD6" localSheetId="79">#REF!</definedName>
    <definedName name="_____TCD6" localSheetId="84">#REF!</definedName>
    <definedName name="_____TCD6" localSheetId="77">#REF!</definedName>
    <definedName name="_____TCD6">#REF!</definedName>
    <definedName name="_____TCD7" localSheetId="79">#REF!</definedName>
    <definedName name="_____TCD7" localSheetId="84">#REF!</definedName>
    <definedName name="_____TCD7" localSheetId="77">#REF!</definedName>
    <definedName name="_____TCD7">#REF!</definedName>
    <definedName name="_____TCD8" localSheetId="79">#REF!</definedName>
    <definedName name="_____TCD8" localSheetId="84">#REF!</definedName>
    <definedName name="_____TCD8" localSheetId="77">#REF!</definedName>
    <definedName name="_____TCD8">#REF!</definedName>
    <definedName name="_____TCD9" localSheetId="79">#REF!</definedName>
    <definedName name="_____TCD9" localSheetId="84">#REF!</definedName>
    <definedName name="_____TCD9" localSheetId="77">#REF!</definedName>
    <definedName name="_____TCD9">#REF!</definedName>
    <definedName name="_____Us1" localSheetId="79">#REF!</definedName>
    <definedName name="_____Us1" localSheetId="84">#REF!</definedName>
    <definedName name="_____Us1" localSheetId="77">#REF!</definedName>
    <definedName name="_____Us1">#REF!</definedName>
    <definedName name="_____Us2" localSheetId="79">#REF!</definedName>
    <definedName name="_____Us2" localSheetId="84">#REF!</definedName>
    <definedName name="_____Us2" localSheetId="77">#REF!</definedName>
    <definedName name="_____Us2">#REF!</definedName>
    <definedName name="_____ut1" localSheetId="65" hidden="1">{"rev",#N/A,FALSE,"ppepsum";"vcost",#N/A,FALSE,"ppepsum";"ecprof",#N/A,FALSE,"ppepsum"}</definedName>
    <definedName name="_____ut1" localSheetId="84" hidden="1">{"rev",#N/A,FALSE,"ppepsum";"vcost",#N/A,FALSE,"ppepsum";"ecprof",#N/A,FALSE,"ppepsum"}</definedName>
    <definedName name="_____ut1" localSheetId="77" hidden="1">{"rev",#N/A,FALSE,"ppepsum";"vcost",#N/A,FALSE,"ppepsum";"ecprof",#N/A,FALSE,"ppepsum"}</definedName>
    <definedName name="_____ut1" localSheetId="61" hidden="1">{"rev",#N/A,FALSE,"ppepsum";"vcost",#N/A,FALSE,"ppepsum";"ecprof",#N/A,FALSE,"ppepsum"}</definedName>
    <definedName name="_____ut1" localSheetId="76" hidden="1">{"rev",#N/A,FALSE,"ppepsum";"vcost",#N/A,FALSE,"ppepsum";"ecprof",#N/A,FALSE,"ppepsum"}</definedName>
    <definedName name="_____ut1" hidden="1">{"rev",#N/A,FALSE,"ppepsum";"vcost",#N/A,FALSE,"ppepsum";"ecprof",#N/A,FALSE,"ppepsum"}</definedName>
    <definedName name="_____V5" localSheetId="65" hidden="1">{"avrev",#N/A,FALSE,"AVREV";"rates",#N/A,FALSE,"AVREV"}</definedName>
    <definedName name="_____V5" localSheetId="84" hidden="1">{"avrev",#N/A,FALSE,"AVREV";"rates",#N/A,FALSE,"AVREV"}</definedName>
    <definedName name="_____V5" localSheetId="77" hidden="1">{"avrev",#N/A,FALSE,"AVREV";"rates",#N/A,FALSE,"AVREV"}</definedName>
    <definedName name="_____V5" localSheetId="61" hidden="1">{"avrev",#N/A,FALSE,"AVREV";"rates",#N/A,FALSE,"AVREV"}</definedName>
    <definedName name="_____V5" localSheetId="76" hidden="1">{"avrev",#N/A,FALSE,"AVREV";"rates",#N/A,FALSE,"AVREV"}</definedName>
    <definedName name="_____V5" hidden="1">{"avrev",#N/A,FALSE,"AVREV";"rates",#N/A,FALSE,"AVREV"}</definedName>
    <definedName name="_____VC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c1" localSheetId="65" hidden="1">{#N/A,#N/A,FALSE,"Profit Status";#N/A,#N/A,FALSE,"Invest";#N/A,#N/A,FALSE,"Revenue";#N/A,#N/A,FALSE,"Variable Cost";#N/A,#N/A,FALSE,"Options &amp; Series"}</definedName>
    <definedName name="_____vcc1" localSheetId="84" hidden="1">{#N/A,#N/A,FALSE,"Profit Status";#N/A,#N/A,FALSE,"Invest";#N/A,#N/A,FALSE,"Revenue";#N/A,#N/A,FALSE,"Variable Cost";#N/A,#N/A,FALSE,"Options &amp; Series"}</definedName>
    <definedName name="_____vcc1" localSheetId="77" hidden="1">{#N/A,#N/A,FALSE,"Profit Status";#N/A,#N/A,FALSE,"Invest";#N/A,#N/A,FALSE,"Revenue";#N/A,#N/A,FALSE,"Variable Cost";#N/A,#N/A,FALSE,"Options &amp; Series"}</definedName>
    <definedName name="_____vcc1" localSheetId="61" hidden="1">{#N/A,#N/A,FALSE,"Profit Status";#N/A,#N/A,FALSE,"Invest";#N/A,#N/A,FALSE,"Revenue";#N/A,#N/A,FALSE,"Variable Cost";#N/A,#N/A,FALSE,"Options &amp; Series"}</definedName>
    <definedName name="_____vcc1" localSheetId="76" hidden="1">{#N/A,#N/A,FALSE,"Profit Status";#N/A,#N/A,FALSE,"Invest";#N/A,#N/A,FALSE,"Revenue";#N/A,#N/A,FALSE,"Variable Cost";#N/A,#N/A,FALSE,"Options &amp; Series"}</definedName>
    <definedName name="_____vcc1" hidden="1">{#N/A,#N/A,FALSE,"Profit Status";#N/A,#N/A,FALSE,"Invest";#N/A,#N/A,FALSE,"Revenue";#N/A,#N/A,FALSE,"Variable Cost";#N/A,#N/A,FALSE,"Options &amp; Series"}</definedName>
    <definedName name="_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_vx1" hidden="1">{#N/A,#N/A,FALSE,"Assumptions";#N/A,#N/A,FALSE,"Volumes";#N/A,#N/A,FALSE,"Pricing";#N/A,#N/A,FALSE,"Variable Cost";#N/A,#N/A,FALSE,"Investment";#N/A,#N/A,FALSE,"Profitability";#N/A,#N/A,FALSE,"Business Comparison"}</definedName>
    <definedName name="_____wrn1" localSheetId="65" hidden="1">{#N/A,#N/A,TRUE,"Frame&amp;Body-All";#N/A,#N/A,TRUE,"Powrplant Mnts-5.4l_4.6l";#N/A,#N/A,TRUE,"Powerplant-5.4l_4.6l";#N/A,#N/A,TRUE,"Exhaust-5.4l_4.6l";#N/A,#N/A,TRUE,"Induction-5.4l"}</definedName>
    <definedName name="_____wrn1" localSheetId="84" hidden="1">{#N/A,#N/A,TRUE,"Frame&amp;Body-All";#N/A,#N/A,TRUE,"Powrplant Mnts-5.4l_4.6l";#N/A,#N/A,TRUE,"Powerplant-5.4l_4.6l";#N/A,#N/A,TRUE,"Exhaust-5.4l_4.6l";#N/A,#N/A,TRUE,"Induction-5.4l"}</definedName>
    <definedName name="_____wrn1" localSheetId="77" hidden="1">{#N/A,#N/A,TRUE,"Frame&amp;Body-All";#N/A,#N/A,TRUE,"Powrplant Mnts-5.4l_4.6l";#N/A,#N/A,TRUE,"Powerplant-5.4l_4.6l";#N/A,#N/A,TRUE,"Exhaust-5.4l_4.6l";#N/A,#N/A,TRUE,"Induction-5.4l"}</definedName>
    <definedName name="_____wrn1" localSheetId="61" hidden="1">{#N/A,#N/A,TRUE,"Frame&amp;Body-All";#N/A,#N/A,TRUE,"Powrplant Mnts-5.4l_4.6l";#N/A,#N/A,TRUE,"Powerplant-5.4l_4.6l";#N/A,#N/A,TRUE,"Exhaust-5.4l_4.6l";#N/A,#N/A,TRUE,"Induction-5.4l"}</definedName>
    <definedName name="_____wrn1" localSheetId="76" hidden="1">{#N/A,#N/A,TRUE,"Frame&amp;Body-All";#N/A,#N/A,TRUE,"Powrplant Mnts-5.4l_4.6l";#N/A,#N/A,TRUE,"Powerplant-5.4l_4.6l";#N/A,#N/A,TRUE,"Exhaust-5.4l_4.6l";#N/A,#N/A,TRUE,"Induction-5.4l"}</definedName>
    <definedName name="_____wrn1" hidden="1">{#N/A,#N/A,TRUE,"Frame&amp;Body-All";#N/A,#N/A,TRUE,"Powrplant Mnts-5.4l_4.6l";#N/A,#N/A,TRUE,"Powerplant-5.4l_4.6l";#N/A,#N/A,TRUE,"Exhaust-5.4l_4.6l";#N/A,#N/A,TRUE,"Induction-5.4l"}</definedName>
    <definedName name="_____wrn2" localSheetId="65" hidden="1">{"pep204a",#N/A,FALSE,"tpepsum4a";"pep205a",#N/A,FALSE,"tpepsum4a";"wpep204a",#N/A,FALSE,"tpepsum4a";"wpep205a",#N/A,FALSE,"tpepsum4a"}</definedName>
    <definedName name="_____wrn2" localSheetId="84" hidden="1">{"pep204a",#N/A,FALSE,"tpepsum4a";"pep205a",#N/A,FALSE,"tpepsum4a";"wpep204a",#N/A,FALSE,"tpepsum4a";"wpep205a",#N/A,FALSE,"tpepsum4a"}</definedName>
    <definedName name="_____wrn2" localSheetId="77" hidden="1">{"pep204a",#N/A,FALSE,"tpepsum4a";"pep205a",#N/A,FALSE,"tpepsum4a";"wpep204a",#N/A,FALSE,"tpepsum4a";"wpep205a",#N/A,FALSE,"tpepsum4a"}</definedName>
    <definedName name="_____wrn2" localSheetId="61" hidden="1">{"pep204a",#N/A,FALSE,"tpepsum4a";"pep205a",#N/A,FALSE,"tpepsum4a";"wpep204a",#N/A,FALSE,"tpepsum4a";"wpep205a",#N/A,FALSE,"tpepsum4a"}</definedName>
    <definedName name="_____wrn2" localSheetId="76" hidden="1">{"pep204a",#N/A,FALSE,"tpepsum4a";"pep205a",#N/A,FALSE,"tpepsum4a";"wpep204a",#N/A,FALSE,"tpepsum4a";"wpep205a",#N/A,FALSE,"tpepsum4a"}</definedName>
    <definedName name="_____wrn2" hidden="1">{"pep204a",#N/A,FALSE,"tpepsum4a";"pep205a",#N/A,FALSE,"tpepsum4a";"wpep204a",#N/A,FALSE,"tpepsum4a";"wpep205a",#N/A,FALSE,"tpepsum4a"}</definedName>
    <definedName name="_____WRN4" localSheetId="65" hidden="1">{"salaried",#N/A,FALSE,"VLD View (2)"}</definedName>
    <definedName name="_____WRN4" localSheetId="84" hidden="1">{"salaried",#N/A,FALSE,"VLD View (2)"}</definedName>
    <definedName name="_____WRN4" localSheetId="77" hidden="1">{"salaried",#N/A,FALSE,"VLD View (2)"}</definedName>
    <definedName name="_____WRN4" localSheetId="61" hidden="1">{"salaried",#N/A,FALSE,"VLD View (2)"}</definedName>
    <definedName name="_____WRN4" localSheetId="76" hidden="1">{"salaried",#N/A,FALSE,"VLD View (2)"}</definedName>
    <definedName name="_____WRN4" hidden="1">{"salaried",#N/A,FALSE,"VLD View (2)"}</definedName>
    <definedName name="_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XS1" hidden="1">{#N/A,#N/A,FALSE,"Title - E";#N/A,#N/A,FALSE,"Insert";#N/A,#N/A,FALSE,"Rpt-98-E PG_1";#N/A,#N/A,FALSE,"Rpt-98-E PG_2f";#N/A,#N/A,FALSE,"Rpt-98-E PG_2";#N/A,#N/A,FALSE,"Insert";#N/A,#N/A,FALSE,"Rpt-98-E PG_3 "}</definedName>
    <definedName name="_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_xx1" hidden="1">{#N/A,#N/A,FALSE,"Title - E";#N/A,#N/A,FALSE,"Insert";#N/A,#N/A,FALSE,"Rpt-98-E PG_1";#N/A,#N/A,FALSE,"Rpt-98-E PG_2f";#N/A,#N/A,FALSE,"Rpt-98-E PG_2";#N/A,#N/A,FALSE,"Insert";#N/A,#N/A,FALSE,"Rpt-98-E PG_3 "}</definedName>
    <definedName name="_____xx6666" localSheetId="79">#REF!</definedName>
    <definedName name="_____xx6666" localSheetId="84">#REF!</definedName>
    <definedName name="_____xx6666" localSheetId="77">#REF!</definedName>
    <definedName name="_____xx6666">#REF!</definedName>
    <definedName name="_____ZA1" localSheetId="79">#REF!</definedName>
    <definedName name="_____ZA1" localSheetId="84">#REF!</definedName>
    <definedName name="_____ZA1" localSheetId="77">#REF!</definedName>
    <definedName name="_____ZA1">#REF!</definedName>
    <definedName name="_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z9999" localSheetId="79">#REF!</definedName>
    <definedName name="_____zz9999" localSheetId="84">#REF!</definedName>
    <definedName name="_____zz9999" localSheetId="77">#REF!</definedName>
    <definedName name="_____zz9999">#REF!</definedName>
    <definedName name="____0" localSheetId="79">#REF!</definedName>
    <definedName name="____0" localSheetId="84">#REF!</definedName>
    <definedName name="____0" localSheetId="77">#REF!</definedName>
    <definedName name="____0">#REF!</definedName>
    <definedName name="____185W_Master" localSheetId="79">#REF!</definedName>
    <definedName name="____185W_Master" localSheetId="84">#REF!</definedName>
    <definedName name="____185W_Master" localSheetId="77">#REF!</definedName>
    <definedName name="____185W_Master">#REF!</definedName>
    <definedName name="____186W_Master" localSheetId="79">#REF!</definedName>
    <definedName name="____186W_Master" localSheetId="84">#REF!</definedName>
    <definedName name="____186W_Master" localSheetId="77">#REF!</definedName>
    <definedName name="____186W_Master">#REF!</definedName>
    <definedName name="____21" localSheetId="79">#REF!</definedName>
    <definedName name="____21" localSheetId="84">#REF!</definedName>
    <definedName name="____21" localSheetId="77">#REF!</definedName>
    <definedName name="____21">#REF!</definedName>
    <definedName name="____A99999" localSheetId="79">#REF!</definedName>
    <definedName name="____A99999" localSheetId="84">#REF!</definedName>
    <definedName name="____A99999" localSheetId="77">#REF!</definedName>
    <definedName name="____A99999">#REF!</definedName>
    <definedName name="____ab2" localSheetId="65" hidden="1">{#N/A,#N/A,FALSE,"Cover";#N/A,#N/A,FALSE,"Profits";#N/A,#N/A,FALSE,"ABS";#N/A,#N/A,FALSE,"TFLE Detail";#N/A,#N/A,FALSE,"TFLE Walk";#N/A,#N/A,FALSE,"Variable Cost";#N/A,#N/A,FALSE,"V.C. Walk"}</definedName>
    <definedName name="____ab2" localSheetId="84" hidden="1">{#N/A,#N/A,FALSE,"Cover";#N/A,#N/A,FALSE,"Profits";#N/A,#N/A,FALSE,"ABS";#N/A,#N/A,FALSE,"TFLE Detail";#N/A,#N/A,FALSE,"TFLE Walk";#N/A,#N/A,FALSE,"Variable Cost";#N/A,#N/A,FALSE,"V.C. Walk"}</definedName>
    <definedName name="____ab2" localSheetId="77" hidden="1">{#N/A,#N/A,FALSE,"Cover";#N/A,#N/A,FALSE,"Profits";#N/A,#N/A,FALSE,"ABS";#N/A,#N/A,FALSE,"TFLE Detail";#N/A,#N/A,FALSE,"TFLE Walk";#N/A,#N/A,FALSE,"Variable Cost";#N/A,#N/A,FALSE,"V.C. Walk"}</definedName>
    <definedName name="____ab2" localSheetId="61" hidden="1">{#N/A,#N/A,FALSE,"Cover";#N/A,#N/A,FALSE,"Profits";#N/A,#N/A,FALSE,"ABS";#N/A,#N/A,FALSE,"TFLE Detail";#N/A,#N/A,FALSE,"TFLE Walk";#N/A,#N/A,FALSE,"Variable Cost";#N/A,#N/A,FALSE,"V.C. Walk"}</definedName>
    <definedName name="____ab2" localSheetId="76" hidden="1">{#N/A,#N/A,FALSE,"Cover";#N/A,#N/A,FALSE,"Profits";#N/A,#N/A,FALSE,"ABS";#N/A,#N/A,FALSE,"TFLE Detail";#N/A,#N/A,FALSE,"TFLE Walk";#N/A,#N/A,FALSE,"Variable Cost";#N/A,#N/A,FALSE,"V.C. Walk"}</definedName>
    <definedName name="____ab2" hidden="1">{#N/A,#N/A,FALSE,"Cover";#N/A,#N/A,FALSE,"Profits";#N/A,#N/A,FALSE,"ABS";#N/A,#N/A,FALSE,"TFLE Detail";#N/A,#N/A,FALSE,"TFLE Walk";#N/A,#N/A,FALSE,"Variable Cost";#N/A,#N/A,FALSE,"V.C. Walk"}</definedName>
    <definedName name="____ab3" localSheetId="65" hidden="1">{#N/A,#N/A,FALSE,"Profit Status";#N/A,#N/A,FALSE,"Invest";#N/A,#N/A,FALSE,"Revenue";#N/A,#N/A,FALSE,"Variable Cost";#N/A,#N/A,FALSE,"Options &amp; Series"}</definedName>
    <definedName name="____ab3" localSheetId="84" hidden="1">{#N/A,#N/A,FALSE,"Profit Status";#N/A,#N/A,FALSE,"Invest";#N/A,#N/A,FALSE,"Revenue";#N/A,#N/A,FALSE,"Variable Cost";#N/A,#N/A,FALSE,"Options &amp; Series"}</definedName>
    <definedName name="____ab3" localSheetId="77" hidden="1">{#N/A,#N/A,FALSE,"Profit Status";#N/A,#N/A,FALSE,"Invest";#N/A,#N/A,FALSE,"Revenue";#N/A,#N/A,FALSE,"Variable Cost";#N/A,#N/A,FALSE,"Options &amp; Series"}</definedName>
    <definedName name="____ab3" localSheetId="61" hidden="1">{#N/A,#N/A,FALSE,"Profit Status";#N/A,#N/A,FALSE,"Invest";#N/A,#N/A,FALSE,"Revenue";#N/A,#N/A,FALSE,"Variable Cost";#N/A,#N/A,FALSE,"Options &amp; Series"}</definedName>
    <definedName name="____ab3" localSheetId="76" hidden="1">{#N/A,#N/A,FALSE,"Profit Status";#N/A,#N/A,FALSE,"Invest";#N/A,#N/A,FALSE,"Revenue";#N/A,#N/A,FALSE,"Variable Cost";#N/A,#N/A,FALSE,"Options &amp; Series"}</definedName>
    <definedName name="____ab3" hidden="1">{#N/A,#N/A,FALSE,"Profit Status";#N/A,#N/A,FALSE,"Invest";#N/A,#N/A,FALSE,"Revenue";#N/A,#N/A,FALSE,"Variable Cost";#N/A,#N/A,FALSE,"Options &amp; Series"}</definedName>
    <definedName name="____Apr04" localSheetId="65" hidden="1">{"current deposit",#N/A,FALSE,"Sheet1"}</definedName>
    <definedName name="____Apr04" localSheetId="84" hidden="1">{"current deposit",#N/A,FALSE,"Sheet1"}</definedName>
    <definedName name="____Apr04" localSheetId="77" hidden="1">{"current deposit",#N/A,FALSE,"Sheet1"}</definedName>
    <definedName name="____Apr04" localSheetId="61" hidden="1">{"current deposit",#N/A,FALSE,"Sheet1"}</definedName>
    <definedName name="____Apr04" localSheetId="76" hidden="1">{"current deposit",#N/A,FALSE,"Sheet1"}</definedName>
    <definedName name="____Apr04" hidden="1">{"current deposit",#N/A,FALSE,"Sheet1"}</definedName>
    <definedName name="____Apr05" localSheetId="65" hidden="1">{#N/A,#N/A,FALSE,"Sheet1";"current deposit",#N/A,FALSE,"Sheet1";"current deposit",#N/A,FALSE,"Sheet1"}</definedName>
    <definedName name="____Apr05" localSheetId="84" hidden="1">{#N/A,#N/A,FALSE,"Sheet1";"current deposit",#N/A,FALSE,"Sheet1";"current deposit",#N/A,FALSE,"Sheet1"}</definedName>
    <definedName name="____Apr05" localSheetId="77" hidden="1">{#N/A,#N/A,FALSE,"Sheet1";"current deposit",#N/A,FALSE,"Sheet1";"current deposit",#N/A,FALSE,"Sheet1"}</definedName>
    <definedName name="____Apr05" localSheetId="61" hidden="1">{#N/A,#N/A,FALSE,"Sheet1";"current deposit",#N/A,FALSE,"Sheet1";"current deposit",#N/A,FALSE,"Sheet1"}</definedName>
    <definedName name="____Apr05" localSheetId="76" hidden="1">{#N/A,#N/A,FALSE,"Sheet1";"current deposit",#N/A,FALSE,"Sheet1";"current deposit",#N/A,FALSE,"Sheet1"}</definedName>
    <definedName name="____Apr05" hidden="1">{#N/A,#N/A,FALSE,"Sheet1";"current deposit",#N/A,FALSE,"Sheet1";"current deposit",#N/A,FALSE,"Sheet1"}</definedName>
    <definedName name="____APS2003" localSheetId="65" hidden="1">{#N/A,#N/A,FALSE,"expense";#N/A,#N/A,FALSE,"heads"}</definedName>
    <definedName name="____APS2003" localSheetId="84" hidden="1">{#N/A,#N/A,FALSE,"expense";#N/A,#N/A,FALSE,"heads"}</definedName>
    <definedName name="____APS2003" localSheetId="77" hidden="1">{#N/A,#N/A,FALSE,"expense";#N/A,#N/A,FALSE,"heads"}</definedName>
    <definedName name="____APS2003" localSheetId="61" hidden="1">{#N/A,#N/A,FALSE,"expense";#N/A,#N/A,FALSE,"heads"}</definedName>
    <definedName name="____APS2003" localSheetId="76" hidden="1">{#N/A,#N/A,FALSE,"expense";#N/A,#N/A,FALSE,"heads"}</definedName>
    <definedName name="____APS2003" hidden="1">{#N/A,#N/A,FALSE,"expense";#N/A,#N/A,FALSE,"heads"}</definedName>
    <definedName name="____Att1" localSheetId="65" hidden="1">{#VALUE!,#N/A,FALSE,0;#N/A,#N/A,FALSE,0;#N/A,#N/A,FALSE,0;#N/A,#N/A,FALSE,0}</definedName>
    <definedName name="____Att1" localSheetId="84" hidden="1">{#VALUE!,#N/A,FALSE,0;#N/A,#N/A,FALSE,0;#N/A,#N/A,FALSE,0;#N/A,#N/A,FALSE,0}</definedName>
    <definedName name="____Att1" localSheetId="77" hidden="1">{#VALUE!,#N/A,FALSE,0;#N/A,#N/A,FALSE,0;#N/A,#N/A,FALSE,0;#N/A,#N/A,FALSE,0}</definedName>
    <definedName name="____Att1" localSheetId="61" hidden="1">{#VALUE!,#N/A,FALSE,0;#N/A,#N/A,FALSE,0;#N/A,#N/A,FALSE,0;#N/A,#N/A,FALSE,0}</definedName>
    <definedName name="____Att1" localSheetId="76" hidden="1">{#VALUE!,#N/A,FALSE,0;#N/A,#N/A,FALSE,0;#N/A,#N/A,FALSE,0;#N/A,#N/A,FALSE,0}</definedName>
    <definedName name="____Att1" hidden="1">{#VALUE!,#N/A,FALSE,0;#N/A,#N/A,FALSE,0;#N/A,#N/A,FALSE,0;#N/A,#N/A,FALSE,0}</definedName>
    <definedName name="____Aug04" localSheetId="65" hidden="1">{#N/A,#N/A,FALSE,"Sheet1";"current deposit",#N/A,FALSE,"Sheet1";"current deposit",#N/A,FALSE,"Sheet1"}</definedName>
    <definedName name="____Aug04" localSheetId="84" hidden="1">{#N/A,#N/A,FALSE,"Sheet1";"current deposit",#N/A,FALSE,"Sheet1";"current deposit",#N/A,FALSE,"Sheet1"}</definedName>
    <definedName name="____Aug04" localSheetId="77" hidden="1">{#N/A,#N/A,FALSE,"Sheet1";"current deposit",#N/A,FALSE,"Sheet1";"current deposit",#N/A,FALSE,"Sheet1"}</definedName>
    <definedName name="____Aug04" localSheetId="61" hidden="1">{#N/A,#N/A,FALSE,"Sheet1";"current deposit",#N/A,FALSE,"Sheet1";"current deposit",#N/A,FALSE,"Sheet1"}</definedName>
    <definedName name="____Aug04" localSheetId="76" hidden="1">{#N/A,#N/A,FALSE,"Sheet1";"current deposit",#N/A,FALSE,"Sheet1";"current deposit",#N/A,FALSE,"Sheet1"}</definedName>
    <definedName name="____Aug04" hidden="1">{#N/A,#N/A,FALSE,"Sheet1";"current deposit",#N/A,FALSE,"Sheet1";"current deposit",#N/A,FALSE,"Sheet1"}</definedName>
    <definedName name="____Aug05" localSheetId="65" hidden="1">{"current deposit",#N/A,FALSE,"Sheet1"}</definedName>
    <definedName name="____Aug05" localSheetId="84" hidden="1">{"current deposit",#N/A,FALSE,"Sheet1"}</definedName>
    <definedName name="____Aug05" localSheetId="77" hidden="1">{"current deposit",#N/A,FALSE,"Sheet1"}</definedName>
    <definedName name="____Aug05" localSheetId="61" hidden="1">{"current deposit",#N/A,FALSE,"Sheet1"}</definedName>
    <definedName name="____Aug05" localSheetId="76" hidden="1">{"current deposit",#N/A,FALSE,"Sheet1"}</definedName>
    <definedName name="____Aug05" hidden="1">{"current deposit",#N/A,FALSE,"Sheet1"}</definedName>
    <definedName name="____b5678" localSheetId="65" hidden="1">{"Presentation",#N/A,FALSE,"Feb96 - ALL"}</definedName>
    <definedName name="____b5678" localSheetId="84" hidden="1">{"Presentation",#N/A,FALSE,"Feb96 - ALL"}</definedName>
    <definedName name="____b5678" localSheetId="77" hidden="1">{"Presentation",#N/A,FALSE,"Feb96 - ALL"}</definedName>
    <definedName name="____b5678" localSheetId="61" hidden="1">{"Presentation",#N/A,FALSE,"Feb96 - ALL"}</definedName>
    <definedName name="____b5678" localSheetId="76" hidden="1">{"Presentation",#N/A,FALSE,"Feb96 - ALL"}</definedName>
    <definedName name="____b5678" hidden="1">{"Presentation",#N/A,FALSE,"Feb96 - ALL"}</definedName>
    <definedName name="____ba1" localSheetId="65" hidden="1">{"Fiesta Facer Page",#N/A,FALSE,"Q_C_S";"Fiesta Main Page",#N/A,FALSE,"V_L";"Fiesta 95BP Struct",#N/A,FALSE,"StructBP";"Fiesta Post 95BP Struct",#N/A,FALSE,"AdjStructBP"}</definedName>
    <definedName name="____ba1" localSheetId="84" hidden="1">{"Fiesta Facer Page",#N/A,FALSE,"Q_C_S";"Fiesta Main Page",#N/A,FALSE,"V_L";"Fiesta 95BP Struct",#N/A,FALSE,"StructBP";"Fiesta Post 95BP Struct",#N/A,FALSE,"AdjStructBP"}</definedName>
    <definedName name="____ba1" localSheetId="77" hidden="1">{"Fiesta Facer Page",#N/A,FALSE,"Q_C_S";"Fiesta Main Page",#N/A,FALSE,"V_L";"Fiesta 95BP Struct",#N/A,FALSE,"StructBP";"Fiesta Post 95BP Struct",#N/A,FALSE,"AdjStructBP"}</definedName>
    <definedName name="____ba1" localSheetId="61" hidden="1">{"Fiesta Facer Page",#N/A,FALSE,"Q_C_S";"Fiesta Main Page",#N/A,FALSE,"V_L";"Fiesta 95BP Struct",#N/A,FALSE,"StructBP";"Fiesta Post 95BP Struct",#N/A,FALSE,"AdjStructBP"}</definedName>
    <definedName name="____ba1" localSheetId="76" hidden="1">{"Fiesta Facer Page",#N/A,FALSE,"Q_C_S";"Fiesta Main Page",#N/A,FALSE,"V_L";"Fiesta 95BP Struct",#N/A,FALSE,"StructBP";"Fiesta Post 95BP Struct",#N/A,FALSE,"AdjStructBP"}</definedName>
    <definedName name="____ba1" hidden="1">{"Fiesta Facer Page",#N/A,FALSE,"Q_C_S";"Fiesta Main Page",#N/A,FALSE,"V_L";"Fiesta 95BP Struct",#N/A,FALSE,"StructBP";"Fiesta Post 95BP Struct",#N/A,FALSE,"AdjStructBP"}</definedName>
    <definedName name="____bb2" localSheetId="65" hidden="1">{"Fiesta Facer Page",#N/A,FALSE,"Q_C_S";"Fiesta Main Page",#N/A,FALSE,"V_L";"Fiesta 95BP Struct",#N/A,FALSE,"StructBP";"Fiesta Post 95BP Struct",#N/A,FALSE,"AdjStructBP"}</definedName>
    <definedName name="____bb2" localSheetId="84" hidden="1">{"Fiesta Facer Page",#N/A,FALSE,"Q_C_S";"Fiesta Main Page",#N/A,FALSE,"V_L";"Fiesta 95BP Struct",#N/A,FALSE,"StructBP";"Fiesta Post 95BP Struct",#N/A,FALSE,"AdjStructBP"}</definedName>
    <definedName name="____bb2" localSheetId="77" hidden="1">{"Fiesta Facer Page",#N/A,FALSE,"Q_C_S";"Fiesta Main Page",#N/A,FALSE,"V_L";"Fiesta 95BP Struct",#N/A,FALSE,"StructBP";"Fiesta Post 95BP Struct",#N/A,FALSE,"AdjStructBP"}</definedName>
    <definedName name="____bb2" localSheetId="61" hidden="1">{"Fiesta Facer Page",#N/A,FALSE,"Q_C_S";"Fiesta Main Page",#N/A,FALSE,"V_L";"Fiesta 95BP Struct",#N/A,FALSE,"StructBP";"Fiesta Post 95BP Struct",#N/A,FALSE,"AdjStructBP"}</definedName>
    <definedName name="____bb2" localSheetId="76" hidden="1">{"Fiesta Facer Page",#N/A,FALSE,"Q_C_S";"Fiesta Main Page",#N/A,FALSE,"V_L";"Fiesta 95BP Struct",#N/A,FALSE,"StructBP";"Fiesta Post 95BP Struct",#N/A,FALSE,"AdjStructBP"}</definedName>
    <definedName name="____bb2" hidden="1">{"Fiesta Facer Page",#N/A,FALSE,"Q_C_S";"Fiesta Main Page",#N/A,FALSE,"V_L";"Fiesta 95BP Struct",#N/A,FALSE,"StructBP";"Fiesta Post 95BP Struct",#N/A,FALSE,"AdjStructBP"}</definedName>
    <definedName name="____be01" localSheetId="65" hidden="1">{"current deposit",#N/A,FALSE,"Sheet1"}</definedName>
    <definedName name="____be01" localSheetId="84" hidden="1">{"current deposit",#N/A,FALSE,"Sheet1"}</definedName>
    <definedName name="____be01" localSheetId="77" hidden="1">{"current deposit",#N/A,FALSE,"Sheet1"}</definedName>
    <definedName name="____be01" localSheetId="61" hidden="1">{"current deposit",#N/A,FALSE,"Sheet1"}</definedName>
    <definedName name="____be01" localSheetId="76" hidden="1">{"current deposit",#N/A,FALSE,"Sheet1"}</definedName>
    <definedName name="____be01" hidden="1">{"current deposit",#N/A,FALSE,"Sheet1"}</definedName>
    <definedName name="____bjw1" localSheetId="65" hidden="1">{#N/A,#N/A,FALSE,"Profit Status";#N/A,#N/A,FALSE,"Invest";#N/A,#N/A,FALSE,"Revenue";#N/A,#N/A,FALSE,"Variable Cost";#N/A,#N/A,FALSE,"Options &amp; Series"}</definedName>
    <definedName name="____bjw1" localSheetId="84" hidden="1">{#N/A,#N/A,FALSE,"Profit Status";#N/A,#N/A,FALSE,"Invest";#N/A,#N/A,FALSE,"Revenue";#N/A,#N/A,FALSE,"Variable Cost";#N/A,#N/A,FALSE,"Options &amp; Series"}</definedName>
    <definedName name="____bjw1" localSheetId="77" hidden="1">{#N/A,#N/A,FALSE,"Profit Status";#N/A,#N/A,FALSE,"Invest";#N/A,#N/A,FALSE,"Revenue";#N/A,#N/A,FALSE,"Variable Cost";#N/A,#N/A,FALSE,"Options &amp; Series"}</definedName>
    <definedName name="____bjw1" localSheetId="61" hidden="1">{#N/A,#N/A,FALSE,"Profit Status";#N/A,#N/A,FALSE,"Invest";#N/A,#N/A,FALSE,"Revenue";#N/A,#N/A,FALSE,"Variable Cost";#N/A,#N/A,FALSE,"Options &amp; Series"}</definedName>
    <definedName name="____bjw1" localSheetId="76" hidden="1">{#N/A,#N/A,FALSE,"Profit Status";#N/A,#N/A,FALSE,"Invest";#N/A,#N/A,FALSE,"Revenue";#N/A,#N/A,FALSE,"Variable Cost";#N/A,#N/A,FALSE,"Options &amp; Series"}</definedName>
    <definedName name="____bjw1" hidden="1">{#N/A,#N/A,FALSE,"Profit Status";#N/A,#N/A,FALSE,"Invest";#N/A,#N/A,FALSE,"Revenue";#N/A,#N/A,FALSE,"Variable Cost";#N/A,#N/A,FALSE,"Options &amp; Series"}</definedName>
    <definedName name="____bjw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jw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jw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jw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jw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V226" localSheetId="65" hidden="1">{#N/A,#N/A,FALSE,"TR_OUT1"}</definedName>
    <definedName name="____BV226" localSheetId="84" hidden="1">{#N/A,#N/A,FALSE,"TR_OUT1"}</definedName>
    <definedName name="____BV226" localSheetId="77" hidden="1">{#N/A,#N/A,FALSE,"TR_OUT1"}</definedName>
    <definedName name="____BV226" localSheetId="61" hidden="1">{#N/A,#N/A,FALSE,"TR_OUT1"}</definedName>
    <definedName name="____BV226" localSheetId="76" hidden="1">{#N/A,#N/A,FALSE,"TR_OUT1"}</definedName>
    <definedName name="____BV226" hidden="1">{#N/A,#N/A,FALSE,"TR_OUT1"}</definedName>
    <definedName name="____cc1" localSheetId="65" hidden="1">{"Fiesta Facer Page",#N/A,FALSE,"Q_C_S";"Fiesta Main Page",#N/A,FALSE,"V_L";"Fiesta 95BP Struct",#N/A,FALSE,"StructBP";"Fiesta Post 95BP Struct",#N/A,FALSE,"AdjStructBP"}</definedName>
    <definedName name="____cc1" localSheetId="84" hidden="1">{"Fiesta Facer Page",#N/A,FALSE,"Q_C_S";"Fiesta Main Page",#N/A,FALSE,"V_L";"Fiesta 95BP Struct",#N/A,FALSE,"StructBP";"Fiesta Post 95BP Struct",#N/A,FALSE,"AdjStructBP"}</definedName>
    <definedName name="____cc1" localSheetId="77" hidden="1">{"Fiesta Facer Page",#N/A,FALSE,"Q_C_S";"Fiesta Main Page",#N/A,FALSE,"V_L";"Fiesta 95BP Struct",#N/A,FALSE,"StructBP";"Fiesta Post 95BP Struct",#N/A,FALSE,"AdjStructBP"}</definedName>
    <definedName name="____cc1" localSheetId="61" hidden="1">{"Fiesta Facer Page",#N/A,FALSE,"Q_C_S";"Fiesta Main Page",#N/A,FALSE,"V_L";"Fiesta 95BP Struct",#N/A,FALSE,"StructBP";"Fiesta Post 95BP Struct",#N/A,FALSE,"AdjStructBP"}</definedName>
    <definedName name="____cc1" localSheetId="76" hidden="1">{"Fiesta Facer Page",#N/A,FALSE,"Q_C_S";"Fiesta Main Page",#N/A,FALSE,"V_L";"Fiesta 95BP Struct",#N/A,FALSE,"StructBP";"Fiesta Post 95BP Struct",#N/A,FALSE,"AdjStructBP"}</definedName>
    <definedName name="____cc1" hidden="1">{"Fiesta Facer Page",#N/A,FALSE,"Q_C_S";"Fiesta Main Page",#N/A,FALSE,"V_L";"Fiesta 95BP Struct",#N/A,FALSE,"StructBP";"Fiesta Post 95BP Struct",#N/A,FALSE,"AdjStructBP"}</definedName>
    <definedName name="____cz1" localSheetId="65" hidden="1">{"Fiesta Facer Page",#N/A,FALSE,"Q_C_S";"Fiesta Main Page",#N/A,FALSE,"V_L";"Fiesta 95BP Struct",#N/A,FALSE,"StructBP";"Fiesta Post 95BP Struct",#N/A,FALSE,"AdjStructBP"}</definedName>
    <definedName name="____cz1" localSheetId="84" hidden="1">{"Fiesta Facer Page",#N/A,FALSE,"Q_C_S";"Fiesta Main Page",#N/A,FALSE,"V_L";"Fiesta 95BP Struct",#N/A,FALSE,"StructBP";"Fiesta Post 95BP Struct",#N/A,FALSE,"AdjStructBP"}</definedName>
    <definedName name="____cz1" localSheetId="77" hidden="1">{"Fiesta Facer Page",#N/A,FALSE,"Q_C_S";"Fiesta Main Page",#N/A,FALSE,"V_L";"Fiesta 95BP Struct",#N/A,FALSE,"StructBP";"Fiesta Post 95BP Struct",#N/A,FALSE,"AdjStructBP"}</definedName>
    <definedName name="____cz1" localSheetId="61" hidden="1">{"Fiesta Facer Page",#N/A,FALSE,"Q_C_S";"Fiesta Main Page",#N/A,FALSE,"V_L";"Fiesta 95BP Struct",#N/A,FALSE,"StructBP";"Fiesta Post 95BP Struct",#N/A,FALSE,"AdjStructBP"}</definedName>
    <definedName name="____cz1" localSheetId="76" hidden="1">{"Fiesta Facer Page",#N/A,FALSE,"Q_C_S";"Fiesta Main Page",#N/A,FALSE,"V_L";"Fiesta 95BP Struct",#N/A,FALSE,"StructBP";"Fiesta Post 95BP Struct",#N/A,FALSE,"AdjStructBP"}</definedName>
    <definedName name="____cz1" hidden="1">{"Fiesta Facer Page",#N/A,FALSE,"Q_C_S";"Fiesta Main Page",#N/A,FALSE,"V_L";"Fiesta 95BP Struct",#N/A,FALSE,"StructBP";"Fiesta Post 95BP Struct",#N/A,FALSE,"AdjStructBP"}</definedName>
    <definedName name="____d2" localSheetId="65" hidden="1">{#N/A,#N/A,FALSE,"UW152PPL"}</definedName>
    <definedName name="____d2" localSheetId="84" hidden="1">{#N/A,#N/A,FALSE,"UW152PPL"}</definedName>
    <definedName name="____d2" localSheetId="77" hidden="1">{#N/A,#N/A,FALSE,"UW152PPL"}</definedName>
    <definedName name="____d2" localSheetId="61" hidden="1">{#N/A,#N/A,FALSE,"UW152PPL"}</definedName>
    <definedName name="____d2" localSheetId="76" hidden="1">{#N/A,#N/A,FALSE,"UW152PPL"}</definedName>
    <definedName name="____d2" hidden="1">{#N/A,#N/A,FALSE,"UW152PPL"}</definedName>
    <definedName name="____D258" localSheetId="65" hidden="1">{"Presentation",#N/A,FALSE,"Feb96 - ALL"}</definedName>
    <definedName name="____D258" localSheetId="84" hidden="1">{"Presentation",#N/A,FALSE,"Feb96 - ALL"}</definedName>
    <definedName name="____D258" localSheetId="77" hidden="1">{"Presentation",#N/A,FALSE,"Feb96 - ALL"}</definedName>
    <definedName name="____D258" localSheetId="61" hidden="1">{"Presentation",#N/A,FALSE,"Feb96 - ALL"}</definedName>
    <definedName name="____D258" localSheetId="76" hidden="1">{"Presentation",#N/A,FALSE,"Feb96 - ALL"}</definedName>
    <definedName name="____D258" hidden="1">{"Presentation",#N/A,FALSE,"Feb96 - ALL"}</definedName>
    <definedName name="_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ec04" localSheetId="65" hidden="1">{"current deposit",#N/A,FALSE,"Sheet1"}</definedName>
    <definedName name="____Dec04" localSheetId="84" hidden="1">{"current deposit",#N/A,FALSE,"Sheet1"}</definedName>
    <definedName name="____Dec04" localSheetId="77" hidden="1">{"current deposit",#N/A,FALSE,"Sheet1"}</definedName>
    <definedName name="____Dec04" localSheetId="61" hidden="1">{"current deposit",#N/A,FALSE,"Sheet1"}</definedName>
    <definedName name="____Dec04" localSheetId="76" hidden="1">{"current deposit",#N/A,FALSE,"Sheet1"}</definedName>
    <definedName name="____Dec04" hidden="1">{"current deposit",#N/A,FALSE,"Sheet1"}</definedName>
    <definedName name="____Dec05" localSheetId="65" hidden="1">{"current deposit",#N/A,FALSE,"Sheet1"}</definedName>
    <definedName name="____Dec05" localSheetId="84" hidden="1">{"current deposit",#N/A,FALSE,"Sheet1"}</definedName>
    <definedName name="____Dec05" localSheetId="77" hidden="1">{"current deposit",#N/A,FALSE,"Sheet1"}</definedName>
    <definedName name="____Dec05" localSheetId="61" hidden="1">{"current deposit",#N/A,FALSE,"Sheet1"}</definedName>
    <definedName name="____Dec05" localSheetId="76" hidden="1">{"current deposit",#N/A,FALSE,"Sheet1"}</definedName>
    <definedName name="____Dec05" hidden="1">{"current deposit",#N/A,FALSE,"Sheet1"}</definedName>
    <definedName name="____DEC06" localSheetId="65" hidden="1">{"current deposit",#N/A,FALSE,"Sheet1"}</definedName>
    <definedName name="____DEC06" localSheetId="84" hidden="1">{"current deposit",#N/A,FALSE,"Sheet1"}</definedName>
    <definedName name="____DEC06" localSheetId="77" hidden="1">{"current deposit",#N/A,FALSE,"Sheet1"}</definedName>
    <definedName name="____DEC06" localSheetId="61" hidden="1">{"current deposit",#N/A,FALSE,"Sheet1"}</definedName>
    <definedName name="____DEC06" localSheetId="76" hidden="1">{"current deposit",#N/A,FALSE,"Sheet1"}</definedName>
    <definedName name="____DEC06" hidden="1">{"current deposit",#N/A,FALSE,"Sheet1"}</definedName>
    <definedName name="____DEC20" localSheetId="65" hidden="1">{#N/A,#N/A,FALSE,"Cover Page";#N/A,#N/A,FALSE,"Facing Page";#N/A,#N/A,FALSE,"Main Page";#N/A,#N/A,FALSE,"Risk-Adjusted";#N/A,#N/A,FALSE,"Profit Improvement"}</definedName>
    <definedName name="____DEC20" localSheetId="84" hidden="1">{#N/A,#N/A,FALSE,"Cover Page";#N/A,#N/A,FALSE,"Facing Page";#N/A,#N/A,FALSE,"Main Page";#N/A,#N/A,FALSE,"Risk-Adjusted";#N/A,#N/A,FALSE,"Profit Improvement"}</definedName>
    <definedName name="____DEC20" localSheetId="77" hidden="1">{#N/A,#N/A,FALSE,"Cover Page";#N/A,#N/A,FALSE,"Facing Page";#N/A,#N/A,FALSE,"Main Page";#N/A,#N/A,FALSE,"Risk-Adjusted";#N/A,#N/A,FALSE,"Profit Improvement"}</definedName>
    <definedName name="____DEC20" localSheetId="61" hidden="1">{#N/A,#N/A,FALSE,"Cover Page";#N/A,#N/A,FALSE,"Facing Page";#N/A,#N/A,FALSE,"Main Page";#N/A,#N/A,FALSE,"Risk-Adjusted";#N/A,#N/A,FALSE,"Profit Improvement"}</definedName>
    <definedName name="____DEC20" localSheetId="76" hidden="1">{#N/A,#N/A,FALSE,"Cover Page";#N/A,#N/A,FALSE,"Facing Page";#N/A,#N/A,FALSE,"Main Page";#N/A,#N/A,FALSE,"Risk-Adjusted";#N/A,#N/A,FALSE,"Profit Improvement"}</definedName>
    <definedName name="____DEC20" hidden="1">{#N/A,#N/A,FALSE,"Cover Page";#N/A,#N/A,FALSE,"Facing Page";#N/A,#N/A,FALSE,"Main Page";#N/A,#N/A,FALSE,"Risk-Adjusted";#N/A,#N/A,FALSE,"Profit Improvement"}</definedName>
    <definedName name="____dkk1" localSheetId="79">#REF!</definedName>
    <definedName name="____dkk1" localSheetId="84">#REF!</definedName>
    <definedName name="____dkk1" localSheetId="77">#REF!</definedName>
    <definedName name="____dkk1">#REF!</definedName>
    <definedName name="____dkk2" localSheetId="79">#REF!</definedName>
    <definedName name="____dkk2" localSheetId="84">#REF!</definedName>
    <definedName name="____dkk2" localSheetId="77">#REF!</definedName>
    <definedName name="____dkk2">#REF!</definedName>
    <definedName name="____e4" localSheetId="65" hidden="1">{"REVISED",#N/A,FALSE,"Sheet1"}</definedName>
    <definedName name="____e4" localSheetId="84" hidden="1">{"REVISED",#N/A,FALSE,"Sheet1"}</definedName>
    <definedName name="____e4" localSheetId="77" hidden="1">{"REVISED",#N/A,FALSE,"Sheet1"}</definedName>
    <definedName name="____e4" localSheetId="61" hidden="1">{"REVISED",#N/A,FALSE,"Sheet1"}</definedName>
    <definedName name="____e4" localSheetId="76" hidden="1">{"REVISED",#N/A,FALSE,"Sheet1"}</definedName>
    <definedName name="____e4" hidden="1">{"REVISED",#N/A,FALSE,"Sheet1"}</definedName>
    <definedName name="____em1" localSheetId="79">#REF!</definedName>
    <definedName name="____em1" localSheetId="84">#REF!</definedName>
    <definedName name="____em1" localSheetId="77">#REF!</definedName>
    <definedName name="____em1">#REF!</definedName>
    <definedName name="____exp10" localSheetId="79">#REF!</definedName>
    <definedName name="____exp10" localSheetId="84">#REF!</definedName>
    <definedName name="____exp10" localSheetId="77">#REF!</definedName>
    <definedName name="____exp10">#REF!</definedName>
    <definedName name="____exp11" localSheetId="79">#REF!</definedName>
    <definedName name="____exp11" localSheetId="84">#REF!</definedName>
    <definedName name="____exp11" localSheetId="77">#REF!</definedName>
    <definedName name="____exp11">#REF!</definedName>
    <definedName name="____exp12" localSheetId="79">#REF!</definedName>
    <definedName name="____exp12" localSheetId="84">#REF!</definedName>
    <definedName name="____exp12" localSheetId="77">#REF!</definedName>
    <definedName name="____exp12">#REF!</definedName>
    <definedName name="____EXP22" localSheetId="79">#REF!</definedName>
    <definedName name="____EXP22" localSheetId="84">#REF!</definedName>
    <definedName name="____EXP22" localSheetId="77">#REF!</definedName>
    <definedName name="____EXP22">#REF!</definedName>
    <definedName name="____exp5" localSheetId="79">#REF!</definedName>
    <definedName name="____exp5" localSheetId="84">#REF!</definedName>
    <definedName name="____exp5" localSheetId="77">#REF!</definedName>
    <definedName name="____exp5">#REF!</definedName>
    <definedName name="____exp7" localSheetId="79">#REF!</definedName>
    <definedName name="____exp7" localSheetId="84">#REF!</definedName>
    <definedName name="____exp7" localSheetId="77">#REF!</definedName>
    <definedName name="____exp7">#REF!</definedName>
    <definedName name="____exp8" localSheetId="79">#REF!</definedName>
    <definedName name="____exp8" localSheetId="84">#REF!</definedName>
    <definedName name="____exp8" localSheetId="77">#REF!</definedName>
    <definedName name="____exp8">#REF!</definedName>
    <definedName name="____exp9" localSheetId="79">#REF!</definedName>
    <definedName name="____exp9" localSheetId="84">#REF!</definedName>
    <definedName name="____exp9" localSheetId="77">#REF!</definedName>
    <definedName name="____exp9">#REF!</definedName>
    <definedName name="____fe1">#N/A</definedName>
    <definedName name="____Feb04" localSheetId="65" hidden="1">{#N/A,#N/A,FALSE,"Sheet1";"current deposit",#N/A,FALSE,"Sheet1";"current deposit",#N/A,FALSE,"Sheet1"}</definedName>
    <definedName name="____Feb04" localSheetId="84" hidden="1">{#N/A,#N/A,FALSE,"Sheet1";"current deposit",#N/A,FALSE,"Sheet1";"current deposit",#N/A,FALSE,"Sheet1"}</definedName>
    <definedName name="____Feb04" localSheetId="77" hidden="1">{#N/A,#N/A,FALSE,"Sheet1";"current deposit",#N/A,FALSE,"Sheet1";"current deposit",#N/A,FALSE,"Sheet1"}</definedName>
    <definedName name="____Feb04" localSheetId="61" hidden="1">{#N/A,#N/A,FALSE,"Sheet1";"current deposit",#N/A,FALSE,"Sheet1";"current deposit",#N/A,FALSE,"Sheet1"}</definedName>
    <definedName name="____Feb04" localSheetId="76" hidden="1">{#N/A,#N/A,FALSE,"Sheet1";"current deposit",#N/A,FALSE,"Sheet1";"current deposit",#N/A,FALSE,"Sheet1"}</definedName>
    <definedName name="____Feb04" hidden="1">{#N/A,#N/A,FALSE,"Sheet1";"current deposit",#N/A,FALSE,"Sheet1";"current deposit",#N/A,FALSE,"Sheet1"}</definedName>
    <definedName name="____Feb05" localSheetId="65" hidden="1">{#N/A,#N/A,FALSE,"Sheet1";"current deposit",#N/A,FALSE,"Sheet1";"current deposit",#N/A,FALSE,"Sheet1"}</definedName>
    <definedName name="____Feb05" localSheetId="84" hidden="1">{#N/A,#N/A,FALSE,"Sheet1";"current deposit",#N/A,FALSE,"Sheet1";"current deposit",#N/A,FALSE,"Sheet1"}</definedName>
    <definedName name="____Feb05" localSheetId="77" hidden="1">{#N/A,#N/A,FALSE,"Sheet1";"current deposit",#N/A,FALSE,"Sheet1";"current deposit",#N/A,FALSE,"Sheet1"}</definedName>
    <definedName name="____Feb05" localSheetId="61" hidden="1">{#N/A,#N/A,FALSE,"Sheet1";"current deposit",#N/A,FALSE,"Sheet1";"current deposit",#N/A,FALSE,"Sheet1"}</definedName>
    <definedName name="____Feb05" localSheetId="76" hidden="1">{#N/A,#N/A,FALSE,"Sheet1";"current deposit",#N/A,FALSE,"Sheet1";"current deposit",#N/A,FALSE,"Sheet1"}</definedName>
    <definedName name="____Feb05" hidden="1">{#N/A,#N/A,FALSE,"Sheet1";"current deposit",#N/A,FALSE,"Sheet1";"current deposit",#N/A,FALSE,"Sheet1"}</definedName>
    <definedName name="____g5" localSheetId="65" hidden="1">{#N/A,#N/A,FALSE,"UW152PPL"}</definedName>
    <definedName name="____g5" localSheetId="84" hidden="1">{#N/A,#N/A,FALSE,"UW152PPL"}</definedName>
    <definedName name="____g5" localSheetId="77" hidden="1">{#N/A,#N/A,FALSE,"UW152PPL"}</definedName>
    <definedName name="____g5" localSheetId="61" hidden="1">{#N/A,#N/A,FALSE,"UW152PPL"}</definedName>
    <definedName name="____g5" localSheetId="76" hidden="1">{#N/A,#N/A,FALSE,"UW152PPL"}</definedName>
    <definedName name="____g5" hidden="1">{#N/A,#N/A,FALSE,"UW152PPL"}</definedName>
    <definedName name="____g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7" localSheetId="65" hidden="1">{#N/A,#N/A,FALSE,"Cover";#N/A,#N/A,FALSE,"Profits";#N/A,#N/A,FALSE,"ABS";#N/A,#N/A,FALSE,"TFLE Detail";#N/A,#N/A,FALSE,"TFLE Walk";#N/A,#N/A,FALSE,"Variable Cost";#N/A,#N/A,FALSE,"V.C. Walk"}</definedName>
    <definedName name="____g7" localSheetId="84" hidden="1">{#N/A,#N/A,FALSE,"Cover";#N/A,#N/A,FALSE,"Profits";#N/A,#N/A,FALSE,"ABS";#N/A,#N/A,FALSE,"TFLE Detail";#N/A,#N/A,FALSE,"TFLE Walk";#N/A,#N/A,FALSE,"Variable Cost";#N/A,#N/A,FALSE,"V.C. Walk"}</definedName>
    <definedName name="____g7" localSheetId="77" hidden="1">{#N/A,#N/A,FALSE,"Cover";#N/A,#N/A,FALSE,"Profits";#N/A,#N/A,FALSE,"ABS";#N/A,#N/A,FALSE,"TFLE Detail";#N/A,#N/A,FALSE,"TFLE Walk";#N/A,#N/A,FALSE,"Variable Cost";#N/A,#N/A,FALSE,"V.C. Walk"}</definedName>
    <definedName name="____g7" localSheetId="61" hidden="1">{#N/A,#N/A,FALSE,"Cover";#N/A,#N/A,FALSE,"Profits";#N/A,#N/A,FALSE,"ABS";#N/A,#N/A,FALSE,"TFLE Detail";#N/A,#N/A,FALSE,"TFLE Walk";#N/A,#N/A,FALSE,"Variable Cost";#N/A,#N/A,FALSE,"V.C. Walk"}</definedName>
    <definedName name="____g7" localSheetId="76" hidden="1">{#N/A,#N/A,FALSE,"Cover";#N/A,#N/A,FALSE,"Profits";#N/A,#N/A,FALSE,"ABS";#N/A,#N/A,FALSE,"TFLE Detail";#N/A,#N/A,FALSE,"TFLE Walk";#N/A,#N/A,FALSE,"Variable Cost";#N/A,#N/A,FALSE,"V.C. Walk"}</definedName>
    <definedName name="____g7" hidden="1">{#N/A,#N/A,FALSE,"Cover";#N/A,#N/A,FALSE,"Profits";#N/A,#N/A,FALSE,"ABS";#N/A,#N/A,FALSE,"TFLE Detail";#N/A,#N/A,FALSE,"TFLE Walk";#N/A,#N/A,FALSE,"Variable Cost";#N/A,#N/A,FALSE,"V.C. Walk"}</definedName>
    <definedName name="____gph3" localSheetId="65" hidden="1">{"salaried",#N/A,FALSE,"VLD View (2)"}</definedName>
    <definedName name="____gph3" localSheetId="84" hidden="1">{"salaried",#N/A,FALSE,"VLD View (2)"}</definedName>
    <definedName name="____gph3" localSheetId="77" hidden="1">{"salaried",#N/A,FALSE,"VLD View (2)"}</definedName>
    <definedName name="____gph3" localSheetId="61" hidden="1">{"salaried",#N/A,FALSE,"VLD View (2)"}</definedName>
    <definedName name="____gph3" localSheetId="76" hidden="1">{"salaried",#N/A,FALSE,"VLD View (2)"}</definedName>
    <definedName name="____gph3" hidden="1">{"salaried",#N/A,FALSE,"VLD View (2)"}</definedName>
    <definedName name="____gph4" localSheetId="65" hidden="1">{"rev",#N/A,FALSE,"ppepsum";"vcost",#N/A,FALSE,"ppepsum";"ecprof",#N/A,FALSE,"ppepsum"}</definedName>
    <definedName name="____gph4" localSheetId="84" hidden="1">{"rev",#N/A,FALSE,"ppepsum";"vcost",#N/A,FALSE,"ppepsum";"ecprof",#N/A,FALSE,"ppepsum"}</definedName>
    <definedName name="____gph4" localSheetId="77" hidden="1">{"rev",#N/A,FALSE,"ppepsum";"vcost",#N/A,FALSE,"ppepsum";"ecprof",#N/A,FALSE,"ppepsum"}</definedName>
    <definedName name="____gph4" localSheetId="61" hidden="1">{"rev",#N/A,FALSE,"ppepsum";"vcost",#N/A,FALSE,"ppepsum";"ecprof",#N/A,FALSE,"ppepsum"}</definedName>
    <definedName name="____gph4" localSheetId="76" hidden="1">{"rev",#N/A,FALSE,"ppepsum";"vcost",#N/A,FALSE,"ppepsum";"ecprof",#N/A,FALSE,"ppepsum"}</definedName>
    <definedName name="____gph4" hidden="1">{"rev",#N/A,FALSE,"ppepsum";"vcost",#N/A,FALSE,"ppepsum";"ecprof",#N/A,FALSE,"ppepsum"}</definedName>
    <definedName name="____gph5" localSheetId="65" hidden="1">{"rates",#N/A,FALSE,"tavg4a";"rev",#N/A,FALSE,"tavg4a"}</definedName>
    <definedName name="____gph5" localSheetId="84" hidden="1">{"rates",#N/A,FALSE,"tavg4a";"rev",#N/A,FALSE,"tavg4a"}</definedName>
    <definedName name="____gph5" localSheetId="77" hidden="1">{"rates",#N/A,FALSE,"tavg4a";"rev",#N/A,FALSE,"tavg4a"}</definedName>
    <definedName name="____gph5" localSheetId="61" hidden="1">{"rates",#N/A,FALSE,"tavg4a";"rev",#N/A,FALSE,"tavg4a"}</definedName>
    <definedName name="____gph5" localSheetId="76" hidden="1">{"rates",#N/A,FALSE,"tavg4a";"rev",#N/A,FALSE,"tavg4a"}</definedName>
    <definedName name="____gph5" hidden="1">{"rates",#N/A,FALSE,"tavg4a";"rev",#N/A,FALSE,"tavg4a"}</definedName>
    <definedName name="____gph6" localSheetId="65" hidden="1">{"pep204a",#N/A,FALSE,"tpepsum4a";"pep205a",#N/A,FALSE,"tpepsum4a";"wpep204a",#N/A,FALSE,"tpepsum4a";"wpep205a",#N/A,FALSE,"tpepsum4a"}</definedName>
    <definedName name="____gph6" localSheetId="84" hidden="1">{"pep204a",#N/A,FALSE,"tpepsum4a";"pep205a",#N/A,FALSE,"tpepsum4a";"wpep204a",#N/A,FALSE,"tpepsum4a";"wpep205a",#N/A,FALSE,"tpepsum4a"}</definedName>
    <definedName name="____gph6" localSheetId="77" hidden="1">{"pep204a",#N/A,FALSE,"tpepsum4a";"pep205a",#N/A,FALSE,"tpepsum4a";"wpep204a",#N/A,FALSE,"tpepsum4a";"wpep205a",#N/A,FALSE,"tpepsum4a"}</definedName>
    <definedName name="____gph6" localSheetId="61" hidden="1">{"pep204a",#N/A,FALSE,"tpepsum4a";"pep205a",#N/A,FALSE,"tpepsum4a";"wpep204a",#N/A,FALSE,"tpepsum4a";"wpep205a",#N/A,FALSE,"tpepsum4a"}</definedName>
    <definedName name="____gph6" localSheetId="76" hidden="1">{"pep204a",#N/A,FALSE,"tpepsum4a";"pep205a",#N/A,FALSE,"tpepsum4a";"wpep204a",#N/A,FALSE,"tpepsum4a";"wpep205a",#N/A,FALSE,"tpepsum4a"}</definedName>
    <definedName name="____gph6" hidden="1">{"pep204a",#N/A,FALSE,"tpepsum4a";"pep205a",#N/A,FALSE,"tpepsum4a";"wpep204a",#N/A,FALSE,"tpepsum4a";"wpep205a",#N/A,FALSE,"tpepsum4a"}</definedName>
    <definedName name="__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300" localSheetId="65" hidden="1">{"Presentation",#N/A,FALSE,"Feb96 - ALL"}</definedName>
    <definedName name="____H300" localSheetId="84" hidden="1">{"Presentation",#N/A,FALSE,"Feb96 - ALL"}</definedName>
    <definedName name="____H300" localSheetId="77" hidden="1">{"Presentation",#N/A,FALSE,"Feb96 - ALL"}</definedName>
    <definedName name="____H300" localSheetId="61" hidden="1">{"Presentation",#N/A,FALSE,"Feb96 - ALL"}</definedName>
    <definedName name="____H300" localSheetId="76" hidden="1">{"Presentation",#N/A,FALSE,"Feb96 - ALL"}</definedName>
    <definedName name="____H300" hidden="1">{"Presentation",#N/A,FALSE,"Feb96 - ALL"}</definedName>
    <definedName name="____h30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30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30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30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30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4" localSheetId="65" hidden="1">{"REVISED",#N/A,FALSE,"Sheet1"}</definedName>
    <definedName name="____h4" localSheetId="84" hidden="1">{"REVISED",#N/A,FALSE,"Sheet1"}</definedName>
    <definedName name="____h4" localSheetId="77" hidden="1">{"REVISED",#N/A,FALSE,"Sheet1"}</definedName>
    <definedName name="____h4" localSheetId="61" hidden="1">{"REVISED",#N/A,FALSE,"Sheet1"}</definedName>
    <definedName name="____h4" localSheetId="76" hidden="1">{"REVISED",#N/A,FALSE,"Sheet1"}</definedName>
    <definedName name="____h4" hidden="1">{"REVISED",#N/A,FALSE,"Sheet1"}</definedName>
    <definedName name="____hg1">#N/A</definedName>
    <definedName name="____IZ1" localSheetId="79">#REF!</definedName>
    <definedName name="____IZ1" localSheetId="84">#REF!</definedName>
    <definedName name="____IZ1" localSheetId="77">#REF!</definedName>
    <definedName name="____IZ1">#REF!</definedName>
    <definedName name="____j7" localSheetId="65" hidden="1">{#N/A,#N/A,FALSE,"Cover";#N/A,#N/A,FALSE,"Profits";#N/A,#N/A,FALSE,"ABS";#N/A,#N/A,FALSE,"TFLE Detail";#N/A,#N/A,FALSE,"TFLE Walk";#N/A,#N/A,FALSE,"Variable Cost";#N/A,#N/A,FALSE,"V.C. Walk"}</definedName>
    <definedName name="____j7" localSheetId="84" hidden="1">{#N/A,#N/A,FALSE,"Cover";#N/A,#N/A,FALSE,"Profits";#N/A,#N/A,FALSE,"ABS";#N/A,#N/A,FALSE,"TFLE Detail";#N/A,#N/A,FALSE,"TFLE Walk";#N/A,#N/A,FALSE,"Variable Cost";#N/A,#N/A,FALSE,"V.C. Walk"}</definedName>
    <definedName name="____j7" localSheetId="77" hidden="1">{#N/A,#N/A,FALSE,"Cover";#N/A,#N/A,FALSE,"Profits";#N/A,#N/A,FALSE,"ABS";#N/A,#N/A,FALSE,"TFLE Detail";#N/A,#N/A,FALSE,"TFLE Walk";#N/A,#N/A,FALSE,"Variable Cost";#N/A,#N/A,FALSE,"V.C. Walk"}</definedName>
    <definedName name="____j7" localSheetId="61" hidden="1">{#N/A,#N/A,FALSE,"Cover";#N/A,#N/A,FALSE,"Profits";#N/A,#N/A,FALSE,"ABS";#N/A,#N/A,FALSE,"TFLE Detail";#N/A,#N/A,FALSE,"TFLE Walk";#N/A,#N/A,FALSE,"Variable Cost";#N/A,#N/A,FALSE,"V.C. Walk"}</definedName>
    <definedName name="____j7" localSheetId="76" hidden="1">{#N/A,#N/A,FALSE,"Cover";#N/A,#N/A,FALSE,"Profits";#N/A,#N/A,FALSE,"ABS";#N/A,#N/A,FALSE,"TFLE Detail";#N/A,#N/A,FALSE,"TFLE Walk";#N/A,#N/A,FALSE,"Variable Cost";#N/A,#N/A,FALSE,"V.C. Walk"}</definedName>
    <definedName name="____j7" hidden="1">{#N/A,#N/A,FALSE,"Cover";#N/A,#N/A,FALSE,"Profits";#N/A,#N/A,FALSE,"ABS";#N/A,#N/A,FALSE,"TFLE Detail";#N/A,#N/A,FALSE,"TFLE Walk";#N/A,#N/A,FALSE,"Variable Cost";#N/A,#N/A,FALSE,"V.C. Walk"}</definedName>
    <definedName name="____Jan04" localSheetId="65" hidden="1">{#N/A,#N/A,FALSE,"Sheet1";"current deposit",#N/A,FALSE,"Sheet1";"current deposit",#N/A,FALSE,"Sheet1"}</definedName>
    <definedName name="____Jan04" localSheetId="84" hidden="1">{#N/A,#N/A,FALSE,"Sheet1";"current deposit",#N/A,FALSE,"Sheet1";"current deposit",#N/A,FALSE,"Sheet1"}</definedName>
    <definedName name="____Jan04" localSheetId="77" hidden="1">{#N/A,#N/A,FALSE,"Sheet1";"current deposit",#N/A,FALSE,"Sheet1";"current deposit",#N/A,FALSE,"Sheet1"}</definedName>
    <definedName name="____Jan04" localSheetId="61" hidden="1">{#N/A,#N/A,FALSE,"Sheet1";"current deposit",#N/A,FALSE,"Sheet1";"current deposit",#N/A,FALSE,"Sheet1"}</definedName>
    <definedName name="____Jan04" localSheetId="76" hidden="1">{#N/A,#N/A,FALSE,"Sheet1";"current deposit",#N/A,FALSE,"Sheet1";"current deposit",#N/A,FALSE,"Sheet1"}</definedName>
    <definedName name="____Jan04" hidden="1">{#N/A,#N/A,FALSE,"Sheet1";"current deposit",#N/A,FALSE,"Sheet1";"current deposit",#N/A,FALSE,"Sheet1"}</definedName>
    <definedName name="____jij1" localSheetId="65" hidden="1">{"Fiesta Facer Page",#N/A,FALSE,"Q_C_S";"Fiesta Main Page",#N/A,FALSE,"V_L";"Fiesta 95BP Struct",#N/A,FALSE,"StructBP";"Fiesta Post 95BP Struct",#N/A,FALSE,"AdjStructBP"}</definedName>
    <definedName name="____jij1" localSheetId="84" hidden="1">{"Fiesta Facer Page",#N/A,FALSE,"Q_C_S";"Fiesta Main Page",#N/A,FALSE,"V_L";"Fiesta 95BP Struct",#N/A,FALSE,"StructBP";"Fiesta Post 95BP Struct",#N/A,FALSE,"AdjStructBP"}</definedName>
    <definedName name="____jij1" localSheetId="77" hidden="1">{"Fiesta Facer Page",#N/A,FALSE,"Q_C_S";"Fiesta Main Page",#N/A,FALSE,"V_L";"Fiesta 95BP Struct",#N/A,FALSE,"StructBP";"Fiesta Post 95BP Struct",#N/A,FALSE,"AdjStructBP"}</definedName>
    <definedName name="____jij1" localSheetId="61" hidden="1">{"Fiesta Facer Page",#N/A,FALSE,"Q_C_S";"Fiesta Main Page",#N/A,FALSE,"V_L";"Fiesta 95BP Struct",#N/A,FALSE,"StructBP";"Fiesta Post 95BP Struct",#N/A,FALSE,"AdjStructBP"}</definedName>
    <definedName name="____jij1" localSheetId="76" hidden="1">{"Fiesta Facer Page",#N/A,FALSE,"Q_C_S";"Fiesta Main Page",#N/A,FALSE,"V_L";"Fiesta 95BP Struct",#N/A,FALSE,"StructBP";"Fiesta Post 95BP Struct",#N/A,FALSE,"AdjStructBP"}</definedName>
    <definedName name="____jij1" hidden="1">{"Fiesta Facer Page",#N/A,FALSE,"Q_C_S";"Fiesta Main Page",#N/A,FALSE,"V_L";"Fiesta 95BP Struct",#N/A,FALSE,"StructBP";"Fiesta Post 95BP Struct",#N/A,FALSE,"AdjStructBP"}</definedName>
    <definedName name="____JJ1" localSheetId="79">#REF!</definedName>
    <definedName name="____JJ1" localSheetId="84">#REF!</definedName>
    <definedName name="____JJ1" localSheetId="77">#REF!</definedName>
    <definedName name="____JJ1">#REF!</definedName>
    <definedName name="____Jul04" localSheetId="65" hidden="1">{"current deposit",#N/A,FALSE,"Sheet1"}</definedName>
    <definedName name="____Jul04" localSheetId="84" hidden="1">{"current deposit",#N/A,FALSE,"Sheet1"}</definedName>
    <definedName name="____Jul04" localSheetId="77" hidden="1">{"current deposit",#N/A,FALSE,"Sheet1"}</definedName>
    <definedName name="____Jul04" localSheetId="61" hidden="1">{"current deposit",#N/A,FALSE,"Sheet1"}</definedName>
    <definedName name="____Jul04" localSheetId="76" hidden="1">{"current deposit",#N/A,FALSE,"Sheet1"}</definedName>
    <definedName name="____Jul04" hidden="1">{"current deposit",#N/A,FALSE,"Sheet1"}</definedName>
    <definedName name="____Jul05" localSheetId="65" hidden="1">{#N/A,#N/A,FALSE,"Sheet1";"current deposit",#N/A,FALSE,"Sheet1";"current deposit",#N/A,FALSE,"Sheet1"}</definedName>
    <definedName name="____Jul05" localSheetId="84" hidden="1">{#N/A,#N/A,FALSE,"Sheet1";"current deposit",#N/A,FALSE,"Sheet1";"current deposit",#N/A,FALSE,"Sheet1"}</definedName>
    <definedName name="____Jul05" localSheetId="77" hidden="1">{#N/A,#N/A,FALSE,"Sheet1";"current deposit",#N/A,FALSE,"Sheet1";"current deposit",#N/A,FALSE,"Sheet1"}</definedName>
    <definedName name="____Jul05" localSheetId="61" hidden="1">{#N/A,#N/A,FALSE,"Sheet1";"current deposit",#N/A,FALSE,"Sheet1";"current deposit",#N/A,FALSE,"Sheet1"}</definedName>
    <definedName name="____Jul05" localSheetId="76" hidden="1">{#N/A,#N/A,FALSE,"Sheet1";"current deposit",#N/A,FALSE,"Sheet1";"current deposit",#N/A,FALSE,"Sheet1"}</definedName>
    <definedName name="____Jul05" hidden="1">{#N/A,#N/A,FALSE,"Sheet1";"current deposit",#N/A,FALSE,"Sheet1";"current deposit",#N/A,FALSE,"Sheet1"}</definedName>
    <definedName name="____Jun04" localSheetId="65" hidden="1">{#N/A,#N/A,FALSE,"Sheet1";"current deposit",#N/A,FALSE,"Sheet1";"current deposit",#N/A,FALSE,"Sheet1"}</definedName>
    <definedName name="____Jun04" localSheetId="84" hidden="1">{#N/A,#N/A,FALSE,"Sheet1";"current deposit",#N/A,FALSE,"Sheet1";"current deposit",#N/A,FALSE,"Sheet1"}</definedName>
    <definedName name="____Jun04" localSheetId="77" hidden="1">{#N/A,#N/A,FALSE,"Sheet1";"current deposit",#N/A,FALSE,"Sheet1";"current deposit",#N/A,FALSE,"Sheet1"}</definedName>
    <definedName name="____Jun04" localSheetId="61" hidden="1">{#N/A,#N/A,FALSE,"Sheet1";"current deposit",#N/A,FALSE,"Sheet1";"current deposit",#N/A,FALSE,"Sheet1"}</definedName>
    <definedName name="____Jun04" localSheetId="76" hidden="1">{#N/A,#N/A,FALSE,"Sheet1";"current deposit",#N/A,FALSE,"Sheet1";"current deposit",#N/A,FALSE,"Sheet1"}</definedName>
    <definedName name="____Jun04" hidden="1">{#N/A,#N/A,FALSE,"Sheet1";"current deposit",#N/A,FALSE,"Sheet1";"current deposit",#N/A,FALSE,"Sheet1"}</definedName>
    <definedName name="____k8" localSheetId="65" hidden="1">{"REVISED",#N/A,FALSE,"Sheet1"}</definedName>
    <definedName name="____k8" localSheetId="84" hidden="1">{"REVISED",#N/A,FALSE,"Sheet1"}</definedName>
    <definedName name="____k8" localSheetId="77" hidden="1">{"REVISED",#N/A,FALSE,"Sheet1"}</definedName>
    <definedName name="____k8" localSheetId="61" hidden="1">{"REVISED",#N/A,FALSE,"Sheet1"}</definedName>
    <definedName name="____k8" localSheetId="76" hidden="1">{"REVISED",#N/A,FALSE,"Sheet1"}</definedName>
    <definedName name="____k8" hidden="1">{"REVISED",#N/A,FALSE,"Sheet1"}</definedName>
    <definedName name="____l9" localSheetId="65" hidden="1">{"REVISED",#N/A,FALSE,"Sheet1"}</definedName>
    <definedName name="____l9" localSheetId="84" hidden="1">{"REVISED",#N/A,FALSE,"Sheet1"}</definedName>
    <definedName name="____l9" localSheetId="77" hidden="1">{"REVISED",#N/A,FALSE,"Sheet1"}</definedName>
    <definedName name="____l9" localSheetId="61" hidden="1">{"REVISED",#N/A,FALSE,"Sheet1"}</definedName>
    <definedName name="____l9" localSheetId="76" hidden="1">{"REVISED",#N/A,FALSE,"Sheet1"}</definedName>
    <definedName name="____l9" hidden="1">{"REVISED",#N/A,FALSE,"Sheet1"}</definedName>
    <definedName name="____lit1" localSheetId="79">#REF!</definedName>
    <definedName name="____lit1" localSheetId="84">#REF!</definedName>
    <definedName name="____lit1" localSheetId="77">#REF!</definedName>
    <definedName name="____lit1">#REF!</definedName>
    <definedName name="____lit2" localSheetId="79">#REF!</definedName>
    <definedName name="____lit2" localSheetId="84">#REF!</definedName>
    <definedName name="____lit2" localSheetId="77">#REF!</definedName>
    <definedName name="____lit2">#REF!</definedName>
    <definedName name="____lk1" localSheetId="65" hidden="1">{"Presentation",#N/A,FALSE,"Feb96 - ALL"}</definedName>
    <definedName name="____lk1" localSheetId="84" hidden="1">{"Presentation",#N/A,FALSE,"Feb96 - ALL"}</definedName>
    <definedName name="____lk1" localSheetId="77" hidden="1">{"Presentation",#N/A,FALSE,"Feb96 - ALL"}</definedName>
    <definedName name="____lk1" localSheetId="61" hidden="1">{"Presentation",#N/A,FALSE,"Feb96 - ALL"}</definedName>
    <definedName name="____lk1" localSheetId="76" hidden="1">{"Presentation",#N/A,FALSE,"Feb96 - ALL"}</definedName>
    <definedName name="____lk1" hidden="1">{"Presentation",#N/A,FALSE,"Feb96 - ALL"}</definedName>
    <definedName name="____LL1" localSheetId="79">#REF!</definedName>
    <definedName name="____LL1" localSheetId="84">#REF!</definedName>
    <definedName name="____LL1" localSheetId="77">#REF!</definedName>
    <definedName name="____LL1">#REF!</definedName>
    <definedName name="____Mar04" localSheetId="65" hidden="1">{#N/A,#N/A,FALSE,"Sheet1";"current deposit",#N/A,FALSE,"Sheet1";"current deposit",#N/A,FALSE,"Sheet1"}</definedName>
    <definedName name="____Mar04" localSheetId="84" hidden="1">{#N/A,#N/A,FALSE,"Sheet1";"current deposit",#N/A,FALSE,"Sheet1";"current deposit",#N/A,FALSE,"Sheet1"}</definedName>
    <definedName name="____Mar04" localSheetId="77" hidden="1">{#N/A,#N/A,FALSE,"Sheet1";"current deposit",#N/A,FALSE,"Sheet1";"current deposit",#N/A,FALSE,"Sheet1"}</definedName>
    <definedName name="____Mar04" localSheetId="61" hidden="1">{#N/A,#N/A,FALSE,"Sheet1";"current deposit",#N/A,FALSE,"Sheet1";"current deposit",#N/A,FALSE,"Sheet1"}</definedName>
    <definedName name="____Mar04" localSheetId="76" hidden="1">{#N/A,#N/A,FALSE,"Sheet1";"current deposit",#N/A,FALSE,"Sheet1";"current deposit",#N/A,FALSE,"Sheet1"}</definedName>
    <definedName name="____Mar04" hidden="1">{#N/A,#N/A,FALSE,"Sheet1";"current deposit",#N/A,FALSE,"Sheet1";"current deposit",#N/A,FALSE,"Sheet1"}</definedName>
    <definedName name="____Mar05" localSheetId="65" hidden="1">{#N/A,#N/A,FALSE,"Sheet1";"current deposit",#N/A,FALSE,"Sheet1";"current deposit",#N/A,FALSE,"Sheet1"}</definedName>
    <definedName name="____Mar05" localSheetId="84" hidden="1">{#N/A,#N/A,FALSE,"Sheet1";"current deposit",#N/A,FALSE,"Sheet1";"current deposit",#N/A,FALSE,"Sheet1"}</definedName>
    <definedName name="____Mar05" localSheetId="77" hidden="1">{#N/A,#N/A,FALSE,"Sheet1";"current deposit",#N/A,FALSE,"Sheet1";"current deposit",#N/A,FALSE,"Sheet1"}</definedName>
    <definedName name="____Mar05" localSheetId="61" hidden="1">{#N/A,#N/A,FALSE,"Sheet1";"current deposit",#N/A,FALSE,"Sheet1";"current deposit",#N/A,FALSE,"Sheet1"}</definedName>
    <definedName name="____Mar05" localSheetId="76" hidden="1">{#N/A,#N/A,FALSE,"Sheet1";"current deposit",#N/A,FALSE,"Sheet1";"current deposit",#N/A,FALSE,"Sheet1"}</definedName>
    <definedName name="____Mar05" hidden="1">{#N/A,#N/A,FALSE,"Sheet1";"current deposit",#N/A,FALSE,"Sheet1";"current deposit",#N/A,FALSE,"Sheet1"}</definedName>
    <definedName name="____May04" localSheetId="65" hidden="1">{#N/A,#N/A,FALSE,"Sheet1";"current deposit",#N/A,FALSE,"Sheet1";"current deposit",#N/A,FALSE,"Sheet1"}</definedName>
    <definedName name="____May04" localSheetId="84" hidden="1">{#N/A,#N/A,FALSE,"Sheet1";"current deposit",#N/A,FALSE,"Sheet1";"current deposit",#N/A,FALSE,"Sheet1"}</definedName>
    <definedName name="____May04" localSheetId="77" hidden="1">{#N/A,#N/A,FALSE,"Sheet1";"current deposit",#N/A,FALSE,"Sheet1";"current deposit",#N/A,FALSE,"Sheet1"}</definedName>
    <definedName name="____May04" localSheetId="61" hidden="1">{#N/A,#N/A,FALSE,"Sheet1";"current deposit",#N/A,FALSE,"Sheet1";"current deposit",#N/A,FALSE,"Sheet1"}</definedName>
    <definedName name="____May04" localSheetId="76" hidden="1">{#N/A,#N/A,FALSE,"Sheet1";"current deposit",#N/A,FALSE,"Sheet1";"current deposit",#N/A,FALSE,"Sheet1"}</definedName>
    <definedName name="____May04" hidden="1">{#N/A,#N/A,FALSE,"Sheet1";"current deposit",#N/A,FALSE,"Sheet1";"current deposit",#N/A,FALSE,"Sheet1"}</definedName>
    <definedName name="____may05" localSheetId="65" hidden="1">{#N/A,#N/A,FALSE,"Sheet1";"current deposit",#N/A,FALSE,"Sheet1";"current deposit",#N/A,FALSE,"Sheet1"}</definedName>
    <definedName name="____may05" localSheetId="84" hidden="1">{#N/A,#N/A,FALSE,"Sheet1";"current deposit",#N/A,FALSE,"Sheet1";"current deposit",#N/A,FALSE,"Sheet1"}</definedName>
    <definedName name="____may05" localSheetId="77" hidden="1">{#N/A,#N/A,FALSE,"Sheet1";"current deposit",#N/A,FALSE,"Sheet1";"current deposit",#N/A,FALSE,"Sheet1"}</definedName>
    <definedName name="____may05" localSheetId="61" hidden="1">{#N/A,#N/A,FALSE,"Sheet1";"current deposit",#N/A,FALSE,"Sheet1";"current deposit",#N/A,FALSE,"Sheet1"}</definedName>
    <definedName name="____may05" localSheetId="76" hidden="1">{#N/A,#N/A,FALSE,"Sheet1";"current deposit",#N/A,FALSE,"Sheet1";"current deposit",#N/A,FALSE,"Sheet1"}</definedName>
    <definedName name="____may05" hidden="1">{#N/A,#N/A,FALSE,"Sheet1";"current deposit",#N/A,FALSE,"Sheet1";"current deposit",#N/A,FALSE,"Sheet1"}</definedName>
    <definedName name="____MM1" localSheetId="79">#REF!</definedName>
    <definedName name="____MM1" localSheetId="84">#REF!</definedName>
    <definedName name="____MM1" localSheetId="77">#REF!</definedName>
    <definedName name="____MM1">#REF!</definedName>
    <definedName name="____MMT6" localSheetId="65" hidden="1">{"REVISED",#N/A,FALSE,"Sheet1"}</definedName>
    <definedName name="____MMT6" localSheetId="84" hidden="1">{"REVISED",#N/A,FALSE,"Sheet1"}</definedName>
    <definedName name="____MMT6" localSheetId="77" hidden="1">{"REVISED",#N/A,FALSE,"Sheet1"}</definedName>
    <definedName name="____MMT6" localSheetId="61" hidden="1">{"REVISED",#N/A,FALSE,"Sheet1"}</definedName>
    <definedName name="____MMT6" localSheetId="76" hidden="1">{"REVISED",#N/A,FALSE,"Sheet1"}</definedName>
    <definedName name="____MMT6" hidden="1">{"REVISED",#N/A,FALSE,"Sheet1"}</definedName>
    <definedName name="____MZ1" localSheetId="79">#REF!</definedName>
    <definedName name="____MZ1" localSheetId="84">#REF!</definedName>
    <definedName name="____MZ1" localSheetId="77">#REF!</definedName>
    <definedName name="____MZ1">#REF!</definedName>
    <definedName name="_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ov04" localSheetId="65" hidden="1">{#N/A,#N/A,FALSE,"Sheet1";"current deposit",#N/A,FALSE,"Sheet1";"current deposit",#N/A,FALSE,"Sheet1"}</definedName>
    <definedName name="____Nov04" localSheetId="84" hidden="1">{#N/A,#N/A,FALSE,"Sheet1";"current deposit",#N/A,FALSE,"Sheet1";"current deposit",#N/A,FALSE,"Sheet1"}</definedName>
    <definedName name="____Nov04" localSheetId="77" hidden="1">{#N/A,#N/A,FALSE,"Sheet1";"current deposit",#N/A,FALSE,"Sheet1";"current deposit",#N/A,FALSE,"Sheet1"}</definedName>
    <definedName name="____Nov04" localSheetId="61" hidden="1">{#N/A,#N/A,FALSE,"Sheet1";"current deposit",#N/A,FALSE,"Sheet1";"current deposit",#N/A,FALSE,"Sheet1"}</definedName>
    <definedName name="____Nov04" localSheetId="76" hidden="1">{#N/A,#N/A,FALSE,"Sheet1";"current deposit",#N/A,FALSE,"Sheet1";"current deposit",#N/A,FALSE,"Sheet1"}</definedName>
    <definedName name="____Nov04" hidden="1">{#N/A,#N/A,FALSE,"Sheet1";"current deposit",#N/A,FALSE,"Sheet1";"current deposit",#N/A,FALSE,"Sheet1"}</definedName>
    <definedName name="____Nov041" localSheetId="65" hidden="1">{#N/A,#N/A,FALSE,"Sheet1";"current deposit",#N/A,FALSE,"Sheet1";"current deposit",#N/A,FALSE,"Sheet1"}</definedName>
    <definedName name="____Nov041" localSheetId="84" hidden="1">{#N/A,#N/A,FALSE,"Sheet1";"current deposit",#N/A,FALSE,"Sheet1";"current deposit",#N/A,FALSE,"Sheet1"}</definedName>
    <definedName name="____Nov041" localSheetId="77" hidden="1">{#N/A,#N/A,FALSE,"Sheet1";"current deposit",#N/A,FALSE,"Sheet1";"current deposit",#N/A,FALSE,"Sheet1"}</definedName>
    <definedName name="____Nov041" localSheetId="61" hidden="1">{#N/A,#N/A,FALSE,"Sheet1";"current deposit",#N/A,FALSE,"Sheet1";"current deposit",#N/A,FALSE,"Sheet1"}</definedName>
    <definedName name="____Nov041" localSheetId="76" hidden="1">{#N/A,#N/A,FALSE,"Sheet1";"current deposit",#N/A,FALSE,"Sheet1";"current deposit",#N/A,FALSE,"Sheet1"}</definedName>
    <definedName name="____Nov041" hidden="1">{#N/A,#N/A,FALSE,"Sheet1";"current deposit",#N/A,FALSE,"Sheet1";"current deposit",#N/A,FALSE,"Sheet1"}</definedName>
    <definedName name="____nOV05" localSheetId="65" hidden="1">{"current deposit",#N/A,FALSE,"Sheet1"}</definedName>
    <definedName name="____nOV05" localSheetId="84" hidden="1">{"current deposit",#N/A,FALSE,"Sheet1"}</definedName>
    <definedName name="____nOV05" localSheetId="77" hidden="1">{"current deposit",#N/A,FALSE,"Sheet1"}</definedName>
    <definedName name="____nOV05" localSheetId="61" hidden="1">{"current deposit",#N/A,FALSE,"Sheet1"}</definedName>
    <definedName name="____nOV05" localSheetId="76" hidden="1">{"current deposit",#N/A,FALSE,"Sheet1"}</definedName>
    <definedName name="____nOV05" hidden="1">{"current deposit",#N/A,FALSE,"Sheet1"}</definedName>
    <definedName name="____NOV07" localSheetId="65" hidden="1">{#N/A,#N/A,FALSE,"Sheet1";"current deposit",#N/A,FALSE,"Sheet1";"current deposit",#N/A,FALSE,"Sheet1"}</definedName>
    <definedName name="____NOV07" localSheetId="84" hidden="1">{#N/A,#N/A,FALSE,"Sheet1";"current deposit",#N/A,FALSE,"Sheet1";"current deposit",#N/A,FALSE,"Sheet1"}</definedName>
    <definedName name="____NOV07" localSheetId="77" hidden="1">{#N/A,#N/A,FALSE,"Sheet1";"current deposit",#N/A,FALSE,"Sheet1";"current deposit",#N/A,FALSE,"Sheet1"}</definedName>
    <definedName name="____NOV07" localSheetId="61" hidden="1">{#N/A,#N/A,FALSE,"Sheet1";"current deposit",#N/A,FALSE,"Sheet1";"current deposit",#N/A,FALSE,"Sheet1"}</definedName>
    <definedName name="____NOV07" localSheetId="76" hidden="1">{#N/A,#N/A,FALSE,"Sheet1";"current deposit",#N/A,FALSE,"Sheet1";"current deposit",#N/A,FALSE,"Sheet1"}</definedName>
    <definedName name="____NOV07" hidden="1">{#N/A,#N/A,FALSE,"Sheet1";"current deposit",#N/A,FALSE,"Sheet1";"current deposit",#N/A,FALSE,"Sheet1"}</definedName>
    <definedName name="____Oct04" localSheetId="65" hidden="1">{#N/A,#N/A,FALSE,"Sheet1";"current deposit",#N/A,FALSE,"Sheet1";"current deposit",#N/A,FALSE,"Sheet1"}</definedName>
    <definedName name="____Oct04" localSheetId="84" hidden="1">{#N/A,#N/A,FALSE,"Sheet1";"current deposit",#N/A,FALSE,"Sheet1";"current deposit",#N/A,FALSE,"Sheet1"}</definedName>
    <definedName name="____Oct04" localSheetId="77" hidden="1">{#N/A,#N/A,FALSE,"Sheet1";"current deposit",#N/A,FALSE,"Sheet1";"current deposit",#N/A,FALSE,"Sheet1"}</definedName>
    <definedName name="____Oct04" localSheetId="61" hidden="1">{#N/A,#N/A,FALSE,"Sheet1";"current deposit",#N/A,FALSE,"Sheet1";"current deposit",#N/A,FALSE,"Sheet1"}</definedName>
    <definedName name="____Oct04" localSheetId="76" hidden="1">{#N/A,#N/A,FALSE,"Sheet1";"current deposit",#N/A,FALSE,"Sheet1";"current deposit",#N/A,FALSE,"Sheet1"}</definedName>
    <definedName name="____Oct04" hidden="1">{#N/A,#N/A,FALSE,"Sheet1";"current deposit",#N/A,FALSE,"Sheet1";"current deposit",#N/A,FALSE,"Sheet1"}</definedName>
    <definedName name="____Oct05" localSheetId="65" hidden="1">{"current deposit",#N/A,FALSE,"Sheet1"}</definedName>
    <definedName name="____Oct05" localSheetId="84" hidden="1">{"current deposit",#N/A,FALSE,"Sheet1"}</definedName>
    <definedName name="____Oct05" localSheetId="77" hidden="1">{"current deposit",#N/A,FALSE,"Sheet1"}</definedName>
    <definedName name="____Oct05" localSheetId="61" hidden="1">{"current deposit",#N/A,FALSE,"Sheet1"}</definedName>
    <definedName name="____Oct05" localSheetId="76" hidden="1">{"current deposit",#N/A,FALSE,"Sheet1"}</definedName>
    <definedName name="____Oct05" hidden="1">{"current deposit",#N/A,FALSE,"Sheet1"}</definedName>
    <definedName name="__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M2" localSheetId="79">#REF!</definedName>
    <definedName name="____PM2" localSheetId="84">#REF!</definedName>
    <definedName name="____PM2" localSheetId="77">#REF!</definedName>
    <definedName name="____PM2">#REF!</definedName>
    <definedName name="____po1" localSheetId="65" hidden="1">{"Presentation",#N/A,FALSE,"Feb96 - ALL"}</definedName>
    <definedName name="____po1" localSheetId="84" hidden="1">{"Presentation",#N/A,FALSE,"Feb96 - ALL"}</definedName>
    <definedName name="____po1" localSheetId="77" hidden="1">{"Presentation",#N/A,FALSE,"Feb96 - ALL"}</definedName>
    <definedName name="____po1" localSheetId="61" hidden="1">{"Presentation",#N/A,FALSE,"Feb96 - ALL"}</definedName>
    <definedName name="____po1" localSheetId="76" hidden="1">{"Presentation",#N/A,FALSE,"Feb96 - ALL"}</definedName>
    <definedName name="____po1" hidden="1">{"Presentation",#N/A,FALSE,"Feb96 - ALL"}</definedName>
    <definedName name="____PTc4" localSheetId="65" hidden="1">{"'Verr-enseig-ex'!$M$22:$M$23"}</definedName>
    <definedName name="____PTc4" localSheetId="84" hidden="1">{"'Verr-enseig-ex'!$M$22:$M$23"}</definedName>
    <definedName name="____PTc4" localSheetId="77" hidden="1">{"'Verr-enseig-ex'!$M$22:$M$23"}</definedName>
    <definedName name="____PTc4" localSheetId="61" hidden="1">{"'Verr-enseig-ex'!$M$22:$M$23"}</definedName>
    <definedName name="____PTc4" localSheetId="76" hidden="1">{"'Verr-enseig-ex'!$M$22:$M$23"}</definedName>
    <definedName name="____PTc4" hidden="1">{"'Verr-enseig-ex'!$M$22:$M$23"}</definedName>
    <definedName name="____Q1" localSheetId="65" hidden="1">{"avrev",#N/A,FALSE,"AVREV";"rates",#N/A,FALSE,"AVREV"}</definedName>
    <definedName name="____Q1" localSheetId="84" hidden="1">{"avrev",#N/A,FALSE,"AVREV";"rates",#N/A,FALSE,"AVREV"}</definedName>
    <definedName name="____Q1" localSheetId="77" hidden="1">{"avrev",#N/A,FALSE,"AVREV";"rates",#N/A,FALSE,"AVREV"}</definedName>
    <definedName name="____Q1" localSheetId="61" hidden="1">{"avrev",#N/A,FALSE,"AVREV";"rates",#N/A,FALSE,"AVREV"}</definedName>
    <definedName name="____Q1" localSheetId="76" hidden="1">{"avrev",#N/A,FALSE,"AVREV";"rates",#N/A,FALSE,"AVREV"}</definedName>
    <definedName name="____Q1" hidden="1">{"avrev",#N/A,FALSE,"AVREV";"rates",#N/A,FALSE,"AVREV"}</definedName>
    <definedName name="____SCB1" localSheetId="79">#REF!</definedName>
    <definedName name="____SCB1" localSheetId="84">#REF!</definedName>
    <definedName name="____SCB1" localSheetId="77">#REF!</definedName>
    <definedName name="____SCB1">#REF!</definedName>
    <definedName name="____SCB2" localSheetId="79">#REF!</definedName>
    <definedName name="____SCB2" localSheetId="84">#REF!</definedName>
    <definedName name="____SCB2" localSheetId="77">#REF!</definedName>
    <definedName name="____SCB2">#REF!</definedName>
    <definedName name="_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sdg1" hidden="1">{#N/A,#N/A,FALSE,"Assumptions";#N/A,#N/A,FALSE,"Volumes";#N/A,#N/A,FALSE,"Pricing";#N/A,#N/A,FALSE,"Variable Cost";#N/A,#N/A,FALSE,"Investment";#N/A,#N/A,FALSE,"Profitability";#N/A,#N/A,FALSE,"Business Comparison"}</definedName>
    <definedName name="____Sep04" localSheetId="65" hidden="1">{#N/A,#N/A,FALSE,"Sheet1";"current deposit",#N/A,FALSE,"Sheet1";"current deposit",#N/A,FALSE,"Sheet1"}</definedName>
    <definedName name="____Sep04" localSheetId="84" hidden="1">{#N/A,#N/A,FALSE,"Sheet1";"current deposit",#N/A,FALSE,"Sheet1";"current deposit",#N/A,FALSE,"Sheet1"}</definedName>
    <definedName name="____Sep04" localSheetId="77" hidden="1">{#N/A,#N/A,FALSE,"Sheet1";"current deposit",#N/A,FALSE,"Sheet1";"current deposit",#N/A,FALSE,"Sheet1"}</definedName>
    <definedName name="____Sep04" localSheetId="61" hidden="1">{#N/A,#N/A,FALSE,"Sheet1";"current deposit",#N/A,FALSE,"Sheet1";"current deposit",#N/A,FALSE,"Sheet1"}</definedName>
    <definedName name="____Sep04" localSheetId="76" hidden="1">{#N/A,#N/A,FALSE,"Sheet1";"current deposit",#N/A,FALSE,"Sheet1";"current deposit",#N/A,FALSE,"Sheet1"}</definedName>
    <definedName name="____Sep04" hidden="1">{#N/A,#N/A,FALSE,"Sheet1";"current deposit",#N/A,FALSE,"Sheet1";"current deposit",#N/A,FALSE,"Sheet1"}</definedName>
    <definedName name="____Sep05" localSheetId="65" hidden="1">{"current deposit",#N/A,FALSE,"Sheet1"}</definedName>
    <definedName name="____Sep05" localSheetId="84" hidden="1">{"current deposit",#N/A,FALSE,"Sheet1"}</definedName>
    <definedName name="____Sep05" localSheetId="77" hidden="1">{"current deposit",#N/A,FALSE,"Sheet1"}</definedName>
    <definedName name="____Sep05" localSheetId="61" hidden="1">{"current deposit",#N/A,FALSE,"Sheet1"}</definedName>
    <definedName name="____Sep05" localSheetId="76" hidden="1">{"current deposit",#N/A,FALSE,"Sheet1"}</definedName>
    <definedName name="____Sep05" hidden="1">{"current deposit",#N/A,FALSE,"Sheet1"}</definedName>
    <definedName name="____spk1" localSheetId="65" hidden="1">{#N/A,#N/A,FALSE,"Cover";#N/A,#N/A,FALSE,"Profits";#N/A,#N/A,FALSE,"ABS";#N/A,#N/A,FALSE,"TFLE Detail";#N/A,#N/A,FALSE,"TFLE Walk";#N/A,#N/A,FALSE,"Variable Cost";#N/A,#N/A,FALSE,"V.C. Walk"}</definedName>
    <definedName name="____spk1" localSheetId="84" hidden="1">{#N/A,#N/A,FALSE,"Cover";#N/A,#N/A,FALSE,"Profits";#N/A,#N/A,FALSE,"ABS";#N/A,#N/A,FALSE,"TFLE Detail";#N/A,#N/A,FALSE,"TFLE Walk";#N/A,#N/A,FALSE,"Variable Cost";#N/A,#N/A,FALSE,"V.C. Walk"}</definedName>
    <definedName name="____spk1" localSheetId="77" hidden="1">{#N/A,#N/A,FALSE,"Cover";#N/A,#N/A,FALSE,"Profits";#N/A,#N/A,FALSE,"ABS";#N/A,#N/A,FALSE,"TFLE Detail";#N/A,#N/A,FALSE,"TFLE Walk";#N/A,#N/A,FALSE,"Variable Cost";#N/A,#N/A,FALSE,"V.C. Walk"}</definedName>
    <definedName name="____spk1" localSheetId="61" hidden="1">{#N/A,#N/A,FALSE,"Cover";#N/A,#N/A,FALSE,"Profits";#N/A,#N/A,FALSE,"ABS";#N/A,#N/A,FALSE,"TFLE Detail";#N/A,#N/A,FALSE,"TFLE Walk";#N/A,#N/A,FALSE,"Variable Cost";#N/A,#N/A,FALSE,"V.C. Walk"}</definedName>
    <definedName name="____spk1" localSheetId="76" hidden="1">{#N/A,#N/A,FALSE,"Cover";#N/A,#N/A,FALSE,"Profits";#N/A,#N/A,FALSE,"ABS";#N/A,#N/A,FALSE,"TFLE Detail";#N/A,#N/A,FALSE,"TFLE Walk";#N/A,#N/A,FALSE,"Variable Cost";#N/A,#N/A,FALSE,"V.C. Walk"}</definedName>
    <definedName name="____spk1" hidden="1">{#N/A,#N/A,FALSE,"Cover";#N/A,#N/A,FALSE,"Profits";#N/A,#N/A,FALSE,"ABS";#N/A,#N/A,FALSE,"TFLE Detail";#N/A,#N/A,FALSE,"TFLE Walk";#N/A,#N/A,FALSE,"Variable Cost";#N/A,#N/A,FALSE,"V.C. Walk"}</definedName>
    <definedName name="____spk2" localSheetId="65" hidden="1">{#N/A,#N/A,FALSE,"Profit Status";#N/A,#N/A,FALSE,"Invest";#N/A,#N/A,FALSE,"Revenue";#N/A,#N/A,FALSE,"Variable Cost";#N/A,#N/A,FALSE,"Options &amp; Series"}</definedName>
    <definedName name="____spk2" localSheetId="84" hidden="1">{#N/A,#N/A,FALSE,"Profit Status";#N/A,#N/A,FALSE,"Invest";#N/A,#N/A,FALSE,"Revenue";#N/A,#N/A,FALSE,"Variable Cost";#N/A,#N/A,FALSE,"Options &amp; Series"}</definedName>
    <definedName name="____spk2" localSheetId="77" hidden="1">{#N/A,#N/A,FALSE,"Profit Status";#N/A,#N/A,FALSE,"Invest";#N/A,#N/A,FALSE,"Revenue";#N/A,#N/A,FALSE,"Variable Cost";#N/A,#N/A,FALSE,"Options &amp; Series"}</definedName>
    <definedName name="____spk2" localSheetId="61" hidden="1">{#N/A,#N/A,FALSE,"Profit Status";#N/A,#N/A,FALSE,"Invest";#N/A,#N/A,FALSE,"Revenue";#N/A,#N/A,FALSE,"Variable Cost";#N/A,#N/A,FALSE,"Options &amp; Series"}</definedName>
    <definedName name="____spk2" localSheetId="76" hidden="1">{#N/A,#N/A,FALSE,"Profit Status";#N/A,#N/A,FALSE,"Invest";#N/A,#N/A,FALSE,"Revenue";#N/A,#N/A,FALSE,"Variable Cost";#N/A,#N/A,FALSE,"Options &amp; Series"}</definedName>
    <definedName name="____spk2" hidden="1">{#N/A,#N/A,FALSE,"Profit Status";#N/A,#N/A,FALSE,"Invest";#N/A,#N/A,FALSE,"Revenue";#N/A,#N/A,FALSE,"Variable Cost";#N/A,#N/A,FALSE,"Options &amp; Series"}</definedName>
    <definedName name="____spk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spk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spk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spk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spk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TCD1" localSheetId="79">#REF!</definedName>
    <definedName name="____TCD1" localSheetId="84">#REF!</definedName>
    <definedName name="____TCD1" localSheetId="77">#REF!</definedName>
    <definedName name="____TCD1">#REF!</definedName>
    <definedName name="____TCD2" localSheetId="79">#REF!</definedName>
    <definedName name="____TCD2" localSheetId="84">#REF!</definedName>
    <definedName name="____TCD2" localSheetId="77">#REF!</definedName>
    <definedName name="____TCD2">#REF!</definedName>
    <definedName name="____TCD3" localSheetId="79">#REF!</definedName>
    <definedName name="____TCD3" localSheetId="84">#REF!</definedName>
    <definedName name="____TCD3" localSheetId="77">#REF!</definedName>
    <definedName name="____TCD3">#REF!</definedName>
    <definedName name="____TCD4" localSheetId="79">#REF!</definedName>
    <definedName name="____TCD4" localSheetId="84">#REF!</definedName>
    <definedName name="____TCD4" localSheetId="77">#REF!</definedName>
    <definedName name="____TCD4">#REF!</definedName>
    <definedName name="____TCD5" localSheetId="79">#REF!</definedName>
    <definedName name="____TCD5" localSheetId="84">#REF!</definedName>
    <definedName name="____TCD5" localSheetId="77">#REF!</definedName>
    <definedName name="____TCD5">#REF!</definedName>
    <definedName name="____TCD6" localSheetId="79">#REF!</definedName>
    <definedName name="____TCD6" localSheetId="84">#REF!</definedName>
    <definedName name="____TCD6" localSheetId="77">#REF!</definedName>
    <definedName name="____TCD6">#REF!</definedName>
    <definedName name="____TCD7" localSheetId="79">#REF!</definedName>
    <definedName name="____TCD7" localSheetId="84">#REF!</definedName>
    <definedName name="____TCD7" localSheetId="77">#REF!</definedName>
    <definedName name="____TCD7">#REF!</definedName>
    <definedName name="____TCD8" localSheetId="79">#REF!</definedName>
    <definedName name="____TCD8" localSheetId="84">#REF!</definedName>
    <definedName name="____TCD8" localSheetId="77">#REF!</definedName>
    <definedName name="____TCD8">#REF!</definedName>
    <definedName name="____TCD9" localSheetId="79">#REF!</definedName>
    <definedName name="____TCD9" localSheetId="84">#REF!</definedName>
    <definedName name="____TCD9" localSheetId="77">#REF!</definedName>
    <definedName name="____TCD9">#REF!</definedName>
    <definedName name="____Us1" localSheetId="79">#REF!</definedName>
    <definedName name="____Us1" localSheetId="84">#REF!</definedName>
    <definedName name="____Us1" localSheetId="77">#REF!</definedName>
    <definedName name="____Us1">#REF!</definedName>
    <definedName name="____Us2" localSheetId="79">#REF!</definedName>
    <definedName name="____Us2" localSheetId="84">#REF!</definedName>
    <definedName name="____Us2" localSheetId="77">#REF!</definedName>
    <definedName name="____Us2">#REF!</definedName>
    <definedName name="____ut1" localSheetId="65" hidden="1">{"rev",#N/A,FALSE,"ppepsum";"vcost",#N/A,FALSE,"ppepsum";"ecprof",#N/A,FALSE,"ppepsum"}</definedName>
    <definedName name="____ut1" localSheetId="84" hidden="1">{"rev",#N/A,FALSE,"ppepsum";"vcost",#N/A,FALSE,"ppepsum";"ecprof",#N/A,FALSE,"ppepsum"}</definedName>
    <definedName name="____ut1" localSheetId="77" hidden="1">{"rev",#N/A,FALSE,"ppepsum";"vcost",#N/A,FALSE,"ppepsum";"ecprof",#N/A,FALSE,"ppepsum"}</definedName>
    <definedName name="____ut1" localSheetId="61" hidden="1">{"rev",#N/A,FALSE,"ppepsum";"vcost",#N/A,FALSE,"ppepsum";"ecprof",#N/A,FALSE,"ppepsum"}</definedName>
    <definedName name="____ut1" localSheetId="76" hidden="1">{"rev",#N/A,FALSE,"ppepsum";"vcost",#N/A,FALSE,"ppepsum";"ecprof",#N/A,FALSE,"ppepsum"}</definedName>
    <definedName name="____ut1" hidden="1">{"rev",#N/A,FALSE,"ppepsum";"vcost",#N/A,FALSE,"ppepsum";"ecprof",#N/A,FALSE,"ppepsum"}</definedName>
    <definedName name="____V5" localSheetId="65" hidden="1">{"avrev",#N/A,FALSE,"AVREV";"rates",#N/A,FALSE,"AVREV"}</definedName>
    <definedName name="____V5" localSheetId="84" hidden="1">{"avrev",#N/A,FALSE,"AVREV";"rates",#N/A,FALSE,"AVREV"}</definedName>
    <definedName name="____V5" localSheetId="77" hidden="1">{"avrev",#N/A,FALSE,"AVREV";"rates",#N/A,FALSE,"AVREV"}</definedName>
    <definedName name="____V5" localSheetId="61" hidden="1">{"avrev",#N/A,FALSE,"AVREV";"rates",#N/A,FALSE,"AVREV"}</definedName>
    <definedName name="____V5" localSheetId="76" hidden="1">{"avrev",#N/A,FALSE,"AVREV";"rates",#N/A,FALSE,"AVREV"}</definedName>
    <definedName name="____V5" hidden="1">{"avrev",#N/A,FALSE,"AVREV";"rates",#N/A,FALSE,"AVREV"}</definedName>
    <definedName name="____VC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c1" localSheetId="65" hidden="1">{#N/A,#N/A,FALSE,"Profit Status";#N/A,#N/A,FALSE,"Invest";#N/A,#N/A,FALSE,"Revenue";#N/A,#N/A,FALSE,"Variable Cost";#N/A,#N/A,FALSE,"Options &amp; Series"}</definedName>
    <definedName name="____vcc1" localSheetId="84" hidden="1">{#N/A,#N/A,FALSE,"Profit Status";#N/A,#N/A,FALSE,"Invest";#N/A,#N/A,FALSE,"Revenue";#N/A,#N/A,FALSE,"Variable Cost";#N/A,#N/A,FALSE,"Options &amp; Series"}</definedName>
    <definedName name="____vcc1" localSheetId="77" hidden="1">{#N/A,#N/A,FALSE,"Profit Status";#N/A,#N/A,FALSE,"Invest";#N/A,#N/A,FALSE,"Revenue";#N/A,#N/A,FALSE,"Variable Cost";#N/A,#N/A,FALSE,"Options &amp; Series"}</definedName>
    <definedName name="____vcc1" localSheetId="61" hidden="1">{#N/A,#N/A,FALSE,"Profit Status";#N/A,#N/A,FALSE,"Invest";#N/A,#N/A,FALSE,"Revenue";#N/A,#N/A,FALSE,"Variable Cost";#N/A,#N/A,FALSE,"Options &amp; Series"}</definedName>
    <definedName name="____vcc1" localSheetId="76" hidden="1">{#N/A,#N/A,FALSE,"Profit Status";#N/A,#N/A,FALSE,"Invest";#N/A,#N/A,FALSE,"Revenue";#N/A,#N/A,FALSE,"Variable Cost";#N/A,#N/A,FALSE,"Options &amp; Series"}</definedName>
    <definedName name="____vcc1" hidden="1">{#N/A,#N/A,FALSE,"Profit Status";#N/A,#N/A,FALSE,"Invest";#N/A,#N/A,FALSE,"Revenue";#N/A,#N/A,FALSE,"Variable Cost";#N/A,#N/A,FALSE,"Options &amp; Series"}</definedName>
    <definedName name="_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_vx1" hidden="1">{#N/A,#N/A,FALSE,"Assumptions";#N/A,#N/A,FALSE,"Volumes";#N/A,#N/A,FALSE,"Pricing";#N/A,#N/A,FALSE,"Variable Cost";#N/A,#N/A,FALSE,"Investment";#N/A,#N/A,FALSE,"Profitability";#N/A,#N/A,FALSE,"Business Comparison"}</definedName>
    <definedName name="____wrn1" localSheetId="65" hidden="1">{#N/A,#N/A,TRUE,"Frame&amp;Body-All";#N/A,#N/A,TRUE,"Powrplant Mnts-5.4l_4.6l";#N/A,#N/A,TRUE,"Powerplant-5.4l_4.6l";#N/A,#N/A,TRUE,"Exhaust-5.4l_4.6l";#N/A,#N/A,TRUE,"Induction-5.4l"}</definedName>
    <definedName name="____wrn1" localSheetId="84" hidden="1">{#N/A,#N/A,TRUE,"Frame&amp;Body-All";#N/A,#N/A,TRUE,"Powrplant Mnts-5.4l_4.6l";#N/A,#N/A,TRUE,"Powerplant-5.4l_4.6l";#N/A,#N/A,TRUE,"Exhaust-5.4l_4.6l";#N/A,#N/A,TRUE,"Induction-5.4l"}</definedName>
    <definedName name="____wrn1" localSheetId="77" hidden="1">{#N/A,#N/A,TRUE,"Frame&amp;Body-All";#N/A,#N/A,TRUE,"Powrplant Mnts-5.4l_4.6l";#N/A,#N/A,TRUE,"Powerplant-5.4l_4.6l";#N/A,#N/A,TRUE,"Exhaust-5.4l_4.6l";#N/A,#N/A,TRUE,"Induction-5.4l"}</definedName>
    <definedName name="____wrn1" localSheetId="61" hidden="1">{#N/A,#N/A,TRUE,"Frame&amp;Body-All";#N/A,#N/A,TRUE,"Powrplant Mnts-5.4l_4.6l";#N/A,#N/A,TRUE,"Powerplant-5.4l_4.6l";#N/A,#N/A,TRUE,"Exhaust-5.4l_4.6l";#N/A,#N/A,TRUE,"Induction-5.4l"}</definedName>
    <definedName name="____wrn1" localSheetId="76" hidden="1">{#N/A,#N/A,TRUE,"Frame&amp;Body-All";#N/A,#N/A,TRUE,"Powrplant Mnts-5.4l_4.6l";#N/A,#N/A,TRUE,"Powerplant-5.4l_4.6l";#N/A,#N/A,TRUE,"Exhaust-5.4l_4.6l";#N/A,#N/A,TRUE,"Induction-5.4l"}</definedName>
    <definedName name="____wrn1" hidden="1">{#N/A,#N/A,TRUE,"Frame&amp;Body-All";#N/A,#N/A,TRUE,"Powrplant Mnts-5.4l_4.6l";#N/A,#N/A,TRUE,"Powerplant-5.4l_4.6l";#N/A,#N/A,TRUE,"Exhaust-5.4l_4.6l";#N/A,#N/A,TRUE,"Induction-5.4l"}</definedName>
    <definedName name="____wrn2" localSheetId="65" hidden="1">{"pep204a",#N/A,FALSE,"tpepsum4a";"pep205a",#N/A,FALSE,"tpepsum4a";"wpep204a",#N/A,FALSE,"tpepsum4a";"wpep205a",#N/A,FALSE,"tpepsum4a"}</definedName>
    <definedName name="____wrn2" localSheetId="84" hidden="1">{"pep204a",#N/A,FALSE,"tpepsum4a";"pep205a",#N/A,FALSE,"tpepsum4a";"wpep204a",#N/A,FALSE,"tpepsum4a";"wpep205a",#N/A,FALSE,"tpepsum4a"}</definedName>
    <definedName name="____wrn2" localSheetId="77" hidden="1">{"pep204a",#N/A,FALSE,"tpepsum4a";"pep205a",#N/A,FALSE,"tpepsum4a";"wpep204a",#N/A,FALSE,"tpepsum4a";"wpep205a",#N/A,FALSE,"tpepsum4a"}</definedName>
    <definedName name="____wrn2" localSheetId="61" hidden="1">{"pep204a",#N/A,FALSE,"tpepsum4a";"pep205a",#N/A,FALSE,"tpepsum4a";"wpep204a",#N/A,FALSE,"tpepsum4a";"wpep205a",#N/A,FALSE,"tpepsum4a"}</definedName>
    <definedName name="____wrn2" localSheetId="76" hidden="1">{"pep204a",#N/A,FALSE,"tpepsum4a";"pep205a",#N/A,FALSE,"tpepsum4a";"wpep204a",#N/A,FALSE,"tpepsum4a";"wpep205a",#N/A,FALSE,"tpepsum4a"}</definedName>
    <definedName name="____wrn2" hidden="1">{"pep204a",#N/A,FALSE,"tpepsum4a";"pep205a",#N/A,FALSE,"tpepsum4a";"wpep204a",#N/A,FALSE,"tpepsum4a";"wpep205a",#N/A,FALSE,"tpepsum4a"}</definedName>
    <definedName name="____WRN4" localSheetId="65" hidden="1">{"salaried",#N/A,FALSE,"VLD View (2)"}</definedName>
    <definedName name="____WRN4" localSheetId="84" hidden="1">{"salaried",#N/A,FALSE,"VLD View (2)"}</definedName>
    <definedName name="____WRN4" localSheetId="77" hidden="1">{"salaried",#N/A,FALSE,"VLD View (2)"}</definedName>
    <definedName name="____WRN4" localSheetId="61" hidden="1">{"salaried",#N/A,FALSE,"VLD View (2)"}</definedName>
    <definedName name="____WRN4" localSheetId="76" hidden="1">{"salaried",#N/A,FALSE,"VLD View (2)"}</definedName>
    <definedName name="____WRN4" hidden="1">{"salaried",#N/A,FALSE,"VLD View (2)"}</definedName>
    <definedName name="_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XS1" hidden="1">{#N/A,#N/A,FALSE,"Title - E";#N/A,#N/A,FALSE,"Insert";#N/A,#N/A,FALSE,"Rpt-98-E PG_1";#N/A,#N/A,FALSE,"Rpt-98-E PG_2f";#N/A,#N/A,FALSE,"Rpt-98-E PG_2";#N/A,#N/A,FALSE,"Insert";#N/A,#N/A,FALSE,"Rpt-98-E PG_3 "}</definedName>
    <definedName name="_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_xx1" hidden="1">{#N/A,#N/A,FALSE,"Title - E";#N/A,#N/A,FALSE,"Insert";#N/A,#N/A,FALSE,"Rpt-98-E PG_1";#N/A,#N/A,FALSE,"Rpt-98-E PG_2f";#N/A,#N/A,FALSE,"Rpt-98-E PG_2";#N/A,#N/A,FALSE,"Insert";#N/A,#N/A,FALSE,"Rpt-98-E PG_3 "}</definedName>
    <definedName name="____xx6666" localSheetId="79">#REF!</definedName>
    <definedName name="____xx6666" localSheetId="84">#REF!</definedName>
    <definedName name="____xx6666" localSheetId="77">#REF!</definedName>
    <definedName name="____xx6666">#REF!</definedName>
    <definedName name="____ZA1" localSheetId="79">#REF!</definedName>
    <definedName name="____ZA1" localSheetId="84">#REF!</definedName>
    <definedName name="____ZA1" localSheetId="77">#REF!</definedName>
    <definedName name="____ZA1">#REF!</definedName>
    <definedName name="_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z9999" localSheetId="79">#REF!</definedName>
    <definedName name="____zz9999" localSheetId="84">#REF!</definedName>
    <definedName name="____zz9999" localSheetId="77">#REF!</definedName>
    <definedName name="____zz9999">#REF!</definedName>
    <definedName name="___0" localSheetId="79">#REF!</definedName>
    <definedName name="___0" localSheetId="84">#REF!</definedName>
    <definedName name="___0" localSheetId="77">#REF!</definedName>
    <definedName name="___0">#REF!</definedName>
    <definedName name="___185W_Master" localSheetId="79">#REF!</definedName>
    <definedName name="___185W_Master" localSheetId="84">#REF!</definedName>
    <definedName name="___185W_Master" localSheetId="77">#REF!</definedName>
    <definedName name="___185W_Master">#REF!</definedName>
    <definedName name="___186W_Master" localSheetId="79">#REF!</definedName>
    <definedName name="___186W_Master" localSheetId="84">#REF!</definedName>
    <definedName name="___186W_Master" localSheetId="77">#REF!</definedName>
    <definedName name="___186W_Master">#REF!</definedName>
    <definedName name="___21" localSheetId="79">#REF!</definedName>
    <definedName name="___21" localSheetId="84">#REF!</definedName>
    <definedName name="___21" localSheetId="77">#REF!</definedName>
    <definedName name="___21">#REF!</definedName>
    <definedName name="___A99999" localSheetId="79">#REF!</definedName>
    <definedName name="___A99999" localSheetId="84">#REF!</definedName>
    <definedName name="___A99999" localSheetId="77">#REF!</definedName>
    <definedName name="___A99999">#REF!</definedName>
    <definedName name="___ab2" localSheetId="65" hidden="1">{#N/A,#N/A,FALSE,"Cover";#N/A,#N/A,FALSE,"Profits";#N/A,#N/A,FALSE,"ABS";#N/A,#N/A,FALSE,"TFLE Detail";#N/A,#N/A,FALSE,"TFLE Walk";#N/A,#N/A,FALSE,"Variable Cost";#N/A,#N/A,FALSE,"V.C. Walk"}</definedName>
    <definedName name="___ab2" localSheetId="84" hidden="1">{#N/A,#N/A,FALSE,"Cover";#N/A,#N/A,FALSE,"Profits";#N/A,#N/A,FALSE,"ABS";#N/A,#N/A,FALSE,"TFLE Detail";#N/A,#N/A,FALSE,"TFLE Walk";#N/A,#N/A,FALSE,"Variable Cost";#N/A,#N/A,FALSE,"V.C. Walk"}</definedName>
    <definedName name="___ab2" localSheetId="77" hidden="1">{#N/A,#N/A,FALSE,"Cover";#N/A,#N/A,FALSE,"Profits";#N/A,#N/A,FALSE,"ABS";#N/A,#N/A,FALSE,"TFLE Detail";#N/A,#N/A,FALSE,"TFLE Walk";#N/A,#N/A,FALSE,"Variable Cost";#N/A,#N/A,FALSE,"V.C. Walk"}</definedName>
    <definedName name="___ab2" localSheetId="61" hidden="1">{#N/A,#N/A,FALSE,"Cover";#N/A,#N/A,FALSE,"Profits";#N/A,#N/A,FALSE,"ABS";#N/A,#N/A,FALSE,"TFLE Detail";#N/A,#N/A,FALSE,"TFLE Walk";#N/A,#N/A,FALSE,"Variable Cost";#N/A,#N/A,FALSE,"V.C. Walk"}</definedName>
    <definedName name="___ab2" localSheetId="76" hidden="1">{#N/A,#N/A,FALSE,"Cover";#N/A,#N/A,FALSE,"Profits";#N/A,#N/A,FALSE,"ABS";#N/A,#N/A,FALSE,"TFLE Detail";#N/A,#N/A,FALSE,"TFLE Walk";#N/A,#N/A,FALSE,"Variable Cost";#N/A,#N/A,FALSE,"V.C. Walk"}</definedName>
    <definedName name="___ab2" hidden="1">{#N/A,#N/A,FALSE,"Cover";#N/A,#N/A,FALSE,"Profits";#N/A,#N/A,FALSE,"ABS";#N/A,#N/A,FALSE,"TFLE Detail";#N/A,#N/A,FALSE,"TFLE Walk";#N/A,#N/A,FALSE,"Variable Cost";#N/A,#N/A,FALSE,"V.C. Walk"}</definedName>
    <definedName name="___ab3" localSheetId="65" hidden="1">{#N/A,#N/A,FALSE,"Profit Status";#N/A,#N/A,FALSE,"Invest";#N/A,#N/A,FALSE,"Revenue";#N/A,#N/A,FALSE,"Variable Cost";#N/A,#N/A,FALSE,"Options &amp; Series"}</definedName>
    <definedName name="___ab3" localSheetId="84" hidden="1">{#N/A,#N/A,FALSE,"Profit Status";#N/A,#N/A,FALSE,"Invest";#N/A,#N/A,FALSE,"Revenue";#N/A,#N/A,FALSE,"Variable Cost";#N/A,#N/A,FALSE,"Options &amp; Series"}</definedName>
    <definedName name="___ab3" localSheetId="77" hidden="1">{#N/A,#N/A,FALSE,"Profit Status";#N/A,#N/A,FALSE,"Invest";#N/A,#N/A,FALSE,"Revenue";#N/A,#N/A,FALSE,"Variable Cost";#N/A,#N/A,FALSE,"Options &amp; Series"}</definedName>
    <definedName name="___ab3" localSheetId="61" hidden="1">{#N/A,#N/A,FALSE,"Profit Status";#N/A,#N/A,FALSE,"Invest";#N/A,#N/A,FALSE,"Revenue";#N/A,#N/A,FALSE,"Variable Cost";#N/A,#N/A,FALSE,"Options &amp; Series"}</definedName>
    <definedName name="___ab3" localSheetId="76" hidden="1">{#N/A,#N/A,FALSE,"Profit Status";#N/A,#N/A,FALSE,"Invest";#N/A,#N/A,FALSE,"Revenue";#N/A,#N/A,FALSE,"Variable Cost";#N/A,#N/A,FALSE,"Options &amp; Series"}</definedName>
    <definedName name="___ab3" hidden="1">{#N/A,#N/A,FALSE,"Profit Status";#N/A,#N/A,FALSE,"Invest";#N/A,#N/A,FALSE,"Revenue";#N/A,#N/A,FALSE,"Variable Cost";#N/A,#N/A,FALSE,"Options &amp; Series"}</definedName>
    <definedName name="___App2" localSheetId="65" hidden="1">{#N/A,#N/A,FALSE,"Cover Page";#N/A,#N/A,FALSE,"Facing Page";#N/A,#N/A,FALSE,"Main Page";#N/A,#N/A,FALSE,"Risk-Adjusted";#N/A,#N/A,FALSE,"Profit Improvement"}</definedName>
    <definedName name="___App2" localSheetId="84" hidden="1">{#N/A,#N/A,FALSE,"Cover Page";#N/A,#N/A,FALSE,"Facing Page";#N/A,#N/A,FALSE,"Main Page";#N/A,#N/A,FALSE,"Risk-Adjusted";#N/A,#N/A,FALSE,"Profit Improvement"}</definedName>
    <definedName name="___App2" localSheetId="77" hidden="1">{#N/A,#N/A,FALSE,"Cover Page";#N/A,#N/A,FALSE,"Facing Page";#N/A,#N/A,FALSE,"Main Page";#N/A,#N/A,FALSE,"Risk-Adjusted";#N/A,#N/A,FALSE,"Profit Improvement"}</definedName>
    <definedName name="___App2" localSheetId="61" hidden="1">{#N/A,#N/A,FALSE,"Cover Page";#N/A,#N/A,FALSE,"Facing Page";#N/A,#N/A,FALSE,"Main Page";#N/A,#N/A,FALSE,"Risk-Adjusted";#N/A,#N/A,FALSE,"Profit Improvement"}</definedName>
    <definedName name="___App2" localSheetId="76" hidden="1">{#N/A,#N/A,FALSE,"Cover Page";#N/A,#N/A,FALSE,"Facing Page";#N/A,#N/A,FALSE,"Main Page";#N/A,#N/A,FALSE,"Risk-Adjusted";#N/A,#N/A,FALSE,"Profit Improvement"}</definedName>
    <definedName name="___App2" hidden="1">{#N/A,#N/A,FALSE,"Cover Page";#N/A,#N/A,FALSE,"Facing Page";#N/A,#N/A,FALSE,"Main Page";#N/A,#N/A,FALSE,"Risk-Adjusted";#N/A,#N/A,FALSE,"Profit Improvement"}</definedName>
    <definedName name="___Apr04" localSheetId="65" hidden="1">{"current deposit",#N/A,FALSE,"Sheet1"}</definedName>
    <definedName name="___Apr04" localSheetId="84" hidden="1">{"current deposit",#N/A,FALSE,"Sheet1"}</definedName>
    <definedName name="___Apr04" localSheetId="77" hidden="1">{"current deposit",#N/A,FALSE,"Sheet1"}</definedName>
    <definedName name="___Apr04" localSheetId="61" hidden="1">{"current deposit",#N/A,FALSE,"Sheet1"}</definedName>
    <definedName name="___Apr04" localSheetId="76" hidden="1">{"current deposit",#N/A,FALSE,"Sheet1"}</definedName>
    <definedName name="___Apr04" hidden="1">{"current deposit",#N/A,FALSE,"Sheet1"}</definedName>
    <definedName name="___Apr05" localSheetId="65" hidden="1">{#N/A,#N/A,FALSE,"Sheet1";"current deposit",#N/A,FALSE,"Sheet1";"current deposit",#N/A,FALSE,"Sheet1"}</definedName>
    <definedName name="___Apr05" localSheetId="84" hidden="1">{#N/A,#N/A,FALSE,"Sheet1";"current deposit",#N/A,FALSE,"Sheet1";"current deposit",#N/A,FALSE,"Sheet1"}</definedName>
    <definedName name="___Apr05" localSheetId="77" hidden="1">{#N/A,#N/A,FALSE,"Sheet1";"current deposit",#N/A,FALSE,"Sheet1";"current deposit",#N/A,FALSE,"Sheet1"}</definedName>
    <definedName name="___Apr05" localSheetId="61" hidden="1">{#N/A,#N/A,FALSE,"Sheet1";"current deposit",#N/A,FALSE,"Sheet1";"current deposit",#N/A,FALSE,"Sheet1"}</definedName>
    <definedName name="___Apr05" localSheetId="76" hidden="1">{#N/A,#N/A,FALSE,"Sheet1";"current deposit",#N/A,FALSE,"Sheet1";"current deposit",#N/A,FALSE,"Sheet1"}</definedName>
    <definedName name="___Apr05" hidden="1">{#N/A,#N/A,FALSE,"Sheet1";"current deposit",#N/A,FALSE,"Sheet1";"current deposit",#N/A,FALSE,"Sheet1"}</definedName>
    <definedName name="___APS2003" localSheetId="65" hidden="1">{#N/A,#N/A,FALSE,"expense";#N/A,#N/A,FALSE,"heads"}</definedName>
    <definedName name="___APS2003" localSheetId="84" hidden="1">{#N/A,#N/A,FALSE,"expense";#N/A,#N/A,FALSE,"heads"}</definedName>
    <definedName name="___APS2003" localSheetId="77" hidden="1">{#N/A,#N/A,FALSE,"expense";#N/A,#N/A,FALSE,"heads"}</definedName>
    <definedName name="___APS2003" localSheetId="61" hidden="1">{#N/A,#N/A,FALSE,"expense";#N/A,#N/A,FALSE,"heads"}</definedName>
    <definedName name="___APS2003" localSheetId="76" hidden="1">{#N/A,#N/A,FALSE,"expense";#N/A,#N/A,FALSE,"heads"}</definedName>
    <definedName name="___APS2003" hidden="1">{#N/A,#N/A,FALSE,"expense";#N/A,#N/A,FALSE,"heads"}</definedName>
    <definedName name="___Att1" localSheetId="65" hidden="1">{#VALUE!,#N/A,FALSE,0;#N/A,#N/A,FALSE,0;#N/A,#N/A,FALSE,0;#N/A,#N/A,FALSE,0}</definedName>
    <definedName name="___Att1" localSheetId="84" hidden="1">{#VALUE!,#N/A,FALSE,0;#N/A,#N/A,FALSE,0;#N/A,#N/A,FALSE,0;#N/A,#N/A,FALSE,0}</definedName>
    <definedName name="___Att1" localSheetId="77" hidden="1">{#VALUE!,#N/A,FALSE,0;#N/A,#N/A,FALSE,0;#N/A,#N/A,FALSE,0;#N/A,#N/A,FALSE,0}</definedName>
    <definedName name="___Att1" localSheetId="61" hidden="1">{#VALUE!,#N/A,FALSE,0;#N/A,#N/A,FALSE,0;#N/A,#N/A,FALSE,0;#N/A,#N/A,FALSE,0}</definedName>
    <definedName name="___Att1" localSheetId="76" hidden="1">{#VALUE!,#N/A,FALSE,0;#N/A,#N/A,FALSE,0;#N/A,#N/A,FALSE,0;#N/A,#N/A,FALSE,0}</definedName>
    <definedName name="___Att1" hidden="1">{#VALUE!,#N/A,FALSE,0;#N/A,#N/A,FALSE,0;#N/A,#N/A,FALSE,0;#N/A,#N/A,FALSE,0}</definedName>
    <definedName name="___Aug04" localSheetId="65" hidden="1">{#N/A,#N/A,FALSE,"Sheet1";"current deposit",#N/A,FALSE,"Sheet1";"current deposit",#N/A,FALSE,"Sheet1"}</definedName>
    <definedName name="___Aug04" localSheetId="84" hidden="1">{#N/A,#N/A,FALSE,"Sheet1";"current deposit",#N/A,FALSE,"Sheet1";"current deposit",#N/A,FALSE,"Sheet1"}</definedName>
    <definedName name="___Aug04" localSheetId="77" hidden="1">{#N/A,#N/A,FALSE,"Sheet1";"current deposit",#N/A,FALSE,"Sheet1";"current deposit",#N/A,FALSE,"Sheet1"}</definedName>
    <definedName name="___Aug04" localSheetId="61" hidden="1">{#N/A,#N/A,FALSE,"Sheet1";"current deposit",#N/A,FALSE,"Sheet1";"current deposit",#N/A,FALSE,"Sheet1"}</definedName>
    <definedName name="___Aug04" localSheetId="76" hidden="1">{#N/A,#N/A,FALSE,"Sheet1";"current deposit",#N/A,FALSE,"Sheet1";"current deposit",#N/A,FALSE,"Sheet1"}</definedName>
    <definedName name="___Aug04" hidden="1">{#N/A,#N/A,FALSE,"Sheet1";"current deposit",#N/A,FALSE,"Sheet1";"current deposit",#N/A,FALSE,"Sheet1"}</definedName>
    <definedName name="___Aug05" localSheetId="65" hidden="1">{"current deposit",#N/A,FALSE,"Sheet1"}</definedName>
    <definedName name="___Aug05" localSheetId="84" hidden="1">{"current deposit",#N/A,FALSE,"Sheet1"}</definedName>
    <definedName name="___Aug05" localSheetId="77" hidden="1">{"current deposit",#N/A,FALSE,"Sheet1"}</definedName>
    <definedName name="___Aug05" localSheetId="61" hidden="1">{"current deposit",#N/A,FALSE,"Sheet1"}</definedName>
    <definedName name="___Aug05" localSheetId="76" hidden="1">{"current deposit",#N/A,FALSE,"Sheet1"}</definedName>
    <definedName name="___Aug05" hidden="1">{"current deposit",#N/A,FALSE,"Sheet1"}</definedName>
    <definedName name="___b5678" localSheetId="65" hidden="1">{"Presentation",#N/A,FALSE,"Feb96 - ALL"}</definedName>
    <definedName name="___b5678" localSheetId="84" hidden="1">{"Presentation",#N/A,FALSE,"Feb96 - ALL"}</definedName>
    <definedName name="___b5678" localSheetId="77" hidden="1">{"Presentation",#N/A,FALSE,"Feb96 - ALL"}</definedName>
    <definedName name="___b5678" localSheetId="61" hidden="1">{"Presentation",#N/A,FALSE,"Feb96 - ALL"}</definedName>
    <definedName name="___b5678" localSheetId="76" hidden="1">{"Presentation",#N/A,FALSE,"Feb96 - ALL"}</definedName>
    <definedName name="___b5678" hidden="1">{"Presentation",#N/A,FALSE,"Feb96 - ALL"}</definedName>
    <definedName name="___ba1" localSheetId="65" hidden="1">{"Fiesta Facer Page",#N/A,FALSE,"Q_C_S";"Fiesta Main Page",#N/A,FALSE,"V_L";"Fiesta 95BP Struct",#N/A,FALSE,"StructBP";"Fiesta Post 95BP Struct",#N/A,FALSE,"AdjStructBP"}</definedName>
    <definedName name="___ba1" localSheetId="84" hidden="1">{"Fiesta Facer Page",#N/A,FALSE,"Q_C_S";"Fiesta Main Page",#N/A,FALSE,"V_L";"Fiesta 95BP Struct",#N/A,FALSE,"StructBP";"Fiesta Post 95BP Struct",#N/A,FALSE,"AdjStructBP"}</definedName>
    <definedName name="___ba1" localSheetId="77" hidden="1">{"Fiesta Facer Page",#N/A,FALSE,"Q_C_S";"Fiesta Main Page",#N/A,FALSE,"V_L";"Fiesta 95BP Struct",#N/A,FALSE,"StructBP";"Fiesta Post 95BP Struct",#N/A,FALSE,"AdjStructBP"}</definedName>
    <definedName name="___ba1" localSheetId="61" hidden="1">{"Fiesta Facer Page",#N/A,FALSE,"Q_C_S";"Fiesta Main Page",#N/A,FALSE,"V_L";"Fiesta 95BP Struct",#N/A,FALSE,"StructBP";"Fiesta Post 95BP Struct",#N/A,FALSE,"AdjStructBP"}</definedName>
    <definedName name="___ba1" localSheetId="76" hidden="1">{"Fiesta Facer Page",#N/A,FALSE,"Q_C_S";"Fiesta Main Page",#N/A,FALSE,"V_L";"Fiesta 95BP Struct",#N/A,FALSE,"StructBP";"Fiesta Post 95BP Struct",#N/A,FALSE,"AdjStructBP"}</definedName>
    <definedName name="___ba1" hidden="1">{"Fiesta Facer Page",#N/A,FALSE,"Q_C_S";"Fiesta Main Page",#N/A,FALSE,"V_L";"Fiesta 95BP Struct",#N/A,FALSE,"StructBP";"Fiesta Post 95BP Struct",#N/A,FALSE,"AdjStructBP"}</definedName>
    <definedName name="___bb2" localSheetId="65" hidden="1">{"Fiesta Facer Page",#N/A,FALSE,"Q_C_S";"Fiesta Main Page",#N/A,FALSE,"V_L";"Fiesta 95BP Struct",#N/A,FALSE,"StructBP";"Fiesta Post 95BP Struct",#N/A,FALSE,"AdjStructBP"}</definedName>
    <definedName name="___bb2" localSheetId="84" hidden="1">{"Fiesta Facer Page",#N/A,FALSE,"Q_C_S";"Fiesta Main Page",#N/A,FALSE,"V_L";"Fiesta 95BP Struct",#N/A,FALSE,"StructBP";"Fiesta Post 95BP Struct",#N/A,FALSE,"AdjStructBP"}</definedName>
    <definedName name="___bb2" localSheetId="77" hidden="1">{"Fiesta Facer Page",#N/A,FALSE,"Q_C_S";"Fiesta Main Page",#N/A,FALSE,"V_L";"Fiesta 95BP Struct",#N/A,FALSE,"StructBP";"Fiesta Post 95BP Struct",#N/A,FALSE,"AdjStructBP"}</definedName>
    <definedName name="___bb2" localSheetId="61" hidden="1">{"Fiesta Facer Page",#N/A,FALSE,"Q_C_S";"Fiesta Main Page",#N/A,FALSE,"V_L";"Fiesta 95BP Struct",#N/A,FALSE,"StructBP";"Fiesta Post 95BP Struct",#N/A,FALSE,"AdjStructBP"}</definedName>
    <definedName name="___bb2" localSheetId="76" hidden="1">{"Fiesta Facer Page",#N/A,FALSE,"Q_C_S";"Fiesta Main Page",#N/A,FALSE,"V_L";"Fiesta 95BP Struct",#N/A,FALSE,"StructBP";"Fiesta Post 95BP Struct",#N/A,FALSE,"AdjStructBP"}</definedName>
    <definedName name="___bb2" hidden="1">{"Fiesta Facer Page",#N/A,FALSE,"Q_C_S";"Fiesta Main Page",#N/A,FALSE,"V_L";"Fiesta 95BP Struct",#N/A,FALSE,"StructBP";"Fiesta Post 95BP Struct",#N/A,FALSE,"AdjStructBP"}</definedName>
    <definedName name="___be01" localSheetId="65" hidden="1">{"current deposit",#N/A,FALSE,"Sheet1"}</definedName>
    <definedName name="___be01" localSheetId="84" hidden="1">{"current deposit",#N/A,FALSE,"Sheet1"}</definedName>
    <definedName name="___be01" localSheetId="77" hidden="1">{"current deposit",#N/A,FALSE,"Sheet1"}</definedName>
    <definedName name="___be01" localSheetId="61" hidden="1">{"current deposit",#N/A,FALSE,"Sheet1"}</definedName>
    <definedName name="___be01" localSheetId="76" hidden="1">{"current deposit",#N/A,FALSE,"Sheet1"}</definedName>
    <definedName name="___be01" hidden="1">{"current deposit",#N/A,FALSE,"Sheet1"}</definedName>
    <definedName name="___bjw1" localSheetId="65" hidden="1">{#N/A,#N/A,FALSE,"Profit Status";#N/A,#N/A,FALSE,"Invest";#N/A,#N/A,FALSE,"Revenue";#N/A,#N/A,FALSE,"Variable Cost";#N/A,#N/A,FALSE,"Options &amp; Series"}</definedName>
    <definedName name="___bjw1" localSheetId="84" hidden="1">{#N/A,#N/A,FALSE,"Profit Status";#N/A,#N/A,FALSE,"Invest";#N/A,#N/A,FALSE,"Revenue";#N/A,#N/A,FALSE,"Variable Cost";#N/A,#N/A,FALSE,"Options &amp; Series"}</definedName>
    <definedName name="___bjw1" localSheetId="77" hidden="1">{#N/A,#N/A,FALSE,"Profit Status";#N/A,#N/A,FALSE,"Invest";#N/A,#N/A,FALSE,"Revenue";#N/A,#N/A,FALSE,"Variable Cost";#N/A,#N/A,FALSE,"Options &amp; Series"}</definedName>
    <definedName name="___bjw1" localSheetId="61" hidden="1">{#N/A,#N/A,FALSE,"Profit Status";#N/A,#N/A,FALSE,"Invest";#N/A,#N/A,FALSE,"Revenue";#N/A,#N/A,FALSE,"Variable Cost";#N/A,#N/A,FALSE,"Options &amp; Series"}</definedName>
    <definedName name="___bjw1" localSheetId="76" hidden="1">{#N/A,#N/A,FALSE,"Profit Status";#N/A,#N/A,FALSE,"Invest";#N/A,#N/A,FALSE,"Revenue";#N/A,#N/A,FALSE,"Variable Cost";#N/A,#N/A,FALSE,"Options &amp; Series"}</definedName>
    <definedName name="___bjw1" hidden="1">{#N/A,#N/A,FALSE,"Profit Status";#N/A,#N/A,FALSE,"Invest";#N/A,#N/A,FALSE,"Revenue";#N/A,#N/A,FALSE,"Variable Cost";#N/A,#N/A,FALSE,"Options &amp; Series"}</definedName>
    <definedName name="___bjw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jw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jw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jw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jw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V226" localSheetId="65" hidden="1">{#N/A,#N/A,FALSE,"TR_OUT1"}</definedName>
    <definedName name="___BV226" localSheetId="84" hidden="1">{#N/A,#N/A,FALSE,"TR_OUT1"}</definedName>
    <definedName name="___BV226" localSheetId="77" hidden="1">{#N/A,#N/A,FALSE,"TR_OUT1"}</definedName>
    <definedName name="___BV226" localSheetId="61" hidden="1">{#N/A,#N/A,FALSE,"TR_OUT1"}</definedName>
    <definedName name="___BV226" localSheetId="76" hidden="1">{#N/A,#N/A,FALSE,"TR_OUT1"}</definedName>
    <definedName name="___BV226" hidden="1">{#N/A,#N/A,FALSE,"TR_OUT1"}</definedName>
    <definedName name="___cz1" localSheetId="65" hidden="1">{"Fiesta Facer Page",#N/A,FALSE,"Q_C_S";"Fiesta Main Page",#N/A,FALSE,"V_L";"Fiesta 95BP Struct",#N/A,FALSE,"StructBP";"Fiesta Post 95BP Struct",#N/A,FALSE,"AdjStructBP"}</definedName>
    <definedName name="___cz1" localSheetId="84" hidden="1">{"Fiesta Facer Page",#N/A,FALSE,"Q_C_S";"Fiesta Main Page",#N/A,FALSE,"V_L";"Fiesta 95BP Struct",#N/A,FALSE,"StructBP";"Fiesta Post 95BP Struct",#N/A,FALSE,"AdjStructBP"}</definedName>
    <definedName name="___cz1" localSheetId="77" hidden="1">{"Fiesta Facer Page",#N/A,FALSE,"Q_C_S";"Fiesta Main Page",#N/A,FALSE,"V_L";"Fiesta 95BP Struct",#N/A,FALSE,"StructBP";"Fiesta Post 95BP Struct",#N/A,FALSE,"AdjStructBP"}</definedName>
    <definedName name="___cz1" localSheetId="61" hidden="1">{"Fiesta Facer Page",#N/A,FALSE,"Q_C_S";"Fiesta Main Page",#N/A,FALSE,"V_L";"Fiesta 95BP Struct",#N/A,FALSE,"StructBP";"Fiesta Post 95BP Struct",#N/A,FALSE,"AdjStructBP"}</definedName>
    <definedName name="___cz1" localSheetId="76" hidden="1">{"Fiesta Facer Page",#N/A,FALSE,"Q_C_S";"Fiesta Main Page",#N/A,FALSE,"V_L";"Fiesta 95BP Struct",#N/A,FALSE,"StructBP";"Fiesta Post 95BP Struct",#N/A,FALSE,"AdjStructBP"}</definedName>
    <definedName name="___cz1" hidden="1">{"Fiesta Facer Page",#N/A,FALSE,"Q_C_S";"Fiesta Main Page",#N/A,FALSE,"V_L";"Fiesta 95BP Struct",#N/A,FALSE,"StructBP";"Fiesta Post 95BP Struct",#N/A,FALSE,"AdjStructBP"}</definedName>
    <definedName name="___d2" localSheetId="65" hidden="1">{#N/A,#N/A,FALSE,"UW152PPL"}</definedName>
    <definedName name="___d2" localSheetId="84" hidden="1">{#N/A,#N/A,FALSE,"UW152PPL"}</definedName>
    <definedName name="___d2" localSheetId="77" hidden="1">{#N/A,#N/A,FALSE,"UW152PPL"}</definedName>
    <definedName name="___d2" localSheetId="61" hidden="1">{#N/A,#N/A,FALSE,"UW152PPL"}</definedName>
    <definedName name="___d2" localSheetId="76" hidden="1">{#N/A,#N/A,FALSE,"UW152PPL"}</definedName>
    <definedName name="___d2" hidden="1">{#N/A,#N/A,FALSE,"UW152PPL"}</definedName>
    <definedName name="___D258" localSheetId="65" hidden="1">{"Presentation",#N/A,FALSE,"Feb96 - ALL"}</definedName>
    <definedName name="___D258" localSheetId="84" hidden="1">{"Presentation",#N/A,FALSE,"Feb96 - ALL"}</definedName>
    <definedName name="___D258" localSheetId="77" hidden="1">{"Presentation",#N/A,FALSE,"Feb96 - ALL"}</definedName>
    <definedName name="___D258" localSheetId="61" hidden="1">{"Presentation",#N/A,FALSE,"Feb96 - ALL"}</definedName>
    <definedName name="___D258" localSheetId="76" hidden="1">{"Presentation",#N/A,FALSE,"Feb96 - ALL"}</definedName>
    <definedName name="___D258" hidden="1">{"Presentation",#N/A,FALSE,"Feb96 - ALL"}</definedName>
    <definedName name="___DAT3" localSheetId="79">#REF!</definedName>
    <definedName name="___DAT3" localSheetId="84">#REF!</definedName>
    <definedName name="___DAT3" localSheetId="77">#REF!</definedName>
    <definedName name="___DAT3">#REF!</definedName>
    <definedName name="_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ec04" localSheetId="65" hidden="1">{"current deposit",#N/A,FALSE,"Sheet1"}</definedName>
    <definedName name="___Dec04" localSheetId="84" hidden="1">{"current deposit",#N/A,FALSE,"Sheet1"}</definedName>
    <definedName name="___Dec04" localSheetId="77" hidden="1">{"current deposit",#N/A,FALSE,"Sheet1"}</definedName>
    <definedName name="___Dec04" localSheetId="61" hidden="1">{"current deposit",#N/A,FALSE,"Sheet1"}</definedName>
    <definedName name="___Dec04" localSheetId="76" hidden="1">{"current deposit",#N/A,FALSE,"Sheet1"}</definedName>
    <definedName name="___Dec04" hidden="1">{"current deposit",#N/A,FALSE,"Sheet1"}</definedName>
    <definedName name="___Dec05" localSheetId="65" hidden="1">{"current deposit",#N/A,FALSE,"Sheet1"}</definedName>
    <definedName name="___Dec05" localSheetId="84" hidden="1">{"current deposit",#N/A,FALSE,"Sheet1"}</definedName>
    <definedName name="___Dec05" localSheetId="77" hidden="1">{"current deposit",#N/A,FALSE,"Sheet1"}</definedName>
    <definedName name="___Dec05" localSheetId="61" hidden="1">{"current deposit",#N/A,FALSE,"Sheet1"}</definedName>
    <definedName name="___Dec05" localSheetId="76" hidden="1">{"current deposit",#N/A,FALSE,"Sheet1"}</definedName>
    <definedName name="___Dec05" hidden="1">{"current deposit",#N/A,FALSE,"Sheet1"}</definedName>
    <definedName name="___DEC06" localSheetId="65" hidden="1">{"current deposit",#N/A,FALSE,"Sheet1"}</definedName>
    <definedName name="___DEC06" localSheetId="84" hidden="1">{"current deposit",#N/A,FALSE,"Sheet1"}</definedName>
    <definedName name="___DEC06" localSheetId="77" hidden="1">{"current deposit",#N/A,FALSE,"Sheet1"}</definedName>
    <definedName name="___DEC06" localSheetId="61" hidden="1">{"current deposit",#N/A,FALSE,"Sheet1"}</definedName>
    <definedName name="___DEC06" localSheetId="76" hidden="1">{"current deposit",#N/A,FALSE,"Sheet1"}</definedName>
    <definedName name="___DEC06" hidden="1">{"current deposit",#N/A,FALSE,"Sheet1"}</definedName>
    <definedName name="___DEC20" localSheetId="65" hidden="1">{#N/A,#N/A,FALSE,"Cover Page";#N/A,#N/A,FALSE,"Facing Page";#N/A,#N/A,FALSE,"Main Page";#N/A,#N/A,FALSE,"Risk-Adjusted";#N/A,#N/A,FALSE,"Profit Improvement"}</definedName>
    <definedName name="___DEC20" localSheetId="84" hidden="1">{#N/A,#N/A,FALSE,"Cover Page";#N/A,#N/A,FALSE,"Facing Page";#N/A,#N/A,FALSE,"Main Page";#N/A,#N/A,FALSE,"Risk-Adjusted";#N/A,#N/A,FALSE,"Profit Improvement"}</definedName>
    <definedName name="___DEC20" localSheetId="77" hidden="1">{#N/A,#N/A,FALSE,"Cover Page";#N/A,#N/A,FALSE,"Facing Page";#N/A,#N/A,FALSE,"Main Page";#N/A,#N/A,FALSE,"Risk-Adjusted";#N/A,#N/A,FALSE,"Profit Improvement"}</definedName>
    <definedName name="___DEC20" localSheetId="61" hidden="1">{#N/A,#N/A,FALSE,"Cover Page";#N/A,#N/A,FALSE,"Facing Page";#N/A,#N/A,FALSE,"Main Page";#N/A,#N/A,FALSE,"Risk-Adjusted";#N/A,#N/A,FALSE,"Profit Improvement"}</definedName>
    <definedName name="___DEC20" localSheetId="76" hidden="1">{#N/A,#N/A,FALSE,"Cover Page";#N/A,#N/A,FALSE,"Facing Page";#N/A,#N/A,FALSE,"Main Page";#N/A,#N/A,FALSE,"Risk-Adjusted";#N/A,#N/A,FALSE,"Profit Improvement"}</definedName>
    <definedName name="___DEC20" hidden="1">{#N/A,#N/A,FALSE,"Cover Page";#N/A,#N/A,FALSE,"Facing Page";#N/A,#N/A,FALSE,"Main Page";#N/A,#N/A,FALSE,"Risk-Adjusted";#N/A,#N/A,FALSE,"Profit Improvement"}</definedName>
    <definedName name="___DEL1" localSheetId="65" hidden="1">{"Fiesta Facer Page",#N/A,FALSE,"Q_C_S";"Fiesta Main Page",#N/A,FALSE,"V_L";"Fiesta 95BP Struct",#N/A,FALSE,"StructBP";"Fiesta Post 95BP Struct",#N/A,FALSE,"AdjStructBP"}</definedName>
    <definedName name="___DEL1" localSheetId="84" hidden="1">{"Fiesta Facer Page",#N/A,FALSE,"Q_C_S";"Fiesta Main Page",#N/A,FALSE,"V_L";"Fiesta 95BP Struct",#N/A,FALSE,"StructBP";"Fiesta Post 95BP Struct",#N/A,FALSE,"AdjStructBP"}</definedName>
    <definedName name="___DEL1" localSheetId="77" hidden="1">{"Fiesta Facer Page",#N/A,FALSE,"Q_C_S";"Fiesta Main Page",#N/A,FALSE,"V_L";"Fiesta 95BP Struct",#N/A,FALSE,"StructBP";"Fiesta Post 95BP Struct",#N/A,FALSE,"AdjStructBP"}</definedName>
    <definedName name="___DEL1" localSheetId="61" hidden="1">{"Fiesta Facer Page",#N/A,FALSE,"Q_C_S";"Fiesta Main Page",#N/A,FALSE,"V_L";"Fiesta 95BP Struct",#N/A,FALSE,"StructBP";"Fiesta Post 95BP Struct",#N/A,FALSE,"AdjStructBP"}</definedName>
    <definedName name="___DEL1" localSheetId="76" hidden="1">{"Fiesta Facer Page",#N/A,FALSE,"Q_C_S";"Fiesta Main Page",#N/A,FALSE,"V_L";"Fiesta 95BP Struct",#N/A,FALSE,"StructBP";"Fiesta Post 95BP Struct",#N/A,FALSE,"AdjStructBP"}</definedName>
    <definedName name="___DEL1" hidden="1">{"Fiesta Facer Page",#N/A,FALSE,"Q_C_S";"Fiesta Main Page",#N/A,FALSE,"V_L";"Fiesta 95BP Struct",#N/A,FALSE,"StructBP";"Fiesta Post 95BP Struct",#N/A,FALSE,"AdjStructBP"}</definedName>
    <definedName name="___DEL2" localSheetId="65" hidden="1">{#N/A,#N/A,FALSE,"expense";#N/A,#N/A,FALSE,"heads"}</definedName>
    <definedName name="___DEL2" localSheetId="84" hidden="1">{#N/A,#N/A,FALSE,"expense";#N/A,#N/A,FALSE,"heads"}</definedName>
    <definedName name="___DEL2" localSheetId="77" hidden="1">{#N/A,#N/A,FALSE,"expense";#N/A,#N/A,FALSE,"heads"}</definedName>
    <definedName name="___DEL2" localSheetId="61" hidden="1">{#N/A,#N/A,FALSE,"expense";#N/A,#N/A,FALSE,"heads"}</definedName>
    <definedName name="___DEL2" localSheetId="76" hidden="1">{#N/A,#N/A,FALSE,"expense";#N/A,#N/A,FALSE,"heads"}</definedName>
    <definedName name="___DEL2" hidden="1">{#N/A,#N/A,FALSE,"expense";#N/A,#N/A,FALSE,"heads"}</definedName>
    <definedName name="___DEL3" localSheetId="65" hidden="1">{#N/A,#N/A,FALSE,"SumMonth"}</definedName>
    <definedName name="___DEL3" localSheetId="84" hidden="1">{#N/A,#N/A,FALSE,"SumMonth"}</definedName>
    <definedName name="___DEL3" localSheetId="77" hidden="1">{#N/A,#N/A,FALSE,"SumMonth"}</definedName>
    <definedName name="___DEL3" localSheetId="61" hidden="1">{#N/A,#N/A,FALSE,"SumMonth"}</definedName>
    <definedName name="___DEL3" localSheetId="76" hidden="1">{#N/A,#N/A,FALSE,"SumMonth"}</definedName>
    <definedName name="___DEL3" hidden="1">{#N/A,#N/A,FALSE,"SumMonth"}</definedName>
    <definedName name="___DEL4" localSheetId="65" hidden="1">{#N/A,#N/A,FALSE,"SumMonth";#N/A,#N/A,FALSE,"SumMonth"}</definedName>
    <definedName name="___DEL4" localSheetId="84" hidden="1">{#N/A,#N/A,FALSE,"SumMonth";#N/A,#N/A,FALSE,"SumMonth"}</definedName>
    <definedName name="___DEL4" localSheetId="77" hidden="1">{#N/A,#N/A,FALSE,"SumMonth";#N/A,#N/A,FALSE,"SumMonth"}</definedName>
    <definedName name="___DEL4" localSheetId="61" hidden="1">{#N/A,#N/A,FALSE,"SumMonth";#N/A,#N/A,FALSE,"SumMonth"}</definedName>
    <definedName name="___DEL4" localSheetId="76" hidden="1">{#N/A,#N/A,FALSE,"SumMonth";#N/A,#N/A,FALSE,"SumMonth"}</definedName>
    <definedName name="___DEL4" hidden="1">{#N/A,#N/A,FALSE,"SumMonth";#N/A,#N/A,FALSE,"SumMonth"}</definedName>
    <definedName name="___DEL5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___DEL5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___DEL5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___DEL5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___DEL5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___DEL5" hidden="1">{#N/A,#N/A,FALSE,"2001 CBG";#N/A,#N/A,FALSE,"2002 CBG";#N/A,#N/A,FALSE,"2003 CBG";#N/A,#N/A,FALSE,"2004 CBG";#N/A,#N/A,FALSE,"2005 CBG";#N/A,#N/A,FALSE,"2006 CBG ";#N/A,#N/A,FALSE,"2007 CBG";#N/A,#N/A,FALSE,"2008 CBG"}</definedName>
    <definedName name="___dkk1" localSheetId="79">#REF!</definedName>
    <definedName name="___dkk1" localSheetId="84">#REF!</definedName>
    <definedName name="___dkk1" localSheetId="77">#REF!</definedName>
    <definedName name="___dkk1">#REF!</definedName>
    <definedName name="___dkk2" localSheetId="79">#REF!</definedName>
    <definedName name="___dkk2" localSheetId="84">#REF!</definedName>
    <definedName name="___dkk2" localSheetId="77">#REF!</definedName>
    <definedName name="___dkk2">#REF!</definedName>
    <definedName name="___e4" localSheetId="65" hidden="1">{"REVISED",#N/A,FALSE,"Sheet1"}</definedName>
    <definedName name="___e4" localSheetId="84" hidden="1">{"REVISED",#N/A,FALSE,"Sheet1"}</definedName>
    <definedName name="___e4" localSheetId="77" hidden="1">{"REVISED",#N/A,FALSE,"Sheet1"}</definedName>
    <definedName name="___e4" localSheetId="61" hidden="1">{"REVISED",#N/A,FALSE,"Sheet1"}</definedName>
    <definedName name="___e4" localSheetId="76" hidden="1">{"REVISED",#N/A,FALSE,"Sheet1"}</definedName>
    <definedName name="___e4" hidden="1">{"REVISED",#N/A,FALSE,"Sheet1"}</definedName>
    <definedName name="___em1" localSheetId="79">#REF!</definedName>
    <definedName name="___em1" localSheetId="84">#REF!</definedName>
    <definedName name="___em1" localSheetId="77">#REF!</definedName>
    <definedName name="___em1">#REF!</definedName>
    <definedName name="___exp10" localSheetId="79">#REF!</definedName>
    <definedName name="___exp10" localSheetId="84">#REF!</definedName>
    <definedName name="___exp10" localSheetId="77">#REF!</definedName>
    <definedName name="___exp10">#REF!</definedName>
    <definedName name="___exp11" localSheetId="79">#REF!</definedName>
    <definedName name="___exp11" localSheetId="84">#REF!</definedName>
    <definedName name="___exp11" localSheetId="77">#REF!</definedName>
    <definedName name="___exp11">#REF!</definedName>
    <definedName name="___exp12" localSheetId="79">#REF!</definedName>
    <definedName name="___exp12" localSheetId="84">#REF!</definedName>
    <definedName name="___exp12" localSheetId="77">#REF!</definedName>
    <definedName name="___exp12">#REF!</definedName>
    <definedName name="___EXP22" localSheetId="79">#REF!</definedName>
    <definedName name="___EXP22" localSheetId="84">#REF!</definedName>
    <definedName name="___EXP22" localSheetId="77">#REF!</definedName>
    <definedName name="___EXP22">#REF!</definedName>
    <definedName name="___exp5" localSheetId="79">#REF!</definedName>
    <definedName name="___exp5" localSheetId="84">#REF!</definedName>
    <definedName name="___exp5" localSheetId="77">#REF!</definedName>
    <definedName name="___exp5">#REF!</definedName>
    <definedName name="___exp7" localSheetId="79">#REF!</definedName>
    <definedName name="___exp7" localSheetId="84">#REF!</definedName>
    <definedName name="___exp7" localSheetId="77">#REF!</definedName>
    <definedName name="___exp7">#REF!</definedName>
    <definedName name="___exp8" localSheetId="79">#REF!</definedName>
    <definedName name="___exp8" localSheetId="84">#REF!</definedName>
    <definedName name="___exp8" localSheetId="77">#REF!</definedName>
    <definedName name="___exp8">#REF!</definedName>
    <definedName name="___exp9" localSheetId="79">#REF!</definedName>
    <definedName name="___exp9" localSheetId="84">#REF!</definedName>
    <definedName name="___exp9" localSheetId="77">#REF!</definedName>
    <definedName name="___exp9">#REF!</definedName>
    <definedName name="___Feb04" localSheetId="65" hidden="1">{#N/A,#N/A,FALSE,"Sheet1";"current deposit",#N/A,FALSE,"Sheet1";"current deposit",#N/A,FALSE,"Sheet1"}</definedName>
    <definedName name="___Feb04" localSheetId="84" hidden="1">{#N/A,#N/A,FALSE,"Sheet1";"current deposit",#N/A,FALSE,"Sheet1";"current deposit",#N/A,FALSE,"Sheet1"}</definedName>
    <definedName name="___Feb04" localSheetId="77" hidden="1">{#N/A,#N/A,FALSE,"Sheet1";"current deposit",#N/A,FALSE,"Sheet1";"current deposit",#N/A,FALSE,"Sheet1"}</definedName>
    <definedName name="___Feb04" localSheetId="61" hidden="1">{#N/A,#N/A,FALSE,"Sheet1";"current deposit",#N/A,FALSE,"Sheet1";"current deposit",#N/A,FALSE,"Sheet1"}</definedName>
    <definedName name="___Feb04" localSheetId="76" hidden="1">{#N/A,#N/A,FALSE,"Sheet1";"current deposit",#N/A,FALSE,"Sheet1";"current deposit",#N/A,FALSE,"Sheet1"}</definedName>
    <definedName name="___Feb04" hidden="1">{#N/A,#N/A,FALSE,"Sheet1";"current deposit",#N/A,FALSE,"Sheet1";"current deposit",#N/A,FALSE,"Sheet1"}</definedName>
    <definedName name="___Feb05" localSheetId="65" hidden="1">{#N/A,#N/A,FALSE,"Sheet1";"current deposit",#N/A,FALSE,"Sheet1";"current deposit",#N/A,FALSE,"Sheet1"}</definedName>
    <definedName name="___Feb05" localSheetId="84" hidden="1">{#N/A,#N/A,FALSE,"Sheet1";"current deposit",#N/A,FALSE,"Sheet1";"current deposit",#N/A,FALSE,"Sheet1"}</definedName>
    <definedName name="___Feb05" localSheetId="77" hidden="1">{#N/A,#N/A,FALSE,"Sheet1";"current deposit",#N/A,FALSE,"Sheet1";"current deposit",#N/A,FALSE,"Sheet1"}</definedName>
    <definedName name="___Feb05" localSheetId="61" hidden="1">{#N/A,#N/A,FALSE,"Sheet1";"current deposit",#N/A,FALSE,"Sheet1";"current deposit",#N/A,FALSE,"Sheet1"}</definedName>
    <definedName name="___Feb05" localSheetId="76" hidden="1">{#N/A,#N/A,FALSE,"Sheet1";"current deposit",#N/A,FALSE,"Sheet1";"current deposit",#N/A,FALSE,"Sheet1"}</definedName>
    <definedName name="___Feb05" hidden="1">{#N/A,#N/A,FALSE,"Sheet1";"current deposit",#N/A,FALSE,"Sheet1";"current deposit",#N/A,FALSE,"Sheet1"}</definedName>
    <definedName name="___fg151" localSheetId="65" hidden="1">{#N/A,#N/A,FALSE,"Profit Status";#N/A,#N/A,FALSE,"Invest";#N/A,#N/A,FALSE,"Revenue";#N/A,#N/A,FALSE,"Variable Cost";#N/A,#N/A,FALSE,"Options &amp; Series"}</definedName>
    <definedName name="___fg151" localSheetId="84" hidden="1">{#N/A,#N/A,FALSE,"Profit Status";#N/A,#N/A,FALSE,"Invest";#N/A,#N/A,FALSE,"Revenue";#N/A,#N/A,FALSE,"Variable Cost";#N/A,#N/A,FALSE,"Options &amp; Series"}</definedName>
    <definedName name="___fg151" localSheetId="77" hidden="1">{#N/A,#N/A,FALSE,"Profit Status";#N/A,#N/A,FALSE,"Invest";#N/A,#N/A,FALSE,"Revenue";#N/A,#N/A,FALSE,"Variable Cost";#N/A,#N/A,FALSE,"Options &amp; Series"}</definedName>
    <definedName name="___fg151" localSheetId="61" hidden="1">{#N/A,#N/A,FALSE,"Profit Status";#N/A,#N/A,FALSE,"Invest";#N/A,#N/A,FALSE,"Revenue";#N/A,#N/A,FALSE,"Variable Cost";#N/A,#N/A,FALSE,"Options &amp; Series"}</definedName>
    <definedName name="___fg151" localSheetId="76" hidden="1">{#N/A,#N/A,FALSE,"Profit Status";#N/A,#N/A,FALSE,"Invest";#N/A,#N/A,FALSE,"Revenue";#N/A,#N/A,FALSE,"Variable Cost";#N/A,#N/A,FALSE,"Options &amp; Series"}</definedName>
    <definedName name="___fg151" hidden="1">{#N/A,#N/A,FALSE,"Profit Status";#N/A,#N/A,FALSE,"Invest";#N/A,#N/A,FALSE,"Revenue";#N/A,#N/A,FALSE,"Variable Cost";#N/A,#N/A,FALSE,"Options &amp; Series"}</definedName>
    <definedName name="___fg16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fg16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fg16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fg16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fg16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fg16" hidden="1">{#N/A,#N/A,FALSE,"Assumptions";#N/A,#N/A,FALSE,"Volumes";#N/A,#N/A,FALSE,"Pricing";#N/A,#N/A,FALSE,"Variable Cost";#N/A,#N/A,FALSE,"Investment";#N/A,#N/A,FALSE,"Profitability";#N/A,#N/A,FALSE,"Business Comparison"}</definedName>
    <definedName name="___fin1" localSheetId="65" hidden="1">{#N/A,#N/A,FALSE,"Cover";#N/A,#N/A,FALSE,"Profits";#N/A,#N/A,FALSE,"ABS";#N/A,#N/A,FALSE,"TFLE Detail";#N/A,#N/A,FALSE,"TFLE Walk";#N/A,#N/A,FALSE,"Variable Cost";#N/A,#N/A,FALSE,"V.C. Walk"}</definedName>
    <definedName name="___fin1" localSheetId="84" hidden="1">{#N/A,#N/A,FALSE,"Cover";#N/A,#N/A,FALSE,"Profits";#N/A,#N/A,FALSE,"ABS";#N/A,#N/A,FALSE,"TFLE Detail";#N/A,#N/A,FALSE,"TFLE Walk";#N/A,#N/A,FALSE,"Variable Cost";#N/A,#N/A,FALSE,"V.C. Walk"}</definedName>
    <definedName name="___fin1" localSheetId="77" hidden="1">{#N/A,#N/A,FALSE,"Cover";#N/A,#N/A,FALSE,"Profits";#N/A,#N/A,FALSE,"ABS";#N/A,#N/A,FALSE,"TFLE Detail";#N/A,#N/A,FALSE,"TFLE Walk";#N/A,#N/A,FALSE,"Variable Cost";#N/A,#N/A,FALSE,"V.C. Walk"}</definedName>
    <definedName name="___fin1" localSheetId="61" hidden="1">{#N/A,#N/A,FALSE,"Cover";#N/A,#N/A,FALSE,"Profits";#N/A,#N/A,FALSE,"ABS";#N/A,#N/A,FALSE,"TFLE Detail";#N/A,#N/A,FALSE,"TFLE Walk";#N/A,#N/A,FALSE,"Variable Cost";#N/A,#N/A,FALSE,"V.C. Walk"}</definedName>
    <definedName name="___fin1" localSheetId="76" hidden="1">{#N/A,#N/A,FALSE,"Cover";#N/A,#N/A,FALSE,"Profits";#N/A,#N/A,FALSE,"ABS";#N/A,#N/A,FALSE,"TFLE Detail";#N/A,#N/A,FALSE,"TFLE Walk";#N/A,#N/A,FALSE,"Variable Cost";#N/A,#N/A,FALSE,"V.C. Walk"}</definedName>
    <definedName name="___fin1" hidden="1">{#N/A,#N/A,FALSE,"Cover";#N/A,#N/A,FALSE,"Profits";#N/A,#N/A,FALSE,"ABS";#N/A,#N/A,FALSE,"TFLE Detail";#N/A,#N/A,FALSE,"TFLE Walk";#N/A,#N/A,FALSE,"Variable Cost";#N/A,#N/A,FALSE,"V.C. Walk"}</definedName>
    <definedName name="___g5" localSheetId="65" hidden="1">{#N/A,#N/A,FALSE,"UW152PPL"}</definedName>
    <definedName name="___g5" localSheetId="84" hidden="1">{#N/A,#N/A,FALSE,"UW152PPL"}</definedName>
    <definedName name="___g5" localSheetId="77" hidden="1">{#N/A,#N/A,FALSE,"UW152PPL"}</definedName>
    <definedName name="___g5" localSheetId="61" hidden="1">{#N/A,#N/A,FALSE,"UW152PPL"}</definedName>
    <definedName name="___g5" localSheetId="76" hidden="1">{#N/A,#N/A,FALSE,"UW152PPL"}</definedName>
    <definedName name="___g5" hidden="1">{#N/A,#N/A,FALSE,"UW152PPL"}</definedName>
    <definedName name="___g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7" localSheetId="65" hidden="1">{#N/A,#N/A,FALSE,"Cover";#N/A,#N/A,FALSE,"Profits";#N/A,#N/A,FALSE,"ABS";#N/A,#N/A,FALSE,"TFLE Detail";#N/A,#N/A,FALSE,"TFLE Walk";#N/A,#N/A,FALSE,"Variable Cost";#N/A,#N/A,FALSE,"V.C. Walk"}</definedName>
    <definedName name="___g7" localSheetId="84" hidden="1">{#N/A,#N/A,FALSE,"Cover";#N/A,#N/A,FALSE,"Profits";#N/A,#N/A,FALSE,"ABS";#N/A,#N/A,FALSE,"TFLE Detail";#N/A,#N/A,FALSE,"TFLE Walk";#N/A,#N/A,FALSE,"Variable Cost";#N/A,#N/A,FALSE,"V.C. Walk"}</definedName>
    <definedName name="___g7" localSheetId="77" hidden="1">{#N/A,#N/A,FALSE,"Cover";#N/A,#N/A,FALSE,"Profits";#N/A,#N/A,FALSE,"ABS";#N/A,#N/A,FALSE,"TFLE Detail";#N/A,#N/A,FALSE,"TFLE Walk";#N/A,#N/A,FALSE,"Variable Cost";#N/A,#N/A,FALSE,"V.C. Walk"}</definedName>
    <definedName name="___g7" localSheetId="61" hidden="1">{#N/A,#N/A,FALSE,"Cover";#N/A,#N/A,FALSE,"Profits";#N/A,#N/A,FALSE,"ABS";#N/A,#N/A,FALSE,"TFLE Detail";#N/A,#N/A,FALSE,"TFLE Walk";#N/A,#N/A,FALSE,"Variable Cost";#N/A,#N/A,FALSE,"V.C. Walk"}</definedName>
    <definedName name="___g7" localSheetId="76" hidden="1">{#N/A,#N/A,FALSE,"Cover";#N/A,#N/A,FALSE,"Profits";#N/A,#N/A,FALSE,"ABS";#N/A,#N/A,FALSE,"TFLE Detail";#N/A,#N/A,FALSE,"TFLE Walk";#N/A,#N/A,FALSE,"Variable Cost";#N/A,#N/A,FALSE,"V.C. Walk"}</definedName>
    <definedName name="___g7" hidden="1">{#N/A,#N/A,FALSE,"Cover";#N/A,#N/A,FALSE,"Profits";#N/A,#N/A,FALSE,"ABS";#N/A,#N/A,FALSE,"TFLE Detail";#N/A,#N/A,FALSE,"TFLE Walk";#N/A,#N/A,FALSE,"Variable Cost";#N/A,#N/A,FALSE,"V.C. Walk"}</definedName>
    <definedName name="___gph3" localSheetId="65" hidden="1">{"salaried",#N/A,FALSE,"VLD View (2)"}</definedName>
    <definedName name="___gph3" localSheetId="84" hidden="1">{"salaried",#N/A,FALSE,"VLD View (2)"}</definedName>
    <definedName name="___gph3" localSheetId="77" hidden="1">{"salaried",#N/A,FALSE,"VLD View (2)"}</definedName>
    <definedName name="___gph3" localSheetId="61" hidden="1">{"salaried",#N/A,FALSE,"VLD View (2)"}</definedName>
    <definedName name="___gph3" localSheetId="76" hidden="1">{"salaried",#N/A,FALSE,"VLD View (2)"}</definedName>
    <definedName name="___gph3" hidden="1">{"salaried",#N/A,FALSE,"VLD View (2)"}</definedName>
    <definedName name="___gph4" localSheetId="65" hidden="1">{"rev",#N/A,FALSE,"ppepsum";"vcost",#N/A,FALSE,"ppepsum";"ecprof",#N/A,FALSE,"ppepsum"}</definedName>
    <definedName name="___gph4" localSheetId="84" hidden="1">{"rev",#N/A,FALSE,"ppepsum";"vcost",#N/A,FALSE,"ppepsum";"ecprof",#N/A,FALSE,"ppepsum"}</definedName>
    <definedName name="___gph4" localSheetId="77" hidden="1">{"rev",#N/A,FALSE,"ppepsum";"vcost",#N/A,FALSE,"ppepsum";"ecprof",#N/A,FALSE,"ppepsum"}</definedName>
    <definedName name="___gph4" localSheetId="61" hidden="1">{"rev",#N/A,FALSE,"ppepsum";"vcost",#N/A,FALSE,"ppepsum";"ecprof",#N/A,FALSE,"ppepsum"}</definedName>
    <definedName name="___gph4" localSheetId="76" hidden="1">{"rev",#N/A,FALSE,"ppepsum";"vcost",#N/A,FALSE,"ppepsum";"ecprof",#N/A,FALSE,"ppepsum"}</definedName>
    <definedName name="___gph4" hidden="1">{"rev",#N/A,FALSE,"ppepsum";"vcost",#N/A,FALSE,"ppepsum";"ecprof",#N/A,FALSE,"ppepsum"}</definedName>
    <definedName name="___gph5" localSheetId="65" hidden="1">{"rates",#N/A,FALSE,"tavg4a";"rev",#N/A,FALSE,"tavg4a"}</definedName>
    <definedName name="___gph5" localSheetId="84" hidden="1">{"rates",#N/A,FALSE,"tavg4a";"rev",#N/A,FALSE,"tavg4a"}</definedName>
    <definedName name="___gph5" localSheetId="77" hidden="1">{"rates",#N/A,FALSE,"tavg4a";"rev",#N/A,FALSE,"tavg4a"}</definedName>
    <definedName name="___gph5" localSheetId="61" hidden="1">{"rates",#N/A,FALSE,"tavg4a";"rev",#N/A,FALSE,"tavg4a"}</definedName>
    <definedName name="___gph5" localSheetId="76" hidden="1">{"rates",#N/A,FALSE,"tavg4a";"rev",#N/A,FALSE,"tavg4a"}</definedName>
    <definedName name="___gph5" hidden="1">{"rates",#N/A,FALSE,"tavg4a";"rev",#N/A,FALSE,"tavg4a"}</definedName>
    <definedName name="___gph6" localSheetId="65" hidden="1">{"pep204a",#N/A,FALSE,"tpepsum4a";"pep205a",#N/A,FALSE,"tpepsum4a";"wpep204a",#N/A,FALSE,"tpepsum4a";"wpep205a",#N/A,FALSE,"tpepsum4a"}</definedName>
    <definedName name="___gph6" localSheetId="84" hidden="1">{"pep204a",#N/A,FALSE,"tpepsum4a";"pep205a",#N/A,FALSE,"tpepsum4a";"wpep204a",#N/A,FALSE,"tpepsum4a";"wpep205a",#N/A,FALSE,"tpepsum4a"}</definedName>
    <definedName name="___gph6" localSheetId="77" hidden="1">{"pep204a",#N/A,FALSE,"tpepsum4a";"pep205a",#N/A,FALSE,"tpepsum4a";"wpep204a",#N/A,FALSE,"tpepsum4a";"wpep205a",#N/A,FALSE,"tpepsum4a"}</definedName>
    <definedName name="___gph6" localSheetId="61" hidden="1">{"pep204a",#N/A,FALSE,"tpepsum4a";"pep205a",#N/A,FALSE,"tpepsum4a";"wpep204a",#N/A,FALSE,"tpepsum4a";"wpep205a",#N/A,FALSE,"tpepsum4a"}</definedName>
    <definedName name="___gph6" localSheetId="76" hidden="1">{"pep204a",#N/A,FALSE,"tpepsum4a";"pep205a",#N/A,FALSE,"tpepsum4a";"wpep204a",#N/A,FALSE,"tpepsum4a";"wpep205a",#N/A,FALSE,"tpepsum4a"}</definedName>
    <definedName name="___gph6" hidden="1">{"pep204a",#N/A,FALSE,"tpepsum4a";"pep205a",#N/A,FALSE,"tpepsum4a";"wpep204a",#N/A,FALSE,"tpepsum4a";"wpep205a",#N/A,FALSE,"tpepsum4a"}</definedName>
    <definedName name="_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300" localSheetId="65" hidden="1">{"Presentation",#N/A,FALSE,"Feb96 - ALL"}</definedName>
    <definedName name="___H300" localSheetId="84" hidden="1">{"Presentation",#N/A,FALSE,"Feb96 - ALL"}</definedName>
    <definedName name="___H300" localSheetId="77" hidden="1">{"Presentation",#N/A,FALSE,"Feb96 - ALL"}</definedName>
    <definedName name="___H300" localSheetId="61" hidden="1">{"Presentation",#N/A,FALSE,"Feb96 - ALL"}</definedName>
    <definedName name="___H300" localSheetId="76" hidden="1">{"Presentation",#N/A,FALSE,"Feb96 - ALL"}</definedName>
    <definedName name="___H300" hidden="1">{"Presentation",#N/A,FALSE,"Feb96 - ALL"}</definedName>
    <definedName name="___h30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30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30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30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30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4" localSheetId="65" hidden="1">{"REVISED",#N/A,FALSE,"Sheet1"}</definedName>
    <definedName name="___h4" localSheetId="84" hidden="1">{"REVISED",#N/A,FALSE,"Sheet1"}</definedName>
    <definedName name="___h4" localSheetId="77" hidden="1">{"REVISED",#N/A,FALSE,"Sheet1"}</definedName>
    <definedName name="___h4" localSheetId="61" hidden="1">{"REVISED",#N/A,FALSE,"Sheet1"}</definedName>
    <definedName name="___h4" localSheetId="76" hidden="1">{"REVISED",#N/A,FALSE,"Sheet1"}</definedName>
    <definedName name="___h4" hidden="1">{"REVISED",#N/A,FALSE,"Sheet1"}</definedName>
    <definedName name="___Ita1" localSheetId="65" hidden="1">{#N/A,#N/A,FALSE,"Profit Status";#N/A,#N/A,FALSE,"Invest";#N/A,#N/A,FALSE,"Revenue";#N/A,#N/A,FALSE,"Variable Cost";#N/A,#N/A,FALSE,"Options &amp; Series"}</definedName>
    <definedName name="___Ita1" localSheetId="84" hidden="1">{#N/A,#N/A,FALSE,"Profit Status";#N/A,#N/A,FALSE,"Invest";#N/A,#N/A,FALSE,"Revenue";#N/A,#N/A,FALSE,"Variable Cost";#N/A,#N/A,FALSE,"Options &amp; Series"}</definedName>
    <definedName name="___Ita1" localSheetId="77" hidden="1">{#N/A,#N/A,FALSE,"Profit Status";#N/A,#N/A,FALSE,"Invest";#N/A,#N/A,FALSE,"Revenue";#N/A,#N/A,FALSE,"Variable Cost";#N/A,#N/A,FALSE,"Options &amp; Series"}</definedName>
    <definedName name="___Ita1" localSheetId="61" hidden="1">{#N/A,#N/A,FALSE,"Profit Status";#N/A,#N/A,FALSE,"Invest";#N/A,#N/A,FALSE,"Revenue";#N/A,#N/A,FALSE,"Variable Cost";#N/A,#N/A,FALSE,"Options &amp; Series"}</definedName>
    <definedName name="___Ita1" localSheetId="76" hidden="1">{#N/A,#N/A,FALSE,"Profit Status";#N/A,#N/A,FALSE,"Invest";#N/A,#N/A,FALSE,"Revenue";#N/A,#N/A,FALSE,"Variable Cost";#N/A,#N/A,FALSE,"Options &amp; Series"}</definedName>
    <definedName name="___Ita1" hidden="1">{#N/A,#N/A,FALSE,"Profit Status";#N/A,#N/A,FALSE,"Invest";#N/A,#N/A,FALSE,"Revenue";#N/A,#N/A,FALSE,"Variable Cost";#N/A,#N/A,FALSE,"Options &amp; Series"}</definedName>
    <definedName name="___IZ1" localSheetId="79">#REF!</definedName>
    <definedName name="___IZ1" localSheetId="84">#REF!</definedName>
    <definedName name="___IZ1" localSheetId="77">#REF!</definedName>
    <definedName name="___IZ1">#REF!</definedName>
    <definedName name="___j7" localSheetId="65" hidden="1">{#N/A,#N/A,FALSE,"Cover";#N/A,#N/A,FALSE,"Profits";#N/A,#N/A,FALSE,"ABS";#N/A,#N/A,FALSE,"TFLE Detail";#N/A,#N/A,FALSE,"TFLE Walk";#N/A,#N/A,FALSE,"Variable Cost";#N/A,#N/A,FALSE,"V.C. Walk"}</definedName>
    <definedName name="___j7" localSheetId="84" hidden="1">{#N/A,#N/A,FALSE,"Cover";#N/A,#N/A,FALSE,"Profits";#N/A,#N/A,FALSE,"ABS";#N/A,#N/A,FALSE,"TFLE Detail";#N/A,#N/A,FALSE,"TFLE Walk";#N/A,#N/A,FALSE,"Variable Cost";#N/A,#N/A,FALSE,"V.C. Walk"}</definedName>
    <definedName name="___j7" localSheetId="77" hidden="1">{#N/A,#N/A,FALSE,"Cover";#N/A,#N/A,FALSE,"Profits";#N/A,#N/A,FALSE,"ABS";#N/A,#N/A,FALSE,"TFLE Detail";#N/A,#N/A,FALSE,"TFLE Walk";#N/A,#N/A,FALSE,"Variable Cost";#N/A,#N/A,FALSE,"V.C. Walk"}</definedName>
    <definedName name="___j7" localSheetId="61" hidden="1">{#N/A,#N/A,FALSE,"Cover";#N/A,#N/A,FALSE,"Profits";#N/A,#N/A,FALSE,"ABS";#N/A,#N/A,FALSE,"TFLE Detail";#N/A,#N/A,FALSE,"TFLE Walk";#N/A,#N/A,FALSE,"Variable Cost";#N/A,#N/A,FALSE,"V.C. Walk"}</definedName>
    <definedName name="___j7" localSheetId="76" hidden="1">{#N/A,#N/A,FALSE,"Cover";#N/A,#N/A,FALSE,"Profits";#N/A,#N/A,FALSE,"ABS";#N/A,#N/A,FALSE,"TFLE Detail";#N/A,#N/A,FALSE,"TFLE Walk";#N/A,#N/A,FALSE,"Variable Cost";#N/A,#N/A,FALSE,"V.C. Walk"}</definedName>
    <definedName name="___j7" hidden="1">{#N/A,#N/A,FALSE,"Cover";#N/A,#N/A,FALSE,"Profits";#N/A,#N/A,FALSE,"ABS";#N/A,#N/A,FALSE,"TFLE Detail";#N/A,#N/A,FALSE,"TFLE Walk";#N/A,#N/A,FALSE,"Variable Cost";#N/A,#N/A,FALSE,"V.C. Walk"}</definedName>
    <definedName name="___Jan04" localSheetId="65" hidden="1">{#N/A,#N/A,FALSE,"Sheet1";"current deposit",#N/A,FALSE,"Sheet1";"current deposit",#N/A,FALSE,"Sheet1"}</definedName>
    <definedName name="___Jan04" localSheetId="84" hidden="1">{#N/A,#N/A,FALSE,"Sheet1";"current deposit",#N/A,FALSE,"Sheet1";"current deposit",#N/A,FALSE,"Sheet1"}</definedName>
    <definedName name="___Jan04" localSheetId="77" hidden="1">{#N/A,#N/A,FALSE,"Sheet1";"current deposit",#N/A,FALSE,"Sheet1";"current deposit",#N/A,FALSE,"Sheet1"}</definedName>
    <definedName name="___Jan04" localSheetId="61" hidden="1">{#N/A,#N/A,FALSE,"Sheet1";"current deposit",#N/A,FALSE,"Sheet1";"current deposit",#N/A,FALSE,"Sheet1"}</definedName>
    <definedName name="___Jan04" localSheetId="76" hidden="1">{#N/A,#N/A,FALSE,"Sheet1";"current deposit",#N/A,FALSE,"Sheet1";"current deposit",#N/A,FALSE,"Sheet1"}</definedName>
    <definedName name="___Jan04" hidden="1">{#N/A,#N/A,FALSE,"Sheet1";"current deposit",#N/A,FALSE,"Sheet1";"current deposit",#N/A,FALSE,"Sheet1"}</definedName>
    <definedName name="___JB1" localSheetId="65" hidden="1">{"COMPARISON",#N/A,FALSE,"Sheet1"}</definedName>
    <definedName name="___JB1" localSheetId="84" hidden="1">{"COMPARISON",#N/A,FALSE,"Sheet1"}</definedName>
    <definedName name="___JB1" localSheetId="77" hidden="1">{"COMPARISON",#N/A,FALSE,"Sheet1"}</definedName>
    <definedName name="___JB1" localSheetId="61" hidden="1">{"COMPARISON",#N/A,FALSE,"Sheet1"}</definedName>
    <definedName name="___JB1" localSheetId="76" hidden="1">{"COMPARISON",#N/A,FALSE,"Sheet1"}</definedName>
    <definedName name="___JB1" hidden="1">{"COMPARISON",#N/A,FALSE,"Sheet1"}</definedName>
    <definedName name="___jij1" localSheetId="65" hidden="1">{"Fiesta Facer Page",#N/A,FALSE,"Q_C_S";"Fiesta Main Page",#N/A,FALSE,"V_L";"Fiesta 95BP Struct",#N/A,FALSE,"StructBP";"Fiesta Post 95BP Struct",#N/A,FALSE,"AdjStructBP"}</definedName>
    <definedName name="___jij1" localSheetId="84" hidden="1">{"Fiesta Facer Page",#N/A,FALSE,"Q_C_S";"Fiesta Main Page",#N/A,FALSE,"V_L";"Fiesta 95BP Struct",#N/A,FALSE,"StructBP";"Fiesta Post 95BP Struct",#N/A,FALSE,"AdjStructBP"}</definedName>
    <definedName name="___jij1" localSheetId="77" hidden="1">{"Fiesta Facer Page",#N/A,FALSE,"Q_C_S";"Fiesta Main Page",#N/A,FALSE,"V_L";"Fiesta 95BP Struct",#N/A,FALSE,"StructBP";"Fiesta Post 95BP Struct",#N/A,FALSE,"AdjStructBP"}</definedName>
    <definedName name="___jij1" localSheetId="61" hidden="1">{"Fiesta Facer Page",#N/A,FALSE,"Q_C_S";"Fiesta Main Page",#N/A,FALSE,"V_L";"Fiesta 95BP Struct",#N/A,FALSE,"StructBP";"Fiesta Post 95BP Struct",#N/A,FALSE,"AdjStructBP"}</definedName>
    <definedName name="___jij1" localSheetId="76" hidden="1">{"Fiesta Facer Page",#N/A,FALSE,"Q_C_S";"Fiesta Main Page",#N/A,FALSE,"V_L";"Fiesta 95BP Struct",#N/A,FALSE,"StructBP";"Fiesta Post 95BP Struct",#N/A,FALSE,"AdjStructBP"}</definedName>
    <definedName name="___jij1" hidden="1">{"Fiesta Facer Page",#N/A,FALSE,"Q_C_S";"Fiesta Main Page",#N/A,FALSE,"V_L";"Fiesta 95BP Struct",#N/A,FALSE,"StructBP";"Fiesta Post 95BP Struct",#N/A,FALSE,"AdjStructBP"}</definedName>
    <definedName name="___JJ1" localSheetId="79">#REF!</definedName>
    <definedName name="___JJ1" localSheetId="84">#REF!</definedName>
    <definedName name="___JJ1" localSheetId="77">#REF!</definedName>
    <definedName name="___JJ1">#REF!</definedName>
    <definedName name="___Jul04" localSheetId="65" hidden="1">{"current deposit",#N/A,FALSE,"Sheet1"}</definedName>
    <definedName name="___Jul04" localSheetId="84" hidden="1">{"current deposit",#N/A,FALSE,"Sheet1"}</definedName>
    <definedName name="___Jul04" localSheetId="77" hidden="1">{"current deposit",#N/A,FALSE,"Sheet1"}</definedName>
    <definedName name="___Jul04" localSheetId="61" hidden="1">{"current deposit",#N/A,FALSE,"Sheet1"}</definedName>
    <definedName name="___Jul04" localSheetId="76" hidden="1">{"current deposit",#N/A,FALSE,"Sheet1"}</definedName>
    <definedName name="___Jul04" hidden="1">{"current deposit",#N/A,FALSE,"Sheet1"}</definedName>
    <definedName name="___Jul05" localSheetId="65" hidden="1">{#N/A,#N/A,FALSE,"Sheet1";"current deposit",#N/A,FALSE,"Sheet1";"current deposit",#N/A,FALSE,"Sheet1"}</definedName>
    <definedName name="___Jul05" localSheetId="84" hidden="1">{#N/A,#N/A,FALSE,"Sheet1";"current deposit",#N/A,FALSE,"Sheet1";"current deposit",#N/A,FALSE,"Sheet1"}</definedName>
    <definedName name="___Jul05" localSheetId="77" hidden="1">{#N/A,#N/A,FALSE,"Sheet1";"current deposit",#N/A,FALSE,"Sheet1";"current deposit",#N/A,FALSE,"Sheet1"}</definedName>
    <definedName name="___Jul05" localSheetId="61" hidden="1">{#N/A,#N/A,FALSE,"Sheet1";"current deposit",#N/A,FALSE,"Sheet1";"current deposit",#N/A,FALSE,"Sheet1"}</definedName>
    <definedName name="___Jul05" localSheetId="76" hidden="1">{#N/A,#N/A,FALSE,"Sheet1";"current deposit",#N/A,FALSE,"Sheet1";"current deposit",#N/A,FALSE,"Sheet1"}</definedName>
    <definedName name="___Jul05" hidden="1">{#N/A,#N/A,FALSE,"Sheet1";"current deposit",#N/A,FALSE,"Sheet1";"current deposit",#N/A,FALSE,"Sheet1"}</definedName>
    <definedName name="___Jun04" localSheetId="65" hidden="1">{#N/A,#N/A,FALSE,"Sheet1";"current deposit",#N/A,FALSE,"Sheet1";"current deposit",#N/A,FALSE,"Sheet1"}</definedName>
    <definedName name="___Jun04" localSheetId="84" hidden="1">{#N/A,#N/A,FALSE,"Sheet1";"current deposit",#N/A,FALSE,"Sheet1";"current deposit",#N/A,FALSE,"Sheet1"}</definedName>
    <definedName name="___Jun04" localSheetId="77" hidden="1">{#N/A,#N/A,FALSE,"Sheet1";"current deposit",#N/A,FALSE,"Sheet1";"current deposit",#N/A,FALSE,"Sheet1"}</definedName>
    <definedName name="___Jun04" localSheetId="61" hidden="1">{#N/A,#N/A,FALSE,"Sheet1";"current deposit",#N/A,FALSE,"Sheet1";"current deposit",#N/A,FALSE,"Sheet1"}</definedName>
    <definedName name="___Jun04" localSheetId="76" hidden="1">{#N/A,#N/A,FALSE,"Sheet1";"current deposit",#N/A,FALSE,"Sheet1";"current deposit",#N/A,FALSE,"Sheet1"}</definedName>
    <definedName name="___Jun04" hidden="1">{#N/A,#N/A,FALSE,"Sheet1";"current deposit",#N/A,FALSE,"Sheet1";"current deposit",#N/A,FALSE,"Sheet1"}</definedName>
    <definedName name="___k8" localSheetId="65" hidden="1">{"REVISED",#N/A,FALSE,"Sheet1"}</definedName>
    <definedName name="___k8" localSheetId="84" hidden="1">{"REVISED",#N/A,FALSE,"Sheet1"}</definedName>
    <definedName name="___k8" localSheetId="77" hidden="1">{"REVISED",#N/A,FALSE,"Sheet1"}</definedName>
    <definedName name="___k8" localSheetId="61" hidden="1">{"REVISED",#N/A,FALSE,"Sheet1"}</definedName>
    <definedName name="___k8" localSheetId="76" hidden="1">{"REVISED",#N/A,FALSE,"Sheet1"}</definedName>
    <definedName name="___k8" hidden="1">{"REVISED",#N/A,FALSE,"Sheet1"}</definedName>
    <definedName name="___l9" localSheetId="65" hidden="1">{"REVISED",#N/A,FALSE,"Sheet1"}</definedName>
    <definedName name="___l9" localSheetId="84" hidden="1">{"REVISED",#N/A,FALSE,"Sheet1"}</definedName>
    <definedName name="___l9" localSheetId="77" hidden="1">{"REVISED",#N/A,FALSE,"Sheet1"}</definedName>
    <definedName name="___l9" localSheetId="61" hidden="1">{"REVISED",#N/A,FALSE,"Sheet1"}</definedName>
    <definedName name="___l9" localSheetId="76" hidden="1">{"REVISED",#N/A,FALSE,"Sheet1"}</definedName>
    <definedName name="___l9" hidden="1">{"REVISED",#N/A,FALSE,"Sheet1"}</definedName>
    <definedName name="___lit1" localSheetId="79">#REF!</definedName>
    <definedName name="___lit1" localSheetId="84">#REF!</definedName>
    <definedName name="___lit1" localSheetId="77">#REF!</definedName>
    <definedName name="___lit1">#REF!</definedName>
    <definedName name="___lit2" localSheetId="79">#REF!</definedName>
    <definedName name="___lit2" localSheetId="84">#REF!</definedName>
    <definedName name="___lit2" localSheetId="77">#REF!</definedName>
    <definedName name="___lit2">#REF!</definedName>
    <definedName name="___lk1" localSheetId="65" hidden="1">{"Presentation",#N/A,FALSE,"Feb96 - ALL"}</definedName>
    <definedName name="___lk1" localSheetId="84" hidden="1">{"Presentation",#N/A,FALSE,"Feb96 - ALL"}</definedName>
    <definedName name="___lk1" localSheetId="77" hidden="1">{"Presentation",#N/A,FALSE,"Feb96 - ALL"}</definedName>
    <definedName name="___lk1" localSheetId="61" hidden="1">{"Presentation",#N/A,FALSE,"Feb96 - ALL"}</definedName>
    <definedName name="___lk1" localSheetId="76" hidden="1">{"Presentation",#N/A,FALSE,"Feb96 - ALL"}</definedName>
    <definedName name="___lk1" hidden="1">{"Presentation",#N/A,FALSE,"Feb96 - ALL"}</definedName>
    <definedName name="___LL1" localSheetId="79">#REF!</definedName>
    <definedName name="___LL1" localSheetId="84">#REF!</definedName>
    <definedName name="___LL1" localSheetId="77">#REF!</definedName>
    <definedName name="___LL1">#REF!</definedName>
    <definedName name="___Mar04" localSheetId="65" hidden="1">{#N/A,#N/A,FALSE,"Sheet1";"current deposit",#N/A,FALSE,"Sheet1";"current deposit",#N/A,FALSE,"Sheet1"}</definedName>
    <definedName name="___Mar04" localSheetId="84" hidden="1">{#N/A,#N/A,FALSE,"Sheet1";"current deposit",#N/A,FALSE,"Sheet1";"current deposit",#N/A,FALSE,"Sheet1"}</definedName>
    <definedName name="___Mar04" localSheetId="77" hidden="1">{#N/A,#N/A,FALSE,"Sheet1";"current deposit",#N/A,FALSE,"Sheet1";"current deposit",#N/A,FALSE,"Sheet1"}</definedName>
    <definedName name="___Mar04" localSheetId="61" hidden="1">{#N/A,#N/A,FALSE,"Sheet1";"current deposit",#N/A,FALSE,"Sheet1";"current deposit",#N/A,FALSE,"Sheet1"}</definedName>
    <definedName name="___Mar04" localSheetId="76" hidden="1">{#N/A,#N/A,FALSE,"Sheet1";"current deposit",#N/A,FALSE,"Sheet1";"current deposit",#N/A,FALSE,"Sheet1"}</definedName>
    <definedName name="___Mar04" hidden="1">{#N/A,#N/A,FALSE,"Sheet1";"current deposit",#N/A,FALSE,"Sheet1";"current deposit",#N/A,FALSE,"Sheet1"}</definedName>
    <definedName name="___Mar05" localSheetId="65" hidden="1">{#N/A,#N/A,FALSE,"Sheet1";"current deposit",#N/A,FALSE,"Sheet1";"current deposit",#N/A,FALSE,"Sheet1"}</definedName>
    <definedName name="___Mar05" localSheetId="84" hidden="1">{#N/A,#N/A,FALSE,"Sheet1";"current deposit",#N/A,FALSE,"Sheet1";"current deposit",#N/A,FALSE,"Sheet1"}</definedName>
    <definedName name="___Mar05" localSheetId="77" hidden="1">{#N/A,#N/A,FALSE,"Sheet1";"current deposit",#N/A,FALSE,"Sheet1";"current deposit",#N/A,FALSE,"Sheet1"}</definedName>
    <definedName name="___Mar05" localSheetId="61" hidden="1">{#N/A,#N/A,FALSE,"Sheet1";"current deposit",#N/A,FALSE,"Sheet1";"current deposit",#N/A,FALSE,"Sheet1"}</definedName>
    <definedName name="___Mar05" localSheetId="76" hidden="1">{#N/A,#N/A,FALSE,"Sheet1";"current deposit",#N/A,FALSE,"Sheet1";"current deposit",#N/A,FALSE,"Sheet1"}</definedName>
    <definedName name="___Mar05" hidden="1">{#N/A,#N/A,FALSE,"Sheet1";"current deposit",#N/A,FALSE,"Sheet1";"current deposit",#N/A,FALSE,"Sheet1"}</definedName>
    <definedName name="___May04" localSheetId="65" hidden="1">{#N/A,#N/A,FALSE,"Sheet1";"current deposit",#N/A,FALSE,"Sheet1";"current deposit",#N/A,FALSE,"Sheet1"}</definedName>
    <definedName name="___May04" localSheetId="84" hidden="1">{#N/A,#N/A,FALSE,"Sheet1";"current deposit",#N/A,FALSE,"Sheet1";"current deposit",#N/A,FALSE,"Sheet1"}</definedName>
    <definedName name="___May04" localSheetId="77" hidden="1">{#N/A,#N/A,FALSE,"Sheet1";"current deposit",#N/A,FALSE,"Sheet1";"current deposit",#N/A,FALSE,"Sheet1"}</definedName>
    <definedName name="___May04" localSheetId="61" hidden="1">{#N/A,#N/A,FALSE,"Sheet1";"current deposit",#N/A,FALSE,"Sheet1";"current deposit",#N/A,FALSE,"Sheet1"}</definedName>
    <definedName name="___May04" localSheetId="76" hidden="1">{#N/A,#N/A,FALSE,"Sheet1";"current deposit",#N/A,FALSE,"Sheet1";"current deposit",#N/A,FALSE,"Sheet1"}</definedName>
    <definedName name="___May04" hidden="1">{#N/A,#N/A,FALSE,"Sheet1";"current deposit",#N/A,FALSE,"Sheet1";"current deposit",#N/A,FALSE,"Sheet1"}</definedName>
    <definedName name="___may05" localSheetId="65" hidden="1">{#N/A,#N/A,FALSE,"Sheet1";"current deposit",#N/A,FALSE,"Sheet1";"current deposit",#N/A,FALSE,"Sheet1"}</definedName>
    <definedName name="___may05" localSheetId="84" hidden="1">{#N/A,#N/A,FALSE,"Sheet1";"current deposit",#N/A,FALSE,"Sheet1";"current deposit",#N/A,FALSE,"Sheet1"}</definedName>
    <definedName name="___may05" localSheetId="77" hidden="1">{#N/A,#N/A,FALSE,"Sheet1";"current deposit",#N/A,FALSE,"Sheet1";"current deposit",#N/A,FALSE,"Sheet1"}</definedName>
    <definedName name="___may05" localSheetId="61" hidden="1">{#N/A,#N/A,FALSE,"Sheet1";"current deposit",#N/A,FALSE,"Sheet1";"current deposit",#N/A,FALSE,"Sheet1"}</definedName>
    <definedName name="___may05" localSheetId="76" hidden="1">{#N/A,#N/A,FALSE,"Sheet1";"current deposit",#N/A,FALSE,"Sheet1";"current deposit",#N/A,FALSE,"Sheet1"}</definedName>
    <definedName name="___may05" hidden="1">{#N/A,#N/A,FALSE,"Sheet1";"current deposit",#N/A,FALSE,"Sheet1";"current deposit",#N/A,FALSE,"Sheet1"}</definedName>
    <definedName name="___MM1" localSheetId="79">#REF!</definedName>
    <definedName name="___MM1" localSheetId="84">#REF!</definedName>
    <definedName name="___MM1" localSheetId="77">#REF!</definedName>
    <definedName name="___MM1">#REF!</definedName>
    <definedName name="___MMT6" localSheetId="65" hidden="1">{"REVISED",#N/A,FALSE,"Sheet1"}</definedName>
    <definedName name="___MMT6" localSheetId="84" hidden="1">{"REVISED",#N/A,FALSE,"Sheet1"}</definedName>
    <definedName name="___MMT6" localSheetId="77" hidden="1">{"REVISED",#N/A,FALSE,"Sheet1"}</definedName>
    <definedName name="___MMT6" localSheetId="61" hidden="1">{"REVISED",#N/A,FALSE,"Sheet1"}</definedName>
    <definedName name="___MMT6" localSheetId="76" hidden="1">{"REVISED",#N/A,FALSE,"Sheet1"}</definedName>
    <definedName name="___MMT6" hidden="1">{"REVISED",#N/A,FALSE,"Sheet1"}</definedName>
    <definedName name="___MZ1" localSheetId="79">#REF!</definedName>
    <definedName name="___MZ1" localSheetId="84">#REF!</definedName>
    <definedName name="___MZ1" localSheetId="77">#REF!</definedName>
    <definedName name="___MZ1">#REF!</definedName>
    <definedName name="_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ov04" localSheetId="65" hidden="1">{#N/A,#N/A,FALSE,"Sheet1";"current deposit",#N/A,FALSE,"Sheet1";"current deposit",#N/A,FALSE,"Sheet1"}</definedName>
    <definedName name="___Nov04" localSheetId="84" hidden="1">{#N/A,#N/A,FALSE,"Sheet1";"current deposit",#N/A,FALSE,"Sheet1";"current deposit",#N/A,FALSE,"Sheet1"}</definedName>
    <definedName name="___Nov04" localSheetId="77" hidden="1">{#N/A,#N/A,FALSE,"Sheet1";"current deposit",#N/A,FALSE,"Sheet1";"current deposit",#N/A,FALSE,"Sheet1"}</definedName>
    <definedName name="___Nov04" localSheetId="61" hidden="1">{#N/A,#N/A,FALSE,"Sheet1";"current deposit",#N/A,FALSE,"Sheet1";"current deposit",#N/A,FALSE,"Sheet1"}</definedName>
    <definedName name="___Nov04" localSheetId="76" hidden="1">{#N/A,#N/A,FALSE,"Sheet1";"current deposit",#N/A,FALSE,"Sheet1";"current deposit",#N/A,FALSE,"Sheet1"}</definedName>
    <definedName name="___Nov04" hidden="1">{#N/A,#N/A,FALSE,"Sheet1";"current deposit",#N/A,FALSE,"Sheet1";"current deposit",#N/A,FALSE,"Sheet1"}</definedName>
    <definedName name="___Nov041" localSheetId="65" hidden="1">{#N/A,#N/A,FALSE,"Sheet1";"current deposit",#N/A,FALSE,"Sheet1";"current deposit",#N/A,FALSE,"Sheet1"}</definedName>
    <definedName name="___Nov041" localSheetId="84" hidden="1">{#N/A,#N/A,FALSE,"Sheet1";"current deposit",#N/A,FALSE,"Sheet1";"current deposit",#N/A,FALSE,"Sheet1"}</definedName>
    <definedName name="___Nov041" localSheetId="77" hidden="1">{#N/A,#N/A,FALSE,"Sheet1";"current deposit",#N/A,FALSE,"Sheet1";"current deposit",#N/A,FALSE,"Sheet1"}</definedName>
    <definedName name="___Nov041" localSheetId="61" hidden="1">{#N/A,#N/A,FALSE,"Sheet1";"current deposit",#N/A,FALSE,"Sheet1";"current deposit",#N/A,FALSE,"Sheet1"}</definedName>
    <definedName name="___Nov041" localSheetId="76" hidden="1">{#N/A,#N/A,FALSE,"Sheet1";"current deposit",#N/A,FALSE,"Sheet1";"current deposit",#N/A,FALSE,"Sheet1"}</definedName>
    <definedName name="___Nov041" hidden="1">{#N/A,#N/A,FALSE,"Sheet1";"current deposit",#N/A,FALSE,"Sheet1";"current deposit",#N/A,FALSE,"Sheet1"}</definedName>
    <definedName name="___nOV05" localSheetId="65" hidden="1">{"current deposit",#N/A,FALSE,"Sheet1"}</definedName>
    <definedName name="___nOV05" localSheetId="84" hidden="1">{"current deposit",#N/A,FALSE,"Sheet1"}</definedName>
    <definedName name="___nOV05" localSheetId="77" hidden="1">{"current deposit",#N/A,FALSE,"Sheet1"}</definedName>
    <definedName name="___nOV05" localSheetId="61" hidden="1">{"current deposit",#N/A,FALSE,"Sheet1"}</definedName>
    <definedName name="___nOV05" localSheetId="76" hidden="1">{"current deposit",#N/A,FALSE,"Sheet1"}</definedName>
    <definedName name="___nOV05" hidden="1">{"current deposit",#N/A,FALSE,"Sheet1"}</definedName>
    <definedName name="___NOV07" localSheetId="65" hidden="1">{#N/A,#N/A,FALSE,"Sheet1";"current deposit",#N/A,FALSE,"Sheet1";"current deposit",#N/A,FALSE,"Sheet1"}</definedName>
    <definedName name="___NOV07" localSheetId="84" hidden="1">{#N/A,#N/A,FALSE,"Sheet1";"current deposit",#N/A,FALSE,"Sheet1";"current deposit",#N/A,FALSE,"Sheet1"}</definedName>
    <definedName name="___NOV07" localSheetId="77" hidden="1">{#N/A,#N/A,FALSE,"Sheet1";"current deposit",#N/A,FALSE,"Sheet1";"current deposit",#N/A,FALSE,"Sheet1"}</definedName>
    <definedName name="___NOV07" localSheetId="61" hidden="1">{#N/A,#N/A,FALSE,"Sheet1";"current deposit",#N/A,FALSE,"Sheet1";"current deposit",#N/A,FALSE,"Sheet1"}</definedName>
    <definedName name="___NOV07" localSheetId="76" hidden="1">{#N/A,#N/A,FALSE,"Sheet1";"current deposit",#N/A,FALSE,"Sheet1";"current deposit",#N/A,FALSE,"Sheet1"}</definedName>
    <definedName name="___NOV07" hidden="1">{#N/A,#N/A,FALSE,"Sheet1";"current deposit",#N/A,FALSE,"Sheet1";"current deposit",#N/A,FALSE,"Sheet1"}</definedName>
    <definedName name="___Oct04" localSheetId="65" hidden="1">{#N/A,#N/A,FALSE,"Sheet1";"current deposit",#N/A,FALSE,"Sheet1";"current deposit",#N/A,FALSE,"Sheet1"}</definedName>
    <definedName name="___Oct04" localSheetId="84" hidden="1">{#N/A,#N/A,FALSE,"Sheet1";"current deposit",#N/A,FALSE,"Sheet1";"current deposit",#N/A,FALSE,"Sheet1"}</definedName>
    <definedName name="___Oct04" localSheetId="77" hidden="1">{#N/A,#N/A,FALSE,"Sheet1";"current deposit",#N/A,FALSE,"Sheet1";"current deposit",#N/A,FALSE,"Sheet1"}</definedName>
    <definedName name="___Oct04" localSheetId="61" hidden="1">{#N/A,#N/A,FALSE,"Sheet1";"current deposit",#N/A,FALSE,"Sheet1";"current deposit",#N/A,FALSE,"Sheet1"}</definedName>
    <definedName name="___Oct04" localSheetId="76" hidden="1">{#N/A,#N/A,FALSE,"Sheet1";"current deposit",#N/A,FALSE,"Sheet1";"current deposit",#N/A,FALSE,"Sheet1"}</definedName>
    <definedName name="___Oct04" hidden="1">{#N/A,#N/A,FALSE,"Sheet1";"current deposit",#N/A,FALSE,"Sheet1";"current deposit",#N/A,FALSE,"Sheet1"}</definedName>
    <definedName name="___Oct05" localSheetId="65" hidden="1">{"current deposit",#N/A,FALSE,"Sheet1"}</definedName>
    <definedName name="___Oct05" localSheetId="84" hidden="1">{"current deposit",#N/A,FALSE,"Sheet1"}</definedName>
    <definedName name="___Oct05" localSheetId="77" hidden="1">{"current deposit",#N/A,FALSE,"Sheet1"}</definedName>
    <definedName name="___Oct05" localSheetId="61" hidden="1">{"current deposit",#N/A,FALSE,"Sheet1"}</definedName>
    <definedName name="___Oct05" localSheetId="76" hidden="1">{"current deposit",#N/A,FALSE,"Sheet1"}</definedName>
    <definedName name="___Oct05" hidden="1">{"current deposit",#N/A,FALSE,"Sheet1"}</definedName>
    <definedName name="_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M2" localSheetId="79">#REF!</definedName>
    <definedName name="___PM2" localSheetId="84">#REF!</definedName>
    <definedName name="___PM2" localSheetId="77">#REF!</definedName>
    <definedName name="___PM2">#REF!</definedName>
    <definedName name="___po1" localSheetId="65" hidden="1">{"Presentation",#N/A,FALSE,"Feb96 - ALL"}</definedName>
    <definedName name="___po1" localSheetId="84" hidden="1">{"Presentation",#N/A,FALSE,"Feb96 - ALL"}</definedName>
    <definedName name="___po1" localSheetId="77" hidden="1">{"Presentation",#N/A,FALSE,"Feb96 - ALL"}</definedName>
    <definedName name="___po1" localSheetId="61" hidden="1">{"Presentation",#N/A,FALSE,"Feb96 - ALL"}</definedName>
    <definedName name="___po1" localSheetId="76" hidden="1">{"Presentation",#N/A,FALSE,"Feb96 - ALL"}</definedName>
    <definedName name="___po1" hidden="1">{"Presentation",#N/A,FALSE,"Feb96 - ALL"}</definedName>
    <definedName name="___Q1" localSheetId="65" hidden="1">{"avrev",#N/A,FALSE,"AVREV";"rates",#N/A,FALSE,"AVREV"}</definedName>
    <definedName name="___Q1" localSheetId="84" hidden="1">{"avrev",#N/A,FALSE,"AVREV";"rates",#N/A,FALSE,"AVREV"}</definedName>
    <definedName name="___Q1" localSheetId="77" hidden="1">{"avrev",#N/A,FALSE,"AVREV";"rates",#N/A,FALSE,"AVREV"}</definedName>
    <definedName name="___Q1" localSheetId="61" hidden="1">{"avrev",#N/A,FALSE,"AVREV";"rates",#N/A,FALSE,"AVREV"}</definedName>
    <definedName name="___Q1" localSheetId="76" hidden="1">{"avrev",#N/A,FALSE,"AVREV";"rates",#N/A,FALSE,"AVREV"}</definedName>
    <definedName name="___Q1" hidden="1">{"avrev",#N/A,FALSE,"AVREV";"rates",#N/A,FALSE,"AVREV"}</definedName>
    <definedName name="___Ref1" localSheetId="79">#REF!</definedName>
    <definedName name="___Ref1" localSheetId="84">#REF!</definedName>
    <definedName name="___Ref1" localSheetId="77">#REF!</definedName>
    <definedName name="___Ref1">#REF!</definedName>
    <definedName name="___Ref2" localSheetId="79">#REF!</definedName>
    <definedName name="___Ref2" localSheetId="84">#REF!</definedName>
    <definedName name="___Ref2" localSheetId="77">#REF!</definedName>
    <definedName name="___Ref2">#REF!</definedName>
    <definedName name="___Ref3" localSheetId="79">#REF!</definedName>
    <definedName name="___Ref3" localSheetId="84">#REF!</definedName>
    <definedName name="___Ref3" localSheetId="77">#REF!</definedName>
    <definedName name="___Ref3">#REF!</definedName>
    <definedName name="___s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s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s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s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s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s2" hidden="1">{#N/A,#N/A,FALSE,"Assumptions";#N/A,#N/A,FALSE,"Volumes";#N/A,#N/A,FALSE,"Pricing";#N/A,#N/A,FALSE,"Variable Cost";#N/A,#N/A,FALSE,"Investment";#N/A,#N/A,FALSE,"Profitability";#N/A,#N/A,FALSE,"Business Comparison"}</definedName>
    <definedName name="___SCB1" localSheetId="79">#REF!</definedName>
    <definedName name="___SCB1" localSheetId="84">#REF!</definedName>
    <definedName name="___SCB1" localSheetId="77">#REF!</definedName>
    <definedName name="___SCB1">#REF!</definedName>
    <definedName name="___SCB2" localSheetId="79">#REF!</definedName>
    <definedName name="___SCB2" localSheetId="84">#REF!</definedName>
    <definedName name="___SCB2" localSheetId="77">#REF!</definedName>
    <definedName name="___SCB2">#REF!</definedName>
    <definedName name="_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sdg1" hidden="1">{#N/A,#N/A,FALSE,"Assumptions";#N/A,#N/A,FALSE,"Volumes";#N/A,#N/A,FALSE,"Pricing";#N/A,#N/A,FALSE,"Variable Cost";#N/A,#N/A,FALSE,"Investment";#N/A,#N/A,FALSE,"Profitability";#N/A,#N/A,FALSE,"Business Comparison"}</definedName>
    <definedName name="___Sep04" localSheetId="65" hidden="1">{#N/A,#N/A,FALSE,"Sheet1";"current deposit",#N/A,FALSE,"Sheet1";"current deposit",#N/A,FALSE,"Sheet1"}</definedName>
    <definedName name="___Sep04" localSheetId="84" hidden="1">{#N/A,#N/A,FALSE,"Sheet1";"current deposit",#N/A,FALSE,"Sheet1";"current deposit",#N/A,FALSE,"Sheet1"}</definedName>
    <definedName name="___Sep04" localSheetId="77" hidden="1">{#N/A,#N/A,FALSE,"Sheet1";"current deposit",#N/A,FALSE,"Sheet1";"current deposit",#N/A,FALSE,"Sheet1"}</definedName>
    <definedName name="___Sep04" localSheetId="61" hidden="1">{#N/A,#N/A,FALSE,"Sheet1";"current deposit",#N/A,FALSE,"Sheet1";"current deposit",#N/A,FALSE,"Sheet1"}</definedName>
    <definedName name="___Sep04" localSheetId="76" hidden="1">{#N/A,#N/A,FALSE,"Sheet1";"current deposit",#N/A,FALSE,"Sheet1";"current deposit",#N/A,FALSE,"Sheet1"}</definedName>
    <definedName name="___Sep04" hidden="1">{#N/A,#N/A,FALSE,"Sheet1";"current deposit",#N/A,FALSE,"Sheet1";"current deposit",#N/A,FALSE,"Sheet1"}</definedName>
    <definedName name="___Sep05" localSheetId="65" hidden="1">{"current deposit",#N/A,FALSE,"Sheet1"}</definedName>
    <definedName name="___Sep05" localSheetId="84" hidden="1">{"current deposit",#N/A,FALSE,"Sheet1"}</definedName>
    <definedName name="___Sep05" localSheetId="77" hidden="1">{"current deposit",#N/A,FALSE,"Sheet1"}</definedName>
    <definedName name="___Sep05" localSheetId="61" hidden="1">{"current deposit",#N/A,FALSE,"Sheet1"}</definedName>
    <definedName name="___Sep05" localSheetId="76" hidden="1">{"current deposit",#N/A,FALSE,"Sheet1"}</definedName>
    <definedName name="___Sep05" hidden="1">{"current deposit",#N/A,FALSE,"Sheet1"}</definedName>
    <definedName name="___spk1" localSheetId="65" hidden="1">{#N/A,#N/A,FALSE,"Cover";#N/A,#N/A,FALSE,"Profits";#N/A,#N/A,FALSE,"ABS";#N/A,#N/A,FALSE,"TFLE Detail";#N/A,#N/A,FALSE,"TFLE Walk";#N/A,#N/A,FALSE,"Variable Cost";#N/A,#N/A,FALSE,"V.C. Walk"}</definedName>
    <definedName name="___spk1" localSheetId="84" hidden="1">{#N/A,#N/A,FALSE,"Cover";#N/A,#N/A,FALSE,"Profits";#N/A,#N/A,FALSE,"ABS";#N/A,#N/A,FALSE,"TFLE Detail";#N/A,#N/A,FALSE,"TFLE Walk";#N/A,#N/A,FALSE,"Variable Cost";#N/A,#N/A,FALSE,"V.C. Walk"}</definedName>
    <definedName name="___spk1" localSheetId="77" hidden="1">{#N/A,#N/A,FALSE,"Cover";#N/A,#N/A,FALSE,"Profits";#N/A,#N/A,FALSE,"ABS";#N/A,#N/A,FALSE,"TFLE Detail";#N/A,#N/A,FALSE,"TFLE Walk";#N/A,#N/A,FALSE,"Variable Cost";#N/A,#N/A,FALSE,"V.C. Walk"}</definedName>
    <definedName name="___spk1" localSheetId="61" hidden="1">{#N/A,#N/A,FALSE,"Cover";#N/A,#N/A,FALSE,"Profits";#N/A,#N/A,FALSE,"ABS";#N/A,#N/A,FALSE,"TFLE Detail";#N/A,#N/A,FALSE,"TFLE Walk";#N/A,#N/A,FALSE,"Variable Cost";#N/A,#N/A,FALSE,"V.C. Walk"}</definedName>
    <definedName name="___spk1" localSheetId="76" hidden="1">{#N/A,#N/A,FALSE,"Cover";#N/A,#N/A,FALSE,"Profits";#N/A,#N/A,FALSE,"ABS";#N/A,#N/A,FALSE,"TFLE Detail";#N/A,#N/A,FALSE,"TFLE Walk";#N/A,#N/A,FALSE,"Variable Cost";#N/A,#N/A,FALSE,"V.C. Walk"}</definedName>
    <definedName name="___spk1" hidden="1">{#N/A,#N/A,FALSE,"Cover";#N/A,#N/A,FALSE,"Profits";#N/A,#N/A,FALSE,"ABS";#N/A,#N/A,FALSE,"TFLE Detail";#N/A,#N/A,FALSE,"TFLE Walk";#N/A,#N/A,FALSE,"Variable Cost";#N/A,#N/A,FALSE,"V.C. Walk"}</definedName>
    <definedName name="___spk2" localSheetId="65" hidden="1">{#N/A,#N/A,FALSE,"Profit Status";#N/A,#N/A,FALSE,"Invest";#N/A,#N/A,FALSE,"Revenue";#N/A,#N/A,FALSE,"Variable Cost";#N/A,#N/A,FALSE,"Options &amp; Series"}</definedName>
    <definedName name="___spk2" localSheetId="84" hidden="1">{#N/A,#N/A,FALSE,"Profit Status";#N/A,#N/A,FALSE,"Invest";#N/A,#N/A,FALSE,"Revenue";#N/A,#N/A,FALSE,"Variable Cost";#N/A,#N/A,FALSE,"Options &amp; Series"}</definedName>
    <definedName name="___spk2" localSheetId="77" hidden="1">{#N/A,#N/A,FALSE,"Profit Status";#N/A,#N/A,FALSE,"Invest";#N/A,#N/A,FALSE,"Revenue";#N/A,#N/A,FALSE,"Variable Cost";#N/A,#N/A,FALSE,"Options &amp; Series"}</definedName>
    <definedName name="___spk2" localSheetId="61" hidden="1">{#N/A,#N/A,FALSE,"Profit Status";#N/A,#N/A,FALSE,"Invest";#N/A,#N/A,FALSE,"Revenue";#N/A,#N/A,FALSE,"Variable Cost";#N/A,#N/A,FALSE,"Options &amp; Series"}</definedName>
    <definedName name="___spk2" localSheetId="76" hidden="1">{#N/A,#N/A,FALSE,"Profit Status";#N/A,#N/A,FALSE,"Invest";#N/A,#N/A,FALSE,"Revenue";#N/A,#N/A,FALSE,"Variable Cost";#N/A,#N/A,FALSE,"Options &amp; Series"}</definedName>
    <definedName name="___spk2" hidden="1">{#N/A,#N/A,FALSE,"Profit Status";#N/A,#N/A,FALSE,"Invest";#N/A,#N/A,FALSE,"Revenue";#N/A,#N/A,FALSE,"Variable Cost";#N/A,#N/A,FALSE,"Options &amp; Series"}</definedName>
    <definedName name="___spk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spk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spk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spk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spk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T1" localSheetId="65" hidden="1">{#N/A,#N/A,TRUE,"Engine";#N/A,#N/A,TRUE,"Trans 5R55N";#N/A,#N/A,TRUE,"Manual Trans";#N/A,#N/A,TRUE,"DS and Axle";#N/A,#N/A,TRUE,"PTSSE";#N/A,#N/A,TRUE,"Summary"}</definedName>
    <definedName name="___T1" localSheetId="84" hidden="1">{#N/A,#N/A,TRUE,"Engine";#N/A,#N/A,TRUE,"Trans 5R55N";#N/A,#N/A,TRUE,"Manual Trans";#N/A,#N/A,TRUE,"DS and Axle";#N/A,#N/A,TRUE,"PTSSE";#N/A,#N/A,TRUE,"Summary"}</definedName>
    <definedName name="___T1" localSheetId="77" hidden="1">{#N/A,#N/A,TRUE,"Engine";#N/A,#N/A,TRUE,"Trans 5R55N";#N/A,#N/A,TRUE,"Manual Trans";#N/A,#N/A,TRUE,"DS and Axle";#N/A,#N/A,TRUE,"PTSSE";#N/A,#N/A,TRUE,"Summary"}</definedName>
    <definedName name="___T1" localSheetId="61" hidden="1">{#N/A,#N/A,TRUE,"Engine";#N/A,#N/A,TRUE,"Trans 5R55N";#N/A,#N/A,TRUE,"Manual Trans";#N/A,#N/A,TRUE,"DS and Axle";#N/A,#N/A,TRUE,"PTSSE";#N/A,#N/A,TRUE,"Summary"}</definedName>
    <definedName name="___T1" localSheetId="76" hidden="1">{#N/A,#N/A,TRUE,"Engine";#N/A,#N/A,TRUE,"Trans 5R55N";#N/A,#N/A,TRUE,"Manual Trans";#N/A,#N/A,TRUE,"DS and Axle";#N/A,#N/A,TRUE,"PTSSE";#N/A,#N/A,TRUE,"Summary"}</definedName>
    <definedName name="___T1" hidden="1">{#N/A,#N/A,TRUE,"Engine";#N/A,#N/A,TRUE,"Trans 5R55N";#N/A,#N/A,TRUE,"Manual Trans";#N/A,#N/A,TRUE,"DS and Axle";#N/A,#N/A,TRUE,"PTSSE";#N/A,#N/A,TRUE,"Summary"}</definedName>
    <definedName name="___T2" localSheetId="65" hidden="1">{#N/A,#N/A,TRUE,"Engine";#N/A,#N/A,TRUE,"Trans 5R55N";#N/A,#N/A,TRUE,"Manual Trans";#N/A,#N/A,TRUE,"DS and Axle";#N/A,#N/A,TRUE,"PTSSE";#N/A,#N/A,TRUE,"Summary"}</definedName>
    <definedName name="___T2" localSheetId="84" hidden="1">{#N/A,#N/A,TRUE,"Engine";#N/A,#N/A,TRUE,"Trans 5R55N";#N/A,#N/A,TRUE,"Manual Trans";#N/A,#N/A,TRUE,"DS and Axle";#N/A,#N/A,TRUE,"PTSSE";#N/A,#N/A,TRUE,"Summary"}</definedName>
    <definedName name="___T2" localSheetId="77" hidden="1">{#N/A,#N/A,TRUE,"Engine";#N/A,#N/A,TRUE,"Trans 5R55N";#N/A,#N/A,TRUE,"Manual Trans";#N/A,#N/A,TRUE,"DS and Axle";#N/A,#N/A,TRUE,"PTSSE";#N/A,#N/A,TRUE,"Summary"}</definedName>
    <definedName name="___T2" localSheetId="61" hidden="1">{#N/A,#N/A,TRUE,"Engine";#N/A,#N/A,TRUE,"Trans 5R55N";#N/A,#N/A,TRUE,"Manual Trans";#N/A,#N/A,TRUE,"DS and Axle";#N/A,#N/A,TRUE,"PTSSE";#N/A,#N/A,TRUE,"Summary"}</definedName>
    <definedName name="___T2" localSheetId="76" hidden="1">{#N/A,#N/A,TRUE,"Engine";#N/A,#N/A,TRUE,"Trans 5R55N";#N/A,#N/A,TRUE,"Manual Trans";#N/A,#N/A,TRUE,"DS and Axle";#N/A,#N/A,TRUE,"PTSSE";#N/A,#N/A,TRUE,"Summary"}</definedName>
    <definedName name="___T2" hidden="1">{#N/A,#N/A,TRUE,"Engine";#N/A,#N/A,TRUE,"Trans 5R55N";#N/A,#N/A,TRUE,"Manual Trans";#N/A,#N/A,TRUE,"DS and Axle";#N/A,#N/A,TRUE,"PTSSE";#N/A,#N/A,TRUE,"Summary"}</definedName>
    <definedName name="___TCD1" localSheetId="79">#REF!</definedName>
    <definedName name="___TCD1" localSheetId="84">#REF!</definedName>
    <definedName name="___TCD1" localSheetId="77">#REF!</definedName>
    <definedName name="___TCD1">#REF!</definedName>
    <definedName name="___TCD2" localSheetId="79">#REF!</definedName>
    <definedName name="___TCD2" localSheetId="84">#REF!</definedName>
    <definedName name="___TCD2" localSheetId="77">#REF!</definedName>
    <definedName name="___TCD2">#REF!</definedName>
    <definedName name="___TCD3" localSheetId="79">#REF!</definedName>
    <definedName name="___TCD3" localSheetId="84">#REF!</definedName>
    <definedName name="___TCD3" localSheetId="77">#REF!</definedName>
    <definedName name="___TCD3">#REF!</definedName>
    <definedName name="___TCD4" localSheetId="79">#REF!</definedName>
    <definedName name="___TCD4" localSheetId="84">#REF!</definedName>
    <definedName name="___TCD4" localSheetId="77">#REF!</definedName>
    <definedName name="___TCD4">#REF!</definedName>
    <definedName name="___TCD5" localSheetId="79">#REF!</definedName>
    <definedName name="___TCD5" localSheetId="84">#REF!</definedName>
    <definedName name="___TCD5" localSheetId="77">#REF!</definedName>
    <definedName name="___TCD5">#REF!</definedName>
    <definedName name="___TCD6" localSheetId="79">#REF!</definedName>
    <definedName name="___TCD6" localSheetId="84">#REF!</definedName>
    <definedName name="___TCD6" localSheetId="77">#REF!</definedName>
    <definedName name="___TCD6">#REF!</definedName>
    <definedName name="___TCD7" localSheetId="79">#REF!</definedName>
    <definedName name="___TCD7" localSheetId="84">#REF!</definedName>
    <definedName name="___TCD7" localSheetId="77">#REF!</definedName>
    <definedName name="___TCD7">#REF!</definedName>
    <definedName name="___TCD8" localSheetId="79">#REF!</definedName>
    <definedName name="___TCD8" localSheetId="84">#REF!</definedName>
    <definedName name="___TCD8" localSheetId="77">#REF!</definedName>
    <definedName name="___TCD8">#REF!</definedName>
    <definedName name="___TCD9" localSheetId="79">#REF!</definedName>
    <definedName name="___TCD9" localSheetId="84">#REF!</definedName>
    <definedName name="___TCD9" localSheetId="77">#REF!</definedName>
    <definedName name="___TCD9">#REF!</definedName>
    <definedName name="___Us1" localSheetId="79">#REF!</definedName>
    <definedName name="___Us1" localSheetId="84">#REF!</definedName>
    <definedName name="___Us1" localSheetId="77">#REF!</definedName>
    <definedName name="___Us1">#REF!</definedName>
    <definedName name="___Us2" localSheetId="79">#REF!</definedName>
    <definedName name="___Us2" localSheetId="84">#REF!</definedName>
    <definedName name="___Us2" localSheetId="77">#REF!</definedName>
    <definedName name="___Us2">#REF!</definedName>
    <definedName name="___ut1" localSheetId="65" hidden="1">{"rev",#N/A,FALSE,"ppepsum";"vcost",#N/A,FALSE,"ppepsum";"ecprof",#N/A,FALSE,"ppepsum"}</definedName>
    <definedName name="___ut1" localSheetId="84" hidden="1">{"rev",#N/A,FALSE,"ppepsum";"vcost",#N/A,FALSE,"ppepsum";"ecprof",#N/A,FALSE,"ppepsum"}</definedName>
    <definedName name="___ut1" localSheetId="77" hidden="1">{"rev",#N/A,FALSE,"ppepsum";"vcost",#N/A,FALSE,"ppepsum";"ecprof",#N/A,FALSE,"ppepsum"}</definedName>
    <definedName name="___ut1" localSheetId="61" hidden="1">{"rev",#N/A,FALSE,"ppepsum";"vcost",#N/A,FALSE,"ppepsum";"ecprof",#N/A,FALSE,"ppepsum"}</definedName>
    <definedName name="___ut1" localSheetId="76" hidden="1">{"rev",#N/A,FALSE,"ppepsum";"vcost",#N/A,FALSE,"ppepsum";"ecprof",#N/A,FALSE,"ppepsum"}</definedName>
    <definedName name="___ut1" hidden="1">{"rev",#N/A,FALSE,"ppepsum";"vcost",#N/A,FALSE,"ppepsum";"ecprof",#N/A,FALSE,"ppepsum"}</definedName>
    <definedName name="___V5" localSheetId="65" hidden="1">{"avrev",#N/A,FALSE,"AVREV";"rates",#N/A,FALSE,"AVREV"}</definedName>
    <definedName name="___V5" localSheetId="84" hidden="1">{"avrev",#N/A,FALSE,"AVREV";"rates",#N/A,FALSE,"AVREV"}</definedName>
    <definedName name="___V5" localSheetId="77" hidden="1">{"avrev",#N/A,FALSE,"AVREV";"rates",#N/A,FALSE,"AVREV"}</definedName>
    <definedName name="___V5" localSheetId="61" hidden="1">{"avrev",#N/A,FALSE,"AVREV";"rates",#N/A,FALSE,"AVREV"}</definedName>
    <definedName name="___V5" localSheetId="76" hidden="1">{"avrev",#N/A,FALSE,"AVREV";"rates",#N/A,FALSE,"AVREV"}</definedName>
    <definedName name="___V5" hidden="1">{"avrev",#N/A,FALSE,"AVREV";"rates",#N/A,FALSE,"AVREV"}</definedName>
    <definedName name="___VC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c1" localSheetId="65" hidden="1">{#N/A,#N/A,FALSE,"Profit Status";#N/A,#N/A,FALSE,"Invest";#N/A,#N/A,FALSE,"Revenue";#N/A,#N/A,FALSE,"Variable Cost";#N/A,#N/A,FALSE,"Options &amp; Series"}</definedName>
    <definedName name="___vcc1" localSheetId="84" hidden="1">{#N/A,#N/A,FALSE,"Profit Status";#N/A,#N/A,FALSE,"Invest";#N/A,#N/A,FALSE,"Revenue";#N/A,#N/A,FALSE,"Variable Cost";#N/A,#N/A,FALSE,"Options &amp; Series"}</definedName>
    <definedName name="___vcc1" localSheetId="77" hidden="1">{#N/A,#N/A,FALSE,"Profit Status";#N/A,#N/A,FALSE,"Invest";#N/A,#N/A,FALSE,"Revenue";#N/A,#N/A,FALSE,"Variable Cost";#N/A,#N/A,FALSE,"Options &amp; Series"}</definedName>
    <definedName name="___vcc1" localSheetId="61" hidden="1">{#N/A,#N/A,FALSE,"Profit Status";#N/A,#N/A,FALSE,"Invest";#N/A,#N/A,FALSE,"Revenue";#N/A,#N/A,FALSE,"Variable Cost";#N/A,#N/A,FALSE,"Options &amp; Series"}</definedName>
    <definedName name="___vcc1" localSheetId="76" hidden="1">{#N/A,#N/A,FALSE,"Profit Status";#N/A,#N/A,FALSE,"Invest";#N/A,#N/A,FALSE,"Revenue";#N/A,#N/A,FALSE,"Variable Cost";#N/A,#N/A,FALSE,"Options &amp; Series"}</definedName>
    <definedName name="___vcc1" hidden="1">{#N/A,#N/A,FALSE,"Profit Status";#N/A,#N/A,FALSE,"Invest";#N/A,#N/A,FALSE,"Revenue";#N/A,#N/A,FALSE,"Variable Cost";#N/A,#N/A,FALSE,"Options &amp; Series"}</definedName>
    <definedName name="_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_vx1" hidden="1">{#N/A,#N/A,FALSE,"Assumptions";#N/A,#N/A,FALSE,"Volumes";#N/A,#N/A,FALSE,"Pricing";#N/A,#N/A,FALSE,"Variable Cost";#N/A,#N/A,FALSE,"Investment";#N/A,#N/A,FALSE,"Profitability";#N/A,#N/A,FALSE,"Business Comparison"}</definedName>
    <definedName name="___wrn1" localSheetId="65" hidden="1">{#N/A,#N/A,TRUE,"Frame&amp;Body-All";#N/A,#N/A,TRUE,"Powrplant Mnts-5.4l_4.6l";#N/A,#N/A,TRUE,"Powerplant-5.4l_4.6l";#N/A,#N/A,TRUE,"Exhaust-5.4l_4.6l";#N/A,#N/A,TRUE,"Induction-5.4l"}</definedName>
    <definedName name="___wrn1" localSheetId="84" hidden="1">{#N/A,#N/A,TRUE,"Frame&amp;Body-All";#N/A,#N/A,TRUE,"Powrplant Mnts-5.4l_4.6l";#N/A,#N/A,TRUE,"Powerplant-5.4l_4.6l";#N/A,#N/A,TRUE,"Exhaust-5.4l_4.6l";#N/A,#N/A,TRUE,"Induction-5.4l"}</definedName>
    <definedName name="___wrn1" localSheetId="77" hidden="1">{#N/A,#N/A,TRUE,"Frame&amp;Body-All";#N/A,#N/A,TRUE,"Powrplant Mnts-5.4l_4.6l";#N/A,#N/A,TRUE,"Powerplant-5.4l_4.6l";#N/A,#N/A,TRUE,"Exhaust-5.4l_4.6l";#N/A,#N/A,TRUE,"Induction-5.4l"}</definedName>
    <definedName name="___wrn1" localSheetId="61" hidden="1">{#N/A,#N/A,TRUE,"Frame&amp;Body-All";#N/A,#N/A,TRUE,"Powrplant Mnts-5.4l_4.6l";#N/A,#N/A,TRUE,"Powerplant-5.4l_4.6l";#N/A,#N/A,TRUE,"Exhaust-5.4l_4.6l";#N/A,#N/A,TRUE,"Induction-5.4l"}</definedName>
    <definedName name="___wrn1" localSheetId="76" hidden="1">{#N/A,#N/A,TRUE,"Frame&amp;Body-All";#N/A,#N/A,TRUE,"Powrplant Mnts-5.4l_4.6l";#N/A,#N/A,TRUE,"Powerplant-5.4l_4.6l";#N/A,#N/A,TRUE,"Exhaust-5.4l_4.6l";#N/A,#N/A,TRUE,"Induction-5.4l"}</definedName>
    <definedName name="___wrn1" hidden="1">{#N/A,#N/A,TRUE,"Frame&amp;Body-All";#N/A,#N/A,TRUE,"Powrplant Mnts-5.4l_4.6l";#N/A,#N/A,TRUE,"Powerplant-5.4l_4.6l";#N/A,#N/A,TRUE,"Exhaust-5.4l_4.6l";#N/A,#N/A,TRUE,"Induction-5.4l"}</definedName>
    <definedName name="___wrn2" localSheetId="65" hidden="1">{"pep204a",#N/A,FALSE,"tpepsum4a";"pep205a",#N/A,FALSE,"tpepsum4a";"wpep204a",#N/A,FALSE,"tpepsum4a";"wpep205a",#N/A,FALSE,"tpepsum4a"}</definedName>
    <definedName name="___wrn2" localSheetId="84" hidden="1">{"pep204a",#N/A,FALSE,"tpepsum4a";"pep205a",#N/A,FALSE,"tpepsum4a";"wpep204a",#N/A,FALSE,"tpepsum4a";"wpep205a",#N/A,FALSE,"tpepsum4a"}</definedName>
    <definedName name="___wrn2" localSheetId="77" hidden="1">{"pep204a",#N/A,FALSE,"tpepsum4a";"pep205a",#N/A,FALSE,"tpepsum4a";"wpep204a",#N/A,FALSE,"tpepsum4a";"wpep205a",#N/A,FALSE,"tpepsum4a"}</definedName>
    <definedName name="___wrn2" localSheetId="61" hidden="1">{"pep204a",#N/A,FALSE,"tpepsum4a";"pep205a",#N/A,FALSE,"tpepsum4a";"wpep204a",#N/A,FALSE,"tpepsum4a";"wpep205a",#N/A,FALSE,"tpepsum4a"}</definedName>
    <definedName name="___wrn2" localSheetId="76" hidden="1">{"pep204a",#N/A,FALSE,"tpepsum4a";"pep205a",#N/A,FALSE,"tpepsum4a";"wpep204a",#N/A,FALSE,"tpepsum4a";"wpep205a",#N/A,FALSE,"tpepsum4a"}</definedName>
    <definedName name="___wrn2" hidden="1">{"pep204a",#N/A,FALSE,"tpepsum4a";"pep205a",#N/A,FALSE,"tpepsum4a";"wpep204a",#N/A,FALSE,"tpepsum4a";"wpep205a",#N/A,FALSE,"tpepsum4a"}</definedName>
    <definedName name="___WRN4" localSheetId="65" hidden="1">{"salaried",#N/A,FALSE,"VLD View (2)"}</definedName>
    <definedName name="___WRN4" localSheetId="84" hidden="1">{"salaried",#N/A,FALSE,"VLD View (2)"}</definedName>
    <definedName name="___WRN4" localSheetId="77" hidden="1">{"salaried",#N/A,FALSE,"VLD View (2)"}</definedName>
    <definedName name="___WRN4" localSheetId="61" hidden="1">{"salaried",#N/A,FALSE,"VLD View (2)"}</definedName>
    <definedName name="___WRN4" localSheetId="76" hidden="1">{"salaried",#N/A,FALSE,"VLD View (2)"}</definedName>
    <definedName name="___WRN4" hidden="1">{"salaried",#N/A,FALSE,"VLD View (2)"}</definedName>
    <definedName name="___X3" localSheetId="79" hidden="1">#REF!</definedName>
    <definedName name="___X3" localSheetId="84" hidden="1">#REF!</definedName>
    <definedName name="___X3" localSheetId="77" hidden="1">#REF!</definedName>
    <definedName name="___X3" hidden="1">#REF!</definedName>
    <definedName name="_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XS1" hidden="1">{#N/A,#N/A,FALSE,"Title - E";#N/A,#N/A,FALSE,"Insert";#N/A,#N/A,FALSE,"Rpt-98-E PG_1";#N/A,#N/A,FALSE,"Rpt-98-E PG_2f";#N/A,#N/A,FALSE,"Rpt-98-E PG_2";#N/A,#N/A,FALSE,"Insert";#N/A,#N/A,FALSE,"Rpt-98-E PG_3 "}</definedName>
    <definedName name="_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_xx1" hidden="1">{#N/A,#N/A,FALSE,"Title - E";#N/A,#N/A,FALSE,"Insert";#N/A,#N/A,FALSE,"Rpt-98-E PG_1";#N/A,#N/A,FALSE,"Rpt-98-E PG_2f";#N/A,#N/A,FALSE,"Rpt-98-E PG_2";#N/A,#N/A,FALSE,"Insert";#N/A,#N/A,FALSE,"Rpt-98-E PG_3 "}</definedName>
    <definedName name="___xx3" localSheetId="79" hidden="1">#REF!</definedName>
    <definedName name="___xx3" localSheetId="84" hidden="1">#REF!</definedName>
    <definedName name="___xx3" localSheetId="77" hidden="1">#REF!</definedName>
    <definedName name="___xx3" hidden="1">#REF!</definedName>
    <definedName name="___xx6666" localSheetId="79">#REF!</definedName>
    <definedName name="___xx6666" localSheetId="84">#REF!</definedName>
    <definedName name="___xx6666" localSheetId="77">#REF!</definedName>
    <definedName name="___xx6666">#REF!</definedName>
    <definedName name="___ZA1" localSheetId="79">#REF!</definedName>
    <definedName name="___ZA1" localSheetId="84">#REF!</definedName>
    <definedName name="___ZA1" localSheetId="77">#REF!</definedName>
    <definedName name="___ZA1">#REF!</definedName>
    <definedName name="_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z9999" localSheetId="79">#REF!</definedName>
    <definedName name="___zz9999" localSheetId="84">#REF!</definedName>
    <definedName name="___zz9999" localSheetId="77">#REF!</definedName>
    <definedName name="___zz9999">#REF!</definedName>
    <definedName name="__0" localSheetId="79">#REF!</definedName>
    <definedName name="__0" localSheetId="84">#REF!</definedName>
    <definedName name="__0" localSheetId="77">#REF!</definedName>
    <definedName name="__0">#REF!</definedName>
    <definedName name="__123Graph_A" hidden="1">#N/A</definedName>
    <definedName name="__123Graph_ANETREV" localSheetId="79" hidden="1">#REF!</definedName>
    <definedName name="__123Graph_ANETREV" localSheetId="84" hidden="1">#REF!</definedName>
    <definedName name="__123Graph_ANETREV" localSheetId="77" hidden="1">#REF!</definedName>
    <definedName name="__123Graph_ANETREV" hidden="1">#REF!</definedName>
    <definedName name="__123Graph_ANRENG" localSheetId="79" hidden="1">#REF!</definedName>
    <definedName name="__123Graph_ANRENG" localSheetId="84" hidden="1">#REF!</definedName>
    <definedName name="__123Graph_ANRENG" localSheetId="77" hidden="1">#REF!</definedName>
    <definedName name="__123Graph_ANRENG" hidden="1">#REF!</definedName>
    <definedName name="__123Graph_ANRIMP" localSheetId="79" hidden="1">#REF!</definedName>
    <definedName name="__123Graph_ANRIMP" localSheetId="84" hidden="1">#REF!</definedName>
    <definedName name="__123Graph_ANRIMP" localSheetId="77" hidden="1">#REF!</definedName>
    <definedName name="__123Graph_ANRIMP" hidden="1">#REF!</definedName>
    <definedName name="__123Graph_ANRLOCMOT" localSheetId="79" hidden="1">#REF!</definedName>
    <definedName name="__123Graph_ANRLOCMOT" localSheetId="84" hidden="1">#REF!</definedName>
    <definedName name="__123Graph_ANRLOCMOT" localSheetId="77" hidden="1">#REF!</definedName>
    <definedName name="__123Graph_ANRLOCMOT" hidden="1">#REF!</definedName>
    <definedName name="__123Graph_B" localSheetId="79" hidden="1">#REF!</definedName>
    <definedName name="__123Graph_B" localSheetId="84" hidden="1">#REF!</definedName>
    <definedName name="__123Graph_B" localSheetId="77" hidden="1">#REF!</definedName>
    <definedName name="__123Graph_B" hidden="1">#REF!</definedName>
    <definedName name="__123Graph_BNETREV" localSheetId="79" hidden="1">#REF!</definedName>
    <definedName name="__123Graph_BNETREV" localSheetId="84" hidden="1">#REF!</definedName>
    <definedName name="__123Graph_BNETREV" localSheetId="77" hidden="1">#REF!</definedName>
    <definedName name="__123Graph_BNETREV" hidden="1">#REF!</definedName>
    <definedName name="__123Graph_BNRENG" localSheetId="79" hidden="1">#REF!</definedName>
    <definedName name="__123Graph_BNRENG" localSheetId="84" hidden="1">#REF!</definedName>
    <definedName name="__123Graph_BNRENG" localSheetId="77" hidden="1">#REF!</definedName>
    <definedName name="__123Graph_BNRENG" hidden="1">#REF!</definedName>
    <definedName name="__123Graph_BNRIMP" localSheetId="79" hidden="1">#REF!</definedName>
    <definedName name="__123Graph_BNRIMP" localSheetId="84" hidden="1">#REF!</definedName>
    <definedName name="__123Graph_BNRIMP" localSheetId="77" hidden="1">#REF!</definedName>
    <definedName name="__123Graph_BNRIMP" hidden="1">#REF!</definedName>
    <definedName name="__123Graph_BNRLOCMOT" localSheetId="79" hidden="1">#REF!</definedName>
    <definedName name="__123Graph_BNRLOCMOT" localSheetId="84" hidden="1">#REF!</definedName>
    <definedName name="__123Graph_BNRLOCMOT" localSheetId="77" hidden="1">#REF!</definedName>
    <definedName name="__123Graph_BNRLOCMOT" hidden="1">#REF!</definedName>
    <definedName name="__123Graph_C" localSheetId="79" hidden="1">#REF!</definedName>
    <definedName name="__123Graph_C" localSheetId="84" hidden="1">#REF!</definedName>
    <definedName name="__123Graph_C" localSheetId="77" hidden="1">#REF!</definedName>
    <definedName name="__123Graph_C" hidden="1">#REF!</definedName>
    <definedName name="__123Graph_D" localSheetId="79" hidden="1">#REF!</definedName>
    <definedName name="__123Graph_D" localSheetId="84" hidden="1">#REF!</definedName>
    <definedName name="__123Graph_D" localSheetId="77" hidden="1">#REF!</definedName>
    <definedName name="__123Graph_D" hidden="1">#REF!</definedName>
    <definedName name="__123Graph_E" localSheetId="79" hidden="1">#REF!</definedName>
    <definedName name="__123Graph_E" localSheetId="84" hidden="1">#REF!</definedName>
    <definedName name="__123Graph_E" localSheetId="77" hidden="1">#REF!</definedName>
    <definedName name="__123Graph_E" hidden="1">#REF!</definedName>
    <definedName name="__123Graph_F" localSheetId="79" hidden="1">#REF!</definedName>
    <definedName name="__123Graph_F" localSheetId="84" hidden="1">#REF!</definedName>
    <definedName name="__123Graph_F" localSheetId="77" hidden="1">#REF!</definedName>
    <definedName name="__123Graph_F" hidden="1">#REF!</definedName>
    <definedName name="__123Graph_LBL_ANETREV" localSheetId="79" hidden="1">#REF!</definedName>
    <definedName name="__123Graph_LBL_ANETREV" localSheetId="84" hidden="1">#REF!</definedName>
    <definedName name="__123Graph_LBL_ANETREV" localSheetId="77" hidden="1">#REF!</definedName>
    <definedName name="__123Graph_LBL_ANETREV" hidden="1">#REF!</definedName>
    <definedName name="__123Graph_LBL_ANRENG" localSheetId="79" hidden="1">#REF!</definedName>
    <definedName name="__123Graph_LBL_ANRENG" localSheetId="84" hidden="1">#REF!</definedName>
    <definedName name="__123Graph_LBL_ANRENG" localSheetId="77" hidden="1">#REF!</definedName>
    <definedName name="__123Graph_LBL_ANRENG" hidden="1">#REF!</definedName>
    <definedName name="__123Graph_LBL_ANRIMP" localSheetId="79" hidden="1">#REF!</definedName>
    <definedName name="__123Graph_LBL_ANRIMP" localSheetId="84" hidden="1">#REF!</definedName>
    <definedName name="__123Graph_LBL_ANRIMP" localSheetId="77" hidden="1">#REF!</definedName>
    <definedName name="__123Graph_LBL_ANRIMP" hidden="1">#REF!</definedName>
    <definedName name="__123Graph_LBL_ANRLOCMOT" localSheetId="79" hidden="1">#REF!</definedName>
    <definedName name="__123Graph_LBL_ANRLOCMOT" localSheetId="84" hidden="1">#REF!</definedName>
    <definedName name="__123Graph_LBL_ANRLOCMOT" localSheetId="77" hidden="1">#REF!</definedName>
    <definedName name="__123Graph_LBL_ANRLOCMOT" hidden="1">#REF!</definedName>
    <definedName name="__123Graph_LBL_BNRENG" localSheetId="79" hidden="1">#REF!</definedName>
    <definedName name="__123Graph_LBL_BNRENG" localSheetId="84" hidden="1">#REF!</definedName>
    <definedName name="__123Graph_LBL_BNRENG" localSheetId="77" hidden="1">#REF!</definedName>
    <definedName name="__123Graph_LBL_BNRENG" hidden="1">#REF!</definedName>
    <definedName name="__123Graph_LBL_BNRIMP" localSheetId="79" hidden="1">#REF!</definedName>
    <definedName name="__123Graph_LBL_BNRIMP" localSheetId="84" hidden="1">#REF!</definedName>
    <definedName name="__123Graph_LBL_BNRIMP" localSheetId="77" hidden="1">#REF!</definedName>
    <definedName name="__123Graph_LBL_BNRIMP" hidden="1">#REF!</definedName>
    <definedName name="__123Graph_LBL_BNRLOCMOT" localSheetId="79" hidden="1">#REF!</definedName>
    <definedName name="__123Graph_LBL_BNRLOCMOT" localSheetId="84" hidden="1">#REF!</definedName>
    <definedName name="__123Graph_LBL_BNRLOCMOT" localSheetId="77" hidden="1">#REF!</definedName>
    <definedName name="__123Graph_LBL_BNRLOCMOT" hidden="1">#REF!</definedName>
    <definedName name="__123Graph_X" hidden="1">#N/A</definedName>
    <definedName name="__123Graph_XNETREV" localSheetId="79" hidden="1">#REF!</definedName>
    <definedName name="__123Graph_XNETREV" localSheetId="84" hidden="1">#REF!</definedName>
    <definedName name="__123Graph_XNETREV" localSheetId="77" hidden="1">#REF!</definedName>
    <definedName name="__123Graph_XNETREV" hidden="1">#REF!</definedName>
    <definedName name="__123Graph_XNRENG" localSheetId="79" hidden="1">#REF!</definedName>
    <definedName name="__123Graph_XNRENG" localSheetId="84" hidden="1">#REF!</definedName>
    <definedName name="__123Graph_XNRENG" localSheetId="77" hidden="1">#REF!</definedName>
    <definedName name="__123Graph_XNRENG" hidden="1">#REF!</definedName>
    <definedName name="__123Graph_XNRIMP" localSheetId="79" hidden="1">#REF!</definedName>
    <definedName name="__123Graph_XNRIMP" localSheetId="84" hidden="1">#REF!</definedName>
    <definedName name="__123Graph_XNRIMP" localSheetId="77" hidden="1">#REF!</definedName>
    <definedName name="__123Graph_XNRIMP" hidden="1">#REF!</definedName>
    <definedName name="__123Graph_XNRLOCMOT" localSheetId="79" hidden="1">#REF!</definedName>
    <definedName name="__123Graph_XNRLOCMOT" localSheetId="84" hidden="1">#REF!</definedName>
    <definedName name="__123Graph_XNRLOCMOT" localSheetId="77" hidden="1">#REF!</definedName>
    <definedName name="__123Graph_XNRLOCMOT" hidden="1">#REF!</definedName>
    <definedName name="__185W_Master" localSheetId="79">#REF!</definedName>
    <definedName name="__185W_Master" localSheetId="84">#REF!</definedName>
    <definedName name="__185W_Master" localSheetId="77">#REF!</definedName>
    <definedName name="__185W_Master">#REF!</definedName>
    <definedName name="__186W_Master" localSheetId="79">#REF!</definedName>
    <definedName name="__186W_Master" localSheetId="84">#REF!</definedName>
    <definedName name="__186W_Master" localSheetId="77">#REF!</definedName>
    <definedName name="__186W_Master">#REF!</definedName>
    <definedName name="__21" localSheetId="79">#REF!</definedName>
    <definedName name="__21" localSheetId="84">#REF!</definedName>
    <definedName name="__21" localSheetId="77">#REF!</definedName>
    <definedName name="__21">#REF!</definedName>
    <definedName name="__506_Export_Invoice_Details" localSheetId="79">#REF!</definedName>
    <definedName name="__506_Export_Invoice_Details" localSheetId="84">#REF!</definedName>
    <definedName name="__506_Export_Invoice_Details" localSheetId="77">#REF!</definedName>
    <definedName name="__506_Export_Invoice_Details">#REF!</definedName>
    <definedName name="__a1" localSheetId="79">#REF!</definedName>
    <definedName name="__a1" localSheetId="84">#REF!</definedName>
    <definedName name="__a1" localSheetId="77">#REF!</definedName>
    <definedName name="__a1">#REF!</definedName>
    <definedName name="__a2" localSheetId="79">#REF!</definedName>
    <definedName name="__a2" localSheetId="84">#REF!</definedName>
    <definedName name="__a2" localSheetId="77">#REF!</definedName>
    <definedName name="__a2">#REF!</definedName>
    <definedName name="__a3" localSheetId="79">#REF!</definedName>
    <definedName name="__a3" localSheetId="84">#REF!</definedName>
    <definedName name="__a3" localSheetId="77">#REF!</definedName>
    <definedName name="__a3">#REF!</definedName>
    <definedName name="__a4" localSheetId="79">#REF!</definedName>
    <definedName name="__a4" localSheetId="84">#REF!</definedName>
    <definedName name="__a4" localSheetId="77">#REF!</definedName>
    <definedName name="__a4">#REF!</definedName>
    <definedName name="__A99999" localSheetId="79">#REF!</definedName>
    <definedName name="__A99999" localSheetId="84">#REF!</definedName>
    <definedName name="__A99999" localSheetId="77">#REF!</definedName>
    <definedName name="__A99999">#REF!</definedName>
    <definedName name="__ab2" localSheetId="65" hidden="1">{#N/A,#N/A,FALSE,"Cover";#N/A,#N/A,FALSE,"Profits";#N/A,#N/A,FALSE,"ABS";#N/A,#N/A,FALSE,"TFLE Detail";#N/A,#N/A,FALSE,"TFLE Walk";#N/A,#N/A,FALSE,"Variable Cost";#N/A,#N/A,FALSE,"V.C. Walk"}</definedName>
    <definedName name="__ab2" localSheetId="84" hidden="1">{#N/A,#N/A,FALSE,"Cover";#N/A,#N/A,FALSE,"Profits";#N/A,#N/A,FALSE,"ABS";#N/A,#N/A,FALSE,"TFLE Detail";#N/A,#N/A,FALSE,"TFLE Walk";#N/A,#N/A,FALSE,"Variable Cost";#N/A,#N/A,FALSE,"V.C. Walk"}</definedName>
    <definedName name="__ab2" localSheetId="77" hidden="1">{#N/A,#N/A,FALSE,"Cover";#N/A,#N/A,FALSE,"Profits";#N/A,#N/A,FALSE,"ABS";#N/A,#N/A,FALSE,"TFLE Detail";#N/A,#N/A,FALSE,"TFLE Walk";#N/A,#N/A,FALSE,"Variable Cost";#N/A,#N/A,FALSE,"V.C. Walk"}</definedName>
    <definedName name="__ab2" localSheetId="61" hidden="1">{#N/A,#N/A,FALSE,"Cover";#N/A,#N/A,FALSE,"Profits";#N/A,#N/A,FALSE,"ABS";#N/A,#N/A,FALSE,"TFLE Detail";#N/A,#N/A,FALSE,"TFLE Walk";#N/A,#N/A,FALSE,"Variable Cost";#N/A,#N/A,FALSE,"V.C. Walk"}</definedName>
    <definedName name="__ab2" localSheetId="76" hidden="1">{#N/A,#N/A,FALSE,"Cover";#N/A,#N/A,FALSE,"Profits";#N/A,#N/A,FALSE,"ABS";#N/A,#N/A,FALSE,"TFLE Detail";#N/A,#N/A,FALSE,"TFLE Walk";#N/A,#N/A,FALSE,"Variable Cost";#N/A,#N/A,FALSE,"V.C. Walk"}</definedName>
    <definedName name="__ab2" hidden="1">{#N/A,#N/A,FALSE,"Cover";#N/A,#N/A,FALSE,"Profits";#N/A,#N/A,FALSE,"ABS";#N/A,#N/A,FALSE,"TFLE Detail";#N/A,#N/A,FALSE,"TFLE Walk";#N/A,#N/A,FALSE,"Variable Cost";#N/A,#N/A,FALSE,"V.C. Walk"}</definedName>
    <definedName name="__ab3" localSheetId="65" hidden="1">{#N/A,#N/A,FALSE,"Profit Status";#N/A,#N/A,FALSE,"Invest";#N/A,#N/A,FALSE,"Revenue";#N/A,#N/A,FALSE,"Variable Cost";#N/A,#N/A,FALSE,"Options &amp; Series"}</definedName>
    <definedName name="__ab3" localSheetId="84" hidden="1">{#N/A,#N/A,FALSE,"Profit Status";#N/A,#N/A,FALSE,"Invest";#N/A,#N/A,FALSE,"Revenue";#N/A,#N/A,FALSE,"Variable Cost";#N/A,#N/A,FALSE,"Options &amp; Series"}</definedName>
    <definedName name="__ab3" localSheetId="77" hidden="1">{#N/A,#N/A,FALSE,"Profit Status";#N/A,#N/A,FALSE,"Invest";#N/A,#N/A,FALSE,"Revenue";#N/A,#N/A,FALSE,"Variable Cost";#N/A,#N/A,FALSE,"Options &amp; Series"}</definedName>
    <definedName name="__ab3" localSheetId="61" hidden="1">{#N/A,#N/A,FALSE,"Profit Status";#N/A,#N/A,FALSE,"Invest";#N/A,#N/A,FALSE,"Revenue";#N/A,#N/A,FALSE,"Variable Cost";#N/A,#N/A,FALSE,"Options &amp; Series"}</definedName>
    <definedName name="__ab3" localSheetId="76" hidden="1">{#N/A,#N/A,FALSE,"Profit Status";#N/A,#N/A,FALSE,"Invest";#N/A,#N/A,FALSE,"Revenue";#N/A,#N/A,FALSE,"Variable Cost";#N/A,#N/A,FALSE,"Options &amp; Series"}</definedName>
    <definedName name="__ab3" hidden="1">{#N/A,#N/A,FALSE,"Profit Status";#N/A,#N/A,FALSE,"Invest";#N/A,#N/A,FALSE,"Revenue";#N/A,#N/A,FALSE,"Variable Cost";#N/A,#N/A,FALSE,"Options &amp; Series"}</definedName>
    <definedName name="__ADR1" localSheetId="79">#REF!</definedName>
    <definedName name="__ADR1" localSheetId="84">#REF!</definedName>
    <definedName name="__ADR1" localSheetId="77">#REF!</definedName>
    <definedName name="__ADR1">#REF!</definedName>
    <definedName name="__ADR2" localSheetId="79">#REF!</definedName>
    <definedName name="__ADR2" localSheetId="84">#REF!</definedName>
    <definedName name="__ADR2" localSheetId="77">#REF!</definedName>
    <definedName name="__ADR2">#REF!</definedName>
    <definedName name="__ADR3" localSheetId="79">#REF!</definedName>
    <definedName name="__ADR3" localSheetId="84">#REF!</definedName>
    <definedName name="__ADR3" localSheetId="77">#REF!</definedName>
    <definedName name="__ADR3">#REF!</definedName>
    <definedName name="__alr99">90.63</definedName>
    <definedName name="__APS2003" localSheetId="65" hidden="1">{#N/A,#N/A,FALSE,"expense";#N/A,#N/A,FALSE,"heads"}</definedName>
    <definedName name="__APS2003" localSheetId="84" hidden="1">{#N/A,#N/A,FALSE,"expense";#N/A,#N/A,FALSE,"heads"}</definedName>
    <definedName name="__APS2003" localSheetId="77" hidden="1">{#N/A,#N/A,FALSE,"expense";#N/A,#N/A,FALSE,"heads"}</definedName>
    <definedName name="__APS2003" localSheetId="61" hidden="1">{#N/A,#N/A,FALSE,"expense";#N/A,#N/A,FALSE,"heads"}</definedName>
    <definedName name="__APS2003" localSheetId="76" hidden="1">{#N/A,#N/A,FALSE,"expense";#N/A,#N/A,FALSE,"heads"}</definedName>
    <definedName name="__APS2003" hidden="1">{#N/A,#N/A,FALSE,"expense";#N/A,#N/A,FALSE,"heads"}</definedName>
    <definedName name="__arm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0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0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0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0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0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2" localSheetId="65" hidden="1">{"Fiesta Facer Page",#N/A,FALSE,"Q_C_S";"Fiesta Main Page",#N/A,FALSE,"V_L";"Fiesta 95BP Struct",#N/A,FALSE,"StructBP";"Fiesta Post 95BP Struct",#N/A,FALSE,"AdjStructBP"}</definedName>
    <definedName name="__arm12" localSheetId="84" hidden="1">{"Fiesta Facer Page",#N/A,FALSE,"Q_C_S";"Fiesta Main Page",#N/A,FALSE,"V_L";"Fiesta 95BP Struct",#N/A,FALSE,"StructBP";"Fiesta Post 95BP Struct",#N/A,FALSE,"AdjStructBP"}</definedName>
    <definedName name="__arm12" localSheetId="77" hidden="1">{"Fiesta Facer Page",#N/A,FALSE,"Q_C_S";"Fiesta Main Page",#N/A,FALSE,"V_L";"Fiesta 95BP Struct",#N/A,FALSE,"StructBP";"Fiesta Post 95BP Struct",#N/A,FALSE,"AdjStructBP"}</definedName>
    <definedName name="__arm12" localSheetId="61" hidden="1">{"Fiesta Facer Page",#N/A,FALSE,"Q_C_S";"Fiesta Main Page",#N/A,FALSE,"V_L";"Fiesta 95BP Struct",#N/A,FALSE,"StructBP";"Fiesta Post 95BP Struct",#N/A,FALSE,"AdjStructBP"}</definedName>
    <definedName name="__arm12" localSheetId="76" hidden="1">{"Fiesta Facer Page",#N/A,FALSE,"Q_C_S";"Fiesta Main Page",#N/A,FALSE,"V_L";"Fiesta 95BP Struct",#N/A,FALSE,"StructBP";"Fiesta Post 95BP Struct",#N/A,FALSE,"AdjStructBP"}</definedName>
    <definedName name="__arm12" hidden="1">{"Fiesta Facer Page",#N/A,FALSE,"Q_C_S";"Fiesta Main Page",#N/A,FALSE,"V_L";"Fiesta 95BP Struct",#N/A,FALSE,"StructBP";"Fiesta Post 95BP Struct",#N/A,FALSE,"AdjStructBP"}</definedName>
    <definedName name="__arm13" localSheetId="65" hidden="1">{"Presentation",#N/A,FALSE,"Feb96 - ALL"}</definedName>
    <definedName name="__arm13" localSheetId="84" hidden="1">{"Presentation",#N/A,FALSE,"Feb96 - ALL"}</definedName>
    <definedName name="__arm13" localSheetId="77" hidden="1">{"Presentation",#N/A,FALSE,"Feb96 - ALL"}</definedName>
    <definedName name="__arm13" localSheetId="61" hidden="1">{"Presentation",#N/A,FALSE,"Feb96 - ALL"}</definedName>
    <definedName name="__arm13" localSheetId="76" hidden="1">{"Presentation",#N/A,FALSE,"Feb96 - ALL"}</definedName>
    <definedName name="__arm13" hidden="1">{"Presentation",#N/A,FALSE,"Feb96 - ALL"}</definedName>
    <definedName name="__arm14" localSheetId="65" hidden="1">{"Presentation",#N/A,FALSE,"Feb96 - ALL"}</definedName>
    <definedName name="__arm14" localSheetId="84" hidden="1">{"Presentation",#N/A,FALSE,"Feb96 - ALL"}</definedName>
    <definedName name="__arm14" localSheetId="77" hidden="1">{"Presentation",#N/A,FALSE,"Feb96 - ALL"}</definedName>
    <definedName name="__arm14" localSheetId="61" hidden="1">{"Presentation",#N/A,FALSE,"Feb96 - ALL"}</definedName>
    <definedName name="__arm14" localSheetId="76" hidden="1">{"Presentation",#N/A,FALSE,"Feb96 - ALL"}</definedName>
    <definedName name="__arm14" hidden="1">{"Presentation",#N/A,FALSE,"Feb96 - ALL"}</definedName>
    <definedName name="__arm15" localSheetId="65" hidden="1">{"Presentation",#N/A,FALSE,"Feb96 - ALL"}</definedName>
    <definedName name="__arm15" localSheetId="84" hidden="1">{"Presentation",#N/A,FALSE,"Feb96 - ALL"}</definedName>
    <definedName name="__arm15" localSheetId="77" hidden="1">{"Presentation",#N/A,FALSE,"Feb96 - ALL"}</definedName>
    <definedName name="__arm15" localSheetId="61" hidden="1">{"Presentation",#N/A,FALSE,"Feb96 - ALL"}</definedName>
    <definedName name="__arm15" localSheetId="76" hidden="1">{"Presentation",#N/A,FALSE,"Feb96 - ALL"}</definedName>
    <definedName name="__arm15" hidden="1">{"Presentation",#N/A,FALSE,"Feb96 - ALL"}</definedName>
    <definedName name="__arm1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8" localSheetId="65" hidden="1">{"Presentation",#N/A,FALSE,"Feb96 - ALL"}</definedName>
    <definedName name="__arm18" localSheetId="84" hidden="1">{"Presentation",#N/A,FALSE,"Feb96 - ALL"}</definedName>
    <definedName name="__arm18" localSheetId="77" hidden="1">{"Presentation",#N/A,FALSE,"Feb96 - ALL"}</definedName>
    <definedName name="__arm18" localSheetId="61" hidden="1">{"Presentation",#N/A,FALSE,"Feb96 - ALL"}</definedName>
    <definedName name="__arm18" localSheetId="76" hidden="1">{"Presentation",#N/A,FALSE,"Feb96 - ALL"}</definedName>
    <definedName name="__arm18" hidden="1">{"Presentation",#N/A,FALSE,"Feb96 - ALL"}</definedName>
    <definedName name="__arm19" localSheetId="65" hidden="1">{"Fiesta Facer Page",#N/A,FALSE,"Q_C_S";"Fiesta Main Page",#N/A,FALSE,"V_L";"Fiesta 95BP Struct",#N/A,FALSE,"StructBP";"Fiesta Post 95BP Struct",#N/A,FALSE,"AdjStructBP"}</definedName>
    <definedName name="__arm19" localSheetId="84" hidden="1">{"Fiesta Facer Page",#N/A,FALSE,"Q_C_S";"Fiesta Main Page",#N/A,FALSE,"V_L";"Fiesta 95BP Struct",#N/A,FALSE,"StructBP";"Fiesta Post 95BP Struct",#N/A,FALSE,"AdjStructBP"}</definedName>
    <definedName name="__arm19" localSheetId="77" hidden="1">{"Fiesta Facer Page",#N/A,FALSE,"Q_C_S";"Fiesta Main Page",#N/A,FALSE,"V_L";"Fiesta 95BP Struct",#N/A,FALSE,"StructBP";"Fiesta Post 95BP Struct",#N/A,FALSE,"AdjStructBP"}</definedName>
    <definedName name="__arm19" localSheetId="61" hidden="1">{"Fiesta Facer Page",#N/A,FALSE,"Q_C_S";"Fiesta Main Page",#N/A,FALSE,"V_L";"Fiesta 95BP Struct",#N/A,FALSE,"StructBP";"Fiesta Post 95BP Struct",#N/A,FALSE,"AdjStructBP"}</definedName>
    <definedName name="__arm19" localSheetId="76" hidden="1">{"Fiesta Facer Page",#N/A,FALSE,"Q_C_S";"Fiesta Main Page",#N/A,FALSE,"V_L";"Fiesta 95BP Struct",#N/A,FALSE,"StructBP";"Fiesta Post 95BP Struct",#N/A,FALSE,"AdjStructBP"}</definedName>
    <definedName name="__arm19" hidden="1">{"Fiesta Facer Page",#N/A,FALSE,"Q_C_S";"Fiesta Main Page",#N/A,FALSE,"V_L";"Fiesta 95BP Struct",#N/A,FALSE,"StructBP";"Fiesta Post 95BP Struct",#N/A,FALSE,"AdjStructBP"}</definedName>
    <definedName name="__arm20" localSheetId="65" hidden="1">{"Fiesta Facer Page",#N/A,FALSE,"Q_C_S";"Fiesta Main Page",#N/A,FALSE,"V_L";"Fiesta 95BP Struct",#N/A,FALSE,"StructBP";"Fiesta Post 95BP Struct",#N/A,FALSE,"AdjStructBP"}</definedName>
    <definedName name="__arm20" localSheetId="84" hidden="1">{"Fiesta Facer Page",#N/A,FALSE,"Q_C_S";"Fiesta Main Page",#N/A,FALSE,"V_L";"Fiesta 95BP Struct",#N/A,FALSE,"StructBP";"Fiesta Post 95BP Struct",#N/A,FALSE,"AdjStructBP"}</definedName>
    <definedName name="__arm20" localSheetId="77" hidden="1">{"Fiesta Facer Page",#N/A,FALSE,"Q_C_S";"Fiesta Main Page",#N/A,FALSE,"V_L";"Fiesta 95BP Struct",#N/A,FALSE,"StructBP";"Fiesta Post 95BP Struct",#N/A,FALSE,"AdjStructBP"}</definedName>
    <definedName name="__arm20" localSheetId="61" hidden="1">{"Fiesta Facer Page",#N/A,FALSE,"Q_C_S";"Fiesta Main Page",#N/A,FALSE,"V_L";"Fiesta 95BP Struct",#N/A,FALSE,"StructBP";"Fiesta Post 95BP Struct",#N/A,FALSE,"AdjStructBP"}</definedName>
    <definedName name="__arm20" localSheetId="76" hidden="1">{"Fiesta Facer Page",#N/A,FALSE,"Q_C_S";"Fiesta Main Page",#N/A,FALSE,"V_L";"Fiesta 95BP Struct",#N/A,FALSE,"StructBP";"Fiesta Post 95BP Struct",#N/A,FALSE,"AdjStructBP"}</definedName>
    <definedName name="__arm20" hidden="1">{"Fiesta Facer Page",#N/A,FALSE,"Q_C_S";"Fiesta Main Page",#N/A,FALSE,"V_L";"Fiesta 95BP Struct",#N/A,FALSE,"StructBP";"Fiesta Post 95BP Struct",#N/A,FALSE,"AdjStructBP"}</definedName>
    <definedName name="__arm21" localSheetId="65" hidden="1">{"Presentation",#N/A,FALSE,"Feb96 - ALL"}</definedName>
    <definedName name="__arm21" localSheetId="84" hidden="1">{"Presentation",#N/A,FALSE,"Feb96 - ALL"}</definedName>
    <definedName name="__arm21" localSheetId="77" hidden="1">{"Presentation",#N/A,FALSE,"Feb96 - ALL"}</definedName>
    <definedName name="__arm21" localSheetId="61" hidden="1">{"Presentation",#N/A,FALSE,"Feb96 - ALL"}</definedName>
    <definedName name="__arm21" localSheetId="76" hidden="1">{"Presentation",#N/A,FALSE,"Feb96 - ALL"}</definedName>
    <definedName name="__arm21" hidden="1">{"Presentation",#N/A,FALSE,"Feb96 - ALL"}</definedName>
    <definedName name="__arm22" localSheetId="65" hidden="1">{"Presentation",#N/A,FALSE,"Feb96 - ALL"}</definedName>
    <definedName name="__arm22" localSheetId="84" hidden="1">{"Presentation",#N/A,FALSE,"Feb96 - ALL"}</definedName>
    <definedName name="__arm22" localSheetId="77" hidden="1">{"Presentation",#N/A,FALSE,"Feb96 - ALL"}</definedName>
    <definedName name="__arm22" localSheetId="61" hidden="1">{"Presentation",#N/A,FALSE,"Feb96 - ALL"}</definedName>
    <definedName name="__arm22" localSheetId="76" hidden="1">{"Presentation",#N/A,FALSE,"Feb96 - ALL"}</definedName>
    <definedName name="__arm22" hidden="1">{"Presentation",#N/A,FALSE,"Feb96 - ALL"}</definedName>
    <definedName name="__arm23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3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3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3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3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5" localSheetId="65" hidden="1">{"Fiesta Facer Page",#N/A,FALSE,"Q_C_S";"Fiesta Main Page",#N/A,FALSE,"V_L";"Fiesta 95BP Struct",#N/A,FALSE,"StructBP";"Fiesta Post 95BP Struct",#N/A,FALSE,"AdjStructBP"}</definedName>
    <definedName name="__arm25" localSheetId="84" hidden="1">{"Fiesta Facer Page",#N/A,FALSE,"Q_C_S";"Fiesta Main Page",#N/A,FALSE,"V_L";"Fiesta 95BP Struct",#N/A,FALSE,"StructBP";"Fiesta Post 95BP Struct",#N/A,FALSE,"AdjStructBP"}</definedName>
    <definedName name="__arm25" localSheetId="77" hidden="1">{"Fiesta Facer Page",#N/A,FALSE,"Q_C_S";"Fiesta Main Page",#N/A,FALSE,"V_L";"Fiesta 95BP Struct",#N/A,FALSE,"StructBP";"Fiesta Post 95BP Struct",#N/A,FALSE,"AdjStructBP"}</definedName>
    <definedName name="__arm25" localSheetId="61" hidden="1">{"Fiesta Facer Page",#N/A,FALSE,"Q_C_S";"Fiesta Main Page",#N/A,FALSE,"V_L";"Fiesta 95BP Struct",#N/A,FALSE,"StructBP";"Fiesta Post 95BP Struct",#N/A,FALSE,"AdjStructBP"}</definedName>
    <definedName name="__arm25" localSheetId="76" hidden="1">{"Fiesta Facer Page",#N/A,FALSE,"Q_C_S";"Fiesta Main Page",#N/A,FALSE,"V_L";"Fiesta 95BP Struct",#N/A,FALSE,"StructBP";"Fiesta Post 95BP Struct",#N/A,FALSE,"AdjStructBP"}</definedName>
    <definedName name="__arm25" hidden="1">{"Fiesta Facer Page",#N/A,FALSE,"Q_C_S";"Fiesta Main Page",#N/A,FALSE,"V_L";"Fiesta 95BP Struct",#N/A,FALSE,"StructBP";"Fiesta Post 95BP Struct",#N/A,FALSE,"AdjStructBP"}</definedName>
    <definedName name="__arm26" localSheetId="65" hidden="1">{"Fiesta Facer Page",#N/A,FALSE,"Q_C_S";"Fiesta Main Page",#N/A,FALSE,"V_L";"Fiesta 95BP Struct",#N/A,FALSE,"StructBP";"Fiesta Post 95BP Struct",#N/A,FALSE,"AdjStructBP"}</definedName>
    <definedName name="__arm26" localSheetId="84" hidden="1">{"Fiesta Facer Page",#N/A,FALSE,"Q_C_S";"Fiesta Main Page",#N/A,FALSE,"V_L";"Fiesta 95BP Struct",#N/A,FALSE,"StructBP";"Fiesta Post 95BP Struct",#N/A,FALSE,"AdjStructBP"}</definedName>
    <definedName name="__arm26" localSheetId="77" hidden="1">{"Fiesta Facer Page",#N/A,FALSE,"Q_C_S";"Fiesta Main Page",#N/A,FALSE,"V_L";"Fiesta 95BP Struct",#N/A,FALSE,"StructBP";"Fiesta Post 95BP Struct",#N/A,FALSE,"AdjStructBP"}</definedName>
    <definedName name="__arm26" localSheetId="61" hidden="1">{"Fiesta Facer Page",#N/A,FALSE,"Q_C_S";"Fiesta Main Page",#N/A,FALSE,"V_L";"Fiesta 95BP Struct",#N/A,FALSE,"StructBP";"Fiesta Post 95BP Struct",#N/A,FALSE,"AdjStructBP"}</definedName>
    <definedName name="__arm26" localSheetId="76" hidden="1">{"Fiesta Facer Page",#N/A,FALSE,"Q_C_S";"Fiesta Main Page",#N/A,FALSE,"V_L";"Fiesta 95BP Struct",#N/A,FALSE,"StructBP";"Fiesta Post 95BP Struct",#N/A,FALSE,"AdjStructBP"}</definedName>
    <definedName name="__arm26" hidden="1">{"Fiesta Facer Page",#N/A,FALSE,"Q_C_S";"Fiesta Main Page",#N/A,FALSE,"V_L";"Fiesta 95BP Struct",#N/A,FALSE,"StructBP";"Fiesta Post 95BP Struct",#N/A,FALSE,"AdjStructBP"}</definedName>
    <definedName name="__arm27" localSheetId="65" hidden="1">{"Presentation",#N/A,FALSE,"Feb96 - ALL"}</definedName>
    <definedName name="__arm27" localSheetId="84" hidden="1">{"Presentation",#N/A,FALSE,"Feb96 - ALL"}</definedName>
    <definedName name="__arm27" localSheetId="77" hidden="1">{"Presentation",#N/A,FALSE,"Feb96 - ALL"}</definedName>
    <definedName name="__arm27" localSheetId="61" hidden="1">{"Presentation",#N/A,FALSE,"Feb96 - ALL"}</definedName>
    <definedName name="__arm27" localSheetId="76" hidden="1">{"Presentation",#N/A,FALSE,"Feb96 - ALL"}</definedName>
    <definedName name="__arm27" hidden="1">{"Presentation",#N/A,FALSE,"Feb96 - ALL"}</definedName>
    <definedName name="__arm28" localSheetId="65" hidden="1">{"Presentation",#N/A,FALSE,"Feb96 - ALL"}</definedName>
    <definedName name="__arm28" localSheetId="84" hidden="1">{"Presentation",#N/A,FALSE,"Feb96 - ALL"}</definedName>
    <definedName name="__arm28" localSheetId="77" hidden="1">{"Presentation",#N/A,FALSE,"Feb96 - ALL"}</definedName>
    <definedName name="__arm28" localSheetId="61" hidden="1">{"Presentation",#N/A,FALSE,"Feb96 - ALL"}</definedName>
    <definedName name="__arm28" localSheetId="76" hidden="1">{"Presentation",#N/A,FALSE,"Feb96 - ALL"}</definedName>
    <definedName name="__arm28" hidden="1">{"Presentation",#N/A,FALSE,"Feb96 - ALL"}</definedName>
    <definedName name="__arm29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9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9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9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9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0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0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0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0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0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4" localSheetId="65" hidden="1">{"Fiesta Facer Page",#N/A,FALSE,"Q_C_S";"Fiesta Main Page",#N/A,FALSE,"V_L";"Fiesta 95BP Struct",#N/A,FALSE,"StructBP";"Fiesta Post 95BP Struct",#N/A,FALSE,"AdjStructBP"}</definedName>
    <definedName name="__arm4" localSheetId="84" hidden="1">{"Fiesta Facer Page",#N/A,FALSE,"Q_C_S";"Fiesta Main Page",#N/A,FALSE,"V_L";"Fiesta 95BP Struct",#N/A,FALSE,"StructBP";"Fiesta Post 95BP Struct",#N/A,FALSE,"AdjStructBP"}</definedName>
    <definedName name="__arm4" localSheetId="77" hidden="1">{"Fiesta Facer Page",#N/A,FALSE,"Q_C_S";"Fiesta Main Page",#N/A,FALSE,"V_L";"Fiesta 95BP Struct",#N/A,FALSE,"StructBP";"Fiesta Post 95BP Struct",#N/A,FALSE,"AdjStructBP"}</definedName>
    <definedName name="__arm4" localSheetId="61" hidden="1">{"Fiesta Facer Page",#N/A,FALSE,"Q_C_S";"Fiesta Main Page",#N/A,FALSE,"V_L";"Fiesta 95BP Struct",#N/A,FALSE,"StructBP";"Fiesta Post 95BP Struct",#N/A,FALSE,"AdjStructBP"}</definedName>
    <definedName name="__arm4" localSheetId="76" hidden="1">{"Fiesta Facer Page",#N/A,FALSE,"Q_C_S";"Fiesta Main Page",#N/A,FALSE,"V_L";"Fiesta 95BP Struct",#N/A,FALSE,"StructBP";"Fiesta Post 95BP Struct",#N/A,FALSE,"AdjStructBP"}</definedName>
    <definedName name="__arm4" hidden="1">{"Fiesta Facer Page",#N/A,FALSE,"Q_C_S";"Fiesta Main Page",#N/A,FALSE,"V_L";"Fiesta 95BP Struct",#N/A,FALSE,"StructBP";"Fiesta Post 95BP Struct",#N/A,FALSE,"AdjStructBP"}</definedName>
    <definedName name="__arm5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5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5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5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5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7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7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7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7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7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8" localSheetId="65" hidden="1">{"Presentation",#N/A,FALSE,"Feb96 - ALL"}</definedName>
    <definedName name="__arm8" localSheetId="84" hidden="1">{"Presentation",#N/A,FALSE,"Feb96 - ALL"}</definedName>
    <definedName name="__arm8" localSheetId="77" hidden="1">{"Presentation",#N/A,FALSE,"Feb96 - ALL"}</definedName>
    <definedName name="__arm8" localSheetId="61" hidden="1">{"Presentation",#N/A,FALSE,"Feb96 - ALL"}</definedName>
    <definedName name="__arm8" localSheetId="76" hidden="1">{"Presentation",#N/A,FALSE,"Feb96 - ALL"}</definedName>
    <definedName name="__arm8" hidden="1">{"Presentation",#N/A,FALSE,"Feb96 - ALL"}</definedName>
    <definedName name="__arm9" localSheetId="65" hidden="1">{"Presentation",#N/A,FALSE,"Feb96 - ALL"}</definedName>
    <definedName name="__arm9" localSheetId="84" hidden="1">{"Presentation",#N/A,FALSE,"Feb96 - ALL"}</definedName>
    <definedName name="__arm9" localSheetId="77" hidden="1">{"Presentation",#N/A,FALSE,"Feb96 - ALL"}</definedName>
    <definedName name="__arm9" localSheetId="61" hidden="1">{"Presentation",#N/A,FALSE,"Feb96 - ALL"}</definedName>
    <definedName name="__arm9" localSheetId="76" hidden="1">{"Presentation",#N/A,FALSE,"Feb96 - ALL"}</definedName>
    <definedName name="__arm9" hidden="1">{"Presentation",#N/A,FALSE,"Feb96 - ALL"}</definedName>
    <definedName name="__Att1" localSheetId="65" hidden="1">{#VALUE!,#N/A,FALSE,0;#N/A,#N/A,FALSE,0;#N/A,#N/A,FALSE,0;#N/A,#N/A,FALSE,0}</definedName>
    <definedName name="__Att1" localSheetId="84" hidden="1">{#VALUE!,#N/A,FALSE,0;#N/A,#N/A,FALSE,0;#N/A,#N/A,FALSE,0;#N/A,#N/A,FALSE,0}</definedName>
    <definedName name="__Att1" localSheetId="77" hidden="1">{#VALUE!,#N/A,FALSE,0;#N/A,#N/A,FALSE,0;#N/A,#N/A,FALSE,0;#N/A,#N/A,FALSE,0}</definedName>
    <definedName name="__Att1" localSheetId="61" hidden="1">{#VALUE!,#N/A,FALSE,0;#N/A,#N/A,FALSE,0;#N/A,#N/A,FALSE,0;#N/A,#N/A,FALSE,0}</definedName>
    <definedName name="__Att1" localSheetId="76" hidden="1">{#VALUE!,#N/A,FALSE,0;#N/A,#N/A,FALSE,0;#N/A,#N/A,FALSE,0;#N/A,#N/A,FALSE,0}</definedName>
    <definedName name="__Att1" hidden="1">{#VALUE!,#N/A,FALSE,0;#N/A,#N/A,FALSE,0;#N/A,#N/A,FALSE,0;#N/A,#N/A,FALSE,0}</definedName>
    <definedName name="__b5678" localSheetId="65" hidden="1">{"Presentation",#N/A,FALSE,"Feb96 - ALL"}</definedName>
    <definedName name="__b5678" localSheetId="84" hidden="1">{"Presentation",#N/A,FALSE,"Feb96 - ALL"}</definedName>
    <definedName name="__b5678" localSheetId="77" hidden="1">{"Presentation",#N/A,FALSE,"Feb96 - ALL"}</definedName>
    <definedName name="__b5678" localSheetId="61" hidden="1">{"Presentation",#N/A,FALSE,"Feb96 - ALL"}</definedName>
    <definedName name="__b5678" localSheetId="76" hidden="1">{"Presentation",#N/A,FALSE,"Feb96 - ALL"}</definedName>
    <definedName name="__b5678" hidden="1">{"Presentation",#N/A,FALSE,"Feb96 - ALL"}</definedName>
    <definedName name="__ba1" localSheetId="65" hidden="1">{"Fiesta Facer Page",#N/A,FALSE,"Q_C_S";"Fiesta Main Page",#N/A,FALSE,"V_L";"Fiesta 95BP Struct",#N/A,FALSE,"StructBP";"Fiesta Post 95BP Struct",#N/A,FALSE,"AdjStructBP"}</definedName>
    <definedName name="__ba1" localSheetId="84" hidden="1">{"Fiesta Facer Page",#N/A,FALSE,"Q_C_S";"Fiesta Main Page",#N/A,FALSE,"V_L";"Fiesta 95BP Struct",#N/A,FALSE,"StructBP";"Fiesta Post 95BP Struct",#N/A,FALSE,"AdjStructBP"}</definedName>
    <definedName name="__ba1" localSheetId="77" hidden="1">{"Fiesta Facer Page",#N/A,FALSE,"Q_C_S";"Fiesta Main Page",#N/A,FALSE,"V_L";"Fiesta 95BP Struct",#N/A,FALSE,"StructBP";"Fiesta Post 95BP Struct",#N/A,FALSE,"AdjStructBP"}</definedName>
    <definedName name="__ba1" localSheetId="61" hidden="1">{"Fiesta Facer Page",#N/A,FALSE,"Q_C_S";"Fiesta Main Page",#N/A,FALSE,"V_L";"Fiesta 95BP Struct",#N/A,FALSE,"StructBP";"Fiesta Post 95BP Struct",#N/A,FALSE,"AdjStructBP"}</definedName>
    <definedName name="__ba1" localSheetId="76" hidden="1">{"Fiesta Facer Page",#N/A,FALSE,"Q_C_S";"Fiesta Main Page",#N/A,FALSE,"V_L";"Fiesta 95BP Struct",#N/A,FALSE,"StructBP";"Fiesta Post 95BP Struct",#N/A,FALSE,"AdjStructBP"}</definedName>
    <definedName name="__ba1" hidden="1">{"Fiesta Facer Page",#N/A,FALSE,"Q_C_S";"Fiesta Main Page",#N/A,FALSE,"V_L";"Fiesta 95BP Struct",#N/A,FALSE,"StructBP";"Fiesta Post 95BP Struct",#N/A,FALSE,"AdjStructBP"}</definedName>
    <definedName name="__bb2" localSheetId="65" hidden="1">{"Fiesta Facer Page",#N/A,FALSE,"Q_C_S";"Fiesta Main Page",#N/A,FALSE,"V_L";"Fiesta 95BP Struct",#N/A,FALSE,"StructBP";"Fiesta Post 95BP Struct",#N/A,FALSE,"AdjStructBP"}</definedName>
    <definedName name="__bb2" localSheetId="84" hidden="1">{"Fiesta Facer Page",#N/A,FALSE,"Q_C_S";"Fiesta Main Page",#N/A,FALSE,"V_L";"Fiesta 95BP Struct",#N/A,FALSE,"StructBP";"Fiesta Post 95BP Struct",#N/A,FALSE,"AdjStructBP"}</definedName>
    <definedName name="__bb2" localSheetId="77" hidden="1">{"Fiesta Facer Page",#N/A,FALSE,"Q_C_S";"Fiesta Main Page",#N/A,FALSE,"V_L";"Fiesta 95BP Struct",#N/A,FALSE,"StructBP";"Fiesta Post 95BP Struct",#N/A,FALSE,"AdjStructBP"}</definedName>
    <definedName name="__bb2" localSheetId="61" hidden="1">{"Fiesta Facer Page",#N/A,FALSE,"Q_C_S";"Fiesta Main Page",#N/A,FALSE,"V_L";"Fiesta 95BP Struct",#N/A,FALSE,"StructBP";"Fiesta Post 95BP Struct",#N/A,FALSE,"AdjStructBP"}</definedName>
    <definedName name="__bb2" localSheetId="76" hidden="1">{"Fiesta Facer Page",#N/A,FALSE,"Q_C_S";"Fiesta Main Page",#N/A,FALSE,"V_L";"Fiesta 95BP Struct",#N/A,FALSE,"StructBP";"Fiesta Post 95BP Struct",#N/A,FALSE,"AdjStructBP"}</definedName>
    <definedName name="__bb2" hidden="1">{"Fiesta Facer Page",#N/A,FALSE,"Q_C_S";"Fiesta Main Page",#N/A,FALSE,"V_L";"Fiesta 95BP Struct",#N/A,FALSE,"StructBP";"Fiesta Post 95BP Struct",#N/A,FALSE,"AdjStructBP"}</definedName>
    <definedName name="__bjw1" localSheetId="65" hidden="1">{#N/A,#N/A,FALSE,"Profit Status";#N/A,#N/A,FALSE,"Invest";#N/A,#N/A,FALSE,"Revenue";#N/A,#N/A,FALSE,"Variable Cost";#N/A,#N/A,FALSE,"Options &amp; Series"}</definedName>
    <definedName name="__bjw1" localSheetId="84" hidden="1">{#N/A,#N/A,FALSE,"Profit Status";#N/A,#N/A,FALSE,"Invest";#N/A,#N/A,FALSE,"Revenue";#N/A,#N/A,FALSE,"Variable Cost";#N/A,#N/A,FALSE,"Options &amp; Series"}</definedName>
    <definedName name="__bjw1" localSheetId="77" hidden="1">{#N/A,#N/A,FALSE,"Profit Status";#N/A,#N/A,FALSE,"Invest";#N/A,#N/A,FALSE,"Revenue";#N/A,#N/A,FALSE,"Variable Cost";#N/A,#N/A,FALSE,"Options &amp; Series"}</definedName>
    <definedName name="__bjw1" localSheetId="61" hidden="1">{#N/A,#N/A,FALSE,"Profit Status";#N/A,#N/A,FALSE,"Invest";#N/A,#N/A,FALSE,"Revenue";#N/A,#N/A,FALSE,"Variable Cost";#N/A,#N/A,FALSE,"Options &amp; Series"}</definedName>
    <definedName name="__bjw1" localSheetId="76" hidden="1">{#N/A,#N/A,FALSE,"Profit Status";#N/A,#N/A,FALSE,"Invest";#N/A,#N/A,FALSE,"Revenue";#N/A,#N/A,FALSE,"Variable Cost";#N/A,#N/A,FALSE,"Options &amp; Series"}</definedName>
    <definedName name="__bjw1" hidden="1">{#N/A,#N/A,FALSE,"Profit Status";#N/A,#N/A,FALSE,"Invest";#N/A,#N/A,FALSE,"Revenue";#N/A,#N/A,FALSE,"Variable Cost";#N/A,#N/A,FALSE,"Options &amp; Series"}</definedName>
    <definedName name="__bjw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jw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jw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jw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jw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V226" localSheetId="65" hidden="1">{#N/A,#N/A,FALSE,"TR_OUT1"}</definedName>
    <definedName name="__BV226" localSheetId="84" hidden="1">{#N/A,#N/A,FALSE,"TR_OUT1"}</definedName>
    <definedName name="__BV226" localSheetId="77" hidden="1">{#N/A,#N/A,FALSE,"TR_OUT1"}</definedName>
    <definedName name="__BV226" localSheetId="61" hidden="1">{#N/A,#N/A,FALSE,"TR_OUT1"}</definedName>
    <definedName name="__BV226" localSheetId="76" hidden="1">{#N/A,#N/A,FALSE,"TR_OUT1"}</definedName>
    <definedName name="__BV226" hidden="1">{#N/A,#N/A,FALSE,"TR_OUT1"}</definedName>
    <definedName name="__cc1" localSheetId="79">#REF!</definedName>
    <definedName name="__cc1" localSheetId="84">#REF!</definedName>
    <definedName name="__cc1" localSheetId="77">#REF!</definedName>
    <definedName name="__cc1">#REF!</definedName>
    <definedName name="__cc2" localSheetId="79">#REF!</definedName>
    <definedName name="__cc2" localSheetId="84">#REF!</definedName>
    <definedName name="__cc2" localSheetId="77">#REF!</definedName>
    <definedName name="__cc2">#REF!</definedName>
    <definedName name="__cc3" localSheetId="79">#REF!</definedName>
    <definedName name="__cc3" localSheetId="84">#REF!</definedName>
    <definedName name="__cc3" localSheetId="77">#REF!</definedName>
    <definedName name="__cc3">#REF!</definedName>
    <definedName name="__ccc1" localSheetId="79">#REF!</definedName>
    <definedName name="__ccc1" localSheetId="84">#REF!</definedName>
    <definedName name="__ccc1" localSheetId="77">#REF!</definedName>
    <definedName name="__ccc1">#REF!</definedName>
    <definedName name="__ccc2" localSheetId="79">#REF!</definedName>
    <definedName name="__ccc2" localSheetId="84">#REF!</definedName>
    <definedName name="__ccc2" localSheetId="77">#REF!</definedName>
    <definedName name="__ccc2">#REF!</definedName>
    <definedName name="__cz1" localSheetId="65" hidden="1">{"Fiesta Facer Page",#N/A,FALSE,"Q_C_S";"Fiesta Main Page",#N/A,FALSE,"V_L";"Fiesta 95BP Struct",#N/A,FALSE,"StructBP";"Fiesta Post 95BP Struct",#N/A,FALSE,"AdjStructBP"}</definedName>
    <definedName name="__cz1" localSheetId="84" hidden="1">{"Fiesta Facer Page",#N/A,FALSE,"Q_C_S";"Fiesta Main Page",#N/A,FALSE,"V_L";"Fiesta 95BP Struct",#N/A,FALSE,"StructBP";"Fiesta Post 95BP Struct",#N/A,FALSE,"AdjStructBP"}</definedName>
    <definedName name="__cz1" localSheetId="77" hidden="1">{"Fiesta Facer Page",#N/A,FALSE,"Q_C_S";"Fiesta Main Page",#N/A,FALSE,"V_L";"Fiesta 95BP Struct",#N/A,FALSE,"StructBP";"Fiesta Post 95BP Struct",#N/A,FALSE,"AdjStructBP"}</definedName>
    <definedName name="__cz1" localSheetId="61" hidden="1">{"Fiesta Facer Page",#N/A,FALSE,"Q_C_S";"Fiesta Main Page",#N/A,FALSE,"V_L";"Fiesta 95BP Struct",#N/A,FALSE,"StructBP";"Fiesta Post 95BP Struct",#N/A,FALSE,"AdjStructBP"}</definedName>
    <definedName name="__cz1" localSheetId="76" hidden="1">{"Fiesta Facer Page",#N/A,FALSE,"Q_C_S";"Fiesta Main Page",#N/A,FALSE,"V_L";"Fiesta 95BP Struct",#N/A,FALSE,"StructBP";"Fiesta Post 95BP Struct",#N/A,FALSE,"AdjStructBP"}</definedName>
    <definedName name="__cz1" hidden="1">{"Fiesta Facer Page",#N/A,FALSE,"Q_C_S";"Fiesta Main Page",#N/A,FALSE,"V_L";"Fiesta 95BP Struct",#N/A,FALSE,"StructBP";"Fiesta Post 95BP Struct",#N/A,FALSE,"AdjStructBP"}</definedName>
    <definedName name="__d2" localSheetId="65" hidden="1">{#N/A,#N/A,FALSE,"UW152PPL"}</definedName>
    <definedName name="__d2" localSheetId="84" hidden="1">{#N/A,#N/A,FALSE,"UW152PPL"}</definedName>
    <definedName name="__d2" localSheetId="77" hidden="1">{#N/A,#N/A,FALSE,"UW152PPL"}</definedName>
    <definedName name="__d2" localSheetId="61" hidden="1">{#N/A,#N/A,FALSE,"UW152PPL"}</definedName>
    <definedName name="__d2" localSheetId="76" hidden="1">{#N/A,#N/A,FALSE,"UW152PPL"}</definedName>
    <definedName name="__d2" hidden="1">{#N/A,#N/A,FALSE,"UW152PPL"}</definedName>
    <definedName name="__D258" localSheetId="65" hidden="1">{"Presentation",#N/A,FALSE,"Feb96 - ALL"}</definedName>
    <definedName name="__D258" localSheetId="84" hidden="1">{"Presentation",#N/A,FALSE,"Feb96 - ALL"}</definedName>
    <definedName name="__D258" localSheetId="77" hidden="1">{"Presentation",#N/A,FALSE,"Feb96 - ALL"}</definedName>
    <definedName name="__D258" localSheetId="61" hidden="1">{"Presentation",#N/A,FALSE,"Feb96 - ALL"}</definedName>
    <definedName name="__D258" localSheetId="76" hidden="1">{"Presentation",#N/A,FALSE,"Feb96 - ALL"}</definedName>
    <definedName name="__D258" hidden="1">{"Presentation",#N/A,FALSE,"Feb96 - ALL"}</definedName>
    <definedName name="__DAT1" localSheetId="79">#REF!</definedName>
    <definedName name="__DAT1" localSheetId="84">#REF!</definedName>
    <definedName name="__DAT1" localSheetId="77">#REF!</definedName>
    <definedName name="__DAT1">#REF!</definedName>
    <definedName name="__DAT10" localSheetId="79">#REF!</definedName>
    <definedName name="__DAT10" localSheetId="84">#REF!</definedName>
    <definedName name="__DAT10" localSheetId="77">#REF!</definedName>
    <definedName name="__DAT10">#REF!</definedName>
    <definedName name="__DAT11" localSheetId="79">#REF!</definedName>
    <definedName name="__DAT11" localSheetId="84">#REF!</definedName>
    <definedName name="__DAT11" localSheetId="77">#REF!</definedName>
    <definedName name="__DAT11">#REF!</definedName>
    <definedName name="__DAT2" localSheetId="79">#REF!</definedName>
    <definedName name="__DAT2" localSheetId="84">#REF!</definedName>
    <definedName name="__DAT2" localSheetId="77">#REF!</definedName>
    <definedName name="__DAT2">#REF!</definedName>
    <definedName name="__DAT3" localSheetId="79">#REF!</definedName>
    <definedName name="__DAT3" localSheetId="84">#REF!</definedName>
    <definedName name="__DAT3" localSheetId="77">#REF!</definedName>
    <definedName name="__DAT3">#REF!</definedName>
    <definedName name="__DAT6" localSheetId="79">#REF!</definedName>
    <definedName name="__DAT6" localSheetId="84">#REF!</definedName>
    <definedName name="__DAT6" localSheetId="77">#REF!</definedName>
    <definedName name="__DAT6">#REF!</definedName>
    <definedName name="__DAT7" localSheetId="79">#REF!</definedName>
    <definedName name="__DAT7" localSheetId="84">#REF!</definedName>
    <definedName name="__DAT7" localSheetId="77">#REF!</definedName>
    <definedName name="__DAT7">#REF!</definedName>
    <definedName name="__DAT8" localSheetId="79">#REF!</definedName>
    <definedName name="__DAT8" localSheetId="84">#REF!</definedName>
    <definedName name="__DAT8" localSheetId="77">#REF!</definedName>
    <definedName name="__DAT8">#REF!</definedName>
    <definedName name="__DAT9" localSheetId="79">#REF!</definedName>
    <definedName name="__DAT9" localSheetId="84">#REF!</definedName>
    <definedName name="__DAT9" localSheetId="77">#REF!</definedName>
    <definedName name="__DAT9">#REF!</definedName>
    <definedName name="_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EC20" localSheetId="65" hidden="1">{#N/A,#N/A,FALSE,"Cover Page";#N/A,#N/A,FALSE,"Facing Page";#N/A,#N/A,FALSE,"Main Page";#N/A,#N/A,FALSE,"Risk-Adjusted";#N/A,#N/A,FALSE,"Profit Improvement"}</definedName>
    <definedName name="__DEC20" localSheetId="84" hidden="1">{#N/A,#N/A,FALSE,"Cover Page";#N/A,#N/A,FALSE,"Facing Page";#N/A,#N/A,FALSE,"Main Page";#N/A,#N/A,FALSE,"Risk-Adjusted";#N/A,#N/A,FALSE,"Profit Improvement"}</definedName>
    <definedName name="__DEC20" localSheetId="77" hidden="1">{#N/A,#N/A,FALSE,"Cover Page";#N/A,#N/A,FALSE,"Facing Page";#N/A,#N/A,FALSE,"Main Page";#N/A,#N/A,FALSE,"Risk-Adjusted";#N/A,#N/A,FALSE,"Profit Improvement"}</definedName>
    <definedName name="__DEC20" localSheetId="61" hidden="1">{#N/A,#N/A,FALSE,"Cover Page";#N/A,#N/A,FALSE,"Facing Page";#N/A,#N/A,FALSE,"Main Page";#N/A,#N/A,FALSE,"Risk-Adjusted";#N/A,#N/A,FALSE,"Profit Improvement"}</definedName>
    <definedName name="__DEC20" localSheetId="76" hidden="1">{#N/A,#N/A,FALSE,"Cover Page";#N/A,#N/A,FALSE,"Facing Page";#N/A,#N/A,FALSE,"Main Page";#N/A,#N/A,FALSE,"Risk-Adjusted";#N/A,#N/A,FALSE,"Profit Improvement"}</definedName>
    <definedName name="__DEC20" hidden="1">{#N/A,#N/A,FALSE,"Cover Page";#N/A,#N/A,FALSE,"Facing Page";#N/A,#N/A,FALSE,"Main Page";#N/A,#N/A,FALSE,"Risk-Adjusted";#N/A,#N/A,FALSE,"Profit Improvement"}</definedName>
    <definedName name="__DemandLoad">TRUE</definedName>
    <definedName name="__dkk1" localSheetId="79">#REF!</definedName>
    <definedName name="__dkk1" localSheetId="84">#REF!</definedName>
    <definedName name="__dkk1" localSheetId="77">#REF!</definedName>
    <definedName name="__dkk1">#REF!</definedName>
    <definedName name="__dkk2" localSheetId="79">#REF!</definedName>
    <definedName name="__dkk2" localSheetId="84">#REF!</definedName>
    <definedName name="__dkk2" localSheetId="77">#REF!</definedName>
    <definedName name="__dkk2">#REF!</definedName>
    <definedName name="__e4" localSheetId="65" hidden="1">{"REVISED",#N/A,FALSE,"Sheet1"}</definedName>
    <definedName name="__e4" localSheetId="84" hidden="1">{"REVISED",#N/A,FALSE,"Sheet1"}</definedName>
    <definedName name="__e4" localSheetId="77" hidden="1">{"REVISED",#N/A,FALSE,"Sheet1"}</definedName>
    <definedName name="__e4" localSheetId="61" hidden="1">{"REVISED",#N/A,FALSE,"Sheet1"}</definedName>
    <definedName name="__e4" localSheetId="76" hidden="1">{"REVISED",#N/A,FALSE,"Sheet1"}</definedName>
    <definedName name="__e4" hidden="1">{"REVISED",#N/A,FALSE,"Sheet1"}</definedName>
    <definedName name="__em1" localSheetId="79">#REF!</definedName>
    <definedName name="__em1" localSheetId="84">#REF!</definedName>
    <definedName name="__em1" localSheetId="77">#REF!</definedName>
    <definedName name="__em1">#REF!</definedName>
    <definedName name="__exp10" localSheetId="79">#REF!</definedName>
    <definedName name="__exp10" localSheetId="84">#REF!</definedName>
    <definedName name="__exp10" localSheetId="77">#REF!</definedName>
    <definedName name="__exp10">#REF!</definedName>
    <definedName name="__exp11" localSheetId="79">#REF!</definedName>
    <definedName name="__exp11" localSheetId="84">#REF!</definedName>
    <definedName name="__exp11" localSheetId="77">#REF!</definedName>
    <definedName name="__exp11">#REF!</definedName>
    <definedName name="__exp12" localSheetId="79">#REF!</definedName>
    <definedName name="__exp12" localSheetId="84">#REF!</definedName>
    <definedName name="__exp12" localSheetId="77">#REF!</definedName>
    <definedName name="__exp12">#REF!</definedName>
    <definedName name="__EXP22" localSheetId="79">#REF!</definedName>
    <definedName name="__EXP22" localSheetId="84">#REF!</definedName>
    <definedName name="__EXP22" localSheetId="77">#REF!</definedName>
    <definedName name="__EXP22">#REF!</definedName>
    <definedName name="__exp5" localSheetId="79">#REF!</definedName>
    <definedName name="__exp5" localSheetId="84">#REF!</definedName>
    <definedName name="__exp5" localSheetId="77">#REF!</definedName>
    <definedName name="__exp5">#REF!</definedName>
    <definedName name="__exp7" localSheetId="79">#REF!</definedName>
    <definedName name="__exp7" localSheetId="84">#REF!</definedName>
    <definedName name="__exp7" localSheetId="77">#REF!</definedName>
    <definedName name="__exp7">#REF!</definedName>
    <definedName name="__exp8" localSheetId="79">#REF!</definedName>
    <definedName name="__exp8" localSheetId="84">#REF!</definedName>
    <definedName name="__exp8" localSheetId="77">#REF!</definedName>
    <definedName name="__exp8">#REF!</definedName>
    <definedName name="__exp9" localSheetId="79">#REF!</definedName>
    <definedName name="__exp9" localSheetId="84">#REF!</definedName>
    <definedName name="__exp9" localSheetId="77">#REF!</definedName>
    <definedName name="__exp9">#REF!</definedName>
    <definedName name="__fe1">#N/A</definedName>
    <definedName name="__fg151" localSheetId="65" hidden="1">{#N/A,#N/A,FALSE,"Profit Status";#N/A,#N/A,FALSE,"Invest";#N/A,#N/A,FALSE,"Revenue";#N/A,#N/A,FALSE,"Variable Cost";#N/A,#N/A,FALSE,"Options &amp; Series"}</definedName>
    <definedName name="__fg151" localSheetId="84" hidden="1">{#N/A,#N/A,FALSE,"Profit Status";#N/A,#N/A,FALSE,"Invest";#N/A,#N/A,FALSE,"Revenue";#N/A,#N/A,FALSE,"Variable Cost";#N/A,#N/A,FALSE,"Options &amp; Series"}</definedName>
    <definedName name="__fg151" localSheetId="77" hidden="1">{#N/A,#N/A,FALSE,"Profit Status";#N/A,#N/A,FALSE,"Invest";#N/A,#N/A,FALSE,"Revenue";#N/A,#N/A,FALSE,"Variable Cost";#N/A,#N/A,FALSE,"Options &amp; Series"}</definedName>
    <definedName name="__fg151" localSheetId="61" hidden="1">{#N/A,#N/A,FALSE,"Profit Status";#N/A,#N/A,FALSE,"Invest";#N/A,#N/A,FALSE,"Revenue";#N/A,#N/A,FALSE,"Variable Cost";#N/A,#N/A,FALSE,"Options &amp; Series"}</definedName>
    <definedName name="__fg151" localSheetId="76" hidden="1">{#N/A,#N/A,FALSE,"Profit Status";#N/A,#N/A,FALSE,"Invest";#N/A,#N/A,FALSE,"Revenue";#N/A,#N/A,FALSE,"Variable Cost";#N/A,#N/A,FALSE,"Options &amp; Series"}</definedName>
    <definedName name="__fg151" hidden="1">{#N/A,#N/A,FALSE,"Profit Status";#N/A,#N/A,FALSE,"Invest";#N/A,#N/A,FALSE,"Revenue";#N/A,#N/A,FALSE,"Variable Cost";#N/A,#N/A,FALSE,"Options &amp; Series"}</definedName>
    <definedName name="__fg16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fg16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fg16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fg16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fg16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fg16" hidden="1">{#N/A,#N/A,FALSE,"Assumptions";#N/A,#N/A,FALSE,"Volumes";#N/A,#N/A,FALSE,"Pricing";#N/A,#N/A,FALSE,"Variable Cost";#N/A,#N/A,FALSE,"Investment";#N/A,#N/A,FALSE,"Profitability";#N/A,#N/A,FALSE,"Business Comparison"}</definedName>
    <definedName name="__fin1" localSheetId="65" hidden="1">{#N/A,#N/A,FALSE,"Cover";#N/A,#N/A,FALSE,"Profits";#N/A,#N/A,FALSE,"ABS";#N/A,#N/A,FALSE,"TFLE Detail";#N/A,#N/A,FALSE,"TFLE Walk";#N/A,#N/A,FALSE,"Variable Cost";#N/A,#N/A,FALSE,"V.C. Walk"}</definedName>
    <definedName name="__fin1" localSheetId="84" hidden="1">{#N/A,#N/A,FALSE,"Cover";#N/A,#N/A,FALSE,"Profits";#N/A,#N/A,FALSE,"ABS";#N/A,#N/A,FALSE,"TFLE Detail";#N/A,#N/A,FALSE,"TFLE Walk";#N/A,#N/A,FALSE,"Variable Cost";#N/A,#N/A,FALSE,"V.C. Walk"}</definedName>
    <definedName name="__fin1" localSheetId="77" hidden="1">{#N/A,#N/A,FALSE,"Cover";#N/A,#N/A,FALSE,"Profits";#N/A,#N/A,FALSE,"ABS";#N/A,#N/A,FALSE,"TFLE Detail";#N/A,#N/A,FALSE,"TFLE Walk";#N/A,#N/A,FALSE,"Variable Cost";#N/A,#N/A,FALSE,"V.C. Walk"}</definedName>
    <definedName name="__fin1" localSheetId="61" hidden="1">{#N/A,#N/A,FALSE,"Cover";#N/A,#N/A,FALSE,"Profits";#N/A,#N/A,FALSE,"ABS";#N/A,#N/A,FALSE,"TFLE Detail";#N/A,#N/A,FALSE,"TFLE Walk";#N/A,#N/A,FALSE,"Variable Cost";#N/A,#N/A,FALSE,"V.C. Walk"}</definedName>
    <definedName name="__fin1" localSheetId="76" hidden="1">{#N/A,#N/A,FALSE,"Cover";#N/A,#N/A,FALSE,"Profits";#N/A,#N/A,FALSE,"ABS";#N/A,#N/A,FALSE,"TFLE Detail";#N/A,#N/A,FALSE,"TFLE Walk";#N/A,#N/A,FALSE,"Variable Cost";#N/A,#N/A,FALSE,"V.C. Walk"}</definedName>
    <definedName name="__fin1" hidden="1">{#N/A,#N/A,FALSE,"Cover";#N/A,#N/A,FALSE,"Profits";#N/A,#N/A,FALSE,"ABS";#N/A,#N/A,FALSE,"TFLE Detail";#N/A,#N/A,FALSE,"TFLE Walk";#N/A,#N/A,FALSE,"Variable Cost";#N/A,#N/A,FALSE,"V.C. Walk"}</definedName>
    <definedName name="__g5" localSheetId="65" hidden="1">{#N/A,#N/A,FALSE,"UW152PPL"}</definedName>
    <definedName name="__g5" localSheetId="84" hidden="1">{#N/A,#N/A,FALSE,"UW152PPL"}</definedName>
    <definedName name="__g5" localSheetId="77" hidden="1">{#N/A,#N/A,FALSE,"UW152PPL"}</definedName>
    <definedName name="__g5" localSheetId="61" hidden="1">{#N/A,#N/A,FALSE,"UW152PPL"}</definedName>
    <definedName name="__g5" localSheetId="76" hidden="1">{#N/A,#N/A,FALSE,"UW152PPL"}</definedName>
    <definedName name="__g5" hidden="1">{#N/A,#N/A,FALSE,"UW152PPL"}</definedName>
    <definedName name="__g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7" localSheetId="65" hidden="1">{#N/A,#N/A,FALSE,"Cover";#N/A,#N/A,FALSE,"Profits";#N/A,#N/A,FALSE,"ABS";#N/A,#N/A,FALSE,"TFLE Detail";#N/A,#N/A,FALSE,"TFLE Walk";#N/A,#N/A,FALSE,"Variable Cost";#N/A,#N/A,FALSE,"V.C. Walk"}</definedName>
    <definedName name="__g7" localSheetId="84" hidden="1">{#N/A,#N/A,FALSE,"Cover";#N/A,#N/A,FALSE,"Profits";#N/A,#N/A,FALSE,"ABS";#N/A,#N/A,FALSE,"TFLE Detail";#N/A,#N/A,FALSE,"TFLE Walk";#N/A,#N/A,FALSE,"Variable Cost";#N/A,#N/A,FALSE,"V.C. Walk"}</definedName>
    <definedName name="__g7" localSheetId="77" hidden="1">{#N/A,#N/A,FALSE,"Cover";#N/A,#N/A,FALSE,"Profits";#N/A,#N/A,FALSE,"ABS";#N/A,#N/A,FALSE,"TFLE Detail";#N/A,#N/A,FALSE,"TFLE Walk";#N/A,#N/A,FALSE,"Variable Cost";#N/A,#N/A,FALSE,"V.C. Walk"}</definedName>
    <definedName name="__g7" localSheetId="61" hidden="1">{#N/A,#N/A,FALSE,"Cover";#N/A,#N/A,FALSE,"Profits";#N/A,#N/A,FALSE,"ABS";#N/A,#N/A,FALSE,"TFLE Detail";#N/A,#N/A,FALSE,"TFLE Walk";#N/A,#N/A,FALSE,"Variable Cost";#N/A,#N/A,FALSE,"V.C. Walk"}</definedName>
    <definedName name="__g7" localSheetId="76" hidden="1">{#N/A,#N/A,FALSE,"Cover";#N/A,#N/A,FALSE,"Profits";#N/A,#N/A,FALSE,"ABS";#N/A,#N/A,FALSE,"TFLE Detail";#N/A,#N/A,FALSE,"TFLE Walk";#N/A,#N/A,FALSE,"Variable Cost";#N/A,#N/A,FALSE,"V.C. Walk"}</definedName>
    <definedName name="__g7" hidden="1">{#N/A,#N/A,FALSE,"Cover";#N/A,#N/A,FALSE,"Profits";#N/A,#N/A,FALSE,"ABS";#N/A,#N/A,FALSE,"TFLE Detail";#N/A,#N/A,FALSE,"TFLE Walk";#N/A,#N/A,FALSE,"Variable Cost";#N/A,#N/A,FALSE,"V.C. Walk"}</definedName>
    <definedName name="__gph3" localSheetId="65" hidden="1">{"salaried",#N/A,FALSE,"VLD View (2)"}</definedName>
    <definedName name="__gph3" localSheetId="84" hidden="1">{"salaried",#N/A,FALSE,"VLD View (2)"}</definedName>
    <definedName name="__gph3" localSheetId="77" hidden="1">{"salaried",#N/A,FALSE,"VLD View (2)"}</definedName>
    <definedName name="__gph3" localSheetId="61" hidden="1">{"salaried",#N/A,FALSE,"VLD View (2)"}</definedName>
    <definedName name="__gph3" localSheetId="76" hidden="1">{"salaried",#N/A,FALSE,"VLD View (2)"}</definedName>
    <definedName name="__gph3" hidden="1">{"salaried",#N/A,FALSE,"VLD View (2)"}</definedName>
    <definedName name="__gph4" localSheetId="65" hidden="1">{"rev",#N/A,FALSE,"ppepsum";"vcost",#N/A,FALSE,"ppepsum";"ecprof",#N/A,FALSE,"ppepsum"}</definedName>
    <definedName name="__gph4" localSheetId="84" hidden="1">{"rev",#N/A,FALSE,"ppepsum";"vcost",#N/A,FALSE,"ppepsum";"ecprof",#N/A,FALSE,"ppepsum"}</definedName>
    <definedName name="__gph4" localSheetId="77" hidden="1">{"rev",#N/A,FALSE,"ppepsum";"vcost",#N/A,FALSE,"ppepsum";"ecprof",#N/A,FALSE,"ppepsum"}</definedName>
    <definedName name="__gph4" localSheetId="61" hidden="1">{"rev",#N/A,FALSE,"ppepsum";"vcost",#N/A,FALSE,"ppepsum";"ecprof",#N/A,FALSE,"ppepsum"}</definedName>
    <definedName name="__gph4" localSheetId="76" hidden="1">{"rev",#N/A,FALSE,"ppepsum";"vcost",#N/A,FALSE,"ppepsum";"ecprof",#N/A,FALSE,"ppepsum"}</definedName>
    <definedName name="__gph4" hidden="1">{"rev",#N/A,FALSE,"ppepsum";"vcost",#N/A,FALSE,"ppepsum";"ecprof",#N/A,FALSE,"ppepsum"}</definedName>
    <definedName name="__gph5" localSheetId="65" hidden="1">{"rates",#N/A,FALSE,"tavg4a";"rev",#N/A,FALSE,"tavg4a"}</definedName>
    <definedName name="__gph5" localSheetId="84" hidden="1">{"rates",#N/A,FALSE,"tavg4a";"rev",#N/A,FALSE,"tavg4a"}</definedName>
    <definedName name="__gph5" localSheetId="77" hidden="1">{"rates",#N/A,FALSE,"tavg4a";"rev",#N/A,FALSE,"tavg4a"}</definedName>
    <definedName name="__gph5" localSheetId="61" hidden="1">{"rates",#N/A,FALSE,"tavg4a";"rev",#N/A,FALSE,"tavg4a"}</definedName>
    <definedName name="__gph5" localSheetId="76" hidden="1">{"rates",#N/A,FALSE,"tavg4a";"rev",#N/A,FALSE,"tavg4a"}</definedName>
    <definedName name="__gph5" hidden="1">{"rates",#N/A,FALSE,"tavg4a";"rev",#N/A,FALSE,"tavg4a"}</definedName>
    <definedName name="__gph6" localSheetId="65" hidden="1">{"pep204a",#N/A,FALSE,"tpepsum4a";"pep205a",#N/A,FALSE,"tpepsum4a";"wpep204a",#N/A,FALSE,"tpepsum4a";"wpep205a",#N/A,FALSE,"tpepsum4a"}</definedName>
    <definedName name="__gph6" localSheetId="84" hidden="1">{"pep204a",#N/A,FALSE,"tpepsum4a";"pep205a",#N/A,FALSE,"tpepsum4a";"wpep204a",#N/A,FALSE,"tpepsum4a";"wpep205a",#N/A,FALSE,"tpepsum4a"}</definedName>
    <definedName name="__gph6" localSheetId="77" hidden="1">{"pep204a",#N/A,FALSE,"tpepsum4a";"pep205a",#N/A,FALSE,"tpepsum4a";"wpep204a",#N/A,FALSE,"tpepsum4a";"wpep205a",#N/A,FALSE,"tpepsum4a"}</definedName>
    <definedName name="__gph6" localSheetId="61" hidden="1">{"pep204a",#N/A,FALSE,"tpepsum4a";"pep205a",#N/A,FALSE,"tpepsum4a";"wpep204a",#N/A,FALSE,"tpepsum4a";"wpep205a",#N/A,FALSE,"tpepsum4a"}</definedName>
    <definedName name="__gph6" localSheetId="76" hidden="1">{"pep204a",#N/A,FALSE,"tpepsum4a";"pep205a",#N/A,FALSE,"tpepsum4a";"wpep204a",#N/A,FALSE,"tpepsum4a";"wpep205a",#N/A,FALSE,"tpepsum4a"}</definedName>
    <definedName name="__gph6" hidden="1">{"pep204a",#N/A,FALSE,"tpepsum4a";"pep205a",#N/A,FALSE,"tpepsum4a";"wpep204a",#N/A,FALSE,"tpepsum4a";"wpep205a",#N/A,FALSE,"tpepsum4a"}</definedName>
    <definedName name="_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300" localSheetId="65" hidden="1">{"Presentation",#N/A,FALSE,"Feb96 - ALL"}</definedName>
    <definedName name="__H300" localSheetId="84" hidden="1">{"Presentation",#N/A,FALSE,"Feb96 - ALL"}</definedName>
    <definedName name="__H300" localSheetId="77" hidden="1">{"Presentation",#N/A,FALSE,"Feb96 - ALL"}</definedName>
    <definedName name="__H300" localSheetId="61" hidden="1">{"Presentation",#N/A,FALSE,"Feb96 - ALL"}</definedName>
    <definedName name="__H300" localSheetId="76" hidden="1">{"Presentation",#N/A,FALSE,"Feb96 - ALL"}</definedName>
    <definedName name="__H300" hidden="1">{"Presentation",#N/A,FALSE,"Feb96 - ALL"}</definedName>
    <definedName name="__h30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h30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h30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h30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h30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h4" localSheetId="65" hidden="1">{"REVISED",#N/A,FALSE,"Sheet1"}</definedName>
    <definedName name="__h4" localSheetId="84" hidden="1">{"REVISED",#N/A,FALSE,"Sheet1"}</definedName>
    <definedName name="__h4" localSheetId="77" hidden="1">{"REVISED",#N/A,FALSE,"Sheet1"}</definedName>
    <definedName name="__h4" localSheetId="61" hidden="1">{"REVISED",#N/A,FALSE,"Sheet1"}</definedName>
    <definedName name="__h4" localSheetId="76" hidden="1">{"REVISED",#N/A,FALSE,"Sheet1"}</definedName>
    <definedName name="__h4" hidden="1">{"REVISED",#N/A,FALSE,"Sheet1"}</definedName>
    <definedName name="__hg1">#N/A</definedName>
    <definedName name="__hou23" localSheetId="65">Scheduled_Payment+Extra_Payment</definedName>
    <definedName name="__hou23" localSheetId="79">Scheduled_Payment+Extra_Payment</definedName>
    <definedName name="__hou23" localSheetId="84">Scheduled_Payment+Extra_Payment</definedName>
    <definedName name="__hou23" localSheetId="2">Scheduled_Payment+Extra_Payment</definedName>
    <definedName name="__hou23" localSheetId="3">Scheduled_Payment+Extra_Payment</definedName>
    <definedName name="__hou23" localSheetId="1">Scheduled_Payment+Extra_Payment</definedName>
    <definedName name="__hou23" localSheetId="4">Scheduled_Payment+Extra_Payment</definedName>
    <definedName name="__hou23" localSheetId="5">Scheduled_Payment+Extra_Payment</definedName>
    <definedName name="__hou23" localSheetId="10">Scheduled_Payment+Extra_Payment</definedName>
    <definedName name="__hou23" localSheetId="18">Scheduled_Payment+Extra_Payment</definedName>
    <definedName name="__hou23" localSheetId="19">Scheduled_Payment+Extra_Payment</definedName>
    <definedName name="__hou23" localSheetId="21">Scheduled_Payment+Extra_Payment</definedName>
    <definedName name="__hou23" localSheetId="6">Scheduled_Payment+Extra_Payment</definedName>
    <definedName name="__hou23" localSheetId="9">Scheduled_Payment+Extra_Payment</definedName>
    <definedName name="__hou23" localSheetId="13">Scheduled_Payment+Extra_Payment</definedName>
    <definedName name="__hou23" localSheetId="35">Scheduled_Payment+Extra_Payment</definedName>
    <definedName name="__hou23" localSheetId="50">Scheduled_Payment+Extra_Payment</definedName>
    <definedName name="__hou23" localSheetId="55">Scheduled_Payment+Extra_Payment</definedName>
    <definedName name="__hou23" localSheetId="47">Scheduled_Payment+Extra_Payment</definedName>
    <definedName name="__hou23" localSheetId="49">Scheduled_Payment+Extra_Payment</definedName>
    <definedName name="__hou23" localSheetId="36">Scheduled_Payment+Extra_Payment</definedName>
    <definedName name="__hou23" localSheetId="28">Scheduled_Payment+Extra_Payment</definedName>
    <definedName name="__hou23" localSheetId="37">Scheduled_Payment+Extra_Payment</definedName>
    <definedName name="__hou23" localSheetId="7">Scheduled_Payment+Extra_Payment</definedName>
    <definedName name="__hou23" localSheetId="14">Scheduled_Payment+Extra_Payment</definedName>
    <definedName name="__hou23" localSheetId="44">Scheduled_Payment+Extra_Payment</definedName>
    <definedName name="__hou23" localSheetId="12">Scheduled_Payment+Extra_Payment</definedName>
    <definedName name="__hou23" localSheetId="41">Scheduled_Payment+Extra_Payment</definedName>
    <definedName name="__hou23" localSheetId="43">Scheduled_Payment+Extra_Payment</definedName>
    <definedName name="__hou23" localSheetId="46">Scheduled_Payment+Extra_Payment</definedName>
    <definedName name="__hou23" localSheetId="53">Scheduled_Payment+Extra_Payment</definedName>
    <definedName name="__hou23" localSheetId="42">Scheduled_Payment+Extra_Payment</definedName>
    <definedName name="__hou23" localSheetId="17">Scheduled_Payment+Extra_Payment</definedName>
    <definedName name="__hou23" localSheetId="20">Scheduled_Payment+Extra_Payment</definedName>
    <definedName name="__hou23" localSheetId="34">Scheduled_Payment+Extra_Payment</definedName>
    <definedName name="__hou23" localSheetId="33">Scheduled_Payment+Extra_Payment</definedName>
    <definedName name="__hou23" localSheetId="11">Scheduled_Payment+Extra_Payment</definedName>
    <definedName name="__hou23" localSheetId="25">Scheduled_Payment+Extra_Payment</definedName>
    <definedName name="__hou23" localSheetId="56">Scheduled_Payment+Extra_Payment</definedName>
    <definedName name="__hou23" localSheetId="54">Scheduled_Payment+Extra_Payment</definedName>
    <definedName name="__hou23" localSheetId="45">Scheduled_Payment+Extra_Payment</definedName>
    <definedName name="__hou23" localSheetId="52">Scheduled_Payment+Extra_Payment</definedName>
    <definedName name="__hou23" localSheetId="8">Scheduled_Payment+Extra_Payment</definedName>
    <definedName name="__hou23" localSheetId="48">Scheduled_Payment+Extra_Payment</definedName>
    <definedName name="__hou23" localSheetId="26">Scheduled_Payment+Extra_Payment</definedName>
    <definedName name="__hou23" localSheetId="27">Scheduled_Payment+Extra_Payment</definedName>
    <definedName name="__hou23" localSheetId="31">Scheduled_Payment+Extra_Payment</definedName>
    <definedName name="__hou23" localSheetId="24">Scheduled_Payment+Extra_Payment</definedName>
    <definedName name="__hou23" localSheetId="23">Scheduled_Payment+Extra_Payment</definedName>
    <definedName name="__hou23" localSheetId="22">Scheduled_Payment+Extra_Payment</definedName>
    <definedName name="__hou23" localSheetId="38">Scheduled_Payment+Extra_Payment</definedName>
    <definedName name="__hou23" localSheetId="29">Scheduled_Payment+Extra_Payment</definedName>
    <definedName name="__hou23" localSheetId="30">Scheduled_Payment+Extra_Payment</definedName>
    <definedName name="__hou23" localSheetId="15">Scheduled_Payment+Extra_Payment</definedName>
    <definedName name="__hou23" localSheetId="16">Scheduled_Payment+Extra_Payment</definedName>
    <definedName name="__hou23" localSheetId="32">Scheduled_Payment+Extra_Payment</definedName>
    <definedName name="__hou23" localSheetId="75">Scheduled_Payment+Extra_Payment</definedName>
    <definedName name="__hou23" localSheetId="62">Scheduled_Payment+Extra_Payment</definedName>
    <definedName name="__hou23" localSheetId="63">Scheduled_Payment+Extra_Payment</definedName>
    <definedName name="__hou23" localSheetId="68">Scheduled_Payment+Extra_Payment</definedName>
    <definedName name="__hou23" localSheetId="40">Scheduled_Payment+Extra_Payment</definedName>
    <definedName name="__hou23" localSheetId="70">Scheduled_Payment+Extra_Payment</definedName>
    <definedName name="__hou23" localSheetId="71">Scheduled_Payment+Extra_Payment</definedName>
    <definedName name="__hou23" localSheetId="72">Scheduled_Payment+Extra_Payment</definedName>
    <definedName name="__hou23" localSheetId="74">Scheduled_Payment+Extra_Payment</definedName>
    <definedName name="__hou23" localSheetId="58">Scheduled_Payment+Extra_Payment</definedName>
    <definedName name="__hou23" localSheetId="39">Scheduled_Payment+Extra_Payment</definedName>
    <definedName name="__hou23" localSheetId="69">Scheduled_Payment+Extra_Payment</definedName>
    <definedName name="__hou23" localSheetId="60">Scheduled_Payment+Extra_Payment</definedName>
    <definedName name="__hou23" localSheetId="64">Scheduled_Payment+Extra_Payment</definedName>
    <definedName name="__hou23" localSheetId="73">Scheduled_Payment+Extra_Payment</definedName>
    <definedName name="__hou23" localSheetId="59">Scheduled_Payment+Extra_Payment</definedName>
    <definedName name="__hou23" localSheetId="57">Scheduled_Payment+Extra_Payment</definedName>
    <definedName name="__hou23" localSheetId="51">Scheduled_Payment+Extra_Payment</definedName>
    <definedName name="__hou23" localSheetId="77">Scheduled_Payment+Extra_Payment</definedName>
    <definedName name="__hou23" localSheetId="61">Scheduled_Payment+Extra_Payment</definedName>
    <definedName name="__hou23" localSheetId="66">Scheduled_Payment+Extra_Payment</definedName>
    <definedName name="__hou23" localSheetId="67">Scheduled_Payment+Extra_Payment</definedName>
    <definedName name="__hou23" localSheetId="76">Scheduled_Payment+Extra_Payment</definedName>
    <definedName name="__hou23">Scheduled_Payment+Extra_Payment</definedName>
    <definedName name="__IntlFixup" hidden="1">TRUE</definedName>
    <definedName name="__Ita1" localSheetId="65" hidden="1">{#N/A,#N/A,FALSE,"Profit Status";#N/A,#N/A,FALSE,"Invest";#N/A,#N/A,FALSE,"Revenue";#N/A,#N/A,FALSE,"Variable Cost";#N/A,#N/A,FALSE,"Options &amp; Series"}</definedName>
    <definedName name="__Ita1" localSheetId="84" hidden="1">{#N/A,#N/A,FALSE,"Profit Status";#N/A,#N/A,FALSE,"Invest";#N/A,#N/A,FALSE,"Revenue";#N/A,#N/A,FALSE,"Variable Cost";#N/A,#N/A,FALSE,"Options &amp; Series"}</definedName>
    <definedName name="__Ita1" localSheetId="77" hidden="1">{#N/A,#N/A,FALSE,"Profit Status";#N/A,#N/A,FALSE,"Invest";#N/A,#N/A,FALSE,"Revenue";#N/A,#N/A,FALSE,"Variable Cost";#N/A,#N/A,FALSE,"Options &amp; Series"}</definedName>
    <definedName name="__Ita1" localSheetId="61" hidden="1">{#N/A,#N/A,FALSE,"Profit Status";#N/A,#N/A,FALSE,"Invest";#N/A,#N/A,FALSE,"Revenue";#N/A,#N/A,FALSE,"Variable Cost";#N/A,#N/A,FALSE,"Options &amp; Series"}</definedName>
    <definedName name="__Ita1" localSheetId="76" hidden="1">{#N/A,#N/A,FALSE,"Profit Status";#N/A,#N/A,FALSE,"Invest";#N/A,#N/A,FALSE,"Revenue";#N/A,#N/A,FALSE,"Variable Cost";#N/A,#N/A,FALSE,"Options &amp; Series"}</definedName>
    <definedName name="__Ita1" hidden="1">{#N/A,#N/A,FALSE,"Profit Status";#N/A,#N/A,FALSE,"Invest";#N/A,#N/A,FALSE,"Revenue";#N/A,#N/A,FALSE,"Variable Cost";#N/A,#N/A,FALSE,"Options &amp; Series"}</definedName>
    <definedName name="__IZ1" localSheetId="79">#REF!</definedName>
    <definedName name="__IZ1" localSheetId="84">#REF!</definedName>
    <definedName name="__IZ1" localSheetId="77">#REF!</definedName>
    <definedName name="__IZ1">#REF!</definedName>
    <definedName name="__j7" localSheetId="65" hidden="1">{#N/A,#N/A,FALSE,"Cover";#N/A,#N/A,FALSE,"Profits";#N/A,#N/A,FALSE,"ABS";#N/A,#N/A,FALSE,"TFLE Detail";#N/A,#N/A,FALSE,"TFLE Walk";#N/A,#N/A,FALSE,"Variable Cost";#N/A,#N/A,FALSE,"V.C. Walk"}</definedName>
    <definedName name="__j7" localSheetId="84" hidden="1">{#N/A,#N/A,FALSE,"Cover";#N/A,#N/A,FALSE,"Profits";#N/A,#N/A,FALSE,"ABS";#N/A,#N/A,FALSE,"TFLE Detail";#N/A,#N/A,FALSE,"TFLE Walk";#N/A,#N/A,FALSE,"Variable Cost";#N/A,#N/A,FALSE,"V.C. Walk"}</definedName>
    <definedName name="__j7" localSheetId="77" hidden="1">{#N/A,#N/A,FALSE,"Cover";#N/A,#N/A,FALSE,"Profits";#N/A,#N/A,FALSE,"ABS";#N/A,#N/A,FALSE,"TFLE Detail";#N/A,#N/A,FALSE,"TFLE Walk";#N/A,#N/A,FALSE,"Variable Cost";#N/A,#N/A,FALSE,"V.C. Walk"}</definedName>
    <definedName name="__j7" localSheetId="61" hidden="1">{#N/A,#N/A,FALSE,"Cover";#N/A,#N/A,FALSE,"Profits";#N/A,#N/A,FALSE,"ABS";#N/A,#N/A,FALSE,"TFLE Detail";#N/A,#N/A,FALSE,"TFLE Walk";#N/A,#N/A,FALSE,"Variable Cost";#N/A,#N/A,FALSE,"V.C. Walk"}</definedName>
    <definedName name="__j7" localSheetId="76" hidden="1">{#N/A,#N/A,FALSE,"Cover";#N/A,#N/A,FALSE,"Profits";#N/A,#N/A,FALSE,"ABS";#N/A,#N/A,FALSE,"TFLE Detail";#N/A,#N/A,FALSE,"TFLE Walk";#N/A,#N/A,FALSE,"Variable Cost";#N/A,#N/A,FALSE,"V.C. Walk"}</definedName>
    <definedName name="__j7" hidden="1">{#N/A,#N/A,FALSE,"Cover";#N/A,#N/A,FALSE,"Profits";#N/A,#N/A,FALSE,"ABS";#N/A,#N/A,FALSE,"TFLE Detail";#N/A,#N/A,FALSE,"TFLE Walk";#N/A,#N/A,FALSE,"Variable Cost";#N/A,#N/A,FALSE,"V.C. Walk"}</definedName>
    <definedName name="__jij1" localSheetId="65" hidden="1">{"Fiesta Facer Page",#N/A,FALSE,"Q_C_S";"Fiesta Main Page",#N/A,FALSE,"V_L";"Fiesta 95BP Struct",#N/A,FALSE,"StructBP";"Fiesta Post 95BP Struct",#N/A,FALSE,"AdjStructBP"}</definedName>
    <definedName name="__jij1" localSheetId="84" hidden="1">{"Fiesta Facer Page",#N/A,FALSE,"Q_C_S";"Fiesta Main Page",#N/A,FALSE,"V_L";"Fiesta 95BP Struct",#N/A,FALSE,"StructBP";"Fiesta Post 95BP Struct",#N/A,FALSE,"AdjStructBP"}</definedName>
    <definedName name="__jij1" localSheetId="77" hidden="1">{"Fiesta Facer Page",#N/A,FALSE,"Q_C_S";"Fiesta Main Page",#N/A,FALSE,"V_L";"Fiesta 95BP Struct",#N/A,FALSE,"StructBP";"Fiesta Post 95BP Struct",#N/A,FALSE,"AdjStructBP"}</definedName>
    <definedName name="__jij1" localSheetId="61" hidden="1">{"Fiesta Facer Page",#N/A,FALSE,"Q_C_S";"Fiesta Main Page",#N/A,FALSE,"V_L";"Fiesta 95BP Struct",#N/A,FALSE,"StructBP";"Fiesta Post 95BP Struct",#N/A,FALSE,"AdjStructBP"}</definedName>
    <definedName name="__jij1" localSheetId="76" hidden="1">{"Fiesta Facer Page",#N/A,FALSE,"Q_C_S";"Fiesta Main Page",#N/A,FALSE,"V_L";"Fiesta 95BP Struct",#N/A,FALSE,"StructBP";"Fiesta Post 95BP Struct",#N/A,FALSE,"AdjStructBP"}</definedName>
    <definedName name="__jij1" hidden="1">{"Fiesta Facer Page",#N/A,FALSE,"Q_C_S";"Fiesta Main Page",#N/A,FALSE,"V_L";"Fiesta 95BP Struct",#N/A,FALSE,"StructBP";"Fiesta Post 95BP Struct",#N/A,FALSE,"AdjStructBP"}</definedName>
    <definedName name="__JJ1" localSheetId="79">#REF!</definedName>
    <definedName name="__JJ1" localSheetId="84">#REF!</definedName>
    <definedName name="__JJ1" localSheetId="77">#REF!</definedName>
    <definedName name="__JJ1">#REF!</definedName>
    <definedName name="__jj2" localSheetId="65" hidden="1">{"'Highlights'!$A$1:$M$123"}</definedName>
    <definedName name="__jj2" localSheetId="84" hidden="1">{"'Highlights'!$A$1:$M$123"}</definedName>
    <definedName name="__jj2" localSheetId="77" hidden="1">{"'Highlights'!$A$1:$M$123"}</definedName>
    <definedName name="__jj2" localSheetId="61" hidden="1">{"'Highlights'!$A$1:$M$123"}</definedName>
    <definedName name="__jj2" localSheetId="76" hidden="1">{"'Highlights'!$A$1:$M$123"}</definedName>
    <definedName name="__jj2" hidden="1">{"'Highlights'!$A$1:$M$123"}</definedName>
    <definedName name="__joe1" localSheetId="65" hidden="1">{#N/A,#N/A,FALSE,"Cover Page";#N/A,#N/A,FALSE,"Facing Page";#N/A,#N/A,FALSE,"Main Page";#N/A,#N/A,FALSE,"Risk-Adjusted";#N/A,#N/A,FALSE,"Profit Improvement"}</definedName>
    <definedName name="__joe1" localSheetId="84" hidden="1">{#N/A,#N/A,FALSE,"Cover Page";#N/A,#N/A,FALSE,"Facing Page";#N/A,#N/A,FALSE,"Main Page";#N/A,#N/A,FALSE,"Risk-Adjusted";#N/A,#N/A,FALSE,"Profit Improvement"}</definedName>
    <definedName name="__joe1" localSheetId="77" hidden="1">{#N/A,#N/A,FALSE,"Cover Page";#N/A,#N/A,FALSE,"Facing Page";#N/A,#N/A,FALSE,"Main Page";#N/A,#N/A,FALSE,"Risk-Adjusted";#N/A,#N/A,FALSE,"Profit Improvement"}</definedName>
    <definedName name="__joe1" localSheetId="61" hidden="1">{#N/A,#N/A,FALSE,"Cover Page";#N/A,#N/A,FALSE,"Facing Page";#N/A,#N/A,FALSE,"Main Page";#N/A,#N/A,FALSE,"Risk-Adjusted";#N/A,#N/A,FALSE,"Profit Improvement"}</definedName>
    <definedName name="__joe1" localSheetId="76" hidden="1">{#N/A,#N/A,FALSE,"Cover Page";#N/A,#N/A,FALSE,"Facing Page";#N/A,#N/A,FALSE,"Main Page";#N/A,#N/A,FALSE,"Risk-Adjusted";#N/A,#N/A,FALSE,"Profit Improvement"}</definedName>
    <definedName name="__joe1" hidden="1">{#N/A,#N/A,FALSE,"Cover Page";#N/A,#N/A,FALSE,"Facing Page";#N/A,#N/A,FALSE,"Main Page";#N/A,#N/A,FALSE,"Risk-Adjusted";#N/A,#N/A,FALSE,"Profit Improvement"}</definedName>
    <definedName name="__k8" localSheetId="65" hidden="1">{"REVISED",#N/A,FALSE,"Sheet1"}</definedName>
    <definedName name="__k8" localSheetId="84" hidden="1">{"REVISED",#N/A,FALSE,"Sheet1"}</definedName>
    <definedName name="__k8" localSheetId="77" hidden="1">{"REVISED",#N/A,FALSE,"Sheet1"}</definedName>
    <definedName name="__k8" localSheetId="61" hidden="1">{"REVISED",#N/A,FALSE,"Sheet1"}</definedName>
    <definedName name="__k8" localSheetId="76" hidden="1">{"REVISED",#N/A,FALSE,"Sheet1"}</definedName>
    <definedName name="__k8" hidden="1">{"REVISED",#N/A,FALSE,"Sheet1"}</definedName>
    <definedName name="__kp1" localSheetId="65" hidden="1">{"pep204a",#N/A,FALSE,"tpepsum4a";"pep205a",#N/A,FALSE,"tpepsum4a";"wpep204a",#N/A,FALSE,"tpepsum4a";"wpep205a",#N/A,FALSE,"tpepsum4a"}</definedName>
    <definedName name="__kp1" localSheetId="84" hidden="1">{"pep204a",#N/A,FALSE,"tpepsum4a";"pep205a",#N/A,FALSE,"tpepsum4a";"wpep204a",#N/A,FALSE,"tpepsum4a";"wpep205a",#N/A,FALSE,"tpepsum4a"}</definedName>
    <definedName name="__kp1" localSheetId="77" hidden="1">{"pep204a",#N/A,FALSE,"tpepsum4a";"pep205a",#N/A,FALSE,"tpepsum4a";"wpep204a",#N/A,FALSE,"tpepsum4a";"wpep205a",#N/A,FALSE,"tpepsum4a"}</definedName>
    <definedName name="__kp1" localSheetId="61" hidden="1">{"pep204a",#N/A,FALSE,"tpepsum4a";"pep205a",#N/A,FALSE,"tpepsum4a";"wpep204a",#N/A,FALSE,"tpepsum4a";"wpep205a",#N/A,FALSE,"tpepsum4a"}</definedName>
    <definedName name="__kp1" localSheetId="76" hidden="1">{"pep204a",#N/A,FALSE,"tpepsum4a";"pep205a",#N/A,FALSE,"tpepsum4a";"wpep204a",#N/A,FALSE,"tpepsum4a";"wpep205a",#N/A,FALSE,"tpepsum4a"}</definedName>
    <definedName name="__kp1" hidden="1">{"pep204a",#N/A,FALSE,"tpepsum4a";"pep205a",#N/A,FALSE,"tpepsum4a";"wpep204a",#N/A,FALSE,"tpepsum4a";"wpep205a",#N/A,FALSE,"tpepsum4a"}</definedName>
    <definedName name="__l9" localSheetId="65" hidden="1">{"REVISED",#N/A,FALSE,"Sheet1"}</definedName>
    <definedName name="__l9" localSheetId="84" hidden="1">{"REVISED",#N/A,FALSE,"Sheet1"}</definedName>
    <definedName name="__l9" localSheetId="77" hidden="1">{"REVISED",#N/A,FALSE,"Sheet1"}</definedName>
    <definedName name="__l9" localSheetId="61" hidden="1">{"REVISED",#N/A,FALSE,"Sheet1"}</definedName>
    <definedName name="__l9" localSheetId="76" hidden="1">{"REVISED",#N/A,FALSE,"Sheet1"}</definedName>
    <definedName name="__l9" hidden="1">{"REVISED",#N/A,FALSE,"Sheet1"}</definedName>
    <definedName name="__lev4" localSheetId="65" hidden="1">{#N/A,#N/A,FALSE,"TEST HOURS MONTHLY REPORT"}</definedName>
    <definedName name="__lev4" localSheetId="84" hidden="1">{#N/A,#N/A,FALSE,"TEST HOURS MONTHLY REPORT"}</definedName>
    <definedName name="__lev4" localSheetId="77" hidden="1">{#N/A,#N/A,FALSE,"TEST HOURS MONTHLY REPORT"}</definedName>
    <definedName name="__lev4" localSheetId="61" hidden="1">{#N/A,#N/A,FALSE,"TEST HOURS MONTHLY REPORT"}</definedName>
    <definedName name="__lev4" localSheetId="76" hidden="1">{#N/A,#N/A,FALSE,"TEST HOURS MONTHLY REPORT"}</definedName>
    <definedName name="__lev4" hidden="1">{#N/A,#N/A,FALSE,"TEST HOURS MONTHLY REPORT"}</definedName>
    <definedName name="__lit1" localSheetId="79">#REF!</definedName>
    <definedName name="__lit1" localSheetId="84">#REF!</definedName>
    <definedName name="__lit1" localSheetId="77">#REF!</definedName>
    <definedName name="__lit1">#REF!</definedName>
    <definedName name="__lit2" localSheetId="79">#REF!</definedName>
    <definedName name="__lit2" localSheetId="84">#REF!</definedName>
    <definedName name="__lit2" localSheetId="77">#REF!</definedName>
    <definedName name="__lit2">#REF!</definedName>
    <definedName name="__lk1" localSheetId="65" hidden="1">{"Presentation",#N/A,FALSE,"Feb96 - ALL"}</definedName>
    <definedName name="__lk1" localSheetId="84" hidden="1">{"Presentation",#N/A,FALSE,"Feb96 - ALL"}</definedName>
    <definedName name="__lk1" localSheetId="77" hidden="1">{"Presentation",#N/A,FALSE,"Feb96 - ALL"}</definedName>
    <definedName name="__lk1" localSheetId="61" hidden="1">{"Presentation",#N/A,FALSE,"Feb96 - ALL"}</definedName>
    <definedName name="__lk1" localSheetId="76" hidden="1">{"Presentation",#N/A,FALSE,"Feb96 - ALL"}</definedName>
    <definedName name="__lk1" hidden="1">{"Presentation",#N/A,FALSE,"Feb96 - ALL"}</definedName>
    <definedName name="__LL1" localSheetId="79">#REF!</definedName>
    <definedName name="__LL1" localSheetId="84">#REF!</definedName>
    <definedName name="__LL1" localSheetId="77">#REF!</definedName>
    <definedName name="__LL1">#REF!</definedName>
    <definedName name="__MM1" localSheetId="79">#REF!</definedName>
    <definedName name="__MM1" localSheetId="84">#REF!</definedName>
    <definedName name="__MM1" localSheetId="77">#REF!</definedName>
    <definedName name="__MM1">#REF!</definedName>
    <definedName name="__MMT6" localSheetId="65" hidden="1">{"REVISED",#N/A,FALSE,"Sheet1"}</definedName>
    <definedName name="__MMT6" localSheetId="84" hidden="1">{"REVISED",#N/A,FALSE,"Sheet1"}</definedName>
    <definedName name="__MMT6" localSheetId="77" hidden="1">{"REVISED",#N/A,FALSE,"Sheet1"}</definedName>
    <definedName name="__MMT6" localSheetId="61" hidden="1">{"REVISED",#N/A,FALSE,"Sheet1"}</definedName>
    <definedName name="__MMT6" localSheetId="76" hidden="1">{"REVISED",#N/A,FALSE,"Sheet1"}</definedName>
    <definedName name="__MMT6" hidden="1">{"REVISED",#N/A,FALSE,"Sheet1"}</definedName>
    <definedName name="__MZ1" localSheetId="79">#REF!</definedName>
    <definedName name="__MZ1" localSheetId="84">#REF!</definedName>
    <definedName name="__MZ1" localSheetId="77">#REF!</definedName>
    <definedName name="__MZ1">#REF!</definedName>
    <definedName name="_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2" localSheetId="79">#REF!</definedName>
    <definedName name="__PM2" localSheetId="84">#REF!</definedName>
    <definedName name="__PM2" localSheetId="77">#REF!</definedName>
    <definedName name="__PM2">#REF!</definedName>
    <definedName name="__pmm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pmm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pmm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pmm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pmm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pmm1" hidden="1">{#N/A,#N/A,FALSE,"Assumptions";#N/A,#N/A,FALSE,"Volumes";#N/A,#N/A,FALSE,"Pricing";#N/A,#N/A,FALSE,"Variable Cost";#N/A,#N/A,FALSE,"Investment";#N/A,#N/A,FALSE,"Profitability";#N/A,#N/A,FALSE,"Business Comparison"}</definedName>
    <definedName name="__pmm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pmm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pmm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pmm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pmm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pmm2" hidden="1">{#N/A,#N/A,FALSE,"Assumptions";#N/A,#N/A,FALSE,"Volumes";#N/A,#N/A,FALSE,"Pricing";#N/A,#N/A,FALSE,"Variable Cost";#N/A,#N/A,FALSE,"Investment";#N/A,#N/A,FALSE,"Profitability";#N/A,#N/A,FALSE,"Business Comparison"}</definedName>
    <definedName name="__pmm3" localSheetId="65" hidden="1">{#N/A,#N/A,FALSE,"Cover";#N/A,#N/A,FALSE,"Profits";#N/A,#N/A,FALSE,"ABS";#N/A,#N/A,FALSE,"TFLE Detail";#N/A,#N/A,FALSE,"TFLE Walk";#N/A,#N/A,FALSE,"Variable Cost";#N/A,#N/A,FALSE,"V.C. Walk"}</definedName>
    <definedName name="__pmm3" localSheetId="84" hidden="1">{#N/A,#N/A,FALSE,"Cover";#N/A,#N/A,FALSE,"Profits";#N/A,#N/A,FALSE,"ABS";#N/A,#N/A,FALSE,"TFLE Detail";#N/A,#N/A,FALSE,"TFLE Walk";#N/A,#N/A,FALSE,"Variable Cost";#N/A,#N/A,FALSE,"V.C. Walk"}</definedName>
    <definedName name="__pmm3" localSheetId="77" hidden="1">{#N/A,#N/A,FALSE,"Cover";#N/A,#N/A,FALSE,"Profits";#N/A,#N/A,FALSE,"ABS";#N/A,#N/A,FALSE,"TFLE Detail";#N/A,#N/A,FALSE,"TFLE Walk";#N/A,#N/A,FALSE,"Variable Cost";#N/A,#N/A,FALSE,"V.C. Walk"}</definedName>
    <definedName name="__pmm3" localSheetId="61" hidden="1">{#N/A,#N/A,FALSE,"Cover";#N/A,#N/A,FALSE,"Profits";#N/A,#N/A,FALSE,"ABS";#N/A,#N/A,FALSE,"TFLE Detail";#N/A,#N/A,FALSE,"TFLE Walk";#N/A,#N/A,FALSE,"Variable Cost";#N/A,#N/A,FALSE,"V.C. Walk"}</definedName>
    <definedName name="__pmm3" localSheetId="76" hidden="1">{#N/A,#N/A,FALSE,"Cover";#N/A,#N/A,FALSE,"Profits";#N/A,#N/A,FALSE,"ABS";#N/A,#N/A,FALSE,"TFLE Detail";#N/A,#N/A,FALSE,"TFLE Walk";#N/A,#N/A,FALSE,"Variable Cost";#N/A,#N/A,FALSE,"V.C. Walk"}</definedName>
    <definedName name="__pmm3" hidden="1">{#N/A,#N/A,FALSE,"Cover";#N/A,#N/A,FALSE,"Profits";#N/A,#N/A,FALSE,"ABS";#N/A,#N/A,FALSE,"TFLE Detail";#N/A,#N/A,FALSE,"TFLE Walk";#N/A,#N/A,FALSE,"Variable Cost";#N/A,#N/A,FALSE,"V.C. Walk"}</definedName>
    <definedName name="__pmm4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4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4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4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4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5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5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5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5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5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m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m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m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m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o1" localSheetId="65" hidden="1">{"Presentation",#N/A,FALSE,"Feb96 - ALL"}</definedName>
    <definedName name="__po1" localSheetId="84" hidden="1">{"Presentation",#N/A,FALSE,"Feb96 - ALL"}</definedName>
    <definedName name="__po1" localSheetId="77" hidden="1">{"Presentation",#N/A,FALSE,"Feb96 - ALL"}</definedName>
    <definedName name="__po1" localSheetId="61" hidden="1">{"Presentation",#N/A,FALSE,"Feb96 - ALL"}</definedName>
    <definedName name="__po1" localSheetId="76" hidden="1">{"Presentation",#N/A,FALSE,"Feb96 - ALL"}</definedName>
    <definedName name="__po1" hidden="1">{"Presentation",#N/A,FALSE,"Feb96 - ALL"}</definedName>
    <definedName name="__PTc4" localSheetId="65" hidden="1">{"'Verr-enseig-ex'!$M$22:$M$23"}</definedName>
    <definedName name="__PTc4" localSheetId="84" hidden="1">{"'Verr-enseig-ex'!$M$22:$M$23"}</definedName>
    <definedName name="__PTc4" localSheetId="77" hidden="1">{"'Verr-enseig-ex'!$M$22:$M$23"}</definedName>
    <definedName name="__PTc4" localSheetId="61" hidden="1">{"'Verr-enseig-ex'!$M$22:$M$23"}</definedName>
    <definedName name="__PTc4" localSheetId="76" hidden="1">{"'Verr-enseig-ex'!$M$22:$M$23"}</definedName>
    <definedName name="__PTc4" hidden="1">{"'Verr-enseig-ex'!$M$22:$M$23"}</definedName>
    <definedName name="__Q1" localSheetId="65" hidden="1">{"avrev",#N/A,FALSE,"AVREV";"rates",#N/A,FALSE,"AVREV"}</definedName>
    <definedName name="__Q1" localSheetId="84" hidden="1">{"avrev",#N/A,FALSE,"AVREV";"rates",#N/A,FALSE,"AVREV"}</definedName>
    <definedName name="__Q1" localSheetId="77" hidden="1">{"avrev",#N/A,FALSE,"AVREV";"rates",#N/A,FALSE,"AVREV"}</definedName>
    <definedName name="__Q1" localSheetId="61" hidden="1">{"avrev",#N/A,FALSE,"AVREV";"rates",#N/A,FALSE,"AVREV"}</definedName>
    <definedName name="__Q1" localSheetId="76" hidden="1">{"avrev",#N/A,FALSE,"AVREV";"rates",#N/A,FALSE,"AVREV"}</definedName>
    <definedName name="__Q1" hidden="1">{"avrev",#N/A,FALSE,"AVREV";"rates",#N/A,FALSE,"AVREV"}</definedName>
    <definedName name="__R650000" localSheetId="79">#REF!</definedName>
    <definedName name="__R650000" localSheetId="84">#REF!</definedName>
    <definedName name="__R650000" localSheetId="77">#REF!</definedName>
    <definedName name="__R650000">#REF!</definedName>
    <definedName name="__Ref1" localSheetId="79">#REF!</definedName>
    <definedName name="__Ref1" localSheetId="84">#REF!</definedName>
    <definedName name="__Ref1" localSheetId="77">#REF!</definedName>
    <definedName name="__Ref1">#REF!</definedName>
    <definedName name="__Ref2" localSheetId="79">#REF!</definedName>
    <definedName name="__Ref2" localSheetId="84">#REF!</definedName>
    <definedName name="__Ref2" localSheetId="77">#REF!</definedName>
    <definedName name="__Ref2">#REF!</definedName>
    <definedName name="__Ref3" localSheetId="79">#REF!</definedName>
    <definedName name="__Ref3" localSheetId="84">#REF!</definedName>
    <definedName name="__Ref3" localSheetId="77">#REF!</definedName>
    <definedName name="__Ref3">#REF!</definedName>
    <definedName name="__RRC57" localSheetId="79">#REF!</definedName>
    <definedName name="__RRC57" localSheetId="84">#REF!</definedName>
    <definedName name="__RRC57" localSheetId="77">#REF!</definedName>
    <definedName name="__RRC57">#REF!</definedName>
    <definedName name="__s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s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s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s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s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s2" hidden="1">{#N/A,#N/A,FALSE,"Assumptions";#N/A,#N/A,FALSE,"Volumes";#N/A,#N/A,FALSE,"Pricing";#N/A,#N/A,FALSE,"Variable Cost";#N/A,#N/A,FALSE,"Investment";#N/A,#N/A,FALSE,"Profitability";#N/A,#N/A,FALSE,"Business Comparison"}</definedName>
    <definedName name="__SCB1" localSheetId="79">#REF!</definedName>
    <definedName name="__SCB1" localSheetId="84">#REF!</definedName>
    <definedName name="__SCB1" localSheetId="77">#REF!</definedName>
    <definedName name="__SCB1">#REF!</definedName>
    <definedName name="__SCB2" localSheetId="79">#REF!</definedName>
    <definedName name="__SCB2" localSheetId="84">#REF!</definedName>
    <definedName name="__SCB2" localSheetId="77">#REF!</definedName>
    <definedName name="__SCB2">#REF!</definedName>
    <definedName name="_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sdg1" hidden="1">{#N/A,#N/A,FALSE,"Assumptions";#N/A,#N/A,FALSE,"Volumes";#N/A,#N/A,FALSE,"Pricing";#N/A,#N/A,FALSE,"Variable Cost";#N/A,#N/A,FALSE,"Investment";#N/A,#N/A,FALSE,"Profitability";#N/A,#N/A,FALSE,"Business Comparison"}</definedName>
    <definedName name="__spk1" localSheetId="65" hidden="1">{#N/A,#N/A,FALSE,"Cover";#N/A,#N/A,FALSE,"Profits";#N/A,#N/A,FALSE,"ABS";#N/A,#N/A,FALSE,"TFLE Detail";#N/A,#N/A,FALSE,"TFLE Walk";#N/A,#N/A,FALSE,"Variable Cost";#N/A,#N/A,FALSE,"V.C. Walk"}</definedName>
    <definedName name="__spk1" localSheetId="84" hidden="1">{#N/A,#N/A,FALSE,"Cover";#N/A,#N/A,FALSE,"Profits";#N/A,#N/A,FALSE,"ABS";#N/A,#N/A,FALSE,"TFLE Detail";#N/A,#N/A,FALSE,"TFLE Walk";#N/A,#N/A,FALSE,"Variable Cost";#N/A,#N/A,FALSE,"V.C. Walk"}</definedName>
    <definedName name="__spk1" localSheetId="77" hidden="1">{#N/A,#N/A,FALSE,"Cover";#N/A,#N/A,FALSE,"Profits";#N/A,#N/A,FALSE,"ABS";#N/A,#N/A,FALSE,"TFLE Detail";#N/A,#N/A,FALSE,"TFLE Walk";#N/A,#N/A,FALSE,"Variable Cost";#N/A,#N/A,FALSE,"V.C. Walk"}</definedName>
    <definedName name="__spk1" localSheetId="61" hidden="1">{#N/A,#N/A,FALSE,"Cover";#N/A,#N/A,FALSE,"Profits";#N/A,#N/A,FALSE,"ABS";#N/A,#N/A,FALSE,"TFLE Detail";#N/A,#N/A,FALSE,"TFLE Walk";#N/A,#N/A,FALSE,"Variable Cost";#N/A,#N/A,FALSE,"V.C. Walk"}</definedName>
    <definedName name="__spk1" localSheetId="76" hidden="1">{#N/A,#N/A,FALSE,"Cover";#N/A,#N/A,FALSE,"Profits";#N/A,#N/A,FALSE,"ABS";#N/A,#N/A,FALSE,"TFLE Detail";#N/A,#N/A,FALSE,"TFLE Walk";#N/A,#N/A,FALSE,"Variable Cost";#N/A,#N/A,FALSE,"V.C. Walk"}</definedName>
    <definedName name="__spk1" hidden="1">{#N/A,#N/A,FALSE,"Cover";#N/A,#N/A,FALSE,"Profits";#N/A,#N/A,FALSE,"ABS";#N/A,#N/A,FALSE,"TFLE Detail";#N/A,#N/A,FALSE,"TFLE Walk";#N/A,#N/A,FALSE,"Variable Cost";#N/A,#N/A,FALSE,"V.C. Walk"}</definedName>
    <definedName name="__spk2" localSheetId="65" hidden="1">{#N/A,#N/A,FALSE,"Profit Status";#N/A,#N/A,FALSE,"Invest";#N/A,#N/A,FALSE,"Revenue";#N/A,#N/A,FALSE,"Variable Cost";#N/A,#N/A,FALSE,"Options &amp; Series"}</definedName>
    <definedName name="__spk2" localSheetId="84" hidden="1">{#N/A,#N/A,FALSE,"Profit Status";#N/A,#N/A,FALSE,"Invest";#N/A,#N/A,FALSE,"Revenue";#N/A,#N/A,FALSE,"Variable Cost";#N/A,#N/A,FALSE,"Options &amp; Series"}</definedName>
    <definedName name="__spk2" localSheetId="77" hidden="1">{#N/A,#N/A,FALSE,"Profit Status";#N/A,#N/A,FALSE,"Invest";#N/A,#N/A,FALSE,"Revenue";#N/A,#N/A,FALSE,"Variable Cost";#N/A,#N/A,FALSE,"Options &amp; Series"}</definedName>
    <definedName name="__spk2" localSheetId="61" hidden="1">{#N/A,#N/A,FALSE,"Profit Status";#N/A,#N/A,FALSE,"Invest";#N/A,#N/A,FALSE,"Revenue";#N/A,#N/A,FALSE,"Variable Cost";#N/A,#N/A,FALSE,"Options &amp; Series"}</definedName>
    <definedName name="__spk2" localSheetId="76" hidden="1">{#N/A,#N/A,FALSE,"Profit Status";#N/A,#N/A,FALSE,"Invest";#N/A,#N/A,FALSE,"Revenue";#N/A,#N/A,FALSE,"Variable Cost";#N/A,#N/A,FALSE,"Options &amp; Series"}</definedName>
    <definedName name="__spk2" hidden="1">{#N/A,#N/A,FALSE,"Profit Status";#N/A,#N/A,FALSE,"Invest";#N/A,#N/A,FALSE,"Revenue";#N/A,#N/A,FALSE,"Variable Cost";#N/A,#N/A,FALSE,"Options &amp; Series"}</definedName>
    <definedName name="__spk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spk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spk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spk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spk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T1" localSheetId="65" hidden="1">{#N/A,#N/A,TRUE,"Engine";#N/A,#N/A,TRUE,"Trans 5R55N";#N/A,#N/A,TRUE,"Manual Trans";#N/A,#N/A,TRUE,"DS and Axle";#N/A,#N/A,TRUE,"PTSSE";#N/A,#N/A,TRUE,"Summary"}</definedName>
    <definedName name="__T1" localSheetId="84" hidden="1">{#N/A,#N/A,TRUE,"Engine";#N/A,#N/A,TRUE,"Trans 5R55N";#N/A,#N/A,TRUE,"Manual Trans";#N/A,#N/A,TRUE,"DS and Axle";#N/A,#N/A,TRUE,"PTSSE";#N/A,#N/A,TRUE,"Summary"}</definedName>
    <definedName name="__T1" localSheetId="77" hidden="1">{#N/A,#N/A,TRUE,"Engine";#N/A,#N/A,TRUE,"Trans 5R55N";#N/A,#N/A,TRUE,"Manual Trans";#N/A,#N/A,TRUE,"DS and Axle";#N/A,#N/A,TRUE,"PTSSE";#N/A,#N/A,TRUE,"Summary"}</definedName>
    <definedName name="__T1" localSheetId="61" hidden="1">{#N/A,#N/A,TRUE,"Engine";#N/A,#N/A,TRUE,"Trans 5R55N";#N/A,#N/A,TRUE,"Manual Trans";#N/A,#N/A,TRUE,"DS and Axle";#N/A,#N/A,TRUE,"PTSSE";#N/A,#N/A,TRUE,"Summary"}</definedName>
    <definedName name="__T1" localSheetId="76" hidden="1">{#N/A,#N/A,TRUE,"Engine";#N/A,#N/A,TRUE,"Trans 5R55N";#N/A,#N/A,TRUE,"Manual Trans";#N/A,#N/A,TRUE,"DS and Axle";#N/A,#N/A,TRUE,"PTSSE";#N/A,#N/A,TRUE,"Summary"}</definedName>
    <definedName name="__T1" hidden="1">{#N/A,#N/A,TRUE,"Engine";#N/A,#N/A,TRUE,"Trans 5R55N";#N/A,#N/A,TRUE,"Manual Trans";#N/A,#N/A,TRUE,"DS and Axle";#N/A,#N/A,TRUE,"PTSSE";#N/A,#N/A,TRUE,"Summary"}</definedName>
    <definedName name="__T2" localSheetId="65" hidden="1">{#N/A,#N/A,TRUE,"Engine";#N/A,#N/A,TRUE,"Trans 5R55N";#N/A,#N/A,TRUE,"Manual Trans";#N/A,#N/A,TRUE,"DS and Axle";#N/A,#N/A,TRUE,"PTSSE";#N/A,#N/A,TRUE,"Summary"}</definedName>
    <definedName name="__T2" localSheetId="84" hidden="1">{#N/A,#N/A,TRUE,"Engine";#N/A,#N/A,TRUE,"Trans 5R55N";#N/A,#N/A,TRUE,"Manual Trans";#N/A,#N/A,TRUE,"DS and Axle";#N/A,#N/A,TRUE,"PTSSE";#N/A,#N/A,TRUE,"Summary"}</definedName>
    <definedName name="__T2" localSheetId="77" hidden="1">{#N/A,#N/A,TRUE,"Engine";#N/A,#N/A,TRUE,"Trans 5R55N";#N/A,#N/A,TRUE,"Manual Trans";#N/A,#N/A,TRUE,"DS and Axle";#N/A,#N/A,TRUE,"PTSSE";#N/A,#N/A,TRUE,"Summary"}</definedName>
    <definedName name="__T2" localSheetId="61" hidden="1">{#N/A,#N/A,TRUE,"Engine";#N/A,#N/A,TRUE,"Trans 5R55N";#N/A,#N/A,TRUE,"Manual Trans";#N/A,#N/A,TRUE,"DS and Axle";#N/A,#N/A,TRUE,"PTSSE";#N/A,#N/A,TRUE,"Summary"}</definedName>
    <definedName name="__T2" localSheetId="76" hidden="1">{#N/A,#N/A,TRUE,"Engine";#N/A,#N/A,TRUE,"Trans 5R55N";#N/A,#N/A,TRUE,"Manual Trans";#N/A,#N/A,TRUE,"DS and Axle";#N/A,#N/A,TRUE,"PTSSE";#N/A,#N/A,TRUE,"Summary"}</definedName>
    <definedName name="__T2" hidden="1">{#N/A,#N/A,TRUE,"Engine";#N/A,#N/A,TRUE,"Trans 5R55N";#N/A,#N/A,TRUE,"Manual Trans";#N/A,#N/A,TRUE,"DS and Axle";#N/A,#N/A,TRUE,"PTSSE";#N/A,#N/A,TRUE,"Summary"}</definedName>
    <definedName name="__TCD1" localSheetId="79">#REF!</definedName>
    <definedName name="__TCD1" localSheetId="84">#REF!</definedName>
    <definedName name="__TCD1" localSheetId="77">#REF!</definedName>
    <definedName name="__TCD1">#REF!</definedName>
    <definedName name="__TCD2" localSheetId="79">#REF!</definedName>
    <definedName name="__TCD2" localSheetId="84">#REF!</definedName>
    <definedName name="__TCD2" localSheetId="77">#REF!</definedName>
    <definedName name="__TCD2">#REF!</definedName>
    <definedName name="__TCD3" localSheetId="79">#REF!</definedName>
    <definedName name="__TCD3" localSheetId="84">#REF!</definedName>
    <definedName name="__TCD3" localSheetId="77">#REF!</definedName>
    <definedName name="__TCD3">#REF!</definedName>
    <definedName name="__TCD4" localSheetId="79">#REF!</definedName>
    <definedName name="__TCD4" localSheetId="84">#REF!</definedName>
    <definedName name="__TCD4" localSheetId="77">#REF!</definedName>
    <definedName name="__TCD4">#REF!</definedName>
    <definedName name="__TCD5" localSheetId="79">#REF!</definedName>
    <definedName name="__TCD5" localSheetId="84">#REF!</definedName>
    <definedName name="__TCD5" localSheetId="77">#REF!</definedName>
    <definedName name="__TCD5">#REF!</definedName>
    <definedName name="__TCD6" localSheetId="79">#REF!</definedName>
    <definedName name="__TCD6" localSheetId="84">#REF!</definedName>
    <definedName name="__TCD6" localSheetId="77">#REF!</definedName>
    <definedName name="__TCD6">#REF!</definedName>
    <definedName name="__TCD7" localSheetId="79">#REF!</definedName>
    <definedName name="__TCD7" localSheetId="84">#REF!</definedName>
    <definedName name="__TCD7" localSheetId="77">#REF!</definedName>
    <definedName name="__TCD7">#REF!</definedName>
    <definedName name="__TCD8" localSheetId="79">#REF!</definedName>
    <definedName name="__TCD8" localSheetId="84">#REF!</definedName>
    <definedName name="__TCD8" localSheetId="77">#REF!</definedName>
    <definedName name="__TCD8">#REF!</definedName>
    <definedName name="__TCD9" localSheetId="79">#REF!</definedName>
    <definedName name="__TCD9" localSheetId="84">#REF!</definedName>
    <definedName name="__TCD9" localSheetId="77">#REF!</definedName>
    <definedName name="__TCD9">#REF!</definedName>
    <definedName name="__um1" localSheetId="65" hidden="1">{"'Highlights'!$A$1:$M$123"}</definedName>
    <definedName name="__um1" localSheetId="84" hidden="1">{"'Highlights'!$A$1:$M$123"}</definedName>
    <definedName name="__um1" localSheetId="77" hidden="1">{"'Highlights'!$A$1:$M$123"}</definedName>
    <definedName name="__um1" localSheetId="61" hidden="1">{"'Highlights'!$A$1:$M$123"}</definedName>
    <definedName name="__um1" localSheetId="76" hidden="1">{"'Highlights'!$A$1:$M$123"}</definedName>
    <definedName name="__um1" hidden="1">{"'Highlights'!$A$1:$M$123"}</definedName>
    <definedName name="__Us1" localSheetId="79">#REF!</definedName>
    <definedName name="__Us1" localSheetId="84">#REF!</definedName>
    <definedName name="__Us1" localSheetId="77">#REF!</definedName>
    <definedName name="__Us1">#REF!</definedName>
    <definedName name="__Us2" localSheetId="79">#REF!</definedName>
    <definedName name="__Us2" localSheetId="84">#REF!</definedName>
    <definedName name="__Us2" localSheetId="77">#REF!</definedName>
    <definedName name="__Us2">#REF!</definedName>
    <definedName name="__ut1" localSheetId="65" hidden="1">{"rev",#N/A,FALSE,"ppepsum";"vcost",#N/A,FALSE,"ppepsum";"ecprof",#N/A,FALSE,"ppepsum"}</definedName>
    <definedName name="__ut1" localSheetId="84" hidden="1">{"rev",#N/A,FALSE,"ppepsum";"vcost",#N/A,FALSE,"ppepsum";"ecprof",#N/A,FALSE,"ppepsum"}</definedName>
    <definedName name="__ut1" localSheetId="77" hidden="1">{"rev",#N/A,FALSE,"ppepsum";"vcost",#N/A,FALSE,"ppepsum";"ecprof",#N/A,FALSE,"ppepsum"}</definedName>
    <definedName name="__ut1" localSheetId="61" hidden="1">{"rev",#N/A,FALSE,"ppepsum";"vcost",#N/A,FALSE,"ppepsum";"ecprof",#N/A,FALSE,"ppepsum"}</definedName>
    <definedName name="__ut1" localSheetId="76" hidden="1">{"rev",#N/A,FALSE,"ppepsum";"vcost",#N/A,FALSE,"ppepsum";"ecprof",#N/A,FALSE,"ppepsum"}</definedName>
    <definedName name="__ut1" hidden="1">{"rev",#N/A,FALSE,"ppepsum";"vcost",#N/A,FALSE,"ppepsum";"ecprof",#N/A,FALSE,"ppepsum"}</definedName>
    <definedName name="__V5" localSheetId="65" hidden="1">{"avrev",#N/A,FALSE,"AVREV";"rates",#N/A,FALSE,"AVREV"}</definedName>
    <definedName name="__V5" localSheetId="84" hidden="1">{"avrev",#N/A,FALSE,"AVREV";"rates",#N/A,FALSE,"AVREV"}</definedName>
    <definedName name="__V5" localSheetId="77" hidden="1">{"avrev",#N/A,FALSE,"AVREV";"rates",#N/A,FALSE,"AVREV"}</definedName>
    <definedName name="__V5" localSheetId="61" hidden="1">{"avrev",#N/A,FALSE,"AVREV";"rates",#N/A,FALSE,"AVREV"}</definedName>
    <definedName name="__V5" localSheetId="76" hidden="1">{"avrev",#N/A,FALSE,"AVREV";"rates",#N/A,FALSE,"AVREV"}</definedName>
    <definedName name="__V5" hidden="1">{"avrev",#N/A,FALSE,"AVREV";"rates",#N/A,FALSE,"AVREV"}</definedName>
    <definedName name="__VA1" localSheetId="79">#REF!</definedName>
    <definedName name="__VA1" localSheetId="84">#REF!</definedName>
    <definedName name="__VA1" localSheetId="77">#REF!</definedName>
    <definedName name="__VA1">#REF!</definedName>
    <definedName name="__VC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c1" localSheetId="65" hidden="1">{#N/A,#N/A,FALSE,"Profit Status";#N/A,#N/A,FALSE,"Invest";#N/A,#N/A,FALSE,"Revenue";#N/A,#N/A,FALSE,"Variable Cost";#N/A,#N/A,FALSE,"Options &amp; Series"}</definedName>
    <definedName name="__vcc1" localSheetId="84" hidden="1">{#N/A,#N/A,FALSE,"Profit Status";#N/A,#N/A,FALSE,"Invest";#N/A,#N/A,FALSE,"Revenue";#N/A,#N/A,FALSE,"Variable Cost";#N/A,#N/A,FALSE,"Options &amp; Series"}</definedName>
    <definedName name="__vcc1" localSheetId="77" hidden="1">{#N/A,#N/A,FALSE,"Profit Status";#N/A,#N/A,FALSE,"Invest";#N/A,#N/A,FALSE,"Revenue";#N/A,#N/A,FALSE,"Variable Cost";#N/A,#N/A,FALSE,"Options &amp; Series"}</definedName>
    <definedName name="__vcc1" localSheetId="61" hidden="1">{#N/A,#N/A,FALSE,"Profit Status";#N/A,#N/A,FALSE,"Invest";#N/A,#N/A,FALSE,"Revenue";#N/A,#N/A,FALSE,"Variable Cost";#N/A,#N/A,FALSE,"Options &amp; Series"}</definedName>
    <definedName name="__vcc1" localSheetId="76" hidden="1">{#N/A,#N/A,FALSE,"Profit Status";#N/A,#N/A,FALSE,"Invest";#N/A,#N/A,FALSE,"Revenue";#N/A,#N/A,FALSE,"Variable Cost";#N/A,#N/A,FALSE,"Options &amp; Series"}</definedName>
    <definedName name="__vcc1" hidden="1">{#N/A,#N/A,FALSE,"Profit Status";#N/A,#N/A,FALSE,"Invest";#N/A,#N/A,FALSE,"Revenue";#N/A,#N/A,FALSE,"Variable Cost";#N/A,#N/A,FALSE,"Options &amp; Series"}</definedName>
    <definedName name="__veh1" localSheetId="79">#REF!</definedName>
    <definedName name="__veh1" localSheetId="84">#REF!</definedName>
    <definedName name="__veh1" localSheetId="77">#REF!</definedName>
    <definedName name="__veh1">#REF!</definedName>
    <definedName name="__veh2" localSheetId="79">#REF!</definedName>
    <definedName name="__veh2" localSheetId="84">#REF!</definedName>
    <definedName name="__veh2" localSheetId="77">#REF!</definedName>
    <definedName name="__veh2">#REF!</definedName>
    <definedName name="__veh3" localSheetId="79">#REF!</definedName>
    <definedName name="__veh3" localSheetId="84">#REF!</definedName>
    <definedName name="__veh3" localSheetId="77">#REF!</definedName>
    <definedName name="__veh3">#REF!</definedName>
    <definedName name="__veh4" localSheetId="79">#REF!</definedName>
    <definedName name="__veh4" localSheetId="84">#REF!</definedName>
    <definedName name="__veh4" localSheetId="77">#REF!</definedName>
    <definedName name="__veh4">#REF!</definedName>
    <definedName name="_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_vx1" hidden="1">{#N/A,#N/A,FALSE,"Assumptions";#N/A,#N/A,FALSE,"Volumes";#N/A,#N/A,FALSE,"Pricing";#N/A,#N/A,FALSE,"Variable Cost";#N/A,#N/A,FALSE,"Investment";#N/A,#N/A,FALSE,"Profitability";#N/A,#N/A,FALSE,"Business Comparison"}</definedName>
    <definedName name="__w4">#N/A</definedName>
    <definedName name="__wrn1" localSheetId="65" hidden="1">{#N/A,#N/A,FALSE,"MBR PCS";#N/A,#N/A,FALSE,"MBR CIG";#N/A,#N/A,FALSE,"MBR iDEN";#N/A,#N/A,FALSE,"MBR_FWT";#N/A,#N/A,FALSE,"MBR TOTAL"}</definedName>
    <definedName name="__wrn1" localSheetId="84" hidden="1">{#N/A,#N/A,FALSE,"MBR PCS";#N/A,#N/A,FALSE,"MBR CIG";#N/A,#N/A,FALSE,"MBR iDEN";#N/A,#N/A,FALSE,"MBR_FWT";#N/A,#N/A,FALSE,"MBR TOTAL"}</definedName>
    <definedName name="__wrn1" localSheetId="77" hidden="1">{#N/A,#N/A,FALSE,"MBR PCS";#N/A,#N/A,FALSE,"MBR CIG";#N/A,#N/A,FALSE,"MBR iDEN";#N/A,#N/A,FALSE,"MBR_FWT";#N/A,#N/A,FALSE,"MBR TOTAL"}</definedName>
    <definedName name="__wrn1" localSheetId="61" hidden="1">{#N/A,#N/A,FALSE,"MBR PCS";#N/A,#N/A,FALSE,"MBR CIG";#N/A,#N/A,FALSE,"MBR iDEN";#N/A,#N/A,FALSE,"MBR_FWT";#N/A,#N/A,FALSE,"MBR TOTAL"}</definedName>
    <definedName name="__wrn1" localSheetId="76" hidden="1">{#N/A,#N/A,FALSE,"MBR PCS";#N/A,#N/A,FALSE,"MBR CIG";#N/A,#N/A,FALSE,"MBR iDEN";#N/A,#N/A,FALSE,"MBR_FWT";#N/A,#N/A,FALSE,"MBR TOTAL"}</definedName>
    <definedName name="__wrn1" hidden="1">{#N/A,#N/A,FALSE,"MBR PCS";#N/A,#N/A,FALSE,"MBR CIG";#N/A,#N/A,FALSE,"MBR iDEN";#N/A,#N/A,FALSE,"MBR_FWT";#N/A,#N/A,FALSE,"MBR TOTAL"}</definedName>
    <definedName name="__wrn2" localSheetId="65" hidden="1">{"pep204a",#N/A,FALSE,"tpepsum4a";"pep205a",#N/A,FALSE,"tpepsum4a";"wpep204a",#N/A,FALSE,"tpepsum4a";"wpep205a",#N/A,FALSE,"tpepsum4a"}</definedName>
    <definedName name="__wrn2" localSheetId="84" hidden="1">{"pep204a",#N/A,FALSE,"tpepsum4a";"pep205a",#N/A,FALSE,"tpepsum4a";"wpep204a",#N/A,FALSE,"tpepsum4a";"wpep205a",#N/A,FALSE,"tpepsum4a"}</definedName>
    <definedName name="__wrn2" localSheetId="77" hidden="1">{"pep204a",#N/A,FALSE,"tpepsum4a";"pep205a",#N/A,FALSE,"tpepsum4a";"wpep204a",#N/A,FALSE,"tpepsum4a";"wpep205a",#N/A,FALSE,"tpepsum4a"}</definedName>
    <definedName name="__wrn2" localSheetId="61" hidden="1">{"pep204a",#N/A,FALSE,"tpepsum4a";"pep205a",#N/A,FALSE,"tpepsum4a";"wpep204a",#N/A,FALSE,"tpepsum4a";"wpep205a",#N/A,FALSE,"tpepsum4a"}</definedName>
    <definedName name="__wrn2" localSheetId="76" hidden="1">{"pep204a",#N/A,FALSE,"tpepsum4a";"pep205a",#N/A,FALSE,"tpepsum4a";"wpep204a",#N/A,FALSE,"tpepsum4a";"wpep205a",#N/A,FALSE,"tpepsum4a"}</definedName>
    <definedName name="__wrn2" hidden="1">{"pep204a",#N/A,FALSE,"tpepsum4a";"pep205a",#N/A,FALSE,"tpepsum4a";"wpep204a",#N/A,FALSE,"tpepsum4a";"wpep205a",#N/A,FALSE,"tpepsum4a"}</definedName>
    <definedName name="__WRN4" localSheetId="65" hidden="1">{"salaried",#N/A,FALSE,"VLD View (2)"}</definedName>
    <definedName name="__WRN4" localSheetId="84" hidden="1">{"salaried",#N/A,FALSE,"VLD View (2)"}</definedName>
    <definedName name="__WRN4" localSheetId="77" hidden="1">{"salaried",#N/A,FALSE,"VLD View (2)"}</definedName>
    <definedName name="__WRN4" localSheetId="61" hidden="1">{"salaried",#N/A,FALSE,"VLD View (2)"}</definedName>
    <definedName name="__WRN4" localSheetId="76" hidden="1">{"salaried",#N/A,FALSE,"VLD View (2)"}</definedName>
    <definedName name="__WRN4" hidden="1">{"salaried",#N/A,FALSE,"VLD View (2)"}</definedName>
    <definedName name="__X3" localSheetId="79" hidden="1">#REF!</definedName>
    <definedName name="__X3" localSheetId="84" hidden="1">#REF!</definedName>
    <definedName name="__X3" localSheetId="77" hidden="1">#REF!</definedName>
    <definedName name="__X3" hidden="1">#REF!</definedName>
    <definedName name="_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XS1" hidden="1">{#N/A,#N/A,FALSE,"Title - E";#N/A,#N/A,FALSE,"Insert";#N/A,#N/A,FALSE,"Rpt-98-E PG_1";#N/A,#N/A,FALSE,"Rpt-98-E PG_2f";#N/A,#N/A,FALSE,"Rpt-98-E PG_2";#N/A,#N/A,FALSE,"Insert";#N/A,#N/A,FALSE,"Rpt-98-E PG_3 "}</definedName>
    <definedName name="_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_xx1" hidden="1">{#N/A,#N/A,FALSE,"Title - E";#N/A,#N/A,FALSE,"Insert";#N/A,#N/A,FALSE,"Rpt-98-E PG_1";#N/A,#N/A,FALSE,"Rpt-98-E PG_2f";#N/A,#N/A,FALSE,"Rpt-98-E PG_2";#N/A,#N/A,FALSE,"Insert";#N/A,#N/A,FALSE,"Rpt-98-E PG_3 "}</definedName>
    <definedName name="__xx3" localSheetId="79" hidden="1">#REF!</definedName>
    <definedName name="__xx3" localSheetId="84" hidden="1">#REF!</definedName>
    <definedName name="__xx3" localSheetId="77" hidden="1">#REF!</definedName>
    <definedName name="__xx3" hidden="1">#REF!</definedName>
    <definedName name="__xx6666" localSheetId="79">#REF!</definedName>
    <definedName name="__xx6666" localSheetId="84">#REF!</definedName>
    <definedName name="__xx6666" localSheetId="77">#REF!</definedName>
    <definedName name="__xx6666">#REF!</definedName>
    <definedName name="__Y1" localSheetId="65" hidden="1">{"'OBT_6M_30_6'!$S$1:$AE$53"}</definedName>
    <definedName name="__Y1" localSheetId="84" hidden="1">{"'OBT_6M_30_6'!$S$1:$AE$53"}</definedName>
    <definedName name="__Y1" localSheetId="77" hidden="1">{"'OBT_6M_30_6'!$S$1:$AE$53"}</definedName>
    <definedName name="__Y1" localSheetId="61" hidden="1">{"'OBT_6M_30_6'!$S$1:$AE$53"}</definedName>
    <definedName name="__Y1" localSheetId="76" hidden="1">{"'OBT_6M_30_6'!$S$1:$AE$53"}</definedName>
    <definedName name="__Y1" hidden="1">{"'OBT_6M_30_6'!$S$1:$AE$53"}</definedName>
    <definedName name="__ZA1" localSheetId="79">#REF!</definedName>
    <definedName name="__ZA1" localSheetId="84">#REF!</definedName>
    <definedName name="__ZA1" localSheetId="77">#REF!</definedName>
    <definedName name="__ZA1">#REF!</definedName>
    <definedName name="_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z9999" localSheetId="79">#REF!</definedName>
    <definedName name="__zz9999" localSheetId="84">#REF!</definedName>
    <definedName name="__zz9999" localSheetId="77">#REF!</definedName>
    <definedName name="__zz9999">#REF!</definedName>
    <definedName name="_01_10_93" localSheetId="79">#REF!</definedName>
    <definedName name="_01_10_93" localSheetId="84">#REF!</definedName>
    <definedName name="_01_10_93" localSheetId="77">#REF!</definedName>
    <definedName name="_01_10_93">#REF!</definedName>
    <definedName name="_1_" localSheetId="79">#REF!</definedName>
    <definedName name="_1_" localSheetId="84">#REF!</definedName>
    <definedName name="_1_" localSheetId="77">#REF!</definedName>
    <definedName name="_1_">#REF!</definedName>
    <definedName name="_1_?" localSheetId="65">[1]!kkk</definedName>
    <definedName name="_1_?" localSheetId="84">[1]!kkk</definedName>
    <definedName name="_1_?" localSheetId="77">[1]!kkk</definedName>
    <definedName name="_1_?" localSheetId="61">[1]!kkk</definedName>
    <definedName name="_1_?" localSheetId="76">[1]!kkk</definedName>
    <definedName name="_1_?">[1]!kkk</definedName>
    <definedName name="_1__123Graph_CA_FCST1" localSheetId="79" hidden="1">#REF!</definedName>
    <definedName name="_1__123Graph_CA_FCST1" localSheetId="84" hidden="1">#REF!</definedName>
    <definedName name="_1__123Graph_CA_FCST1" localSheetId="77" hidden="1">#REF!</definedName>
    <definedName name="_1__123Graph_CA_FCST1" hidden="1">#REF!</definedName>
    <definedName name="_1_0_F" hidden="1">#N/A</definedName>
    <definedName name="_1_0sal_r" localSheetId="79">#REF!</definedName>
    <definedName name="_1_0sal_r" localSheetId="84">#REF!</definedName>
    <definedName name="_1_0sal_r" localSheetId="77">#REF!</definedName>
    <definedName name="_1_0sal_r">#REF!</definedName>
    <definedName name="_1_1_5_GFS_OSR" localSheetId="79">#REF!</definedName>
    <definedName name="_1_1_5_GFS_OSR" localSheetId="84">#REF!</definedName>
    <definedName name="_1_1_5_GFS_OSR" localSheetId="77">#REF!</definedName>
    <definedName name="_1_1_5_GFS_OSR">#REF!</definedName>
    <definedName name="_1_185W_Master" localSheetId="79">#REF!</definedName>
    <definedName name="_1_185W_Master" localSheetId="84">#REF!</definedName>
    <definedName name="_1_185W_Master" localSheetId="77">#REF!</definedName>
    <definedName name="_1_185W_Master">#REF!</definedName>
    <definedName name="_1_506_Export_Invoice_Details" localSheetId="79">#REF!</definedName>
    <definedName name="_1_506_Export_Invoice_Details" localSheetId="84">#REF!</definedName>
    <definedName name="_1_506_Export_Invoice_Details" localSheetId="77">#REF!</definedName>
    <definedName name="_1_506_Export_Invoice_Details">#REF!</definedName>
    <definedName name="_10" localSheetId="79" hidden="1">#REF!</definedName>
    <definedName name="_10" localSheetId="84" hidden="1">#REF!</definedName>
    <definedName name="_10" localSheetId="77" hidden="1">#REF!</definedName>
    <definedName name="_10" hidden="1">#REF!</definedName>
    <definedName name="_10__123Graph_ACHART_1" hidden="1">#N/A</definedName>
    <definedName name="_10_0_F" localSheetId="79" hidden="1">#REF!</definedName>
    <definedName name="_10_0_F" localSheetId="84" hidden="1">#REF!</definedName>
    <definedName name="_10_0_F" localSheetId="77" hidden="1">#REF!</definedName>
    <definedName name="_10_0_F" hidden="1">#REF!</definedName>
    <definedName name="_10_0Revised_97_BP___9" localSheetId="79">#REF!</definedName>
    <definedName name="_10_0Revised_97_BP___9" localSheetId="84">#REF!</definedName>
    <definedName name="_10_0Revised_97_BP___9" localSheetId="77">#REF!</definedName>
    <definedName name="_10_0Revised_97_BP___9">#REF!</definedName>
    <definedName name="_10_0Total_Ford_C" localSheetId="79">#REF!</definedName>
    <definedName name="_10_0Total_Ford_C" localSheetId="84">#REF!</definedName>
    <definedName name="_10_0Total_Ford_C" localSheetId="77">#REF!</definedName>
    <definedName name="_10_0Total_Ford_C">#REF!</definedName>
    <definedName name="_102ba1_" localSheetId="65" hidden="1">{"Fiesta Facer Page",#N/A,FALSE,"Q_C_S";"Fiesta Main Page",#N/A,FALSE,"V_L";"Fiesta 95BP Struct",#N/A,FALSE,"StructBP";"Fiesta Post 95BP Struct",#N/A,FALSE,"AdjStructBP"}</definedName>
    <definedName name="_102ba1_" localSheetId="84" hidden="1">{"Fiesta Facer Page",#N/A,FALSE,"Q_C_S";"Fiesta Main Page",#N/A,FALSE,"V_L";"Fiesta 95BP Struct",#N/A,FALSE,"StructBP";"Fiesta Post 95BP Struct",#N/A,FALSE,"AdjStructBP"}</definedName>
    <definedName name="_102ba1_" localSheetId="77" hidden="1">{"Fiesta Facer Page",#N/A,FALSE,"Q_C_S";"Fiesta Main Page",#N/A,FALSE,"V_L";"Fiesta 95BP Struct",#N/A,FALSE,"StructBP";"Fiesta Post 95BP Struct",#N/A,FALSE,"AdjStructBP"}</definedName>
    <definedName name="_102ba1_" localSheetId="61" hidden="1">{"Fiesta Facer Page",#N/A,FALSE,"Q_C_S";"Fiesta Main Page",#N/A,FALSE,"V_L";"Fiesta 95BP Struct",#N/A,FALSE,"StructBP";"Fiesta Post 95BP Struct",#N/A,FALSE,"AdjStructBP"}</definedName>
    <definedName name="_102ba1_" localSheetId="76" hidden="1">{"Fiesta Facer Page",#N/A,FALSE,"Q_C_S";"Fiesta Main Page",#N/A,FALSE,"V_L";"Fiesta 95BP Struct",#N/A,FALSE,"StructBP";"Fiesta Post 95BP Struct",#N/A,FALSE,"AdjStructBP"}</definedName>
    <definedName name="_102ba1_" hidden="1">{"Fiesta Facer Page",#N/A,FALSE,"Q_C_S";"Fiesta Main Page",#N/A,FALSE,"V_L";"Fiesta 95BP Struct",#N/A,FALSE,"StructBP";"Fiesta Post 95BP Struct",#N/A,FALSE,"AdjStructBP"}</definedName>
    <definedName name="_10j_b_g" localSheetId="79">#REF!</definedName>
    <definedName name="_10j_b_g" localSheetId="84">#REF!</definedName>
    <definedName name="_10j_b_g" localSheetId="77">#REF!</definedName>
    <definedName name="_10j_b_g">#REF!</definedName>
    <definedName name="_11" localSheetId="79" hidden="1">#REF!</definedName>
    <definedName name="_11" localSheetId="84" hidden="1">#REF!</definedName>
    <definedName name="_11" localSheetId="77" hidden="1">#REF!</definedName>
    <definedName name="_11" hidden="1">#REF!</definedName>
    <definedName name="_11__123Graph_ACHART_14" hidden="1">#N/A</definedName>
    <definedName name="_11_0_F" localSheetId="79" hidden="1">#REF!</definedName>
    <definedName name="_11_0_F" localSheetId="84" hidden="1">#REF!</definedName>
    <definedName name="_11_0_F" localSheetId="77" hidden="1">#REF!</definedName>
    <definedName name="_11_0_F" hidden="1">#REF!</definedName>
    <definedName name="_11_0Total_L_M_C" localSheetId="79">#REF!</definedName>
    <definedName name="_11_0Total_L_M_C" localSheetId="84">#REF!</definedName>
    <definedName name="_11_0Total_L_M_C" localSheetId="77">#REF!</definedName>
    <definedName name="_11_0Total_L_M_C">#REF!</definedName>
    <definedName name="_110D258_" localSheetId="65" hidden="1">{"Presentation",#N/A,FALSE,"Feb96 - ALL"}</definedName>
    <definedName name="_110D258_" localSheetId="84" hidden="1">{"Presentation",#N/A,FALSE,"Feb96 - ALL"}</definedName>
    <definedName name="_110D258_" localSheetId="77" hidden="1">{"Presentation",#N/A,FALSE,"Feb96 - ALL"}</definedName>
    <definedName name="_110D258_" localSheetId="61" hidden="1">{"Presentation",#N/A,FALSE,"Feb96 - ALL"}</definedName>
    <definedName name="_110D258_" localSheetId="76" hidden="1">{"Presentation",#N/A,FALSE,"Feb96 - ALL"}</definedName>
    <definedName name="_110D258_" hidden="1">{"Presentation",#N/A,FALSE,"Feb96 - ALL"}</definedName>
    <definedName name="_113dc1_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113dc1_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113dc1_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113dc1_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113dc1_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113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11F" localSheetId="79" hidden="1">#REF!</definedName>
    <definedName name="_11F" localSheetId="84" hidden="1">#REF!</definedName>
    <definedName name="_11F" localSheetId="77" hidden="1">#REF!</definedName>
    <definedName name="_11F" hidden="1">#REF!</definedName>
    <definedName name="_11p___c" localSheetId="79">#REF!</definedName>
    <definedName name="_11p___c" localSheetId="84">#REF!</definedName>
    <definedName name="_11p___c" localSheetId="77">#REF!</definedName>
    <definedName name="_11p___c">#REF!</definedName>
    <definedName name="_12" localSheetId="79" hidden="1">#REF!</definedName>
    <definedName name="_12" localSheetId="84" hidden="1">#REF!</definedName>
    <definedName name="_12" localSheetId="77" hidden="1">#REF!</definedName>
    <definedName name="_12" hidden="1">#REF!</definedName>
    <definedName name="_12__123Graph_ACHART_159" hidden="1">#N/A</definedName>
    <definedName name="_12_0_F" localSheetId="79" hidden="1">#REF!</definedName>
    <definedName name="_12_0_F" localSheetId="84" hidden="1">#REF!</definedName>
    <definedName name="_12_0_F" localSheetId="77" hidden="1">#REF!</definedName>
    <definedName name="_12_0_F" hidden="1">#REF!</definedName>
    <definedName name="_12_0RCLvsRet" localSheetId="79">#REF!</definedName>
    <definedName name="_12_0RCLvsRet" localSheetId="84">#REF!</definedName>
    <definedName name="_12_0RCLvsRet" localSheetId="77">#REF!</definedName>
    <definedName name="_12_0RCLvsRet">#REF!</definedName>
    <definedName name="_12_0Total_L_M_Tru" localSheetId="79">#REF!</definedName>
    <definedName name="_12_0Total_L_M_Tru" localSheetId="84">#REF!</definedName>
    <definedName name="_12_0Total_L_M_Tru" localSheetId="77">#REF!</definedName>
    <definedName name="_12_0Total_L_M_Tru">#REF!</definedName>
    <definedName name="_12Revised_97_BP___9" localSheetId="79">#REF!</definedName>
    <definedName name="_12Revised_97_BP___9" localSheetId="84">#REF!</definedName>
    <definedName name="_12Revised_97_BP___9" localSheetId="77">#REF!</definedName>
    <definedName name="_12Revised_97_BP___9">#REF!</definedName>
    <definedName name="_12Z_b_g" localSheetId="79">#REF!</definedName>
    <definedName name="_12Z_b_g" localSheetId="84">#REF!</definedName>
    <definedName name="_12Z_b_g" localSheetId="77">#REF!</definedName>
    <definedName name="_12Z_b_g">#REF!</definedName>
    <definedName name="_13" localSheetId="79" hidden="1">#REF!</definedName>
    <definedName name="_13" localSheetId="84" hidden="1">#REF!</definedName>
    <definedName name="_13" localSheetId="77" hidden="1">#REF!</definedName>
    <definedName name="_13" hidden="1">#REF!</definedName>
    <definedName name="_13__123Graph_ACHART_160" hidden="1">#N/A</definedName>
    <definedName name="_13_0Total_Lincoln_C" localSheetId="79">#REF!</definedName>
    <definedName name="_13_0Total_Lincoln_C" localSheetId="84">#REF!</definedName>
    <definedName name="_13_0Total_Lincoln_C" localSheetId="77">#REF!</definedName>
    <definedName name="_13_0Total_Lincoln_C">#REF!</definedName>
    <definedName name="_14" localSheetId="79" hidden="1">#REF!</definedName>
    <definedName name="_14" localSheetId="84" hidden="1">#REF!</definedName>
    <definedName name="_14" localSheetId="77" hidden="1">#REF!</definedName>
    <definedName name="_14" hidden="1">#REF!</definedName>
    <definedName name="_14__123Graph_ACHART_161" hidden="1">#N/A</definedName>
    <definedName name="_14_0Total_Mercury_C" localSheetId="79">#REF!</definedName>
    <definedName name="_14_0Total_Mercury_C" localSheetId="84">#REF!</definedName>
    <definedName name="_14_0Total_Mercury_C" localSheetId="77">#REF!</definedName>
    <definedName name="_14_0Total_Mercury_C">#REF!</definedName>
    <definedName name="_15" localSheetId="79" hidden="1">#REF!</definedName>
    <definedName name="_15" localSheetId="84" hidden="1">#REF!</definedName>
    <definedName name="_15" localSheetId="77" hidden="1">#REF!</definedName>
    <definedName name="_15" hidden="1">#REF!</definedName>
    <definedName name="_15__123Graph_ACHART_162" hidden="1">#N/A</definedName>
    <definedName name="_15_0_F" localSheetId="79" hidden="1">#REF!</definedName>
    <definedName name="_15_0_F" localSheetId="84" hidden="1">#REF!</definedName>
    <definedName name="_15_0_F" localSheetId="77" hidden="1">#REF!</definedName>
    <definedName name="_15_0_F" hidden="1">#REF!</definedName>
    <definedName name="_15_01_MAB_NI_by_OPLOC_TLOC" localSheetId="79">#REF!</definedName>
    <definedName name="_15_01_MAB_NI_by_OPLOC_TLOC" localSheetId="84">#REF!</definedName>
    <definedName name="_15_01_MAB_NI_by_OPLOC_TLOC" localSheetId="77">#REF!</definedName>
    <definedName name="_15_01_MAB_NI_by_OPLOC_TLOC">#REF!</definedName>
    <definedName name="_15_0Vehnum" localSheetId="79">#REF!</definedName>
    <definedName name="_15_0Vehnum" localSheetId="84">#REF!</definedName>
    <definedName name="_15_0Vehnum" localSheetId="77">#REF!</definedName>
    <definedName name="_15_0Vehnum">#REF!</definedName>
    <definedName name="_16" localSheetId="79" hidden="1">#REF!</definedName>
    <definedName name="_16" localSheetId="84" hidden="1">#REF!</definedName>
    <definedName name="_16" localSheetId="77" hidden="1">#REF!</definedName>
    <definedName name="_16" hidden="1">#REF!</definedName>
    <definedName name="_16__123Graph_ACHART_163" hidden="1">#N/A</definedName>
    <definedName name="_16_0_F" localSheetId="79" hidden="1">#REF!</definedName>
    <definedName name="_16_0_F" localSheetId="84" hidden="1">#REF!</definedName>
    <definedName name="_16_0_F" localSheetId="77" hidden="1">#REF!</definedName>
    <definedName name="_16_0_F" hidden="1">#REF!</definedName>
    <definedName name="_16_5_0svc" localSheetId="79">#REF!</definedName>
    <definedName name="_16_5_0svc" localSheetId="84">#REF!</definedName>
    <definedName name="_16_5_0svc" localSheetId="77">#REF!</definedName>
    <definedName name="_16_5_0svc">#REF!</definedName>
    <definedName name="_17" localSheetId="79" hidden="1">#REF!</definedName>
    <definedName name="_17" localSheetId="84" hidden="1">#REF!</definedName>
    <definedName name="_17" localSheetId="77" hidden="1">#REF!</definedName>
    <definedName name="_17" hidden="1">#REF!</definedName>
    <definedName name="_17__123Graph_ACHART_164" hidden="1">#N/A</definedName>
    <definedName name="_17_0_F" localSheetId="79" hidden="1">#REF!</definedName>
    <definedName name="_17_0_F" localSheetId="84" hidden="1">#REF!</definedName>
    <definedName name="_17_0_F" localSheetId="77" hidden="1">#REF!</definedName>
    <definedName name="_17_0_F" hidden="1">#REF!</definedName>
    <definedName name="_1772A4_" localSheetId="65" hidden="1">{#N/A,#N/A,FALSE,"India - 3f";#N/A,#N/A,FALSE,"India - 3";#N/A,#N/A,FALSE,"India - 4f";#N/A,#N/A,FALSE,"India - 4";#N/A,#N/A,FALSE,"Retail Spider"}</definedName>
    <definedName name="_1772A4_" localSheetId="84" hidden="1">{#N/A,#N/A,FALSE,"India - 3f";#N/A,#N/A,FALSE,"India - 3";#N/A,#N/A,FALSE,"India - 4f";#N/A,#N/A,FALSE,"India - 4";#N/A,#N/A,FALSE,"Retail Spider"}</definedName>
    <definedName name="_1772A4_" localSheetId="77" hidden="1">{#N/A,#N/A,FALSE,"India - 3f";#N/A,#N/A,FALSE,"India - 3";#N/A,#N/A,FALSE,"India - 4f";#N/A,#N/A,FALSE,"India - 4";#N/A,#N/A,FALSE,"Retail Spider"}</definedName>
    <definedName name="_1772A4_" localSheetId="61" hidden="1">{#N/A,#N/A,FALSE,"India - 3f";#N/A,#N/A,FALSE,"India - 3";#N/A,#N/A,FALSE,"India - 4f";#N/A,#N/A,FALSE,"India - 4";#N/A,#N/A,FALSE,"Retail Spider"}</definedName>
    <definedName name="_1772A4_" localSheetId="76" hidden="1">{#N/A,#N/A,FALSE,"India - 3f";#N/A,#N/A,FALSE,"India - 3";#N/A,#N/A,FALSE,"India - 4f";#N/A,#N/A,FALSE,"India - 4";#N/A,#N/A,FALSE,"Retail Spider"}</definedName>
    <definedName name="_1772A4_" hidden="1">{#N/A,#N/A,FALSE,"India - 3f";#N/A,#N/A,FALSE,"India - 3";#N/A,#N/A,FALSE,"India - 4f";#N/A,#N/A,FALSE,"India - 4";#N/A,#N/A,FALSE,"Retail Spider"}</definedName>
    <definedName name="_17J_0RELE" localSheetId="79">#REF!</definedName>
    <definedName name="_17J_0RELE" localSheetId="84">#REF!</definedName>
    <definedName name="_17J_0RELE" localSheetId="77">#REF!</definedName>
    <definedName name="_17J_0RELE">#REF!</definedName>
    <definedName name="_18" localSheetId="79" hidden="1">#REF!</definedName>
    <definedName name="_18" localSheetId="84" hidden="1">#REF!</definedName>
    <definedName name="_18" localSheetId="77" hidden="1">#REF!</definedName>
    <definedName name="_18" hidden="1">#REF!</definedName>
    <definedName name="_18__123Graph_ACHART_2" hidden="1">#N/A</definedName>
    <definedName name="_18_0_F" localSheetId="79" hidden="1">#REF!</definedName>
    <definedName name="_18_0_F" localSheetId="84" hidden="1">#REF!</definedName>
    <definedName name="_18_0_F" localSheetId="77" hidden="1">#REF!</definedName>
    <definedName name="_18_0_F" hidden="1">#REF!</definedName>
    <definedName name="_18_0Ope" localSheetId="79">#REF!</definedName>
    <definedName name="_18_0Ope" localSheetId="84">#REF!</definedName>
    <definedName name="_18_0Ope" localSheetId="77">#REF!</definedName>
    <definedName name="_18_0Ope">#REF!</definedName>
    <definedName name="_18_5_0svc" localSheetId="79">#REF!</definedName>
    <definedName name="_18_5_0svc" localSheetId="84">#REF!</definedName>
    <definedName name="_18_5_0svc" localSheetId="77">#REF!</definedName>
    <definedName name="_18_5_0svc">#REF!</definedName>
    <definedName name="_185W_Master" localSheetId="79">#REF!</definedName>
    <definedName name="_185W_Master" localSheetId="84">#REF!</definedName>
    <definedName name="_185W_Master" localSheetId="77">#REF!</definedName>
    <definedName name="_185W_Master">#REF!</definedName>
    <definedName name="_186W_Master" localSheetId="79">#REF!</definedName>
    <definedName name="_186W_Master" localSheetId="84">#REF!</definedName>
    <definedName name="_186W_Master" localSheetId="77">#REF!</definedName>
    <definedName name="_186W_Master">#REF!</definedName>
    <definedName name="_18L_0Super" localSheetId="79">#REF!</definedName>
    <definedName name="_18L_0Super" localSheetId="84">#REF!</definedName>
    <definedName name="_18L_0Super" localSheetId="77">#REF!</definedName>
    <definedName name="_18L_0Super">#REF!</definedName>
    <definedName name="_19" localSheetId="79" hidden="1">#REF!</definedName>
    <definedName name="_19" localSheetId="84" hidden="1">#REF!</definedName>
    <definedName name="_19" localSheetId="77" hidden="1">#REF!</definedName>
    <definedName name="_19" hidden="1">#REF!</definedName>
    <definedName name="_19__123Graph_ACHART_3" hidden="1">#N/A</definedName>
    <definedName name="_19_5_0svc" localSheetId="79">#REF!</definedName>
    <definedName name="_19_5_0svc" localSheetId="84">#REF!</definedName>
    <definedName name="_19_5_0svc" localSheetId="77">#REF!</definedName>
    <definedName name="_19_5_0svc">#REF!</definedName>
    <definedName name="_19M_0Heavies_Heavy15.16_Ma" localSheetId="79">#REF!</definedName>
    <definedName name="_19M_0Heavies_Heavy15.16_Ma" localSheetId="84">#REF!</definedName>
    <definedName name="_19M_0Heavies_Heavy15.16_Ma" localSheetId="77">#REF!</definedName>
    <definedName name="_19M_0Heavies_Heavy15.16_Ma">#REF!</definedName>
    <definedName name="_2" localSheetId="79" hidden="1">#REF!</definedName>
    <definedName name="_2" localSheetId="84" hidden="1">#REF!</definedName>
    <definedName name="_2" localSheetId="77" hidden="1">#REF!</definedName>
    <definedName name="_2" hidden="1">#REF!</definedName>
    <definedName name="_2_" localSheetId="79">#REF!</definedName>
    <definedName name="_2_" localSheetId="84">#REF!</definedName>
    <definedName name="_2_" localSheetId="77">#REF!</definedName>
    <definedName name="_2_">#REF!</definedName>
    <definedName name="_2_???" localSheetId="65">[1]!kkk</definedName>
    <definedName name="_2_???" localSheetId="84">[1]!kkk</definedName>
    <definedName name="_2_???" localSheetId="77">[1]!kkk</definedName>
    <definedName name="_2_???" localSheetId="61">[1]!kkk</definedName>
    <definedName name="_2_???" localSheetId="76">[1]!kkk</definedName>
    <definedName name="_2_???">[1]!kkk</definedName>
    <definedName name="_2_0" localSheetId="79">#REF!</definedName>
    <definedName name="_2_0" localSheetId="84">#REF!</definedName>
    <definedName name="_2_0" localSheetId="77">#REF!</definedName>
    <definedName name="_2_0">#REF!</definedName>
    <definedName name="_2_0_F" localSheetId="79" hidden="1">#REF!</definedName>
    <definedName name="_2_0_F" localSheetId="84" hidden="1">#REF!</definedName>
    <definedName name="_2_0_F" localSheetId="77" hidden="1">#REF!</definedName>
    <definedName name="_2_0_F" hidden="1">#REF!</definedName>
    <definedName name="_2_1_5_GFS_OSR" localSheetId="79">#REF!</definedName>
    <definedName name="_2_1_5_GFS_OSR" localSheetId="84">#REF!</definedName>
    <definedName name="_2_1_5_GFS_OSR" localSheetId="77">#REF!</definedName>
    <definedName name="_2_1_5_GFS_OSR">#REF!</definedName>
    <definedName name="_2_1_5_GFS_OSR_NEW" localSheetId="79">#REF!</definedName>
    <definedName name="_2_1_5_GFS_OSR_NEW" localSheetId="84">#REF!</definedName>
    <definedName name="_2_1_5_GFS_OSR_NEW" localSheetId="77">#REF!</definedName>
    <definedName name="_2_1_5_GFS_OSR_NEW">#REF!</definedName>
    <definedName name="_2_186W_Master" localSheetId="79">#REF!</definedName>
    <definedName name="_2_186W_Master" localSheetId="84">#REF!</definedName>
    <definedName name="_2_186W_Master" localSheetId="77">#REF!</definedName>
    <definedName name="_2_186W_Master">#REF!</definedName>
    <definedName name="_2_8" localSheetId="79">#REF!</definedName>
    <definedName name="_2_8" localSheetId="84">#REF!</definedName>
    <definedName name="_2_8" localSheetId="77">#REF!</definedName>
    <definedName name="_2_8">#REF!</definedName>
    <definedName name="_20" localSheetId="79" hidden="1">#REF!</definedName>
    <definedName name="_20" localSheetId="84" hidden="1">#REF!</definedName>
    <definedName name="_20" localSheetId="77" hidden="1">#REF!</definedName>
    <definedName name="_20" hidden="1">#REF!</definedName>
    <definedName name="_20__123Graph_ACHART_4" hidden="1">#N/A</definedName>
    <definedName name="_20_0_F" localSheetId="79" hidden="1">#REF!</definedName>
    <definedName name="_20_0_F" localSheetId="84" hidden="1">#REF!</definedName>
    <definedName name="_20_0_F" localSheetId="77" hidden="1">#REF!</definedName>
    <definedName name="_20_0_F" hidden="1">#REF!</definedName>
    <definedName name="_20M_0Heavies_Heavy19.24_Ma" localSheetId="79">#REF!</definedName>
    <definedName name="_20M_0Heavies_Heavy19.24_Ma" localSheetId="84">#REF!</definedName>
    <definedName name="_20M_0Heavies_Heavy19.24_Ma" localSheetId="77">#REF!</definedName>
    <definedName name="_20M_0Heavies_Heavy19.24_Ma">#REF!</definedName>
    <definedName name="_21" localSheetId="79" hidden="1">#REF!</definedName>
    <definedName name="_21" localSheetId="84" hidden="1">#REF!</definedName>
    <definedName name="_21" localSheetId="77" hidden="1">#REF!</definedName>
    <definedName name="_21" hidden="1">#REF!</definedName>
    <definedName name="_21__123Graph_ACHART_5" hidden="1">#N/A</definedName>
    <definedName name="_21_0_F" hidden="1">#N/A</definedName>
    <definedName name="_21_0PE" localSheetId="79">#REF!</definedName>
    <definedName name="_21_0PE" localSheetId="84">#REF!</definedName>
    <definedName name="_21_0PE" localSheetId="77">#REF!</definedName>
    <definedName name="_21_0PE">#REF!</definedName>
    <definedName name="_21_5__svc" localSheetId="79">#REF!</definedName>
    <definedName name="_21_5__svc" localSheetId="84">#REF!</definedName>
    <definedName name="_21_5__svc" localSheetId="77">#REF!</definedName>
    <definedName name="_21_5__svc">#REF!</definedName>
    <definedName name="_22" localSheetId="79" hidden="1">#REF!</definedName>
    <definedName name="_22" localSheetId="84" hidden="1">#REF!</definedName>
    <definedName name="_22" localSheetId="77" hidden="1">#REF!</definedName>
    <definedName name="_22" hidden="1">#REF!</definedName>
    <definedName name="_22__123Graph_ACHART_6" hidden="1">#N/A</definedName>
    <definedName name="_22_0_F" localSheetId="79" hidden="1">#REF!</definedName>
    <definedName name="_22_0_F" localSheetId="84" hidden="1">#REF!</definedName>
    <definedName name="_22_0_F" localSheetId="77" hidden="1">#REF!</definedName>
    <definedName name="_22_0_F" hidden="1">#REF!</definedName>
    <definedName name="_23" localSheetId="79" hidden="1">#REF!</definedName>
    <definedName name="_23" localSheetId="84" hidden="1">#REF!</definedName>
    <definedName name="_23" localSheetId="77" hidden="1">#REF!</definedName>
    <definedName name="_23" hidden="1">#REF!</definedName>
    <definedName name="_23__123Graph_ACHART_7" hidden="1">#N/A</definedName>
    <definedName name="_24" localSheetId="79" hidden="1">#REF!</definedName>
    <definedName name="_24" localSheetId="84" hidden="1">#REF!</definedName>
    <definedName name="_24" localSheetId="77" hidden="1">#REF!</definedName>
    <definedName name="_24" hidden="1">#REF!</definedName>
    <definedName name="_24__123Graph_ACHART_8" hidden="1">#N/A</definedName>
    <definedName name="_24_0pricesensitiv" localSheetId="79">#REF!</definedName>
    <definedName name="_24_0pricesensitiv" localSheetId="84">#REF!</definedName>
    <definedName name="_24_0pricesensitiv" localSheetId="77">#REF!</definedName>
    <definedName name="_24_0pricesensitiv">#REF!</definedName>
    <definedName name="_25__123Graph_ACHART_80" hidden="1">#N/A</definedName>
    <definedName name="_26__123Graph_ACHART_81" hidden="1">#N/A</definedName>
    <definedName name="_26_0_F" hidden="1">#N/A</definedName>
    <definedName name="_2607ab2_" localSheetId="65" hidden="1">{#N/A,#N/A,FALSE,"Cover";#N/A,#N/A,FALSE,"Profits";#N/A,#N/A,FALSE,"ABS";#N/A,#N/A,FALSE,"TFLE Detail";#N/A,#N/A,FALSE,"TFLE Walk";#N/A,#N/A,FALSE,"Variable Cost";#N/A,#N/A,FALSE,"V.C. Walk"}</definedName>
    <definedName name="_2607ab2_" localSheetId="84" hidden="1">{#N/A,#N/A,FALSE,"Cover";#N/A,#N/A,FALSE,"Profits";#N/A,#N/A,FALSE,"ABS";#N/A,#N/A,FALSE,"TFLE Detail";#N/A,#N/A,FALSE,"TFLE Walk";#N/A,#N/A,FALSE,"Variable Cost";#N/A,#N/A,FALSE,"V.C. Walk"}</definedName>
    <definedName name="_2607ab2_" localSheetId="77" hidden="1">{#N/A,#N/A,FALSE,"Cover";#N/A,#N/A,FALSE,"Profits";#N/A,#N/A,FALSE,"ABS";#N/A,#N/A,FALSE,"TFLE Detail";#N/A,#N/A,FALSE,"TFLE Walk";#N/A,#N/A,FALSE,"Variable Cost";#N/A,#N/A,FALSE,"V.C. Walk"}</definedName>
    <definedName name="_2607ab2_" localSheetId="61" hidden="1">{#N/A,#N/A,FALSE,"Cover";#N/A,#N/A,FALSE,"Profits";#N/A,#N/A,FALSE,"ABS";#N/A,#N/A,FALSE,"TFLE Detail";#N/A,#N/A,FALSE,"TFLE Walk";#N/A,#N/A,FALSE,"Variable Cost";#N/A,#N/A,FALSE,"V.C. Walk"}</definedName>
    <definedName name="_2607ab2_" localSheetId="76" hidden="1">{#N/A,#N/A,FALSE,"Cover";#N/A,#N/A,FALSE,"Profits";#N/A,#N/A,FALSE,"ABS";#N/A,#N/A,FALSE,"TFLE Detail";#N/A,#N/A,FALSE,"TFLE Walk";#N/A,#N/A,FALSE,"Variable Cost";#N/A,#N/A,FALSE,"V.C. Walk"}</definedName>
    <definedName name="_2607ab2_" hidden="1">{#N/A,#N/A,FALSE,"Cover";#N/A,#N/A,FALSE,"Profits";#N/A,#N/A,FALSE,"ABS";#N/A,#N/A,FALSE,"TFLE Detail";#N/A,#N/A,FALSE,"TFLE Walk";#N/A,#N/A,FALSE,"Variable Cost";#N/A,#N/A,FALSE,"V.C. Walk"}</definedName>
    <definedName name="_2637ab3_" localSheetId="65" hidden="1">{#N/A,#N/A,FALSE,"Profit Status";#N/A,#N/A,FALSE,"Invest";#N/A,#N/A,FALSE,"Revenue";#N/A,#N/A,FALSE,"Variable Cost";#N/A,#N/A,FALSE,"Options &amp; Series"}</definedName>
    <definedName name="_2637ab3_" localSheetId="84" hidden="1">{#N/A,#N/A,FALSE,"Profit Status";#N/A,#N/A,FALSE,"Invest";#N/A,#N/A,FALSE,"Revenue";#N/A,#N/A,FALSE,"Variable Cost";#N/A,#N/A,FALSE,"Options &amp; Series"}</definedName>
    <definedName name="_2637ab3_" localSheetId="77" hidden="1">{#N/A,#N/A,FALSE,"Profit Status";#N/A,#N/A,FALSE,"Invest";#N/A,#N/A,FALSE,"Revenue";#N/A,#N/A,FALSE,"Variable Cost";#N/A,#N/A,FALSE,"Options &amp; Series"}</definedName>
    <definedName name="_2637ab3_" localSheetId="61" hidden="1">{#N/A,#N/A,FALSE,"Profit Status";#N/A,#N/A,FALSE,"Invest";#N/A,#N/A,FALSE,"Revenue";#N/A,#N/A,FALSE,"Variable Cost";#N/A,#N/A,FALSE,"Options &amp; Series"}</definedName>
    <definedName name="_2637ab3_" localSheetId="76" hidden="1">{#N/A,#N/A,FALSE,"Profit Status";#N/A,#N/A,FALSE,"Invest";#N/A,#N/A,FALSE,"Revenue";#N/A,#N/A,FALSE,"Variable Cost";#N/A,#N/A,FALSE,"Options &amp; Series"}</definedName>
    <definedName name="_2637ab3_" hidden="1">{#N/A,#N/A,FALSE,"Profit Status";#N/A,#N/A,FALSE,"Invest";#N/A,#N/A,FALSE,"Revenue";#N/A,#N/A,FALSE,"Variable Cost";#N/A,#N/A,FALSE,"Options &amp; Series"}</definedName>
    <definedName name="_2687AS1_" localSheetId="65" hidden="1">{#N/A,#N/A,FALSE,"India - 3f";#N/A,#N/A,FALSE,"India - 3";#N/A,#N/A,FALSE,"India - 4f";#N/A,#N/A,FALSE,"India - 4";#N/A,#N/A,FALSE,"Retail Spider"}</definedName>
    <definedName name="_2687AS1_" localSheetId="84" hidden="1">{#N/A,#N/A,FALSE,"India - 3f";#N/A,#N/A,FALSE,"India - 3";#N/A,#N/A,FALSE,"India - 4f";#N/A,#N/A,FALSE,"India - 4";#N/A,#N/A,FALSE,"Retail Spider"}</definedName>
    <definedName name="_2687AS1_" localSheetId="77" hidden="1">{#N/A,#N/A,FALSE,"India - 3f";#N/A,#N/A,FALSE,"India - 3";#N/A,#N/A,FALSE,"India - 4f";#N/A,#N/A,FALSE,"India - 4";#N/A,#N/A,FALSE,"Retail Spider"}</definedName>
    <definedName name="_2687AS1_" localSheetId="61" hidden="1">{#N/A,#N/A,FALSE,"India - 3f";#N/A,#N/A,FALSE,"India - 3";#N/A,#N/A,FALSE,"India - 4f";#N/A,#N/A,FALSE,"India - 4";#N/A,#N/A,FALSE,"Retail Spider"}</definedName>
    <definedName name="_2687AS1_" localSheetId="76" hidden="1">{#N/A,#N/A,FALSE,"India - 3f";#N/A,#N/A,FALSE,"India - 3";#N/A,#N/A,FALSE,"India - 4f";#N/A,#N/A,FALSE,"India - 4";#N/A,#N/A,FALSE,"Retail Spider"}</definedName>
    <definedName name="_2687AS1_" hidden="1">{#N/A,#N/A,FALSE,"India - 3f";#N/A,#N/A,FALSE,"India - 3";#N/A,#N/A,FALSE,"India - 4f";#N/A,#N/A,FALSE,"India - 4";#N/A,#N/A,FALSE,"Retail Spider"}</definedName>
    <definedName name="_27__123Graph_ACHART_82" hidden="1">#N/A</definedName>
    <definedName name="_27_0TOTAL_C" localSheetId="79">#REF!</definedName>
    <definedName name="_27_0TOTAL_C" localSheetId="84">#REF!</definedName>
    <definedName name="_27_0TOTAL_C" localSheetId="77">#REF!</definedName>
    <definedName name="_27_0TOTAL_C">#REF!</definedName>
    <definedName name="_2718b2_" localSheetId="65" hidden="1">{#VALUE!,#N/A,FALSE,0;#N/A,#N/A,FALSE,0;#N/A,#N/A,FALSE,0;#N/A,#N/A,FALSE,0}</definedName>
    <definedName name="_2718b2_" localSheetId="84" hidden="1">{#VALUE!,#N/A,FALSE,0;#N/A,#N/A,FALSE,0;#N/A,#N/A,FALSE,0;#N/A,#N/A,FALSE,0}</definedName>
    <definedName name="_2718b2_" localSheetId="77" hidden="1">{#VALUE!,#N/A,FALSE,0;#N/A,#N/A,FALSE,0;#N/A,#N/A,FALSE,0;#N/A,#N/A,FALSE,0}</definedName>
    <definedName name="_2718b2_" localSheetId="61" hidden="1">{#VALUE!,#N/A,FALSE,0;#N/A,#N/A,FALSE,0;#N/A,#N/A,FALSE,0;#N/A,#N/A,FALSE,0}</definedName>
    <definedName name="_2718b2_" localSheetId="76" hidden="1">{#VALUE!,#N/A,FALSE,0;#N/A,#N/A,FALSE,0;#N/A,#N/A,FALSE,0;#N/A,#N/A,FALSE,0}</definedName>
    <definedName name="_2718b2_" hidden="1">{#VALUE!,#N/A,FALSE,0;#N/A,#N/A,FALSE,0;#N/A,#N/A,FALSE,0;#N/A,#N/A,FALSE,0}</definedName>
    <definedName name="_28__123Graph_ACHART_83" hidden="1">#N/A</definedName>
    <definedName name="_2804ba1_" localSheetId="65" hidden="1">{"Fiesta Facer Page",#N/A,FALSE,"Q_C_S";"Fiesta Main Page",#N/A,FALSE,"V_L";"Fiesta 95BP Struct",#N/A,FALSE,"StructBP";"Fiesta Post 95BP Struct",#N/A,FALSE,"AdjStructBP"}</definedName>
    <definedName name="_2804ba1_" localSheetId="84" hidden="1">{"Fiesta Facer Page",#N/A,FALSE,"Q_C_S";"Fiesta Main Page",#N/A,FALSE,"V_L";"Fiesta 95BP Struct",#N/A,FALSE,"StructBP";"Fiesta Post 95BP Struct",#N/A,FALSE,"AdjStructBP"}</definedName>
    <definedName name="_2804ba1_" localSheetId="77" hidden="1">{"Fiesta Facer Page",#N/A,FALSE,"Q_C_S";"Fiesta Main Page",#N/A,FALSE,"V_L";"Fiesta 95BP Struct",#N/A,FALSE,"StructBP";"Fiesta Post 95BP Struct",#N/A,FALSE,"AdjStructBP"}</definedName>
    <definedName name="_2804ba1_" localSheetId="61" hidden="1">{"Fiesta Facer Page",#N/A,FALSE,"Q_C_S";"Fiesta Main Page",#N/A,FALSE,"V_L";"Fiesta 95BP Struct",#N/A,FALSE,"StructBP";"Fiesta Post 95BP Struct",#N/A,FALSE,"AdjStructBP"}</definedName>
    <definedName name="_2804ba1_" localSheetId="76" hidden="1">{"Fiesta Facer Page",#N/A,FALSE,"Q_C_S";"Fiesta Main Page",#N/A,FALSE,"V_L";"Fiesta 95BP Struct",#N/A,FALSE,"StructBP";"Fiesta Post 95BP Struct",#N/A,FALSE,"AdjStructBP"}</definedName>
    <definedName name="_2804ba1_" hidden="1">{"Fiesta Facer Page",#N/A,FALSE,"Q_C_S";"Fiesta Main Page",#N/A,FALSE,"V_L";"Fiesta 95BP Struct",#N/A,FALSE,"StructBP";"Fiesta Post 95BP Struct",#N/A,FALSE,"AdjStructBP"}</definedName>
    <definedName name="_29__123Graph_ACHART_84" hidden="1">#N/A</definedName>
    <definedName name="_2905C1952_" localSheetId="65" hidden="1">{#N/A,#N/A,FALSE,"Cover";#N/A,#N/A,FALSE,"VarCost Graph";#N/A,#N/A,FALSE,"VarCost Sum";#N/A,#N/A,FALSE,"Roadmap_Sum";#N/A,#N/A,FALSE,"VarCost";#N/A,#N/A,FALSE,"i-to-i, 06-01-98 [All_CMs]";#N/A,#N/A,FALSE,"VarCost I-2-I"}</definedName>
    <definedName name="_2905C1952_" localSheetId="84" hidden="1">{#N/A,#N/A,FALSE,"Cover";#N/A,#N/A,FALSE,"VarCost Graph";#N/A,#N/A,FALSE,"VarCost Sum";#N/A,#N/A,FALSE,"Roadmap_Sum";#N/A,#N/A,FALSE,"VarCost";#N/A,#N/A,FALSE,"i-to-i, 06-01-98 [All_CMs]";#N/A,#N/A,FALSE,"VarCost I-2-I"}</definedName>
    <definedName name="_2905C1952_" localSheetId="77" hidden="1">{#N/A,#N/A,FALSE,"Cover";#N/A,#N/A,FALSE,"VarCost Graph";#N/A,#N/A,FALSE,"VarCost Sum";#N/A,#N/A,FALSE,"Roadmap_Sum";#N/A,#N/A,FALSE,"VarCost";#N/A,#N/A,FALSE,"i-to-i, 06-01-98 [All_CMs]";#N/A,#N/A,FALSE,"VarCost I-2-I"}</definedName>
    <definedName name="_2905C1952_" localSheetId="61" hidden="1">{#N/A,#N/A,FALSE,"Cover";#N/A,#N/A,FALSE,"VarCost Graph";#N/A,#N/A,FALSE,"VarCost Sum";#N/A,#N/A,FALSE,"Roadmap_Sum";#N/A,#N/A,FALSE,"VarCost";#N/A,#N/A,FALSE,"i-to-i, 06-01-98 [All_CMs]";#N/A,#N/A,FALSE,"VarCost I-2-I"}</definedName>
    <definedName name="_2905C1952_" localSheetId="76" hidden="1">{#N/A,#N/A,FALSE,"Cover";#N/A,#N/A,FALSE,"VarCost Graph";#N/A,#N/A,FALSE,"VarCost Sum";#N/A,#N/A,FALSE,"Roadmap_Sum";#N/A,#N/A,FALSE,"VarCost";#N/A,#N/A,FALSE,"i-to-i, 06-01-98 [All_CMs]";#N/A,#N/A,FALSE,"VarCost I-2-I"}</definedName>
    <definedName name="_2905C1952_" hidden="1">{#N/A,#N/A,FALSE,"Cover";#N/A,#N/A,FALSE,"VarCost Graph";#N/A,#N/A,FALSE,"VarCost Sum";#N/A,#N/A,FALSE,"Roadmap_Sum";#N/A,#N/A,FALSE,"VarCost";#N/A,#N/A,FALSE,"i-to-i, 06-01-98 [All_CMs]";#N/A,#N/A,FALSE,"VarCost I-2-I"}</definedName>
    <definedName name="_3" localSheetId="79" hidden="1">#REF!</definedName>
    <definedName name="_3" localSheetId="84" hidden="1">#REF!</definedName>
    <definedName name="_3" localSheetId="77" hidden="1">#REF!</definedName>
    <definedName name="_3" hidden="1">#REF!</definedName>
    <definedName name="_3_???????" localSheetId="79">#REF!</definedName>
    <definedName name="_3_???????" localSheetId="84">#REF!</definedName>
    <definedName name="_3_???????" localSheetId="77">#REF!</definedName>
    <definedName name="_3_???????">#REF!</definedName>
    <definedName name="_3_0_F" localSheetId="79" hidden="1">#REF!</definedName>
    <definedName name="_3_0_F" localSheetId="84" hidden="1">#REF!</definedName>
    <definedName name="_3_0_F" localSheetId="77" hidden="1">#REF!</definedName>
    <definedName name="_3_0_F" hidden="1">#REF!</definedName>
    <definedName name="_3_0Revised_97_BP___9" localSheetId="79">#REF!</definedName>
    <definedName name="_3_0Revised_97_BP___9" localSheetId="84">#REF!</definedName>
    <definedName name="_3_0Revised_97_BP___9" localSheetId="77">#REF!</definedName>
    <definedName name="_3_0Revised_97_BP___9">#REF!</definedName>
    <definedName name="_3_0sal_r" localSheetId="79">#REF!</definedName>
    <definedName name="_3_0sal_r" localSheetId="84">#REF!</definedName>
    <definedName name="_3_0sal_r" localSheetId="77">#REF!</definedName>
    <definedName name="_3_0sal_r">#REF!</definedName>
    <definedName name="_3_0VAR_RELE" localSheetId="79">#REF!</definedName>
    <definedName name="_3_0VAR_RELE" localSheetId="84">#REF!</definedName>
    <definedName name="_3_0VAR_RELE" localSheetId="77">#REF!</definedName>
    <definedName name="_3_0VAR_RELE">#REF!</definedName>
    <definedName name="_3_8_0" localSheetId="79">#REF!</definedName>
    <definedName name="_3_8_0" localSheetId="84">#REF!</definedName>
    <definedName name="_3_8_0" localSheetId="77">#REF!</definedName>
    <definedName name="_3_8_0">#REF!</definedName>
    <definedName name="_30__123Graph_ACHART_85" hidden="1">#N/A</definedName>
    <definedName name="_30_0Total_Ford_C" localSheetId="79">#REF!</definedName>
    <definedName name="_30_0Total_Ford_C" localSheetId="84">#REF!</definedName>
    <definedName name="_30_0Total_Ford_C" localSheetId="77">#REF!</definedName>
    <definedName name="_30_0Total_Ford_C">#REF!</definedName>
    <definedName name="_31__123Graph_ACHART_86" hidden="1">#N/A</definedName>
    <definedName name="_3104d2_" localSheetId="65" hidden="1">{#VALUE!,#N/A,FALSE,0;#N/A,#N/A,FALSE,0;#N/A,#N/A,FALSE,0;#N/A,#N/A,FALSE,0}</definedName>
    <definedName name="_3104d2_" localSheetId="84" hidden="1">{#VALUE!,#N/A,FALSE,0;#N/A,#N/A,FALSE,0;#N/A,#N/A,FALSE,0;#N/A,#N/A,FALSE,0}</definedName>
    <definedName name="_3104d2_" localSheetId="77" hidden="1">{#VALUE!,#N/A,FALSE,0;#N/A,#N/A,FALSE,0;#N/A,#N/A,FALSE,0;#N/A,#N/A,FALSE,0}</definedName>
    <definedName name="_3104d2_" localSheetId="61" hidden="1">{#VALUE!,#N/A,FALSE,0;#N/A,#N/A,FALSE,0;#N/A,#N/A,FALSE,0;#N/A,#N/A,FALSE,0}</definedName>
    <definedName name="_3104d2_" localSheetId="76" hidden="1">{#VALUE!,#N/A,FALSE,0;#N/A,#N/A,FALSE,0;#N/A,#N/A,FALSE,0;#N/A,#N/A,FALSE,0}</definedName>
    <definedName name="_3104d2_" hidden="1">{#VALUE!,#N/A,FALSE,0;#N/A,#N/A,FALSE,0;#N/A,#N/A,FALSE,0;#N/A,#N/A,FALSE,0}</definedName>
    <definedName name="_3136D258_" localSheetId="65" hidden="1">{"Presentation",#N/A,FALSE,"Feb96 - ALL"}</definedName>
    <definedName name="_3136D258_" localSheetId="84" hidden="1">{"Presentation",#N/A,FALSE,"Feb96 - ALL"}</definedName>
    <definedName name="_3136D258_" localSheetId="77" hidden="1">{"Presentation",#N/A,FALSE,"Feb96 - ALL"}</definedName>
    <definedName name="_3136D258_" localSheetId="61" hidden="1">{"Presentation",#N/A,FALSE,"Feb96 - ALL"}</definedName>
    <definedName name="_3136D258_" localSheetId="76" hidden="1">{"Presentation",#N/A,FALSE,"Feb96 - ALL"}</definedName>
    <definedName name="_3136D258_" hidden="1">{"Presentation",#N/A,FALSE,"Feb96 - ALL"}</definedName>
    <definedName name="_3168dc1_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3168dc1_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3168dc1_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3168dc1_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3168dc1_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3168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hidden="1">{#N/A,#N/A,FALSE,"Chart";#N/A,#N/A,FALSE,"Overview";#N/A,#N/A,FALSE,"Overview_Acty";#N/A,#N/A,FALSE,"Inc97D";#N/A,#N/A,FALSE,"Rel_Inc97TD";#N/A,#N/A,FALSE,"Rel_Inc_97_NTD";#N/A,#N/A,FALSE,"Marketing";#N/A,#N/A,FALSE,"Pot_97"}</definedName>
    <definedName name="_32__123Graph_ACHART_87" hidden="1">#N/A</definedName>
    <definedName name="_3242ei1_" localSheetId="65" hidden="1">{#N/A,#N/A,TRUE,"RIDE";#N/A,#N/A,TRUE,"STEERING";#N/A,#N/A,TRUE,"HANDLING";#N/A,#N/A,TRUE,"BRAKING"}</definedName>
    <definedName name="_3242ei1_" localSheetId="84" hidden="1">{#N/A,#N/A,TRUE,"RIDE";#N/A,#N/A,TRUE,"STEERING";#N/A,#N/A,TRUE,"HANDLING";#N/A,#N/A,TRUE,"BRAKING"}</definedName>
    <definedName name="_3242ei1_" localSheetId="77" hidden="1">{#N/A,#N/A,TRUE,"RIDE";#N/A,#N/A,TRUE,"STEERING";#N/A,#N/A,TRUE,"HANDLING";#N/A,#N/A,TRUE,"BRAKING"}</definedName>
    <definedName name="_3242ei1_" localSheetId="61" hidden="1">{#N/A,#N/A,TRUE,"RIDE";#N/A,#N/A,TRUE,"STEERING";#N/A,#N/A,TRUE,"HANDLING";#N/A,#N/A,TRUE,"BRAKING"}</definedName>
    <definedName name="_3242ei1_" localSheetId="76" hidden="1">{#N/A,#N/A,TRUE,"RIDE";#N/A,#N/A,TRUE,"STEERING";#N/A,#N/A,TRUE,"HANDLING";#N/A,#N/A,TRUE,"BRAKING"}</definedName>
    <definedName name="_3242ei1_" hidden="1">{#N/A,#N/A,TRUE,"RIDE";#N/A,#N/A,TRUE,"STEERING";#N/A,#N/A,TRUE,"HANDLING";#N/A,#N/A,TRUE,"BRAKING"}</definedName>
    <definedName name="_3272f" localSheetId="65" hidden="1">{#N/A,#N/A,FALSE,"Cover";#N/A,#N/A,FALSE,"Profits";#N/A,#N/A,FALSE,"ABS";#N/A,#N/A,FALSE,"TFLE Detail";#N/A,#N/A,FALSE,"TFLE Walk";#N/A,#N/A,FALSE,"Variable Cost";#N/A,#N/A,FALSE,"V.C. Walk"}</definedName>
    <definedName name="_3272f" localSheetId="84" hidden="1">{#N/A,#N/A,FALSE,"Cover";#N/A,#N/A,FALSE,"Profits";#N/A,#N/A,FALSE,"ABS";#N/A,#N/A,FALSE,"TFLE Detail";#N/A,#N/A,FALSE,"TFLE Walk";#N/A,#N/A,FALSE,"Variable Cost";#N/A,#N/A,FALSE,"V.C. Walk"}</definedName>
    <definedName name="_3272f" localSheetId="77" hidden="1">{#N/A,#N/A,FALSE,"Cover";#N/A,#N/A,FALSE,"Profits";#N/A,#N/A,FALSE,"ABS";#N/A,#N/A,FALSE,"TFLE Detail";#N/A,#N/A,FALSE,"TFLE Walk";#N/A,#N/A,FALSE,"Variable Cost";#N/A,#N/A,FALSE,"V.C. Walk"}</definedName>
    <definedName name="_3272f" localSheetId="61" hidden="1">{#N/A,#N/A,FALSE,"Cover";#N/A,#N/A,FALSE,"Profits";#N/A,#N/A,FALSE,"ABS";#N/A,#N/A,FALSE,"TFLE Detail";#N/A,#N/A,FALSE,"TFLE Walk";#N/A,#N/A,FALSE,"Variable Cost";#N/A,#N/A,FALSE,"V.C. Walk"}</definedName>
    <definedName name="_3272f" localSheetId="76" hidden="1">{#N/A,#N/A,FALSE,"Cover";#N/A,#N/A,FALSE,"Profits";#N/A,#N/A,FALSE,"ABS";#N/A,#N/A,FALSE,"TFLE Detail";#N/A,#N/A,FALSE,"TFLE Walk";#N/A,#N/A,FALSE,"Variable Cost";#N/A,#N/A,FALSE,"V.C. Walk"}</definedName>
    <definedName name="_3272f" hidden="1">{#N/A,#N/A,FALSE,"Cover";#N/A,#N/A,FALSE,"Profits";#N/A,#N/A,FALSE,"ABS";#N/A,#N/A,FALSE,"TFLE Detail";#N/A,#N/A,FALSE,"TFLE Walk";#N/A,#N/A,FALSE,"Variable Cost";#N/A,#N/A,FALSE,"V.C. Walk"}</definedName>
    <definedName name="_33__123Graph_ACHART_88" hidden="1">#N/A</definedName>
    <definedName name="_33_0Total_L_M_C" localSheetId="79">#REF!</definedName>
    <definedName name="_33_0Total_L_M_C" localSheetId="84">#REF!</definedName>
    <definedName name="_33_0Total_L_M_C" localSheetId="77">#REF!</definedName>
    <definedName name="_33_0Total_L_M_C">#REF!</definedName>
    <definedName name="_34__123Graph_LBL_ACHART_1" hidden="1">#N/A</definedName>
    <definedName name="_3473h1_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473h1_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473h1_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473h1_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473h1_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473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5__123Graph_LBL_ACHART_14" hidden="1">#N/A</definedName>
    <definedName name="_36__123Graph_LBL_ACHART_159" hidden="1">#N/A</definedName>
    <definedName name="_36_0Total_L_M_Tru" localSheetId="79">#REF!</definedName>
    <definedName name="_36_0Total_L_M_Tru" localSheetId="84">#REF!</definedName>
    <definedName name="_36_0Total_L_M_Tru" localSheetId="77">#REF!</definedName>
    <definedName name="_36_0Total_L_M_Tru">#REF!</definedName>
    <definedName name="_37__123Graph_LBL_ACHART_160" hidden="1">#N/A</definedName>
    <definedName name="_38__123Graph_LBL_ACHART_161" hidden="1">#N/A</definedName>
    <definedName name="_38_0_F" hidden="1">#N/A</definedName>
    <definedName name="_39__123Graph_LBL_ACHART_162" hidden="1">#N/A</definedName>
    <definedName name="_39_0Total_Lincoln_C" localSheetId="79">#REF!</definedName>
    <definedName name="_39_0Total_Lincoln_C" localSheetId="84">#REF!</definedName>
    <definedName name="_39_0Total_Lincoln_C" localSheetId="77">#REF!</definedName>
    <definedName name="_39_0Total_Lincoln_C">#REF!</definedName>
    <definedName name="_4" localSheetId="79" hidden="1">#REF!</definedName>
    <definedName name="_4" localSheetId="84" hidden="1">#REF!</definedName>
    <definedName name="_4" localSheetId="77" hidden="1">#REF!</definedName>
    <definedName name="_4" hidden="1">#REF!</definedName>
    <definedName name="_4_?????????" localSheetId="79">#REF!</definedName>
    <definedName name="_4_?????????" localSheetId="84">#REF!</definedName>
    <definedName name="_4_?????????" localSheetId="77">#REF!</definedName>
    <definedName name="_4_?????????">#REF!</definedName>
    <definedName name="_4_0RCLvsRet" localSheetId="79">#REF!</definedName>
    <definedName name="_4_0RCLvsRet" localSheetId="84">#REF!</definedName>
    <definedName name="_4_0RCLvsRet" localSheetId="77">#REF!</definedName>
    <definedName name="_4_0RCLvsRet">#REF!</definedName>
    <definedName name="_4_8_0Print_Area" localSheetId="79">#REF!</definedName>
    <definedName name="_4_8_0Print_Area" localSheetId="84">#REF!</definedName>
    <definedName name="_4_8_0Print_Area" localSheetId="77">#REF!</definedName>
    <definedName name="_4_8_0Print_Area">#REF!</definedName>
    <definedName name="_40__123Graph_LBL_ACHART_163" hidden="1">#N/A</definedName>
    <definedName name="_401" localSheetId="79">#REF!</definedName>
    <definedName name="_401" localSheetId="84">#REF!</definedName>
    <definedName name="_401" localSheetId="77">#REF!</definedName>
    <definedName name="_401">#REF!</definedName>
    <definedName name="_41__123Graph_LBL_ACHART_164" hidden="1">#N/A</definedName>
    <definedName name="_42__123Graph_LBL_ACHART_2" hidden="1">#N/A</definedName>
    <definedName name="_42_0Total_Mercury_C" localSheetId="79">#REF!</definedName>
    <definedName name="_42_0Total_Mercury_C" localSheetId="84">#REF!</definedName>
    <definedName name="_42_0Total_Mercury_C" localSheetId="77">#REF!</definedName>
    <definedName name="_42_0Total_Mercury_C">#REF!</definedName>
    <definedName name="_43__123Graph_LBL_ACHART_3" hidden="1">#N/A</definedName>
    <definedName name="_44__123Graph_LBL_ACHART_4" hidden="1">#N/A</definedName>
    <definedName name="_45__123Graph_LBL_ACHART_5" hidden="1">#N/A</definedName>
    <definedName name="_45_0Vehnum" localSheetId="79">#REF!</definedName>
    <definedName name="_45_0Vehnum" localSheetId="84">#REF!</definedName>
    <definedName name="_45_0Vehnum" localSheetId="77">#REF!</definedName>
    <definedName name="_45_0Vehnum">#REF!</definedName>
    <definedName name="_46__123Graph_LBL_ACHART_6" hidden="1">#N/A</definedName>
    <definedName name="_47__123Graph_LBL_ACHART_7" hidden="1">#N/A</definedName>
    <definedName name="_48__123Graph_LBL_ACHART_8" hidden="1">#N/A</definedName>
    <definedName name="_48_5_0svc" localSheetId="79">#REF!</definedName>
    <definedName name="_48_5_0svc" localSheetId="84">#REF!</definedName>
    <definedName name="_48_5_0svc" localSheetId="77">#REF!</definedName>
    <definedName name="_48_5_0svc">#REF!</definedName>
    <definedName name="_49__123Graph_LBL_ACHART_80" hidden="1">#N/A</definedName>
    <definedName name="_4Revised_97_BP___9" localSheetId="79">#REF!</definedName>
    <definedName name="_4Revised_97_BP___9" localSheetId="84">#REF!</definedName>
    <definedName name="_4Revised_97_BP___9" localSheetId="77">#REF!</definedName>
    <definedName name="_4Revised_97_BP___9">#REF!</definedName>
    <definedName name="_5" localSheetId="79" hidden="1">#REF!</definedName>
    <definedName name="_5" localSheetId="84" hidden="1">#REF!</definedName>
    <definedName name="_5" localSheetId="77" hidden="1">#REF!</definedName>
    <definedName name="_5" hidden="1">#REF!</definedName>
    <definedName name="_5_??????????" localSheetId="79">#REF!</definedName>
    <definedName name="_5_??????????" localSheetId="84">#REF!</definedName>
    <definedName name="_5_??????????" localSheetId="77">#REF!</definedName>
    <definedName name="_5_??????????">#REF!</definedName>
    <definedName name="_5_0" localSheetId="79">#REF!</definedName>
    <definedName name="_5_0" localSheetId="84">#REF!</definedName>
    <definedName name="_5_0" localSheetId="77">#REF!</definedName>
    <definedName name="_5_0">#REF!</definedName>
    <definedName name="_5_0_F" localSheetId="79" hidden="1">#REF!</definedName>
    <definedName name="_5_0_F" localSheetId="84" hidden="1">#REF!</definedName>
    <definedName name="_5_0_F" localSheetId="77" hidden="1">#REF!</definedName>
    <definedName name="_5_0_F" hidden="1">#REF!</definedName>
    <definedName name="_5_01_MAB_NI_by_OPLOC_TLOC" localSheetId="79">#REF!</definedName>
    <definedName name="_5_01_MAB_NI_by_OPLOC_TLOC" localSheetId="84">#REF!</definedName>
    <definedName name="_5_01_MAB_NI_by_OPLOC_TLOC" localSheetId="77">#REF!</definedName>
    <definedName name="_5_01_MAB_NI_by_OPLOC_TLOC">#REF!</definedName>
    <definedName name="_5_8__Print_Area" localSheetId="79">#REF!</definedName>
    <definedName name="_5_8__Print_Area" localSheetId="84">#REF!</definedName>
    <definedName name="_5_8__Print_Area" localSheetId="77">#REF!</definedName>
    <definedName name="_5_8__Print_Area">#REF!</definedName>
    <definedName name="_50__123Graph_LBL_ACHART_81" hidden="1">#N/A</definedName>
    <definedName name="_506_Export_Invoice_Details" localSheetId="79">#REF!</definedName>
    <definedName name="_506_Export_Invoice_Details" localSheetId="84">#REF!</definedName>
    <definedName name="_506_Export_Invoice_Details" localSheetId="77">#REF!</definedName>
    <definedName name="_506_Export_Invoice_Details">#REF!</definedName>
    <definedName name="_51__123Graph_LBL_ACHART_82" hidden="1">#N/A</definedName>
    <definedName name="_51_0_F" localSheetId="79" hidden="1">#REF!</definedName>
    <definedName name="_51_0_F" localSheetId="84" hidden="1">#REF!</definedName>
    <definedName name="_51_0_F" localSheetId="77" hidden="1">#REF!</definedName>
    <definedName name="_51_0_F" hidden="1">#REF!</definedName>
    <definedName name="_51J_0RELE" localSheetId="79">#REF!</definedName>
    <definedName name="_51J_0RELE" localSheetId="84">#REF!</definedName>
    <definedName name="_51J_0RELE" localSheetId="77">#REF!</definedName>
    <definedName name="_51J_0RELE">#REF!</definedName>
    <definedName name="_52__123Graph_LBL_ACHART_83" hidden="1">#N/A</definedName>
    <definedName name="_53__123Graph_LBL_ACHART_84" hidden="1">#N/A</definedName>
    <definedName name="_54__123Graph_LBL_ACHART_85" hidden="1">#N/A</definedName>
    <definedName name="_54L_0Super" localSheetId="79">#REF!</definedName>
    <definedName name="_54L_0Super" localSheetId="84">#REF!</definedName>
    <definedName name="_54L_0Super" localSheetId="77">#REF!</definedName>
    <definedName name="_54L_0Super">#REF!</definedName>
    <definedName name="_55__123Graph_LBL_ACHART_86" hidden="1">#N/A</definedName>
    <definedName name="_56__123Graph_LBL_ACHART_87" hidden="1">#N/A</definedName>
    <definedName name="_562" localSheetId="79">#REF!</definedName>
    <definedName name="_562" localSheetId="84">#REF!</definedName>
    <definedName name="_562" localSheetId="77">#REF!</definedName>
    <definedName name="_562">#REF!</definedName>
    <definedName name="_57__123Graph_LBL_ACHART_88" hidden="1">#N/A</definedName>
    <definedName name="_57018" localSheetId="79" hidden="1">#REF!</definedName>
    <definedName name="_57018" localSheetId="84" hidden="1">#REF!</definedName>
    <definedName name="_57018" localSheetId="77" hidden="1">#REF!</definedName>
    <definedName name="_57018" hidden="1">#REF!</definedName>
    <definedName name="_57019" localSheetId="79" hidden="1">#REF!</definedName>
    <definedName name="_57019" localSheetId="84" hidden="1">#REF!</definedName>
    <definedName name="_57019" localSheetId="77" hidden="1">#REF!</definedName>
    <definedName name="_57019" hidden="1">#REF!</definedName>
    <definedName name="_57020" localSheetId="79" hidden="1">#REF!</definedName>
    <definedName name="_57020" localSheetId="84" hidden="1">#REF!</definedName>
    <definedName name="_57020" localSheetId="77" hidden="1">#REF!</definedName>
    <definedName name="_57020" hidden="1">#REF!</definedName>
    <definedName name="_57021" localSheetId="79" hidden="1">#REF!</definedName>
    <definedName name="_57021" localSheetId="84" hidden="1">#REF!</definedName>
    <definedName name="_57021" localSheetId="77" hidden="1">#REF!</definedName>
    <definedName name="_57021" hidden="1">#REF!</definedName>
    <definedName name="_57022" localSheetId="79" hidden="1">#REF!</definedName>
    <definedName name="_57022" localSheetId="84" hidden="1">#REF!</definedName>
    <definedName name="_57022" localSheetId="77" hidden="1">#REF!</definedName>
    <definedName name="_57022" hidden="1">#REF!</definedName>
    <definedName name="_57023" localSheetId="79" hidden="1">#REF!</definedName>
    <definedName name="_57023" localSheetId="84" hidden="1">#REF!</definedName>
    <definedName name="_57023" localSheetId="77" hidden="1">#REF!</definedName>
    <definedName name="_57023" hidden="1">#REF!</definedName>
    <definedName name="_57024" localSheetId="79" hidden="1">#REF!</definedName>
    <definedName name="_57024" localSheetId="84" hidden="1">#REF!</definedName>
    <definedName name="_57024" localSheetId="77" hidden="1">#REF!</definedName>
    <definedName name="_57024" hidden="1">#REF!</definedName>
    <definedName name="_57025" localSheetId="79" hidden="1">#REF!</definedName>
    <definedName name="_57025" localSheetId="84" hidden="1">#REF!</definedName>
    <definedName name="_57025" localSheetId="77" hidden="1">#REF!</definedName>
    <definedName name="_57025" hidden="1">#REF!</definedName>
    <definedName name="_57026" localSheetId="79" hidden="1">#REF!</definedName>
    <definedName name="_57026" localSheetId="84" hidden="1">#REF!</definedName>
    <definedName name="_57026" localSheetId="77" hidden="1">#REF!</definedName>
    <definedName name="_57026" hidden="1">#REF!</definedName>
    <definedName name="_57027" localSheetId="79" hidden="1">#REF!</definedName>
    <definedName name="_57027" localSheetId="84" hidden="1">#REF!</definedName>
    <definedName name="_57027" localSheetId="77" hidden="1">#REF!</definedName>
    <definedName name="_57027" hidden="1">#REF!</definedName>
    <definedName name="_57028" localSheetId="79" hidden="1">#REF!</definedName>
    <definedName name="_57028" localSheetId="84" hidden="1">#REF!</definedName>
    <definedName name="_57028" localSheetId="77" hidden="1">#REF!</definedName>
    <definedName name="_57028" hidden="1">#REF!</definedName>
    <definedName name="_57029" localSheetId="79" hidden="1">#REF!</definedName>
    <definedName name="_57029" localSheetId="84" hidden="1">#REF!</definedName>
    <definedName name="_57029" localSheetId="77" hidden="1">#REF!</definedName>
    <definedName name="_57029" hidden="1">#REF!</definedName>
    <definedName name="_57030" localSheetId="79" hidden="1">#REF!</definedName>
    <definedName name="_57030" localSheetId="84" hidden="1">#REF!</definedName>
    <definedName name="_57030" localSheetId="77" hidden="1">#REF!</definedName>
    <definedName name="_57030" hidden="1">#REF!</definedName>
    <definedName name="_57031" localSheetId="79" hidden="1">#REF!</definedName>
    <definedName name="_57031" localSheetId="84" hidden="1">#REF!</definedName>
    <definedName name="_57031" localSheetId="77" hidden="1">#REF!</definedName>
    <definedName name="_57031" hidden="1">#REF!</definedName>
    <definedName name="_57032" localSheetId="79" hidden="1">#REF!</definedName>
    <definedName name="_57032" localSheetId="84" hidden="1">#REF!</definedName>
    <definedName name="_57032" localSheetId="77" hidden="1">#REF!</definedName>
    <definedName name="_57032" hidden="1">#REF!</definedName>
    <definedName name="_57M_0Heavies_Heavy15.16_Ma" localSheetId="79">#REF!</definedName>
    <definedName name="_57M_0Heavies_Heavy15.16_Ma" localSheetId="84">#REF!</definedName>
    <definedName name="_57M_0Heavies_Heavy15.16_Ma" localSheetId="77">#REF!</definedName>
    <definedName name="_57M_0Heavies_Heavy15.16_Ma">#REF!</definedName>
    <definedName name="_6" localSheetId="79" hidden="1">#REF!</definedName>
    <definedName name="_6" localSheetId="84" hidden="1">#REF!</definedName>
    <definedName name="_6" localSheetId="77" hidden="1">#REF!</definedName>
    <definedName name="_6" hidden="1">#REF!</definedName>
    <definedName name="_6_???????????_01" localSheetId="79">#REF!</definedName>
    <definedName name="_6_???????????_01" localSheetId="84">#REF!</definedName>
    <definedName name="_6_???????????_01" localSheetId="77">#REF!</definedName>
    <definedName name="_6_???????????_01">#REF!</definedName>
    <definedName name="_6_0" localSheetId="79">#REF!</definedName>
    <definedName name="_6_0" localSheetId="84">#REF!</definedName>
    <definedName name="_6_0" localSheetId="77">#REF!</definedName>
    <definedName name="_6_0">#REF!</definedName>
    <definedName name="_6_0Ope" localSheetId="79">#REF!</definedName>
    <definedName name="_6_0Ope" localSheetId="84">#REF!</definedName>
    <definedName name="_6_0Ope" localSheetId="77">#REF!</definedName>
    <definedName name="_6_0Ope">#REF!</definedName>
    <definedName name="_6_5_0svc" localSheetId="79">#REF!</definedName>
    <definedName name="_6_5_0svc" localSheetId="84">#REF!</definedName>
    <definedName name="_6_5_0svc" localSheetId="77">#REF!</definedName>
    <definedName name="_6_5_0svc">#REF!</definedName>
    <definedName name="_60M_0Heavies_Heavy19.24_Ma" localSheetId="79">#REF!</definedName>
    <definedName name="_60M_0Heavies_Heavy19.24_Ma" localSheetId="84">#REF!</definedName>
    <definedName name="_60M_0Heavies_Heavy19.24_Ma" localSheetId="77">#REF!</definedName>
    <definedName name="_60M_0Heavies_Heavy19.24_Ma">#REF!</definedName>
    <definedName name="_651__123Graph_AChart_1" localSheetId="79" hidden="1">#REF!</definedName>
    <definedName name="_651__123Graph_AChart_1" localSheetId="84" hidden="1">#REF!</definedName>
    <definedName name="_651__123Graph_AChart_1" localSheetId="77" hidden="1">#REF!</definedName>
    <definedName name="_651__123Graph_AChart_1" hidden="1">#REF!</definedName>
    <definedName name="_697__123Graph_XChart_1" localSheetId="79" hidden="1">#REF!</definedName>
    <definedName name="_697__123Graph_XChart_1" localSheetId="84" hidden="1">#REF!</definedName>
    <definedName name="_697__123Graph_XChart_1" localSheetId="77" hidden="1">#REF!</definedName>
    <definedName name="_697__123Graph_XChart_1" hidden="1">#REF!</definedName>
    <definedName name="_7" localSheetId="79" hidden="1">#REF!</definedName>
    <definedName name="_7" localSheetId="84" hidden="1">#REF!</definedName>
    <definedName name="_7" localSheetId="77" hidden="1">#REF!</definedName>
    <definedName name="_7" hidden="1">#REF!</definedName>
    <definedName name="_7_??5???" localSheetId="79">#REF!</definedName>
    <definedName name="_7_??5???" localSheetId="84">#REF!</definedName>
    <definedName name="_7_??5???" localSheetId="77">#REF!</definedName>
    <definedName name="_7_??5???">#REF!</definedName>
    <definedName name="_7_0PE" localSheetId="79">#REF!</definedName>
    <definedName name="_7_0PE" localSheetId="84">#REF!</definedName>
    <definedName name="_7_0PE" localSheetId="77">#REF!</definedName>
    <definedName name="_7_0PE">#REF!</definedName>
    <definedName name="_7_5__svc" localSheetId="79">#REF!</definedName>
    <definedName name="_7_5__svc" localSheetId="84">#REF!</definedName>
    <definedName name="_7_5__svc" localSheetId="77">#REF!</definedName>
    <definedName name="_7_5__svc">#REF!</definedName>
    <definedName name="_8" localSheetId="79" hidden="1">#REF!</definedName>
    <definedName name="_8" localSheetId="84" hidden="1">#REF!</definedName>
    <definedName name="_8" localSheetId="77" hidden="1">#REF!</definedName>
    <definedName name="_8" hidden="1">#REF!</definedName>
    <definedName name="_8_0pricesensitiv" localSheetId="79">#REF!</definedName>
    <definedName name="_8_0pricesensitiv" localSheetId="84">#REF!</definedName>
    <definedName name="_8_0pricesensitiv" localSheetId="77">#REF!</definedName>
    <definedName name="_8_0pricesensitiv">#REF!</definedName>
    <definedName name="_8_185W_Master" localSheetId="79">#REF!</definedName>
    <definedName name="_8_185W_Master" localSheetId="84">#REF!</definedName>
    <definedName name="_8_185W_Master" localSheetId="77">#REF!</definedName>
    <definedName name="_8_185W_Master">#REF!</definedName>
    <definedName name="_9" localSheetId="79" hidden="1">#REF!</definedName>
    <definedName name="_9" localSheetId="84" hidden="1">#REF!</definedName>
    <definedName name="_9" localSheetId="77" hidden="1">#REF!</definedName>
    <definedName name="_9" hidden="1">#REF!</definedName>
    <definedName name="_9_0Revised_97_BP___9" localSheetId="79">#REF!</definedName>
    <definedName name="_9_0Revised_97_BP___9" localSheetId="84">#REF!</definedName>
    <definedName name="_9_0Revised_97_BP___9" localSheetId="77">#REF!</definedName>
    <definedName name="_9_0Revised_97_BP___9">#REF!</definedName>
    <definedName name="_9_0TOTAL_C" localSheetId="79">#REF!</definedName>
    <definedName name="_9_0TOTAL_C" localSheetId="84">#REF!</definedName>
    <definedName name="_9_0TOTAL_C" localSheetId="77">#REF!</definedName>
    <definedName name="_9_0TOTAL_C">#REF!</definedName>
    <definedName name="_9_0VAR_RELE" localSheetId="79">#REF!</definedName>
    <definedName name="_9_0VAR_RELE" localSheetId="84">#REF!</definedName>
    <definedName name="_9_0VAR_RELE" localSheetId="77">#REF!</definedName>
    <definedName name="_9_0VAR_RELE">#REF!</definedName>
    <definedName name="_9_186W_Master" localSheetId="79">#REF!</definedName>
    <definedName name="_9_186W_Master" localSheetId="84">#REF!</definedName>
    <definedName name="_9_186W_Master" localSheetId="77">#REF!</definedName>
    <definedName name="_9_186W_Master">#REF!</definedName>
    <definedName name="_93" localSheetId="79">#REF!</definedName>
    <definedName name="_93" localSheetId="84">#REF!</definedName>
    <definedName name="_93" localSheetId="77">#REF!</definedName>
    <definedName name="_93">#REF!</definedName>
    <definedName name="_94" localSheetId="79">#REF!</definedName>
    <definedName name="_94" localSheetId="84">#REF!</definedName>
    <definedName name="_94" localSheetId="77">#REF!</definedName>
    <definedName name="_94">#REF!</definedName>
    <definedName name="_95" localSheetId="79">#REF!</definedName>
    <definedName name="_95" localSheetId="84">#REF!</definedName>
    <definedName name="_95" localSheetId="77">#REF!</definedName>
    <definedName name="_95">#REF!</definedName>
    <definedName name="_96" localSheetId="79">#REF!</definedName>
    <definedName name="_96" localSheetId="84">#REF!</definedName>
    <definedName name="_96" localSheetId="77">#REF!</definedName>
    <definedName name="_96">#REF!</definedName>
    <definedName name="_97" localSheetId="79">#REF!</definedName>
    <definedName name="_97" localSheetId="84">#REF!</definedName>
    <definedName name="_97" localSheetId="77">#REF!</definedName>
    <definedName name="_97">#REF!</definedName>
    <definedName name="_98" localSheetId="79">#REF!</definedName>
    <definedName name="_98" localSheetId="84">#REF!</definedName>
    <definedName name="_98" localSheetId="77">#REF!</definedName>
    <definedName name="_98">#REF!</definedName>
    <definedName name="_99" localSheetId="79">#REF!</definedName>
    <definedName name="_99" localSheetId="84">#REF!</definedName>
    <definedName name="_99" localSheetId="77">#REF!</definedName>
    <definedName name="_99">#REF!</definedName>
    <definedName name="_9F" localSheetId="79" hidden="1">#REF!</definedName>
    <definedName name="_9F" localSheetId="84" hidden="1">#REF!</definedName>
    <definedName name="_9F" localSheetId="77" hidden="1">#REF!</definedName>
    <definedName name="_9F" hidden="1">#REF!</definedName>
    <definedName name="_a1" localSheetId="79">#REF!</definedName>
    <definedName name="_a1" localSheetId="84">#REF!</definedName>
    <definedName name="_a1" localSheetId="77">#REF!</definedName>
    <definedName name="_a1">#REF!</definedName>
    <definedName name="_A165">#N/A</definedName>
    <definedName name="_a1OP" localSheetId="79">#REF!</definedName>
    <definedName name="_a1OP" localSheetId="84">#REF!</definedName>
    <definedName name="_a1OP" localSheetId="77">#REF!</definedName>
    <definedName name="_a1OP">#REF!</definedName>
    <definedName name="_a1T" localSheetId="79">#REF!</definedName>
    <definedName name="_a1T" localSheetId="84">#REF!</definedName>
    <definedName name="_a1T" localSheetId="77">#REF!</definedName>
    <definedName name="_a1T">#REF!</definedName>
    <definedName name="_a1ZP" localSheetId="79">#REF!</definedName>
    <definedName name="_a1ZP" localSheetId="84">#REF!</definedName>
    <definedName name="_a1ZP" localSheetId="77">#REF!</definedName>
    <definedName name="_a1ZP">#REF!</definedName>
    <definedName name="_a2" localSheetId="79">#REF!</definedName>
    <definedName name="_a2" localSheetId="84">#REF!</definedName>
    <definedName name="_a2" localSheetId="77">#REF!</definedName>
    <definedName name="_a2">#REF!</definedName>
    <definedName name="_A222" localSheetId="79">#REF!</definedName>
    <definedName name="_A222" localSheetId="84">#REF!</definedName>
    <definedName name="_A222" localSheetId="77">#REF!</definedName>
    <definedName name="_A222">#REF!</definedName>
    <definedName name="_a23" localSheetId="65" hidden="1">{0,#N/A,FALSE,0;0,#N/A,FALSE,0;0,#N/A,FALSE,0;0,#N/A,FALSE,0}</definedName>
    <definedName name="_a23" localSheetId="84" hidden="1">{0,#N/A,FALSE,0;0,#N/A,FALSE,0;0,#N/A,FALSE,0;0,#N/A,FALSE,0}</definedName>
    <definedName name="_a23" localSheetId="77" hidden="1">{0,#N/A,FALSE,0;0,#N/A,FALSE,0;0,#N/A,FALSE,0;0,#N/A,FALSE,0}</definedName>
    <definedName name="_a23" localSheetId="61" hidden="1">{0,#N/A,FALSE,0;0,#N/A,FALSE,0;0,#N/A,FALSE,0;0,#N/A,FALSE,0}</definedName>
    <definedName name="_a23" localSheetId="76" hidden="1">{0,#N/A,FALSE,0;0,#N/A,FALSE,0;0,#N/A,FALSE,0;0,#N/A,FALSE,0}</definedName>
    <definedName name="_a23" hidden="1">{0,#N/A,FALSE,0;0,#N/A,FALSE,0;0,#N/A,FALSE,0;0,#N/A,FALSE,0}</definedName>
    <definedName name="_a29" localSheetId="65" hidden="1">{0,#N/A,FALSE,0}</definedName>
    <definedName name="_a29" localSheetId="84" hidden="1">{0,#N/A,FALSE,0}</definedName>
    <definedName name="_a29" localSheetId="77" hidden="1">{0,#N/A,FALSE,0}</definedName>
    <definedName name="_a29" localSheetId="61" hidden="1">{0,#N/A,FALSE,0}</definedName>
    <definedName name="_a29" localSheetId="76" hidden="1">{0,#N/A,FALSE,0}</definedName>
    <definedName name="_a29" hidden="1">{0,#N/A,FALSE,0}</definedName>
    <definedName name="_a2OP" localSheetId="79">#REF!</definedName>
    <definedName name="_a2OP" localSheetId="84">#REF!</definedName>
    <definedName name="_a2OP" localSheetId="77">#REF!</definedName>
    <definedName name="_a2OP">#REF!</definedName>
    <definedName name="_a2T" localSheetId="79">#REF!</definedName>
    <definedName name="_a2T" localSheetId="84">#REF!</definedName>
    <definedName name="_a2T" localSheetId="77">#REF!</definedName>
    <definedName name="_a2T">#REF!</definedName>
    <definedName name="_a2ZP" localSheetId="79">#REF!</definedName>
    <definedName name="_a2ZP" localSheetId="84">#REF!</definedName>
    <definedName name="_a2ZP" localSheetId="77">#REF!</definedName>
    <definedName name="_a2ZP">#REF!</definedName>
    <definedName name="_a3" localSheetId="79">#REF!</definedName>
    <definedName name="_a3" localSheetId="84">#REF!</definedName>
    <definedName name="_a3" localSheetId="77">#REF!</definedName>
    <definedName name="_a3">#REF!</definedName>
    <definedName name="_a35" localSheetId="65" hidden="1">{#VALUE!,#N/A,FALSE,0;#N/A,#N/A,FALSE,0;#N/A,#N/A,FALSE,0;#N/A,#N/A,FALSE,0;#N/A,#N/A,FALSE,0;#N/A,#N/A,FALSE,0;#N/A,#N/A,FALSE,0;#N/A,#N/A,FALSE,0}</definedName>
    <definedName name="_a35" localSheetId="84" hidden="1">{#VALUE!,#N/A,FALSE,0;#N/A,#N/A,FALSE,0;#N/A,#N/A,FALSE,0;#N/A,#N/A,FALSE,0;#N/A,#N/A,FALSE,0;#N/A,#N/A,FALSE,0;#N/A,#N/A,FALSE,0;#N/A,#N/A,FALSE,0}</definedName>
    <definedName name="_a35" localSheetId="77" hidden="1">{#VALUE!,#N/A,FALSE,0;#N/A,#N/A,FALSE,0;#N/A,#N/A,FALSE,0;#N/A,#N/A,FALSE,0;#N/A,#N/A,FALSE,0;#N/A,#N/A,FALSE,0;#N/A,#N/A,FALSE,0;#N/A,#N/A,FALSE,0}</definedName>
    <definedName name="_a35" localSheetId="61" hidden="1">{#VALUE!,#N/A,FALSE,0;#N/A,#N/A,FALSE,0;#N/A,#N/A,FALSE,0;#N/A,#N/A,FALSE,0;#N/A,#N/A,FALSE,0;#N/A,#N/A,FALSE,0;#N/A,#N/A,FALSE,0;#N/A,#N/A,FALSE,0}</definedName>
    <definedName name="_a35" localSheetId="76" hidden="1">{#VALUE!,#N/A,FALSE,0;#N/A,#N/A,FALSE,0;#N/A,#N/A,FALSE,0;#N/A,#N/A,FALSE,0;#N/A,#N/A,FALSE,0;#N/A,#N/A,FALSE,0;#N/A,#N/A,FALSE,0;#N/A,#N/A,FALSE,0}</definedName>
    <definedName name="_a35" hidden="1">{#VALUE!,#N/A,FALSE,0;#N/A,#N/A,FALSE,0;#N/A,#N/A,FALSE,0;#N/A,#N/A,FALSE,0;#N/A,#N/A,FALSE,0;#N/A,#N/A,FALSE,0;#N/A,#N/A,FALSE,0;#N/A,#N/A,FALSE,0}</definedName>
    <definedName name="_a3OP" localSheetId="79">#REF!</definedName>
    <definedName name="_a3OP" localSheetId="84">#REF!</definedName>
    <definedName name="_a3OP" localSheetId="77">#REF!</definedName>
    <definedName name="_a3OP">#REF!</definedName>
    <definedName name="_a3T" localSheetId="79">#REF!</definedName>
    <definedName name="_a3T" localSheetId="84">#REF!</definedName>
    <definedName name="_a3T" localSheetId="77">#REF!</definedName>
    <definedName name="_a3T">#REF!</definedName>
    <definedName name="_a3ZP" localSheetId="79">#REF!</definedName>
    <definedName name="_a3ZP" localSheetId="84">#REF!</definedName>
    <definedName name="_a3ZP" localSheetId="77">#REF!</definedName>
    <definedName name="_a3ZP">#REF!</definedName>
    <definedName name="_a4" localSheetId="79">#REF!</definedName>
    <definedName name="_a4" localSheetId="84">#REF!</definedName>
    <definedName name="_a4" localSheetId="77">#REF!</definedName>
    <definedName name="_a4">#REF!</definedName>
    <definedName name="_a4OP" localSheetId="79">#REF!</definedName>
    <definedName name="_a4OP" localSheetId="84">#REF!</definedName>
    <definedName name="_a4OP" localSheetId="77">#REF!</definedName>
    <definedName name="_a4OP">#REF!</definedName>
    <definedName name="_a4T" localSheetId="79">#REF!</definedName>
    <definedName name="_a4T" localSheetId="84">#REF!</definedName>
    <definedName name="_a4T" localSheetId="77">#REF!</definedName>
    <definedName name="_a4T">#REF!</definedName>
    <definedName name="_a4ZP" localSheetId="79">#REF!</definedName>
    <definedName name="_a4ZP" localSheetId="84">#REF!</definedName>
    <definedName name="_a4ZP" localSheetId="77">#REF!</definedName>
    <definedName name="_a4ZP">#REF!</definedName>
    <definedName name="_a5" localSheetId="79">#REF!</definedName>
    <definedName name="_a5" localSheetId="84">#REF!</definedName>
    <definedName name="_a5" localSheetId="77">#REF!</definedName>
    <definedName name="_a5">#REF!</definedName>
    <definedName name="_a6" localSheetId="79">#REF!</definedName>
    <definedName name="_a6" localSheetId="84">#REF!</definedName>
    <definedName name="_a6" localSheetId="77">#REF!</definedName>
    <definedName name="_a6">#REF!</definedName>
    <definedName name="_a7" localSheetId="79">#REF!</definedName>
    <definedName name="_a7" localSheetId="84">#REF!</definedName>
    <definedName name="_a7" localSheetId="77">#REF!</definedName>
    <definedName name="_a7">#REF!</definedName>
    <definedName name="_a8" localSheetId="79">#REF!</definedName>
    <definedName name="_a8" localSheetId="84">#REF!</definedName>
    <definedName name="_a8" localSheetId="77">#REF!</definedName>
    <definedName name="_a8">#REF!</definedName>
    <definedName name="_a9" localSheetId="79">#REF!</definedName>
    <definedName name="_a9" localSheetId="84">#REF!</definedName>
    <definedName name="_a9" localSheetId="77">#REF!</definedName>
    <definedName name="_a9">#REF!</definedName>
    <definedName name="_A99999" localSheetId="79">#REF!</definedName>
    <definedName name="_A99999" localSheetId="84">#REF!</definedName>
    <definedName name="_A99999" localSheetId="77">#REF!</definedName>
    <definedName name="_A99999">#REF!</definedName>
    <definedName name="_aa1" localSheetId="79">#REF!</definedName>
    <definedName name="_aa1" localSheetId="84">#REF!</definedName>
    <definedName name="_aa1" localSheetId="77">#REF!</definedName>
    <definedName name="_aa1">#REF!</definedName>
    <definedName name="_aa2" localSheetId="79">#REF!</definedName>
    <definedName name="_aa2" localSheetId="84">#REF!</definedName>
    <definedName name="_aa2" localSheetId="77">#REF!</definedName>
    <definedName name="_aa2">#REF!</definedName>
    <definedName name="_aa3" localSheetId="79">#REF!</definedName>
    <definedName name="_aa3" localSheetId="84">#REF!</definedName>
    <definedName name="_aa3" localSheetId="77">#REF!</definedName>
    <definedName name="_aa3">#REF!</definedName>
    <definedName name="_aa4" localSheetId="79">#REF!</definedName>
    <definedName name="_aa4" localSheetId="84">#REF!</definedName>
    <definedName name="_aa4" localSheetId="77">#REF!</definedName>
    <definedName name="_aa4">#REF!</definedName>
    <definedName name="_aa5" localSheetId="79">#REF!</definedName>
    <definedName name="_aa5" localSheetId="84">#REF!</definedName>
    <definedName name="_aa5" localSheetId="77">#REF!</definedName>
    <definedName name="_aa5">#REF!</definedName>
    <definedName name="_aa6" localSheetId="79">#REF!</definedName>
    <definedName name="_aa6" localSheetId="84">#REF!</definedName>
    <definedName name="_aa6" localSheetId="77">#REF!</definedName>
    <definedName name="_aa6">#REF!</definedName>
    <definedName name="_aa7" localSheetId="79">#REF!</definedName>
    <definedName name="_aa7" localSheetId="84">#REF!</definedName>
    <definedName name="_aa7" localSheetId="77">#REF!</definedName>
    <definedName name="_aa7">#REF!</definedName>
    <definedName name="_aa8" localSheetId="79">#REF!</definedName>
    <definedName name="_aa8" localSheetId="84">#REF!</definedName>
    <definedName name="_aa8" localSheetId="77">#REF!</definedName>
    <definedName name="_aa8">#REF!</definedName>
    <definedName name="_aa9" localSheetId="79">#REF!</definedName>
    <definedName name="_aa9" localSheetId="84">#REF!</definedName>
    <definedName name="_aa9" localSheetId="77">#REF!</definedName>
    <definedName name="_aa9">#REF!</definedName>
    <definedName name="_ab2" localSheetId="65" hidden="1">{#N/A,#N/A,FALSE,"Cover";#N/A,#N/A,FALSE,"Profits";#N/A,#N/A,FALSE,"ABS";#N/A,#N/A,FALSE,"TFLE Detail";#N/A,#N/A,FALSE,"TFLE Walk";#N/A,#N/A,FALSE,"Variable Cost";#N/A,#N/A,FALSE,"V.C. Walk"}</definedName>
    <definedName name="_ab2" localSheetId="84" hidden="1">{#N/A,#N/A,FALSE,"Cover";#N/A,#N/A,FALSE,"Profits";#N/A,#N/A,FALSE,"ABS";#N/A,#N/A,FALSE,"TFLE Detail";#N/A,#N/A,FALSE,"TFLE Walk";#N/A,#N/A,FALSE,"Variable Cost";#N/A,#N/A,FALSE,"V.C. Walk"}</definedName>
    <definedName name="_ab2" localSheetId="77" hidden="1">{#N/A,#N/A,FALSE,"Cover";#N/A,#N/A,FALSE,"Profits";#N/A,#N/A,FALSE,"ABS";#N/A,#N/A,FALSE,"TFLE Detail";#N/A,#N/A,FALSE,"TFLE Walk";#N/A,#N/A,FALSE,"Variable Cost";#N/A,#N/A,FALSE,"V.C. Walk"}</definedName>
    <definedName name="_ab2" localSheetId="61" hidden="1">{#N/A,#N/A,FALSE,"Cover";#N/A,#N/A,FALSE,"Profits";#N/A,#N/A,FALSE,"ABS";#N/A,#N/A,FALSE,"TFLE Detail";#N/A,#N/A,FALSE,"TFLE Walk";#N/A,#N/A,FALSE,"Variable Cost";#N/A,#N/A,FALSE,"V.C. Walk"}</definedName>
    <definedName name="_ab2" localSheetId="76" hidden="1">{#N/A,#N/A,FALSE,"Cover";#N/A,#N/A,FALSE,"Profits";#N/A,#N/A,FALSE,"ABS";#N/A,#N/A,FALSE,"TFLE Detail";#N/A,#N/A,FALSE,"TFLE Walk";#N/A,#N/A,FALSE,"Variable Cost";#N/A,#N/A,FALSE,"V.C. Walk"}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localSheetId="65" hidden="1">{#N/A,#N/A,FALSE,"Profit Status";#N/A,#N/A,FALSE,"Invest";#N/A,#N/A,FALSE,"Revenue";#N/A,#N/A,FALSE,"Variable Cost";#N/A,#N/A,FALSE,"Options &amp; Series"}</definedName>
    <definedName name="_ab3" localSheetId="84" hidden="1">{#N/A,#N/A,FALSE,"Profit Status";#N/A,#N/A,FALSE,"Invest";#N/A,#N/A,FALSE,"Revenue";#N/A,#N/A,FALSE,"Variable Cost";#N/A,#N/A,FALSE,"Options &amp; Series"}</definedName>
    <definedName name="_ab3" localSheetId="77" hidden="1">{#N/A,#N/A,FALSE,"Profit Status";#N/A,#N/A,FALSE,"Invest";#N/A,#N/A,FALSE,"Revenue";#N/A,#N/A,FALSE,"Variable Cost";#N/A,#N/A,FALSE,"Options &amp; Series"}</definedName>
    <definedName name="_ab3" localSheetId="61" hidden="1">{#N/A,#N/A,FALSE,"Profit Status";#N/A,#N/A,FALSE,"Invest";#N/A,#N/A,FALSE,"Revenue";#N/A,#N/A,FALSE,"Variable Cost";#N/A,#N/A,FALSE,"Options &amp; Series"}</definedName>
    <definedName name="_ab3" localSheetId="76" hidden="1">{#N/A,#N/A,FALSE,"Profit Status";#N/A,#N/A,FALSE,"Invest";#N/A,#N/A,FALSE,"Revenue";#N/A,#N/A,FALSE,"Variable Cost";#N/A,#N/A,FALSE,"Options &amp; Series"}</definedName>
    <definedName name="_ab3" hidden="1">{#N/A,#N/A,FALSE,"Profit Status";#N/A,#N/A,FALSE,"Invest";#N/A,#N/A,FALSE,"Revenue";#N/A,#N/A,FALSE,"Variable Cost";#N/A,#N/A,FALSE,"Options &amp; Series"}</definedName>
    <definedName name="_abc1" localSheetId="65" hidden="1">{0,#N/A,FALSE,0}</definedName>
    <definedName name="_abc1" localSheetId="84" hidden="1">{0,#N/A,FALSE,0}</definedName>
    <definedName name="_abc1" localSheetId="77" hidden="1">{0,#N/A,FALSE,0}</definedName>
    <definedName name="_abc1" localSheetId="61" hidden="1">{0,#N/A,FALSE,0}</definedName>
    <definedName name="_abc1" localSheetId="76" hidden="1">{0,#N/A,FALSE,0}</definedName>
    <definedName name="_abc1" hidden="1">{0,#N/A,FALSE,0}</definedName>
    <definedName name="_abc2" localSheetId="65" hidden="1">{0,0,0,0;0,0,0,0;0,0,0,0;0,0,0,0;0,0,0,0;0,0,0,0;0,0,0,0;0,0,0,0;0,0,0,0;0,0,0,0;0,0,0,0}</definedName>
    <definedName name="_abc2" localSheetId="84" hidden="1">{0,0,0,0;0,0,0,0;0,0,0,0;0,0,0,0;0,0,0,0;0,0,0,0;0,0,0,0;0,0,0,0;0,0,0,0;0,0,0,0;0,0,0,0}</definedName>
    <definedName name="_abc2" localSheetId="77" hidden="1">{0,0,0,0;0,0,0,0;0,0,0,0;0,0,0,0;0,0,0,0;0,0,0,0;0,0,0,0;0,0,0,0;0,0,0,0;0,0,0,0;0,0,0,0}</definedName>
    <definedName name="_abc2" localSheetId="61" hidden="1">{0,0,0,0;0,0,0,0;0,0,0,0;0,0,0,0;0,0,0,0;0,0,0,0;0,0,0,0;0,0,0,0;0,0,0,0;0,0,0,0;0,0,0,0}</definedName>
    <definedName name="_abc2" localSheetId="76" hidden="1">{0,0,0,0;0,0,0,0;0,0,0,0;0,0,0,0;0,0,0,0;0,0,0,0;0,0,0,0;0,0,0,0;0,0,0,0;0,0,0,0;0,0,0,0}</definedName>
    <definedName name="_abc2" hidden="1">{0,0,0,0;0,0,0,0;0,0,0,0;0,0,0,0;0,0,0,0;0,0,0,0;0,0,0,0;0,0,0,0;0,0,0,0;0,0,0,0;0,0,0,0}</definedName>
    <definedName name="_abc3" localSheetId="65" hidden="1">{"",0,0,0;0,0,0,0;0,0,0,0;0,0,0,0}</definedName>
    <definedName name="_abc3" localSheetId="84" hidden="1">{"",0,0,0;0,0,0,0;0,0,0,0;0,0,0,0}</definedName>
    <definedName name="_abc3" localSheetId="77" hidden="1">{"",0,0,0;0,0,0,0;0,0,0,0;0,0,0,0}</definedName>
    <definedName name="_abc3" localSheetId="61" hidden="1">{"",0,0,0;0,0,0,0;0,0,0,0;0,0,0,0}</definedName>
    <definedName name="_abc3" localSheetId="76" hidden="1">{"",0,0,0;0,0,0,0;0,0,0,0;0,0,0,0}</definedName>
    <definedName name="_abc3" hidden="1">{"",0,0,0;0,0,0,0;0,0,0,0;0,0,0,0}</definedName>
    <definedName name="_abc4" localSheetId="65" hidden="1">{0,#N/A,FALSE,0}</definedName>
    <definedName name="_abc4" localSheetId="84" hidden="1">{0,#N/A,FALSE,0}</definedName>
    <definedName name="_abc4" localSheetId="77" hidden="1">{0,#N/A,FALSE,0}</definedName>
    <definedName name="_abc4" localSheetId="61" hidden="1">{0,#N/A,FALSE,0}</definedName>
    <definedName name="_abc4" localSheetId="76" hidden="1">{0,#N/A,FALSE,0}</definedName>
    <definedName name="_abc4" hidden="1">{0,#N/A,FALSE,0}</definedName>
    <definedName name="_AC2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2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2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2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2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T1" localSheetId="79">#REF!</definedName>
    <definedName name="_ACT1" localSheetId="84">#REF!</definedName>
    <definedName name="_ACT1" localSheetId="77">#REF!</definedName>
    <definedName name="_ACT1">#REF!</definedName>
    <definedName name="_ACT2" localSheetId="79">#REF!</definedName>
    <definedName name="_ACT2" localSheetId="84">#REF!</definedName>
    <definedName name="_ACT2" localSheetId="77">#REF!</definedName>
    <definedName name="_ACT2">#REF!</definedName>
    <definedName name="_ACT3" localSheetId="79">#REF!</definedName>
    <definedName name="_ACT3" localSheetId="84">#REF!</definedName>
    <definedName name="_ACT3" localSheetId="77">#REF!</definedName>
    <definedName name="_ACT3">#REF!</definedName>
    <definedName name="_ADJ1" localSheetId="79">#REF!</definedName>
    <definedName name="_ADJ1" localSheetId="84">#REF!</definedName>
    <definedName name="_ADJ1" localSheetId="77">#REF!</definedName>
    <definedName name="_ADJ1">#REF!</definedName>
    <definedName name="_ADJ2" localSheetId="79">#REF!</definedName>
    <definedName name="_ADJ2" localSheetId="84">#REF!</definedName>
    <definedName name="_ADJ2" localSheetId="77">#REF!</definedName>
    <definedName name="_ADJ2">#REF!</definedName>
    <definedName name="_ADR1" localSheetId="79">#REF!</definedName>
    <definedName name="_ADR1" localSheetId="84">#REF!</definedName>
    <definedName name="_ADR1" localSheetId="77">#REF!</definedName>
    <definedName name="_ADR1">#REF!</definedName>
    <definedName name="_ADR2" localSheetId="79">#REF!</definedName>
    <definedName name="_ADR2" localSheetId="84">#REF!</definedName>
    <definedName name="_ADR2" localSheetId="77">#REF!</definedName>
    <definedName name="_ADR2">#REF!</definedName>
    <definedName name="_ADR3" localSheetId="79">#REF!</definedName>
    <definedName name="_ADR3" localSheetId="84">#REF!</definedName>
    <definedName name="_ADR3" localSheetId="77">#REF!</definedName>
    <definedName name="_ADR3">#REF!</definedName>
    <definedName name="_aje1" localSheetId="79">#REF!</definedName>
    <definedName name="_aje1" localSheetId="84">#REF!</definedName>
    <definedName name="_aje1" localSheetId="77">#REF!</definedName>
    <definedName name="_aje1">#REF!</definedName>
    <definedName name="_alr99">90.63</definedName>
    <definedName name="_App2" localSheetId="65" hidden="1">{#N/A,#N/A,FALSE,"Cover Page";#N/A,#N/A,FALSE,"Facing Page";#N/A,#N/A,FALSE,"Main Page";#N/A,#N/A,FALSE,"Risk-Adjusted";#N/A,#N/A,FALSE,"Profit Improvement"}</definedName>
    <definedName name="_App2" localSheetId="84" hidden="1">{#N/A,#N/A,FALSE,"Cover Page";#N/A,#N/A,FALSE,"Facing Page";#N/A,#N/A,FALSE,"Main Page";#N/A,#N/A,FALSE,"Risk-Adjusted";#N/A,#N/A,FALSE,"Profit Improvement"}</definedName>
    <definedName name="_App2" localSheetId="77" hidden="1">{#N/A,#N/A,FALSE,"Cover Page";#N/A,#N/A,FALSE,"Facing Page";#N/A,#N/A,FALSE,"Main Page";#N/A,#N/A,FALSE,"Risk-Adjusted";#N/A,#N/A,FALSE,"Profit Improvement"}</definedName>
    <definedName name="_App2" localSheetId="61" hidden="1">{#N/A,#N/A,FALSE,"Cover Page";#N/A,#N/A,FALSE,"Facing Page";#N/A,#N/A,FALSE,"Main Page";#N/A,#N/A,FALSE,"Risk-Adjusted";#N/A,#N/A,FALSE,"Profit Improvement"}</definedName>
    <definedName name="_App2" localSheetId="76" hidden="1">{#N/A,#N/A,FALSE,"Cover Page";#N/A,#N/A,FALSE,"Facing Page";#N/A,#N/A,FALSE,"Main Page";#N/A,#N/A,FALSE,"Risk-Adjusted";#N/A,#N/A,FALSE,"Profit Improvement"}</definedName>
    <definedName name="_App2" hidden="1">{#N/A,#N/A,FALSE,"Cover Page";#N/A,#N/A,FALSE,"Facing Page";#N/A,#N/A,FALSE,"Main Page";#N/A,#N/A,FALSE,"Risk-Adjusted";#N/A,#N/A,FALSE,"Profit Improvement"}</definedName>
    <definedName name="_Appendix" localSheetId="65" hidden="1">{"REVISED",#N/A,FALSE,"Sheet1"}</definedName>
    <definedName name="_Appendix" localSheetId="84" hidden="1">{"REVISED",#N/A,FALSE,"Sheet1"}</definedName>
    <definedName name="_Appendix" localSheetId="77" hidden="1">{"REVISED",#N/A,FALSE,"Sheet1"}</definedName>
    <definedName name="_Appendix" localSheetId="61" hidden="1">{"REVISED",#N/A,FALSE,"Sheet1"}</definedName>
    <definedName name="_Appendix" localSheetId="76" hidden="1">{"REVISED",#N/A,FALSE,"Sheet1"}</definedName>
    <definedName name="_Appendix" hidden="1">{"REVISED",#N/A,FALSE,"Sheet1"}</definedName>
    <definedName name="_Apr04" localSheetId="65" hidden="1">{"current deposit",#N/A,FALSE,"Sheet1"}</definedName>
    <definedName name="_Apr04" localSheetId="84" hidden="1">{"current deposit",#N/A,FALSE,"Sheet1"}</definedName>
    <definedName name="_Apr04" localSheetId="77" hidden="1">{"current deposit",#N/A,FALSE,"Sheet1"}</definedName>
    <definedName name="_Apr04" localSheetId="61" hidden="1">{"current deposit",#N/A,FALSE,"Sheet1"}</definedName>
    <definedName name="_Apr04" localSheetId="76" hidden="1">{"current deposit",#N/A,FALSE,"Sheet1"}</definedName>
    <definedName name="_Apr04" hidden="1">{"current deposit",#N/A,FALSE,"Sheet1"}</definedName>
    <definedName name="_Apr05" localSheetId="65" hidden="1">{#N/A,#N/A,FALSE,"Sheet1";"current deposit",#N/A,FALSE,"Sheet1";"current deposit",#N/A,FALSE,"Sheet1"}</definedName>
    <definedName name="_Apr05" localSheetId="84" hidden="1">{#N/A,#N/A,FALSE,"Sheet1";"current deposit",#N/A,FALSE,"Sheet1";"current deposit",#N/A,FALSE,"Sheet1"}</definedName>
    <definedName name="_Apr05" localSheetId="77" hidden="1">{#N/A,#N/A,FALSE,"Sheet1";"current deposit",#N/A,FALSE,"Sheet1";"current deposit",#N/A,FALSE,"Sheet1"}</definedName>
    <definedName name="_Apr05" localSheetId="61" hidden="1">{#N/A,#N/A,FALSE,"Sheet1";"current deposit",#N/A,FALSE,"Sheet1";"current deposit",#N/A,FALSE,"Sheet1"}</definedName>
    <definedName name="_Apr05" localSheetId="76" hidden="1">{#N/A,#N/A,FALSE,"Sheet1";"current deposit",#N/A,FALSE,"Sheet1";"current deposit",#N/A,FALSE,"Sheet1"}</definedName>
    <definedName name="_Apr05" hidden="1">{#N/A,#N/A,FALSE,"Sheet1";"current deposit",#N/A,FALSE,"Sheet1";"current deposit",#N/A,FALSE,"Sheet1"}</definedName>
    <definedName name="_APS2003" localSheetId="65" hidden="1">{#N/A,#N/A,FALSE,"expense";#N/A,#N/A,FALSE,"heads"}</definedName>
    <definedName name="_APS2003" localSheetId="84" hidden="1">{#N/A,#N/A,FALSE,"expense";#N/A,#N/A,FALSE,"heads"}</definedName>
    <definedName name="_APS2003" localSheetId="77" hidden="1">{#N/A,#N/A,FALSE,"expense";#N/A,#N/A,FALSE,"heads"}</definedName>
    <definedName name="_APS2003" localSheetId="61" hidden="1">{#N/A,#N/A,FALSE,"expense";#N/A,#N/A,FALSE,"heads"}</definedName>
    <definedName name="_APS2003" localSheetId="76" hidden="1">{#N/A,#N/A,FALSE,"expense";#N/A,#N/A,FALSE,"heads"}</definedName>
    <definedName name="_APS2003" hidden="1">{#N/A,#N/A,FALSE,"expense";#N/A,#N/A,FALSE,"heads"}</definedName>
    <definedName name="_arm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0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0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0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0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0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2" localSheetId="65" hidden="1">{"Fiesta Facer Page",#N/A,FALSE,"Q_C_S";"Fiesta Main Page",#N/A,FALSE,"V_L";"Fiesta 95BP Struct",#N/A,FALSE,"StructBP";"Fiesta Post 95BP Struct",#N/A,FALSE,"AdjStructBP"}</definedName>
    <definedName name="_arm12" localSheetId="84" hidden="1">{"Fiesta Facer Page",#N/A,FALSE,"Q_C_S";"Fiesta Main Page",#N/A,FALSE,"V_L";"Fiesta 95BP Struct",#N/A,FALSE,"StructBP";"Fiesta Post 95BP Struct",#N/A,FALSE,"AdjStructBP"}</definedName>
    <definedName name="_arm12" localSheetId="77" hidden="1">{"Fiesta Facer Page",#N/A,FALSE,"Q_C_S";"Fiesta Main Page",#N/A,FALSE,"V_L";"Fiesta 95BP Struct",#N/A,FALSE,"StructBP";"Fiesta Post 95BP Struct",#N/A,FALSE,"AdjStructBP"}</definedName>
    <definedName name="_arm12" localSheetId="61" hidden="1">{"Fiesta Facer Page",#N/A,FALSE,"Q_C_S";"Fiesta Main Page",#N/A,FALSE,"V_L";"Fiesta 95BP Struct",#N/A,FALSE,"StructBP";"Fiesta Post 95BP Struct",#N/A,FALSE,"AdjStructBP"}</definedName>
    <definedName name="_arm12" localSheetId="76" hidden="1">{"Fiesta Facer Page",#N/A,FALSE,"Q_C_S";"Fiesta Main Page",#N/A,FALSE,"V_L";"Fiesta 95BP Struct",#N/A,FALSE,"StructBP";"Fiesta Post 95BP Struct",#N/A,FALSE,"AdjStructBP"}</definedName>
    <definedName name="_arm12" hidden="1">{"Fiesta Facer Page",#N/A,FALSE,"Q_C_S";"Fiesta Main Page",#N/A,FALSE,"V_L";"Fiesta 95BP Struct",#N/A,FALSE,"StructBP";"Fiesta Post 95BP Struct",#N/A,FALSE,"AdjStructBP"}</definedName>
    <definedName name="_arm13" localSheetId="65" hidden="1">{"Presentation",#N/A,FALSE,"Feb96 - ALL"}</definedName>
    <definedName name="_arm13" localSheetId="84" hidden="1">{"Presentation",#N/A,FALSE,"Feb96 - ALL"}</definedName>
    <definedName name="_arm13" localSheetId="77" hidden="1">{"Presentation",#N/A,FALSE,"Feb96 - ALL"}</definedName>
    <definedName name="_arm13" localSheetId="61" hidden="1">{"Presentation",#N/A,FALSE,"Feb96 - ALL"}</definedName>
    <definedName name="_arm13" localSheetId="76" hidden="1">{"Presentation",#N/A,FALSE,"Feb96 - ALL"}</definedName>
    <definedName name="_arm13" hidden="1">{"Presentation",#N/A,FALSE,"Feb96 - ALL"}</definedName>
    <definedName name="_arm14" localSheetId="65" hidden="1">{"Presentation",#N/A,FALSE,"Feb96 - ALL"}</definedName>
    <definedName name="_arm14" localSheetId="84" hidden="1">{"Presentation",#N/A,FALSE,"Feb96 - ALL"}</definedName>
    <definedName name="_arm14" localSheetId="77" hidden="1">{"Presentation",#N/A,FALSE,"Feb96 - ALL"}</definedName>
    <definedName name="_arm14" localSheetId="61" hidden="1">{"Presentation",#N/A,FALSE,"Feb96 - ALL"}</definedName>
    <definedName name="_arm14" localSheetId="76" hidden="1">{"Presentation",#N/A,FALSE,"Feb96 - ALL"}</definedName>
    <definedName name="_arm14" hidden="1">{"Presentation",#N/A,FALSE,"Feb96 - ALL"}</definedName>
    <definedName name="_arm15" localSheetId="65" hidden="1">{"Presentation",#N/A,FALSE,"Feb96 - ALL"}</definedName>
    <definedName name="_arm15" localSheetId="84" hidden="1">{"Presentation",#N/A,FALSE,"Feb96 - ALL"}</definedName>
    <definedName name="_arm15" localSheetId="77" hidden="1">{"Presentation",#N/A,FALSE,"Feb96 - ALL"}</definedName>
    <definedName name="_arm15" localSheetId="61" hidden="1">{"Presentation",#N/A,FALSE,"Feb96 - ALL"}</definedName>
    <definedName name="_arm15" localSheetId="76" hidden="1">{"Presentation",#N/A,FALSE,"Feb96 - ALL"}</definedName>
    <definedName name="_arm15" hidden="1">{"Presentation",#N/A,FALSE,"Feb96 - ALL"}</definedName>
    <definedName name="_arm1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8" localSheetId="65" hidden="1">{"Presentation",#N/A,FALSE,"Feb96 - ALL"}</definedName>
    <definedName name="_arm18" localSheetId="84" hidden="1">{"Presentation",#N/A,FALSE,"Feb96 - ALL"}</definedName>
    <definedName name="_arm18" localSheetId="77" hidden="1">{"Presentation",#N/A,FALSE,"Feb96 - ALL"}</definedName>
    <definedName name="_arm18" localSheetId="61" hidden="1">{"Presentation",#N/A,FALSE,"Feb96 - ALL"}</definedName>
    <definedName name="_arm18" localSheetId="76" hidden="1">{"Presentation",#N/A,FALSE,"Feb96 - ALL"}</definedName>
    <definedName name="_arm18" hidden="1">{"Presentation",#N/A,FALSE,"Feb96 - ALL"}</definedName>
    <definedName name="_arm19" localSheetId="65" hidden="1">{"Fiesta Facer Page",#N/A,FALSE,"Q_C_S";"Fiesta Main Page",#N/A,FALSE,"V_L";"Fiesta 95BP Struct",#N/A,FALSE,"StructBP";"Fiesta Post 95BP Struct",#N/A,FALSE,"AdjStructBP"}</definedName>
    <definedName name="_arm19" localSheetId="84" hidden="1">{"Fiesta Facer Page",#N/A,FALSE,"Q_C_S";"Fiesta Main Page",#N/A,FALSE,"V_L";"Fiesta 95BP Struct",#N/A,FALSE,"StructBP";"Fiesta Post 95BP Struct",#N/A,FALSE,"AdjStructBP"}</definedName>
    <definedName name="_arm19" localSheetId="77" hidden="1">{"Fiesta Facer Page",#N/A,FALSE,"Q_C_S";"Fiesta Main Page",#N/A,FALSE,"V_L";"Fiesta 95BP Struct",#N/A,FALSE,"StructBP";"Fiesta Post 95BP Struct",#N/A,FALSE,"AdjStructBP"}</definedName>
    <definedName name="_arm19" localSheetId="61" hidden="1">{"Fiesta Facer Page",#N/A,FALSE,"Q_C_S";"Fiesta Main Page",#N/A,FALSE,"V_L";"Fiesta 95BP Struct",#N/A,FALSE,"StructBP";"Fiesta Post 95BP Struct",#N/A,FALSE,"AdjStructBP"}</definedName>
    <definedName name="_arm19" localSheetId="76" hidden="1">{"Fiesta Facer Page",#N/A,FALSE,"Q_C_S";"Fiesta Main Page",#N/A,FALSE,"V_L";"Fiesta 95BP Struct",#N/A,FALSE,"StructBP";"Fiesta Post 95BP Struct",#N/A,FALSE,"AdjStructBP"}</definedName>
    <definedName name="_arm19" hidden="1">{"Fiesta Facer Page",#N/A,FALSE,"Q_C_S";"Fiesta Main Page",#N/A,FALSE,"V_L";"Fiesta 95BP Struct",#N/A,FALSE,"StructBP";"Fiesta Post 95BP Struct",#N/A,FALSE,"AdjStructBP"}</definedName>
    <definedName name="_arm20" localSheetId="65" hidden="1">{"Fiesta Facer Page",#N/A,FALSE,"Q_C_S";"Fiesta Main Page",#N/A,FALSE,"V_L";"Fiesta 95BP Struct",#N/A,FALSE,"StructBP";"Fiesta Post 95BP Struct",#N/A,FALSE,"AdjStructBP"}</definedName>
    <definedName name="_arm20" localSheetId="84" hidden="1">{"Fiesta Facer Page",#N/A,FALSE,"Q_C_S";"Fiesta Main Page",#N/A,FALSE,"V_L";"Fiesta 95BP Struct",#N/A,FALSE,"StructBP";"Fiesta Post 95BP Struct",#N/A,FALSE,"AdjStructBP"}</definedName>
    <definedName name="_arm20" localSheetId="77" hidden="1">{"Fiesta Facer Page",#N/A,FALSE,"Q_C_S";"Fiesta Main Page",#N/A,FALSE,"V_L";"Fiesta 95BP Struct",#N/A,FALSE,"StructBP";"Fiesta Post 95BP Struct",#N/A,FALSE,"AdjStructBP"}</definedName>
    <definedName name="_arm20" localSheetId="61" hidden="1">{"Fiesta Facer Page",#N/A,FALSE,"Q_C_S";"Fiesta Main Page",#N/A,FALSE,"V_L";"Fiesta 95BP Struct",#N/A,FALSE,"StructBP";"Fiesta Post 95BP Struct",#N/A,FALSE,"AdjStructBP"}</definedName>
    <definedName name="_arm20" localSheetId="76" hidden="1">{"Fiesta Facer Page",#N/A,FALSE,"Q_C_S";"Fiesta Main Page",#N/A,FALSE,"V_L";"Fiesta 95BP Struct",#N/A,FALSE,"StructBP";"Fiesta Post 95BP Struct",#N/A,FALSE,"AdjStructBP"}</definedName>
    <definedName name="_arm20" hidden="1">{"Fiesta Facer Page",#N/A,FALSE,"Q_C_S";"Fiesta Main Page",#N/A,FALSE,"V_L";"Fiesta 95BP Struct",#N/A,FALSE,"StructBP";"Fiesta Post 95BP Struct",#N/A,FALSE,"AdjStructBP"}</definedName>
    <definedName name="_arm21" localSheetId="65" hidden="1">{"Presentation",#N/A,FALSE,"Feb96 - ALL"}</definedName>
    <definedName name="_arm21" localSheetId="84" hidden="1">{"Presentation",#N/A,FALSE,"Feb96 - ALL"}</definedName>
    <definedName name="_arm21" localSheetId="77" hidden="1">{"Presentation",#N/A,FALSE,"Feb96 - ALL"}</definedName>
    <definedName name="_arm21" localSheetId="61" hidden="1">{"Presentation",#N/A,FALSE,"Feb96 - ALL"}</definedName>
    <definedName name="_arm21" localSheetId="76" hidden="1">{"Presentation",#N/A,FALSE,"Feb96 - ALL"}</definedName>
    <definedName name="_arm21" hidden="1">{"Presentation",#N/A,FALSE,"Feb96 - ALL"}</definedName>
    <definedName name="_arm22" localSheetId="65" hidden="1">{"Presentation",#N/A,FALSE,"Feb96 - ALL"}</definedName>
    <definedName name="_arm22" localSheetId="84" hidden="1">{"Presentation",#N/A,FALSE,"Feb96 - ALL"}</definedName>
    <definedName name="_arm22" localSheetId="77" hidden="1">{"Presentation",#N/A,FALSE,"Feb96 - ALL"}</definedName>
    <definedName name="_arm22" localSheetId="61" hidden="1">{"Presentation",#N/A,FALSE,"Feb96 - ALL"}</definedName>
    <definedName name="_arm22" localSheetId="76" hidden="1">{"Presentation",#N/A,FALSE,"Feb96 - ALL"}</definedName>
    <definedName name="_arm22" hidden="1">{"Presentation",#N/A,FALSE,"Feb96 - ALL"}</definedName>
    <definedName name="_arm23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3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3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3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3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5" localSheetId="65" hidden="1">{"Fiesta Facer Page",#N/A,FALSE,"Q_C_S";"Fiesta Main Page",#N/A,FALSE,"V_L";"Fiesta 95BP Struct",#N/A,FALSE,"StructBP";"Fiesta Post 95BP Struct",#N/A,FALSE,"AdjStructBP"}</definedName>
    <definedName name="_arm25" localSheetId="84" hidden="1">{"Fiesta Facer Page",#N/A,FALSE,"Q_C_S";"Fiesta Main Page",#N/A,FALSE,"V_L";"Fiesta 95BP Struct",#N/A,FALSE,"StructBP";"Fiesta Post 95BP Struct",#N/A,FALSE,"AdjStructBP"}</definedName>
    <definedName name="_arm25" localSheetId="77" hidden="1">{"Fiesta Facer Page",#N/A,FALSE,"Q_C_S";"Fiesta Main Page",#N/A,FALSE,"V_L";"Fiesta 95BP Struct",#N/A,FALSE,"StructBP";"Fiesta Post 95BP Struct",#N/A,FALSE,"AdjStructBP"}</definedName>
    <definedName name="_arm25" localSheetId="61" hidden="1">{"Fiesta Facer Page",#N/A,FALSE,"Q_C_S";"Fiesta Main Page",#N/A,FALSE,"V_L";"Fiesta 95BP Struct",#N/A,FALSE,"StructBP";"Fiesta Post 95BP Struct",#N/A,FALSE,"AdjStructBP"}</definedName>
    <definedName name="_arm25" localSheetId="76" hidden="1">{"Fiesta Facer Page",#N/A,FALSE,"Q_C_S";"Fiesta Main Page",#N/A,FALSE,"V_L";"Fiesta 95BP Struct",#N/A,FALSE,"StructBP";"Fiesta Post 95BP Struct",#N/A,FALSE,"AdjStructBP"}</definedName>
    <definedName name="_arm25" hidden="1">{"Fiesta Facer Page",#N/A,FALSE,"Q_C_S";"Fiesta Main Page",#N/A,FALSE,"V_L";"Fiesta 95BP Struct",#N/A,FALSE,"StructBP";"Fiesta Post 95BP Struct",#N/A,FALSE,"AdjStructBP"}</definedName>
    <definedName name="_arm26" localSheetId="65" hidden="1">{"Fiesta Facer Page",#N/A,FALSE,"Q_C_S";"Fiesta Main Page",#N/A,FALSE,"V_L";"Fiesta 95BP Struct",#N/A,FALSE,"StructBP";"Fiesta Post 95BP Struct",#N/A,FALSE,"AdjStructBP"}</definedName>
    <definedName name="_arm26" localSheetId="84" hidden="1">{"Fiesta Facer Page",#N/A,FALSE,"Q_C_S";"Fiesta Main Page",#N/A,FALSE,"V_L";"Fiesta 95BP Struct",#N/A,FALSE,"StructBP";"Fiesta Post 95BP Struct",#N/A,FALSE,"AdjStructBP"}</definedName>
    <definedName name="_arm26" localSheetId="77" hidden="1">{"Fiesta Facer Page",#N/A,FALSE,"Q_C_S";"Fiesta Main Page",#N/A,FALSE,"V_L";"Fiesta 95BP Struct",#N/A,FALSE,"StructBP";"Fiesta Post 95BP Struct",#N/A,FALSE,"AdjStructBP"}</definedName>
    <definedName name="_arm26" localSheetId="61" hidden="1">{"Fiesta Facer Page",#N/A,FALSE,"Q_C_S";"Fiesta Main Page",#N/A,FALSE,"V_L";"Fiesta 95BP Struct",#N/A,FALSE,"StructBP";"Fiesta Post 95BP Struct",#N/A,FALSE,"AdjStructBP"}</definedName>
    <definedName name="_arm26" localSheetId="76" hidden="1">{"Fiesta Facer Page",#N/A,FALSE,"Q_C_S";"Fiesta Main Page",#N/A,FALSE,"V_L";"Fiesta 95BP Struct",#N/A,FALSE,"StructBP";"Fiesta Post 95BP Struct",#N/A,FALSE,"AdjStructBP"}</definedName>
    <definedName name="_arm26" hidden="1">{"Fiesta Facer Page",#N/A,FALSE,"Q_C_S";"Fiesta Main Page",#N/A,FALSE,"V_L";"Fiesta 95BP Struct",#N/A,FALSE,"StructBP";"Fiesta Post 95BP Struct",#N/A,FALSE,"AdjStructBP"}</definedName>
    <definedName name="_arm27" localSheetId="65" hidden="1">{"Presentation",#N/A,FALSE,"Feb96 - ALL"}</definedName>
    <definedName name="_arm27" localSheetId="84" hidden="1">{"Presentation",#N/A,FALSE,"Feb96 - ALL"}</definedName>
    <definedName name="_arm27" localSheetId="77" hidden="1">{"Presentation",#N/A,FALSE,"Feb96 - ALL"}</definedName>
    <definedName name="_arm27" localSheetId="61" hidden="1">{"Presentation",#N/A,FALSE,"Feb96 - ALL"}</definedName>
    <definedName name="_arm27" localSheetId="76" hidden="1">{"Presentation",#N/A,FALSE,"Feb96 - ALL"}</definedName>
    <definedName name="_arm27" hidden="1">{"Presentation",#N/A,FALSE,"Feb96 - ALL"}</definedName>
    <definedName name="_arm28" localSheetId="65" hidden="1">{"Presentation",#N/A,FALSE,"Feb96 - ALL"}</definedName>
    <definedName name="_arm28" localSheetId="84" hidden="1">{"Presentation",#N/A,FALSE,"Feb96 - ALL"}</definedName>
    <definedName name="_arm28" localSheetId="77" hidden="1">{"Presentation",#N/A,FALSE,"Feb96 - ALL"}</definedName>
    <definedName name="_arm28" localSheetId="61" hidden="1">{"Presentation",#N/A,FALSE,"Feb96 - ALL"}</definedName>
    <definedName name="_arm28" localSheetId="76" hidden="1">{"Presentation",#N/A,FALSE,"Feb96 - ALL"}</definedName>
    <definedName name="_arm28" hidden="1">{"Presentation",#N/A,FALSE,"Feb96 - ALL"}</definedName>
    <definedName name="_arm29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9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9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9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9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0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0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0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0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0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4" localSheetId="65" hidden="1">{"Fiesta Facer Page",#N/A,FALSE,"Q_C_S";"Fiesta Main Page",#N/A,FALSE,"V_L";"Fiesta 95BP Struct",#N/A,FALSE,"StructBP";"Fiesta Post 95BP Struct",#N/A,FALSE,"AdjStructBP"}</definedName>
    <definedName name="_arm4" localSheetId="84" hidden="1">{"Fiesta Facer Page",#N/A,FALSE,"Q_C_S";"Fiesta Main Page",#N/A,FALSE,"V_L";"Fiesta 95BP Struct",#N/A,FALSE,"StructBP";"Fiesta Post 95BP Struct",#N/A,FALSE,"AdjStructBP"}</definedName>
    <definedName name="_arm4" localSheetId="77" hidden="1">{"Fiesta Facer Page",#N/A,FALSE,"Q_C_S";"Fiesta Main Page",#N/A,FALSE,"V_L";"Fiesta 95BP Struct",#N/A,FALSE,"StructBP";"Fiesta Post 95BP Struct",#N/A,FALSE,"AdjStructBP"}</definedName>
    <definedName name="_arm4" localSheetId="61" hidden="1">{"Fiesta Facer Page",#N/A,FALSE,"Q_C_S";"Fiesta Main Page",#N/A,FALSE,"V_L";"Fiesta 95BP Struct",#N/A,FALSE,"StructBP";"Fiesta Post 95BP Struct",#N/A,FALSE,"AdjStructBP"}</definedName>
    <definedName name="_arm4" localSheetId="76" hidden="1">{"Fiesta Facer Page",#N/A,FALSE,"Q_C_S";"Fiesta Main Page",#N/A,FALSE,"V_L";"Fiesta 95BP Struct",#N/A,FALSE,"StructBP";"Fiesta Post 95BP Struct",#N/A,FALSE,"AdjStructBP"}</definedName>
    <definedName name="_arm4" hidden="1">{"Fiesta Facer Page",#N/A,FALSE,"Q_C_S";"Fiesta Main Page",#N/A,FALSE,"V_L";"Fiesta 95BP Struct",#N/A,FALSE,"StructBP";"Fiesta Post 95BP Struct",#N/A,FALSE,"AdjStructBP"}</definedName>
    <definedName name="_arm5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5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5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5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5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7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7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7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7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7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8" localSheetId="65" hidden="1">{"Presentation",#N/A,FALSE,"Feb96 - ALL"}</definedName>
    <definedName name="_arm8" localSheetId="84" hidden="1">{"Presentation",#N/A,FALSE,"Feb96 - ALL"}</definedName>
    <definedName name="_arm8" localSheetId="77" hidden="1">{"Presentation",#N/A,FALSE,"Feb96 - ALL"}</definedName>
    <definedName name="_arm8" localSheetId="61" hidden="1">{"Presentation",#N/A,FALSE,"Feb96 - ALL"}</definedName>
    <definedName name="_arm8" localSheetId="76" hidden="1">{"Presentation",#N/A,FALSE,"Feb96 - ALL"}</definedName>
    <definedName name="_arm8" hidden="1">{"Presentation",#N/A,FALSE,"Feb96 - ALL"}</definedName>
    <definedName name="_arm9" localSheetId="65" hidden="1">{"Presentation",#N/A,FALSE,"Feb96 - ALL"}</definedName>
    <definedName name="_arm9" localSheetId="84" hidden="1">{"Presentation",#N/A,FALSE,"Feb96 - ALL"}</definedName>
    <definedName name="_arm9" localSheetId="77" hidden="1">{"Presentation",#N/A,FALSE,"Feb96 - ALL"}</definedName>
    <definedName name="_arm9" localSheetId="61" hidden="1">{"Presentation",#N/A,FALSE,"Feb96 - ALL"}</definedName>
    <definedName name="_arm9" localSheetId="76" hidden="1">{"Presentation",#N/A,FALSE,"Feb96 - ALL"}</definedName>
    <definedName name="_arm9" hidden="1">{"Presentation",#N/A,FALSE,"Feb96 - ALL"}</definedName>
    <definedName name="_Att1" localSheetId="65" hidden="1">{#VALUE!,#N/A,FALSE,0;#N/A,#N/A,FALSE,0;#N/A,#N/A,FALSE,0;#N/A,#N/A,FALSE,0}</definedName>
    <definedName name="_Att1" localSheetId="84" hidden="1">{#VALUE!,#N/A,FALSE,0;#N/A,#N/A,FALSE,0;#N/A,#N/A,FALSE,0;#N/A,#N/A,FALSE,0}</definedName>
    <definedName name="_Att1" localSheetId="77" hidden="1">{#VALUE!,#N/A,FALSE,0;#N/A,#N/A,FALSE,0;#N/A,#N/A,FALSE,0;#N/A,#N/A,FALSE,0}</definedName>
    <definedName name="_Att1" localSheetId="61" hidden="1">{#VALUE!,#N/A,FALSE,0;#N/A,#N/A,FALSE,0;#N/A,#N/A,FALSE,0;#N/A,#N/A,FALSE,0}</definedName>
    <definedName name="_Att1" localSheetId="76" hidden="1">{#VALUE!,#N/A,FALSE,0;#N/A,#N/A,FALSE,0;#N/A,#N/A,FALSE,0;#N/A,#N/A,FALSE,0}</definedName>
    <definedName name="_Att1" hidden="1">{#VALUE!,#N/A,FALSE,0;#N/A,#N/A,FALSE,0;#N/A,#N/A,FALSE,0;#N/A,#N/A,FALSE,0}</definedName>
    <definedName name="_att2" localSheetId="79">#REF!</definedName>
    <definedName name="_att2" localSheetId="84">#REF!</definedName>
    <definedName name="_att2" localSheetId="77">#REF!</definedName>
    <definedName name="_att2">#REF!</definedName>
    <definedName name="_att3" localSheetId="79">#REF!</definedName>
    <definedName name="_att3" localSheetId="84">#REF!</definedName>
    <definedName name="_att3" localSheetId="77">#REF!</definedName>
    <definedName name="_att3">#REF!</definedName>
    <definedName name="_att4" localSheetId="79">#REF!</definedName>
    <definedName name="_att4" localSheetId="84">#REF!</definedName>
    <definedName name="_att4" localSheetId="77">#REF!</definedName>
    <definedName name="_att4">#REF!</definedName>
    <definedName name="_Aug04" localSheetId="65" hidden="1">{#N/A,#N/A,FALSE,"Sheet1";"current deposit",#N/A,FALSE,"Sheet1";"current deposit",#N/A,FALSE,"Sheet1"}</definedName>
    <definedName name="_Aug04" localSheetId="84" hidden="1">{#N/A,#N/A,FALSE,"Sheet1";"current deposit",#N/A,FALSE,"Sheet1";"current deposit",#N/A,FALSE,"Sheet1"}</definedName>
    <definedName name="_Aug04" localSheetId="77" hidden="1">{#N/A,#N/A,FALSE,"Sheet1";"current deposit",#N/A,FALSE,"Sheet1";"current deposit",#N/A,FALSE,"Sheet1"}</definedName>
    <definedName name="_Aug04" localSheetId="61" hidden="1">{#N/A,#N/A,FALSE,"Sheet1";"current deposit",#N/A,FALSE,"Sheet1";"current deposit",#N/A,FALSE,"Sheet1"}</definedName>
    <definedName name="_Aug04" localSheetId="76" hidden="1">{#N/A,#N/A,FALSE,"Sheet1";"current deposit",#N/A,FALSE,"Sheet1";"current deposit",#N/A,FALSE,"Sheet1"}</definedName>
    <definedName name="_Aug04" hidden="1">{#N/A,#N/A,FALSE,"Sheet1";"current deposit",#N/A,FALSE,"Sheet1";"current deposit",#N/A,FALSE,"Sheet1"}</definedName>
    <definedName name="_Aug05" localSheetId="65" hidden="1">{"current deposit",#N/A,FALSE,"Sheet1"}</definedName>
    <definedName name="_Aug05" localSheetId="84" hidden="1">{"current deposit",#N/A,FALSE,"Sheet1"}</definedName>
    <definedName name="_Aug05" localSheetId="77" hidden="1">{"current deposit",#N/A,FALSE,"Sheet1"}</definedName>
    <definedName name="_Aug05" localSheetId="61" hidden="1">{"current deposit",#N/A,FALSE,"Sheet1"}</definedName>
    <definedName name="_Aug05" localSheetId="76" hidden="1">{"current deposit",#N/A,FALSE,"Sheet1"}</definedName>
    <definedName name="_Aug05" hidden="1">{"current deposit",#N/A,FALSE,"Sheet1"}</definedName>
    <definedName name="_avg2" localSheetId="65" hidden="1">{"Avg_Arg_NoAc",#N/A,FALSE,"Wk_Arg_NoAc";"Avg_Arg_Act",#N/A,FALSE,"Wk_Arg_Act";"Avg_Brz_NoAct",#N/A,FALSE,"Wk_Brz_NoAc";"Avg_Brz_Act",#N/A,FALSE,"Wk_Brz_Act"}</definedName>
    <definedName name="_avg2" localSheetId="84" hidden="1">{"Avg_Arg_NoAc",#N/A,FALSE,"Wk_Arg_NoAc";"Avg_Arg_Act",#N/A,FALSE,"Wk_Arg_Act";"Avg_Brz_NoAct",#N/A,FALSE,"Wk_Brz_NoAc";"Avg_Brz_Act",#N/A,FALSE,"Wk_Brz_Act"}</definedName>
    <definedName name="_avg2" localSheetId="77" hidden="1">{"Avg_Arg_NoAc",#N/A,FALSE,"Wk_Arg_NoAc";"Avg_Arg_Act",#N/A,FALSE,"Wk_Arg_Act";"Avg_Brz_NoAct",#N/A,FALSE,"Wk_Brz_NoAc";"Avg_Brz_Act",#N/A,FALSE,"Wk_Brz_Act"}</definedName>
    <definedName name="_avg2" localSheetId="61" hidden="1">{"Avg_Arg_NoAc",#N/A,FALSE,"Wk_Arg_NoAc";"Avg_Arg_Act",#N/A,FALSE,"Wk_Arg_Act";"Avg_Brz_NoAct",#N/A,FALSE,"Wk_Brz_NoAc";"Avg_Brz_Act",#N/A,FALSE,"Wk_Brz_Act"}</definedName>
    <definedName name="_avg2" localSheetId="76" hidden="1">{"Avg_Arg_NoAc",#N/A,FALSE,"Wk_Arg_NoAc";"Avg_Arg_Act",#N/A,FALSE,"Wk_Arg_Act";"Avg_Brz_NoAct",#N/A,FALSE,"Wk_Brz_NoAc";"Avg_Brz_Act",#N/A,FALSE,"Wk_Brz_Act"}</definedName>
    <definedName name="_avg2" hidden="1">{"Avg_Arg_NoAc",#N/A,FALSE,"Wk_Arg_NoAc";"Avg_Arg_Act",#N/A,FALSE,"Wk_Arg_Act";"Avg_Brz_NoAct",#N/A,FALSE,"Wk_Brz_NoAc";"Avg_Brz_Act",#N/A,FALSE,"Wk_Brz_Act"}</definedName>
    <definedName name="_b1" localSheetId="79">#REF!</definedName>
    <definedName name="_b1" localSheetId="84">#REF!</definedName>
    <definedName name="_b1" localSheetId="77">#REF!</definedName>
    <definedName name="_b1">#REF!</definedName>
    <definedName name="_b1OP" localSheetId="79">#REF!</definedName>
    <definedName name="_b1OP" localSheetId="84">#REF!</definedName>
    <definedName name="_b1OP" localSheetId="77">#REF!</definedName>
    <definedName name="_b1OP">#REF!</definedName>
    <definedName name="_b1T" localSheetId="79">#REF!</definedName>
    <definedName name="_b1T" localSheetId="84">#REF!</definedName>
    <definedName name="_b1T" localSheetId="77">#REF!</definedName>
    <definedName name="_b1T">#REF!</definedName>
    <definedName name="_b1ZP" localSheetId="79">#REF!</definedName>
    <definedName name="_b1ZP" localSheetId="84">#REF!</definedName>
    <definedName name="_b1ZP" localSheetId="77">#REF!</definedName>
    <definedName name="_b1ZP">#REF!</definedName>
    <definedName name="_b2" localSheetId="79">#REF!</definedName>
    <definedName name="_b2" localSheetId="84">#REF!</definedName>
    <definedName name="_b2" localSheetId="77">#REF!</definedName>
    <definedName name="_b2">#REF!</definedName>
    <definedName name="_b2OP" localSheetId="79">#REF!</definedName>
    <definedName name="_b2OP" localSheetId="84">#REF!</definedName>
    <definedName name="_b2OP" localSheetId="77">#REF!</definedName>
    <definedName name="_b2OP">#REF!</definedName>
    <definedName name="_b2T" localSheetId="79">#REF!</definedName>
    <definedName name="_b2T" localSheetId="84">#REF!</definedName>
    <definedName name="_b2T" localSheetId="77">#REF!</definedName>
    <definedName name="_b2T">#REF!</definedName>
    <definedName name="_b2ZP" localSheetId="79">#REF!</definedName>
    <definedName name="_b2ZP" localSheetId="84">#REF!</definedName>
    <definedName name="_b2ZP" localSheetId="77">#REF!</definedName>
    <definedName name="_b2ZP">#REF!</definedName>
    <definedName name="_b3" localSheetId="79">#REF!</definedName>
    <definedName name="_b3" localSheetId="84">#REF!</definedName>
    <definedName name="_b3" localSheetId="77">#REF!</definedName>
    <definedName name="_b3">#REF!</definedName>
    <definedName name="_b3OP" localSheetId="79">#REF!</definedName>
    <definedName name="_b3OP" localSheetId="84">#REF!</definedName>
    <definedName name="_b3OP" localSheetId="77">#REF!</definedName>
    <definedName name="_b3OP">#REF!</definedName>
    <definedName name="_b3T" localSheetId="79">#REF!</definedName>
    <definedName name="_b3T" localSheetId="84">#REF!</definedName>
    <definedName name="_b3T" localSheetId="77">#REF!</definedName>
    <definedName name="_b3T">#REF!</definedName>
    <definedName name="_b3ZP" localSheetId="79">#REF!</definedName>
    <definedName name="_b3ZP" localSheetId="84">#REF!</definedName>
    <definedName name="_b3ZP" localSheetId="77">#REF!</definedName>
    <definedName name="_b3ZP">#REF!</definedName>
    <definedName name="_b4" localSheetId="79">#REF!</definedName>
    <definedName name="_b4" localSheetId="84">#REF!</definedName>
    <definedName name="_b4" localSheetId="77">#REF!</definedName>
    <definedName name="_b4">#REF!</definedName>
    <definedName name="_b4OP" localSheetId="79">#REF!</definedName>
    <definedName name="_b4OP" localSheetId="84">#REF!</definedName>
    <definedName name="_b4OP" localSheetId="77">#REF!</definedName>
    <definedName name="_b4OP">#REF!</definedName>
    <definedName name="_b4T" localSheetId="79">#REF!</definedName>
    <definedName name="_b4T" localSheetId="84">#REF!</definedName>
    <definedName name="_b4T" localSheetId="77">#REF!</definedName>
    <definedName name="_b4T">#REF!</definedName>
    <definedName name="_b4ZP" localSheetId="79">#REF!</definedName>
    <definedName name="_b4ZP" localSheetId="84">#REF!</definedName>
    <definedName name="_b4ZP" localSheetId="77">#REF!</definedName>
    <definedName name="_b4ZP">#REF!</definedName>
    <definedName name="_b5678" localSheetId="65" hidden="1">{"Presentation",#N/A,FALSE,"Feb96 - ALL"}</definedName>
    <definedName name="_b5678" localSheetId="84" hidden="1">{"Presentation",#N/A,FALSE,"Feb96 - ALL"}</definedName>
    <definedName name="_b5678" localSheetId="77" hidden="1">{"Presentation",#N/A,FALSE,"Feb96 - ALL"}</definedName>
    <definedName name="_b5678" localSheetId="61" hidden="1">{"Presentation",#N/A,FALSE,"Feb96 - ALL"}</definedName>
    <definedName name="_b5678" localSheetId="76" hidden="1">{"Presentation",#N/A,FALSE,"Feb96 - ALL"}</definedName>
    <definedName name="_b5678" hidden="1">{"Presentation",#N/A,FALSE,"Feb96 - ALL"}</definedName>
    <definedName name="_ba1" localSheetId="65" hidden="1">{"Fiesta Facer Page",#N/A,FALSE,"Q_C_S";"Fiesta Main Page",#N/A,FALSE,"V_L";"Fiesta 95BP Struct",#N/A,FALSE,"StructBP";"Fiesta Post 95BP Struct",#N/A,FALSE,"AdjStructBP"}</definedName>
    <definedName name="_ba1" localSheetId="84" hidden="1">{"Fiesta Facer Page",#N/A,FALSE,"Q_C_S";"Fiesta Main Page",#N/A,FALSE,"V_L";"Fiesta 95BP Struct",#N/A,FALSE,"StructBP";"Fiesta Post 95BP Struct",#N/A,FALSE,"AdjStructBP"}</definedName>
    <definedName name="_ba1" localSheetId="77" hidden="1">{"Fiesta Facer Page",#N/A,FALSE,"Q_C_S";"Fiesta Main Page",#N/A,FALSE,"V_L";"Fiesta 95BP Struct",#N/A,FALSE,"StructBP";"Fiesta Post 95BP Struct",#N/A,FALSE,"AdjStructBP"}</definedName>
    <definedName name="_ba1" localSheetId="61" hidden="1">{"Fiesta Facer Page",#N/A,FALSE,"Q_C_S";"Fiesta Main Page",#N/A,FALSE,"V_L";"Fiesta 95BP Struct",#N/A,FALSE,"StructBP";"Fiesta Post 95BP Struct",#N/A,FALSE,"AdjStructBP"}</definedName>
    <definedName name="_ba1" localSheetId="76" hidden="1">{"Fiesta Facer Page",#N/A,FALSE,"Q_C_S";"Fiesta Main Page",#N/A,FALSE,"V_L";"Fiesta 95BP Struct",#N/A,FALSE,"StructBP";"Fiesta Post 95BP Struct",#N/A,FALSE,"AdjStructBP"}</definedName>
    <definedName name="_ba1" hidden="1">{"Fiesta Facer Page",#N/A,FALSE,"Q_C_S";"Fiesta Main Page",#N/A,FALSE,"V_L";"Fiesta 95BP Struct",#N/A,FALSE,"StructBP";"Fiesta Post 95BP Struct",#N/A,FALSE,"AdjStructBP"}</definedName>
    <definedName name="_ba1_1" localSheetId="65" hidden="1">{"Fiesta Facer Page",#N/A,FALSE,"Q_C_S";"Fiesta Main Page",#N/A,FALSE,"V_L";"Fiesta 95BP Struct",#N/A,FALSE,"StructBP";"Fiesta Post 95BP Struct",#N/A,FALSE,"AdjStructBP"}</definedName>
    <definedName name="_ba1_1" localSheetId="84" hidden="1">{"Fiesta Facer Page",#N/A,FALSE,"Q_C_S";"Fiesta Main Page",#N/A,FALSE,"V_L";"Fiesta 95BP Struct",#N/A,FALSE,"StructBP";"Fiesta Post 95BP Struct",#N/A,FALSE,"AdjStructBP"}</definedName>
    <definedName name="_ba1_1" localSheetId="77" hidden="1">{"Fiesta Facer Page",#N/A,FALSE,"Q_C_S";"Fiesta Main Page",#N/A,FALSE,"V_L";"Fiesta 95BP Struct",#N/A,FALSE,"StructBP";"Fiesta Post 95BP Struct",#N/A,FALSE,"AdjStructBP"}</definedName>
    <definedName name="_ba1_1" localSheetId="61" hidden="1">{"Fiesta Facer Page",#N/A,FALSE,"Q_C_S";"Fiesta Main Page",#N/A,FALSE,"V_L";"Fiesta 95BP Struct",#N/A,FALSE,"StructBP";"Fiesta Post 95BP Struct",#N/A,FALSE,"AdjStructBP"}</definedName>
    <definedName name="_ba1_1" localSheetId="76" hidden="1">{"Fiesta Facer Page",#N/A,FALSE,"Q_C_S";"Fiesta Main Page",#N/A,FALSE,"V_L";"Fiesta 95BP Struct",#N/A,FALSE,"StructBP";"Fiesta Post 95BP Struct",#N/A,FALSE,"AdjStructBP"}</definedName>
    <definedName name="_ba1_1" hidden="1">{"Fiesta Facer Page",#N/A,FALSE,"Q_C_S";"Fiesta Main Page",#N/A,FALSE,"V_L";"Fiesta 95BP Struct",#N/A,FALSE,"StructBP";"Fiesta Post 95BP Struct",#N/A,FALSE,"AdjStructBP"}</definedName>
    <definedName name="_ba1_2" localSheetId="65" hidden="1">{"Fiesta Facer Page",#N/A,FALSE,"Q_C_S";"Fiesta Main Page",#N/A,FALSE,"V_L";"Fiesta 95BP Struct",#N/A,FALSE,"StructBP";"Fiesta Post 95BP Struct",#N/A,FALSE,"AdjStructBP"}</definedName>
    <definedName name="_ba1_2" localSheetId="84" hidden="1">{"Fiesta Facer Page",#N/A,FALSE,"Q_C_S";"Fiesta Main Page",#N/A,FALSE,"V_L";"Fiesta 95BP Struct",#N/A,FALSE,"StructBP";"Fiesta Post 95BP Struct",#N/A,FALSE,"AdjStructBP"}</definedName>
    <definedName name="_ba1_2" localSheetId="77" hidden="1">{"Fiesta Facer Page",#N/A,FALSE,"Q_C_S";"Fiesta Main Page",#N/A,FALSE,"V_L";"Fiesta 95BP Struct",#N/A,FALSE,"StructBP";"Fiesta Post 95BP Struct",#N/A,FALSE,"AdjStructBP"}</definedName>
    <definedName name="_ba1_2" localSheetId="61" hidden="1">{"Fiesta Facer Page",#N/A,FALSE,"Q_C_S";"Fiesta Main Page",#N/A,FALSE,"V_L";"Fiesta 95BP Struct",#N/A,FALSE,"StructBP";"Fiesta Post 95BP Struct",#N/A,FALSE,"AdjStructBP"}</definedName>
    <definedName name="_ba1_2" localSheetId="76" hidden="1">{"Fiesta Facer Page",#N/A,FALSE,"Q_C_S";"Fiesta Main Page",#N/A,FALSE,"V_L";"Fiesta 95BP Struct",#N/A,FALSE,"StructBP";"Fiesta Post 95BP Struct",#N/A,FALSE,"AdjStructBP"}</definedName>
    <definedName name="_ba1_2" hidden="1">{"Fiesta Facer Page",#N/A,FALSE,"Q_C_S";"Fiesta Main Page",#N/A,FALSE,"V_L";"Fiesta 95BP Struct",#N/A,FALSE,"StructBP";"Fiesta Post 95BP Struct",#N/A,FALSE,"AdjStructBP"}</definedName>
    <definedName name="_ba1_3" localSheetId="65" hidden="1">{"Fiesta Facer Page",#N/A,FALSE,"Q_C_S";"Fiesta Main Page",#N/A,FALSE,"V_L";"Fiesta 95BP Struct",#N/A,FALSE,"StructBP";"Fiesta Post 95BP Struct",#N/A,FALSE,"AdjStructBP"}</definedName>
    <definedName name="_ba1_3" localSheetId="84" hidden="1">{"Fiesta Facer Page",#N/A,FALSE,"Q_C_S";"Fiesta Main Page",#N/A,FALSE,"V_L";"Fiesta 95BP Struct",#N/A,FALSE,"StructBP";"Fiesta Post 95BP Struct",#N/A,FALSE,"AdjStructBP"}</definedName>
    <definedName name="_ba1_3" localSheetId="77" hidden="1">{"Fiesta Facer Page",#N/A,FALSE,"Q_C_S";"Fiesta Main Page",#N/A,FALSE,"V_L";"Fiesta 95BP Struct",#N/A,FALSE,"StructBP";"Fiesta Post 95BP Struct",#N/A,FALSE,"AdjStructBP"}</definedName>
    <definedName name="_ba1_3" localSheetId="61" hidden="1">{"Fiesta Facer Page",#N/A,FALSE,"Q_C_S";"Fiesta Main Page",#N/A,FALSE,"V_L";"Fiesta 95BP Struct",#N/A,FALSE,"StructBP";"Fiesta Post 95BP Struct",#N/A,FALSE,"AdjStructBP"}</definedName>
    <definedName name="_ba1_3" localSheetId="76" hidden="1">{"Fiesta Facer Page",#N/A,FALSE,"Q_C_S";"Fiesta Main Page",#N/A,FALSE,"V_L";"Fiesta 95BP Struct",#N/A,FALSE,"StructBP";"Fiesta Post 95BP Struct",#N/A,FALSE,"AdjStructBP"}</definedName>
    <definedName name="_ba1_3" hidden="1">{"Fiesta Facer Page",#N/A,FALSE,"Q_C_S";"Fiesta Main Page",#N/A,FALSE,"V_L";"Fiesta 95BP Struct",#N/A,FALSE,"StructBP";"Fiesta Post 95BP Struct",#N/A,FALSE,"AdjStructBP"}</definedName>
    <definedName name="_bb2" localSheetId="65" hidden="1">{"Fiesta Facer Page",#N/A,FALSE,"Q_C_S";"Fiesta Main Page",#N/A,FALSE,"V_L";"Fiesta 95BP Struct",#N/A,FALSE,"StructBP";"Fiesta Post 95BP Struct",#N/A,FALSE,"AdjStructBP"}</definedName>
    <definedName name="_bb2" localSheetId="84" hidden="1">{"Fiesta Facer Page",#N/A,FALSE,"Q_C_S";"Fiesta Main Page",#N/A,FALSE,"V_L";"Fiesta 95BP Struct",#N/A,FALSE,"StructBP";"Fiesta Post 95BP Struct",#N/A,FALSE,"AdjStructBP"}</definedName>
    <definedName name="_bb2" localSheetId="77" hidden="1">{"Fiesta Facer Page",#N/A,FALSE,"Q_C_S";"Fiesta Main Page",#N/A,FALSE,"V_L";"Fiesta 95BP Struct",#N/A,FALSE,"StructBP";"Fiesta Post 95BP Struct",#N/A,FALSE,"AdjStructBP"}</definedName>
    <definedName name="_bb2" localSheetId="61" hidden="1">{"Fiesta Facer Page",#N/A,FALSE,"Q_C_S";"Fiesta Main Page",#N/A,FALSE,"V_L";"Fiesta 95BP Struct",#N/A,FALSE,"StructBP";"Fiesta Post 95BP Struct",#N/A,FALSE,"AdjStructBP"}</definedName>
    <definedName name="_bb2" localSheetId="76" hidden="1">{"Fiesta Facer Page",#N/A,FALSE,"Q_C_S";"Fiesta Main Page",#N/A,FALSE,"V_L";"Fiesta 95BP Struct",#N/A,FALSE,"StructBP";"Fiesta Post 95BP Struct",#N/A,FALSE,"AdjStructBP"}</definedName>
    <definedName name="_bb2" hidden="1">{"Fiesta Facer Page",#N/A,FALSE,"Q_C_S";"Fiesta Main Page",#N/A,FALSE,"V_L";"Fiesta 95BP Struct",#N/A,FALSE,"StructBP";"Fiesta Post 95BP Struct",#N/A,FALSE,"AdjStructBP"}</definedName>
    <definedName name="_be01" localSheetId="65" hidden="1">{"current deposit",#N/A,FALSE,"Sheet1"}</definedName>
    <definedName name="_be01" localSheetId="84" hidden="1">{"current deposit",#N/A,FALSE,"Sheet1"}</definedName>
    <definedName name="_be01" localSheetId="77" hidden="1">{"current deposit",#N/A,FALSE,"Sheet1"}</definedName>
    <definedName name="_be01" localSheetId="61" hidden="1">{"current deposit",#N/A,FALSE,"Sheet1"}</definedName>
    <definedName name="_be01" localSheetId="76" hidden="1">{"current deposit",#N/A,FALSE,"Sheet1"}</definedName>
    <definedName name="_be01" hidden="1">{"current deposit",#N/A,FALSE,"Sheet1"}</definedName>
    <definedName name="_bjw1" localSheetId="65" hidden="1">{#N/A,#N/A,FALSE,"Profit Status";#N/A,#N/A,FALSE,"Invest";#N/A,#N/A,FALSE,"Revenue";#N/A,#N/A,FALSE,"Variable Cost";#N/A,#N/A,FALSE,"Options &amp; Series"}</definedName>
    <definedName name="_bjw1" localSheetId="84" hidden="1">{#N/A,#N/A,FALSE,"Profit Status";#N/A,#N/A,FALSE,"Invest";#N/A,#N/A,FALSE,"Revenue";#N/A,#N/A,FALSE,"Variable Cost";#N/A,#N/A,FALSE,"Options &amp; Series"}</definedName>
    <definedName name="_bjw1" localSheetId="77" hidden="1">{#N/A,#N/A,FALSE,"Profit Status";#N/A,#N/A,FALSE,"Invest";#N/A,#N/A,FALSE,"Revenue";#N/A,#N/A,FALSE,"Variable Cost";#N/A,#N/A,FALSE,"Options &amp; Series"}</definedName>
    <definedName name="_bjw1" localSheetId="61" hidden="1">{#N/A,#N/A,FALSE,"Profit Status";#N/A,#N/A,FALSE,"Invest";#N/A,#N/A,FALSE,"Revenue";#N/A,#N/A,FALSE,"Variable Cost";#N/A,#N/A,FALSE,"Options &amp; Series"}</definedName>
    <definedName name="_bjw1" localSheetId="76" hidden="1">{#N/A,#N/A,FALSE,"Profit Status";#N/A,#N/A,FALSE,"Invest";#N/A,#N/A,FALSE,"Revenue";#N/A,#N/A,FALSE,"Variable Cost";#N/A,#N/A,FALSE,"Options &amp; Series"}</definedName>
    <definedName name="_bjw1" hidden="1">{#N/A,#N/A,FALSE,"Profit Status";#N/A,#N/A,FALSE,"Invest";#N/A,#N/A,FALSE,"Revenue";#N/A,#N/A,FALSE,"Variable Cost";#N/A,#N/A,FALSE,"Options &amp; Series"}</definedName>
    <definedName name="_bjw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jw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jw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jw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jw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09" localSheetId="79">#REF!</definedName>
    <definedName name="_BK09" localSheetId="84">#REF!</definedName>
    <definedName name="_BK09" localSheetId="77">#REF!</definedName>
    <definedName name="_BK09">#REF!</definedName>
    <definedName name="_BV226" localSheetId="65" hidden="1">{#N/A,#N/A,FALSE,"TR_OUT1"}</definedName>
    <definedName name="_BV226" localSheetId="84" hidden="1">{#N/A,#N/A,FALSE,"TR_OUT1"}</definedName>
    <definedName name="_BV226" localSheetId="77" hidden="1">{#N/A,#N/A,FALSE,"TR_OUT1"}</definedName>
    <definedName name="_BV226" localSheetId="61" hidden="1">{#N/A,#N/A,FALSE,"TR_OUT1"}</definedName>
    <definedName name="_BV226" localSheetId="76" hidden="1">{#N/A,#N/A,FALSE,"TR_OUT1"}</definedName>
    <definedName name="_BV226" hidden="1">{#N/A,#N/A,FALSE,"TR_OUT1"}</definedName>
    <definedName name="_c" localSheetId="65" hidden="1">{"Fiesta Facer Page",#N/A,FALSE,"Q_C_S";"Fiesta Main Page",#N/A,FALSE,"V_L";"Fiesta 95BP Struct",#N/A,FALSE,"StructBP";"Fiesta Post 95BP Struct",#N/A,FALSE,"AdjStructBP"}</definedName>
    <definedName name="_c" localSheetId="84" hidden="1">{"Fiesta Facer Page",#N/A,FALSE,"Q_C_S";"Fiesta Main Page",#N/A,FALSE,"V_L";"Fiesta 95BP Struct",#N/A,FALSE,"StructBP";"Fiesta Post 95BP Struct",#N/A,FALSE,"AdjStructBP"}</definedName>
    <definedName name="_c" localSheetId="77" hidden="1">{"Fiesta Facer Page",#N/A,FALSE,"Q_C_S";"Fiesta Main Page",#N/A,FALSE,"V_L";"Fiesta 95BP Struct",#N/A,FALSE,"StructBP";"Fiesta Post 95BP Struct",#N/A,FALSE,"AdjStructBP"}</definedName>
    <definedName name="_c" localSheetId="61" hidden="1">{"Fiesta Facer Page",#N/A,FALSE,"Q_C_S";"Fiesta Main Page",#N/A,FALSE,"V_L";"Fiesta 95BP Struct",#N/A,FALSE,"StructBP";"Fiesta Post 95BP Struct",#N/A,FALSE,"AdjStructBP"}</definedName>
    <definedName name="_c" localSheetId="76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a1" localSheetId="65" hidden="1">{"Presentation",#N/A,FALSE,"Feb96 - ALL"}</definedName>
    <definedName name="_ca1" localSheetId="84" hidden="1">{"Presentation",#N/A,FALSE,"Feb96 - ALL"}</definedName>
    <definedName name="_ca1" localSheetId="77" hidden="1">{"Presentation",#N/A,FALSE,"Feb96 - ALL"}</definedName>
    <definedName name="_ca1" localSheetId="61" hidden="1">{"Presentation",#N/A,FALSE,"Feb96 - ALL"}</definedName>
    <definedName name="_ca1" localSheetId="76" hidden="1">{"Presentation",#N/A,FALSE,"Feb96 - ALL"}</definedName>
    <definedName name="_ca1" hidden="1">{"Presentation",#N/A,FALSE,"Feb96 - ALL"}</definedName>
    <definedName name="_CAP1" localSheetId="79">#REF!</definedName>
    <definedName name="_CAP1" localSheetId="84">#REF!</definedName>
    <definedName name="_CAP1" localSheetId="77">#REF!</definedName>
    <definedName name="_CAP1">#REF!</definedName>
    <definedName name="_cap2" localSheetId="79">#REF!</definedName>
    <definedName name="_cap2" localSheetId="84">#REF!</definedName>
    <definedName name="_cap2" localSheetId="77">#REF!</definedName>
    <definedName name="_cap2">#REF!</definedName>
    <definedName name="_cap3" localSheetId="79">#REF!</definedName>
    <definedName name="_cap3" localSheetId="84">#REF!</definedName>
    <definedName name="_cap3" localSheetId="77">#REF!</definedName>
    <definedName name="_cap3">#REF!</definedName>
    <definedName name="_cap4" localSheetId="79">#REF!</definedName>
    <definedName name="_cap4" localSheetId="84">#REF!</definedName>
    <definedName name="_cap4" localSheetId="77">#REF!</definedName>
    <definedName name="_cap4">#REF!</definedName>
    <definedName name="_cap5" localSheetId="79">#REF!</definedName>
    <definedName name="_cap5" localSheetId="84">#REF!</definedName>
    <definedName name="_cap5" localSheetId="77">#REF!</definedName>
    <definedName name="_cap5">#REF!</definedName>
    <definedName name="_cb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b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b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b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b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b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c1" localSheetId="79">#REF!</definedName>
    <definedName name="_cc1" localSheetId="84">#REF!</definedName>
    <definedName name="_cc1" localSheetId="77">#REF!</definedName>
    <definedName name="_cc1">#REF!</definedName>
    <definedName name="_cc2" localSheetId="79">#REF!</definedName>
    <definedName name="_cc2" localSheetId="84">#REF!</definedName>
    <definedName name="_cc2" localSheetId="77">#REF!</definedName>
    <definedName name="_cc2">#REF!</definedName>
    <definedName name="_cc3" localSheetId="79">#REF!</definedName>
    <definedName name="_cc3" localSheetId="84">#REF!</definedName>
    <definedName name="_cc3" localSheetId="77">#REF!</definedName>
    <definedName name="_cc3">#REF!</definedName>
    <definedName name="_ccc1" localSheetId="79">#REF!</definedName>
    <definedName name="_ccc1" localSheetId="84">#REF!</definedName>
    <definedName name="_ccc1" localSheetId="77">#REF!</definedName>
    <definedName name="_ccc1">#REF!</definedName>
    <definedName name="_ccc2" localSheetId="79">#REF!</definedName>
    <definedName name="_ccc2" localSheetId="84">#REF!</definedName>
    <definedName name="_ccc2" localSheetId="77">#REF!</definedName>
    <definedName name="_ccc2">#REF!</definedName>
    <definedName name="_CD1" localSheetId="65" hidden="1">{0,0,0,0}</definedName>
    <definedName name="_CD1" localSheetId="84" hidden="1">{0,0,0,0}</definedName>
    <definedName name="_CD1" localSheetId="77" hidden="1">{0,0,0,0}</definedName>
    <definedName name="_CD1" localSheetId="61" hidden="1">{0,0,0,0}</definedName>
    <definedName name="_CD1" localSheetId="76" hidden="1">{0,0,0,0}</definedName>
    <definedName name="_CD1" hidden="1">{0,0,0,0}</definedName>
    <definedName name="_CD2" localSheetId="65" hidden="1">{0,0,0,0;0,0,0,0;0,0,0,0;0,0,0,0;0,0,0,0;0,0,0,0;0,FALSE,0,0}</definedName>
    <definedName name="_CD2" localSheetId="84" hidden="1">{0,0,0,0;0,0,0,0;0,0,0,0;0,0,0,0;0,0,0,0;0,0,0,0;0,FALSE,0,0}</definedName>
    <definedName name="_CD2" localSheetId="77" hidden="1">{0,0,0,0;0,0,0,0;0,0,0,0;0,0,0,0;0,0,0,0;0,0,0,0;0,FALSE,0,0}</definedName>
    <definedName name="_CD2" localSheetId="61" hidden="1">{0,0,0,0;0,0,0,0;0,0,0,0;0,0,0,0;0,0,0,0;0,0,0,0;0,FALSE,0,0}</definedName>
    <definedName name="_CD2" localSheetId="76" hidden="1">{0,0,0,0;0,0,0,0;0,0,0,0;0,0,0,0;0,0,0,0;0,0,0,0;0,FALSE,0,0}</definedName>
    <definedName name="_CD2" hidden="1">{0,0,0,0;0,0,0,0;0,0,0,0;0,0,0,0;0,0,0,0;0,0,0,0;0,FALSE,0,0}</definedName>
    <definedName name="_CD3" localSheetId="65" hidden="1">{0,0,0,0}</definedName>
    <definedName name="_CD3" localSheetId="84" hidden="1">{0,0,0,0}</definedName>
    <definedName name="_CD3" localSheetId="77" hidden="1">{0,0,0,0}</definedName>
    <definedName name="_CD3" localSheetId="61" hidden="1">{0,0,0,0}</definedName>
    <definedName name="_CD3" localSheetId="76" hidden="1">{0,0,0,0}</definedName>
    <definedName name="_CD3" hidden="1">{0,0,0,0}</definedName>
    <definedName name="_com" localSheetId="65" hidden="1">{"'OBT_6M_30_6'!$S$1:$AE$53"}</definedName>
    <definedName name="_com" localSheetId="84" hidden="1">{"'OBT_6M_30_6'!$S$1:$AE$53"}</definedName>
    <definedName name="_com" localSheetId="77" hidden="1">{"'OBT_6M_30_6'!$S$1:$AE$53"}</definedName>
    <definedName name="_com" localSheetId="61" hidden="1">{"'OBT_6M_30_6'!$S$1:$AE$53"}</definedName>
    <definedName name="_com" localSheetId="76" hidden="1">{"'OBT_6M_30_6'!$S$1:$AE$53"}</definedName>
    <definedName name="_com" hidden="1">{"'OBT_6M_30_6'!$S$1:$AE$53"}</definedName>
    <definedName name="_con" localSheetId="65" hidden="1">{"'OBT_6M_30_6'!$S$1:$AE$53"}</definedName>
    <definedName name="_con" localSheetId="84" hidden="1">{"'OBT_6M_30_6'!$S$1:$AE$53"}</definedName>
    <definedName name="_con" localSheetId="77" hidden="1">{"'OBT_6M_30_6'!$S$1:$AE$53"}</definedName>
    <definedName name="_con" localSheetId="61" hidden="1">{"'OBT_6M_30_6'!$S$1:$AE$53"}</definedName>
    <definedName name="_con" localSheetId="76" hidden="1">{"'OBT_6M_30_6'!$S$1:$AE$53"}</definedName>
    <definedName name="_con" hidden="1">{"'OBT_6M_30_6'!$S$1:$AE$53"}</definedName>
    <definedName name="_COP182" localSheetId="79">#REF!</definedName>
    <definedName name="_COP182" localSheetId="84">#REF!</definedName>
    <definedName name="_COP182" localSheetId="77">#REF!</definedName>
    <definedName name="_COP182">#REF!</definedName>
    <definedName name="_CVB1" localSheetId="65" hidden="1">{"MaskProfCalc",#N/A,FALSE,"Mask";"MaskTrade",#N/A,FALSE,"Mask"}</definedName>
    <definedName name="_CVB1" localSheetId="84" hidden="1">{"MaskProfCalc",#N/A,FALSE,"Mask";"MaskTrade",#N/A,FALSE,"Mask"}</definedName>
    <definedName name="_CVB1" localSheetId="77" hidden="1">{"MaskProfCalc",#N/A,FALSE,"Mask";"MaskTrade",#N/A,FALSE,"Mask"}</definedName>
    <definedName name="_CVB1" localSheetId="61" hidden="1">{"MaskProfCalc",#N/A,FALSE,"Mask";"MaskTrade",#N/A,FALSE,"Mask"}</definedName>
    <definedName name="_CVB1" localSheetId="76" hidden="1">{"MaskProfCalc",#N/A,FALSE,"Mask";"MaskTrade",#N/A,FALSE,"Mask"}</definedName>
    <definedName name="_CVB1" hidden="1">{"MaskProfCalc",#N/A,FALSE,"Mask";"MaskTrade",#N/A,FALSE,"Mask"}</definedName>
    <definedName name="_cvb2" localSheetId="65" hidden="1">{"MaskProfCalc",#N/A,FALSE,"Mask";"MaskTrade",#N/A,FALSE,"Mask"}</definedName>
    <definedName name="_cvb2" localSheetId="84" hidden="1">{"MaskProfCalc",#N/A,FALSE,"Mask";"MaskTrade",#N/A,FALSE,"Mask"}</definedName>
    <definedName name="_cvb2" localSheetId="77" hidden="1">{"MaskProfCalc",#N/A,FALSE,"Mask";"MaskTrade",#N/A,FALSE,"Mask"}</definedName>
    <definedName name="_cvb2" localSheetId="61" hidden="1">{"MaskProfCalc",#N/A,FALSE,"Mask";"MaskTrade",#N/A,FALSE,"Mask"}</definedName>
    <definedName name="_cvb2" localSheetId="76" hidden="1">{"MaskProfCalc",#N/A,FALSE,"Mask";"MaskTrade",#N/A,FALSE,"Mask"}</definedName>
    <definedName name="_cvb2" hidden="1">{"MaskProfCalc",#N/A,FALSE,"Mask";"MaskTrade",#N/A,FALSE,"Mask"}</definedName>
    <definedName name="_cz1" localSheetId="65" hidden="1">{"Fiesta Facer Page",#N/A,FALSE,"Q_C_S";"Fiesta Main Page",#N/A,FALSE,"V_L";"Fiesta 95BP Struct",#N/A,FALSE,"StructBP";"Fiesta Post 95BP Struct",#N/A,FALSE,"AdjStructBP"}</definedName>
    <definedName name="_cz1" localSheetId="84" hidden="1">{"Fiesta Facer Page",#N/A,FALSE,"Q_C_S";"Fiesta Main Page",#N/A,FALSE,"V_L";"Fiesta 95BP Struct",#N/A,FALSE,"StructBP";"Fiesta Post 95BP Struct",#N/A,FALSE,"AdjStructBP"}</definedName>
    <definedName name="_cz1" localSheetId="77" hidden="1">{"Fiesta Facer Page",#N/A,FALSE,"Q_C_S";"Fiesta Main Page",#N/A,FALSE,"V_L";"Fiesta 95BP Struct",#N/A,FALSE,"StructBP";"Fiesta Post 95BP Struct",#N/A,FALSE,"AdjStructBP"}</definedName>
    <definedName name="_cz1" localSheetId="61" hidden="1">{"Fiesta Facer Page",#N/A,FALSE,"Q_C_S";"Fiesta Main Page",#N/A,FALSE,"V_L";"Fiesta 95BP Struct",#N/A,FALSE,"StructBP";"Fiesta Post 95BP Struct",#N/A,FALSE,"AdjStructBP"}</definedName>
    <definedName name="_cz1" localSheetId="76" hidden="1">{"Fiesta Facer Page",#N/A,FALSE,"Q_C_S";"Fiesta Main Page",#N/A,FALSE,"V_L";"Fiesta 95BP Struct",#N/A,FALSE,"StructBP";"Fiesta Post 95BP Struct",#N/A,FALSE,"AdjStructBP"}</definedName>
    <definedName name="_cz1" hidden="1">{"Fiesta Facer Page",#N/A,FALSE,"Q_C_S";"Fiesta Main Page",#N/A,FALSE,"V_L";"Fiesta 95BP Struct",#N/A,FALSE,"StructBP";"Fiesta Post 95BP Struct",#N/A,FALSE,"AdjStructBP"}</definedName>
    <definedName name="_d1" localSheetId="65" hidden="1">{#N/A,#N/A,FALSE,"Cover";#N/A,#N/A,FALSE,"Profits";#N/A,#N/A,FALSE,"ABS";#N/A,#N/A,FALSE,"TFLE Detail";#N/A,#N/A,FALSE,"TFLE Walk";#N/A,#N/A,FALSE,"Variable Cost";#N/A,#N/A,FALSE,"V.C. Walk"}</definedName>
    <definedName name="_d1" localSheetId="84" hidden="1">{#N/A,#N/A,FALSE,"Cover";#N/A,#N/A,FALSE,"Profits";#N/A,#N/A,FALSE,"ABS";#N/A,#N/A,FALSE,"TFLE Detail";#N/A,#N/A,FALSE,"TFLE Walk";#N/A,#N/A,FALSE,"Variable Cost";#N/A,#N/A,FALSE,"V.C. Walk"}</definedName>
    <definedName name="_d1" localSheetId="77" hidden="1">{#N/A,#N/A,FALSE,"Cover";#N/A,#N/A,FALSE,"Profits";#N/A,#N/A,FALSE,"ABS";#N/A,#N/A,FALSE,"TFLE Detail";#N/A,#N/A,FALSE,"TFLE Walk";#N/A,#N/A,FALSE,"Variable Cost";#N/A,#N/A,FALSE,"V.C. Walk"}</definedName>
    <definedName name="_d1" localSheetId="61" hidden="1">{#N/A,#N/A,FALSE,"Cover";#N/A,#N/A,FALSE,"Profits";#N/A,#N/A,FALSE,"ABS";#N/A,#N/A,FALSE,"TFLE Detail";#N/A,#N/A,FALSE,"TFLE Walk";#N/A,#N/A,FALSE,"Variable Cost";#N/A,#N/A,FALSE,"V.C. Walk"}</definedName>
    <definedName name="_d1" localSheetId="76" hidden="1">{#N/A,#N/A,FALSE,"Cover";#N/A,#N/A,FALSE,"Profits";#N/A,#N/A,FALSE,"ABS";#N/A,#N/A,FALSE,"TFLE Detail";#N/A,#N/A,FALSE,"TFLE Walk";#N/A,#N/A,FALSE,"Variable Cost";#N/A,#N/A,FALSE,"V.C. Walk"}</definedName>
    <definedName name="_d1" hidden="1">{#N/A,#N/A,FALSE,"Cover";#N/A,#N/A,FALSE,"Profits";#N/A,#N/A,FALSE,"ABS";#N/A,#N/A,FALSE,"TFLE Detail";#N/A,#N/A,FALSE,"TFLE Walk";#N/A,#N/A,FALSE,"Variable Cost";#N/A,#N/A,FALSE,"V.C. Walk"}</definedName>
    <definedName name="_d2" localSheetId="65" hidden="1">{#N/A,#N/A,FALSE,"UW152PPL"}</definedName>
    <definedName name="_d2" localSheetId="84" hidden="1">{#N/A,#N/A,FALSE,"UW152PPL"}</definedName>
    <definedName name="_d2" localSheetId="77" hidden="1">{#N/A,#N/A,FALSE,"UW152PPL"}</definedName>
    <definedName name="_d2" localSheetId="61" hidden="1">{#N/A,#N/A,FALSE,"UW152PPL"}</definedName>
    <definedName name="_d2" localSheetId="76" hidden="1">{#N/A,#N/A,FALSE,"UW152PPL"}</definedName>
    <definedName name="_d2" hidden="1">{#N/A,#N/A,FALSE,"UW152PPL"}</definedName>
    <definedName name="_d2005" localSheetId="6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005" localSheetId="84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005" localSheetId="77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005" localSheetId="61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005" localSheetId="76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00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58" localSheetId="65" hidden="1">{"Presentation",#N/A,FALSE,"Feb96 - ALL"}</definedName>
    <definedName name="_D258" localSheetId="84" hidden="1">{"Presentation",#N/A,FALSE,"Feb96 - ALL"}</definedName>
    <definedName name="_D258" localSheetId="77" hidden="1">{"Presentation",#N/A,FALSE,"Feb96 - ALL"}</definedName>
    <definedName name="_D258" localSheetId="61" hidden="1">{"Presentation",#N/A,FALSE,"Feb96 - ALL"}</definedName>
    <definedName name="_D258" localSheetId="76" hidden="1">{"Presentation",#N/A,FALSE,"Feb96 - ALL"}</definedName>
    <definedName name="_D258" hidden="1">{"Presentation",#N/A,FALSE,"Feb96 - ALL"}</definedName>
    <definedName name="_D258_1" localSheetId="65" hidden="1">{"Presentation",#N/A,FALSE,"Feb96 - ALL"}</definedName>
    <definedName name="_D258_1" localSheetId="84" hidden="1">{"Presentation",#N/A,FALSE,"Feb96 - ALL"}</definedName>
    <definedName name="_D258_1" localSheetId="77" hidden="1">{"Presentation",#N/A,FALSE,"Feb96 - ALL"}</definedName>
    <definedName name="_D258_1" localSheetId="61" hidden="1">{"Presentation",#N/A,FALSE,"Feb96 - ALL"}</definedName>
    <definedName name="_D258_1" localSheetId="76" hidden="1">{"Presentation",#N/A,FALSE,"Feb96 - ALL"}</definedName>
    <definedName name="_D258_1" hidden="1">{"Presentation",#N/A,FALSE,"Feb96 - ALL"}</definedName>
    <definedName name="_D258_2" localSheetId="65" hidden="1">{"Presentation",#N/A,FALSE,"Feb96 - ALL"}</definedName>
    <definedName name="_D258_2" localSheetId="84" hidden="1">{"Presentation",#N/A,FALSE,"Feb96 - ALL"}</definedName>
    <definedName name="_D258_2" localSheetId="77" hidden="1">{"Presentation",#N/A,FALSE,"Feb96 - ALL"}</definedName>
    <definedName name="_D258_2" localSheetId="61" hidden="1">{"Presentation",#N/A,FALSE,"Feb96 - ALL"}</definedName>
    <definedName name="_D258_2" localSheetId="76" hidden="1">{"Presentation",#N/A,FALSE,"Feb96 - ALL"}</definedName>
    <definedName name="_D258_2" hidden="1">{"Presentation",#N/A,FALSE,"Feb96 - ALL"}</definedName>
    <definedName name="_D258_3" localSheetId="65" hidden="1">{"Presentation",#N/A,FALSE,"Feb96 - ALL"}</definedName>
    <definedName name="_D258_3" localSheetId="84" hidden="1">{"Presentation",#N/A,FALSE,"Feb96 - ALL"}</definedName>
    <definedName name="_D258_3" localSheetId="77" hidden="1">{"Presentation",#N/A,FALSE,"Feb96 - ALL"}</definedName>
    <definedName name="_D258_3" localSheetId="61" hidden="1">{"Presentation",#N/A,FALSE,"Feb96 - ALL"}</definedName>
    <definedName name="_D258_3" localSheetId="76" hidden="1">{"Presentation",#N/A,FALSE,"Feb96 - ALL"}</definedName>
    <definedName name="_D258_3" hidden="1">{"Presentation",#N/A,FALSE,"Feb96 - ALL"}</definedName>
    <definedName name="_D3" localSheetId="65" hidden="1">{#N/A,#N/A,FALSE,"TR_OUT1"}</definedName>
    <definedName name="_D3" localSheetId="84" hidden="1">{#N/A,#N/A,FALSE,"TR_OUT1"}</definedName>
    <definedName name="_D3" localSheetId="77" hidden="1">{#N/A,#N/A,FALSE,"TR_OUT1"}</definedName>
    <definedName name="_D3" localSheetId="61" hidden="1">{#N/A,#N/A,FALSE,"TR_OUT1"}</definedName>
    <definedName name="_D3" localSheetId="76" hidden="1">{#N/A,#N/A,FALSE,"TR_OUT1"}</definedName>
    <definedName name="_D3" hidden="1">{#N/A,#N/A,FALSE,"TR_OUT1"}</definedName>
    <definedName name="_DAT1" localSheetId="79">#REF!</definedName>
    <definedName name="_DAT1" localSheetId="84">#REF!</definedName>
    <definedName name="_DAT1" localSheetId="77">#REF!</definedName>
    <definedName name="_DAT1">#REF!</definedName>
    <definedName name="_DAT10" localSheetId="79">#REF!</definedName>
    <definedName name="_DAT10" localSheetId="84">#REF!</definedName>
    <definedName name="_DAT10" localSheetId="77">#REF!</definedName>
    <definedName name="_DAT10">#REF!</definedName>
    <definedName name="_DAT11" localSheetId="79">#REF!</definedName>
    <definedName name="_DAT11" localSheetId="84">#REF!</definedName>
    <definedName name="_DAT11" localSheetId="77">#REF!</definedName>
    <definedName name="_DAT11">#REF!</definedName>
    <definedName name="_DAT2" localSheetId="79">#REF!</definedName>
    <definedName name="_DAT2" localSheetId="84">#REF!</definedName>
    <definedName name="_DAT2" localSheetId="77">#REF!</definedName>
    <definedName name="_DAT2">#REF!</definedName>
    <definedName name="_DAT3" localSheetId="79">#REF!</definedName>
    <definedName name="_DAT3" localSheetId="84">#REF!</definedName>
    <definedName name="_DAT3" localSheetId="77">#REF!</definedName>
    <definedName name="_DAT3">#REF!</definedName>
    <definedName name="_DAT4" localSheetId="79">#REF!</definedName>
    <definedName name="_DAT4" localSheetId="84">#REF!</definedName>
    <definedName name="_DAT4" localSheetId="77">#REF!</definedName>
    <definedName name="_DAT4">#REF!</definedName>
    <definedName name="_DAT5" localSheetId="79">#REF!</definedName>
    <definedName name="_DAT5" localSheetId="84">#REF!</definedName>
    <definedName name="_DAT5" localSheetId="77">#REF!</definedName>
    <definedName name="_DAT5">#REF!</definedName>
    <definedName name="_DAT6" localSheetId="79">#REF!</definedName>
    <definedName name="_DAT6" localSheetId="84">#REF!</definedName>
    <definedName name="_DAT6" localSheetId="77">#REF!</definedName>
    <definedName name="_DAT6">#REF!</definedName>
    <definedName name="_DAT7" localSheetId="79">#REF!</definedName>
    <definedName name="_DAT7" localSheetId="84">#REF!</definedName>
    <definedName name="_DAT7" localSheetId="77">#REF!</definedName>
    <definedName name="_DAT7">#REF!</definedName>
    <definedName name="_DAT8" localSheetId="79">#REF!</definedName>
    <definedName name="_DAT8" localSheetId="84">#REF!</definedName>
    <definedName name="_DAT8" localSheetId="77">#REF!</definedName>
    <definedName name="_DAT8">#REF!</definedName>
    <definedName name="_DAT9" localSheetId="79">#REF!</definedName>
    <definedName name="_DAT9" localSheetId="84">#REF!</definedName>
    <definedName name="_DAT9" localSheetId="77">#REF!</definedName>
    <definedName name="_DAT9">#REF!</definedName>
    <definedName name="_dc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hidden="1">{#N/A,#N/A,FALSE,"Chart";#N/A,#N/A,FALSE,"Overview";#N/A,#N/A,FALSE,"Overview_Acty";#N/A,#N/A,FALSE,"Inc97D";#N/A,#N/A,FALSE,"Rel_Inc97TD";#N/A,#N/A,FALSE,"Rel_Inc_97_NTD";#N/A,#N/A,FALSE,"Marketing";#N/A,#N/A,FALSE,"Pot_97"}</definedName>
    <definedName name="_dd1" localSheetId="79">#REF!</definedName>
    <definedName name="_dd1" localSheetId="84">#REF!</definedName>
    <definedName name="_dd1" localSheetId="77">#REF!</definedName>
    <definedName name="_dd1">#REF!</definedName>
    <definedName name="_dd2" localSheetId="79">#REF!</definedName>
    <definedName name="_dd2" localSheetId="84">#REF!</definedName>
    <definedName name="_dd2" localSheetId="77">#REF!</definedName>
    <definedName name="_dd2">#REF!</definedName>
    <definedName name="_dd3" localSheetId="79">#REF!</definedName>
    <definedName name="_dd3" localSheetId="84">#REF!</definedName>
    <definedName name="_dd3" localSheetId="77">#REF!</definedName>
    <definedName name="_dd3">#REF!</definedName>
    <definedName name="_dd4" localSheetId="79">#REF!</definedName>
    <definedName name="_dd4" localSheetId="84">#REF!</definedName>
    <definedName name="_dd4" localSheetId="77">#REF!</definedName>
    <definedName name="_dd4">#REF!</definedName>
    <definedName name="_dd5" localSheetId="79">#REF!</definedName>
    <definedName name="_dd5" localSheetId="84">#REF!</definedName>
    <definedName name="_dd5" localSheetId="77">#REF!</definedName>
    <definedName name="_dd5">#REF!</definedName>
    <definedName name="_dd7" localSheetId="79">#REF!</definedName>
    <definedName name="_dd7" localSheetId="84">#REF!</definedName>
    <definedName name="_dd7" localSheetId="77">#REF!</definedName>
    <definedName name="_dd7">#REF!</definedName>
    <definedName name="_dd8" localSheetId="79">#REF!</definedName>
    <definedName name="_dd8" localSheetId="84">#REF!</definedName>
    <definedName name="_dd8" localSheetId="77">#REF!</definedName>
    <definedName name="_dd8">#REF!</definedName>
    <definedName name="_dd9" localSheetId="79">#REF!</definedName>
    <definedName name="_dd9" localSheetId="84">#REF!</definedName>
    <definedName name="_dd9" localSheetId="77">#REF!</definedName>
    <definedName name="_dd9">#REF!</definedName>
    <definedName name="_Dec04" localSheetId="65" hidden="1">{"current deposit",#N/A,FALSE,"Sheet1"}</definedName>
    <definedName name="_Dec04" localSheetId="84" hidden="1">{"current deposit",#N/A,FALSE,"Sheet1"}</definedName>
    <definedName name="_Dec04" localSheetId="77" hidden="1">{"current deposit",#N/A,FALSE,"Sheet1"}</definedName>
    <definedName name="_Dec04" localSheetId="61" hidden="1">{"current deposit",#N/A,FALSE,"Sheet1"}</definedName>
    <definedName name="_Dec04" localSheetId="76" hidden="1">{"current deposit",#N/A,FALSE,"Sheet1"}</definedName>
    <definedName name="_Dec04" hidden="1">{"current deposit",#N/A,FALSE,"Sheet1"}</definedName>
    <definedName name="_Dec05" localSheetId="65" hidden="1">{"current deposit",#N/A,FALSE,"Sheet1"}</definedName>
    <definedName name="_Dec05" localSheetId="84" hidden="1">{"current deposit",#N/A,FALSE,"Sheet1"}</definedName>
    <definedName name="_Dec05" localSheetId="77" hidden="1">{"current deposit",#N/A,FALSE,"Sheet1"}</definedName>
    <definedName name="_Dec05" localSheetId="61" hidden="1">{"current deposit",#N/A,FALSE,"Sheet1"}</definedName>
    <definedName name="_Dec05" localSheetId="76" hidden="1">{"current deposit",#N/A,FALSE,"Sheet1"}</definedName>
    <definedName name="_Dec05" hidden="1">{"current deposit",#N/A,FALSE,"Sheet1"}</definedName>
    <definedName name="_DEC06" localSheetId="65" hidden="1">{"current deposit",#N/A,FALSE,"Sheet1"}</definedName>
    <definedName name="_DEC06" localSheetId="84" hidden="1">{"current deposit",#N/A,FALSE,"Sheet1"}</definedName>
    <definedName name="_DEC06" localSheetId="77" hidden="1">{"current deposit",#N/A,FALSE,"Sheet1"}</definedName>
    <definedName name="_DEC06" localSheetId="61" hidden="1">{"current deposit",#N/A,FALSE,"Sheet1"}</definedName>
    <definedName name="_DEC06" localSheetId="76" hidden="1">{"current deposit",#N/A,FALSE,"Sheet1"}</definedName>
    <definedName name="_DEC06" hidden="1">{"current deposit",#N/A,FALSE,"Sheet1"}</definedName>
    <definedName name="_DEC20" localSheetId="65" hidden="1">{#N/A,#N/A,FALSE,"Cover Page";#N/A,#N/A,FALSE,"Facing Page";#N/A,#N/A,FALSE,"Main Page";#N/A,#N/A,FALSE,"Risk-Adjusted";#N/A,#N/A,FALSE,"Profit Improvement"}</definedName>
    <definedName name="_DEC20" localSheetId="84" hidden="1">{#N/A,#N/A,FALSE,"Cover Page";#N/A,#N/A,FALSE,"Facing Page";#N/A,#N/A,FALSE,"Main Page";#N/A,#N/A,FALSE,"Risk-Adjusted";#N/A,#N/A,FALSE,"Profit Improvement"}</definedName>
    <definedName name="_DEC20" localSheetId="77" hidden="1">{#N/A,#N/A,FALSE,"Cover Page";#N/A,#N/A,FALSE,"Facing Page";#N/A,#N/A,FALSE,"Main Page";#N/A,#N/A,FALSE,"Risk-Adjusted";#N/A,#N/A,FALSE,"Profit Improvement"}</definedName>
    <definedName name="_DEC20" localSheetId="61" hidden="1">{#N/A,#N/A,FALSE,"Cover Page";#N/A,#N/A,FALSE,"Facing Page";#N/A,#N/A,FALSE,"Main Page";#N/A,#N/A,FALSE,"Risk-Adjusted";#N/A,#N/A,FALSE,"Profit Improvement"}</definedName>
    <definedName name="_DEC20" localSheetId="76" hidden="1">{#N/A,#N/A,FALSE,"Cover Page";#N/A,#N/A,FALSE,"Facing Page";#N/A,#N/A,FALSE,"Main Page";#N/A,#N/A,FALSE,"Risk-Adjusted";#N/A,#N/A,FALSE,"Profit Improvement"}</definedName>
    <definedName name="_DEC20" hidden="1">{#N/A,#N/A,FALSE,"Cover Page";#N/A,#N/A,FALSE,"Facing Page";#N/A,#N/A,FALSE,"Main Page";#N/A,#N/A,FALSE,"Risk-Adjusted";#N/A,#N/A,FALSE,"Profit Improvement"}</definedName>
    <definedName name="_DEL1" localSheetId="65" hidden="1">{"Fiesta Facer Page",#N/A,FALSE,"Q_C_S";"Fiesta Main Page",#N/A,FALSE,"V_L";"Fiesta 95BP Struct",#N/A,FALSE,"StructBP";"Fiesta Post 95BP Struct",#N/A,FALSE,"AdjStructBP"}</definedName>
    <definedName name="_DEL1" localSheetId="84" hidden="1">{"Fiesta Facer Page",#N/A,FALSE,"Q_C_S";"Fiesta Main Page",#N/A,FALSE,"V_L";"Fiesta 95BP Struct",#N/A,FALSE,"StructBP";"Fiesta Post 95BP Struct",#N/A,FALSE,"AdjStructBP"}</definedName>
    <definedName name="_DEL1" localSheetId="77" hidden="1">{"Fiesta Facer Page",#N/A,FALSE,"Q_C_S";"Fiesta Main Page",#N/A,FALSE,"V_L";"Fiesta 95BP Struct",#N/A,FALSE,"StructBP";"Fiesta Post 95BP Struct",#N/A,FALSE,"AdjStructBP"}</definedName>
    <definedName name="_DEL1" localSheetId="61" hidden="1">{"Fiesta Facer Page",#N/A,FALSE,"Q_C_S";"Fiesta Main Page",#N/A,FALSE,"V_L";"Fiesta 95BP Struct",#N/A,FALSE,"StructBP";"Fiesta Post 95BP Struct",#N/A,FALSE,"AdjStructBP"}</definedName>
    <definedName name="_DEL1" localSheetId="76" hidden="1">{"Fiesta Facer Page",#N/A,FALSE,"Q_C_S";"Fiesta Main Page",#N/A,FALSE,"V_L";"Fiesta 95BP Struct",#N/A,FALSE,"StructBP";"Fiesta Post 95BP Struct",#N/A,FALSE,"AdjStructBP"}</definedName>
    <definedName name="_DEL1" hidden="1">{"Fiesta Facer Page",#N/A,FALSE,"Q_C_S";"Fiesta Main Page",#N/A,FALSE,"V_L";"Fiesta 95BP Struct",#N/A,FALSE,"StructBP";"Fiesta Post 95BP Struct",#N/A,FALSE,"AdjStructBP"}</definedName>
    <definedName name="_DEL2" localSheetId="65" hidden="1">{#N/A,#N/A,FALSE,"expense";#N/A,#N/A,FALSE,"heads"}</definedName>
    <definedName name="_DEL2" localSheetId="84" hidden="1">{#N/A,#N/A,FALSE,"expense";#N/A,#N/A,FALSE,"heads"}</definedName>
    <definedName name="_DEL2" localSheetId="77" hidden="1">{#N/A,#N/A,FALSE,"expense";#N/A,#N/A,FALSE,"heads"}</definedName>
    <definedName name="_DEL2" localSheetId="61" hidden="1">{#N/A,#N/A,FALSE,"expense";#N/A,#N/A,FALSE,"heads"}</definedName>
    <definedName name="_DEL2" localSheetId="76" hidden="1">{#N/A,#N/A,FALSE,"expense";#N/A,#N/A,FALSE,"heads"}</definedName>
    <definedName name="_DEL2" hidden="1">{#N/A,#N/A,FALSE,"expense";#N/A,#N/A,FALSE,"heads"}</definedName>
    <definedName name="_DEL3" localSheetId="65" hidden="1">{#N/A,#N/A,FALSE,"SumMonth"}</definedName>
    <definedName name="_DEL3" localSheetId="84" hidden="1">{#N/A,#N/A,FALSE,"SumMonth"}</definedName>
    <definedName name="_DEL3" localSheetId="77" hidden="1">{#N/A,#N/A,FALSE,"SumMonth"}</definedName>
    <definedName name="_DEL3" localSheetId="61" hidden="1">{#N/A,#N/A,FALSE,"SumMonth"}</definedName>
    <definedName name="_DEL3" localSheetId="76" hidden="1">{#N/A,#N/A,FALSE,"SumMonth"}</definedName>
    <definedName name="_DEL3" hidden="1">{#N/A,#N/A,FALSE,"SumMonth"}</definedName>
    <definedName name="_DEL4" localSheetId="65" hidden="1">{#N/A,#N/A,FALSE,"SumMonth";#N/A,#N/A,FALSE,"SumMonth"}</definedName>
    <definedName name="_DEL4" localSheetId="84" hidden="1">{#N/A,#N/A,FALSE,"SumMonth";#N/A,#N/A,FALSE,"SumMonth"}</definedName>
    <definedName name="_DEL4" localSheetId="77" hidden="1">{#N/A,#N/A,FALSE,"SumMonth";#N/A,#N/A,FALSE,"SumMonth"}</definedName>
    <definedName name="_DEL4" localSheetId="61" hidden="1">{#N/A,#N/A,FALSE,"SumMonth";#N/A,#N/A,FALSE,"SumMonth"}</definedName>
    <definedName name="_DEL4" localSheetId="76" hidden="1">{#N/A,#N/A,FALSE,"SumMonth";#N/A,#N/A,FALSE,"SumMonth"}</definedName>
    <definedName name="_DEL4" hidden="1">{#N/A,#N/A,FALSE,"SumMonth";#N/A,#N/A,FALSE,"SumMonth"}</definedName>
    <definedName name="_DEL5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_DEL5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_DEL5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_DEL5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_DEL5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_DEL5" hidden="1">{#N/A,#N/A,FALSE,"2001 CBG";#N/A,#N/A,FALSE,"2002 CBG";#N/A,#N/A,FALSE,"2003 CBG";#N/A,#N/A,FALSE,"2004 CBG";#N/A,#N/A,FALSE,"2005 CBG";#N/A,#N/A,FALSE,"2006 CBG ";#N/A,#N/A,FALSE,"2007 CBG";#N/A,#N/A,FALSE,"2008 CBG"}</definedName>
    <definedName name="_Dist_Bin" localSheetId="79" hidden="1">#REF!</definedName>
    <definedName name="_Dist_Bin" localSheetId="84" hidden="1">#REF!</definedName>
    <definedName name="_Dist_Bin" localSheetId="77" hidden="1">#REF!</definedName>
    <definedName name="_Dist_Bin" hidden="1">#REF!</definedName>
    <definedName name="_Dist_Values" localSheetId="79" hidden="1">#REF!</definedName>
    <definedName name="_Dist_Values" localSheetId="84" hidden="1">#REF!</definedName>
    <definedName name="_Dist_Values" localSheetId="77" hidden="1">#REF!</definedName>
    <definedName name="_Dist_Values" hidden="1">#REF!</definedName>
    <definedName name="_dkk1" localSheetId="79">#REF!</definedName>
    <definedName name="_dkk1" localSheetId="84">#REF!</definedName>
    <definedName name="_dkk1" localSheetId="77">#REF!</definedName>
    <definedName name="_dkk1">#REF!</definedName>
    <definedName name="_dkk2" localSheetId="79">#REF!</definedName>
    <definedName name="_dkk2" localSheetId="84">#REF!</definedName>
    <definedName name="_dkk2" localSheetId="77">#REF!</definedName>
    <definedName name="_dkk2">#REF!</definedName>
    <definedName name="_DLR32" localSheetId="79">#REF!</definedName>
    <definedName name="_DLR32" localSheetId="84">#REF!</definedName>
    <definedName name="_DLR32" localSheetId="77">#REF!</definedName>
    <definedName name="_DLR32">#REF!</definedName>
    <definedName name="_e4" localSheetId="65" hidden="1">{"REVISED",#N/A,FALSE,"Sheet1"}</definedName>
    <definedName name="_e4" localSheetId="84" hidden="1">{"REVISED",#N/A,FALSE,"Sheet1"}</definedName>
    <definedName name="_e4" localSheetId="77" hidden="1">{"REVISED",#N/A,FALSE,"Sheet1"}</definedName>
    <definedName name="_e4" localSheetId="61" hidden="1">{"REVISED",#N/A,FALSE,"Sheet1"}</definedName>
    <definedName name="_e4" localSheetId="76" hidden="1">{"REVISED",#N/A,FALSE,"Sheet1"}</definedName>
    <definedName name="_e4" hidden="1">{"REVISED",#N/A,FALSE,"Sheet1"}</definedName>
    <definedName name="_edu03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edu03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edu03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edu03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edu03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edu03" hidden="1">{#N/A,#N/A,FALSE,"Assumptions";#N/A,#N/A,FALSE,"Volumes";#N/A,#N/A,FALSE,"Pricing";#N/A,#N/A,FALSE,"Variable Cost";#N/A,#N/A,FALSE,"Investment";#N/A,#N/A,FALSE,"Profitability";#N/A,#N/A,FALSE,"Business Comparison"}</definedName>
    <definedName name="_edu05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edu05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edu05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edu05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edu05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edu05" hidden="1">{#N/A,#N/A,FALSE,"Assumptions";#N/A,#N/A,FALSE,"Volumes";#N/A,#N/A,FALSE,"Pricing";#N/A,#N/A,FALSE,"Variable Cost";#N/A,#N/A,FALSE,"Investment";#N/A,#N/A,FALSE,"Profitability";#N/A,#N/A,FALSE,"Business Comparison"}</definedName>
    <definedName name="_edu07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edu07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edu07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edu07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edu07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edu07" hidden="1">{#N/A,#N/A,FALSE,"Assumptions";#N/A,#N/A,FALSE,"Volumes";#N/A,#N/A,FALSE,"Pricing";#N/A,#N/A,FALSE,"Variable Cost";#N/A,#N/A,FALSE,"Investment";#N/A,#N/A,FALSE,"Profitability";#N/A,#N/A,FALSE,"Business Comparison"}</definedName>
    <definedName name="_ee1" localSheetId="79">#REF!</definedName>
    <definedName name="_ee1" localSheetId="84">#REF!</definedName>
    <definedName name="_ee1" localSheetId="77">#REF!</definedName>
    <definedName name="_ee1">#REF!</definedName>
    <definedName name="_ee2" localSheetId="79">#REF!</definedName>
    <definedName name="_ee2" localSheetId="84">#REF!</definedName>
    <definedName name="_ee2" localSheetId="77">#REF!</definedName>
    <definedName name="_ee2">#REF!</definedName>
    <definedName name="_ee3" localSheetId="79">#REF!</definedName>
    <definedName name="_ee3" localSheetId="84">#REF!</definedName>
    <definedName name="_ee3" localSheetId="77">#REF!</definedName>
    <definedName name="_ee3">#REF!</definedName>
    <definedName name="_ee4" localSheetId="79">#REF!</definedName>
    <definedName name="_ee4" localSheetId="84">#REF!</definedName>
    <definedName name="_ee4" localSheetId="77">#REF!</definedName>
    <definedName name="_ee4">#REF!</definedName>
    <definedName name="_ee5" localSheetId="79">#REF!</definedName>
    <definedName name="_ee5" localSheetId="84">#REF!</definedName>
    <definedName name="_ee5" localSheetId="77">#REF!</definedName>
    <definedName name="_ee5">#REF!</definedName>
    <definedName name="_ee6" localSheetId="79">#REF!</definedName>
    <definedName name="_ee6" localSheetId="84">#REF!</definedName>
    <definedName name="_ee6" localSheetId="77">#REF!</definedName>
    <definedName name="_ee6">#REF!</definedName>
    <definedName name="_ee7" localSheetId="79">#REF!</definedName>
    <definedName name="_ee7" localSheetId="84">#REF!</definedName>
    <definedName name="_ee7" localSheetId="77">#REF!</definedName>
    <definedName name="_ee7">#REF!</definedName>
    <definedName name="_ee8" localSheetId="79">#REF!</definedName>
    <definedName name="_ee8" localSheetId="84">#REF!</definedName>
    <definedName name="_ee8" localSheetId="77">#REF!</definedName>
    <definedName name="_ee8">#REF!</definedName>
    <definedName name="_ee9" localSheetId="79">#REF!</definedName>
    <definedName name="_ee9" localSheetId="84">#REF!</definedName>
    <definedName name="_ee9" localSheetId="77">#REF!</definedName>
    <definedName name="_ee9">#REF!</definedName>
    <definedName name="_ei1" localSheetId="65" hidden="1">{#N/A,#N/A,TRUE,"RIDE";#N/A,#N/A,TRUE,"STEERING";#N/A,#N/A,TRUE,"HANDLING";#N/A,#N/A,TRUE,"BRAKING"}</definedName>
    <definedName name="_ei1" localSheetId="84" hidden="1">{#N/A,#N/A,TRUE,"RIDE";#N/A,#N/A,TRUE,"STEERING";#N/A,#N/A,TRUE,"HANDLING";#N/A,#N/A,TRUE,"BRAKING"}</definedName>
    <definedName name="_ei1" localSheetId="77" hidden="1">{#N/A,#N/A,TRUE,"RIDE";#N/A,#N/A,TRUE,"STEERING";#N/A,#N/A,TRUE,"HANDLING";#N/A,#N/A,TRUE,"BRAKING"}</definedName>
    <definedName name="_ei1" localSheetId="61" hidden="1">{#N/A,#N/A,TRUE,"RIDE";#N/A,#N/A,TRUE,"STEERING";#N/A,#N/A,TRUE,"HANDLING";#N/A,#N/A,TRUE,"BRAKING"}</definedName>
    <definedName name="_ei1" localSheetId="76" hidden="1">{#N/A,#N/A,TRUE,"RIDE";#N/A,#N/A,TRUE,"STEERING";#N/A,#N/A,TRUE,"HANDLING";#N/A,#N/A,TRUE,"BRAKING"}</definedName>
    <definedName name="_ei1" hidden="1">{#N/A,#N/A,TRUE,"RIDE";#N/A,#N/A,TRUE,"STEERING";#N/A,#N/A,TRUE,"HANDLING";#N/A,#N/A,TRUE,"BRAKING"}</definedName>
    <definedName name="_exp10" localSheetId="79">#REF!</definedName>
    <definedName name="_exp10" localSheetId="84">#REF!</definedName>
    <definedName name="_exp10" localSheetId="77">#REF!</definedName>
    <definedName name="_exp10">#REF!</definedName>
    <definedName name="_exp11" localSheetId="79">#REF!</definedName>
    <definedName name="_exp11" localSheetId="84">#REF!</definedName>
    <definedName name="_exp11" localSheetId="77">#REF!</definedName>
    <definedName name="_exp11">#REF!</definedName>
    <definedName name="_exp12" localSheetId="79">#REF!</definedName>
    <definedName name="_exp12" localSheetId="84">#REF!</definedName>
    <definedName name="_exp12" localSheetId="77">#REF!</definedName>
    <definedName name="_exp12">#REF!</definedName>
    <definedName name="_EXP22" localSheetId="79">#REF!</definedName>
    <definedName name="_EXP22" localSheetId="84">#REF!</definedName>
    <definedName name="_EXP22" localSheetId="77">#REF!</definedName>
    <definedName name="_EXP22">#REF!</definedName>
    <definedName name="_exp5" localSheetId="79">#REF!</definedName>
    <definedName name="_exp5" localSheetId="84">#REF!</definedName>
    <definedName name="_exp5" localSheetId="77">#REF!</definedName>
    <definedName name="_exp5">#REF!</definedName>
    <definedName name="_exp7" localSheetId="79">#REF!</definedName>
    <definedName name="_exp7" localSheetId="84">#REF!</definedName>
    <definedName name="_exp7" localSheetId="77">#REF!</definedName>
    <definedName name="_exp7">#REF!</definedName>
    <definedName name="_exp8" localSheetId="79">#REF!</definedName>
    <definedName name="_exp8" localSheetId="84">#REF!</definedName>
    <definedName name="_exp8" localSheetId="77">#REF!</definedName>
    <definedName name="_exp8">#REF!</definedName>
    <definedName name="_exp9" localSheetId="79">#REF!</definedName>
    <definedName name="_exp9" localSheetId="84">#REF!</definedName>
    <definedName name="_exp9" localSheetId="77">#REF!</definedName>
    <definedName name="_exp9">#REF!</definedName>
    <definedName name="_f" localSheetId="79" hidden="1">#REF!</definedName>
    <definedName name="_f" localSheetId="84" hidden="1">#REF!</definedName>
    <definedName name="_f" localSheetId="77" hidden="1">#REF!</definedName>
    <definedName name="_f" hidden="1">#REF!</definedName>
    <definedName name="_f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e1" localSheetId="79">#REF!</definedName>
    <definedName name="_fe1" localSheetId="84">#REF!</definedName>
    <definedName name="_fe1" localSheetId="77">#REF!</definedName>
    <definedName name="_fe1">#REF!</definedName>
    <definedName name="_Feb04" localSheetId="65" hidden="1">{#N/A,#N/A,FALSE,"Sheet1";"current deposit",#N/A,FALSE,"Sheet1";"current deposit",#N/A,FALSE,"Sheet1"}</definedName>
    <definedName name="_Feb04" localSheetId="84" hidden="1">{#N/A,#N/A,FALSE,"Sheet1";"current deposit",#N/A,FALSE,"Sheet1";"current deposit",#N/A,FALSE,"Sheet1"}</definedName>
    <definedName name="_Feb04" localSheetId="77" hidden="1">{#N/A,#N/A,FALSE,"Sheet1";"current deposit",#N/A,FALSE,"Sheet1";"current deposit",#N/A,FALSE,"Sheet1"}</definedName>
    <definedName name="_Feb04" localSheetId="61" hidden="1">{#N/A,#N/A,FALSE,"Sheet1";"current deposit",#N/A,FALSE,"Sheet1";"current deposit",#N/A,FALSE,"Sheet1"}</definedName>
    <definedName name="_Feb04" localSheetId="76" hidden="1">{#N/A,#N/A,FALSE,"Sheet1";"current deposit",#N/A,FALSE,"Sheet1";"current deposit",#N/A,FALSE,"Sheet1"}</definedName>
    <definedName name="_Feb04" hidden="1">{#N/A,#N/A,FALSE,"Sheet1";"current deposit",#N/A,FALSE,"Sheet1";"current deposit",#N/A,FALSE,"Sheet1"}</definedName>
    <definedName name="_Feb05" localSheetId="65" hidden="1">{#N/A,#N/A,FALSE,"Sheet1";"current deposit",#N/A,FALSE,"Sheet1";"current deposit",#N/A,FALSE,"Sheet1"}</definedName>
    <definedName name="_Feb05" localSheetId="84" hidden="1">{#N/A,#N/A,FALSE,"Sheet1";"current deposit",#N/A,FALSE,"Sheet1";"current deposit",#N/A,FALSE,"Sheet1"}</definedName>
    <definedName name="_Feb05" localSheetId="77" hidden="1">{#N/A,#N/A,FALSE,"Sheet1";"current deposit",#N/A,FALSE,"Sheet1";"current deposit",#N/A,FALSE,"Sheet1"}</definedName>
    <definedName name="_Feb05" localSheetId="61" hidden="1">{#N/A,#N/A,FALSE,"Sheet1";"current deposit",#N/A,FALSE,"Sheet1";"current deposit",#N/A,FALSE,"Sheet1"}</definedName>
    <definedName name="_Feb05" localSheetId="76" hidden="1">{#N/A,#N/A,FALSE,"Sheet1";"current deposit",#N/A,FALSE,"Sheet1";"current deposit",#N/A,FALSE,"Sheet1"}</definedName>
    <definedName name="_Feb05" hidden="1">{#N/A,#N/A,FALSE,"Sheet1";"current deposit",#N/A,FALSE,"Sheet1";"current deposit",#N/A,FALSE,"Sheet1"}</definedName>
    <definedName name="_ff1" localSheetId="79">#REF!</definedName>
    <definedName name="_ff1" localSheetId="84">#REF!</definedName>
    <definedName name="_ff1" localSheetId="77">#REF!</definedName>
    <definedName name="_ff1">#REF!</definedName>
    <definedName name="_ff2" localSheetId="79">#REF!</definedName>
    <definedName name="_ff2" localSheetId="84">#REF!</definedName>
    <definedName name="_ff2" localSheetId="77">#REF!</definedName>
    <definedName name="_ff2">#REF!</definedName>
    <definedName name="_ff3" localSheetId="79">#REF!</definedName>
    <definedName name="_ff3" localSheetId="84">#REF!</definedName>
    <definedName name="_ff3" localSheetId="77">#REF!</definedName>
    <definedName name="_ff3">#REF!</definedName>
    <definedName name="_ff4" localSheetId="79">#REF!</definedName>
    <definedName name="_ff4" localSheetId="84">#REF!</definedName>
    <definedName name="_ff4" localSheetId="77">#REF!</definedName>
    <definedName name="_ff4">#REF!</definedName>
    <definedName name="_ff5" localSheetId="79">#REF!</definedName>
    <definedName name="_ff5" localSheetId="84">#REF!</definedName>
    <definedName name="_ff5" localSheetId="77">#REF!</definedName>
    <definedName name="_ff5">#REF!</definedName>
    <definedName name="_ff6" localSheetId="79">#REF!</definedName>
    <definedName name="_ff6" localSheetId="84">#REF!</definedName>
    <definedName name="_ff6" localSheetId="77">#REF!</definedName>
    <definedName name="_ff6">#REF!</definedName>
    <definedName name="_ff7" localSheetId="79">#REF!</definedName>
    <definedName name="_ff7" localSheetId="84">#REF!</definedName>
    <definedName name="_ff7" localSheetId="77">#REF!</definedName>
    <definedName name="_ff7">#REF!</definedName>
    <definedName name="_ff8" localSheetId="79">#REF!</definedName>
    <definedName name="_ff8" localSheetId="84">#REF!</definedName>
    <definedName name="_ff8" localSheetId="77">#REF!</definedName>
    <definedName name="_ff8">#REF!</definedName>
    <definedName name="_ff9" localSheetId="79">#REF!</definedName>
    <definedName name="_ff9" localSheetId="84">#REF!</definedName>
    <definedName name="_ff9" localSheetId="77">#REF!</definedName>
    <definedName name="_ff9">#REF!</definedName>
    <definedName name="_fg151" localSheetId="65" hidden="1">{#N/A,#N/A,FALSE,"Profit Status";#N/A,#N/A,FALSE,"Invest";#N/A,#N/A,FALSE,"Revenue";#N/A,#N/A,FALSE,"Variable Cost";#N/A,#N/A,FALSE,"Options &amp; Series"}</definedName>
    <definedName name="_fg151" localSheetId="84" hidden="1">{#N/A,#N/A,FALSE,"Profit Status";#N/A,#N/A,FALSE,"Invest";#N/A,#N/A,FALSE,"Revenue";#N/A,#N/A,FALSE,"Variable Cost";#N/A,#N/A,FALSE,"Options &amp; Series"}</definedName>
    <definedName name="_fg151" localSheetId="77" hidden="1">{#N/A,#N/A,FALSE,"Profit Status";#N/A,#N/A,FALSE,"Invest";#N/A,#N/A,FALSE,"Revenue";#N/A,#N/A,FALSE,"Variable Cost";#N/A,#N/A,FALSE,"Options &amp; Series"}</definedName>
    <definedName name="_fg151" localSheetId="61" hidden="1">{#N/A,#N/A,FALSE,"Profit Status";#N/A,#N/A,FALSE,"Invest";#N/A,#N/A,FALSE,"Revenue";#N/A,#N/A,FALSE,"Variable Cost";#N/A,#N/A,FALSE,"Options &amp; Series"}</definedName>
    <definedName name="_fg151" localSheetId="76" hidden="1">{#N/A,#N/A,FALSE,"Profit Status";#N/A,#N/A,FALSE,"Invest";#N/A,#N/A,FALSE,"Revenue";#N/A,#N/A,FALSE,"Variable Cost";#N/A,#N/A,FALSE,"Options &amp; Series"}</definedName>
    <definedName name="_fg151" hidden="1">{#N/A,#N/A,FALSE,"Profit Status";#N/A,#N/A,FALSE,"Invest";#N/A,#N/A,FALSE,"Revenue";#N/A,#N/A,FALSE,"Variable Cost";#N/A,#N/A,FALSE,"Options &amp; Series"}</definedName>
    <definedName name="_fg16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fg16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fg16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fg16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fg16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fg16" hidden="1">{#N/A,#N/A,FALSE,"Assumptions";#N/A,#N/A,FALSE,"Volumes";#N/A,#N/A,FALSE,"Pricing";#N/A,#N/A,FALSE,"Variable Cost";#N/A,#N/A,FALSE,"Investment";#N/A,#N/A,FALSE,"Profitability";#N/A,#N/A,FALSE,"Business Comparison"}</definedName>
    <definedName name="_Fill" localSheetId="79" hidden="1">#REF!</definedName>
    <definedName name="_Fill" localSheetId="84" hidden="1">#REF!</definedName>
    <definedName name="_Fill" localSheetId="77" hidden="1">#REF!</definedName>
    <definedName name="_Fill" hidden="1">#REF!</definedName>
    <definedName name="_xlnm._FilterDatabase" localSheetId="65" hidden="1">'20260129'!$A$4:$MT$4</definedName>
    <definedName name="_xlnm._FilterDatabase" localSheetId="79" hidden="1">'Chassis J2+0'!$A$6:$H$45</definedName>
    <definedName name="_xlnm._FilterDatabase" localSheetId="84" hidden="1">'Color Code'!$A$2:$A$15</definedName>
    <definedName name="_xlnm._FilterDatabase" localSheetId="81" hidden="1">'J 2+0 (65u'')'!$A$1:$U$79</definedName>
    <definedName name="_xlnm._FilterDatabase" localSheetId="77" hidden="1">#REF!</definedName>
    <definedName name="_xlnm._FilterDatabase" localSheetId="61" hidden="1">'Plan adj'!$A$4:$MT$4</definedName>
    <definedName name="_xlnm._FilterDatabase" localSheetId="86" hidden="1">'V1GSeq11-Aug'!$A$1:$Y$343</definedName>
    <definedName name="_xlnm._FilterDatabase" localSheetId="76" hidden="1">'V1GSeq13-Aug'!$A$1:$X$343</definedName>
    <definedName name="_xlnm._FilterDatabase" localSheetId="82" hidden="1">V1GSeqRev03!$A$1:$Y$343</definedName>
    <definedName name="_xlnm._FilterDatabase" hidden="1">#REF!</definedName>
    <definedName name="_fin1" localSheetId="65" hidden="1">{#N/A,#N/A,FALSE,"Cover";#N/A,#N/A,FALSE,"Profits";#N/A,#N/A,FALSE,"ABS";#N/A,#N/A,FALSE,"TFLE Detail";#N/A,#N/A,FALSE,"TFLE Walk";#N/A,#N/A,FALSE,"Variable Cost";#N/A,#N/A,FALSE,"V.C. Walk"}</definedName>
    <definedName name="_fin1" localSheetId="84" hidden="1">{#N/A,#N/A,FALSE,"Cover";#N/A,#N/A,FALSE,"Profits";#N/A,#N/A,FALSE,"ABS";#N/A,#N/A,FALSE,"TFLE Detail";#N/A,#N/A,FALSE,"TFLE Walk";#N/A,#N/A,FALSE,"Variable Cost";#N/A,#N/A,FALSE,"V.C. Walk"}</definedName>
    <definedName name="_fin1" localSheetId="77" hidden="1">{#N/A,#N/A,FALSE,"Cover";#N/A,#N/A,FALSE,"Profits";#N/A,#N/A,FALSE,"ABS";#N/A,#N/A,FALSE,"TFLE Detail";#N/A,#N/A,FALSE,"TFLE Walk";#N/A,#N/A,FALSE,"Variable Cost";#N/A,#N/A,FALSE,"V.C. Walk"}</definedName>
    <definedName name="_fin1" localSheetId="61" hidden="1">{#N/A,#N/A,FALSE,"Cover";#N/A,#N/A,FALSE,"Profits";#N/A,#N/A,FALSE,"ABS";#N/A,#N/A,FALSE,"TFLE Detail";#N/A,#N/A,FALSE,"TFLE Walk";#N/A,#N/A,FALSE,"Variable Cost";#N/A,#N/A,FALSE,"V.C. Walk"}</definedName>
    <definedName name="_fin1" localSheetId="76" hidden="1">{#N/A,#N/A,FALSE,"Cover";#N/A,#N/A,FALSE,"Profits";#N/A,#N/A,FALSE,"ABS";#N/A,#N/A,FALSE,"TFLE Detail";#N/A,#N/A,FALSE,"TFLE Walk";#N/A,#N/A,FALSE,"Variable Cost";#N/A,#N/A,FALSE,"V.C. Walk"}</definedName>
    <definedName name="_fin1" hidden="1">{#N/A,#N/A,FALSE,"Cover";#N/A,#N/A,FALSE,"Profits";#N/A,#N/A,FALSE,"ABS";#N/A,#N/A,FALSE,"TFLE Detail";#N/A,#N/A,FALSE,"TFLE Walk";#N/A,#N/A,FALSE,"Variable Cost";#N/A,#N/A,FALSE,"V.C. Walk"}</definedName>
    <definedName name="_FRANCE" localSheetId="79">#REF!</definedName>
    <definedName name="_FRANCE" localSheetId="84">#REF!</definedName>
    <definedName name="_FRANCE" localSheetId="77">#REF!</definedName>
    <definedName name="_FRANCE">#REF!</definedName>
    <definedName name="_g5" localSheetId="65" hidden="1">{#N/A,#N/A,FALSE,"UW152PPL"}</definedName>
    <definedName name="_g5" localSheetId="84" hidden="1">{#N/A,#N/A,FALSE,"UW152PPL"}</definedName>
    <definedName name="_g5" localSheetId="77" hidden="1">{#N/A,#N/A,FALSE,"UW152PPL"}</definedName>
    <definedName name="_g5" localSheetId="61" hidden="1">{#N/A,#N/A,FALSE,"UW152PPL"}</definedName>
    <definedName name="_g5" localSheetId="76" hidden="1">{#N/A,#N/A,FALSE,"UW152PPL"}</definedName>
    <definedName name="_g5" hidden="1">{#N/A,#N/A,FALSE,"UW152PPL"}</definedName>
    <definedName name="_g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87" localSheetId="65" hidden="1">{"2001-02 Summary",#N/A,TRUE,"Summary";"2001-06 Summary",#N/A,TRUE,"Summary"}</definedName>
    <definedName name="_g687" localSheetId="84" hidden="1">{"2001-02 Summary",#N/A,TRUE,"Summary";"2001-06 Summary",#N/A,TRUE,"Summary"}</definedName>
    <definedName name="_g687" localSheetId="77" hidden="1">{"2001-02 Summary",#N/A,TRUE,"Summary";"2001-06 Summary",#N/A,TRUE,"Summary"}</definedName>
    <definedName name="_g687" localSheetId="61" hidden="1">{"2001-02 Summary",#N/A,TRUE,"Summary";"2001-06 Summary",#N/A,TRUE,"Summary"}</definedName>
    <definedName name="_g687" localSheetId="76" hidden="1">{"2001-02 Summary",#N/A,TRUE,"Summary";"2001-06 Summary",#N/A,TRUE,"Summary"}</definedName>
    <definedName name="_g687" hidden="1">{"2001-02 Summary",#N/A,TRUE,"Summary";"2001-06 Summary",#N/A,TRUE,"Summary"}</definedName>
    <definedName name="_g7" localSheetId="65" hidden="1">{#N/A,#N/A,FALSE,"Cover";#N/A,#N/A,FALSE,"Profits";#N/A,#N/A,FALSE,"ABS";#N/A,#N/A,FALSE,"TFLE Detail";#N/A,#N/A,FALSE,"TFLE Walk";#N/A,#N/A,FALSE,"Variable Cost";#N/A,#N/A,FALSE,"V.C. Walk"}</definedName>
    <definedName name="_g7" localSheetId="84" hidden="1">{#N/A,#N/A,FALSE,"Cover";#N/A,#N/A,FALSE,"Profits";#N/A,#N/A,FALSE,"ABS";#N/A,#N/A,FALSE,"TFLE Detail";#N/A,#N/A,FALSE,"TFLE Walk";#N/A,#N/A,FALSE,"Variable Cost";#N/A,#N/A,FALSE,"V.C. Walk"}</definedName>
    <definedName name="_g7" localSheetId="77" hidden="1">{#N/A,#N/A,FALSE,"Cover";#N/A,#N/A,FALSE,"Profits";#N/A,#N/A,FALSE,"ABS";#N/A,#N/A,FALSE,"TFLE Detail";#N/A,#N/A,FALSE,"TFLE Walk";#N/A,#N/A,FALSE,"Variable Cost";#N/A,#N/A,FALSE,"V.C. Walk"}</definedName>
    <definedName name="_g7" localSheetId="61" hidden="1">{#N/A,#N/A,FALSE,"Cover";#N/A,#N/A,FALSE,"Profits";#N/A,#N/A,FALSE,"ABS";#N/A,#N/A,FALSE,"TFLE Detail";#N/A,#N/A,FALSE,"TFLE Walk";#N/A,#N/A,FALSE,"Variable Cost";#N/A,#N/A,FALSE,"V.C. Walk"}</definedName>
    <definedName name="_g7" localSheetId="76" hidden="1">{#N/A,#N/A,FALSE,"Cover";#N/A,#N/A,FALSE,"Profits";#N/A,#N/A,FALSE,"ABS";#N/A,#N/A,FALSE,"TFLE Detail";#N/A,#N/A,FALSE,"TFLE Walk";#N/A,#N/A,FALSE,"Variable Cost";#N/A,#N/A,FALSE,"V.C. Walk"}</definedName>
    <definedName name="_g7" hidden="1">{#N/A,#N/A,FALSE,"Cover";#N/A,#N/A,FALSE,"Profits";#N/A,#N/A,FALSE,"ABS";#N/A,#N/A,FALSE,"TFLE Detail";#N/A,#N/A,FALSE,"TFLE Walk";#N/A,#N/A,FALSE,"Variable Cost";#N/A,#N/A,FALSE,"V.C. Walk"}</definedName>
    <definedName name="_ggg5" localSheetId="65" hidden="1">{0,#N/A,FALSE,0;0,#N/A,FALSE,0;0,#N/A,FALSE,0;0,#N/A,FALSE,0}</definedName>
    <definedName name="_ggg5" localSheetId="84" hidden="1">{0,#N/A,FALSE,0;0,#N/A,FALSE,0;0,#N/A,FALSE,0;0,#N/A,FALSE,0}</definedName>
    <definedName name="_ggg5" localSheetId="77" hidden="1">{0,#N/A,FALSE,0;0,#N/A,FALSE,0;0,#N/A,FALSE,0;0,#N/A,FALSE,0}</definedName>
    <definedName name="_ggg5" localSheetId="61" hidden="1">{0,#N/A,FALSE,0;0,#N/A,FALSE,0;0,#N/A,FALSE,0;0,#N/A,FALSE,0}</definedName>
    <definedName name="_ggg5" localSheetId="76" hidden="1">{0,#N/A,FALSE,0;0,#N/A,FALSE,0;0,#N/A,FALSE,0;0,#N/A,FALSE,0}</definedName>
    <definedName name="_ggg5" hidden="1">{0,#N/A,FALSE,0;0,#N/A,FALSE,0;0,#N/A,FALSE,0;0,#N/A,FALSE,0}</definedName>
    <definedName name="_gph3" localSheetId="65" hidden="1">{"salaried",#N/A,FALSE,"VLD View (2)"}</definedName>
    <definedName name="_gph3" localSheetId="84" hidden="1">{"salaried",#N/A,FALSE,"VLD View (2)"}</definedName>
    <definedName name="_gph3" localSheetId="77" hidden="1">{"salaried",#N/A,FALSE,"VLD View (2)"}</definedName>
    <definedName name="_gph3" localSheetId="61" hidden="1">{"salaried",#N/A,FALSE,"VLD View (2)"}</definedName>
    <definedName name="_gph3" localSheetId="76" hidden="1">{"salaried",#N/A,FALSE,"VLD View (2)"}</definedName>
    <definedName name="_gph3" hidden="1">{"salaried",#N/A,FALSE,"VLD View (2)"}</definedName>
    <definedName name="_gph4" localSheetId="65" hidden="1">{"rev",#N/A,FALSE,"ppepsum";"vcost",#N/A,FALSE,"ppepsum";"ecprof",#N/A,FALSE,"ppepsum"}</definedName>
    <definedName name="_gph4" localSheetId="84" hidden="1">{"rev",#N/A,FALSE,"ppepsum";"vcost",#N/A,FALSE,"ppepsum";"ecprof",#N/A,FALSE,"ppepsum"}</definedName>
    <definedName name="_gph4" localSheetId="77" hidden="1">{"rev",#N/A,FALSE,"ppepsum";"vcost",#N/A,FALSE,"ppepsum";"ecprof",#N/A,FALSE,"ppepsum"}</definedName>
    <definedName name="_gph4" localSheetId="61" hidden="1">{"rev",#N/A,FALSE,"ppepsum";"vcost",#N/A,FALSE,"ppepsum";"ecprof",#N/A,FALSE,"ppepsum"}</definedName>
    <definedName name="_gph4" localSheetId="76" hidden="1">{"rev",#N/A,FALSE,"ppepsum";"vcost",#N/A,FALSE,"ppepsum";"ecprof",#N/A,FALSE,"ppepsum"}</definedName>
    <definedName name="_gph4" hidden="1">{"rev",#N/A,FALSE,"ppepsum";"vcost",#N/A,FALSE,"ppepsum";"ecprof",#N/A,FALSE,"ppepsum"}</definedName>
    <definedName name="_gph5" localSheetId="65" hidden="1">{"rates",#N/A,FALSE,"tavg4a";"rev",#N/A,FALSE,"tavg4a"}</definedName>
    <definedName name="_gph5" localSheetId="84" hidden="1">{"rates",#N/A,FALSE,"tavg4a";"rev",#N/A,FALSE,"tavg4a"}</definedName>
    <definedName name="_gph5" localSheetId="77" hidden="1">{"rates",#N/A,FALSE,"tavg4a";"rev",#N/A,FALSE,"tavg4a"}</definedName>
    <definedName name="_gph5" localSheetId="61" hidden="1">{"rates",#N/A,FALSE,"tavg4a";"rev",#N/A,FALSE,"tavg4a"}</definedName>
    <definedName name="_gph5" localSheetId="76" hidden="1">{"rates",#N/A,FALSE,"tavg4a";"rev",#N/A,FALSE,"tavg4a"}</definedName>
    <definedName name="_gph5" hidden="1">{"rates",#N/A,FALSE,"tavg4a";"rev",#N/A,FALSE,"tavg4a"}</definedName>
    <definedName name="_gph6" localSheetId="65" hidden="1">{"pep204a",#N/A,FALSE,"tpepsum4a";"pep205a",#N/A,FALSE,"tpepsum4a";"wpep204a",#N/A,FALSE,"tpepsum4a";"wpep205a",#N/A,FALSE,"tpepsum4a"}</definedName>
    <definedName name="_gph6" localSheetId="84" hidden="1">{"pep204a",#N/A,FALSE,"tpepsum4a";"pep205a",#N/A,FALSE,"tpepsum4a";"wpep204a",#N/A,FALSE,"tpepsum4a";"wpep205a",#N/A,FALSE,"tpepsum4a"}</definedName>
    <definedName name="_gph6" localSheetId="77" hidden="1">{"pep204a",#N/A,FALSE,"tpepsum4a";"pep205a",#N/A,FALSE,"tpepsum4a";"wpep204a",#N/A,FALSE,"tpepsum4a";"wpep205a",#N/A,FALSE,"tpepsum4a"}</definedName>
    <definedName name="_gph6" localSheetId="61" hidden="1">{"pep204a",#N/A,FALSE,"tpepsum4a";"pep205a",#N/A,FALSE,"tpepsum4a";"wpep204a",#N/A,FALSE,"tpepsum4a";"wpep205a",#N/A,FALSE,"tpepsum4a"}</definedName>
    <definedName name="_gph6" localSheetId="76" hidden="1">{"pep204a",#N/A,FALSE,"tpepsum4a";"pep205a",#N/A,FALSE,"tpepsum4a";"wpep204a",#N/A,FALSE,"tpepsum4a";"wpep205a",#N/A,FALSE,"tpepsum4a"}</definedName>
    <definedName name="_gph6" hidden="1">{"pep204a",#N/A,FALSE,"tpepsum4a";"pep205a",#N/A,FALSE,"tpepsum4a";"wpep204a",#N/A,FALSE,"tpepsum4a";"wpep205a",#N/A,FALSE,"tpepsum4a"}</definedName>
    <definedName name="_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300" localSheetId="65" hidden="1">{"Presentation",#N/A,FALSE,"Feb96 - ALL"}</definedName>
    <definedName name="_H300" localSheetId="84" hidden="1">{"Presentation",#N/A,FALSE,"Feb96 - ALL"}</definedName>
    <definedName name="_H300" localSheetId="77" hidden="1">{"Presentation",#N/A,FALSE,"Feb96 - ALL"}</definedName>
    <definedName name="_H300" localSheetId="61" hidden="1">{"Presentation",#N/A,FALSE,"Feb96 - ALL"}</definedName>
    <definedName name="_H300" localSheetId="76" hidden="1">{"Presentation",#N/A,FALSE,"Feb96 - ALL"}</definedName>
    <definedName name="_H300" hidden="1">{"Presentation",#N/A,FALSE,"Feb96 - ALL"}</definedName>
    <definedName name="_h30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h30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h30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h30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h30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h4" localSheetId="65" hidden="1">{"REVISED",#N/A,FALSE,"Sheet1"}</definedName>
    <definedName name="_h4" localSheetId="84" hidden="1">{"REVISED",#N/A,FALSE,"Sheet1"}</definedName>
    <definedName name="_h4" localSheetId="77" hidden="1">{"REVISED",#N/A,FALSE,"Sheet1"}</definedName>
    <definedName name="_h4" localSheetId="61" hidden="1">{"REVISED",#N/A,FALSE,"Sheet1"}</definedName>
    <definedName name="_h4" localSheetId="76" hidden="1">{"REVISED",#N/A,FALSE,"Sheet1"}</definedName>
    <definedName name="_h4" hidden="1">{"REVISED",#N/A,FALSE,"Sheet1"}</definedName>
    <definedName name="_hg1" localSheetId="79">#REF!</definedName>
    <definedName name="_hg1" localSheetId="84">#REF!</definedName>
    <definedName name="_hg1" localSheetId="77">#REF!</definedName>
    <definedName name="_hg1">#REF!</definedName>
    <definedName name="_hou23" localSheetId="65">Scheduled_Payment+Extra_Payment</definedName>
    <definedName name="_hou23" localSheetId="79">Scheduled_Payment+Extra_Payment</definedName>
    <definedName name="_hou23" localSheetId="84">Scheduled_Payment+Extra_Payment</definedName>
    <definedName name="_hou23" localSheetId="2">Scheduled_Payment+Extra_Payment</definedName>
    <definedName name="_hou23" localSheetId="3">Scheduled_Payment+Extra_Payment</definedName>
    <definedName name="_hou23" localSheetId="1">Scheduled_Payment+Extra_Payment</definedName>
    <definedName name="_hou23" localSheetId="4">Scheduled_Payment+Extra_Payment</definedName>
    <definedName name="_hou23" localSheetId="5">Scheduled_Payment+Extra_Payment</definedName>
    <definedName name="_hou23" localSheetId="10">Scheduled_Payment+Extra_Payment</definedName>
    <definedName name="_hou23" localSheetId="18">Scheduled_Payment+Extra_Payment</definedName>
    <definedName name="_hou23" localSheetId="19">Scheduled_Payment+Extra_Payment</definedName>
    <definedName name="_hou23" localSheetId="21">Scheduled_Payment+Extra_Payment</definedName>
    <definedName name="_hou23" localSheetId="6">Scheduled_Payment+Extra_Payment</definedName>
    <definedName name="_hou23" localSheetId="9">Scheduled_Payment+Extra_Payment</definedName>
    <definedName name="_hou23" localSheetId="13">Scheduled_Payment+Extra_Payment</definedName>
    <definedName name="_hou23" localSheetId="35">Scheduled_Payment+Extra_Payment</definedName>
    <definedName name="_hou23" localSheetId="50">Scheduled_Payment+Extra_Payment</definedName>
    <definedName name="_hou23" localSheetId="55">Scheduled_Payment+Extra_Payment</definedName>
    <definedName name="_hou23" localSheetId="47">Scheduled_Payment+Extra_Payment</definedName>
    <definedName name="_hou23" localSheetId="49">Scheduled_Payment+Extra_Payment</definedName>
    <definedName name="_hou23" localSheetId="36">Scheduled_Payment+Extra_Payment</definedName>
    <definedName name="_hou23" localSheetId="28">Scheduled_Payment+Extra_Payment</definedName>
    <definedName name="_hou23" localSheetId="37">Scheduled_Payment+Extra_Payment</definedName>
    <definedName name="_hou23" localSheetId="7">Scheduled_Payment+Extra_Payment</definedName>
    <definedName name="_hou23" localSheetId="14">Scheduled_Payment+Extra_Payment</definedName>
    <definedName name="_hou23" localSheetId="44">Scheduled_Payment+Extra_Payment</definedName>
    <definedName name="_hou23" localSheetId="12">Scheduled_Payment+Extra_Payment</definedName>
    <definedName name="_hou23" localSheetId="41">Scheduled_Payment+Extra_Payment</definedName>
    <definedName name="_hou23" localSheetId="43">Scheduled_Payment+Extra_Payment</definedName>
    <definedName name="_hou23" localSheetId="46">Scheduled_Payment+Extra_Payment</definedName>
    <definedName name="_hou23" localSheetId="53">Scheduled_Payment+Extra_Payment</definedName>
    <definedName name="_hou23" localSheetId="42">Scheduled_Payment+Extra_Payment</definedName>
    <definedName name="_hou23" localSheetId="17">Scheduled_Payment+Extra_Payment</definedName>
    <definedName name="_hou23" localSheetId="20">Scheduled_Payment+Extra_Payment</definedName>
    <definedName name="_hou23" localSheetId="34">Scheduled_Payment+Extra_Payment</definedName>
    <definedName name="_hou23" localSheetId="33">Scheduled_Payment+Extra_Payment</definedName>
    <definedName name="_hou23" localSheetId="11">Scheduled_Payment+Extra_Payment</definedName>
    <definedName name="_hou23" localSheetId="25">Scheduled_Payment+Extra_Payment</definedName>
    <definedName name="_hou23" localSheetId="56">Scheduled_Payment+Extra_Payment</definedName>
    <definedName name="_hou23" localSheetId="54">Scheduled_Payment+Extra_Payment</definedName>
    <definedName name="_hou23" localSheetId="45">Scheduled_Payment+Extra_Payment</definedName>
    <definedName name="_hou23" localSheetId="52">Scheduled_Payment+Extra_Payment</definedName>
    <definedName name="_hou23" localSheetId="8">Scheduled_Payment+Extra_Payment</definedName>
    <definedName name="_hou23" localSheetId="48">Scheduled_Payment+Extra_Payment</definedName>
    <definedName name="_hou23" localSheetId="26">Scheduled_Payment+Extra_Payment</definedName>
    <definedName name="_hou23" localSheetId="27">Scheduled_Payment+Extra_Payment</definedName>
    <definedName name="_hou23" localSheetId="31">Scheduled_Payment+Extra_Payment</definedName>
    <definedName name="_hou23" localSheetId="24">Scheduled_Payment+Extra_Payment</definedName>
    <definedName name="_hou23" localSheetId="23">Scheduled_Payment+Extra_Payment</definedName>
    <definedName name="_hou23" localSheetId="22">Scheduled_Payment+Extra_Payment</definedName>
    <definedName name="_hou23" localSheetId="38">Scheduled_Payment+Extra_Payment</definedName>
    <definedName name="_hou23" localSheetId="29">Scheduled_Payment+Extra_Payment</definedName>
    <definedName name="_hou23" localSheetId="30">Scheduled_Payment+Extra_Payment</definedName>
    <definedName name="_hou23" localSheetId="15">Scheduled_Payment+Extra_Payment</definedName>
    <definedName name="_hou23" localSheetId="16">Scheduled_Payment+Extra_Payment</definedName>
    <definedName name="_hou23" localSheetId="32">Scheduled_Payment+Extra_Payment</definedName>
    <definedName name="_hou23" localSheetId="75">Scheduled_Payment+Extra_Payment</definedName>
    <definedName name="_hou23" localSheetId="62">Scheduled_Payment+Extra_Payment</definedName>
    <definedName name="_hou23" localSheetId="63">Scheduled_Payment+Extra_Payment</definedName>
    <definedName name="_hou23" localSheetId="68">Scheduled_Payment+Extra_Payment</definedName>
    <definedName name="_hou23" localSheetId="40">Scheduled_Payment+Extra_Payment</definedName>
    <definedName name="_hou23" localSheetId="70">Scheduled_Payment+Extra_Payment</definedName>
    <definedName name="_hou23" localSheetId="71">Scheduled_Payment+Extra_Payment</definedName>
    <definedName name="_hou23" localSheetId="72">Scheduled_Payment+Extra_Payment</definedName>
    <definedName name="_hou23" localSheetId="74">Scheduled_Payment+Extra_Payment</definedName>
    <definedName name="_hou23" localSheetId="58">Scheduled_Payment+Extra_Payment</definedName>
    <definedName name="_hou23" localSheetId="39">Scheduled_Payment+Extra_Payment</definedName>
    <definedName name="_hou23" localSheetId="69">Scheduled_Payment+Extra_Payment</definedName>
    <definedName name="_hou23" localSheetId="60">Scheduled_Payment+Extra_Payment</definedName>
    <definedName name="_hou23" localSheetId="64">Scheduled_Payment+Extra_Payment</definedName>
    <definedName name="_hou23" localSheetId="73">Scheduled_Payment+Extra_Payment</definedName>
    <definedName name="_hou23" localSheetId="59">Scheduled_Payment+Extra_Payment</definedName>
    <definedName name="_hou23" localSheetId="57">Scheduled_Payment+Extra_Payment</definedName>
    <definedName name="_hou23" localSheetId="51">Scheduled_Payment+Extra_Payment</definedName>
    <definedName name="_hou23" localSheetId="77">Scheduled_Payment+Extra_Payment</definedName>
    <definedName name="_hou23" localSheetId="61">Scheduled_Payment+Extra_Payment</definedName>
    <definedName name="_hou23" localSheetId="66">Scheduled_Payment+Extra_Payment</definedName>
    <definedName name="_hou23" localSheetId="67">Scheduled_Payment+Extra_Payment</definedName>
    <definedName name="_hou23" localSheetId="76">Scheduled_Payment+Extra_Payment</definedName>
    <definedName name="_hou23">Scheduled_Payment+Extra_Payment</definedName>
    <definedName name="_i456132" localSheetId="65" hidden="1">{"2001-02 Summary",#N/A,TRUE,"Summary";"2001-06 Summary",#N/A,TRUE,"Summary"}</definedName>
    <definedName name="_i456132" localSheetId="84" hidden="1">{"2001-02 Summary",#N/A,TRUE,"Summary";"2001-06 Summary",#N/A,TRUE,"Summary"}</definedName>
    <definedName name="_i456132" localSheetId="77" hidden="1">{"2001-02 Summary",#N/A,TRUE,"Summary";"2001-06 Summary",#N/A,TRUE,"Summary"}</definedName>
    <definedName name="_i456132" localSheetId="61" hidden="1">{"2001-02 Summary",#N/A,TRUE,"Summary";"2001-06 Summary",#N/A,TRUE,"Summary"}</definedName>
    <definedName name="_i456132" localSheetId="76" hidden="1">{"2001-02 Summary",#N/A,TRUE,"Summary";"2001-06 Summary",#N/A,TRUE,"Summary"}</definedName>
    <definedName name="_i456132" hidden="1">{"2001-02 Summary",#N/A,TRUE,"Summary";"2001-06 Summary",#N/A,TRUE,"Summary"}</definedName>
    <definedName name="_Ita1" localSheetId="65" hidden="1">{#N/A,#N/A,FALSE,"Profit Status";#N/A,#N/A,FALSE,"Invest";#N/A,#N/A,FALSE,"Revenue";#N/A,#N/A,FALSE,"Variable Cost";#N/A,#N/A,FALSE,"Options &amp; Series"}</definedName>
    <definedName name="_Ita1" localSheetId="84" hidden="1">{#N/A,#N/A,FALSE,"Profit Status";#N/A,#N/A,FALSE,"Invest";#N/A,#N/A,FALSE,"Revenue";#N/A,#N/A,FALSE,"Variable Cost";#N/A,#N/A,FALSE,"Options &amp; Series"}</definedName>
    <definedName name="_Ita1" localSheetId="77" hidden="1">{#N/A,#N/A,FALSE,"Profit Status";#N/A,#N/A,FALSE,"Invest";#N/A,#N/A,FALSE,"Revenue";#N/A,#N/A,FALSE,"Variable Cost";#N/A,#N/A,FALSE,"Options &amp; Series"}</definedName>
    <definedName name="_Ita1" localSheetId="61" hidden="1">{#N/A,#N/A,FALSE,"Profit Status";#N/A,#N/A,FALSE,"Invest";#N/A,#N/A,FALSE,"Revenue";#N/A,#N/A,FALSE,"Variable Cost";#N/A,#N/A,FALSE,"Options &amp; Series"}</definedName>
    <definedName name="_Ita1" localSheetId="76" hidden="1">{#N/A,#N/A,FALSE,"Profit Status";#N/A,#N/A,FALSE,"Invest";#N/A,#N/A,FALSE,"Revenue";#N/A,#N/A,FALSE,"Variable Cost";#N/A,#N/A,FALSE,"Options &amp; Series"}</definedName>
    <definedName name="_Ita1" hidden="1">{#N/A,#N/A,FALSE,"Profit Status";#N/A,#N/A,FALSE,"Invest";#N/A,#N/A,FALSE,"Revenue";#N/A,#N/A,FALSE,"Variable Cost";#N/A,#N/A,FALSE,"Options &amp; Series"}</definedName>
    <definedName name="_IZ1" localSheetId="79">#REF!</definedName>
    <definedName name="_IZ1" localSheetId="84">#REF!</definedName>
    <definedName name="_IZ1" localSheetId="77">#REF!</definedName>
    <definedName name="_IZ1">#REF!</definedName>
    <definedName name="_j7" localSheetId="65" hidden="1">{#N/A,#N/A,FALSE,"Cover";#N/A,#N/A,FALSE,"Profits";#N/A,#N/A,FALSE,"ABS";#N/A,#N/A,FALSE,"TFLE Detail";#N/A,#N/A,FALSE,"TFLE Walk";#N/A,#N/A,FALSE,"Variable Cost";#N/A,#N/A,FALSE,"V.C. Walk"}</definedName>
    <definedName name="_j7" localSheetId="84" hidden="1">{#N/A,#N/A,FALSE,"Cover";#N/A,#N/A,FALSE,"Profits";#N/A,#N/A,FALSE,"ABS";#N/A,#N/A,FALSE,"TFLE Detail";#N/A,#N/A,FALSE,"TFLE Walk";#N/A,#N/A,FALSE,"Variable Cost";#N/A,#N/A,FALSE,"V.C. Walk"}</definedName>
    <definedName name="_j7" localSheetId="77" hidden="1">{#N/A,#N/A,FALSE,"Cover";#N/A,#N/A,FALSE,"Profits";#N/A,#N/A,FALSE,"ABS";#N/A,#N/A,FALSE,"TFLE Detail";#N/A,#N/A,FALSE,"TFLE Walk";#N/A,#N/A,FALSE,"Variable Cost";#N/A,#N/A,FALSE,"V.C. Walk"}</definedName>
    <definedName name="_j7" localSheetId="61" hidden="1">{#N/A,#N/A,FALSE,"Cover";#N/A,#N/A,FALSE,"Profits";#N/A,#N/A,FALSE,"ABS";#N/A,#N/A,FALSE,"TFLE Detail";#N/A,#N/A,FALSE,"TFLE Walk";#N/A,#N/A,FALSE,"Variable Cost";#N/A,#N/A,FALSE,"V.C. Walk"}</definedName>
    <definedName name="_j7" localSheetId="76" hidden="1">{#N/A,#N/A,FALSE,"Cover";#N/A,#N/A,FALSE,"Profits";#N/A,#N/A,FALSE,"ABS";#N/A,#N/A,FALSE,"TFLE Detail";#N/A,#N/A,FALSE,"TFLE Walk";#N/A,#N/A,FALSE,"Variable Cost";#N/A,#N/A,FALSE,"V.C. Walk"}</definedName>
    <definedName name="_j7" hidden="1">{#N/A,#N/A,FALSE,"Cover";#N/A,#N/A,FALSE,"Profits";#N/A,#N/A,FALSE,"ABS";#N/A,#N/A,FALSE,"TFLE Detail";#N/A,#N/A,FALSE,"TFLE Walk";#N/A,#N/A,FALSE,"Variable Cost";#N/A,#N/A,FALSE,"V.C. Walk"}</definedName>
    <definedName name="_Jan04" localSheetId="65" hidden="1">{#N/A,#N/A,FALSE,"Sheet1";"current deposit",#N/A,FALSE,"Sheet1";"current deposit",#N/A,FALSE,"Sheet1"}</definedName>
    <definedName name="_Jan04" localSheetId="84" hidden="1">{#N/A,#N/A,FALSE,"Sheet1";"current deposit",#N/A,FALSE,"Sheet1";"current deposit",#N/A,FALSE,"Sheet1"}</definedName>
    <definedName name="_Jan04" localSheetId="77" hidden="1">{#N/A,#N/A,FALSE,"Sheet1";"current deposit",#N/A,FALSE,"Sheet1";"current deposit",#N/A,FALSE,"Sheet1"}</definedName>
    <definedName name="_Jan04" localSheetId="61" hidden="1">{#N/A,#N/A,FALSE,"Sheet1";"current deposit",#N/A,FALSE,"Sheet1";"current deposit",#N/A,FALSE,"Sheet1"}</definedName>
    <definedName name="_Jan04" localSheetId="76" hidden="1">{#N/A,#N/A,FALSE,"Sheet1";"current deposit",#N/A,FALSE,"Sheet1";"current deposit",#N/A,FALSE,"Sheet1"}</definedName>
    <definedName name="_Jan04" hidden="1">{#N/A,#N/A,FALSE,"Sheet1";"current deposit",#N/A,FALSE,"Sheet1";"current deposit",#N/A,FALSE,"Sheet1"}</definedName>
    <definedName name="_JE17" localSheetId="79">#REF!</definedName>
    <definedName name="_JE17" localSheetId="84">#REF!</definedName>
    <definedName name="_JE17" localSheetId="77">#REF!</definedName>
    <definedName name="_JE17">#REF!</definedName>
    <definedName name="_jij1" localSheetId="65" hidden="1">{"Fiesta Facer Page",#N/A,FALSE,"Q_C_S";"Fiesta Main Page",#N/A,FALSE,"V_L";"Fiesta 95BP Struct",#N/A,FALSE,"StructBP";"Fiesta Post 95BP Struct",#N/A,FALSE,"AdjStructBP"}</definedName>
    <definedName name="_jij1" localSheetId="84" hidden="1">{"Fiesta Facer Page",#N/A,FALSE,"Q_C_S";"Fiesta Main Page",#N/A,FALSE,"V_L";"Fiesta 95BP Struct",#N/A,FALSE,"StructBP";"Fiesta Post 95BP Struct",#N/A,FALSE,"AdjStructBP"}</definedName>
    <definedName name="_jij1" localSheetId="77" hidden="1">{"Fiesta Facer Page",#N/A,FALSE,"Q_C_S";"Fiesta Main Page",#N/A,FALSE,"V_L";"Fiesta 95BP Struct",#N/A,FALSE,"StructBP";"Fiesta Post 95BP Struct",#N/A,FALSE,"AdjStructBP"}</definedName>
    <definedName name="_jij1" localSheetId="61" hidden="1">{"Fiesta Facer Page",#N/A,FALSE,"Q_C_S";"Fiesta Main Page",#N/A,FALSE,"V_L";"Fiesta 95BP Struct",#N/A,FALSE,"StructBP";"Fiesta Post 95BP Struct",#N/A,FALSE,"AdjStructBP"}</definedName>
    <definedName name="_jij1" localSheetId="76" hidden="1">{"Fiesta Facer Page",#N/A,FALSE,"Q_C_S";"Fiesta Main Page",#N/A,FALSE,"V_L";"Fiesta 95BP Struct",#N/A,FALSE,"StructBP";"Fiesta Post 95BP Struct",#N/A,FALSE,"AdjStructBP"}</definedName>
    <definedName name="_jij1" hidden="1">{"Fiesta Facer Page",#N/A,FALSE,"Q_C_S";"Fiesta Main Page",#N/A,FALSE,"V_L";"Fiesta 95BP Struct",#N/A,FALSE,"StructBP";"Fiesta Post 95BP Struct",#N/A,FALSE,"AdjStructBP"}</definedName>
    <definedName name="_JJ1" localSheetId="79">#REF!</definedName>
    <definedName name="_JJ1" localSheetId="84">#REF!</definedName>
    <definedName name="_JJ1" localSheetId="77">#REF!</definedName>
    <definedName name="_JJ1">#REF!</definedName>
    <definedName name="_jj2" localSheetId="65" hidden="1">{"'Highlights'!$A$1:$M$123"}</definedName>
    <definedName name="_jj2" localSheetId="84" hidden="1">{"'Highlights'!$A$1:$M$123"}</definedName>
    <definedName name="_jj2" localSheetId="77" hidden="1">{"'Highlights'!$A$1:$M$123"}</definedName>
    <definedName name="_jj2" localSheetId="61" hidden="1">{"'Highlights'!$A$1:$M$123"}</definedName>
    <definedName name="_jj2" localSheetId="76" hidden="1">{"'Highlights'!$A$1:$M$123"}</definedName>
    <definedName name="_jj2" hidden="1">{"'Highlights'!$A$1:$M$123"}</definedName>
    <definedName name="_joe1" localSheetId="65" hidden="1">{#N/A,#N/A,FALSE,"Cover Page";#N/A,#N/A,FALSE,"Facing Page";#N/A,#N/A,FALSE,"Main Page";#N/A,#N/A,FALSE,"Risk-Adjusted";#N/A,#N/A,FALSE,"Profit Improvement"}</definedName>
    <definedName name="_joe1" localSheetId="84" hidden="1">{#N/A,#N/A,FALSE,"Cover Page";#N/A,#N/A,FALSE,"Facing Page";#N/A,#N/A,FALSE,"Main Page";#N/A,#N/A,FALSE,"Risk-Adjusted";#N/A,#N/A,FALSE,"Profit Improvement"}</definedName>
    <definedName name="_joe1" localSheetId="77" hidden="1">{#N/A,#N/A,FALSE,"Cover Page";#N/A,#N/A,FALSE,"Facing Page";#N/A,#N/A,FALSE,"Main Page";#N/A,#N/A,FALSE,"Risk-Adjusted";#N/A,#N/A,FALSE,"Profit Improvement"}</definedName>
    <definedName name="_joe1" localSheetId="61" hidden="1">{#N/A,#N/A,FALSE,"Cover Page";#N/A,#N/A,FALSE,"Facing Page";#N/A,#N/A,FALSE,"Main Page";#N/A,#N/A,FALSE,"Risk-Adjusted";#N/A,#N/A,FALSE,"Profit Improvement"}</definedName>
    <definedName name="_joe1" localSheetId="76" hidden="1">{#N/A,#N/A,FALSE,"Cover Page";#N/A,#N/A,FALSE,"Facing Page";#N/A,#N/A,FALSE,"Main Page";#N/A,#N/A,FALSE,"Risk-Adjusted";#N/A,#N/A,FALSE,"Profit Improvement"}</definedName>
    <definedName name="_joe1" hidden="1">{#N/A,#N/A,FALSE,"Cover Page";#N/A,#N/A,FALSE,"Facing Page";#N/A,#N/A,FALSE,"Main Page";#N/A,#N/A,FALSE,"Risk-Adjusted";#N/A,#N/A,FALSE,"Profit Improvement"}</definedName>
    <definedName name="_joe2" localSheetId="65" hidden="1">{#N/A,#N/A,FALSE,"Cover Page";#N/A,#N/A,FALSE,"Facing Page";#N/A,#N/A,FALSE,"Main Page";#N/A,#N/A,FALSE,"Risk-Adjusted";#N/A,#N/A,FALSE,"Profit Improvement"}</definedName>
    <definedName name="_joe2" localSheetId="84" hidden="1">{#N/A,#N/A,FALSE,"Cover Page";#N/A,#N/A,FALSE,"Facing Page";#N/A,#N/A,FALSE,"Main Page";#N/A,#N/A,FALSE,"Risk-Adjusted";#N/A,#N/A,FALSE,"Profit Improvement"}</definedName>
    <definedName name="_joe2" localSheetId="77" hidden="1">{#N/A,#N/A,FALSE,"Cover Page";#N/A,#N/A,FALSE,"Facing Page";#N/A,#N/A,FALSE,"Main Page";#N/A,#N/A,FALSE,"Risk-Adjusted";#N/A,#N/A,FALSE,"Profit Improvement"}</definedName>
    <definedName name="_joe2" localSheetId="61" hidden="1">{#N/A,#N/A,FALSE,"Cover Page";#N/A,#N/A,FALSE,"Facing Page";#N/A,#N/A,FALSE,"Main Page";#N/A,#N/A,FALSE,"Risk-Adjusted";#N/A,#N/A,FALSE,"Profit Improvement"}</definedName>
    <definedName name="_joe2" localSheetId="76" hidden="1">{#N/A,#N/A,FALSE,"Cover Page";#N/A,#N/A,FALSE,"Facing Page";#N/A,#N/A,FALSE,"Main Page";#N/A,#N/A,FALSE,"Risk-Adjusted";#N/A,#N/A,FALSE,"Profit Improvement"}</definedName>
    <definedName name="_joe2" hidden="1">{#N/A,#N/A,FALSE,"Cover Page";#N/A,#N/A,FALSE,"Facing Page";#N/A,#N/A,FALSE,"Main Page";#N/A,#N/A,FALSE,"Risk-Adjusted";#N/A,#N/A,FALSE,"Profit Improvement"}</definedName>
    <definedName name="_Jul04" localSheetId="65" hidden="1">{"current deposit",#N/A,FALSE,"Sheet1"}</definedName>
    <definedName name="_Jul04" localSheetId="84" hidden="1">{"current deposit",#N/A,FALSE,"Sheet1"}</definedName>
    <definedName name="_Jul04" localSheetId="77" hidden="1">{"current deposit",#N/A,FALSE,"Sheet1"}</definedName>
    <definedName name="_Jul04" localSheetId="61" hidden="1">{"current deposit",#N/A,FALSE,"Sheet1"}</definedName>
    <definedName name="_Jul04" localSheetId="76" hidden="1">{"current deposit",#N/A,FALSE,"Sheet1"}</definedName>
    <definedName name="_Jul04" hidden="1">{"current deposit",#N/A,FALSE,"Sheet1"}</definedName>
    <definedName name="_Jul05" localSheetId="65" hidden="1">{#N/A,#N/A,FALSE,"Sheet1";"current deposit",#N/A,FALSE,"Sheet1";"current deposit",#N/A,FALSE,"Sheet1"}</definedName>
    <definedName name="_Jul05" localSheetId="84" hidden="1">{#N/A,#N/A,FALSE,"Sheet1";"current deposit",#N/A,FALSE,"Sheet1";"current deposit",#N/A,FALSE,"Sheet1"}</definedName>
    <definedName name="_Jul05" localSheetId="77" hidden="1">{#N/A,#N/A,FALSE,"Sheet1";"current deposit",#N/A,FALSE,"Sheet1";"current deposit",#N/A,FALSE,"Sheet1"}</definedName>
    <definedName name="_Jul05" localSheetId="61" hidden="1">{#N/A,#N/A,FALSE,"Sheet1";"current deposit",#N/A,FALSE,"Sheet1";"current deposit",#N/A,FALSE,"Sheet1"}</definedName>
    <definedName name="_Jul05" localSheetId="76" hidden="1">{#N/A,#N/A,FALSE,"Sheet1";"current deposit",#N/A,FALSE,"Sheet1";"current deposit",#N/A,FALSE,"Sheet1"}</definedName>
    <definedName name="_Jul05" hidden="1">{#N/A,#N/A,FALSE,"Sheet1";"current deposit",#N/A,FALSE,"Sheet1";"current deposit",#N/A,FALSE,"Sheet1"}</definedName>
    <definedName name="_Jun04" localSheetId="65" hidden="1">{#N/A,#N/A,FALSE,"Sheet1";"current deposit",#N/A,FALSE,"Sheet1";"current deposit",#N/A,FALSE,"Sheet1"}</definedName>
    <definedName name="_Jun04" localSheetId="84" hidden="1">{#N/A,#N/A,FALSE,"Sheet1";"current deposit",#N/A,FALSE,"Sheet1";"current deposit",#N/A,FALSE,"Sheet1"}</definedName>
    <definedName name="_Jun04" localSheetId="77" hidden="1">{#N/A,#N/A,FALSE,"Sheet1";"current deposit",#N/A,FALSE,"Sheet1";"current deposit",#N/A,FALSE,"Sheet1"}</definedName>
    <definedName name="_Jun04" localSheetId="61" hidden="1">{#N/A,#N/A,FALSE,"Sheet1";"current deposit",#N/A,FALSE,"Sheet1";"current deposit",#N/A,FALSE,"Sheet1"}</definedName>
    <definedName name="_Jun04" localSheetId="76" hidden="1">{#N/A,#N/A,FALSE,"Sheet1";"current deposit",#N/A,FALSE,"Sheet1";"current deposit",#N/A,FALSE,"Sheet1"}</definedName>
    <definedName name="_Jun04" hidden="1">{#N/A,#N/A,FALSE,"Sheet1";"current deposit",#N/A,FALSE,"Sheet1";"current deposit",#N/A,FALSE,"Sheet1"}</definedName>
    <definedName name="_K2" localSheetId="65" hidden="1">{#N/A,#N/A,FALSE,"Sheet1"}</definedName>
    <definedName name="_K2" localSheetId="84" hidden="1">{#N/A,#N/A,FALSE,"Sheet1"}</definedName>
    <definedName name="_K2" localSheetId="77" hidden="1">{#N/A,#N/A,FALSE,"Sheet1"}</definedName>
    <definedName name="_K2" localSheetId="61" hidden="1">{#N/A,#N/A,FALSE,"Sheet1"}</definedName>
    <definedName name="_K2" localSheetId="76" hidden="1">{#N/A,#N/A,FALSE,"Sheet1"}</definedName>
    <definedName name="_K2" hidden="1">{#N/A,#N/A,FALSE,"Sheet1"}</definedName>
    <definedName name="_k8" localSheetId="65" hidden="1">{"REVISED",#N/A,FALSE,"Sheet1"}</definedName>
    <definedName name="_k8" localSheetId="84" hidden="1">{"REVISED",#N/A,FALSE,"Sheet1"}</definedName>
    <definedName name="_k8" localSheetId="77" hidden="1">{"REVISED",#N/A,FALSE,"Sheet1"}</definedName>
    <definedName name="_k8" localSheetId="61" hidden="1">{"REVISED",#N/A,FALSE,"Sheet1"}</definedName>
    <definedName name="_k8" localSheetId="76" hidden="1">{"REVISED",#N/A,FALSE,"Sheet1"}</definedName>
    <definedName name="_k8" hidden="1">{"REVISED",#N/A,FALSE,"Sheet1"}</definedName>
    <definedName name="_KA1" localSheetId="65" hidden="1">{#N/A,#N/A,FALSE,"Sheet1"}</definedName>
    <definedName name="_KA1" localSheetId="84" hidden="1">{#N/A,#N/A,FALSE,"Sheet1"}</definedName>
    <definedName name="_KA1" localSheetId="77" hidden="1">{#N/A,#N/A,FALSE,"Sheet1"}</definedName>
    <definedName name="_KA1" localSheetId="61" hidden="1">{#N/A,#N/A,FALSE,"Sheet1"}</definedName>
    <definedName name="_KA1" localSheetId="76" hidden="1">{#N/A,#N/A,FALSE,"Sheet1"}</definedName>
    <definedName name="_KA1" hidden="1">{#N/A,#N/A,FALSE,"Sheet1"}</definedName>
    <definedName name="_key" localSheetId="79">#REF!</definedName>
    <definedName name="_key" localSheetId="84">#REF!</definedName>
    <definedName name="_key" localSheetId="77">#REF!</definedName>
    <definedName name="_key">#REF!</definedName>
    <definedName name="_Key010" localSheetId="79" hidden="1">#REF!</definedName>
    <definedName name="_Key010" localSheetId="84" hidden="1">#REF!</definedName>
    <definedName name="_Key010" localSheetId="77" hidden="1">#REF!</definedName>
    <definedName name="_Key010" hidden="1">#REF!</definedName>
    <definedName name="_Key020" localSheetId="79" hidden="1">#REF!</definedName>
    <definedName name="_Key020" localSheetId="84" hidden="1">#REF!</definedName>
    <definedName name="_Key020" localSheetId="77" hidden="1">#REF!</definedName>
    <definedName name="_Key020" hidden="1">#REF!</definedName>
    <definedName name="_Key1" localSheetId="79" hidden="1">#REF!</definedName>
    <definedName name="_Key1" localSheetId="84" hidden="1">#REF!</definedName>
    <definedName name="_Key1" localSheetId="77" hidden="1">#REF!</definedName>
    <definedName name="_Key1" hidden="1">#REF!</definedName>
    <definedName name="_Key2" localSheetId="79" hidden="1">#REF!</definedName>
    <definedName name="_Key2" localSheetId="84" hidden="1">#REF!</definedName>
    <definedName name="_Key2" localSheetId="77" hidden="1">#REF!</definedName>
    <definedName name="_Key2" hidden="1">#REF!</definedName>
    <definedName name="_kg1" localSheetId="65" hidden="1">{"rev",#N/A,FALSE,"ppepsum";"vcost",#N/A,FALSE,"ppepsum";"ecprof",#N/A,FALSE,"ppepsum"}</definedName>
    <definedName name="_kg1" localSheetId="84" hidden="1">{"rev",#N/A,FALSE,"ppepsum";"vcost",#N/A,FALSE,"ppepsum";"ecprof",#N/A,FALSE,"ppepsum"}</definedName>
    <definedName name="_kg1" localSheetId="77" hidden="1">{"rev",#N/A,FALSE,"ppepsum";"vcost",#N/A,FALSE,"ppepsum";"ecprof",#N/A,FALSE,"ppepsum"}</definedName>
    <definedName name="_kg1" localSheetId="61" hidden="1">{"rev",#N/A,FALSE,"ppepsum";"vcost",#N/A,FALSE,"ppepsum";"ecprof",#N/A,FALSE,"ppepsum"}</definedName>
    <definedName name="_kg1" localSheetId="76" hidden="1">{"rev",#N/A,FALSE,"ppepsum";"vcost",#N/A,FALSE,"ppepsum";"ecprof",#N/A,FALSE,"ppepsum"}</definedName>
    <definedName name="_kg1" hidden="1">{"rev",#N/A,FALSE,"ppepsum";"vcost",#N/A,FALSE,"ppepsum";"ecprof",#N/A,FALSE,"ppepsum"}</definedName>
    <definedName name="_kp1" localSheetId="65" hidden="1">{"pep204a",#N/A,FALSE,"tpepsum4a";"pep205a",#N/A,FALSE,"tpepsum4a";"wpep204a",#N/A,FALSE,"tpepsum4a";"wpep205a",#N/A,FALSE,"tpepsum4a"}</definedName>
    <definedName name="_kp1" localSheetId="84" hidden="1">{"pep204a",#N/A,FALSE,"tpepsum4a";"pep205a",#N/A,FALSE,"tpepsum4a";"wpep204a",#N/A,FALSE,"tpepsum4a";"wpep205a",#N/A,FALSE,"tpepsum4a"}</definedName>
    <definedName name="_kp1" localSheetId="77" hidden="1">{"pep204a",#N/A,FALSE,"tpepsum4a";"pep205a",#N/A,FALSE,"tpepsum4a";"wpep204a",#N/A,FALSE,"tpepsum4a";"wpep205a",#N/A,FALSE,"tpepsum4a"}</definedName>
    <definedName name="_kp1" localSheetId="61" hidden="1">{"pep204a",#N/A,FALSE,"tpepsum4a";"pep205a",#N/A,FALSE,"tpepsum4a";"wpep204a",#N/A,FALSE,"tpepsum4a";"wpep205a",#N/A,FALSE,"tpepsum4a"}</definedName>
    <definedName name="_kp1" localSheetId="76" hidden="1">{"pep204a",#N/A,FALSE,"tpepsum4a";"pep205a",#N/A,FALSE,"tpepsum4a";"wpep204a",#N/A,FALSE,"tpepsum4a";"wpep205a",#N/A,FALSE,"tpepsum4a"}</definedName>
    <definedName name="_kp1" hidden="1">{"pep204a",#N/A,FALSE,"tpepsum4a";"pep205a",#N/A,FALSE,"tpepsum4a";"wpep204a",#N/A,FALSE,"tpepsum4a";"wpep205a",#N/A,FALSE,"tpepsum4a"}</definedName>
    <definedName name="_kp2" localSheetId="65" hidden="1">{"pep204a",#N/A,FALSE,"tpepsum4a";"pep205a",#N/A,FALSE,"tpepsum4a";"wpep204a",#N/A,FALSE,"tpepsum4a";"wpep205a",#N/A,FALSE,"tpepsum4a"}</definedName>
    <definedName name="_kp2" localSheetId="84" hidden="1">{"pep204a",#N/A,FALSE,"tpepsum4a";"pep205a",#N/A,FALSE,"tpepsum4a";"wpep204a",#N/A,FALSE,"tpepsum4a";"wpep205a",#N/A,FALSE,"tpepsum4a"}</definedName>
    <definedName name="_kp2" localSheetId="77" hidden="1">{"pep204a",#N/A,FALSE,"tpepsum4a";"pep205a",#N/A,FALSE,"tpepsum4a";"wpep204a",#N/A,FALSE,"tpepsum4a";"wpep205a",#N/A,FALSE,"tpepsum4a"}</definedName>
    <definedName name="_kp2" localSheetId="61" hidden="1">{"pep204a",#N/A,FALSE,"tpepsum4a";"pep205a",#N/A,FALSE,"tpepsum4a";"wpep204a",#N/A,FALSE,"tpepsum4a";"wpep205a",#N/A,FALSE,"tpepsum4a"}</definedName>
    <definedName name="_kp2" localSheetId="76" hidden="1">{"pep204a",#N/A,FALSE,"tpepsum4a";"pep205a",#N/A,FALSE,"tpepsum4a";"wpep204a",#N/A,FALSE,"tpepsum4a";"wpep205a",#N/A,FALSE,"tpepsum4a"}</definedName>
    <definedName name="_kp2" hidden="1">{"pep204a",#N/A,FALSE,"tpepsum4a";"pep205a",#N/A,FALSE,"tpepsum4a";"wpep204a",#N/A,FALSE,"tpepsum4a";"wpep205a",#N/A,FALSE,"tpepsum4a"}</definedName>
    <definedName name="_l9" localSheetId="65" hidden="1">{"REVISED",#N/A,FALSE,"Sheet1"}</definedName>
    <definedName name="_l9" localSheetId="84" hidden="1">{"REVISED",#N/A,FALSE,"Sheet1"}</definedName>
    <definedName name="_l9" localSheetId="77" hidden="1">{"REVISED",#N/A,FALSE,"Sheet1"}</definedName>
    <definedName name="_l9" localSheetId="61" hidden="1">{"REVISED",#N/A,FALSE,"Sheet1"}</definedName>
    <definedName name="_l9" localSheetId="76" hidden="1">{"REVISED",#N/A,FALSE,"Sheet1"}</definedName>
    <definedName name="_l9" hidden="1">{"REVISED",#N/A,FALSE,"Sheet1"}</definedName>
    <definedName name="_LD1">#N/A</definedName>
    <definedName name="_LD2">#N/A</definedName>
    <definedName name="_lev4" localSheetId="65" hidden="1">{#N/A,#N/A,FALSE,"TEST HOURS MONTHLY REPORT"}</definedName>
    <definedName name="_lev4" localSheetId="84" hidden="1">{#N/A,#N/A,FALSE,"TEST HOURS MONTHLY REPORT"}</definedName>
    <definedName name="_lev4" localSheetId="77" hidden="1">{#N/A,#N/A,FALSE,"TEST HOURS MONTHLY REPORT"}</definedName>
    <definedName name="_lev4" localSheetId="61" hidden="1">{#N/A,#N/A,FALSE,"TEST HOURS MONTHLY REPORT"}</definedName>
    <definedName name="_lev4" localSheetId="76" hidden="1">{#N/A,#N/A,FALSE,"TEST HOURS MONTHLY REPORT"}</definedName>
    <definedName name="_lev4" hidden="1">{#N/A,#N/A,FALSE,"TEST HOURS MONTHLY REPORT"}</definedName>
    <definedName name="_lit1" localSheetId="79">#REF!</definedName>
    <definedName name="_lit1" localSheetId="84">#REF!</definedName>
    <definedName name="_lit1" localSheetId="77">#REF!</definedName>
    <definedName name="_lit1">#REF!</definedName>
    <definedName name="_lit2" localSheetId="79">#REF!</definedName>
    <definedName name="_lit2" localSheetId="84">#REF!</definedName>
    <definedName name="_lit2" localSheetId="77">#REF!</definedName>
    <definedName name="_lit2">#REF!</definedName>
    <definedName name="_lk1" localSheetId="65" hidden="1">{"Presentation",#N/A,FALSE,"Feb96 - ALL"}</definedName>
    <definedName name="_lk1" localSheetId="84" hidden="1">{"Presentation",#N/A,FALSE,"Feb96 - ALL"}</definedName>
    <definedName name="_lk1" localSheetId="77" hidden="1">{"Presentation",#N/A,FALSE,"Feb96 - ALL"}</definedName>
    <definedName name="_lk1" localSheetId="61" hidden="1">{"Presentation",#N/A,FALSE,"Feb96 - ALL"}</definedName>
    <definedName name="_lk1" localSheetId="76" hidden="1">{"Presentation",#N/A,FALSE,"Feb96 - ALL"}</definedName>
    <definedName name="_lk1" hidden="1">{"Presentation",#N/A,FALSE,"Feb96 - ALL"}</definedName>
    <definedName name="_LL1" localSheetId="79">#REF!</definedName>
    <definedName name="_LL1" localSheetId="84">#REF!</definedName>
    <definedName name="_LL1" localSheetId="77">#REF!</definedName>
    <definedName name="_LL1">#REF!</definedName>
    <definedName name="_M1" localSheetId="79">#REF!</definedName>
    <definedName name="_M1" localSheetId="84">#REF!</definedName>
    <definedName name="_M1" localSheetId="77">#REF!</definedName>
    <definedName name="_M1">#REF!</definedName>
    <definedName name="_Mar04" localSheetId="65" hidden="1">{#N/A,#N/A,FALSE,"Sheet1";"current deposit",#N/A,FALSE,"Sheet1";"current deposit",#N/A,FALSE,"Sheet1"}</definedName>
    <definedName name="_Mar04" localSheetId="84" hidden="1">{#N/A,#N/A,FALSE,"Sheet1";"current deposit",#N/A,FALSE,"Sheet1";"current deposit",#N/A,FALSE,"Sheet1"}</definedName>
    <definedName name="_Mar04" localSheetId="77" hidden="1">{#N/A,#N/A,FALSE,"Sheet1";"current deposit",#N/A,FALSE,"Sheet1";"current deposit",#N/A,FALSE,"Sheet1"}</definedName>
    <definedName name="_Mar04" localSheetId="61" hidden="1">{#N/A,#N/A,FALSE,"Sheet1";"current deposit",#N/A,FALSE,"Sheet1";"current deposit",#N/A,FALSE,"Sheet1"}</definedName>
    <definedName name="_Mar04" localSheetId="76" hidden="1">{#N/A,#N/A,FALSE,"Sheet1";"current deposit",#N/A,FALSE,"Sheet1";"current deposit",#N/A,FALSE,"Sheet1"}</definedName>
    <definedName name="_Mar04" hidden="1">{#N/A,#N/A,FALSE,"Sheet1";"current deposit",#N/A,FALSE,"Sheet1";"current deposit",#N/A,FALSE,"Sheet1"}</definedName>
    <definedName name="_Mar05" localSheetId="65" hidden="1">{#N/A,#N/A,FALSE,"Sheet1";"current deposit",#N/A,FALSE,"Sheet1";"current deposit",#N/A,FALSE,"Sheet1"}</definedName>
    <definedName name="_Mar05" localSheetId="84" hidden="1">{#N/A,#N/A,FALSE,"Sheet1";"current deposit",#N/A,FALSE,"Sheet1";"current deposit",#N/A,FALSE,"Sheet1"}</definedName>
    <definedName name="_Mar05" localSheetId="77" hidden="1">{#N/A,#N/A,FALSE,"Sheet1";"current deposit",#N/A,FALSE,"Sheet1";"current deposit",#N/A,FALSE,"Sheet1"}</definedName>
    <definedName name="_Mar05" localSheetId="61" hidden="1">{#N/A,#N/A,FALSE,"Sheet1";"current deposit",#N/A,FALSE,"Sheet1";"current deposit",#N/A,FALSE,"Sheet1"}</definedName>
    <definedName name="_Mar05" localSheetId="76" hidden="1">{#N/A,#N/A,FALSE,"Sheet1";"current deposit",#N/A,FALSE,"Sheet1";"current deposit",#N/A,FALSE,"Sheet1"}</definedName>
    <definedName name="_Mar05" hidden="1">{#N/A,#N/A,FALSE,"Sheet1";"current deposit",#N/A,FALSE,"Sheet1";"current deposit",#N/A,FALSE,"Sheet1"}</definedName>
    <definedName name="_May04" localSheetId="65" hidden="1">{#N/A,#N/A,FALSE,"Sheet1";"current deposit",#N/A,FALSE,"Sheet1";"current deposit",#N/A,FALSE,"Sheet1"}</definedName>
    <definedName name="_May04" localSheetId="84" hidden="1">{#N/A,#N/A,FALSE,"Sheet1";"current deposit",#N/A,FALSE,"Sheet1";"current deposit",#N/A,FALSE,"Sheet1"}</definedName>
    <definedName name="_May04" localSheetId="77" hidden="1">{#N/A,#N/A,FALSE,"Sheet1";"current deposit",#N/A,FALSE,"Sheet1";"current deposit",#N/A,FALSE,"Sheet1"}</definedName>
    <definedName name="_May04" localSheetId="61" hidden="1">{#N/A,#N/A,FALSE,"Sheet1";"current deposit",#N/A,FALSE,"Sheet1";"current deposit",#N/A,FALSE,"Sheet1"}</definedName>
    <definedName name="_May04" localSheetId="76" hidden="1">{#N/A,#N/A,FALSE,"Sheet1";"current deposit",#N/A,FALSE,"Sheet1";"current deposit",#N/A,FALSE,"Sheet1"}</definedName>
    <definedName name="_May04" hidden="1">{#N/A,#N/A,FALSE,"Sheet1";"current deposit",#N/A,FALSE,"Sheet1";"current deposit",#N/A,FALSE,"Sheet1"}</definedName>
    <definedName name="_may05" localSheetId="65" hidden="1">{#N/A,#N/A,FALSE,"Sheet1";"current deposit",#N/A,FALSE,"Sheet1";"current deposit",#N/A,FALSE,"Sheet1"}</definedName>
    <definedName name="_may05" localSheetId="84" hidden="1">{#N/A,#N/A,FALSE,"Sheet1";"current deposit",#N/A,FALSE,"Sheet1";"current deposit",#N/A,FALSE,"Sheet1"}</definedName>
    <definedName name="_may05" localSheetId="77" hidden="1">{#N/A,#N/A,FALSE,"Sheet1";"current deposit",#N/A,FALSE,"Sheet1";"current deposit",#N/A,FALSE,"Sheet1"}</definedName>
    <definedName name="_may05" localSheetId="61" hidden="1">{#N/A,#N/A,FALSE,"Sheet1";"current deposit",#N/A,FALSE,"Sheet1";"current deposit",#N/A,FALSE,"Sheet1"}</definedName>
    <definedName name="_may05" localSheetId="76" hidden="1">{#N/A,#N/A,FALSE,"Sheet1";"current deposit",#N/A,FALSE,"Sheet1";"current deposit",#N/A,FALSE,"Sheet1"}</definedName>
    <definedName name="_may05" hidden="1">{#N/A,#N/A,FALSE,"Sheet1";"current deposit",#N/A,FALSE,"Sheet1";"current deposit",#N/A,FALSE,"Sheet1"}</definedName>
    <definedName name="_MM1" localSheetId="79">#REF!</definedName>
    <definedName name="_MM1" localSheetId="84">#REF!</definedName>
    <definedName name="_MM1" localSheetId="77">#REF!</definedName>
    <definedName name="_MM1">#REF!</definedName>
    <definedName name="_MMT6" localSheetId="65" hidden="1">{"REVISED",#N/A,FALSE,"Sheet1"}</definedName>
    <definedName name="_MMT6" localSheetId="84" hidden="1">{"REVISED",#N/A,FALSE,"Sheet1"}</definedName>
    <definedName name="_MMT6" localSheetId="77" hidden="1">{"REVISED",#N/A,FALSE,"Sheet1"}</definedName>
    <definedName name="_MMT6" localSheetId="61" hidden="1">{"REVISED",#N/A,FALSE,"Sheet1"}</definedName>
    <definedName name="_MMT6" localSheetId="76" hidden="1">{"REVISED",#N/A,FALSE,"Sheet1"}</definedName>
    <definedName name="_MMT6" hidden="1">{"REVISED",#N/A,FALSE,"Sheet1"}</definedName>
    <definedName name="_MZ1" localSheetId="79">#REF!</definedName>
    <definedName name="_MZ1" localSheetId="84">#REF!</definedName>
    <definedName name="_MZ1" localSheetId="77">#REF!</definedName>
    <definedName name="_MZ1">#REF!</definedName>
    <definedName name="_N4" localSheetId="65" hidden="1">{#N/A,#N/A,FALSE,"Sheet1"}</definedName>
    <definedName name="_N4" localSheetId="84" hidden="1">{#N/A,#N/A,FALSE,"Sheet1"}</definedName>
    <definedName name="_N4" localSheetId="77" hidden="1">{#N/A,#N/A,FALSE,"Sheet1"}</definedName>
    <definedName name="_N4" localSheetId="61" hidden="1">{#N/A,#N/A,FALSE,"Sheet1"}</definedName>
    <definedName name="_N4" localSheetId="76" hidden="1">{#N/A,#N/A,FALSE,"Sheet1"}</definedName>
    <definedName name="_N4" hidden="1">{#N/A,#N/A,FALSE,"Sheet1"}</definedName>
    <definedName name="_NEw1" localSheetId="65" hidden="1">{#N/A,#N/A,FALSE,"Chart";#N/A,#N/A,FALSE,"Chart"}</definedName>
    <definedName name="_NEw1" localSheetId="84" hidden="1">{#N/A,#N/A,FALSE,"Chart";#N/A,#N/A,FALSE,"Chart"}</definedName>
    <definedName name="_NEw1" localSheetId="77" hidden="1">{#N/A,#N/A,FALSE,"Chart";#N/A,#N/A,FALSE,"Chart"}</definedName>
    <definedName name="_NEw1" localSheetId="61" hidden="1">{#N/A,#N/A,FALSE,"Chart";#N/A,#N/A,FALSE,"Chart"}</definedName>
    <definedName name="_NEw1" localSheetId="76" hidden="1">{#N/A,#N/A,FALSE,"Chart";#N/A,#N/A,FALSE,"Chart"}</definedName>
    <definedName name="_NEw1" hidden="1">{#N/A,#N/A,FALSE,"Chart";#N/A,#N/A,FALSE,"Chart"}</definedName>
    <definedName name="_nm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ov04" localSheetId="65" hidden="1">{#N/A,#N/A,FALSE,"Sheet1";"current deposit",#N/A,FALSE,"Sheet1";"current deposit",#N/A,FALSE,"Sheet1"}</definedName>
    <definedName name="_Nov04" localSheetId="84" hidden="1">{#N/A,#N/A,FALSE,"Sheet1";"current deposit",#N/A,FALSE,"Sheet1";"current deposit",#N/A,FALSE,"Sheet1"}</definedName>
    <definedName name="_Nov04" localSheetId="77" hidden="1">{#N/A,#N/A,FALSE,"Sheet1";"current deposit",#N/A,FALSE,"Sheet1";"current deposit",#N/A,FALSE,"Sheet1"}</definedName>
    <definedName name="_Nov04" localSheetId="61" hidden="1">{#N/A,#N/A,FALSE,"Sheet1";"current deposit",#N/A,FALSE,"Sheet1";"current deposit",#N/A,FALSE,"Sheet1"}</definedName>
    <definedName name="_Nov04" localSheetId="76" hidden="1">{#N/A,#N/A,FALSE,"Sheet1";"current deposit",#N/A,FALSE,"Sheet1";"current deposit",#N/A,FALSE,"Sheet1"}</definedName>
    <definedName name="_Nov04" hidden="1">{#N/A,#N/A,FALSE,"Sheet1";"current deposit",#N/A,FALSE,"Sheet1";"current deposit",#N/A,FALSE,"Sheet1"}</definedName>
    <definedName name="_Nov041" localSheetId="65" hidden="1">{#N/A,#N/A,FALSE,"Sheet1";"current deposit",#N/A,FALSE,"Sheet1";"current deposit",#N/A,FALSE,"Sheet1"}</definedName>
    <definedName name="_Nov041" localSheetId="84" hidden="1">{#N/A,#N/A,FALSE,"Sheet1";"current deposit",#N/A,FALSE,"Sheet1";"current deposit",#N/A,FALSE,"Sheet1"}</definedName>
    <definedName name="_Nov041" localSheetId="77" hidden="1">{#N/A,#N/A,FALSE,"Sheet1";"current deposit",#N/A,FALSE,"Sheet1";"current deposit",#N/A,FALSE,"Sheet1"}</definedName>
    <definedName name="_Nov041" localSheetId="61" hidden="1">{#N/A,#N/A,FALSE,"Sheet1";"current deposit",#N/A,FALSE,"Sheet1";"current deposit",#N/A,FALSE,"Sheet1"}</definedName>
    <definedName name="_Nov041" localSheetId="76" hidden="1">{#N/A,#N/A,FALSE,"Sheet1";"current deposit",#N/A,FALSE,"Sheet1";"current deposit",#N/A,FALSE,"Sheet1"}</definedName>
    <definedName name="_Nov041" hidden="1">{#N/A,#N/A,FALSE,"Sheet1";"current deposit",#N/A,FALSE,"Sheet1";"current deposit",#N/A,FALSE,"Sheet1"}</definedName>
    <definedName name="_nOV05" localSheetId="65" hidden="1">{"current deposit",#N/A,FALSE,"Sheet1"}</definedName>
    <definedName name="_nOV05" localSheetId="84" hidden="1">{"current deposit",#N/A,FALSE,"Sheet1"}</definedName>
    <definedName name="_nOV05" localSheetId="77" hidden="1">{"current deposit",#N/A,FALSE,"Sheet1"}</definedName>
    <definedName name="_nOV05" localSheetId="61" hidden="1">{"current deposit",#N/A,FALSE,"Sheet1"}</definedName>
    <definedName name="_nOV05" localSheetId="76" hidden="1">{"current deposit",#N/A,FALSE,"Sheet1"}</definedName>
    <definedName name="_nOV05" hidden="1">{"current deposit",#N/A,FALSE,"Sheet1"}</definedName>
    <definedName name="_NOV07" localSheetId="65" hidden="1">{#N/A,#N/A,FALSE,"Sheet1";"current deposit",#N/A,FALSE,"Sheet1";"current deposit",#N/A,FALSE,"Sheet1"}</definedName>
    <definedName name="_NOV07" localSheetId="84" hidden="1">{#N/A,#N/A,FALSE,"Sheet1";"current deposit",#N/A,FALSE,"Sheet1";"current deposit",#N/A,FALSE,"Sheet1"}</definedName>
    <definedName name="_NOV07" localSheetId="77" hidden="1">{#N/A,#N/A,FALSE,"Sheet1";"current deposit",#N/A,FALSE,"Sheet1";"current deposit",#N/A,FALSE,"Sheet1"}</definedName>
    <definedName name="_NOV07" localSheetId="61" hidden="1">{#N/A,#N/A,FALSE,"Sheet1";"current deposit",#N/A,FALSE,"Sheet1";"current deposit",#N/A,FALSE,"Sheet1"}</definedName>
    <definedName name="_NOV07" localSheetId="76" hidden="1">{#N/A,#N/A,FALSE,"Sheet1";"current deposit",#N/A,FALSE,"Sheet1";"current deposit",#N/A,FALSE,"Sheet1"}</definedName>
    <definedName name="_NOV07" hidden="1">{#N/A,#N/A,FALSE,"Sheet1";"current deposit",#N/A,FALSE,"Sheet1";"current deposit",#N/A,FALSE,"Sheet1"}</definedName>
    <definedName name="_Oct04" localSheetId="65" hidden="1">{#N/A,#N/A,FALSE,"Sheet1";"current deposit",#N/A,FALSE,"Sheet1";"current deposit",#N/A,FALSE,"Sheet1"}</definedName>
    <definedName name="_Oct04" localSheetId="84" hidden="1">{#N/A,#N/A,FALSE,"Sheet1";"current deposit",#N/A,FALSE,"Sheet1";"current deposit",#N/A,FALSE,"Sheet1"}</definedName>
    <definedName name="_Oct04" localSheetId="77" hidden="1">{#N/A,#N/A,FALSE,"Sheet1";"current deposit",#N/A,FALSE,"Sheet1";"current deposit",#N/A,FALSE,"Sheet1"}</definedName>
    <definedName name="_Oct04" localSheetId="61" hidden="1">{#N/A,#N/A,FALSE,"Sheet1";"current deposit",#N/A,FALSE,"Sheet1";"current deposit",#N/A,FALSE,"Sheet1"}</definedName>
    <definedName name="_Oct04" localSheetId="76" hidden="1">{#N/A,#N/A,FALSE,"Sheet1";"current deposit",#N/A,FALSE,"Sheet1";"current deposit",#N/A,FALSE,"Sheet1"}</definedName>
    <definedName name="_Oct04" hidden="1">{#N/A,#N/A,FALSE,"Sheet1";"current deposit",#N/A,FALSE,"Sheet1";"current deposit",#N/A,FALSE,"Sheet1"}</definedName>
    <definedName name="_Oct05" localSheetId="65" hidden="1">{"current deposit",#N/A,FALSE,"Sheet1"}</definedName>
    <definedName name="_Oct05" localSheetId="84" hidden="1">{"current deposit",#N/A,FALSE,"Sheet1"}</definedName>
    <definedName name="_Oct05" localSheetId="77" hidden="1">{"current deposit",#N/A,FALSE,"Sheet1"}</definedName>
    <definedName name="_Oct05" localSheetId="61" hidden="1">{"current deposit",#N/A,FALSE,"Sheet1"}</definedName>
    <definedName name="_Oct05" localSheetId="76" hidden="1">{"current deposit",#N/A,FALSE,"Sheet1"}</definedName>
    <definedName name="_Oct05" hidden="1">{"current deposit",#N/A,FALSE,"Sheet1"}</definedName>
    <definedName name="_OCT334" localSheetId="79">#REF!</definedName>
    <definedName name="_OCT334" localSheetId="84">#REF!</definedName>
    <definedName name="_OCT334" localSheetId="77">#REF!</definedName>
    <definedName name="_OCT334">#REF!</definedName>
    <definedName name="_old2" localSheetId="79">#REF!</definedName>
    <definedName name="_old2" localSheetId="84">#REF!</definedName>
    <definedName name="_old2" localSheetId="77">#REF!</definedName>
    <definedName name="_old2">#REF!</definedName>
    <definedName name="_old3" localSheetId="79">#REF!</definedName>
    <definedName name="_old3" localSheetId="84">#REF!</definedName>
    <definedName name="_old3" localSheetId="77">#REF!</definedName>
    <definedName name="_old3">#REF!</definedName>
    <definedName name="_OP1" localSheetId="79">#REF!</definedName>
    <definedName name="_OP1" localSheetId="84">#REF!</definedName>
    <definedName name="_OP1" localSheetId="77">#REF!</definedName>
    <definedName name="_OP1">#REF!</definedName>
    <definedName name="_OP2" localSheetId="79">#REF!</definedName>
    <definedName name="_OP2" localSheetId="84">#REF!</definedName>
    <definedName name="_OP2" localSheetId="77">#REF!</definedName>
    <definedName name="_OP2">#REF!</definedName>
    <definedName name="_OP3" localSheetId="79">#REF!</definedName>
    <definedName name="_OP3" localSheetId="84">#REF!</definedName>
    <definedName name="_OP3" localSheetId="77">#REF!</definedName>
    <definedName name="_OP3">#REF!</definedName>
    <definedName name="_OP4" localSheetId="79">#REF!</definedName>
    <definedName name="_OP4" localSheetId="84">#REF!</definedName>
    <definedName name="_OP4" localSheetId="77">#REF!</definedName>
    <definedName name="_OP4">#REF!</definedName>
    <definedName name="_OP5" localSheetId="79">#REF!</definedName>
    <definedName name="_OP5" localSheetId="84">#REF!</definedName>
    <definedName name="_OP5" localSheetId="77">#REF!</definedName>
    <definedName name="_OP5">#REF!</definedName>
    <definedName name="_OP6" localSheetId="79">#REF!</definedName>
    <definedName name="_OP6" localSheetId="84">#REF!</definedName>
    <definedName name="_OP6" localSheetId="77">#REF!</definedName>
    <definedName name="_OP6">#REF!</definedName>
    <definedName name="_Order020" hidden="1">0</definedName>
    <definedName name="_Order1" hidden="1">255</definedName>
    <definedName name="_Order2" hidden="1">0</definedName>
    <definedName name="_pag1" localSheetId="79">#REF!</definedName>
    <definedName name="_pag1" localSheetId="84">#REF!</definedName>
    <definedName name="_pag1" localSheetId="77">#REF!</definedName>
    <definedName name="_pag1">#REF!</definedName>
    <definedName name="_Parse_In" localSheetId="79" hidden="1">#REF!</definedName>
    <definedName name="_Parse_In" localSheetId="84" hidden="1">#REF!</definedName>
    <definedName name="_Parse_In" localSheetId="77" hidden="1">#REF!</definedName>
    <definedName name="_Parse_In" hidden="1">#REF!</definedName>
    <definedName name="_Parse_Out" localSheetId="79" hidden="1">#REF!</definedName>
    <definedName name="_Parse_Out" localSheetId="84" hidden="1">#REF!</definedName>
    <definedName name="_Parse_Out" localSheetId="77" hidden="1">#REF!</definedName>
    <definedName name="_Parse_Out" hidden="1">#REF!</definedName>
    <definedName name="_Pbs1" localSheetId="79">#REF!</definedName>
    <definedName name="_Pbs1" localSheetId="84">#REF!</definedName>
    <definedName name="_Pbs1" localSheetId="77">#REF!</definedName>
    <definedName name="_Pbs1">#REF!</definedName>
    <definedName name="_Pbs2" localSheetId="79">#REF!</definedName>
    <definedName name="_Pbs2" localSheetId="84">#REF!</definedName>
    <definedName name="_Pbs2" localSheetId="77">#REF!</definedName>
    <definedName name="_Pbs2">#REF!</definedName>
    <definedName name="_pep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ep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ep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ep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ep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F1" localSheetId="79">#REF!</definedName>
    <definedName name="_PF1" localSheetId="84">#REF!</definedName>
    <definedName name="_PF1" localSheetId="77">#REF!</definedName>
    <definedName name="_PF1">#REF!</definedName>
    <definedName name="_PF2" localSheetId="79">#REF!</definedName>
    <definedName name="_PF2" localSheetId="84">#REF!</definedName>
    <definedName name="_PF2" localSheetId="77">#REF!</definedName>
    <definedName name="_PF2">#REF!</definedName>
    <definedName name="_PF3" localSheetId="79">#REF!</definedName>
    <definedName name="_PF3" localSheetId="84">#REF!</definedName>
    <definedName name="_PF3" localSheetId="77">#REF!</definedName>
    <definedName name="_PF3">#REF!</definedName>
    <definedName name="_PG2" localSheetId="79">#REF!</definedName>
    <definedName name="_PG2" localSheetId="84">#REF!</definedName>
    <definedName name="_PG2" localSheetId="77">#REF!</definedName>
    <definedName name="_PG2">#REF!</definedName>
    <definedName name="_PG3" localSheetId="79">#REF!</definedName>
    <definedName name="_PG3" localSheetId="84">#REF!</definedName>
    <definedName name="_PG3" localSheetId="77">#REF!</definedName>
    <definedName name="_PG3">#REF!</definedName>
    <definedName name="_PG4" localSheetId="79">#REF!</definedName>
    <definedName name="_PG4" localSheetId="84">#REF!</definedName>
    <definedName name="_PG4" localSheetId="77">#REF!</definedName>
    <definedName name="_PG4">#REF!</definedName>
    <definedName name="_PM2" localSheetId="79">#REF!</definedName>
    <definedName name="_PM2" localSheetId="84">#REF!</definedName>
    <definedName name="_PM2" localSheetId="77">#REF!</definedName>
    <definedName name="_PM2">#REF!</definedName>
    <definedName name="_pmm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pmm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pmm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pmm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pmm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pmm1" hidden="1">{#N/A,#N/A,FALSE,"Assumptions";#N/A,#N/A,FALSE,"Volumes";#N/A,#N/A,FALSE,"Pricing";#N/A,#N/A,FALSE,"Variable Cost";#N/A,#N/A,FALSE,"Investment";#N/A,#N/A,FALSE,"Profitability";#N/A,#N/A,FALSE,"Business Comparison"}</definedName>
    <definedName name="_pmm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pmm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pmm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pmm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pmm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pmm2" hidden="1">{#N/A,#N/A,FALSE,"Assumptions";#N/A,#N/A,FALSE,"Volumes";#N/A,#N/A,FALSE,"Pricing";#N/A,#N/A,FALSE,"Variable Cost";#N/A,#N/A,FALSE,"Investment";#N/A,#N/A,FALSE,"Profitability";#N/A,#N/A,FALSE,"Business Comparison"}</definedName>
    <definedName name="_pmm3" localSheetId="65" hidden="1">{#N/A,#N/A,FALSE,"Cover";#N/A,#N/A,FALSE,"Profits";#N/A,#N/A,FALSE,"ABS";#N/A,#N/A,FALSE,"TFLE Detail";#N/A,#N/A,FALSE,"TFLE Walk";#N/A,#N/A,FALSE,"Variable Cost";#N/A,#N/A,FALSE,"V.C. Walk"}</definedName>
    <definedName name="_pmm3" localSheetId="84" hidden="1">{#N/A,#N/A,FALSE,"Cover";#N/A,#N/A,FALSE,"Profits";#N/A,#N/A,FALSE,"ABS";#N/A,#N/A,FALSE,"TFLE Detail";#N/A,#N/A,FALSE,"TFLE Walk";#N/A,#N/A,FALSE,"Variable Cost";#N/A,#N/A,FALSE,"V.C. Walk"}</definedName>
    <definedName name="_pmm3" localSheetId="77" hidden="1">{#N/A,#N/A,FALSE,"Cover";#N/A,#N/A,FALSE,"Profits";#N/A,#N/A,FALSE,"ABS";#N/A,#N/A,FALSE,"TFLE Detail";#N/A,#N/A,FALSE,"TFLE Walk";#N/A,#N/A,FALSE,"Variable Cost";#N/A,#N/A,FALSE,"V.C. Walk"}</definedName>
    <definedName name="_pmm3" localSheetId="61" hidden="1">{#N/A,#N/A,FALSE,"Cover";#N/A,#N/A,FALSE,"Profits";#N/A,#N/A,FALSE,"ABS";#N/A,#N/A,FALSE,"TFLE Detail";#N/A,#N/A,FALSE,"TFLE Walk";#N/A,#N/A,FALSE,"Variable Cost";#N/A,#N/A,FALSE,"V.C. Walk"}</definedName>
    <definedName name="_pmm3" localSheetId="76" hidden="1">{#N/A,#N/A,FALSE,"Cover";#N/A,#N/A,FALSE,"Profits";#N/A,#N/A,FALSE,"ABS";#N/A,#N/A,FALSE,"TFLE Detail";#N/A,#N/A,FALSE,"TFLE Walk";#N/A,#N/A,FALSE,"Variable Cost";#N/A,#N/A,FALSE,"V.C. Walk"}</definedName>
    <definedName name="_pmm3" hidden="1">{#N/A,#N/A,FALSE,"Cover";#N/A,#N/A,FALSE,"Profits";#N/A,#N/A,FALSE,"ABS";#N/A,#N/A,FALSE,"TFLE Detail";#N/A,#N/A,FALSE,"TFLE Walk";#N/A,#N/A,FALSE,"Variable Cost";#N/A,#N/A,FALSE,"V.C. Walk"}</definedName>
    <definedName name="_pmm4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4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4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4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4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5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5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5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5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5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m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m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m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m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wc_DevelopmentStartActualDate" localSheetId="79">#REF!</definedName>
    <definedName name="_pmwc_DevelopmentStartActualDate" localSheetId="84">#REF!</definedName>
    <definedName name="_pmwc_DevelopmentStartActualDate" localSheetId="77">#REF!</definedName>
    <definedName name="_pmwc_DevelopmentStartActualDate">#REF!</definedName>
    <definedName name="_pmwc_ProgramStartActualDate" localSheetId="79">#REF!</definedName>
    <definedName name="_pmwc_ProgramStartActualDate" localSheetId="84">#REF!</definedName>
    <definedName name="_pmwc_ProgramStartActualDate" localSheetId="77">#REF!</definedName>
    <definedName name="_pmwc_ProgramStartActualDate">#REF!</definedName>
    <definedName name="_po1" localSheetId="65" hidden="1">{"Presentation",#N/A,FALSE,"Feb96 - ALL"}</definedName>
    <definedName name="_po1" localSheetId="84" hidden="1">{"Presentation",#N/A,FALSE,"Feb96 - ALL"}</definedName>
    <definedName name="_po1" localSheetId="77" hidden="1">{"Presentation",#N/A,FALSE,"Feb96 - ALL"}</definedName>
    <definedName name="_po1" localSheetId="61" hidden="1">{"Presentation",#N/A,FALSE,"Feb96 - ALL"}</definedName>
    <definedName name="_po1" localSheetId="76" hidden="1">{"Presentation",#N/A,FALSE,"Feb96 - ALL"}</definedName>
    <definedName name="_po1" hidden="1">{"Presentation",#N/A,FALSE,"Feb96 - ALL"}</definedName>
    <definedName name="_q1" localSheetId="79">#REF!</definedName>
    <definedName name="_q1" localSheetId="84">#REF!</definedName>
    <definedName name="_q1" localSheetId="77">#REF!</definedName>
    <definedName name="_q1">#REF!</definedName>
    <definedName name="_q2" localSheetId="79">#REF!</definedName>
    <definedName name="_q2" localSheetId="84">#REF!</definedName>
    <definedName name="_q2" localSheetId="77">#REF!</definedName>
    <definedName name="_q2">#REF!</definedName>
    <definedName name="_q3" localSheetId="79">#REF!</definedName>
    <definedName name="_q3" localSheetId="84">#REF!</definedName>
    <definedName name="_q3" localSheetId="77">#REF!</definedName>
    <definedName name="_q3">#REF!</definedName>
    <definedName name="_q4" localSheetId="79">#REF!</definedName>
    <definedName name="_q4" localSheetId="84">#REF!</definedName>
    <definedName name="_q4" localSheetId="77">#REF!</definedName>
    <definedName name="_q4">#REF!</definedName>
    <definedName name="_q5" localSheetId="79">#REF!</definedName>
    <definedName name="_q5" localSheetId="84">#REF!</definedName>
    <definedName name="_q5" localSheetId="77">#REF!</definedName>
    <definedName name="_q5">#REF!</definedName>
    <definedName name="_q6" localSheetId="79">#REF!</definedName>
    <definedName name="_q6" localSheetId="84">#REF!</definedName>
    <definedName name="_q6" localSheetId="77">#REF!</definedName>
    <definedName name="_q6">#REF!</definedName>
    <definedName name="_q7" localSheetId="79">#REF!</definedName>
    <definedName name="_q7" localSheetId="84">#REF!</definedName>
    <definedName name="_q7" localSheetId="77">#REF!</definedName>
    <definedName name="_q7">#REF!</definedName>
    <definedName name="_q8" localSheetId="79">#REF!</definedName>
    <definedName name="_q8" localSheetId="84">#REF!</definedName>
    <definedName name="_q8" localSheetId="77">#REF!</definedName>
    <definedName name="_q8">#REF!</definedName>
    <definedName name="_q9" localSheetId="79">#REF!</definedName>
    <definedName name="_q9" localSheetId="84">#REF!</definedName>
    <definedName name="_q9" localSheetId="77">#REF!</definedName>
    <definedName name="_q9">#REF!</definedName>
    <definedName name="_qq1" localSheetId="79">#REF!</definedName>
    <definedName name="_qq1" localSheetId="84">#REF!</definedName>
    <definedName name="_qq1" localSheetId="77">#REF!</definedName>
    <definedName name="_qq1">#REF!</definedName>
    <definedName name="_qq2" localSheetId="79">#REF!</definedName>
    <definedName name="_qq2" localSheetId="84">#REF!</definedName>
    <definedName name="_qq2" localSheetId="77">#REF!</definedName>
    <definedName name="_qq2">#REF!</definedName>
    <definedName name="_qq3" localSheetId="79">#REF!</definedName>
    <definedName name="_qq3" localSheetId="84">#REF!</definedName>
    <definedName name="_qq3" localSheetId="77">#REF!</definedName>
    <definedName name="_qq3">#REF!</definedName>
    <definedName name="_qq4" localSheetId="79">#REF!</definedName>
    <definedName name="_qq4" localSheetId="84">#REF!</definedName>
    <definedName name="_qq4" localSheetId="77">#REF!</definedName>
    <definedName name="_qq4">#REF!</definedName>
    <definedName name="_qq5" localSheetId="79">#REF!</definedName>
    <definedName name="_qq5" localSheetId="84">#REF!</definedName>
    <definedName name="_qq5" localSheetId="77">#REF!</definedName>
    <definedName name="_qq5">#REF!</definedName>
    <definedName name="_qq6" localSheetId="79">#REF!</definedName>
    <definedName name="_qq6" localSheetId="84">#REF!</definedName>
    <definedName name="_qq6" localSheetId="77">#REF!</definedName>
    <definedName name="_qq6">#REF!</definedName>
    <definedName name="_qq7" localSheetId="79">#REF!</definedName>
    <definedName name="_qq7" localSheetId="84">#REF!</definedName>
    <definedName name="_qq7" localSheetId="77">#REF!</definedName>
    <definedName name="_qq7">#REF!</definedName>
    <definedName name="_qq8" localSheetId="79">#REF!</definedName>
    <definedName name="_qq8" localSheetId="84">#REF!</definedName>
    <definedName name="_qq8" localSheetId="77">#REF!</definedName>
    <definedName name="_qq8">#REF!</definedName>
    <definedName name="_qq9" localSheetId="79">#REF!</definedName>
    <definedName name="_qq9" localSheetId="84">#REF!</definedName>
    <definedName name="_qq9" localSheetId="77">#REF!</definedName>
    <definedName name="_qq9">#REF!</definedName>
    <definedName name="_Qty1" localSheetId="79">OFFSET(#REF!,#REF!,2,13,1)</definedName>
    <definedName name="_Qty1" localSheetId="84">OFFSET(#REF!,#REF!,2,13,1)</definedName>
    <definedName name="_Qty1" localSheetId="77">OFFSET(#REF!,#REF!,2,13,1)</definedName>
    <definedName name="_Qty1">OFFSET(#REF!,#REF!,2,13,1)</definedName>
    <definedName name="_R650000" localSheetId="79">#REF!</definedName>
    <definedName name="_R650000" localSheetId="84">#REF!</definedName>
    <definedName name="_R650000" localSheetId="77">#REF!</definedName>
    <definedName name="_R650000">#REF!</definedName>
    <definedName name="_Ref1" localSheetId="79">#REF!</definedName>
    <definedName name="_Ref1" localSheetId="84">#REF!</definedName>
    <definedName name="_Ref1" localSheetId="77">#REF!</definedName>
    <definedName name="_Ref1">#REF!</definedName>
    <definedName name="_Ref2" localSheetId="79">#REF!</definedName>
    <definedName name="_Ref2" localSheetId="84">#REF!</definedName>
    <definedName name="_Ref2" localSheetId="77">#REF!</definedName>
    <definedName name="_Ref2">#REF!</definedName>
    <definedName name="_Ref3" localSheetId="79">#REF!</definedName>
    <definedName name="_Ref3" localSheetId="84">#REF!</definedName>
    <definedName name="_Ref3" localSheetId="77">#REF!</definedName>
    <definedName name="_Ref3">#REF!</definedName>
    <definedName name="_Regression_Int">1</definedName>
    <definedName name="_Regression_Out" localSheetId="79" hidden="1">#REF!</definedName>
    <definedName name="_Regression_Out" localSheetId="84" hidden="1">#REF!</definedName>
    <definedName name="_Regression_Out" localSheetId="77" hidden="1">#REF!</definedName>
    <definedName name="_Regression_Out" hidden="1">#REF!</definedName>
    <definedName name="_Regression_X" localSheetId="79" hidden="1">#REF!</definedName>
    <definedName name="_Regression_X" localSheetId="84" hidden="1">#REF!</definedName>
    <definedName name="_Regression_X" localSheetId="77" hidden="1">#REF!</definedName>
    <definedName name="_Regression_X" hidden="1">#REF!</definedName>
    <definedName name="_RET002" localSheetId="79">#REF!</definedName>
    <definedName name="_RET002" localSheetId="84">#REF!</definedName>
    <definedName name="_RET002" localSheetId="77">#REF!</definedName>
    <definedName name="_RET002">#REF!</definedName>
    <definedName name="_RET003" localSheetId="79">#REF!</definedName>
    <definedName name="_RET003" localSheetId="84">#REF!</definedName>
    <definedName name="_RET003" localSheetId="77">#REF!</definedName>
    <definedName name="_RET003">#REF!</definedName>
    <definedName name="_RET016" localSheetId="79">#REF!</definedName>
    <definedName name="_RET016" localSheetId="84">#REF!</definedName>
    <definedName name="_RET016" localSheetId="77">#REF!</definedName>
    <definedName name="_RET016">#REF!</definedName>
    <definedName name="_RET017" localSheetId="79">#REF!</definedName>
    <definedName name="_RET017" localSheetId="84">#REF!</definedName>
    <definedName name="_RET017" localSheetId="77">#REF!</definedName>
    <definedName name="_RET017">#REF!</definedName>
    <definedName name="_RET019" localSheetId="79">#REF!</definedName>
    <definedName name="_RET019" localSheetId="84">#REF!</definedName>
    <definedName name="_RET019" localSheetId="77">#REF!</definedName>
    <definedName name="_RET019">#REF!</definedName>
    <definedName name="_RET024" localSheetId="79">#REF!</definedName>
    <definedName name="_RET024" localSheetId="84">#REF!</definedName>
    <definedName name="_RET024" localSheetId="77">#REF!</definedName>
    <definedName name="_RET024">#REF!</definedName>
    <definedName name="_RET026" localSheetId="79">#REF!</definedName>
    <definedName name="_RET026" localSheetId="84">#REF!</definedName>
    <definedName name="_RET026" localSheetId="77">#REF!</definedName>
    <definedName name="_RET026">#REF!</definedName>
    <definedName name="_RET027" localSheetId="79">#REF!</definedName>
    <definedName name="_RET027" localSheetId="84">#REF!</definedName>
    <definedName name="_RET027" localSheetId="77">#REF!</definedName>
    <definedName name="_RET027">#REF!</definedName>
    <definedName name="_RET030" localSheetId="79">#REF!</definedName>
    <definedName name="_RET030" localSheetId="84">#REF!</definedName>
    <definedName name="_RET030" localSheetId="77">#REF!</definedName>
    <definedName name="_RET030">#REF!</definedName>
    <definedName name="_RET031" localSheetId="79">#REF!</definedName>
    <definedName name="_RET031" localSheetId="84">#REF!</definedName>
    <definedName name="_RET031" localSheetId="77">#REF!</definedName>
    <definedName name="_RET031">#REF!</definedName>
    <definedName name="_RET033" localSheetId="79">#REF!</definedName>
    <definedName name="_RET033" localSheetId="84">#REF!</definedName>
    <definedName name="_RET033" localSheetId="77">#REF!</definedName>
    <definedName name="_RET033">#REF!</definedName>
    <definedName name="_RET035" localSheetId="79">#REF!</definedName>
    <definedName name="_RET035" localSheetId="84">#REF!</definedName>
    <definedName name="_RET035" localSheetId="77">#REF!</definedName>
    <definedName name="_RET035">#REF!</definedName>
    <definedName name="_RET036" localSheetId="79">#REF!</definedName>
    <definedName name="_RET036" localSheetId="84">#REF!</definedName>
    <definedName name="_RET036" localSheetId="77">#REF!</definedName>
    <definedName name="_RET036">#REF!</definedName>
    <definedName name="_RET037" localSheetId="79">#REF!</definedName>
    <definedName name="_RET037" localSheetId="84">#REF!</definedName>
    <definedName name="_RET037" localSheetId="77">#REF!</definedName>
    <definedName name="_RET037">#REF!</definedName>
    <definedName name="_RET038" localSheetId="79">#REF!</definedName>
    <definedName name="_RET038" localSheetId="84">#REF!</definedName>
    <definedName name="_RET038" localSheetId="77">#REF!</definedName>
    <definedName name="_RET038">#REF!</definedName>
    <definedName name="_RET039" localSheetId="79">#REF!</definedName>
    <definedName name="_RET039" localSheetId="84">#REF!</definedName>
    <definedName name="_RET039" localSheetId="77">#REF!</definedName>
    <definedName name="_RET039">#REF!</definedName>
    <definedName name="_RET045" localSheetId="79">#REF!</definedName>
    <definedName name="_RET045" localSheetId="84">#REF!</definedName>
    <definedName name="_RET045" localSheetId="77">#REF!</definedName>
    <definedName name="_RET045">#REF!</definedName>
    <definedName name="_RET047" localSheetId="79">#REF!</definedName>
    <definedName name="_RET047" localSheetId="84">#REF!</definedName>
    <definedName name="_RET047" localSheetId="77">#REF!</definedName>
    <definedName name="_RET047">#REF!</definedName>
    <definedName name="_RET048" localSheetId="79">#REF!</definedName>
    <definedName name="_RET048" localSheetId="84">#REF!</definedName>
    <definedName name="_RET048" localSheetId="77">#REF!</definedName>
    <definedName name="_RET048">#REF!</definedName>
    <definedName name="_RET052" localSheetId="79">#REF!</definedName>
    <definedName name="_RET052" localSheetId="84">#REF!</definedName>
    <definedName name="_RET052" localSheetId="77">#REF!</definedName>
    <definedName name="_RET052">#REF!</definedName>
    <definedName name="_RET057" localSheetId="79">#REF!</definedName>
    <definedName name="_RET057" localSheetId="84">#REF!</definedName>
    <definedName name="_RET057" localSheetId="77">#REF!</definedName>
    <definedName name="_RET057">#REF!</definedName>
    <definedName name="_RET071" localSheetId="79">#REF!</definedName>
    <definedName name="_RET071" localSheetId="84">#REF!</definedName>
    <definedName name="_RET071" localSheetId="77">#REF!</definedName>
    <definedName name="_RET071">#REF!</definedName>
    <definedName name="_RET089" localSheetId="79">#REF!</definedName>
    <definedName name="_RET089" localSheetId="84">#REF!</definedName>
    <definedName name="_RET089" localSheetId="77">#REF!</definedName>
    <definedName name="_RET089">#REF!</definedName>
    <definedName name="_RET101" localSheetId="79">#REF!</definedName>
    <definedName name="_RET101" localSheetId="84">#REF!</definedName>
    <definedName name="_RET101" localSheetId="77">#REF!</definedName>
    <definedName name="_RET101">#REF!</definedName>
    <definedName name="_RET102" localSheetId="79">#REF!</definedName>
    <definedName name="_RET102" localSheetId="84">#REF!</definedName>
    <definedName name="_RET102" localSheetId="77">#REF!</definedName>
    <definedName name="_RET102">#REF!</definedName>
    <definedName name="_RET105" localSheetId="79">#REF!</definedName>
    <definedName name="_RET105" localSheetId="84">#REF!</definedName>
    <definedName name="_RET105" localSheetId="77">#REF!</definedName>
    <definedName name="_RET105">#REF!</definedName>
    <definedName name="_RET117" localSheetId="79">#REF!</definedName>
    <definedName name="_RET117" localSheetId="84">#REF!</definedName>
    <definedName name="_RET117" localSheetId="77">#REF!</definedName>
    <definedName name="_RET117">#REF!</definedName>
    <definedName name="_RET122" localSheetId="79">#REF!</definedName>
    <definedName name="_RET122" localSheetId="84">#REF!</definedName>
    <definedName name="_RET122" localSheetId="77">#REF!</definedName>
    <definedName name="_RET122">#REF!</definedName>
    <definedName name="_RET124" localSheetId="79">#REF!</definedName>
    <definedName name="_RET124" localSheetId="84">#REF!</definedName>
    <definedName name="_RET124" localSheetId="77">#REF!</definedName>
    <definedName name="_RET124">#REF!</definedName>
    <definedName name="_RET126" localSheetId="79">#REF!</definedName>
    <definedName name="_RET126" localSheetId="84">#REF!</definedName>
    <definedName name="_RET126" localSheetId="77">#REF!</definedName>
    <definedName name="_RET126">#REF!</definedName>
    <definedName name="_RET128" localSheetId="79">#REF!</definedName>
    <definedName name="_RET128" localSheetId="84">#REF!</definedName>
    <definedName name="_RET128" localSheetId="77">#REF!</definedName>
    <definedName name="_RET128">#REF!</definedName>
    <definedName name="_RET129" localSheetId="79">#REF!</definedName>
    <definedName name="_RET129" localSheetId="84">#REF!</definedName>
    <definedName name="_RET129" localSheetId="77">#REF!</definedName>
    <definedName name="_RET129">#REF!</definedName>
    <definedName name="_RET135" localSheetId="79">#REF!</definedName>
    <definedName name="_RET135" localSheetId="84">#REF!</definedName>
    <definedName name="_RET135" localSheetId="77">#REF!</definedName>
    <definedName name="_RET135">#REF!</definedName>
    <definedName name="_RET139" localSheetId="79">#REF!</definedName>
    <definedName name="_RET139" localSheetId="84">#REF!</definedName>
    <definedName name="_RET139" localSheetId="77">#REF!</definedName>
    <definedName name="_RET139">#REF!</definedName>
    <definedName name="_RET140" localSheetId="79">#REF!</definedName>
    <definedName name="_RET140" localSheetId="84">#REF!</definedName>
    <definedName name="_RET140" localSheetId="77">#REF!</definedName>
    <definedName name="_RET140">#REF!</definedName>
    <definedName name="_RET144" localSheetId="79">#REF!</definedName>
    <definedName name="_RET144" localSheetId="84">#REF!</definedName>
    <definedName name="_RET144" localSheetId="77">#REF!</definedName>
    <definedName name="_RET144">#REF!</definedName>
    <definedName name="_RET145" localSheetId="79">#REF!</definedName>
    <definedName name="_RET145" localSheetId="84">#REF!</definedName>
    <definedName name="_RET145" localSheetId="77">#REF!</definedName>
    <definedName name="_RET145">#REF!</definedName>
    <definedName name="_RET146" localSheetId="79">#REF!</definedName>
    <definedName name="_RET146" localSheetId="84">#REF!</definedName>
    <definedName name="_RET146" localSheetId="77">#REF!</definedName>
    <definedName name="_RET146">#REF!</definedName>
    <definedName name="_RET147" localSheetId="79">#REF!</definedName>
    <definedName name="_RET147" localSheetId="84">#REF!</definedName>
    <definedName name="_RET147" localSheetId="77">#REF!</definedName>
    <definedName name="_RET147">#REF!</definedName>
    <definedName name="_RET148" localSheetId="79">#REF!</definedName>
    <definedName name="_RET148" localSheetId="84">#REF!</definedName>
    <definedName name="_RET148" localSheetId="77">#REF!</definedName>
    <definedName name="_RET148">#REF!</definedName>
    <definedName name="_RET153" localSheetId="79">#REF!</definedName>
    <definedName name="_RET153" localSheetId="84">#REF!</definedName>
    <definedName name="_RET153" localSheetId="77">#REF!</definedName>
    <definedName name="_RET153">#REF!</definedName>
    <definedName name="_RET156" localSheetId="79">#REF!</definedName>
    <definedName name="_RET156" localSheetId="84">#REF!</definedName>
    <definedName name="_RET156" localSheetId="77">#REF!</definedName>
    <definedName name="_RET156">#REF!</definedName>
    <definedName name="_RET157" localSheetId="79">#REF!</definedName>
    <definedName name="_RET157" localSheetId="84">#REF!</definedName>
    <definedName name="_RET157" localSheetId="77">#REF!</definedName>
    <definedName name="_RET157">#REF!</definedName>
    <definedName name="_RET158" localSheetId="79">#REF!</definedName>
    <definedName name="_RET158" localSheetId="84">#REF!</definedName>
    <definedName name="_RET158" localSheetId="77">#REF!</definedName>
    <definedName name="_RET158">#REF!</definedName>
    <definedName name="_RET159" localSheetId="79">#REF!</definedName>
    <definedName name="_RET159" localSheetId="84">#REF!</definedName>
    <definedName name="_RET159" localSheetId="77">#REF!</definedName>
    <definedName name="_RET159">#REF!</definedName>
    <definedName name="_RET160" localSheetId="79">#REF!</definedName>
    <definedName name="_RET160" localSheetId="84">#REF!</definedName>
    <definedName name="_RET160" localSheetId="77">#REF!</definedName>
    <definedName name="_RET160">#REF!</definedName>
    <definedName name="_RET161" localSheetId="79">#REF!</definedName>
    <definedName name="_RET161" localSheetId="84">#REF!</definedName>
    <definedName name="_RET161" localSheetId="77">#REF!</definedName>
    <definedName name="_RET161">#REF!</definedName>
    <definedName name="_rr1" localSheetId="79">#REF!</definedName>
    <definedName name="_rr1" localSheetId="84">#REF!</definedName>
    <definedName name="_rr1" localSheetId="77">#REF!</definedName>
    <definedName name="_rr1">#REF!</definedName>
    <definedName name="_rr2" localSheetId="79">#REF!</definedName>
    <definedName name="_rr2" localSheetId="84">#REF!</definedName>
    <definedName name="_rr2" localSheetId="77">#REF!</definedName>
    <definedName name="_rr2">#REF!</definedName>
    <definedName name="_rr3" localSheetId="79">#REF!</definedName>
    <definedName name="_rr3" localSheetId="84">#REF!</definedName>
    <definedName name="_rr3" localSheetId="77">#REF!</definedName>
    <definedName name="_rr3">#REF!</definedName>
    <definedName name="_rr4" localSheetId="79">#REF!</definedName>
    <definedName name="_rr4" localSheetId="84">#REF!</definedName>
    <definedName name="_rr4" localSheetId="77">#REF!</definedName>
    <definedName name="_rr4">#REF!</definedName>
    <definedName name="_rr5" localSheetId="79">#REF!</definedName>
    <definedName name="_rr5" localSheetId="84">#REF!</definedName>
    <definedName name="_rr5" localSheetId="77">#REF!</definedName>
    <definedName name="_rr5">#REF!</definedName>
    <definedName name="_rr6" localSheetId="79">#REF!</definedName>
    <definedName name="_rr6" localSheetId="84">#REF!</definedName>
    <definedName name="_rr6" localSheetId="77">#REF!</definedName>
    <definedName name="_rr6">#REF!</definedName>
    <definedName name="_rr7" localSheetId="79">#REF!</definedName>
    <definedName name="_rr7" localSheetId="84">#REF!</definedName>
    <definedName name="_rr7" localSheetId="77">#REF!</definedName>
    <definedName name="_rr7">#REF!</definedName>
    <definedName name="_rr8" localSheetId="79">#REF!</definedName>
    <definedName name="_rr8" localSheetId="84">#REF!</definedName>
    <definedName name="_rr8" localSheetId="77">#REF!</definedName>
    <definedName name="_rr8">#REF!</definedName>
    <definedName name="_rr9" localSheetId="79">#REF!</definedName>
    <definedName name="_rr9" localSheetId="84">#REF!</definedName>
    <definedName name="_rr9" localSheetId="77">#REF!</definedName>
    <definedName name="_rr9">#REF!</definedName>
    <definedName name="_RRC57" localSheetId="79">#REF!</definedName>
    <definedName name="_RRC57" localSheetId="84">#REF!</definedName>
    <definedName name="_RRC57" localSheetId="77">#REF!</definedName>
    <definedName name="_RRC57">#REF!</definedName>
    <definedName name="_s" localSheetId="65" hidden="1">{"pep204a",#N/A,FALSE,"tpepsum4a";"pep205a",#N/A,FALSE,"tpepsum4a";"wpep204a",#N/A,FALSE,"tpepsum4a";"wpep205a",#N/A,FALSE,"tpepsum4a"}</definedName>
    <definedName name="_s" localSheetId="84" hidden="1">{"pep204a",#N/A,FALSE,"tpepsum4a";"pep205a",#N/A,FALSE,"tpepsum4a";"wpep204a",#N/A,FALSE,"tpepsum4a";"wpep205a",#N/A,FALSE,"tpepsum4a"}</definedName>
    <definedName name="_s" localSheetId="77" hidden="1">{"pep204a",#N/A,FALSE,"tpepsum4a";"pep205a",#N/A,FALSE,"tpepsum4a";"wpep204a",#N/A,FALSE,"tpepsum4a";"wpep205a",#N/A,FALSE,"tpepsum4a"}</definedName>
    <definedName name="_s" localSheetId="61" hidden="1">{"pep204a",#N/A,FALSE,"tpepsum4a";"pep205a",#N/A,FALSE,"tpepsum4a";"wpep204a",#N/A,FALSE,"tpepsum4a";"wpep205a",#N/A,FALSE,"tpepsum4a"}</definedName>
    <definedName name="_s" localSheetId="76" hidden="1">{"pep204a",#N/A,FALSE,"tpepsum4a";"pep205a",#N/A,FALSE,"tpepsum4a";"wpep204a",#N/A,FALSE,"tpepsum4a";"wpep205a",#N/A,FALSE,"tpepsum4a"}</definedName>
    <definedName name="_s" hidden="1">{"pep204a",#N/A,FALSE,"tpepsum4a";"pep205a",#N/A,FALSE,"tpepsum4a";"wpep204a",#N/A,FALSE,"tpepsum4a";"wpep205a",#N/A,FALSE,"tpepsum4a"}</definedName>
    <definedName name="_s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s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s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s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s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s2" hidden="1">{#N/A,#N/A,FALSE,"Assumptions";#N/A,#N/A,FALSE,"Volumes";#N/A,#N/A,FALSE,"Pricing";#N/A,#N/A,FALSE,"Variable Cost";#N/A,#N/A,FALSE,"Investment";#N/A,#N/A,FALSE,"Profitability";#N/A,#N/A,FALSE,"Business Comparison"}</definedName>
    <definedName name="_sam10" localSheetId="65" hidden="1">{#N/A,#N/A,FALSE,"Cover Page";#N/A,#N/A,FALSE,"Facing Page";#N/A,#N/A,FALSE,"Main Page";#N/A,#N/A,FALSE,"Risk-Adjusted";#N/A,#N/A,FALSE,"Profit Improvement"}</definedName>
    <definedName name="_sam10" localSheetId="84" hidden="1">{#N/A,#N/A,FALSE,"Cover Page";#N/A,#N/A,FALSE,"Facing Page";#N/A,#N/A,FALSE,"Main Page";#N/A,#N/A,FALSE,"Risk-Adjusted";#N/A,#N/A,FALSE,"Profit Improvement"}</definedName>
    <definedName name="_sam10" localSheetId="77" hidden="1">{#N/A,#N/A,FALSE,"Cover Page";#N/A,#N/A,FALSE,"Facing Page";#N/A,#N/A,FALSE,"Main Page";#N/A,#N/A,FALSE,"Risk-Adjusted";#N/A,#N/A,FALSE,"Profit Improvement"}</definedName>
    <definedName name="_sam10" localSheetId="61" hidden="1">{#N/A,#N/A,FALSE,"Cover Page";#N/A,#N/A,FALSE,"Facing Page";#N/A,#N/A,FALSE,"Main Page";#N/A,#N/A,FALSE,"Risk-Adjusted";#N/A,#N/A,FALSE,"Profit Improvement"}</definedName>
    <definedName name="_sam10" localSheetId="76" hidden="1">{#N/A,#N/A,FALSE,"Cover Page";#N/A,#N/A,FALSE,"Facing Page";#N/A,#N/A,FALSE,"Main Page";#N/A,#N/A,FALSE,"Risk-Adjusted";#N/A,#N/A,FALSE,"Profit Improvement"}</definedName>
    <definedName name="_sam10" hidden="1">{#N/A,#N/A,FALSE,"Cover Page";#N/A,#N/A,FALSE,"Facing Page";#N/A,#N/A,FALSE,"Main Page";#N/A,#N/A,FALSE,"Risk-Adjusted";#N/A,#N/A,FALSE,"Profit Improvement"}</definedName>
    <definedName name="_sam11" localSheetId="65" hidden="1">{#N/A,#N/A,FALSE,"Cover";#N/A,#N/A,FALSE,"Profits";#N/A,#N/A,FALSE,"ABS";#N/A,#N/A,FALSE,"TFLE Detail";#N/A,#N/A,FALSE,"TFLE Walk";#N/A,#N/A,FALSE,"Variable Cost";#N/A,#N/A,FALSE,"V.C. Walk"}</definedName>
    <definedName name="_sam11" localSheetId="84" hidden="1">{#N/A,#N/A,FALSE,"Cover";#N/A,#N/A,FALSE,"Profits";#N/A,#N/A,FALSE,"ABS";#N/A,#N/A,FALSE,"TFLE Detail";#N/A,#N/A,FALSE,"TFLE Walk";#N/A,#N/A,FALSE,"Variable Cost";#N/A,#N/A,FALSE,"V.C. Walk"}</definedName>
    <definedName name="_sam11" localSheetId="77" hidden="1">{#N/A,#N/A,FALSE,"Cover";#N/A,#N/A,FALSE,"Profits";#N/A,#N/A,FALSE,"ABS";#N/A,#N/A,FALSE,"TFLE Detail";#N/A,#N/A,FALSE,"TFLE Walk";#N/A,#N/A,FALSE,"Variable Cost";#N/A,#N/A,FALSE,"V.C. Walk"}</definedName>
    <definedName name="_sam11" localSheetId="61" hidden="1">{#N/A,#N/A,FALSE,"Cover";#N/A,#N/A,FALSE,"Profits";#N/A,#N/A,FALSE,"ABS";#N/A,#N/A,FALSE,"TFLE Detail";#N/A,#N/A,FALSE,"TFLE Walk";#N/A,#N/A,FALSE,"Variable Cost";#N/A,#N/A,FALSE,"V.C. Walk"}</definedName>
    <definedName name="_sam11" localSheetId="76" hidden="1">{#N/A,#N/A,FALSE,"Cover";#N/A,#N/A,FALSE,"Profits";#N/A,#N/A,FALSE,"ABS";#N/A,#N/A,FALSE,"TFLE Detail";#N/A,#N/A,FALSE,"TFLE Walk";#N/A,#N/A,FALSE,"Variable Cost";#N/A,#N/A,FALSE,"V.C. Walk"}</definedName>
    <definedName name="_sam11" hidden="1">{#N/A,#N/A,FALSE,"Cover";#N/A,#N/A,FALSE,"Profits";#N/A,#N/A,FALSE,"ABS";#N/A,#N/A,FALSE,"TFLE Detail";#N/A,#N/A,FALSE,"TFLE Walk";#N/A,#N/A,FALSE,"Variable Cost";#N/A,#N/A,FALSE,"V.C. Walk"}</definedName>
    <definedName name="_sam12" localSheetId="65" hidden="1">{0,#N/A,FALSE,0;0,#N/A,FALSE,0}</definedName>
    <definedName name="_sam12" localSheetId="84" hidden="1">{0,#N/A,FALSE,0;0,#N/A,FALSE,0}</definedName>
    <definedName name="_sam12" localSheetId="77" hidden="1">{0,#N/A,FALSE,0;0,#N/A,FALSE,0}</definedName>
    <definedName name="_sam12" localSheetId="61" hidden="1">{0,#N/A,FALSE,0;0,#N/A,FALSE,0}</definedName>
    <definedName name="_sam12" localSheetId="76" hidden="1">{0,#N/A,FALSE,0;0,#N/A,FALSE,0}</definedName>
    <definedName name="_sam12" hidden="1">{0,#N/A,FALSE,0;0,#N/A,FALSE,0}</definedName>
    <definedName name="_Sam3" localSheetId="65" hidden="1">{#N/A,#N/A,FALSE,"Profit Status";#N/A,#N/A,FALSE,"Invest";#N/A,#N/A,FALSE,"Revenue";#N/A,#N/A,FALSE,"Variable Cost";#N/A,#N/A,FALSE,"Options &amp; Series"}</definedName>
    <definedName name="_Sam3" localSheetId="84" hidden="1">{#N/A,#N/A,FALSE,"Profit Status";#N/A,#N/A,FALSE,"Invest";#N/A,#N/A,FALSE,"Revenue";#N/A,#N/A,FALSE,"Variable Cost";#N/A,#N/A,FALSE,"Options &amp; Series"}</definedName>
    <definedName name="_Sam3" localSheetId="77" hidden="1">{#N/A,#N/A,FALSE,"Profit Status";#N/A,#N/A,FALSE,"Invest";#N/A,#N/A,FALSE,"Revenue";#N/A,#N/A,FALSE,"Variable Cost";#N/A,#N/A,FALSE,"Options &amp; Series"}</definedName>
    <definedName name="_Sam3" localSheetId="61" hidden="1">{#N/A,#N/A,FALSE,"Profit Status";#N/A,#N/A,FALSE,"Invest";#N/A,#N/A,FALSE,"Revenue";#N/A,#N/A,FALSE,"Variable Cost";#N/A,#N/A,FALSE,"Options &amp; Series"}</definedName>
    <definedName name="_Sam3" localSheetId="76" hidden="1">{#N/A,#N/A,FALSE,"Profit Status";#N/A,#N/A,FALSE,"Invest";#N/A,#N/A,FALSE,"Revenue";#N/A,#N/A,FALSE,"Variable Cost";#N/A,#N/A,FALSE,"Options &amp; Series"}</definedName>
    <definedName name="_Sam3" hidden="1">{#N/A,#N/A,FALSE,"Profit Status";#N/A,#N/A,FALSE,"Invest";#N/A,#N/A,FALSE,"Revenue";#N/A,#N/A,FALSE,"Variable Cost";#N/A,#N/A,FALSE,"Options &amp; Series"}</definedName>
    <definedName name="_Sam4" localSheetId="65" hidden="1">{"Revenue",#N/A,FALSE,"Series";"Ecprofit",#N/A,FALSE,"Series"}</definedName>
    <definedName name="_Sam4" localSheetId="84" hidden="1">{"Revenue",#N/A,FALSE,"Series";"Ecprofit",#N/A,FALSE,"Series"}</definedName>
    <definedName name="_Sam4" localSheetId="77" hidden="1">{"Revenue",#N/A,FALSE,"Series";"Ecprofit",#N/A,FALSE,"Series"}</definedName>
    <definedName name="_Sam4" localSheetId="61" hidden="1">{"Revenue",#N/A,FALSE,"Series";"Ecprofit",#N/A,FALSE,"Series"}</definedName>
    <definedName name="_Sam4" localSheetId="76" hidden="1">{"Revenue",#N/A,FALSE,"Series";"Ecprofit",#N/A,FALSE,"Series"}</definedName>
    <definedName name="_Sam4" hidden="1">{"Revenue",#N/A,FALSE,"Series";"Ecprofit",#N/A,FALSE,"Series"}</definedName>
    <definedName name="_Sam5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Sam5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Sam5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Sam5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Sam5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Sam5" hidden="1">{#N/A,#N/A,FALSE,"Assumptions";#N/A,#N/A,FALSE,"Volumes";#N/A,#N/A,FALSE,"Pricing";#N/A,#N/A,FALSE,"Variable Cost";#N/A,#N/A,FALSE,"Investment";#N/A,#N/A,FALSE,"Profitability";#N/A,#N/A,FALSE,"Business Comparison"}</definedName>
    <definedName name="_sam8" localSheetId="65" hidden="1">{#N/A,#N/A,FALSE,"Cover Page";#N/A,#N/A,FALSE,"Facing Page";#N/A,#N/A,FALSE,"Main Page";#N/A,#N/A,FALSE,"Risk-Adjusted";#N/A,#N/A,FALSE,"Profit Improvement"}</definedName>
    <definedName name="_sam8" localSheetId="84" hidden="1">{#N/A,#N/A,FALSE,"Cover Page";#N/A,#N/A,FALSE,"Facing Page";#N/A,#N/A,FALSE,"Main Page";#N/A,#N/A,FALSE,"Risk-Adjusted";#N/A,#N/A,FALSE,"Profit Improvement"}</definedName>
    <definedName name="_sam8" localSheetId="77" hidden="1">{#N/A,#N/A,FALSE,"Cover Page";#N/A,#N/A,FALSE,"Facing Page";#N/A,#N/A,FALSE,"Main Page";#N/A,#N/A,FALSE,"Risk-Adjusted";#N/A,#N/A,FALSE,"Profit Improvement"}</definedName>
    <definedName name="_sam8" localSheetId="61" hidden="1">{#N/A,#N/A,FALSE,"Cover Page";#N/A,#N/A,FALSE,"Facing Page";#N/A,#N/A,FALSE,"Main Page";#N/A,#N/A,FALSE,"Risk-Adjusted";#N/A,#N/A,FALSE,"Profit Improvement"}</definedName>
    <definedName name="_sam8" localSheetId="76" hidden="1">{#N/A,#N/A,FALSE,"Cover Page";#N/A,#N/A,FALSE,"Facing Page";#N/A,#N/A,FALSE,"Main Page";#N/A,#N/A,FALSE,"Risk-Adjusted";#N/A,#N/A,FALSE,"Profit Improvement"}</definedName>
    <definedName name="_sam8" hidden="1">{#N/A,#N/A,FALSE,"Cover Page";#N/A,#N/A,FALSE,"Facing Page";#N/A,#N/A,FALSE,"Main Page";#N/A,#N/A,FALSE,"Risk-Adjusted";#N/A,#N/A,FALSE,"Profit Improvement"}</definedName>
    <definedName name="_sam9" localSheetId="65" hidden="1">{#N/A,#N/A,FALSE,"Cover Page";#N/A,#N/A,FALSE,"Facing Page";#N/A,#N/A,FALSE,"Main Page";#N/A,#N/A,FALSE,"Risk-Adjusted";#N/A,#N/A,FALSE,"Profit Improvement"}</definedName>
    <definedName name="_sam9" localSheetId="84" hidden="1">{#N/A,#N/A,FALSE,"Cover Page";#N/A,#N/A,FALSE,"Facing Page";#N/A,#N/A,FALSE,"Main Page";#N/A,#N/A,FALSE,"Risk-Adjusted";#N/A,#N/A,FALSE,"Profit Improvement"}</definedName>
    <definedName name="_sam9" localSheetId="77" hidden="1">{#N/A,#N/A,FALSE,"Cover Page";#N/A,#N/A,FALSE,"Facing Page";#N/A,#N/A,FALSE,"Main Page";#N/A,#N/A,FALSE,"Risk-Adjusted";#N/A,#N/A,FALSE,"Profit Improvement"}</definedName>
    <definedName name="_sam9" localSheetId="61" hidden="1">{#N/A,#N/A,FALSE,"Cover Page";#N/A,#N/A,FALSE,"Facing Page";#N/A,#N/A,FALSE,"Main Page";#N/A,#N/A,FALSE,"Risk-Adjusted";#N/A,#N/A,FALSE,"Profit Improvement"}</definedName>
    <definedName name="_sam9" localSheetId="76" hidden="1">{#N/A,#N/A,FALSE,"Cover Page";#N/A,#N/A,FALSE,"Facing Page";#N/A,#N/A,FALSE,"Main Page";#N/A,#N/A,FALSE,"Risk-Adjusted";#N/A,#N/A,FALSE,"Profit Improvement"}</definedName>
    <definedName name="_sam9" hidden="1">{#N/A,#N/A,FALSE,"Cover Page";#N/A,#N/A,FALSE,"Facing Page";#N/A,#N/A,FALSE,"Main Page";#N/A,#N/A,FALSE,"Risk-Adjusted";#N/A,#N/A,FALSE,"Profit Improvement"}</definedName>
    <definedName name="_SB1" localSheetId="79">#REF!</definedName>
    <definedName name="_SB1" localSheetId="84">#REF!</definedName>
    <definedName name="_SB1" localSheetId="77">#REF!</definedName>
    <definedName name="_SB1">#REF!</definedName>
    <definedName name="_SB2" localSheetId="79">#REF!</definedName>
    <definedName name="_SB2" localSheetId="84">#REF!</definedName>
    <definedName name="_SB2" localSheetId="77">#REF!</definedName>
    <definedName name="_SB2">#REF!</definedName>
    <definedName name="_SB3" localSheetId="79">#REF!</definedName>
    <definedName name="_SB3" localSheetId="84">#REF!</definedName>
    <definedName name="_SB3" localSheetId="77">#REF!</definedName>
    <definedName name="_SB3">#REF!</definedName>
    <definedName name="_SB4" localSheetId="79">#REF!</definedName>
    <definedName name="_SB4" localSheetId="84">#REF!</definedName>
    <definedName name="_SB4" localSheetId="77">#REF!</definedName>
    <definedName name="_SB4">#REF!</definedName>
    <definedName name="_SCB1" localSheetId="79">#REF!</definedName>
    <definedName name="_SCB1" localSheetId="84">#REF!</definedName>
    <definedName name="_SCB1" localSheetId="77">#REF!</definedName>
    <definedName name="_SCB1">#REF!</definedName>
    <definedName name="_SCB2" localSheetId="79">#REF!</definedName>
    <definedName name="_SCB2" localSheetId="84">#REF!</definedName>
    <definedName name="_SCB2" localSheetId="77">#REF!</definedName>
    <definedName name="_SCB2">#REF!</definedName>
    <definedName name="_SCH_10001_10001" localSheetId="79">#REF!</definedName>
    <definedName name="_SCH_10001_10001" localSheetId="84">#REF!</definedName>
    <definedName name="_SCH_10001_10001" localSheetId="77">#REF!</definedName>
    <definedName name="_SCH_10001_10001">#REF!</definedName>
    <definedName name="_SCH_10001_10002" localSheetId="79">#REF!</definedName>
    <definedName name="_SCH_10001_10002" localSheetId="84">#REF!</definedName>
    <definedName name="_SCH_10001_10002" localSheetId="77">#REF!</definedName>
    <definedName name="_SCH_10001_10002">#REF!</definedName>
    <definedName name="_SCH_10001_129" localSheetId="79">#REF!</definedName>
    <definedName name="_SCH_10001_129" localSheetId="84">#REF!</definedName>
    <definedName name="_SCH_10001_129" localSheetId="77">#REF!</definedName>
    <definedName name="_SCH_10001_129">#REF!</definedName>
    <definedName name="_SCH_1001_1001" localSheetId="79">#REF!</definedName>
    <definedName name="_SCH_1001_1001" localSheetId="84">#REF!</definedName>
    <definedName name="_SCH_1001_1001" localSheetId="77">#REF!</definedName>
    <definedName name="_SCH_1001_1001">#REF!</definedName>
    <definedName name="_SCH_1001_129" localSheetId="79">#REF!</definedName>
    <definedName name="_SCH_1001_129" localSheetId="84">#REF!</definedName>
    <definedName name="_SCH_1001_129" localSheetId="77">#REF!</definedName>
    <definedName name="_SCH_1001_129">#REF!</definedName>
    <definedName name="_SCH_101_" localSheetId="79">#REF!</definedName>
    <definedName name="_SCH_101_" localSheetId="84">#REF!</definedName>
    <definedName name="_SCH_101_" localSheetId="77">#REF!</definedName>
    <definedName name="_SCH_101_">#REF!</definedName>
    <definedName name="_SCH_10101_10101" localSheetId="79">#REF!</definedName>
    <definedName name="_SCH_10101_10101" localSheetId="84">#REF!</definedName>
    <definedName name="_SCH_10101_10101" localSheetId="77">#REF!</definedName>
    <definedName name="_SCH_10101_10101">#REF!</definedName>
    <definedName name="_SCH_10101_10102" localSheetId="79">#REF!</definedName>
    <definedName name="_SCH_10101_10102" localSheetId="84">#REF!</definedName>
    <definedName name="_SCH_10101_10102" localSheetId="77">#REF!</definedName>
    <definedName name="_SCH_10101_10102">#REF!</definedName>
    <definedName name="_SCH_10101_129" localSheetId="79">#REF!</definedName>
    <definedName name="_SCH_10101_129" localSheetId="84">#REF!</definedName>
    <definedName name="_SCH_10101_129" localSheetId="77">#REF!</definedName>
    <definedName name="_SCH_10101_129">#REF!</definedName>
    <definedName name="_SCH_10201_10201" localSheetId="79">#REF!</definedName>
    <definedName name="_SCH_10201_10201" localSheetId="84">#REF!</definedName>
    <definedName name="_SCH_10201_10201" localSheetId="77">#REF!</definedName>
    <definedName name="_SCH_10201_10201">#REF!</definedName>
    <definedName name="_SCH_10201_10202" localSheetId="79">#REF!</definedName>
    <definedName name="_SCH_10201_10202" localSheetId="84">#REF!</definedName>
    <definedName name="_SCH_10201_10202" localSheetId="77">#REF!</definedName>
    <definedName name="_SCH_10201_10202">#REF!</definedName>
    <definedName name="_SCH_10201_129" localSheetId="79">#REF!</definedName>
    <definedName name="_SCH_10201_129" localSheetId="84">#REF!</definedName>
    <definedName name="_SCH_10201_129" localSheetId="77">#REF!</definedName>
    <definedName name="_SCH_10201_129">#REF!</definedName>
    <definedName name="_SCH_10301_10301" localSheetId="79">#REF!</definedName>
    <definedName name="_SCH_10301_10301" localSheetId="84">#REF!</definedName>
    <definedName name="_SCH_10301_10301" localSheetId="77">#REF!</definedName>
    <definedName name="_SCH_10301_10301">#REF!</definedName>
    <definedName name="_SCH_10301_10302" localSheetId="79">#REF!</definedName>
    <definedName name="_SCH_10301_10302" localSheetId="84">#REF!</definedName>
    <definedName name="_SCH_10301_10302" localSheetId="77">#REF!</definedName>
    <definedName name="_SCH_10301_10302">#REF!</definedName>
    <definedName name="_SCH_10301_129" localSheetId="79">#REF!</definedName>
    <definedName name="_SCH_10301_129" localSheetId="84">#REF!</definedName>
    <definedName name="_SCH_10301_129" localSheetId="77">#REF!</definedName>
    <definedName name="_SCH_10301_129">#REF!</definedName>
    <definedName name="_SCH_104_" localSheetId="79">#REF!</definedName>
    <definedName name="_SCH_104_" localSheetId="84">#REF!</definedName>
    <definedName name="_SCH_104_" localSheetId="77">#REF!</definedName>
    <definedName name="_SCH_104_">#REF!</definedName>
    <definedName name="_SCH_10401_10401" localSheetId="79">#REF!</definedName>
    <definedName name="_SCH_10401_10401" localSheetId="84">#REF!</definedName>
    <definedName name="_SCH_10401_10401" localSheetId="77">#REF!</definedName>
    <definedName name="_SCH_10401_10401">#REF!</definedName>
    <definedName name="_SCH_10401_129" localSheetId="79">#REF!</definedName>
    <definedName name="_SCH_10401_129" localSheetId="84">#REF!</definedName>
    <definedName name="_SCH_10401_129" localSheetId="77">#REF!</definedName>
    <definedName name="_SCH_10401_129">#REF!</definedName>
    <definedName name="_SCH_105_" localSheetId="79">#REF!</definedName>
    <definedName name="_SCH_105_" localSheetId="84">#REF!</definedName>
    <definedName name="_SCH_105_" localSheetId="77">#REF!</definedName>
    <definedName name="_SCH_105_">#REF!</definedName>
    <definedName name="_SCH_10501_10501" localSheetId="79">#REF!</definedName>
    <definedName name="_SCH_10501_10501" localSheetId="84">#REF!</definedName>
    <definedName name="_SCH_10501_10501" localSheetId="77">#REF!</definedName>
    <definedName name="_SCH_10501_10501">#REF!</definedName>
    <definedName name="_SCH_10501_129" localSheetId="79">#REF!</definedName>
    <definedName name="_SCH_10501_129" localSheetId="84">#REF!</definedName>
    <definedName name="_SCH_10501_129" localSheetId="77">#REF!</definedName>
    <definedName name="_SCH_10501_129">#REF!</definedName>
    <definedName name="_SCH_106_" localSheetId="79">#REF!</definedName>
    <definedName name="_SCH_106_" localSheetId="84">#REF!</definedName>
    <definedName name="_SCH_106_" localSheetId="77">#REF!</definedName>
    <definedName name="_SCH_106_">#REF!</definedName>
    <definedName name="_SCH_10601_10601" localSheetId="79">#REF!</definedName>
    <definedName name="_SCH_10601_10601" localSheetId="84">#REF!</definedName>
    <definedName name="_SCH_10601_10601" localSheetId="77">#REF!</definedName>
    <definedName name="_SCH_10601_10601">#REF!</definedName>
    <definedName name="_SCH_10601_129" localSheetId="79">#REF!</definedName>
    <definedName name="_SCH_10601_129" localSheetId="84">#REF!</definedName>
    <definedName name="_SCH_10601_129" localSheetId="77">#REF!</definedName>
    <definedName name="_SCH_10601_129">#REF!</definedName>
    <definedName name="_SCH_10701_10701" localSheetId="79">#REF!</definedName>
    <definedName name="_SCH_10701_10701" localSheetId="84">#REF!</definedName>
    <definedName name="_SCH_10701_10701" localSheetId="77">#REF!</definedName>
    <definedName name="_SCH_10701_10701">#REF!</definedName>
    <definedName name="_SCH_10701_129" localSheetId="79">#REF!</definedName>
    <definedName name="_SCH_10701_129" localSheetId="84">#REF!</definedName>
    <definedName name="_SCH_10701_129" localSheetId="77">#REF!</definedName>
    <definedName name="_SCH_10701_129">#REF!</definedName>
    <definedName name="_SCH_108_" localSheetId="79">#REF!</definedName>
    <definedName name="_SCH_108_" localSheetId="84">#REF!</definedName>
    <definedName name="_SCH_108_" localSheetId="77">#REF!</definedName>
    <definedName name="_SCH_108_">#REF!</definedName>
    <definedName name="_SCH_10801_10801" localSheetId="79">#REF!</definedName>
    <definedName name="_SCH_10801_10801" localSheetId="84">#REF!</definedName>
    <definedName name="_SCH_10801_10801" localSheetId="77">#REF!</definedName>
    <definedName name="_SCH_10801_10801">#REF!</definedName>
    <definedName name="_SCH_10801_129" localSheetId="79">#REF!</definedName>
    <definedName name="_SCH_10801_129" localSheetId="84">#REF!</definedName>
    <definedName name="_SCH_10801_129" localSheetId="77">#REF!</definedName>
    <definedName name="_SCH_10801_129">#REF!</definedName>
    <definedName name="_SCH_109_" localSheetId="79">#REF!</definedName>
    <definedName name="_SCH_109_" localSheetId="84">#REF!</definedName>
    <definedName name="_SCH_109_" localSheetId="77">#REF!</definedName>
    <definedName name="_SCH_109_">#REF!</definedName>
    <definedName name="_SCH_10901_10901" localSheetId="79">#REF!</definedName>
    <definedName name="_SCH_10901_10901" localSheetId="84">#REF!</definedName>
    <definedName name="_SCH_10901_10901" localSheetId="77">#REF!</definedName>
    <definedName name="_SCH_10901_10901">#REF!</definedName>
    <definedName name="_SCH_10901_129" localSheetId="79">#REF!</definedName>
    <definedName name="_SCH_10901_129" localSheetId="84">#REF!</definedName>
    <definedName name="_SCH_10901_129" localSheetId="77">#REF!</definedName>
    <definedName name="_SCH_10901_129">#REF!</definedName>
    <definedName name="_SCH_110_" localSheetId="79">#REF!</definedName>
    <definedName name="_SCH_110_" localSheetId="84">#REF!</definedName>
    <definedName name="_SCH_110_" localSheetId="77">#REF!</definedName>
    <definedName name="_SCH_110_">#REF!</definedName>
    <definedName name="_SCH_11001_11001" localSheetId="79">#REF!</definedName>
    <definedName name="_SCH_11001_11001" localSheetId="84">#REF!</definedName>
    <definedName name="_SCH_11001_11001" localSheetId="77">#REF!</definedName>
    <definedName name="_SCH_11001_11001">#REF!</definedName>
    <definedName name="_SCH_11001_129" localSheetId="79">#REF!</definedName>
    <definedName name="_SCH_11001_129" localSheetId="84">#REF!</definedName>
    <definedName name="_SCH_11001_129" localSheetId="77">#REF!</definedName>
    <definedName name="_SCH_11001_129">#REF!</definedName>
    <definedName name="_SCH_1101_1101" localSheetId="79">#REF!</definedName>
    <definedName name="_SCH_1101_1101" localSheetId="84">#REF!</definedName>
    <definedName name="_SCH_1101_1101" localSheetId="77">#REF!</definedName>
    <definedName name="_SCH_1101_1101">#REF!</definedName>
    <definedName name="_SCH_1101_1102" localSheetId="79">#REF!</definedName>
    <definedName name="_SCH_1101_1102" localSheetId="84">#REF!</definedName>
    <definedName name="_SCH_1101_1102" localSheetId="77">#REF!</definedName>
    <definedName name="_SCH_1101_1102">#REF!</definedName>
    <definedName name="_SCH_1101_1104" localSheetId="79">#REF!</definedName>
    <definedName name="_SCH_1101_1104" localSheetId="84">#REF!</definedName>
    <definedName name="_SCH_1101_1104" localSheetId="77">#REF!</definedName>
    <definedName name="_SCH_1101_1104">#REF!</definedName>
    <definedName name="_SCH_1101_129" localSheetId="79">#REF!</definedName>
    <definedName name="_SCH_1101_129" localSheetId="84">#REF!</definedName>
    <definedName name="_SCH_1101_129" localSheetId="77">#REF!</definedName>
    <definedName name="_SCH_1101_129">#REF!</definedName>
    <definedName name="_SCH_111_" localSheetId="79">#REF!</definedName>
    <definedName name="_SCH_111_" localSheetId="84">#REF!</definedName>
    <definedName name="_SCH_111_" localSheetId="77">#REF!</definedName>
    <definedName name="_SCH_111_">#REF!</definedName>
    <definedName name="_SCH_11101_11101" localSheetId="79">#REF!</definedName>
    <definedName name="_SCH_11101_11101" localSheetId="84">#REF!</definedName>
    <definedName name="_SCH_11101_11101" localSheetId="77">#REF!</definedName>
    <definedName name="_SCH_11101_11101">#REF!</definedName>
    <definedName name="_SCH_11101_129" localSheetId="79">#REF!</definedName>
    <definedName name="_SCH_11101_129" localSheetId="84">#REF!</definedName>
    <definedName name="_SCH_11101_129" localSheetId="77">#REF!</definedName>
    <definedName name="_SCH_11101_129">#REF!</definedName>
    <definedName name="_SCH_112_" localSheetId="79">#REF!</definedName>
    <definedName name="_SCH_112_" localSheetId="84">#REF!</definedName>
    <definedName name="_SCH_112_" localSheetId="77">#REF!</definedName>
    <definedName name="_SCH_112_">#REF!</definedName>
    <definedName name="_SCH_11201_11201" localSheetId="79">#REF!</definedName>
    <definedName name="_SCH_11201_11201" localSheetId="84">#REF!</definedName>
    <definedName name="_SCH_11201_11201" localSheetId="77">#REF!</definedName>
    <definedName name="_SCH_11201_11201">#REF!</definedName>
    <definedName name="_SCH_11201_129" localSheetId="79">#REF!</definedName>
    <definedName name="_SCH_11201_129" localSheetId="84">#REF!</definedName>
    <definedName name="_SCH_11201_129" localSheetId="77">#REF!</definedName>
    <definedName name="_SCH_11201_129">#REF!</definedName>
    <definedName name="_SCH_113_" localSheetId="79">#REF!</definedName>
    <definedName name="_SCH_113_" localSheetId="84">#REF!</definedName>
    <definedName name="_SCH_113_" localSheetId="77">#REF!</definedName>
    <definedName name="_SCH_113_">#REF!</definedName>
    <definedName name="_SCH_11301_11301" localSheetId="79">#REF!</definedName>
    <definedName name="_SCH_11301_11301" localSheetId="84">#REF!</definedName>
    <definedName name="_SCH_11301_11301" localSheetId="77">#REF!</definedName>
    <definedName name="_SCH_11301_11301">#REF!</definedName>
    <definedName name="_SCH_11301_129" localSheetId="79">#REF!</definedName>
    <definedName name="_SCH_11301_129" localSheetId="84">#REF!</definedName>
    <definedName name="_SCH_11301_129" localSheetId="77">#REF!</definedName>
    <definedName name="_SCH_11301_129">#REF!</definedName>
    <definedName name="_SCH_114_" localSheetId="79">#REF!</definedName>
    <definedName name="_SCH_114_" localSheetId="84">#REF!</definedName>
    <definedName name="_SCH_114_" localSheetId="77">#REF!</definedName>
    <definedName name="_SCH_114_">#REF!</definedName>
    <definedName name="_SCH_11401_11401" localSheetId="79">#REF!</definedName>
    <definedName name="_SCH_11401_11401" localSheetId="84">#REF!</definedName>
    <definedName name="_SCH_11401_11401" localSheetId="77">#REF!</definedName>
    <definedName name="_SCH_11401_11401">#REF!</definedName>
    <definedName name="_SCH_11401_129" localSheetId="79">#REF!</definedName>
    <definedName name="_SCH_11401_129" localSheetId="84">#REF!</definedName>
    <definedName name="_SCH_11401_129" localSheetId="77">#REF!</definedName>
    <definedName name="_SCH_11401_129">#REF!</definedName>
    <definedName name="_SCH_115_" localSheetId="79">#REF!</definedName>
    <definedName name="_SCH_115_" localSheetId="84">#REF!</definedName>
    <definedName name="_SCH_115_" localSheetId="77">#REF!</definedName>
    <definedName name="_SCH_115_">#REF!</definedName>
    <definedName name="_SCH_11501_11501" localSheetId="79">#REF!</definedName>
    <definedName name="_SCH_11501_11501" localSheetId="84">#REF!</definedName>
    <definedName name="_SCH_11501_11501" localSheetId="77">#REF!</definedName>
    <definedName name="_SCH_11501_11501">#REF!</definedName>
    <definedName name="_SCH_11501_129" localSheetId="79">#REF!</definedName>
    <definedName name="_SCH_11501_129" localSheetId="84">#REF!</definedName>
    <definedName name="_SCH_11501_129" localSheetId="77">#REF!</definedName>
    <definedName name="_SCH_11501_129">#REF!</definedName>
    <definedName name="_SCH_116_" localSheetId="79">#REF!</definedName>
    <definedName name="_SCH_116_" localSheetId="84">#REF!</definedName>
    <definedName name="_SCH_116_" localSheetId="77">#REF!</definedName>
    <definedName name="_SCH_116_">#REF!</definedName>
    <definedName name="_SCH_11601_11601" localSheetId="79">#REF!</definedName>
    <definedName name="_SCH_11601_11601" localSheetId="84">#REF!</definedName>
    <definedName name="_SCH_11601_11601" localSheetId="77">#REF!</definedName>
    <definedName name="_SCH_11601_11601">#REF!</definedName>
    <definedName name="_SCH_11601_11602" localSheetId="79">#REF!</definedName>
    <definedName name="_SCH_11601_11602" localSheetId="84">#REF!</definedName>
    <definedName name="_SCH_11601_11602" localSheetId="77">#REF!</definedName>
    <definedName name="_SCH_11601_11602">#REF!</definedName>
    <definedName name="_SCH_11601_129" localSheetId="79">#REF!</definedName>
    <definedName name="_SCH_11601_129" localSheetId="84">#REF!</definedName>
    <definedName name="_SCH_11601_129" localSheetId="77">#REF!</definedName>
    <definedName name="_SCH_11601_129">#REF!</definedName>
    <definedName name="_SCH_117_" localSheetId="79">#REF!</definedName>
    <definedName name="_SCH_117_" localSheetId="84">#REF!</definedName>
    <definedName name="_SCH_117_" localSheetId="77">#REF!</definedName>
    <definedName name="_SCH_117_">#REF!</definedName>
    <definedName name="_SCH_11701_11701" localSheetId="79">#REF!</definedName>
    <definedName name="_SCH_11701_11701" localSheetId="84">#REF!</definedName>
    <definedName name="_SCH_11701_11701" localSheetId="77">#REF!</definedName>
    <definedName name="_SCH_11701_11701">#REF!</definedName>
    <definedName name="_SCH_11701_11702" localSheetId="79">#REF!</definedName>
    <definedName name="_SCH_11701_11702" localSheetId="84">#REF!</definedName>
    <definedName name="_SCH_11701_11702" localSheetId="77">#REF!</definedName>
    <definedName name="_SCH_11701_11702">#REF!</definedName>
    <definedName name="_SCH_11701_129" localSheetId="79">#REF!</definedName>
    <definedName name="_SCH_11701_129" localSheetId="84">#REF!</definedName>
    <definedName name="_SCH_11701_129" localSheetId="77">#REF!</definedName>
    <definedName name="_SCH_11701_129">#REF!</definedName>
    <definedName name="_SCH_11801_11801" localSheetId="79">#REF!</definedName>
    <definedName name="_SCH_11801_11801" localSheetId="84">#REF!</definedName>
    <definedName name="_SCH_11801_11801" localSheetId="77">#REF!</definedName>
    <definedName name="_SCH_11801_11801">#REF!</definedName>
    <definedName name="_SCH_11801_11802" localSheetId="79">#REF!</definedName>
    <definedName name="_SCH_11801_11802" localSheetId="84">#REF!</definedName>
    <definedName name="_SCH_11801_11802" localSheetId="77">#REF!</definedName>
    <definedName name="_SCH_11801_11802">#REF!</definedName>
    <definedName name="_SCH_11801_11803" localSheetId="79">#REF!</definedName>
    <definedName name="_SCH_11801_11803" localSheetId="84">#REF!</definedName>
    <definedName name="_SCH_11801_11803" localSheetId="77">#REF!</definedName>
    <definedName name="_SCH_11801_11803">#REF!</definedName>
    <definedName name="_SCH_11801_11804" localSheetId="79">#REF!</definedName>
    <definedName name="_SCH_11801_11804" localSheetId="84">#REF!</definedName>
    <definedName name="_SCH_11801_11804" localSheetId="77">#REF!</definedName>
    <definedName name="_SCH_11801_11804">#REF!</definedName>
    <definedName name="_SCH_11801_11805" localSheetId="79">#REF!</definedName>
    <definedName name="_SCH_11801_11805" localSheetId="84">#REF!</definedName>
    <definedName name="_SCH_11801_11805" localSheetId="77">#REF!</definedName>
    <definedName name="_SCH_11801_11805">#REF!</definedName>
    <definedName name="_SCH_11801_11806" localSheetId="79">#REF!</definedName>
    <definedName name="_SCH_11801_11806" localSheetId="84">#REF!</definedName>
    <definedName name="_SCH_11801_11806" localSheetId="77">#REF!</definedName>
    <definedName name="_SCH_11801_11806">#REF!</definedName>
    <definedName name="_SCH_11801_11807" localSheetId="79">#REF!</definedName>
    <definedName name="_SCH_11801_11807" localSheetId="84">#REF!</definedName>
    <definedName name="_SCH_11801_11807" localSheetId="77">#REF!</definedName>
    <definedName name="_SCH_11801_11807">#REF!</definedName>
    <definedName name="_SCH_11801_129" localSheetId="79">#REF!</definedName>
    <definedName name="_SCH_11801_129" localSheetId="84">#REF!</definedName>
    <definedName name="_SCH_11801_129" localSheetId="77">#REF!</definedName>
    <definedName name="_SCH_11801_129">#REF!</definedName>
    <definedName name="_SCH_11901_11901" localSheetId="79">#REF!</definedName>
    <definedName name="_SCH_11901_11901" localSheetId="84">#REF!</definedName>
    <definedName name="_SCH_11901_11901" localSheetId="77">#REF!</definedName>
    <definedName name="_SCH_11901_11901">#REF!</definedName>
    <definedName name="_SCH_11901_11903" localSheetId="79">#REF!</definedName>
    <definedName name="_SCH_11901_11903" localSheetId="84">#REF!</definedName>
    <definedName name="_SCH_11901_11903" localSheetId="77">#REF!</definedName>
    <definedName name="_SCH_11901_11903">#REF!</definedName>
    <definedName name="_SCH_11901_11904" localSheetId="79">#REF!</definedName>
    <definedName name="_SCH_11901_11904" localSheetId="84">#REF!</definedName>
    <definedName name="_SCH_11901_11904" localSheetId="77">#REF!</definedName>
    <definedName name="_SCH_11901_11904">#REF!</definedName>
    <definedName name="_SCH_11901_11905" localSheetId="79">#REF!</definedName>
    <definedName name="_SCH_11901_11905" localSheetId="84">#REF!</definedName>
    <definedName name="_SCH_11901_11905" localSheetId="77">#REF!</definedName>
    <definedName name="_SCH_11901_11905">#REF!</definedName>
    <definedName name="_SCH_11901_11906" localSheetId="79">#REF!</definedName>
    <definedName name="_SCH_11901_11906" localSheetId="84">#REF!</definedName>
    <definedName name="_SCH_11901_11906" localSheetId="77">#REF!</definedName>
    <definedName name="_SCH_11901_11906">#REF!</definedName>
    <definedName name="_SCH_11901_11907" localSheetId="79">#REF!</definedName>
    <definedName name="_SCH_11901_11907" localSheetId="84">#REF!</definedName>
    <definedName name="_SCH_11901_11907" localSheetId="77">#REF!</definedName>
    <definedName name="_SCH_11901_11907">#REF!</definedName>
    <definedName name="_SCH_11901_129" localSheetId="79">#REF!</definedName>
    <definedName name="_SCH_11901_129" localSheetId="84">#REF!</definedName>
    <definedName name="_SCH_11901_129" localSheetId="77">#REF!</definedName>
    <definedName name="_SCH_11901_129">#REF!</definedName>
    <definedName name="_SCH_120_" localSheetId="79">#REF!</definedName>
    <definedName name="_SCH_120_" localSheetId="84">#REF!</definedName>
    <definedName name="_SCH_120_" localSheetId="77">#REF!</definedName>
    <definedName name="_SCH_120_">#REF!</definedName>
    <definedName name="_SCH_12001_12001" localSheetId="79">#REF!</definedName>
    <definedName name="_SCH_12001_12001" localSheetId="84">#REF!</definedName>
    <definedName name="_SCH_12001_12001" localSheetId="77">#REF!</definedName>
    <definedName name="_SCH_12001_12001">#REF!</definedName>
    <definedName name="_SCH_12001_12003" localSheetId="79">#REF!</definedName>
    <definedName name="_SCH_12001_12003" localSheetId="84">#REF!</definedName>
    <definedName name="_SCH_12001_12003" localSheetId="77">#REF!</definedName>
    <definedName name="_SCH_12001_12003">#REF!</definedName>
    <definedName name="_SCH_12001_12005" localSheetId="79">#REF!</definedName>
    <definedName name="_SCH_12001_12005" localSheetId="84">#REF!</definedName>
    <definedName name="_SCH_12001_12005" localSheetId="77">#REF!</definedName>
    <definedName name="_SCH_12001_12005">#REF!</definedName>
    <definedName name="_SCH_12001_12006" localSheetId="79">#REF!</definedName>
    <definedName name="_SCH_12001_12006" localSheetId="84">#REF!</definedName>
    <definedName name="_SCH_12001_12006" localSheetId="77">#REF!</definedName>
    <definedName name="_SCH_12001_12006">#REF!</definedName>
    <definedName name="_SCH_12001_129" localSheetId="79">#REF!</definedName>
    <definedName name="_SCH_12001_129" localSheetId="84">#REF!</definedName>
    <definedName name="_SCH_12001_129" localSheetId="77">#REF!</definedName>
    <definedName name="_SCH_12001_129">#REF!</definedName>
    <definedName name="_SCH_1201_1201" localSheetId="79">#REF!</definedName>
    <definedName name="_SCH_1201_1201" localSheetId="84">#REF!</definedName>
    <definedName name="_SCH_1201_1201" localSheetId="77">#REF!</definedName>
    <definedName name="_SCH_1201_1201">#REF!</definedName>
    <definedName name="_SCH_1201_1202" localSheetId="79">#REF!</definedName>
    <definedName name="_SCH_1201_1202" localSheetId="84">#REF!</definedName>
    <definedName name="_SCH_1201_1202" localSheetId="77">#REF!</definedName>
    <definedName name="_SCH_1201_1202">#REF!</definedName>
    <definedName name="_SCH_1201_129" localSheetId="79">#REF!</definedName>
    <definedName name="_SCH_1201_129" localSheetId="84">#REF!</definedName>
    <definedName name="_SCH_1201_129" localSheetId="77">#REF!</definedName>
    <definedName name="_SCH_1201_129">#REF!</definedName>
    <definedName name="_SCH_12101_12101" localSheetId="79">#REF!</definedName>
    <definedName name="_SCH_12101_12101" localSheetId="84">#REF!</definedName>
    <definedName name="_SCH_12101_12101" localSheetId="77">#REF!</definedName>
    <definedName name="_SCH_12101_12101">#REF!</definedName>
    <definedName name="_SCH_12101_12102" localSheetId="79">#REF!</definedName>
    <definedName name="_SCH_12101_12102" localSheetId="84">#REF!</definedName>
    <definedName name="_SCH_12101_12102" localSheetId="77">#REF!</definedName>
    <definedName name="_SCH_12101_12102">#REF!</definedName>
    <definedName name="_SCH_12101_12103" localSheetId="79">#REF!</definedName>
    <definedName name="_SCH_12101_12103" localSheetId="84">#REF!</definedName>
    <definedName name="_SCH_12101_12103" localSheetId="77">#REF!</definedName>
    <definedName name="_SCH_12101_12103">#REF!</definedName>
    <definedName name="_SCH_12101_12104" localSheetId="79">#REF!</definedName>
    <definedName name="_SCH_12101_12104" localSheetId="84">#REF!</definedName>
    <definedName name="_SCH_12101_12104" localSheetId="77">#REF!</definedName>
    <definedName name="_SCH_12101_12104">#REF!</definedName>
    <definedName name="_SCH_12101_129" localSheetId="79">#REF!</definedName>
    <definedName name="_SCH_12101_129" localSheetId="84">#REF!</definedName>
    <definedName name="_SCH_12101_129" localSheetId="77">#REF!</definedName>
    <definedName name="_SCH_12101_129">#REF!</definedName>
    <definedName name="_SCH_12201_12201" localSheetId="79">#REF!</definedName>
    <definedName name="_SCH_12201_12201" localSheetId="84">#REF!</definedName>
    <definedName name="_SCH_12201_12201" localSheetId="77">#REF!</definedName>
    <definedName name="_SCH_12201_12201">#REF!</definedName>
    <definedName name="_SCH_12201_12202" localSheetId="79">#REF!</definedName>
    <definedName name="_SCH_12201_12202" localSheetId="84">#REF!</definedName>
    <definedName name="_SCH_12201_12202" localSheetId="77">#REF!</definedName>
    <definedName name="_SCH_12201_12202">#REF!</definedName>
    <definedName name="_SCH_12201_12203" localSheetId="79">#REF!</definedName>
    <definedName name="_SCH_12201_12203" localSheetId="84">#REF!</definedName>
    <definedName name="_SCH_12201_12203" localSheetId="77">#REF!</definedName>
    <definedName name="_SCH_12201_12203">#REF!</definedName>
    <definedName name="_SCH_12201_129" localSheetId="79">#REF!</definedName>
    <definedName name="_SCH_12201_129" localSheetId="84">#REF!</definedName>
    <definedName name="_SCH_12201_129" localSheetId="77">#REF!</definedName>
    <definedName name="_SCH_12201_129">#REF!</definedName>
    <definedName name="_SCH_123_" localSheetId="79">#REF!</definedName>
    <definedName name="_SCH_123_" localSheetId="84">#REF!</definedName>
    <definedName name="_SCH_123_" localSheetId="77">#REF!</definedName>
    <definedName name="_SCH_123_">#REF!</definedName>
    <definedName name="_SCH_12301_12301" localSheetId="79">#REF!</definedName>
    <definedName name="_SCH_12301_12301" localSheetId="84">#REF!</definedName>
    <definedName name="_SCH_12301_12301" localSheetId="77">#REF!</definedName>
    <definedName name="_SCH_12301_12301">#REF!</definedName>
    <definedName name="_SCH_12301_12302" localSheetId="79">#REF!</definedName>
    <definedName name="_SCH_12301_12302" localSheetId="84">#REF!</definedName>
    <definedName name="_SCH_12301_12302" localSheetId="77">#REF!</definedName>
    <definedName name="_SCH_12301_12302">#REF!</definedName>
    <definedName name="_SCH_12301_129" localSheetId="79">#REF!</definedName>
    <definedName name="_SCH_12301_129" localSheetId="84">#REF!</definedName>
    <definedName name="_SCH_12301_129" localSheetId="77">#REF!</definedName>
    <definedName name="_SCH_12301_129">#REF!</definedName>
    <definedName name="_SCH_12401_12401" localSheetId="79">#REF!</definedName>
    <definedName name="_SCH_12401_12401" localSheetId="84">#REF!</definedName>
    <definedName name="_SCH_12401_12401" localSheetId="77">#REF!</definedName>
    <definedName name="_SCH_12401_12401">#REF!</definedName>
    <definedName name="_SCH_12401_12402" localSheetId="79">#REF!</definedName>
    <definedName name="_SCH_12401_12402" localSheetId="84">#REF!</definedName>
    <definedName name="_SCH_12401_12402" localSheetId="77">#REF!</definedName>
    <definedName name="_SCH_12401_12402">#REF!</definedName>
    <definedName name="_SCH_12401_129" localSheetId="79">#REF!</definedName>
    <definedName name="_SCH_12401_129" localSheetId="84">#REF!</definedName>
    <definedName name="_SCH_12401_129" localSheetId="77">#REF!</definedName>
    <definedName name="_SCH_12401_129">#REF!</definedName>
    <definedName name="_SCH_125_" localSheetId="79">#REF!</definedName>
    <definedName name="_SCH_125_" localSheetId="84">#REF!</definedName>
    <definedName name="_SCH_125_" localSheetId="77">#REF!</definedName>
    <definedName name="_SCH_125_">#REF!</definedName>
    <definedName name="_SCH_12501_12501" localSheetId="79">#REF!</definedName>
    <definedName name="_SCH_12501_12501" localSheetId="84">#REF!</definedName>
    <definedName name="_SCH_12501_12501" localSheetId="77">#REF!</definedName>
    <definedName name="_SCH_12501_12501">#REF!</definedName>
    <definedName name="_SCH_12501_12502" localSheetId="79">#REF!</definedName>
    <definedName name="_SCH_12501_12502" localSheetId="84">#REF!</definedName>
    <definedName name="_SCH_12501_12502" localSheetId="77">#REF!</definedName>
    <definedName name="_SCH_12501_12502">#REF!</definedName>
    <definedName name="_SCH_12501_12503" localSheetId="79">#REF!</definedName>
    <definedName name="_SCH_12501_12503" localSheetId="84">#REF!</definedName>
    <definedName name="_SCH_12501_12503" localSheetId="77">#REF!</definedName>
    <definedName name="_SCH_12501_12503">#REF!</definedName>
    <definedName name="_SCH_12501_12504" localSheetId="79">#REF!</definedName>
    <definedName name="_SCH_12501_12504" localSheetId="84">#REF!</definedName>
    <definedName name="_SCH_12501_12504" localSheetId="77">#REF!</definedName>
    <definedName name="_SCH_12501_12504">#REF!</definedName>
    <definedName name="_SCH_12501_12505" localSheetId="79">#REF!</definedName>
    <definedName name="_SCH_12501_12505" localSheetId="84">#REF!</definedName>
    <definedName name="_SCH_12501_12505" localSheetId="77">#REF!</definedName>
    <definedName name="_SCH_12501_12505">#REF!</definedName>
    <definedName name="_SCH_12501_129" localSheetId="79">#REF!</definedName>
    <definedName name="_SCH_12501_129" localSheetId="84">#REF!</definedName>
    <definedName name="_SCH_12501_129" localSheetId="77">#REF!</definedName>
    <definedName name="_SCH_12501_129">#REF!</definedName>
    <definedName name="_SCH_12601_12601" localSheetId="79">#REF!</definedName>
    <definedName name="_SCH_12601_12601" localSheetId="84">#REF!</definedName>
    <definedName name="_SCH_12601_12601" localSheetId="77">#REF!</definedName>
    <definedName name="_SCH_12601_12601">#REF!</definedName>
    <definedName name="_SCH_12601_12602" localSheetId="79">#REF!</definedName>
    <definedName name="_SCH_12601_12602" localSheetId="84">#REF!</definedName>
    <definedName name="_SCH_12601_12602" localSheetId="77">#REF!</definedName>
    <definedName name="_SCH_12601_12602">#REF!</definedName>
    <definedName name="_SCH_12601_12603" localSheetId="79">#REF!</definedName>
    <definedName name="_SCH_12601_12603" localSheetId="84">#REF!</definedName>
    <definedName name="_SCH_12601_12603" localSheetId="77">#REF!</definedName>
    <definedName name="_SCH_12601_12603">#REF!</definedName>
    <definedName name="_SCH_12601_12604" localSheetId="79">#REF!</definedName>
    <definedName name="_SCH_12601_12604" localSheetId="84">#REF!</definedName>
    <definedName name="_SCH_12601_12604" localSheetId="77">#REF!</definedName>
    <definedName name="_SCH_12601_12604">#REF!</definedName>
    <definedName name="_SCH_12601_12605" localSheetId="79">#REF!</definedName>
    <definedName name="_SCH_12601_12605" localSheetId="84">#REF!</definedName>
    <definedName name="_SCH_12601_12605" localSheetId="77">#REF!</definedName>
    <definedName name="_SCH_12601_12605">#REF!</definedName>
    <definedName name="_SCH_12601_12606" localSheetId="79">#REF!</definedName>
    <definedName name="_SCH_12601_12606" localSheetId="84">#REF!</definedName>
    <definedName name="_SCH_12601_12606" localSheetId="77">#REF!</definedName>
    <definedName name="_SCH_12601_12606">#REF!</definedName>
    <definedName name="_SCH_12601_129" localSheetId="79">#REF!</definedName>
    <definedName name="_SCH_12601_129" localSheetId="84">#REF!</definedName>
    <definedName name="_SCH_12601_129" localSheetId="77">#REF!</definedName>
    <definedName name="_SCH_12601_129">#REF!</definedName>
    <definedName name="_SCH_12701_12701" localSheetId="79">#REF!</definedName>
    <definedName name="_SCH_12701_12701" localSheetId="84">#REF!</definedName>
    <definedName name="_SCH_12701_12701" localSheetId="77">#REF!</definedName>
    <definedName name="_SCH_12701_12701">#REF!</definedName>
    <definedName name="_SCH_12701_12702" localSheetId="79">#REF!</definedName>
    <definedName name="_SCH_12701_12702" localSheetId="84">#REF!</definedName>
    <definedName name="_SCH_12701_12702" localSheetId="77">#REF!</definedName>
    <definedName name="_SCH_12701_12702">#REF!</definedName>
    <definedName name="_SCH_12701_12703" localSheetId="79">#REF!</definedName>
    <definedName name="_SCH_12701_12703" localSheetId="84">#REF!</definedName>
    <definedName name="_SCH_12701_12703" localSheetId="77">#REF!</definedName>
    <definedName name="_SCH_12701_12703">#REF!</definedName>
    <definedName name="_SCH_12701_129" localSheetId="79">#REF!</definedName>
    <definedName name="_SCH_12701_129" localSheetId="84">#REF!</definedName>
    <definedName name="_SCH_12701_129" localSheetId="77">#REF!</definedName>
    <definedName name="_SCH_12701_129">#REF!</definedName>
    <definedName name="_SCH_12801_12801" localSheetId="79">#REF!</definedName>
    <definedName name="_SCH_12801_12801" localSheetId="84">#REF!</definedName>
    <definedName name="_SCH_12801_12801" localSheetId="77">#REF!</definedName>
    <definedName name="_SCH_12801_12801">#REF!</definedName>
    <definedName name="_SCH_12801_129" localSheetId="79">#REF!</definedName>
    <definedName name="_SCH_12801_129" localSheetId="84">#REF!</definedName>
    <definedName name="_SCH_12801_129" localSheetId="77">#REF!</definedName>
    <definedName name="_SCH_12801_129">#REF!</definedName>
    <definedName name="_SCH_12901_129" localSheetId="79">#REF!</definedName>
    <definedName name="_SCH_12901_129" localSheetId="84">#REF!</definedName>
    <definedName name="_SCH_12901_129" localSheetId="77">#REF!</definedName>
    <definedName name="_SCH_12901_129">#REF!</definedName>
    <definedName name="_SCH_12901_12901" localSheetId="79">#REF!</definedName>
    <definedName name="_SCH_12901_12901" localSheetId="84">#REF!</definedName>
    <definedName name="_SCH_12901_12901" localSheetId="77">#REF!</definedName>
    <definedName name="_SCH_12901_12901">#REF!</definedName>
    <definedName name="_SCH_130_" localSheetId="79">#REF!</definedName>
    <definedName name="_SCH_130_" localSheetId="84">#REF!</definedName>
    <definedName name="_SCH_130_" localSheetId="77">#REF!</definedName>
    <definedName name="_SCH_130_">#REF!</definedName>
    <definedName name="_SCH_13001_129" localSheetId="79">#REF!</definedName>
    <definedName name="_SCH_13001_129" localSheetId="84">#REF!</definedName>
    <definedName name="_SCH_13001_129" localSheetId="77">#REF!</definedName>
    <definedName name="_SCH_13001_129">#REF!</definedName>
    <definedName name="_SCH_13001_13001" localSheetId="79">#REF!</definedName>
    <definedName name="_SCH_13001_13001" localSheetId="84">#REF!</definedName>
    <definedName name="_SCH_13001_13001" localSheetId="77">#REF!</definedName>
    <definedName name="_SCH_13001_13001">#REF!</definedName>
    <definedName name="_SCH_13001_13002" localSheetId="79">#REF!</definedName>
    <definedName name="_SCH_13001_13002" localSheetId="84">#REF!</definedName>
    <definedName name="_SCH_13001_13002" localSheetId="77">#REF!</definedName>
    <definedName name="_SCH_13001_13002">#REF!</definedName>
    <definedName name="_SCH_1301_129" localSheetId="79">#REF!</definedName>
    <definedName name="_SCH_1301_129" localSheetId="84">#REF!</definedName>
    <definedName name="_SCH_1301_129" localSheetId="77">#REF!</definedName>
    <definedName name="_SCH_1301_129">#REF!</definedName>
    <definedName name="_SCH_1301_1301" localSheetId="79">#REF!</definedName>
    <definedName name="_SCH_1301_1301" localSheetId="84">#REF!</definedName>
    <definedName name="_SCH_1301_1301" localSheetId="77">#REF!</definedName>
    <definedName name="_SCH_1301_1301">#REF!</definedName>
    <definedName name="_SCH_1301_1302" localSheetId="79">#REF!</definedName>
    <definedName name="_SCH_1301_1302" localSheetId="84">#REF!</definedName>
    <definedName name="_SCH_1301_1302" localSheetId="77">#REF!</definedName>
    <definedName name="_SCH_1301_1302">#REF!</definedName>
    <definedName name="_SCH_1301_1303" localSheetId="79">#REF!</definedName>
    <definedName name="_SCH_1301_1303" localSheetId="84">#REF!</definedName>
    <definedName name="_SCH_1301_1303" localSheetId="77">#REF!</definedName>
    <definedName name="_SCH_1301_1303">#REF!</definedName>
    <definedName name="_SCH_1301_1304" localSheetId="79">#REF!</definedName>
    <definedName name="_SCH_1301_1304" localSheetId="84">#REF!</definedName>
    <definedName name="_SCH_1301_1304" localSheetId="77">#REF!</definedName>
    <definedName name="_SCH_1301_1304">#REF!</definedName>
    <definedName name="_SCH_1301_1306" localSheetId="79">#REF!</definedName>
    <definedName name="_SCH_1301_1306" localSheetId="84">#REF!</definedName>
    <definedName name="_SCH_1301_1306" localSheetId="77">#REF!</definedName>
    <definedName name="_SCH_1301_1306">#REF!</definedName>
    <definedName name="_SCH_1301_1307" localSheetId="79">#REF!</definedName>
    <definedName name="_SCH_1301_1307" localSheetId="84">#REF!</definedName>
    <definedName name="_SCH_1301_1307" localSheetId="77">#REF!</definedName>
    <definedName name="_SCH_1301_1307">#REF!</definedName>
    <definedName name="_SCH_1301_1309" localSheetId="79">#REF!</definedName>
    <definedName name="_SCH_1301_1309" localSheetId="84">#REF!</definedName>
    <definedName name="_SCH_1301_1309" localSheetId="77">#REF!</definedName>
    <definedName name="_SCH_1301_1309">#REF!</definedName>
    <definedName name="_SCH_1301_1310" localSheetId="79">#REF!</definedName>
    <definedName name="_SCH_1301_1310" localSheetId="84">#REF!</definedName>
    <definedName name="_SCH_1301_1310" localSheetId="77">#REF!</definedName>
    <definedName name="_SCH_1301_1310">#REF!</definedName>
    <definedName name="_SCH_1301_1311" localSheetId="79">#REF!</definedName>
    <definedName name="_SCH_1301_1311" localSheetId="84">#REF!</definedName>
    <definedName name="_SCH_1301_1311" localSheetId="77">#REF!</definedName>
    <definedName name="_SCH_1301_1311">#REF!</definedName>
    <definedName name="_SCH_1301_1312" localSheetId="79">#REF!</definedName>
    <definedName name="_SCH_1301_1312" localSheetId="84">#REF!</definedName>
    <definedName name="_SCH_1301_1312" localSheetId="77">#REF!</definedName>
    <definedName name="_SCH_1301_1312">#REF!</definedName>
    <definedName name="_SCH_1301_1313" localSheetId="79">#REF!</definedName>
    <definedName name="_SCH_1301_1313" localSheetId="84">#REF!</definedName>
    <definedName name="_SCH_1301_1313" localSheetId="77">#REF!</definedName>
    <definedName name="_SCH_1301_1313">#REF!</definedName>
    <definedName name="_SCH_1301_1315" localSheetId="79">#REF!</definedName>
    <definedName name="_SCH_1301_1315" localSheetId="84">#REF!</definedName>
    <definedName name="_SCH_1301_1315" localSheetId="77">#REF!</definedName>
    <definedName name="_SCH_1301_1315">#REF!</definedName>
    <definedName name="_SCH_1301_1316" localSheetId="79">#REF!</definedName>
    <definedName name="_SCH_1301_1316" localSheetId="84">#REF!</definedName>
    <definedName name="_SCH_1301_1316" localSheetId="77">#REF!</definedName>
    <definedName name="_SCH_1301_1316">#REF!</definedName>
    <definedName name="_SCH_1301_1319" localSheetId="79">#REF!</definedName>
    <definedName name="_SCH_1301_1319" localSheetId="84">#REF!</definedName>
    <definedName name="_SCH_1301_1319" localSheetId="77">#REF!</definedName>
    <definedName name="_SCH_1301_1319">#REF!</definedName>
    <definedName name="_SCH_1301_1320" localSheetId="79">#REF!</definedName>
    <definedName name="_SCH_1301_1320" localSheetId="84">#REF!</definedName>
    <definedName name="_SCH_1301_1320" localSheetId="77">#REF!</definedName>
    <definedName name="_SCH_1301_1320">#REF!</definedName>
    <definedName name="_SCH_1301_1321" localSheetId="79">#REF!</definedName>
    <definedName name="_SCH_1301_1321" localSheetId="84">#REF!</definedName>
    <definedName name="_SCH_1301_1321" localSheetId="77">#REF!</definedName>
    <definedName name="_SCH_1301_1321">#REF!</definedName>
    <definedName name="_SCH_1301_1322" localSheetId="79">#REF!</definedName>
    <definedName name="_SCH_1301_1322" localSheetId="84">#REF!</definedName>
    <definedName name="_SCH_1301_1322" localSheetId="77">#REF!</definedName>
    <definedName name="_SCH_1301_1322">#REF!</definedName>
    <definedName name="_SCH_1301_1323" localSheetId="79">#REF!</definedName>
    <definedName name="_SCH_1301_1323" localSheetId="84">#REF!</definedName>
    <definedName name="_SCH_1301_1323" localSheetId="77">#REF!</definedName>
    <definedName name="_SCH_1301_1323">#REF!</definedName>
    <definedName name="_SCH_1301_1324" localSheetId="79">#REF!</definedName>
    <definedName name="_SCH_1301_1324" localSheetId="84">#REF!</definedName>
    <definedName name="_SCH_1301_1324" localSheetId="77">#REF!</definedName>
    <definedName name="_SCH_1301_1324">#REF!</definedName>
    <definedName name="_SCH_1301_1325" localSheetId="79">#REF!</definedName>
    <definedName name="_SCH_1301_1325" localSheetId="84">#REF!</definedName>
    <definedName name="_SCH_1301_1325" localSheetId="77">#REF!</definedName>
    <definedName name="_SCH_1301_1325">#REF!</definedName>
    <definedName name="_SCH_1301_1326" localSheetId="79">#REF!</definedName>
    <definedName name="_SCH_1301_1326" localSheetId="84">#REF!</definedName>
    <definedName name="_SCH_1301_1326" localSheetId="77">#REF!</definedName>
    <definedName name="_SCH_1301_1326">#REF!</definedName>
    <definedName name="_SCH_13101_129" localSheetId="79">#REF!</definedName>
    <definedName name="_SCH_13101_129" localSheetId="84">#REF!</definedName>
    <definedName name="_SCH_13101_129" localSheetId="77">#REF!</definedName>
    <definedName name="_SCH_13101_129">#REF!</definedName>
    <definedName name="_SCH_13101_13101" localSheetId="79">#REF!</definedName>
    <definedName name="_SCH_13101_13101" localSheetId="84">#REF!</definedName>
    <definedName name="_SCH_13101_13101" localSheetId="77">#REF!</definedName>
    <definedName name="_SCH_13101_13101">#REF!</definedName>
    <definedName name="_SCH_13101_13102" localSheetId="79">#REF!</definedName>
    <definedName name="_SCH_13101_13102" localSheetId="84">#REF!</definedName>
    <definedName name="_SCH_13101_13102" localSheetId="77">#REF!</definedName>
    <definedName name="_SCH_13101_13102">#REF!</definedName>
    <definedName name="_SCH_132_" localSheetId="79">#REF!</definedName>
    <definedName name="_SCH_132_" localSheetId="84">#REF!</definedName>
    <definedName name="_SCH_132_" localSheetId="77">#REF!</definedName>
    <definedName name="_SCH_132_">#REF!</definedName>
    <definedName name="_SCH_13201_129" localSheetId="79">#REF!</definedName>
    <definedName name="_SCH_13201_129" localSheetId="84">#REF!</definedName>
    <definedName name="_SCH_13201_129" localSheetId="77">#REF!</definedName>
    <definedName name="_SCH_13201_129">#REF!</definedName>
    <definedName name="_SCH_13201_13201" localSheetId="79">#REF!</definedName>
    <definedName name="_SCH_13201_13201" localSheetId="84">#REF!</definedName>
    <definedName name="_SCH_13201_13201" localSheetId="77">#REF!</definedName>
    <definedName name="_SCH_13201_13201">#REF!</definedName>
    <definedName name="_SCH_13301_129" localSheetId="79">#REF!</definedName>
    <definedName name="_SCH_13301_129" localSheetId="84">#REF!</definedName>
    <definedName name="_SCH_13301_129" localSheetId="77">#REF!</definedName>
    <definedName name="_SCH_13301_129">#REF!</definedName>
    <definedName name="_SCH_13301_13301" localSheetId="79">#REF!</definedName>
    <definedName name="_SCH_13301_13301" localSheetId="84">#REF!</definedName>
    <definedName name="_SCH_13301_13301" localSheetId="77">#REF!</definedName>
    <definedName name="_SCH_13301_13301">#REF!</definedName>
    <definedName name="_SCH_13401_129" localSheetId="79">#REF!</definedName>
    <definedName name="_SCH_13401_129" localSheetId="84">#REF!</definedName>
    <definedName name="_SCH_13401_129" localSheetId="77">#REF!</definedName>
    <definedName name="_SCH_13401_129">#REF!</definedName>
    <definedName name="_SCH_13401_13401" localSheetId="79">#REF!</definedName>
    <definedName name="_SCH_13401_13401" localSheetId="84">#REF!</definedName>
    <definedName name="_SCH_13401_13401" localSheetId="77">#REF!</definedName>
    <definedName name="_SCH_13401_13401">#REF!</definedName>
    <definedName name="_SCH_13501_129" localSheetId="79">#REF!</definedName>
    <definedName name="_SCH_13501_129" localSheetId="84">#REF!</definedName>
    <definedName name="_SCH_13501_129" localSheetId="77">#REF!</definedName>
    <definedName name="_SCH_13501_129">#REF!</definedName>
    <definedName name="_SCH_13501_13501" localSheetId="79">#REF!</definedName>
    <definedName name="_SCH_13501_13501" localSheetId="84">#REF!</definedName>
    <definedName name="_SCH_13501_13501" localSheetId="77">#REF!</definedName>
    <definedName name="_SCH_13501_13501">#REF!</definedName>
    <definedName name="_SCH_13501_13502" localSheetId="79">#REF!</definedName>
    <definedName name="_SCH_13501_13502" localSheetId="84">#REF!</definedName>
    <definedName name="_SCH_13501_13502" localSheetId="77">#REF!</definedName>
    <definedName name="_SCH_13501_13502">#REF!</definedName>
    <definedName name="_SCH_13501_13503" localSheetId="79">#REF!</definedName>
    <definedName name="_SCH_13501_13503" localSheetId="84">#REF!</definedName>
    <definedName name="_SCH_13501_13503" localSheetId="77">#REF!</definedName>
    <definedName name="_SCH_13501_13503">#REF!</definedName>
    <definedName name="_SCH_13501_13504" localSheetId="79">#REF!</definedName>
    <definedName name="_SCH_13501_13504" localSheetId="84">#REF!</definedName>
    <definedName name="_SCH_13501_13504" localSheetId="77">#REF!</definedName>
    <definedName name="_SCH_13501_13504">#REF!</definedName>
    <definedName name="_SCH_13501_13505" localSheetId="79">#REF!</definedName>
    <definedName name="_SCH_13501_13505" localSheetId="84">#REF!</definedName>
    <definedName name="_SCH_13501_13505" localSheetId="77">#REF!</definedName>
    <definedName name="_SCH_13501_13505">#REF!</definedName>
    <definedName name="_SCH_13501_13506" localSheetId="79">#REF!</definedName>
    <definedName name="_SCH_13501_13506" localSheetId="84">#REF!</definedName>
    <definedName name="_SCH_13501_13506" localSheetId="77">#REF!</definedName>
    <definedName name="_SCH_13501_13506">#REF!</definedName>
    <definedName name="_SCH_13601_129" localSheetId="79">#REF!</definedName>
    <definedName name="_SCH_13601_129" localSheetId="84">#REF!</definedName>
    <definedName name="_SCH_13601_129" localSheetId="77">#REF!</definedName>
    <definedName name="_SCH_13601_129">#REF!</definedName>
    <definedName name="_SCH_13601_13601" localSheetId="79">#REF!</definedName>
    <definedName name="_SCH_13601_13601" localSheetId="84">#REF!</definedName>
    <definedName name="_SCH_13601_13601" localSheetId="77">#REF!</definedName>
    <definedName name="_SCH_13601_13601">#REF!</definedName>
    <definedName name="_SCH_13701_129" localSheetId="79">#REF!</definedName>
    <definedName name="_SCH_13701_129" localSheetId="84">#REF!</definedName>
    <definedName name="_SCH_13701_129" localSheetId="77">#REF!</definedName>
    <definedName name="_SCH_13701_129">#REF!</definedName>
    <definedName name="_SCH_13701_13701" localSheetId="79">#REF!</definedName>
    <definedName name="_SCH_13701_13701" localSheetId="84">#REF!</definedName>
    <definedName name="_SCH_13701_13701" localSheetId="77">#REF!</definedName>
    <definedName name="_SCH_13701_13701">#REF!</definedName>
    <definedName name="_SCH_13701_13702" localSheetId="79">#REF!</definedName>
    <definedName name="_SCH_13701_13702" localSheetId="84">#REF!</definedName>
    <definedName name="_SCH_13701_13702" localSheetId="77">#REF!</definedName>
    <definedName name="_SCH_13701_13702">#REF!</definedName>
    <definedName name="_SCH_13801_129" localSheetId="79">#REF!</definedName>
    <definedName name="_SCH_13801_129" localSheetId="84">#REF!</definedName>
    <definedName name="_SCH_13801_129" localSheetId="77">#REF!</definedName>
    <definedName name="_SCH_13801_129">#REF!</definedName>
    <definedName name="_SCH_13801_13801" localSheetId="79">#REF!</definedName>
    <definedName name="_SCH_13801_13801" localSheetId="84">#REF!</definedName>
    <definedName name="_SCH_13801_13801" localSheetId="77">#REF!</definedName>
    <definedName name="_SCH_13801_13801">#REF!</definedName>
    <definedName name="_SCH_13801_13802" localSheetId="79">#REF!</definedName>
    <definedName name="_SCH_13801_13802" localSheetId="84">#REF!</definedName>
    <definedName name="_SCH_13801_13802" localSheetId="77">#REF!</definedName>
    <definedName name="_SCH_13801_13802">#REF!</definedName>
    <definedName name="_SCH_13901_129" localSheetId="79">#REF!</definedName>
    <definedName name="_SCH_13901_129" localSheetId="84">#REF!</definedName>
    <definedName name="_SCH_13901_129" localSheetId="77">#REF!</definedName>
    <definedName name="_SCH_13901_129">#REF!</definedName>
    <definedName name="_SCH_13901_13901" localSheetId="79">#REF!</definedName>
    <definedName name="_SCH_13901_13901" localSheetId="84">#REF!</definedName>
    <definedName name="_SCH_13901_13901" localSheetId="77">#REF!</definedName>
    <definedName name="_SCH_13901_13901">#REF!</definedName>
    <definedName name="_SCH_13901_13902" localSheetId="79">#REF!</definedName>
    <definedName name="_SCH_13901_13902" localSheetId="84">#REF!</definedName>
    <definedName name="_SCH_13901_13902" localSheetId="77">#REF!</definedName>
    <definedName name="_SCH_13901_13902">#REF!</definedName>
    <definedName name="_SCH_14001_129" localSheetId="79">#REF!</definedName>
    <definedName name="_SCH_14001_129" localSheetId="84">#REF!</definedName>
    <definedName name="_SCH_14001_129" localSheetId="77">#REF!</definedName>
    <definedName name="_SCH_14001_129">#REF!</definedName>
    <definedName name="_SCH_14001_14001" localSheetId="79">#REF!</definedName>
    <definedName name="_SCH_14001_14001" localSheetId="84">#REF!</definedName>
    <definedName name="_SCH_14001_14001" localSheetId="77">#REF!</definedName>
    <definedName name="_SCH_14001_14001">#REF!</definedName>
    <definedName name="_SCH_1401_129" localSheetId="79">#REF!</definedName>
    <definedName name="_SCH_1401_129" localSheetId="84">#REF!</definedName>
    <definedName name="_SCH_1401_129" localSheetId="77">#REF!</definedName>
    <definedName name="_SCH_1401_129">#REF!</definedName>
    <definedName name="_SCH_1401_1401" localSheetId="79">#REF!</definedName>
    <definedName name="_SCH_1401_1401" localSheetId="84">#REF!</definedName>
    <definedName name="_SCH_1401_1401" localSheetId="77">#REF!</definedName>
    <definedName name="_SCH_1401_1401">#REF!</definedName>
    <definedName name="_SCH_1401_1402" localSheetId="79">#REF!</definedName>
    <definedName name="_SCH_1401_1402" localSheetId="84">#REF!</definedName>
    <definedName name="_SCH_1401_1402" localSheetId="77">#REF!</definedName>
    <definedName name="_SCH_1401_1402">#REF!</definedName>
    <definedName name="_SCH_14101_129" localSheetId="79">#REF!</definedName>
    <definedName name="_SCH_14101_129" localSheetId="84">#REF!</definedName>
    <definedName name="_SCH_14101_129" localSheetId="77">#REF!</definedName>
    <definedName name="_SCH_14101_129">#REF!</definedName>
    <definedName name="_SCH_14101_14101" localSheetId="79">#REF!</definedName>
    <definedName name="_SCH_14101_14101" localSheetId="84">#REF!</definedName>
    <definedName name="_SCH_14101_14101" localSheetId="77">#REF!</definedName>
    <definedName name="_SCH_14101_14101">#REF!</definedName>
    <definedName name="_SCH_14101_14102" localSheetId="79">#REF!</definedName>
    <definedName name="_SCH_14101_14102" localSheetId="84">#REF!</definedName>
    <definedName name="_SCH_14101_14102" localSheetId="77">#REF!</definedName>
    <definedName name="_SCH_14101_14102">#REF!</definedName>
    <definedName name="_SCH_14101_14103" localSheetId="79">#REF!</definedName>
    <definedName name="_SCH_14101_14103" localSheetId="84">#REF!</definedName>
    <definedName name="_SCH_14101_14103" localSheetId="77">#REF!</definedName>
    <definedName name="_SCH_14101_14103">#REF!</definedName>
    <definedName name="_SCH_14101_14104" localSheetId="79">#REF!</definedName>
    <definedName name="_SCH_14101_14104" localSheetId="84">#REF!</definedName>
    <definedName name="_SCH_14101_14104" localSheetId="77">#REF!</definedName>
    <definedName name="_SCH_14101_14104">#REF!</definedName>
    <definedName name="_SCH_14101_14105" localSheetId="79">#REF!</definedName>
    <definedName name="_SCH_14101_14105" localSheetId="84">#REF!</definedName>
    <definedName name="_SCH_14101_14105" localSheetId="77">#REF!</definedName>
    <definedName name="_SCH_14101_14105">#REF!</definedName>
    <definedName name="_SCH_14101_14106" localSheetId="79">#REF!</definedName>
    <definedName name="_SCH_14101_14106" localSheetId="84">#REF!</definedName>
    <definedName name="_SCH_14101_14106" localSheetId="77">#REF!</definedName>
    <definedName name="_SCH_14101_14106">#REF!</definedName>
    <definedName name="_SCH_14101_14107" localSheetId="79">#REF!</definedName>
    <definedName name="_SCH_14101_14107" localSheetId="84">#REF!</definedName>
    <definedName name="_SCH_14101_14107" localSheetId="77">#REF!</definedName>
    <definedName name="_SCH_14101_14107">#REF!</definedName>
    <definedName name="_SCH_14101_14109" localSheetId="79">#REF!</definedName>
    <definedName name="_SCH_14101_14109" localSheetId="84">#REF!</definedName>
    <definedName name="_SCH_14101_14109" localSheetId="77">#REF!</definedName>
    <definedName name="_SCH_14101_14109">#REF!</definedName>
    <definedName name="_SCH_14101_14110" localSheetId="79">#REF!</definedName>
    <definedName name="_SCH_14101_14110" localSheetId="84">#REF!</definedName>
    <definedName name="_SCH_14101_14110" localSheetId="77">#REF!</definedName>
    <definedName name="_SCH_14101_14110">#REF!</definedName>
    <definedName name="_SCH_14201_129" localSheetId="79">#REF!</definedName>
    <definedName name="_SCH_14201_129" localSheetId="84">#REF!</definedName>
    <definedName name="_SCH_14201_129" localSheetId="77">#REF!</definedName>
    <definedName name="_SCH_14201_129">#REF!</definedName>
    <definedName name="_SCH_14201_14201" localSheetId="79">#REF!</definedName>
    <definedName name="_SCH_14201_14201" localSheetId="84">#REF!</definedName>
    <definedName name="_SCH_14201_14201" localSheetId="77">#REF!</definedName>
    <definedName name="_SCH_14201_14201">#REF!</definedName>
    <definedName name="_SCH_14201_14202" localSheetId="79">#REF!</definedName>
    <definedName name="_SCH_14201_14202" localSheetId="84">#REF!</definedName>
    <definedName name="_SCH_14201_14202" localSheetId="77">#REF!</definedName>
    <definedName name="_SCH_14201_14202">#REF!</definedName>
    <definedName name="_SCH_14201_14203" localSheetId="79">#REF!</definedName>
    <definedName name="_SCH_14201_14203" localSheetId="84">#REF!</definedName>
    <definedName name="_SCH_14201_14203" localSheetId="77">#REF!</definedName>
    <definedName name="_SCH_14201_14203">#REF!</definedName>
    <definedName name="_SCH_14201_14204" localSheetId="79">#REF!</definedName>
    <definedName name="_SCH_14201_14204" localSheetId="84">#REF!</definedName>
    <definedName name="_SCH_14201_14204" localSheetId="77">#REF!</definedName>
    <definedName name="_SCH_14201_14204">#REF!</definedName>
    <definedName name="_SCH_14201_14205" localSheetId="79">#REF!</definedName>
    <definedName name="_SCH_14201_14205" localSheetId="84">#REF!</definedName>
    <definedName name="_SCH_14201_14205" localSheetId="77">#REF!</definedName>
    <definedName name="_SCH_14201_14205">#REF!</definedName>
    <definedName name="_SCH_14301_129" localSheetId="79">#REF!</definedName>
    <definedName name="_SCH_14301_129" localSheetId="84">#REF!</definedName>
    <definedName name="_SCH_14301_129" localSheetId="77">#REF!</definedName>
    <definedName name="_SCH_14301_129">#REF!</definedName>
    <definedName name="_SCH_14301_14301" localSheetId="79">#REF!</definedName>
    <definedName name="_SCH_14301_14301" localSheetId="84">#REF!</definedName>
    <definedName name="_SCH_14301_14301" localSheetId="77">#REF!</definedName>
    <definedName name="_SCH_14301_14301">#REF!</definedName>
    <definedName name="_SCH_14301_14302" localSheetId="79">#REF!</definedName>
    <definedName name="_SCH_14301_14302" localSheetId="84">#REF!</definedName>
    <definedName name="_SCH_14301_14302" localSheetId="77">#REF!</definedName>
    <definedName name="_SCH_14301_14302">#REF!</definedName>
    <definedName name="_SCH_14301_14303" localSheetId="79">#REF!</definedName>
    <definedName name="_SCH_14301_14303" localSheetId="84">#REF!</definedName>
    <definedName name="_SCH_14301_14303" localSheetId="77">#REF!</definedName>
    <definedName name="_SCH_14301_14303">#REF!</definedName>
    <definedName name="_SCH_14401_129" localSheetId="79">#REF!</definedName>
    <definedName name="_SCH_14401_129" localSheetId="84">#REF!</definedName>
    <definedName name="_SCH_14401_129" localSheetId="77">#REF!</definedName>
    <definedName name="_SCH_14401_129">#REF!</definedName>
    <definedName name="_SCH_14401_14401" localSheetId="79">#REF!</definedName>
    <definedName name="_SCH_14401_14401" localSheetId="84">#REF!</definedName>
    <definedName name="_SCH_14401_14401" localSheetId="77">#REF!</definedName>
    <definedName name="_SCH_14401_14401">#REF!</definedName>
    <definedName name="_SCH_14401_14402" localSheetId="79">#REF!</definedName>
    <definedName name="_SCH_14401_14402" localSheetId="84">#REF!</definedName>
    <definedName name="_SCH_14401_14402" localSheetId="77">#REF!</definedName>
    <definedName name="_SCH_14401_14402">#REF!</definedName>
    <definedName name="_SCH_14401_14403" localSheetId="79">#REF!</definedName>
    <definedName name="_SCH_14401_14403" localSheetId="84">#REF!</definedName>
    <definedName name="_SCH_14401_14403" localSheetId="77">#REF!</definedName>
    <definedName name="_SCH_14401_14403">#REF!</definedName>
    <definedName name="_SCH_14501_129" localSheetId="79">#REF!</definedName>
    <definedName name="_SCH_14501_129" localSheetId="84">#REF!</definedName>
    <definedName name="_SCH_14501_129" localSheetId="77">#REF!</definedName>
    <definedName name="_SCH_14501_129">#REF!</definedName>
    <definedName name="_SCH_14501_14501" localSheetId="79">#REF!</definedName>
    <definedName name="_SCH_14501_14501" localSheetId="84">#REF!</definedName>
    <definedName name="_SCH_14501_14501" localSheetId="77">#REF!</definedName>
    <definedName name="_SCH_14501_14501">#REF!</definedName>
    <definedName name="_SCH_14501_14502" localSheetId="79">#REF!</definedName>
    <definedName name="_SCH_14501_14502" localSheetId="84">#REF!</definedName>
    <definedName name="_SCH_14501_14502" localSheetId="77">#REF!</definedName>
    <definedName name="_SCH_14501_14502">#REF!</definedName>
    <definedName name="_SCH_14501_14503" localSheetId="79">#REF!</definedName>
    <definedName name="_SCH_14501_14503" localSheetId="84">#REF!</definedName>
    <definedName name="_SCH_14501_14503" localSheetId="77">#REF!</definedName>
    <definedName name="_SCH_14501_14503">#REF!</definedName>
    <definedName name="_SCH_14501_14504" localSheetId="79">#REF!</definedName>
    <definedName name="_SCH_14501_14504" localSheetId="84">#REF!</definedName>
    <definedName name="_SCH_14501_14504" localSheetId="77">#REF!</definedName>
    <definedName name="_SCH_14501_14504">#REF!</definedName>
    <definedName name="_SCH_14501_14505" localSheetId="79">#REF!</definedName>
    <definedName name="_SCH_14501_14505" localSheetId="84">#REF!</definedName>
    <definedName name="_SCH_14501_14505" localSheetId="77">#REF!</definedName>
    <definedName name="_SCH_14501_14505">#REF!</definedName>
    <definedName name="_SCH_14601_129" localSheetId="79">#REF!</definedName>
    <definedName name="_SCH_14601_129" localSheetId="84">#REF!</definedName>
    <definedName name="_SCH_14601_129" localSheetId="77">#REF!</definedName>
    <definedName name="_SCH_14601_129">#REF!</definedName>
    <definedName name="_SCH_14601_14601" localSheetId="79">#REF!</definedName>
    <definedName name="_SCH_14601_14601" localSheetId="84">#REF!</definedName>
    <definedName name="_SCH_14601_14601" localSheetId="77">#REF!</definedName>
    <definedName name="_SCH_14601_14601">#REF!</definedName>
    <definedName name="_SCH_14601_14602" localSheetId="79">#REF!</definedName>
    <definedName name="_SCH_14601_14602" localSheetId="84">#REF!</definedName>
    <definedName name="_SCH_14601_14602" localSheetId="77">#REF!</definedName>
    <definedName name="_SCH_14601_14602">#REF!</definedName>
    <definedName name="_SCH_14701_129" localSheetId="79">#REF!</definedName>
    <definedName name="_SCH_14701_129" localSheetId="84">#REF!</definedName>
    <definedName name="_SCH_14701_129" localSheetId="77">#REF!</definedName>
    <definedName name="_SCH_14701_129">#REF!</definedName>
    <definedName name="_SCH_14701_14701" localSheetId="79">#REF!</definedName>
    <definedName name="_SCH_14701_14701" localSheetId="84">#REF!</definedName>
    <definedName name="_SCH_14701_14701" localSheetId="77">#REF!</definedName>
    <definedName name="_SCH_14701_14701">#REF!</definedName>
    <definedName name="_SCH_14701_14702" localSheetId="79">#REF!</definedName>
    <definedName name="_SCH_14701_14702" localSheetId="84">#REF!</definedName>
    <definedName name="_SCH_14701_14702" localSheetId="77">#REF!</definedName>
    <definedName name="_SCH_14701_14702">#REF!</definedName>
    <definedName name="_SCH_14801_129" localSheetId="79">#REF!</definedName>
    <definedName name="_SCH_14801_129" localSheetId="84">#REF!</definedName>
    <definedName name="_SCH_14801_129" localSheetId="77">#REF!</definedName>
    <definedName name="_SCH_14801_129">#REF!</definedName>
    <definedName name="_SCH_14801_14801" localSheetId="79">#REF!</definedName>
    <definedName name="_SCH_14801_14801" localSheetId="84">#REF!</definedName>
    <definedName name="_SCH_14801_14801" localSheetId="77">#REF!</definedName>
    <definedName name="_SCH_14801_14801">#REF!</definedName>
    <definedName name="_SCH_14801_14802" localSheetId="79">#REF!</definedName>
    <definedName name="_SCH_14801_14802" localSheetId="84">#REF!</definedName>
    <definedName name="_SCH_14801_14802" localSheetId="77">#REF!</definedName>
    <definedName name="_SCH_14801_14802">#REF!</definedName>
    <definedName name="_SCH_14801_14803" localSheetId="79">#REF!</definedName>
    <definedName name="_SCH_14801_14803" localSheetId="84">#REF!</definedName>
    <definedName name="_SCH_14801_14803" localSheetId="77">#REF!</definedName>
    <definedName name="_SCH_14801_14803">#REF!</definedName>
    <definedName name="_SCH_14801_14804" localSheetId="79">#REF!</definedName>
    <definedName name="_SCH_14801_14804" localSheetId="84">#REF!</definedName>
    <definedName name="_SCH_14801_14804" localSheetId="77">#REF!</definedName>
    <definedName name="_SCH_14801_14804">#REF!</definedName>
    <definedName name="_SCH_14801_14805" localSheetId="79">#REF!</definedName>
    <definedName name="_SCH_14801_14805" localSheetId="84">#REF!</definedName>
    <definedName name="_SCH_14801_14805" localSheetId="77">#REF!</definedName>
    <definedName name="_SCH_14801_14805">#REF!</definedName>
    <definedName name="_SCH_14801_14806" localSheetId="79">#REF!</definedName>
    <definedName name="_SCH_14801_14806" localSheetId="84">#REF!</definedName>
    <definedName name="_SCH_14801_14806" localSheetId="77">#REF!</definedName>
    <definedName name="_SCH_14801_14806">#REF!</definedName>
    <definedName name="_SCH_14801_14807" localSheetId="79">#REF!</definedName>
    <definedName name="_SCH_14801_14807" localSheetId="84">#REF!</definedName>
    <definedName name="_SCH_14801_14807" localSheetId="77">#REF!</definedName>
    <definedName name="_SCH_14801_14807">#REF!</definedName>
    <definedName name="_SCH_14801_14808" localSheetId="79">#REF!</definedName>
    <definedName name="_SCH_14801_14808" localSheetId="84">#REF!</definedName>
    <definedName name="_SCH_14801_14808" localSheetId="77">#REF!</definedName>
    <definedName name="_SCH_14801_14808">#REF!</definedName>
    <definedName name="_SCH_14801_14809" localSheetId="79">#REF!</definedName>
    <definedName name="_SCH_14801_14809" localSheetId="84">#REF!</definedName>
    <definedName name="_SCH_14801_14809" localSheetId="77">#REF!</definedName>
    <definedName name="_SCH_14801_14809">#REF!</definedName>
    <definedName name="_SCH_14801_14810" localSheetId="79">#REF!</definedName>
    <definedName name="_SCH_14801_14810" localSheetId="84">#REF!</definedName>
    <definedName name="_SCH_14801_14810" localSheetId="77">#REF!</definedName>
    <definedName name="_SCH_14801_14810">#REF!</definedName>
    <definedName name="_SCH_14901_129" localSheetId="79">#REF!</definedName>
    <definedName name="_SCH_14901_129" localSheetId="84">#REF!</definedName>
    <definedName name="_SCH_14901_129" localSheetId="77">#REF!</definedName>
    <definedName name="_SCH_14901_129">#REF!</definedName>
    <definedName name="_SCH_14901_14901" localSheetId="79">#REF!</definedName>
    <definedName name="_SCH_14901_14901" localSheetId="84">#REF!</definedName>
    <definedName name="_SCH_14901_14901" localSheetId="77">#REF!</definedName>
    <definedName name="_SCH_14901_14901">#REF!</definedName>
    <definedName name="_SCH_14901_14903" localSheetId="79">#REF!</definedName>
    <definedName name="_SCH_14901_14903" localSheetId="84">#REF!</definedName>
    <definedName name="_SCH_14901_14903" localSheetId="77">#REF!</definedName>
    <definedName name="_SCH_14901_14903">#REF!</definedName>
    <definedName name="_SCH_14901_14904" localSheetId="79">#REF!</definedName>
    <definedName name="_SCH_14901_14904" localSheetId="84">#REF!</definedName>
    <definedName name="_SCH_14901_14904" localSheetId="77">#REF!</definedName>
    <definedName name="_SCH_14901_14904">#REF!</definedName>
    <definedName name="_SCH_14901_14905" localSheetId="79">#REF!</definedName>
    <definedName name="_SCH_14901_14905" localSheetId="84">#REF!</definedName>
    <definedName name="_SCH_14901_14905" localSheetId="77">#REF!</definedName>
    <definedName name="_SCH_14901_14905">#REF!</definedName>
    <definedName name="_SCH_14901_14907" localSheetId="79">#REF!</definedName>
    <definedName name="_SCH_14901_14907" localSheetId="84">#REF!</definedName>
    <definedName name="_SCH_14901_14907" localSheetId="77">#REF!</definedName>
    <definedName name="_SCH_14901_14907">#REF!</definedName>
    <definedName name="_SCH_15001_129" localSheetId="79">#REF!</definedName>
    <definedName name="_SCH_15001_129" localSheetId="84">#REF!</definedName>
    <definedName name="_SCH_15001_129" localSheetId="77">#REF!</definedName>
    <definedName name="_SCH_15001_129">#REF!</definedName>
    <definedName name="_SCH_15001_15001" localSheetId="79">#REF!</definedName>
    <definedName name="_SCH_15001_15001" localSheetId="84">#REF!</definedName>
    <definedName name="_SCH_15001_15001" localSheetId="77">#REF!</definedName>
    <definedName name="_SCH_15001_15001">#REF!</definedName>
    <definedName name="_SCH_1501_129" localSheetId="79">#REF!</definedName>
    <definedName name="_SCH_1501_129" localSheetId="84">#REF!</definedName>
    <definedName name="_SCH_1501_129" localSheetId="77">#REF!</definedName>
    <definedName name="_SCH_1501_129">#REF!</definedName>
    <definedName name="_SCH_1501_1501" localSheetId="79">#REF!</definedName>
    <definedName name="_SCH_1501_1501" localSheetId="84">#REF!</definedName>
    <definedName name="_SCH_1501_1501" localSheetId="77">#REF!</definedName>
    <definedName name="_SCH_1501_1501">#REF!</definedName>
    <definedName name="_SCH_1501_1502" localSheetId="79">#REF!</definedName>
    <definedName name="_SCH_1501_1502" localSheetId="84">#REF!</definedName>
    <definedName name="_SCH_1501_1502" localSheetId="77">#REF!</definedName>
    <definedName name="_SCH_1501_1502">#REF!</definedName>
    <definedName name="_SCH_15201_129" localSheetId="79">#REF!</definedName>
    <definedName name="_SCH_15201_129" localSheetId="84">#REF!</definedName>
    <definedName name="_SCH_15201_129" localSheetId="77">#REF!</definedName>
    <definedName name="_SCH_15201_129">#REF!</definedName>
    <definedName name="_SCH_15201_15201" localSheetId="79">#REF!</definedName>
    <definedName name="_SCH_15201_15201" localSheetId="84">#REF!</definedName>
    <definedName name="_SCH_15201_15201" localSheetId="77">#REF!</definedName>
    <definedName name="_SCH_15201_15201">#REF!</definedName>
    <definedName name="_SCH_15201_15202" localSheetId="79">#REF!</definedName>
    <definedName name="_SCH_15201_15202" localSheetId="84">#REF!</definedName>
    <definedName name="_SCH_15201_15202" localSheetId="77">#REF!</definedName>
    <definedName name="_SCH_15201_15202">#REF!</definedName>
    <definedName name="_SCH_15201_15203" localSheetId="79">#REF!</definedName>
    <definedName name="_SCH_15201_15203" localSheetId="84">#REF!</definedName>
    <definedName name="_SCH_15201_15203" localSheetId="77">#REF!</definedName>
    <definedName name="_SCH_15201_15203">#REF!</definedName>
    <definedName name="_SCH_15201_15204" localSheetId="79">#REF!</definedName>
    <definedName name="_SCH_15201_15204" localSheetId="84">#REF!</definedName>
    <definedName name="_SCH_15201_15204" localSheetId="77">#REF!</definedName>
    <definedName name="_SCH_15201_15204">#REF!</definedName>
    <definedName name="_SCH_15301_129" localSheetId="79">#REF!</definedName>
    <definedName name="_SCH_15301_129" localSheetId="84">#REF!</definedName>
    <definedName name="_SCH_15301_129" localSheetId="77">#REF!</definedName>
    <definedName name="_SCH_15301_129">#REF!</definedName>
    <definedName name="_SCH_15301_15301" localSheetId="79">#REF!</definedName>
    <definedName name="_SCH_15301_15301" localSheetId="84">#REF!</definedName>
    <definedName name="_SCH_15301_15301" localSheetId="77">#REF!</definedName>
    <definedName name="_SCH_15301_15301">#REF!</definedName>
    <definedName name="_SCH_15301_15302" localSheetId="79">#REF!</definedName>
    <definedName name="_SCH_15301_15302" localSheetId="84">#REF!</definedName>
    <definedName name="_SCH_15301_15302" localSheetId="77">#REF!</definedName>
    <definedName name="_SCH_15301_15302">#REF!</definedName>
    <definedName name="_SCH_15301_15303" localSheetId="79">#REF!</definedName>
    <definedName name="_SCH_15301_15303" localSheetId="84">#REF!</definedName>
    <definedName name="_SCH_15301_15303" localSheetId="77">#REF!</definedName>
    <definedName name="_SCH_15301_15303">#REF!</definedName>
    <definedName name="_SCH_15301_15304" localSheetId="79">#REF!</definedName>
    <definedName name="_SCH_15301_15304" localSheetId="84">#REF!</definedName>
    <definedName name="_SCH_15301_15304" localSheetId="77">#REF!</definedName>
    <definedName name="_SCH_15301_15304">#REF!</definedName>
    <definedName name="_SCH_15301_15305" localSheetId="79">#REF!</definedName>
    <definedName name="_SCH_15301_15305" localSheetId="84">#REF!</definedName>
    <definedName name="_SCH_15301_15305" localSheetId="77">#REF!</definedName>
    <definedName name="_SCH_15301_15305">#REF!</definedName>
    <definedName name="_SCH_15301_15306" localSheetId="79">#REF!</definedName>
    <definedName name="_SCH_15301_15306" localSheetId="84">#REF!</definedName>
    <definedName name="_SCH_15301_15306" localSheetId="77">#REF!</definedName>
    <definedName name="_SCH_15301_15306">#REF!</definedName>
    <definedName name="_SCH_15301_15307" localSheetId="79">#REF!</definedName>
    <definedName name="_SCH_15301_15307" localSheetId="84">#REF!</definedName>
    <definedName name="_SCH_15301_15307" localSheetId="77">#REF!</definedName>
    <definedName name="_SCH_15301_15307">#REF!</definedName>
    <definedName name="_SCH_15301_15308" localSheetId="79">#REF!</definedName>
    <definedName name="_SCH_15301_15308" localSheetId="84">#REF!</definedName>
    <definedName name="_SCH_15301_15308" localSheetId="77">#REF!</definedName>
    <definedName name="_SCH_15301_15308">#REF!</definedName>
    <definedName name="_SCH_15301_15313" localSheetId="79">#REF!</definedName>
    <definedName name="_SCH_15301_15313" localSheetId="84">#REF!</definedName>
    <definedName name="_SCH_15301_15313" localSheetId="77">#REF!</definedName>
    <definedName name="_SCH_15301_15313">#REF!</definedName>
    <definedName name="_SCH_15303_" localSheetId="79">#REF!</definedName>
    <definedName name="_SCH_15303_" localSheetId="84">#REF!</definedName>
    <definedName name="_SCH_15303_" localSheetId="77">#REF!</definedName>
    <definedName name="_SCH_15303_">#REF!</definedName>
    <definedName name="_SCH_15304_" localSheetId="79">#REF!</definedName>
    <definedName name="_SCH_15304_" localSheetId="84">#REF!</definedName>
    <definedName name="_SCH_15304_" localSheetId="77">#REF!</definedName>
    <definedName name="_SCH_15304_">#REF!</definedName>
    <definedName name="_SCH_15401_129" localSheetId="79">#REF!</definedName>
    <definedName name="_SCH_15401_129" localSheetId="84">#REF!</definedName>
    <definedName name="_SCH_15401_129" localSheetId="77">#REF!</definedName>
    <definedName name="_SCH_15401_129">#REF!</definedName>
    <definedName name="_SCH_15401_15401" localSheetId="79">#REF!</definedName>
    <definedName name="_SCH_15401_15401" localSheetId="84">#REF!</definedName>
    <definedName name="_SCH_15401_15401" localSheetId="77">#REF!</definedName>
    <definedName name="_SCH_15401_15401">#REF!</definedName>
    <definedName name="_SCH_15401_15402" localSheetId="79">#REF!</definedName>
    <definedName name="_SCH_15401_15402" localSheetId="84">#REF!</definedName>
    <definedName name="_SCH_15401_15402" localSheetId="77">#REF!</definedName>
    <definedName name="_SCH_15401_15402">#REF!</definedName>
    <definedName name="_SCH_15401_15403" localSheetId="79">#REF!</definedName>
    <definedName name="_SCH_15401_15403" localSheetId="84">#REF!</definedName>
    <definedName name="_SCH_15401_15403" localSheetId="77">#REF!</definedName>
    <definedName name="_SCH_15401_15403">#REF!</definedName>
    <definedName name="_SCH_15401_15404" localSheetId="79">#REF!</definedName>
    <definedName name="_SCH_15401_15404" localSheetId="84">#REF!</definedName>
    <definedName name="_SCH_15401_15404" localSheetId="77">#REF!</definedName>
    <definedName name="_SCH_15401_15404">#REF!</definedName>
    <definedName name="_SCH_15401_15405" localSheetId="79">#REF!</definedName>
    <definedName name="_SCH_15401_15405" localSheetId="84">#REF!</definedName>
    <definedName name="_SCH_15401_15405" localSheetId="77">#REF!</definedName>
    <definedName name="_SCH_15401_15405">#REF!</definedName>
    <definedName name="_SCH_15401_15406" localSheetId="79">#REF!</definedName>
    <definedName name="_SCH_15401_15406" localSheetId="84">#REF!</definedName>
    <definedName name="_SCH_15401_15406" localSheetId="77">#REF!</definedName>
    <definedName name="_SCH_15401_15406">#REF!</definedName>
    <definedName name="_SCH_15401_15409" localSheetId="79">#REF!</definedName>
    <definedName name="_SCH_15401_15409" localSheetId="84">#REF!</definedName>
    <definedName name="_SCH_15401_15409" localSheetId="77">#REF!</definedName>
    <definedName name="_SCH_15401_15409">#REF!</definedName>
    <definedName name="_SCH_15401_15410" localSheetId="79">#REF!</definedName>
    <definedName name="_SCH_15401_15410" localSheetId="84">#REF!</definedName>
    <definedName name="_SCH_15401_15410" localSheetId="77">#REF!</definedName>
    <definedName name="_SCH_15401_15410">#REF!</definedName>
    <definedName name="_SCH_15401_15411" localSheetId="79">#REF!</definedName>
    <definedName name="_SCH_15401_15411" localSheetId="84">#REF!</definedName>
    <definedName name="_SCH_15401_15411" localSheetId="77">#REF!</definedName>
    <definedName name="_SCH_15401_15411">#REF!</definedName>
    <definedName name="_SCH_15401_15414" localSheetId="79">#REF!</definedName>
    <definedName name="_SCH_15401_15414" localSheetId="84">#REF!</definedName>
    <definedName name="_SCH_15401_15414" localSheetId="77">#REF!</definedName>
    <definedName name="_SCH_15401_15414">#REF!</definedName>
    <definedName name="_SCH_15401_15415" localSheetId="79">#REF!</definedName>
    <definedName name="_SCH_15401_15415" localSheetId="84">#REF!</definedName>
    <definedName name="_SCH_15401_15415" localSheetId="77">#REF!</definedName>
    <definedName name="_SCH_15401_15415">#REF!</definedName>
    <definedName name="_SCH_15401_15416" localSheetId="79">#REF!</definedName>
    <definedName name="_SCH_15401_15416" localSheetId="84">#REF!</definedName>
    <definedName name="_SCH_15401_15416" localSheetId="77">#REF!</definedName>
    <definedName name="_SCH_15401_15416">#REF!</definedName>
    <definedName name="_SCH_15401_15417" localSheetId="79">#REF!</definedName>
    <definedName name="_SCH_15401_15417" localSheetId="84">#REF!</definedName>
    <definedName name="_SCH_15401_15417" localSheetId="77">#REF!</definedName>
    <definedName name="_SCH_15401_15417">#REF!</definedName>
    <definedName name="_SCH_15401_15418" localSheetId="79">#REF!</definedName>
    <definedName name="_SCH_15401_15418" localSheetId="84">#REF!</definedName>
    <definedName name="_SCH_15401_15418" localSheetId="77">#REF!</definedName>
    <definedName name="_SCH_15401_15418">#REF!</definedName>
    <definedName name="_SCH_15401_15419" localSheetId="79">#REF!</definedName>
    <definedName name="_SCH_15401_15419" localSheetId="84">#REF!</definedName>
    <definedName name="_SCH_15401_15419" localSheetId="77">#REF!</definedName>
    <definedName name="_SCH_15401_15419">#REF!</definedName>
    <definedName name="_SCH_15401_15420" localSheetId="79">#REF!</definedName>
    <definedName name="_SCH_15401_15420" localSheetId="84">#REF!</definedName>
    <definedName name="_SCH_15401_15420" localSheetId="77">#REF!</definedName>
    <definedName name="_SCH_15401_15420">#REF!</definedName>
    <definedName name="_SCH_15401_15421" localSheetId="79">#REF!</definedName>
    <definedName name="_SCH_15401_15421" localSheetId="84">#REF!</definedName>
    <definedName name="_SCH_15401_15421" localSheetId="77">#REF!</definedName>
    <definedName name="_SCH_15401_15421">#REF!</definedName>
    <definedName name="_SCH_15501_129" localSheetId="79">#REF!</definedName>
    <definedName name="_SCH_15501_129" localSheetId="84">#REF!</definedName>
    <definedName name="_SCH_15501_129" localSheetId="77">#REF!</definedName>
    <definedName name="_SCH_15501_129">#REF!</definedName>
    <definedName name="_SCH_15501_15501" localSheetId="79">#REF!</definedName>
    <definedName name="_SCH_15501_15501" localSheetId="84">#REF!</definedName>
    <definedName name="_SCH_15501_15501" localSheetId="77">#REF!</definedName>
    <definedName name="_SCH_15501_15501">#REF!</definedName>
    <definedName name="_SCH_15501_15503" localSheetId="79">#REF!</definedName>
    <definedName name="_SCH_15501_15503" localSheetId="84">#REF!</definedName>
    <definedName name="_SCH_15501_15503" localSheetId="77">#REF!</definedName>
    <definedName name="_SCH_15501_15503">#REF!</definedName>
    <definedName name="_SCH_15601_129" localSheetId="79">#REF!</definedName>
    <definedName name="_SCH_15601_129" localSheetId="84">#REF!</definedName>
    <definedName name="_SCH_15601_129" localSheetId="77">#REF!</definedName>
    <definedName name="_SCH_15601_129">#REF!</definedName>
    <definedName name="_SCH_15601_15601" localSheetId="79">#REF!</definedName>
    <definedName name="_SCH_15601_15601" localSheetId="84">#REF!</definedName>
    <definedName name="_SCH_15601_15601" localSheetId="77">#REF!</definedName>
    <definedName name="_SCH_15601_15601">#REF!</definedName>
    <definedName name="_SCH_15601_15602" localSheetId="79">#REF!</definedName>
    <definedName name="_SCH_15601_15602" localSheetId="84">#REF!</definedName>
    <definedName name="_SCH_15601_15602" localSheetId="77">#REF!</definedName>
    <definedName name="_SCH_15601_15602">#REF!</definedName>
    <definedName name="_SCH_15601_15603" localSheetId="79">#REF!</definedName>
    <definedName name="_SCH_15601_15603" localSheetId="84">#REF!</definedName>
    <definedName name="_SCH_15601_15603" localSheetId="77">#REF!</definedName>
    <definedName name="_SCH_15601_15603">#REF!</definedName>
    <definedName name="_SCH_15601_15604" localSheetId="79">#REF!</definedName>
    <definedName name="_SCH_15601_15604" localSheetId="84">#REF!</definedName>
    <definedName name="_SCH_15601_15604" localSheetId="77">#REF!</definedName>
    <definedName name="_SCH_15601_15604">#REF!</definedName>
    <definedName name="_SCH_15601_15605" localSheetId="79">#REF!</definedName>
    <definedName name="_SCH_15601_15605" localSheetId="84">#REF!</definedName>
    <definedName name="_SCH_15601_15605" localSheetId="77">#REF!</definedName>
    <definedName name="_SCH_15601_15605">#REF!</definedName>
    <definedName name="_SCH_15601_15606" localSheetId="79">#REF!</definedName>
    <definedName name="_SCH_15601_15606" localSheetId="84">#REF!</definedName>
    <definedName name="_SCH_15601_15606" localSheetId="77">#REF!</definedName>
    <definedName name="_SCH_15601_15606">#REF!</definedName>
    <definedName name="_SCH_15601_15607" localSheetId="79">#REF!</definedName>
    <definedName name="_SCH_15601_15607" localSheetId="84">#REF!</definedName>
    <definedName name="_SCH_15601_15607" localSheetId="77">#REF!</definedName>
    <definedName name="_SCH_15601_15607">#REF!</definedName>
    <definedName name="_SCH_15601_15608" localSheetId="79">#REF!</definedName>
    <definedName name="_SCH_15601_15608" localSheetId="84">#REF!</definedName>
    <definedName name="_SCH_15601_15608" localSheetId="77">#REF!</definedName>
    <definedName name="_SCH_15601_15608">#REF!</definedName>
    <definedName name="_SCH_15601_15609" localSheetId="79">#REF!</definedName>
    <definedName name="_SCH_15601_15609" localSheetId="84">#REF!</definedName>
    <definedName name="_SCH_15601_15609" localSheetId="77">#REF!</definedName>
    <definedName name="_SCH_15601_15609">#REF!</definedName>
    <definedName name="_SCH_15601_15610" localSheetId="79">#REF!</definedName>
    <definedName name="_SCH_15601_15610" localSheetId="84">#REF!</definedName>
    <definedName name="_SCH_15601_15610" localSheetId="77">#REF!</definedName>
    <definedName name="_SCH_15601_15610">#REF!</definedName>
    <definedName name="_SCH_15701_129" localSheetId="79">#REF!</definedName>
    <definedName name="_SCH_15701_129" localSheetId="84">#REF!</definedName>
    <definedName name="_SCH_15701_129" localSheetId="77">#REF!</definedName>
    <definedName name="_SCH_15701_129">#REF!</definedName>
    <definedName name="_SCH_15701_15701" localSheetId="79">#REF!</definedName>
    <definedName name="_SCH_15701_15701" localSheetId="84">#REF!</definedName>
    <definedName name="_SCH_15701_15701" localSheetId="77">#REF!</definedName>
    <definedName name="_SCH_15701_15701">#REF!</definedName>
    <definedName name="_SCH_15701_15704" localSheetId="79">#REF!</definedName>
    <definedName name="_SCH_15701_15704" localSheetId="84">#REF!</definedName>
    <definedName name="_SCH_15701_15704" localSheetId="77">#REF!</definedName>
    <definedName name="_SCH_15701_15704">#REF!</definedName>
    <definedName name="_SCH_15801_129" localSheetId="79">#REF!</definedName>
    <definedName name="_SCH_15801_129" localSheetId="84">#REF!</definedName>
    <definedName name="_SCH_15801_129" localSheetId="77">#REF!</definedName>
    <definedName name="_SCH_15801_129">#REF!</definedName>
    <definedName name="_SCH_15801_15801" localSheetId="79">#REF!</definedName>
    <definedName name="_SCH_15801_15801" localSheetId="84">#REF!</definedName>
    <definedName name="_SCH_15801_15801" localSheetId="77">#REF!</definedName>
    <definedName name="_SCH_15801_15801">#REF!</definedName>
    <definedName name="_SCH_15801_15802" localSheetId="79">#REF!</definedName>
    <definedName name="_SCH_15801_15802" localSheetId="84">#REF!</definedName>
    <definedName name="_SCH_15801_15802" localSheetId="77">#REF!</definedName>
    <definedName name="_SCH_15801_15802">#REF!</definedName>
    <definedName name="_SCH_15901_129" localSheetId="79">#REF!</definedName>
    <definedName name="_SCH_15901_129" localSheetId="84">#REF!</definedName>
    <definedName name="_SCH_15901_129" localSheetId="77">#REF!</definedName>
    <definedName name="_SCH_15901_129">#REF!</definedName>
    <definedName name="_SCH_15901_15901" localSheetId="79">#REF!</definedName>
    <definedName name="_SCH_15901_15901" localSheetId="84">#REF!</definedName>
    <definedName name="_SCH_15901_15901" localSheetId="77">#REF!</definedName>
    <definedName name="_SCH_15901_15901">#REF!</definedName>
    <definedName name="_SCH_15901_15904" localSheetId="79">#REF!</definedName>
    <definedName name="_SCH_15901_15904" localSheetId="84">#REF!</definedName>
    <definedName name="_SCH_15901_15904" localSheetId="77">#REF!</definedName>
    <definedName name="_SCH_15901_15904">#REF!</definedName>
    <definedName name="_SCH_15901_15905" localSheetId="79">#REF!</definedName>
    <definedName name="_SCH_15901_15905" localSheetId="84">#REF!</definedName>
    <definedName name="_SCH_15901_15905" localSheetId="77">#REF!</definedName>
    <definedName name="_SCH_15901_15905">#REF!</definedName>
    <definedName name="_SCH_15901_15906" localSheetId="79">#REF!</definedName>
    <definedName name="_SCH_15901_15906" localSheetId="84">#REF!</definedName>
    <definedName name="_SCH_15901_15906" localSheetId="77">#REF!</definedName>
    <definedName name="_SCH_15901_15906">#REF!</definedName>
    <definedName name="_SCH_15901_15907" localSheetId="79">#REF!</definedName>
    <definedName name="_SCH_15901_15907" localSheetId="84">#REF!</definedName>
    <definedName name="_SCH_15901_15907" localSheetId="77">#REF!</definedName>
    <definedName name="_SCH_15901_15907">#REF!</definedName>
    <definedName name="_SCH_15901_15908" localSheetId="79">#REF!</definedName>
    <definedName name="_SCH_15901_15908" localSheetId="84">#REF!</definedName>
    <definedName name="_SCH_15901_15908" localSheetId="77">#REF!</definedName>
    <definedName name="_SCH_15901_15908">#REF!</definedName>
    <definedName name="_SCH_16001_129" localSheetId="79">#REF!</definedName>
    <definedName name="_SCH_16001_129" localSheetId="84">#REF!</definedName>
    <definedName name="_SCH_16001_129" localSheetId="77">#REF!</definedName>
    <definedName name="_SCH_16001_129">#REF!</definedName>
    <definedName name="_SCH_16001_16001" localSheetId="79">#REF!</definedName>
    <definedName name="_SCH_16001_16001" localSheetId="84">#REF!</definedName>
    <definedName name="_SCH_16001_16001" localSheetId="77">#REF!</definedName>
    <definedName name="_SCH_16001_16001">#REF!</definedName>
    <definedName name="_SCH_1601_129" localSheetId="79">#REF!</definedName>
    <definedName name="_SCH_1601_129" localSheetId="84">#REF!</definedName>
    <definedName name="_SCH_1601_129" localSheetId="77">#REF!</definedName>
    <definedName name="_SCH_1601_129">#REF!</definedName>
    <definedName name="_SCH_1601_1601" localSheetId="79">#REF!</definedName>
    <definedName name="_SCH_1601_1601" localSheetId="84">#REF!</definedName>
    <definedName name="_SCH_1601_1601" localSheetId="77">#REF!</definedName>
    <definedName name="_SCH_1601_1601">#REF!</definedName>
    <definedName name="_SCH_1601_1602" localSheetId="79">#REF!</definedName>
    <definedName name="_SCH_1601_1602" localSheetId="84">#REF!</definedName>
    <definedName name="_SCH_1601_1602" localSheetId="77">#REF!</definedName>
    <definedName name="_SCH_1601_1602">#REF!</definedName>
    <definedName name="_SCH_16201_129" localSheetId="79">#REF!</definedName>
    <definedName name="_SCH_16201_129" localSheetId="84">#REF!</definedName>
    <definedName name="_SCH_16201_129" localSheetId="77">#REF!</definedName>
    <definedName name="_SCH_16201_129">#REF!</definedName>
    <definedName name="_SCH_16201_16201" localSheetId="79">#REF!</definedName>
    <definedName name="_SCH_16201_16201" localSheetId="84">#REF!</definedName>
    <definedName name="_SCH_16201_16201" localSheetId="77">#REF!</definedName>
    <definedName name="_SCH_16201_16201">#REF!</definedName>
    <definedName name="_SCH_16201_16202" localSheetId="79">#REF!</definedName>
    <definedName name="_SCH_16201_16202" localSheetId="84">#REF!</definedName>
    <definedName name="_SCH_16201_16202" localSheetId="77">#REF!</definedName>
    <definedName name="_SCH_16201_16202">#REF!</definedName>
    <definedName name="_SCH_16301_129" localSheetId="79">#REF!</definedName>
    <definedName name="_SCH_16301_129" localSheetId="84">#REF!</definedName>
    <definedName name="_SCH_16301_129" localSheetId="77">#REF!</definedName>
    <definedName name="_SCH_16301_129">#REF!</definedName>
    <definedName name="_SCH_16301_16301" localSheetId="79">#REF!</definedName>
    <definedName name="_SCH_16301_16301" localSheetId="84">#REF!</definedName>
    <definedName name="_SCH_16301_16301" localSheetId="77">#REF!</definedName>
    <definedName name="_SCH_16301_16301">#REF!</definedName>
    <definedName name="_SCH_16301_16302" localSheetId="79">#REF!</definedName>
    <definedName name="_SCH_16301_16302" localSheetId="84">#REF!</definedName>
    <definedName name="_SCH_16301_16302" localSheetId="77">#REF!</definedName>
    <definedName name="_SCH_16301_16302">#REF!</definedName>
    <definedName name="_SCH_16301_16303" localSheetId="79">#REF!</definedName>
    <definedName name="_SCH_16301_16303" localSheetId="84">#REF!</definedName>
    <definedName name="_SCH_16301_16303" localSheetId="77">#REF!</definedName>
    <definedName name="_SCH_16301_16303">#REF!</definedName>
    <definedName name="_SCH_16301_16304" localSheetId="79">#REF!</definedName>
    <definedName name="_SCH_16301_16304" localSheetId="84">#REF!</definedName>
    <definedName name="_SCH_16301_16304" localSheetId="77">#REF!</definedName>
    <definedName name="_SCH_16301_16304">#REF!</definedName>
    <definedName name="_SCH_16301_16305" localSheetId="79">#REF!</definedName>
    <definedName name="_SCH_16301_16305" localSheetId="84">#REF!</definedName>
    <definedName name="_SCH_16301_16305" localSheetId="77">#REF!</definedName>
    <definedName name="_SCH_16301_16305">#REF!</definedName>
    <definedName name="_SCH_16301_16306" localSheetId="79">#REF!</definedName>
    <definedName name="_SCH_16301_16306" localSheetId="84">#REF!</definedName>
    <definedName name="_SCH_16301_16306" localSheetId="77">#REF!</definedName>
    <definedName name="_SCH_16301_16306">#REF!</definedName>
    <definedName name="_SCH_16401_129" localSheetId="79">#REF!</definedName>
    <definedName name="_SCH_16401_129" localSheetId="84">#REF!</definedName>
    <definedName name="_SCH_16401_129" localSheetId="77">#REF!</definedName>
    <definedName name="_SCH_16401_129">#REF!</definedName>
    <definedName name="_SCH_16401_16401" localSheetId="79">#REF!</definedName>
    <definedName name="_SCH_16401_16401" localSheetId="84">#REF!</definedName>
    <definedName name="_SCH_16401_16401" localSheetId="77">#REF!</definedName>
    <definedName name="_SCH_16401_16401">#REF!</definedName>
    <definedName name="_SCH_16401_16402" localSheetId="79">#REF!</definedName>
    <definedName name="_SCH_16401_16402" localSheetId="84">#REF!</definedName>
    <definedName name="_SCH_16401_16402" localSheetId="77">#REF!</definedName>
    <definedName name="_SCH_16401_16402">#REF!</definedName>
    <definedName name="_SCH_16401_16403" localSheetId="79">#REF!</definedName>
    <definedName name="_SCH_16401_16403" localSheetId="84">#REF!</definedName>
    <definedName name="_SCH_16401_16403" localSheetId="77">#REF!</definedName>
    <definedName name="_SCH_16401_16403">#REF!</definedName>
    <definedName name="_SCH_16501_129" localSheetId="79">#REF!</definedName>
    <definedName name="_SCH_16501_129" localSheetId="84">#REF!</definedName>
    <definedName name="_SCH_16501_129" localSheetId="77">#REF!</definedName>
    <definedName name="_SCH_16501_129">#REF!</definedName>
    <definedName name="_SCH_16501_16501" localSheetId="79">#REF!</definedName>
    <definedName name="_SCH_16501_16501" localSheetId="84">#REF!</definedName>
    <definedName name="_SCH_16501_16501" localSheetId="77">#REF!</definedName>
    <definedName name="_SCH_16501_16501">#REF!</definedName>
    <definedName name="_SCH_16501_16502" localSheetId="79">#REF!</definedName>
    <definedName name="_SCH_16501_16502" localSheetId="84">#REF!</definedName>
    <definedName name="_SCH_16501_16502" localSheetId="77">#REF!</definedName>
    <definedName name="_SCH_16501_16502">#REF!</definedName>
    <definedName name="_SCH_16501_16503" localSheetId="79">#REF!</definedName>
    <definedName name="_SCH_16501_16503" localSheetId="84">#REF!</definedName>
    <definedName name="_SCH_16501_16503" localSheetId="77">#REF!</definedName>
    <definedName name="_SCH_16501_16503">#REF!</definedName>
    <definedName name="_SCH_16501_16504" localSheetId="79">#REF!</definedName>
    <definedName name="_SCH_16501_16504" localSheetId="84">#REF!</definedName>
    <definedName name="_SCH_16501_16504" localSheetId="77">#REF!</definedName>
    <definedName name="_SCH_16501_16504">#REF!</definedName>
    <definedName name="_SCH_16501_16505" localSheetId="79">#REF!</definedName>
    <definedName name="_SCH_16501_16505" localSheetId="84">#REF!</definedName>
    <definedName name="_SCH_16501_16505" localSheetId="77">#REF!</definedName>
    <definedName name="_SCH_16501_16505">#REF!</definedName>
    <definedName name="_SCH_16501_16506" localSheetId="79">#REF!</definedName>
    <definedName name="_SCH_16501_16506" localSheetId="84">#REF!</definedName>
    <definedName name="_SCH_16501_16506" localSheetId="77">#REF!</definedName>
    <definedName name="_SCH_16501_16506">#REF!</definedName>
    <definedName name="_SCH_16501_16507" localSheetId="79">#REF!</definedName>
    <definedName name="_SCH_16501_16507" localSheetId="84">#REF!</definedName>
    <definedName name="_SCH_16501_16507" localSheetId="77">#REF!</definedName>
    <definedName name="_SCH_16501_16507">#REF!</definedName>
    <definedName name="_SCH_16501_16508" localSheetId="79">#REF!</definedName>
    <definedName name="_SCH_16501_16508" localSheetId="84">#REF!</definedName>
    <definedName name="_SCH_16501_16508" localSheetId="77">#REF!</definedName>
    <definedName name="_SCH_16501_16508">#REF!</definedName>
    <definedName name="_SCH_16501_16509" localSheetId="79">#REF!</definedName>
    <definedName name="_SCH_16501_16509" localSheetId="84">#REF!</definedName>
    <definedName name="_SCH_16501_16509" localSheetId="77">#REF!</definedName>
    <definedName name="_SCH_16501_16509">#REF!</definedName>
    <definedName name="_SCH_16501_16510" localSheetId="79">#REF!</definedName>
    <definedName name="_SCH_16501_16510" localSheetId="84">#REF!</definedName>
    <definedName name="_SCH_16501_16510" localSheetId="77">#REF!</definedName>
    <definedName name="_SCH_16501_16510">#REF!</definedName>
    <definedName name="_SCH_16601_129" localSheetId="79">#REF!</definedName>
    <definedName name="_SCH_16601_129" localSheetId="84">#REF!</definedName>
    <definedName name="_SCH_16601_129" localSheetId="77">#REF!</definedName>
    <definedName name="_SCH_16601_129">#REF!</definedName>
    <definedName name="_SCH_16601_16601" localSheetId="79">#REF!</definedName>
    <definedName name="_SCH_16601_16601" localSheetId="84">#REF!</definedName>
    <definedName name="_SCH_16601_16601" localSheetId="77">#REF!</definedName>
    <definedName name="_SCH_16601_16601">#REF!</definedName>
    <definedName name="_SCH_16601_16602" localSheetId="79">#REF!</definedName>
    <definedName name="_SCH_16601_16602" localSheetId="84">#REF!</definedName>
    <definedName name="_SCH_16601_16602" localSheetId="77">#REF!</definedName>
    <definedName name="_SCH_16601_16602">#REF!</definedName>
    <definedName name="_SCH_16601_16603" localSheetId="79">#REF!</definedName>
    <definedName name="_SCH_16601_16603" localSheetId="84">#REF!</definedName>
    <definedName name="_SCH_16601_16603" localSheetId="77">#REF!</definedName>
    <definedName name="_SCH_16601_16603">#REF!</definedName>
    <definedName name="_SCH_16601_16604" localSheetId="79">#REF!</definedName>
    <definedName name="_SCH_16601_16604" localSheetId="84">#REF!</definedName>
    <definedName name="_SCH_16601_16604" localSheetId="77">#REF!</definedName>
    <definedName name="_SCH_16601_16604">#REF!</definedName>
    <definedName name="_SCH_16701_129" localSheetId="79">#REF!</definedName>
    <definedName name="_SCH_16701_129" localSheetId="84">#REF!</definedName>
    <definedName name="_SCH_16701_129" localSheetId="77">#REF!</definedName>
    <definedName name="_SCH_16701_129">#REF!</definedName>
    <definedName name="_SCH_16701_16701" localSheetId="79">#REF!</definedName>
    <definedName name="_SCH_16701_16701" localSheetId="84">#REF!</definedName>
    <definedName name="_SCH_16701_16701" localSheetId="77">#REF!</definedName>
    <definedName name="_SCH_16701_16701">#REF!</definedName>
    <definedName name="_SCH_16701_16702" localSheetId="79">#REF!</definedName>
    <definedName name="_SCH_16701_16702" localSheetId="84">#REF!</definedName>
    <definedName name="_SCH_16701_16702" localSheetId="77">#REF!</definedName>
    <definedName name="_SCH_16701_16702">#REF!</definedName>
    <definedName name="_SCH_16701_16703" localSheetId="79">#REF!</definedName>
    <definedName name="_SCH_16701_16703" localSheetId="84">#REF!</definedName>
    <definedName name="_SCH_16701_16703" localSheetId="77">#REF!</definedName>
    <definedName name="_SCH_16701_16703">#REF!</definedName>
    <definedName name="_SCH_16701_16704" localSheetId="79">#REF!</definedName>
    <definedName name="_SCH_16701_16704" localSheetId="84">#REF!</definedName>
    <definedName name="_SCH_16701_16704" localSheetId="77">#REF!</definedName>
    <definedName name="_SCH_16701_16704">#REF!</definedName>
    <definedName name="_SCH_16701_16705" localSheetId="79">#REF!</definedName>
    <definedName name="_SCH_16701_16705" localSheetId="84">#REF!</definedName>
    <definedName name="_SCH_16701_16705" localSheetId="77">#REF!</definedName>
    <definedName name="_SCH_16701_16705">#REF!</definedName>
    <definedName name="_SCH_16701_16706" localSheetId="79">#REF!</definedName>
    <definedName name="_SCH_16701_16706" localSheetId="84">#REF!</definedName>
    <definedName name="_SCH_16701_16706" localSheetId="77">#REF!</definedName>
    <definedName name="_SCH_16701_16706">#REF!</definedName>
    <definedName name="_SCH_16701_16707" localSheetId="79">#REF!</definedName>
    <definedName name="_SCH_16701_16707" localSheetId="84">#REF!</definedName>
    <definedName name="_SCH_16701_16707" localSheetId="77">#REF!</definedName>
    <definedName name="_SCH_16701_16707">#REF!</definedName>
    <definedName name="_SCH_16701_16708" localSheetId="79">#REF!</definedName>
    <definedName name="_SCH_16701_16708" localSheetId="84">#REF!</definedName>
    <definedName name="_SCH_16701_16708" localSheetId="77">#REF!</definedName>
    <definedName name="_SCH_16701_16708">#REF!</definedName>
    <definedName name="_SCH_16701_16709" localSheetId="79">#REF!</definedName>
    <definedName name="_SCH_16701_16709" localSheetId="84">#REF!</definedName>
    <definedName name="_SCH_16701_16709" localSheetId="77">#REF!</definedName>
    <definedName name="_SCH_16701_16709">#REF!</definedName>
    <definedName name="_SCH_16801_129" localSheetId="79">#REF!</definedName>
    <definedName name="_SCH_16801_129" localSheetId="84">#REF!</definedName>
    <definedName name="_SCH_16801_129" localSheetId="77">#REF!</definedName>
    <definedName name="_SCH_16801_129">#REF!</definedName>
    <definedName name="_SCH_16801_16801" localSheetId="79">#REF!</definedName>
    <definedName name="_SCH_16801_16801" localSheetId="84">#REF!</definedName>
    <definedName name="_SCH_16801_16801" localSheetId="77">#REF!</definedName>
    <definedName name="_SCH_16801_16801">#REF!</definedName>
    <definedName name="_SCH_16801_16802" localSheetId="79">#REF!</definedName>
    <definedName name="_SCH_16801_16802" localSheetId="84">#REF!</definedName>
    <definedName name="_SCH_16801_16802" localSheetId="77">#REF!</definedName>
    <definedName name="_SCH_16801_16802">#REF!</definedName>
    <definedName name="_SCH_16801_16803" localSheetId="79">#REF!</definedName>
    <definedName name="_SCH_16801_16803" localSheetId="84">#REF!</definedName>
    <definedName name="_SCH_16801_16803" localSheetId="77">#REF!</definedName>
    <definedName name="_SCH_16801_16803">#REF!</definedName>
    <definedName name="_SCH_16801_16804" localSheetId="79">#REF!</definedName>
    <definedName name="_SCH_16801_16804" localSheetId="84">#REF!</definedName>
    <definedName name="_SCH_16801_16804" localSheetId="77">#REF!</definedName>
    <definedName name="_SCH_16801_16804">#REF!</definedName>
    <definedName name="_SCH_16801_16805" localSheetId="79">#REF!</definedName>
    <definedName name="_SCH_16801_16805" localSheetId="84">#REF!</definedName>
    <definedName name="_SCH_16801_16805" localSheetId="77">#REF!</definedName>
    <definedName name="_SCH_16801_16805">#REF!</definedName>
    <definedName name="_SCH_16801_16806" localSheetId="79">#REF!</definedName>
    <definedName name="_SCH_16801_16806" localSheetId="84">#REF!</definedName>
    <definedName name="_SCH_16801_16806" localSheetId="77">#REF!</definedName>
    <definedName name="_SCH_16801_16806">#REF!</definedName>
    <definedName name="_SCH_16801_16807" localSheetId="79">#REF!</definedName>
    <definedName name="_SCH_16801_16807" localSheetId="84">#REF!</definedName>
    <definedName name="_SCH_16801_16807" localSheetId="77">#REF!</definedName>
    <definedName name="_SCH_16801_16807">#REF!</definedName>
    <definedName name="_SCH_16801_16808" localSheetId="79">#REF!</definedName>
    <definedName name="_SCH_16801_16808" localSheetId="84">#REF!</definedName>
    <definedName name="_SCH_16801_16808" localSheetId="77">#REF!</definedName>
    <definedName name="_SCH_16801_16808">#REF!</definedName>
    <definedName name="_SCH_16901_129" localSheetId="79">#REF!</definedName>
    <definedName name="_SCH_16901_129" localSheetId="84">#REF!</definedName>
    <definedName name="_SCH_16901_129" localSheetId="77">#REF!</definedName>
    <definedName name="_SCH_16901_129">#REF!</definedName>
    <definedName name="_SCH_16901_16901" localSheetId="79">#REF!</definedName>
    <definedName name="_SCH_16901_16901" localSheetId="84">#REF!</definedName>
    <definedName name="_SCH_16901_16901" localSheetId="77">#REF!</definedName>
    <definedName name="_SCH_16901_16901">#REF!</definedName>
    <definedName name="_SCH_16901_16902" localSheetId="79">#REF!</definedName>
    <definedName name="_SCH_16901_16902" localSheetId="84">#REF!</definedName>
    <definedName name="_SCH_16901_16902" localSheetId="77">#REF!</definedName>
    <definedName name="_SCH_16901_16902">#REF!</definedName>
    <definedName name="_SCH_16901_16903" localSheetId="79">#REF!</definedName>
    <definedName name="_SCH_16901_16903" localSheetId="84">#REF!</definedName>
    <definedName name="_SCH_16901_16903" localSheetId="77">#REF!</definedName>
    <definedName name="_SCH_16901_16903">#REF!</definedName>
    <definedName name="_SCH_16901_16904" localSheetId="79">#REF!</definedName>
    <definedName name="_SCH_16901_16904" localSheetId="84">#REF!</definedName>
    <definedName name="_SCH_16901_16904" localSheetId="77">#REF!</definedName>
    <definedName name="_SCH_16901_16904">#REF!</definedName>
    <definedName name="_SCH_16901_16905" localSheetId="79">#REF!</definedName>
    <definedName name="_SCH_16901_16905" localSheetId="84">#REF!</definedName>
    <definedName name="_SCH_16901_16905" localSheetId="77">#REF!</definedName>
    <definedName name="_SCH_16901_16905">#REF!</definedName>
    <definedName name="_SCH_16901_16906" localSheetId="79">#REF!</definedName>
    <definedName name="_SCH_16901_16906" localSheetId="84">#REF!</definedName>
    <definedName name="_SCH_16901_16906" localSheetId="77">#REF!</definedName>
    <definedName name="_SCH_16901_16906">#REF!</definedName>
    <definedName name="_SCH_16901_16907" localSheetId="79">#REF!</definedName>
    <definedName name="_SCH_16901_16907" localSheetId="84">#REF!</definedName>
    <definedName name="_SCH_16901_16907" localSheetId="77">#REF!</definedName>
    <definedName name="_SCH_16901_16907">#REF!</definedName>
    <definedName name="_SCH_16901_16908" localSheetId="79">#REF!</definedName>
    <definedName name="_SCH_16901_16908" localSheetId="84">#REF!</definedName>
    <definedName name="_SCH_16901_16908" localSheetId="77">#REF!</definedName>
    <definedName name="_SCH_16901_16908">#REF!</definedName>
    <definedName name="_SCH_17001_129" localSheetId="79">#REF!</definedName>
    <definedName name="_SCH_17001_129" localSheetId="84">#REF!</definedName>
    <definedName name="_SCH_17001_129" localSheetId="77">#REF!</definedName>
    <definedName name="_SCH_17001_129">#REF!</definedName>
    <definedName name="_SCH_17001_17001" localSheetId="79">#REF!</definedName>
    <definedName name="_SCH_17001_17001" localSheetId="84">#REF!</definedName>
    <definedName name="_SCH_17001_17001" localSheetId="77">#REF!</definedName>
    <definedName name="_SCH_17001_17001">#REF!</definedName>
    <definedName name="_SCH_17001_17002" localSheetId="79">#REF!</definedName>
    <definedName name="_SCH_17001_17002" localSheetId="84">#REF!</definedName>
    <definedName name="_SCH_17001_17002" localSheetId="77">#REF!</definedName>
    <definedName name="_SCH_17001_17002">#REF!</definedName>
    <definedName name="_SCH_17001_17003" localSheetId="79">#REF!</definedName>
    <definedName name="_SCH_17001_17003" localSheetId="84">#REF!</definedName>
    <definedName name="_SCH_17001_17003" localSheetId="77">#REF!</definedName>
    <definedName name="_SCH_17001_17003">#REF!</definedName>
    <definedName name="_SCH_17001_17004" localSheetId="79">#REF!</definedName>
    <definedName name="_SCH_17001_17004" localSheetId="84">#REF!</definedName>
    <definedName name="_SCH_17001_17004" localSheetId="77">#REF!</definedName>
    <definedName name="_SCH_17001_17004">#REF!</definedName>
    <definedName name="_SCH_17001_17005" localSheetId="79">#REF!</definedName>
    <definedName name="_SCH_17001_17005" localSheetId="84">#REF!</definedName>
    <definedName name="_SCH_17001_17005" localSheetId="77">#REF!</definedName>
    <definedName name="_SCH_17001_17005">#REF!</definedName>
    <definedName name="_SCH_17001_17006" localSheetId="79">#REF!</definedName>
    <definedName name="_SCH_17001_17006" localSheetId="84">#REF!</definedName>
    <definedName name="_SCH_17001_17006" localSheetId="77">#REF!</definedName>
    <definedName name="_SCH_17001_17006">#REF!</definedName>
    <definedName name="_SCH_17001_17007" localSheetId="79">#REF!</definedName>
    <definedName name="_SCH_17001_17007" localSheetId="84">#REF!</definedName>
    <definedName name="_SCH_17001_17007" localSheetId="77">#REF!</definedName>
    <definedName name="_SCH_17001_17007">#REF!</definedName>
    <definedName name="_SCH_17001_17008" localSheetId="79">#REF!</definedName>
    <definedName name="_SCH_17001_17008" localSheetId="84">#REF!</definedName>
    <definedName name="_SCH_17001_17008" localSheetId="77">#REF!</definedName>
    <definedName name="_SCH_17001_17008">#REF!</definedName>
    <definedName name="_SCH_1701_129" localSheetId="79">#REF!</definedName>
    <definedName name="_SCH_1701_129" localSheetId="84">#REF!</definedName>
    <definedName name="_SCH_1701_129" localSheetId="77">#REF!</definedName>
    <definedName name="_SCH_1701_129">#REF!</definedName>
    <definedName name="_SCH_1701_1701" localSheetId="79">#REF!</definedName>
    <definedName name="_SCH_1701_1701" localSheetId="84">#REF!</definedName>
    <definedName name="_SCH_1701_1701" localSheetId="77">#REF!</definedName>
    <definedName name="_SCH_1701_1701">#REF!</definedName>
    <definedName name="_SCH_1701_1702" localSheetId="79">#REF!</definedName>
    <definedName name="_SCH_1701_1702" localSheetId="84">#REF!</definedName>
    <definedName name="_SCH_1701_1702" localSheetId="77">#REF!</definedName>
    <definedName name="_SCH_1701_1702">#REF!</definedName>
    <definedName name="_SCH_17101_129" localSheetId="79">#REF!</definedName>
    <definedName name="_SCH_17101_129" localSheetId="84">#REF!</definedName>
    <definedName name="_SCH_17101_129" localSheetId="77">#REF!</definedName>
    <definedName name="_SCH_17101_129">#REF!</definedName>
    <definedName name="_SCH_17101_17101" localSheetId="79">#REF!</definedName>
    <definedName name="_SCH_17101_17101" localSheetId="84">#REF!</definedName>
    <definedName name="_SCH_17101_17101" localSheetId="77">#REF!</definedName>
    <definedName name="_SCH_17101_17101">#REF!</definedName>
    <definedName name="_SCH_17101_17102" localSheetId="79">#REF!</definedName>
    <definedName name="_SCH_17101_17102" localSheetId="84">#REF!</definedName>
    <definedName name="_SCH_17101_17102" localSheetId="77">#REF!</definedName>
    <definedName name="_SCH_17101_17102">#REF!</definedName>
    <definedName name="_SCH_17101_17103" localSheetId="79">#REF!</definedName>
    <definedName name="_SCH_17101_17103" localSheetId="84">#REF!</definedName>
    <definedName name="_SCH_17101_17103" localSheetId="77">#REF!</definedName>
    <definedName name="_SCH_17101_17103">#REF!</definedName>
    <definedName name="_SCH_17101_17104" localSheetId="79">#REF!</definedName>
    <definedName name="_SCH_17101_17104" localSheetId="84">#REF!</definedName>
    <definedName name="_SCH_17101_17104" localSheetId="77">#REF!</definedName>
    <definedName name="_SCH_17101_17104">#REF!</definedName>
    <definedName name="_SCH_17101_17105" localSheetId="79">#REF!</definedName>
    <definedName name="_SCH_17101_17105" localSheetId="84">#REF!</definedName>
    <definedName name="_SCH_17101_17105" localSheetId="77">#REF!</definedName>
    <definedName name="_SCH_17101_17105">#REF!</definedName>
    <definedName name="_SCH_17101_17106" localSheetId="79">#REF!</definedName>
    <definedName name="_SCH_17101_17106" localSheetId="84">#REF!</definedName>
    <definedName name="_SCH_17101_17106" localSheetId="77">#REF!</definedName>
    <definedName name="_SCH_17101_17106">#REF!</definedName>
    <definedName name="_SCH_17101_17107" localSheetId="79">#REF!</definedName>
    <definedName name="_SCH_17101_17107" localSheetId="84">#REF!</definedName>
    <definedName name="_SCH_17101_17107" localSheetId="77">#REF!</definedName>
    <definedName name="_SCH_17101_17107">#REF!</definedName>
    <definedName name="_SCH_17101_17108" localSheetId="79">#REF!</definedName>
    <definedName name="_SCH_17101_17108" localSheetId="84">#REF!</definedName>
    <definedName name="_SCH_17101_17108" localSheetId="77">#REF!</definedName>
    <definedName name="_SCH_17101_17108">#REF!</definedName>
    <definedName name="_SCH_17201_129" localSheetId="79">#REF!</definedName>
    <definedName name="_SCH_17201_129" localSheetId="84">#REF!</definedName>
    <definedName name="_SCH_17201_129" localSheetId="77">#REF!</definedName>
    <definedName name="_SCH_17201_129">#REF!</definedName>
    <definedName name="_SCH_17201_17201" localSheetId="79">#REF!</definedName>
    <definedName name="_SCH_17201_17201" localSheetId="84">#REF!</definedName>
    <definedName name="_SCH_17201_17201" localSheetId="77">#REF!</definedName>
    <definedName name="_SCH_17201_17201">#REF!</definedName>
    <definedName name="_SCH_17201_17202" localSheetId="79">#REF!</definedName>
    <definedName name="_SCH_17201_17202" localSheetId="84">#REF!</definedName>
    <definedName name="_SCH_17201_17202" localSheetId="77">#REF!</definedName>
    <definedName name="_SCH_17201_17202">#REF!</definedName>
    <definedName name="_SCH_17201_17203" localSheetId="79">#REF!</definedName>
    <definedName name="_SCH_17201_17203" localSheetId="84">#REF!</definedName>
    <definedName name="_SCH_17201_17203" localSheetId="77">#REF!</definedName>
    <definedName name="_SCH_17201_17203">#REF!</definedName>
    <definedName name="_SCH_17201_17204" localSheetId="79">#REF!</definedName>
    <definedName name="_SCH_17201_17204" localSheetId="84">#REF!</definedName>
    <definedName name="_SCH_17201_17204" localSheetId="77">#REF!</definedName>
    <definedName name="_SCH_17201_17204">#REF!</definedName>
    <definedName name="_SCH_17201_17205" localSheetId="79">#REF!</definedName>
    <definedName name="_SCH_17201_17205" localSheetId="84">#REF!</definedName>
    <definedName name="_SCH_17201_17205" localSheetId="77">#REF!</definedName>
    <definedName name="_SCH_17201_17205">#REF!</definedName>
    <definedName name="_SCH_17201_17206" localSheetId="79">#REF!</definedName>
    <definedName name="_SCH_17201_17206" localSheetId="84">#REF!</definedName>
    <definedName name="_SCH_17201_17206" localSheetId="77">#REF!</definedName>
    <definedName name="_SCH_17201_17206">#REF!</definedName>
    <definedName name="_SCH_17201_17207" localSheetId="79">#REF!</definedName>
    <definedName name="_SCH_17201_17207" localSheetId="84">#REF!</definedName>
    <definedName name="_SCH_17201_17207" localSheetId="77">#REF!</definedName>
    <definedName name="_SCH_17201_17207">#REF!</definedName>
    <definedName name="_SCH_17201_17208" localSheetId="79">#REF!</definedName>
    <definedName name="_SCH_17201_17208" localSheetId="84">#REF!</definedName>
    <definedName name="_SCH_17201_17208" localSheetId="77">#REF!</definedName>
    <definedName name="_SCH_17201_17208">#REF!</definedName>
    <definedName name="_SCH_173_" localSheetId="79">#REF!</definedName>
    <definedName name="_SCH_173_" localSheetId="84">#REF!</definedName>
    <definedName name="_SCH_173_" localSheetId="77">#REF!</definedName>
    <definedName name="_SCH_173_">#REF!</definedName>
    <definedName name="_SCH_17301_129" localSheetId="79">#REF!</definedName>
    <definedName name="_SCH_17301_129" localSheetId="84">#REF!</definedName>
    <definedName name="_SCH_17301_129" localSheetId="77">#REF!</definedName>
    <definedName name="_SCH_17301_129">#REF!</definedName>
    <definedName name="_SCH_17301_17301" localSheetId="79">#REF!</definedName>
    <definedName name="_SCH_17301_17301" localSheetId="84">#REF!</definedName>
    <definedName name="_SCH_17301_17301" localSheetId="77">#REF!</definedName>
    <definedName name="_SCH_17301_17301">#REF!</definedName>
    <definedName name="_SCH_174_" localSheetId="79">#REF!</definedName>
    <definedName name="_SCH_174_" localSheetId="84">#REF!</definedName>
    <definedName name="_SCH_174_" localSheetId="77">#REF!</definedName>
    <definedName name="_SCH_174_">#REF!</definedName>
    <definedName name="_SCH_17401_129" localSheetId="79">#REF!</definedName>
    <definedName name="_SCH_17401_129" localSheetId="84">#REF!</definedName>
    <definedName name="_SCH_17401_129" localSheetId="77">#REF!</definedName>
    <definedName name="_SCH_17401_129">#REF!</definedName>
    <definedName name="_SCH_17401_17401" localSheetId="79">#REF!</definedName>
    <definedName name="_SCH_17401_17401" localSheetId="84">#REF!</definedName>
    <definedName name="_SCH_17401_17401" localSheetId="77">#REF!</definedName>
    <definedName name="_SCH_17401_17401">#REF!</definedName>
    <definedName name="_SCH_17401_17402" localSheetId="79">#REF!</definedName>
    <definedName name="_SCH_17401_17402" localSheetId="84">#REF!</definedName>
    <definedName name="_SCH_17401_17402" localSheetId="77">#REF!</definedName>
    <definedName name="_SCH_17401_17402">#REF!</definedName>
    <definedName name="_SCH_17401_17403" localSheetId="79">#REF!</definedName>
    <definedName name="_SCH_17401_17403" localSheetId="84">#REF!</definedName>
    <definedName name="_SCH_17401_17403" localSheetId="77">#REF!</definedName>
    <definedName name="_SCH_17401_17403">#REF!</definedName>
    <definedName name="_SCH_17401_17404" localSheetId="79">#REF!</definedName>
    <definedName name="_SCH_17401_17404" localSheetId="84">#REF!</definedName>
    <definedName name="_SCH_17401_17404" localSheetId="77">#REF!</definedName>
    <definedName name="_SCH_17401_17404">#REF!</definedName>
    <definedName name="_SCH_17501_129" localSheetId="79">#REF!</definedName>
    <definedName name="_SCH_17501_129" localSheetId="84">#REF!</definedName>
    <definedName name="_SCH_17501_129" localSheetId="77">#REF!</definedName>
    <definedName name="_SCH_17501_129">#REF!</definedName>
    <definedName name="_SCH_17501_17501" localSheetId="79">#REF!</definedName>
    <definedName name="_SCH_17501_17501" localSheetId="84">#REF!</definedName>
    <definedName name="_SCH_17501_17501" localSheetId="77">#REF!</definedName>
    <definedName name="_SCH_17501_17501">#REF!</definedName>
    <definedName name="_SCH_17501_17503" localSheetId="79">#REF!</definedName>
    <definedName name="_SCH_17501_17503" localSheetId="84">#REF!</definedName>
    <definedName name="_SCH_17501_17503" localSheetId="77">#REF!</definedName>
    <definedName name="_SCH_17501_17503">#REF!</definedName>
    <definedName name="_SCH_17501_17504" localSheetId="79">#REF!</definedName>
    <definedName name="_SCH_17501_17504" localSheetId="84">#REF!</definedName>
    <definedName name="_SCH_17501_17504" localSheetId="77">#REF!</definedName>
    <definedName name="_SCH_17501_17504">#REF!</definedName>
    <definedName name="_SCH_17501_17505" localSheetId="79">#REF!</definedName>
    <definedName name="_SCH_17501_17505" localSheetId="84">#REF!</definedName>
    <definedName name="_SCH_17501_17505" localSheetId="77">#REF!</definedName>
    <definedName name="_SCH_17501_17505">#REF!</definedName>
    <definedName name="_SCH_176_" localSheetId="79">#REF!</definedName>
    <definedName name="_SCH_176_" localSheetId="84">#REF!</definedName>
    <definedName name="_SCH_176_" localSheetId="77">#REF!</definedName>
    <definedName name="_SCH_176_">#REF!</definedName>
    <definedName name="_SCH_17601_129" localSheetId="79">#REF!</definedName>
    <definedName name="_SCH_17601_129" localSheetId="84">#REF!</definedName>
    <definedName name="_SCH_17601_129" localSheetId="77">#REF!</definedName>
    <definedName name="_SCH_17601_129">#REF!</definedName>
    <definedName name="_SCH_17601_17601" localSheetId="79">#REF!</definedName>
    <definedName name="_SCH_17601_17601" localSheetId="84">#REF!</definedName>
    <definedName name="_SCH_17601_17601" localSheetId="77">#REF!</definedName>
    <definedName name="_SCH_17601_17601">#REF!</definedName>
    <definedName name="_SCH_17601_17603" localSheetId="79">#REF!</definedName>
    <definedName name="_SCH_17601_17603" localSheetId="84">#REF!</definedName>
    <definedName name="_SCH_17601_17603" localSheetId="77">#REF!</definedName>
    <definedName name="_SCH_17601_17603">#REF!</definedName>
    <definedName name="_SCH_17601_17604" localSheetId="79">#REF!</definedName>
    <definedName name="_SCH_17601_17604" localSheetId="84">#REF!</definedName>
    <definedName name="_SCH_17601_17604" localSheetId="77">#REF!</definedName>
    <definedName name="_SCH_17601_17604">#REF!</definedName>
    <definedName name="_SCH_17601_17605" localSheetId="79">#REF!</definedName>
    <definedName name="_SCH_17601_17605" localSheetId="84">#REF!</definedName>
    <definedName name="_SCH_17601_17605" localSheetId="77">#REF!</definedName>
    <definedName name="_SCH_17601_17605">#REF!</definedName>
    <definedName name="_SCH_17701_129" localSheetId="79">#REF!</definedName>
    <definedName name="_SCH_17701_129" localSheetId="84">#REF!</definedName>
    <definedName name="_SCH_17701_129" localSheetId="77">#REF!</definedName>
    <definedName name="_SCH_17701_129">#REF!</definedName>
    <definedName name="_SCH_17701_17701" localSheetId="79">#REF!</definedName>
    <definedName name="_SCH_17701_17701" localSheetId="84">#REF!</definedName>
    <definedName name="_SCH_17701_17701" localSheetId="77">#REF!</definedName>
    <definedName name="_SCH_17701_17701">#REF!</definedName>
    <definedName name="_SCH_17701_17702" localSheetId="79">#REF!</definedName>
    <definedName name="_SCH_17701_17702" localSheetId="84">#REF!</definedName>
    <definedName name="_SCH_17701_17702" localSheetId="77">#REF!</definedName>
    <definedName name="_SCH_17701_17702">#REF!</definedName>
    <definedName name="_SCH_17701_17703" localSheetId="79">#REF!</definedName>
    <definedName name="_SCH_17701_17703" localSheetId="84">#REF!</definedName>
    <definedName name="_SCH_17701_17703" localSheetId="77">#REF!</definedName>
    <definedName name="_SCH_17701_17703">#REF!</definedName>
    <definedName name="_SCH_17701_17704" localSheetId="79">#REF!</definedName>
    <definedName name="_SCH_17701_17704" localSheetId="84">#REF!</definedName>
    <definedName name="_SCH_17701_17704" localSheetId="77">#REF!</definedName>
    <definedName name="_SCH_17701_17704">#REF!</definedName>
    <definedName name="_SCH_17801_129" localSheetId="79">#REF!</definedName>
    <definedName name="_SCH_17801_129" localSheetId="84">#REF!</definedName>
    <definedName name="_SCH_17801_129" localSheetId="77">#REF!</definedName>
    <definedName name="_SCH_17801_129">#REF!</definedName>
    <definedName name="_SCH_17801_17801" localSheetId="79">#REF!</definedName>
    <definedName name="_SCH_17801_17801" localSheetId="84">#REF!</definedName>
    <definedName name="_SCH_17801_17801" localSheetId="77">#REF!</definedName>
    <definedName name="_SCH_17801_17801">#REF!</definedName>
    <definedName name="_SCH_17801_17802" localSheetId="79">#REF!</definedName>
    <definedName name="_SCH_17801_17802" localSheetId="84">#REF!</definedName>
    <definedName name="_SCH_17801_17802" localSheetId="77">#REF!</definedName>
    <definedName name="_SCH_17801_17802">#REF!</definedName>
    <definedName name="_SCH_17801_17803" localSheetId="79">#REF!</definedName>
    <definedName name="_SCH_17801_17803" localSheetId="84">#REF!</definedName>
    <definedName name="_SCH_17801_17803" localSheetId="77">#REF!</definedName>
    <definedName name="_SCH_17801_17803">#REF!</definedName>
    <definedName name="_SCH_17801_17804" localSheetId="79">#REF!</definedName>
    <definedName name="_SCH_17801_17804" localSheetId="84">#REF!</definedName>
    <definedName name="_SCH_17801_17804" localSheetId="77">#REF!</definedName>
    <definedName name="_SCH_17801_17804">#REF!</definedName>
    <definedName name="_SCH_17801_17805" localSheetId="79">#REF!</definedName>
    <definedName name="_SCH_17801_17805" localSheetId="84">#REF!</definedName>
    <definedName name="_SCH_17801_17805" localSheetId="77">#REF!</definedName>
    <definedName name="_SCH_17801_17805">#REF!</definedName>
    <definedName name="_SCH_17801_17806" localSheetId="79">#REF!</definedName>
    <definedName name="_SCH_17801_17806" localSheetId="84">#REF!</definedName>
    <definedName name="_SCH_17801_17806" localSheetId="77">#REF!</definedName>
    <definedName name="_SCH_17801_17806">#REF!</definedName>
    <definedName name="_SCH_17801_17807" localSheetId="79">#REF!</definedName>
    <definedName name="_SCH_17801_17807" localSheetId="84">#REF!</definedName>
    <definedName name="_SCH_17801_17807" localSheetId="77">#REF!</definedName>
    <definedName name="_SCH_17801_17807">#REF!</definedName>
    <definedName name="_SCH_17801_17808" localSheetId="79">#REF!</definedName>
    <definedName name="_SCH_17801_17808" localSheetId="84">#REF!</definedName>
    <definedName name="_SCH_17801_17808" localSheetId="77">#REF!</definedName>
    <definedName name="_SCH_17801_17808">#REF!</definedName>
    <definedName name="_SCH_17801_17809" localSheetId="79">#REF!</definedName>
    <definedName name="_SCH_17801_17809" localSheetId="84">#REF!</definedName>
    <definedName name="_SCH_17801_17809" localSheetId="77">#REF!</definedName>
    <definedName name="_SCH_17801_17809">#REF!</definedName>
    <definedName name="_SCH_17801_17811" localSheetId="79">#REF!</definedName>
    <definedName name="_SCH_17801_17811" localSheetId="84">#REF!</definedName>
    <definedName name="_SCH_17801_17811" localSheetId="77">#REF!</definedName>
    <definedName name="_SCH_17801_17811">#REF!</definedName>
    <definedName name="_SCH_17801_17812" localSheetId="79">#REF!</definedName>
    <definedName name="_SCH_17801_17812" localSheetId="84">#REF!</definedName>
    <definedName name="_SCH_17801_17812" localSheetId="77">#REF!</definedName>
    <definedName name="_SCH_17801_17812">#REF!</definedName>
    <definedName name="_SCH_17801_17813" localSheetId="79">#REF!</definedName>
    <definedName name="_SCH_17801_17813" localSheetId="84">#REF!</definedName>
    <definedName name="_SCH_17801_17813" localSheetId="77">#REF!</definedName>
    <definedName name="_SCH_17801_17813">#REF!</definedName>
    <definedName name="_SCH_17801_17814" localSheetId="79">#REF!</definedName>
    <definedName name="_SCH_17801_17814" localSheetId="84">#REF!</definedName>
    <definedName name="_SCH_17801_17814" localSheetId="77">#REF!</definedName>
    <definedName name="_SCH_17801_17814">#REF!</definedName>
    <definedName name="_SCH_17801_17815" localSheetId="79">#REF!</definedName>
    <definedName name="_SCH_17801_17815" localSheetId="84">#REF!</definedName>
    <definedName name="_SCH_17801_17815" localSheetId="77">#REF!</definedName>
    <definedName name="_SCH_17801_17815">#REF!</definedName>
    <definedName name="_SCH_17801_17816" localSheetId="79">#REF!</definedName>
    <definedName name="_SCH_17801_17816" localSheetId="84">#REF!</definedName>
    <definedName name="_SCH_17801_17816" localSheetId="77">#REF!</definedName>
    <definedName name="_SCH_17801_17816">#REF!</definedName>
    <definedName name="_SCH_17801_17817" localSheetId="79">#REF!</definedName>
    <definedName name="_SCH_17801_17817" localSheetId="84">#REF!</definedName>
    <definedName name="_SCH_17801_17817" localSheetId="77">#REF!</definedName>
    <definedName name="_SCH_17801_17817">#REF!</definedName>
    <definedName name="_SCH_17801_17818" localSheetId="79">#REF!</definedName>
    <definedName name="_SCH_17801_17818" localSheetId="84">#REF!</definedName>
    <definedName name="_SCH_17801_17818" localSheetId="77">#REF!</definedName>
    <definedName name="_SCH_17801_17818">#REF!</definedName>
    <definedName name="_SCH_17801_17819" localSheetId="79">#REF!</definedName>
    <definedName name="_SCH_17801_17819" localSheetId="84">#REF!</definedName>
    <definedName name="_SCH_17801_17819" localSheetId="77">#REF!</definedName>
    <definedName name="_SCH_17801_17819">#REF!</definedName>
    <definedName name="_SCH_17901_129" localSheetId="79">#REF!</definedName>
    <definedName name="_SCH_17901_129" localSheetId="84">#REF!</definedName>
    <definedName name="_SCH_17901_129" localSheetId="77">#REF!</definedName>
    <definedName name="_SCH_17901_129">#REF!</definedName>
    <definedName name="_SCH_17901_17901" localSheetId="79">#REF!</definedName>
    <definedName name="_SCH_17901_17901" localSheetId="84">#REF!</definedName>
    <definedName name="_SCH_17901_17901" localSheetId="77">#REF!</definedName>
    <definedName name="_SCH_17901_17901">#REF!</definedName>
    <definedName name="_SCH_17901_17902" localSheetId="79">#REF!</definedName>
    <definedName name="_SCH_17901_17902" localSheetId="84">#REF!</definedName>
    <definedName name="_SCH_17901_17902" localSheetId="77">#REF!</definedName>
    <definedName name="_SCH_17901_17902">#REF!</definedName>
    <definedName name="_SCH_17901_17903" localSheetId="79">#REF!</definedName>
    <definedName name="_SCH_17901_17903" localSheetId="84">#REF!</definedName>
    <definedName name="_SCH_17901_17903" localSheetId="77">#REF!</definedName>
    <definedName name="_SCH_17901_17903">#REF!</definedName>
    <definedName name="_SCH_17901_17904" localSheetId="79">#REF!</definedName>
    <definedName name="_SCH_17901_17904" localSheetId="84">#REF!</definedName>
    <definedName name="_SCH_17901_17904" localSheetId="77">#REF!</definedName>
    <definedName name="_SCH_17901_17904">#REF!</definedName>
    <definedName name="_SCH_17901_17905" localSheetId="79">#REF!</definedName>
    <definedName name="_SCH_17901_17905" localSheetId="84">#REF!</definedName>
    <definedName name="_SCH_17901_17905" localSheetId="77">#REF!</definedName>
    <definedName name="_SCH_17901_17905">#REF!</definedName>
    <definedName name="_SCH_17901_17906" localSheetId="79">#REF!</definedName>
    <definedName name="_SCH_17901_17906" localSheetId="84">#REF!</definedName>
    <definedName name="_SCH_17901_17906" localSheetId="77">#REF!</definedName>
    <definedName name="_SCH_17901_17906">#REF!</definedName>
    <definedName name="_SCH_17901_17907" localSheetId="79">#REF!</definedName>
    <definedName name="_SCH_17901_17907" localSheetId="84">#REF!</definedName>
    <definedName name="_SCH_17901_17907" localSheetId="77">#REF!</definedName>
    <definedName name="_SCH_17901_17907">#REF!</definedName>
    <definedName name="_SCH_17901_17908" localSheetId="79">#REF!</definedName>
    <definedName name="_SCH_17901_17908" localSheetId="84">#REF!</definedName>
    <definedName name="_SCH_17901_17908" localSheetId="77">#REF!</definedName>
    <definedName name="_SCH_17901_17908">#REF!</definedName>
    <definedName name="_SCH_17901_17909" localSheetId="79">#REF!</definedName>
    <definedName name="_SCH_17901_17909" localSheetId="84">#REF!</definedName>
    <definedName name="_SCH_17901_17909" localSheetId="77">#REF!</definedName>
    <definedName name="_SCH_17901_17909">#REF!</definedName>
    <definedName name="_SCH_17901_17910" localSheetId="79">#REF!</definedName>
    <definedName name="_SCH_17901_17910" localSheetId="84">#REF!</definedName>
    <definedName name="_SCH_17901_17910" localSheetId="77">#REF!</definedName>
    <definedName name="_SCH_17901_17910">#REF!</definedName>
    <definedName name="_SCH_17901_17911" localSheetId="79">#REF!</definedName>
    <definedName name="_SCH_17901_17911" localSheetId="84">#REF!</definedName>
    <definedName name="_SCH_17901_17911" localSheetId="77">#REF!</definedName>
    <definedName name="_SCH_17901_17911">#REF!</definedName>
    <definedName name="_SCH_17901_17912" localSheetId="79">#REF!</definedName>
    <definedName name="_SCH_17901_17912" localSheetId="84">#REF!</definedName>
    <definedName name="_SCH_17901_17912" localSheetId="77">#REF!</definedName>
    <definedName name="_SCH_17901_17912">#REF!</definedName>
    <definedName name="_SCH_17901_17913" localSheetId="79">#REF!</definedName>
    <definedName name="_SCH_17901_17913" localSheetId="84">#REF!</definedName>
    <definedName name="_SCH_17901_17913" localSheetId="77">#REF!</definedName>
    <definedName name="_SCH_17901_17913">#REF!</definedName>
    <definedName name="_SCH_17901_17914" localSheetId="79">#REF!</definedName>
    <definedName name="_SCH_17901_17914" localSheetId="84">#REF!</definedName>
    <definedName name="_SCH_17901_17914" localSheetId="77">#REF!</definedName>
    <definedName name="_SCH_17901_17914">#REF!</definedName>
    <definedName name="_SCH_17901_17915" localSheetId="79">#REF!</definedName>
    <definedName name="_SCH_17901_17915" localSheetId="84">#REF!</definedName>
    <definedName name="_SCH_17901_17915" localSheetId="77">#REF!</definedName>
    <definedName name="_SCH_17901_17915">#REF!</definedName>
    <definedName name="_SCH_17901_17916" localSheetId="79">#REF!</definedName>
    <definedName name="_SCH_17901_17916" localSheetId="84">#REF!</definedName>
    <definedName name="_SCH_17901_17916" localSheetId="77">#REF!</definedName>
    <definedName name="_SCH_17901_17916">#REF!</definedName>
    <definedName name="_SCH_17901_17917" localSheetId="79">#REF!</definedName>
    <definedName name="_SCH_17901_17917" localSheetId="84">#REF!</definedName>
    <definedName name="_SCH_17901_17917" localSheetId="77">#REF!</definedName>
    <definedName name="_SCH_17901_17917">#REF!</definedName>
    <definedName name="_SCH_17901_17918" localSheetId="79">#REF!</definedName>
    <definedName name="_SCH_17901_17918" localSheetId="84">#REF!</definedName>
    <definedName name="_SCH_17901_17918" localSheetId="77">#REF!</definedName>
    <definedName name="_SCH_17901_17918">#REF!</definedName>
    <definedName name="_SCH_17901_17919" localSheetId="79">#REF!</definedName>
    <definedName name="_SCH_17901_17919" localSheetId="84">#REF!</definedName>
    <definedName name="_SCH_17901_17919" localSheetId="77">#REF!</definedName>
    <definedName name="_SCH_17901_17919">#REF!</definedName>
    <definedName name="_SCH_18001_129" localSheetId="79">#REF!</definedName>
    <definedName name="_SCH_18001_129" localSheetId="84">#REF!</definedName>
    <definedName name="_SCH_18001_129" localSheetId="77">#REF!</definedName>
    <definedName name="_SCH_18001_129">#REF!</definedName>
    <definedName name="_SCH_18001_18001" localSheetId="79">#REF!</definedName>
    <definedName name="_SCH_18001_18001" localSheetId="84">#REF!</definedName>
    <definedName name="_SCH_18001_18001" localSheetId="77">#REF!</definedName>
    <definedName name="_SCH_18001_18001">#REF!</definedName>
    <definedName name="_SCH_18001_18003" localSheetId="79">#REF!</definedName>
    <definedName name="_SCH_18001_18003" localSheetId="84">#REF!</definedName>
    <definedName name="_SCH_18001_18003" localSheetId="77">#REF!</definedName>
    <definedName name="_SCH_18001_18003">#REF!</definedName>
    <definedName name="_SCH_18001_18004" localSheetId="79">#REF!</definedName>
    <definedName name="_SCH_18001_18004" localSheetId="84">#REF!</definedName>
    <definedName name="_SCH_18001_18004" localSheetId="77">#REF!</definedName>
    <definedName name="_SCH_18001_18004">#REF!</definedName>
    <definedName name="_SCH_18001_18005" localSheetId="79">#REF!</definedName>
    <definedName name="_SCH_18001_18005" localSheetId="84">#REF!</definedName>
    <definedName name="_SCH_18001_18005" localSheetId="77">#REF!</definedName>
    <definedName name="_SCH_18001_18005">#REF!</definedName>
    <definedName name="_SCH_18001_18006" localSheetId="79">#REF!</definedName>
    <definedName name="_SCH_18001_18006" localSheetId="84">#REF!</definedName>
    <definedName name="_SCH_18001_18006" localSheetId="77">#REF!</definedName>
    <definedName name="_SCH_18001_18006">#REF!</definedName>
    <definedName name="_SCH_18001_18007" localSheetId="79">#REF!</definedName>
    <definedName name="_SCH_18001_18007" localSheetId="84">#REF!</definedName>
    <definedName name="_SCH_18001_18007" localSheetId="77">#REF!</definedName>
    <definedName name="_SCH_18001_18007">#REF!</definedName>
    <definedName name="_SCH_18001_18008" localSheetId="79">#REF!</definedName>
    <definedName name="_SCH_18001_18008" localSheetId="84">#REF!</definedName>
    <definedName name="_SCH_18001_18008" localSheetId="77">#REF!</definedName>
    <definedName name="_SCH_18001_18008">#REF!</definedName>
    <definedName name="_SCH_18001_18009" localSheetId="79">#REF!</definedName>
    <definedName name="_SCH_18001_18009" localSheetId="84">#REF!</definedName>
    <definedName name="_SCH_18001_18009" localSheetId="77">#REF!</definedName>
    <definedName name="_SCH_18001_18009">#REF!</definedName>
    <definedName name="_SCH_18001_18010" localSheetId="79">#REF!</definedName>
    <definedName name="_SCH_18001_18010" localSheetId="84">#REF!</definedName>
    <definedName name="_SCH_18001_18010" localSheetId="77">#REF!</definedName>
    <definedName name="_SCH_18001_18010">#REF!</definedName>
    <definedName name="_SCH_18001_18011" localSheetId="79">#REF!</definedName>
    <definedName name="_SCH_18001_18011" localSheetId="84">#REF!</definedName>
    <definedName name="_SCH_18001_18011" localSheetId="77">#REF!</definedName>
    <definedName name="_SCH_18001_18011">#REF!</definedName>
    <definedName name="_SCH_18001_18012" localSheetId="79">#REF!</definedName>
    <definedName name="_SCH_18001_18012" localSheetId="84">#REF!</definedName>
    <definedName name="_SCH_18001_18012" localSheetId="77">#REF!</definedName>
    <definedName name="_SCH_18001_18012">#REF!</definedName>
    <definedName name="_SCH_18001_18013" localSheetId="79">#REF!</definedName>
    <definedName name="_SCH_18001_18013" localSheetId="84">#REF!</definedName>
    <definedName name="_SCH_18001_18013" localSheetId="77">#REF!</definedName>
    <definedName name="_SCH_18001_18013">#REF!</definedName>
    <definedName name="_SCH_18001_18014" localSheetId="79">#REF!</definedName>
    <definedName name="_SCH_18001_18014" localSheetId="84">#REF!</definedName>
    <definedName name="_SCH_18001_18014" localSheetId="77">#REF!</definedName>
    <definedName name="_SCH_18001_18014">#REF!</definedName>
    <definedName name="_SCH_18001_18015" localSheetId="79">#REF!</definedName>
    <definedName name="_SCH_18001_18015" localSheetId="84">#REF!</definedName>
    <definedName name="_SCH_18001_18015" localSheetId="77">#REF!</definedName>
    <definedName name="_SCH_18001_18015">#REF!</definedName>
    <definedName name="_SCH_1801_129" localSheetId="79">#REF!</definedName>
    <definedName name="_SCH_1801_129" localSheetId="84">#REF!</definedName>
    <definedName name="_SCH_1801_129" localSheetId="77">#REF!</definedName>
    <definedName name="_SCH_1801_129">#REF!</definedName>
    <definedName name="_SCH_1801_1801" localSheetId="79">#REF!</definedName>
    <definedName name="_SCH_1801_1801" localSheetId="84">#REF!</definedName>
    <definedName name="_SCH_1801_1801" localSheetId="77">#REF!</definedName>
    <definedName name="_SCH_1801_1801">#REF!</definedName>
    <definedName name="_SCH_1801_1803" localSheetId="79">#REF!</definedName>
    <definedName name="_SCH_1801_1803" localSheetId="84">#REF!</definedName>
    <definedName name="_SCH_1801_1803" localSheetId="77">#REF!</definedName>
    <definedName name="_SCH_1801_1803">#REF!</definedName>
    <definedName name="_SCH_1801_1804" localSheetId="79">#REF!</definedName>
    <definedName name="_SCH_1801_1804" localSheetId="84">#REF!</definedName>
    <definedName name="_SCH_1801_1804" localSheetId="77">#REF!</definedName>
    <definedName name="_SCH_1801_1804">#REF!</definedName>
    <definedName name="_SCH_1801_1805" localSheetId="79">#REF!</definedName>
    <definedName name="_SCH_1801_1805" localSheetId="84">#REF!</definedName>
    <definedName name="_SCH_1801_1805" localSheetId="77">#REF!</definedName>
    <definedName name="_SCH_1801_1805">#REF!</definedName>
    <definedName name="_SCH_18101_129" localSheetId="79">#REF!</definedName>
    <definedName name="_SCH_18101_129" localSheetId="84">#REF!</definedName>
    <definedName name="_SCH_18101_129" localSheetId="77">#REF!</definedName>
    <definedName name="_SCH_18101_129">#REF!</definedName>
    <definedName name="_SCH_18101_18101" localSheetId="79">#REF!</definedName>
    <definedName name="_SCH_18101_18101" localSheetId="84">#REF!</definedName>
    <definedName name="_SCH_18101_18101" localSheetId="77">#REF!</definedName>
    <definedName name="_SCH_18101_18101">#REF!</definedName>
    <definedName name="_SCH_18101_18102" localSheetId="79">#REF!</definedName>
    <definedName name="_SCH_18101_18102" localSheetId="84">#REF!</definedName>
    <definedName name="_SCH_18101_18102" localSheetId="77">#REF!</definedName>
    <definedName name="_SCH_18101_18102">#REF!</definedName>
    <definedName name="_SCH_18101_18103" localSheetId="79">#REF!</definedName>
    <definedName name="_SCH_18101_18103" localSheetId="84">#REF!</definedName>
    <definedName name="_SCH_18101_18103" localSheetId="77">#REF!</definedName>
    <definedName name="_SCH_18101_18103">#REF!</definedName>
    <definedName name="_SCH_18101_18104" localSheetId="79">#REF!</definedName>
    <definedName name="_SCH_18101_18104" localSheetId="84">#REF!</definedName>
    <definedName name="_SCH_18101_18104" localSheetId="77">#REF!</definedName>
    <definedName name="_SCH_18101_18104">#REF!</definedName>
    <definedName name="_SCH_18101_18105" localSheetId="79">#REF!</definedName>
    <definedName name="_SCH_18101_18105" localSheetId="84">#REF!</definedName>
    <definedName name="_SCH_18101_18105" localSheetId="77">#REF!</definedName>
    <definedName name="_SCH_18101_18105">#REF!</definedName>
    <definedName name="_SCH_18101_18106" localSheetId="79">#REF!</definedName>
    <definedName name="_SCH_18101_18106" localSheetId="84">#REF!</definedName>
    <definedName name="_SCH_18101_18106" localSheetId="77">#REF!</definedName>
    <definedName name="_SCH_18101_18106">#REF!</definedName>
    <definedName name="_SCH_18101_18107" localSheetId="79">#REF!</definedName>
    <definedName name="_SCH_18101_18107" localSheetId="84">#REF!</definedName>
    <definedName name="_SCH_18101_18107" localSheetId="77">#REF!</definedName>
    <definedName name="_SCH_18101_18107">#REF!</definedName>
    <definedName name="_SCH_18101_18108" localSheetId="79">#REF!</definedName>
    <definedName name="_SCH_18101_18108" localSheetId="84">#REF!</definedName>
    <definedName name="_SCH_18101_18108" localSheetId="77">#REF!</definedName>
    <definedName name="_SCH_18101_18108">#REF!</definedName>
    <definedName name="_SCH_18101_18109" localSheetId="79">#REF!</definedName>
    <definedName name="_SCH_18101_18109" localSheetId="84">#REF!</definedName>
    <definedName name="_SCH_18101_18109" localSheetId="77">#REF!</definedName>
    <definedName name="_SCH_18101_18109">#REF!</definedName>
    <definedName name="_SCH_18101_18110" localSheetId="79">#REF!</definedName>
    <definedName name="_SCH_18101_18110" localSheetId="84">#REF!</definedName>
    <definedName name="_SCH_18101_18110" localSheetId="77">#REF!</definedName>
    <definedName name="_SCH_18101_18110">#REF!</definedName>
    <definedName name="_SCH_18101_18111" localSheetId="79">#REF!</definedName>
    <definedName name="_SCH_18101_18111" localSheetId="84">#REF!</definedName>
    <definedName name="_SCH_18101_18111" localSheetId="77">#REF!</definedName>
    <definedName name="_SCH_18101_18111">#REF!</definedName>
    <definedName name="_SCH_18101_18112" localSheetId="79">#REF!</definedName>
    <definedName name="_SCH_18101_18112" localSheetId="84">#REF!</definedName>
    <definedName name="_SCH_18101_18112" localSheetId="77">#REF!</definedName>
    <definedName name="_SCH_18101_18112">#REF!</definedName>
    <definedName name="_SCH_18101_18113" localSheetId="79">#REF!</definedName>
    <definedName name="_SCH_18101_18113" localSheetId="84">#REF!</definedName>
    <definedName name="_SCH_18101_18113" localSheetId="77">#REF!</definedName>
    <definedName name="_SCH_18101_18113">#REF!</definedName>
    <definedName name="_SCH_18201_129" localSheetId="79">#REF!</definedName>
    <definedName name="_SCH_18201_129" localSheetId="84">#REF!</definedName>
    <definedName name="_SCH_18201_129" localSheetId="77">#REF!</definedName>
    <definedName name="_SCH_18201_129">#REF!</definedName>
    <definedName name="_SCH_18201_18201" localSheetId="79">#REF!</definedName>
    <definedName name="_SCH_18201_18201" localSheetId="84">#REF!</definedName>
    <definedName name="_SCH_18201_18201" localSheetId="77">#REF!</definedName>
    <definedName name="_SCH_18201_18201">#REF!</definedName>
    <definedName name="_SCH_18201_18202" localSheetId="79">#REF!</definedName>
    <definedName name="_SCH_18201_18202" localSheetId="84">#REF!</definedName>
    <definedName name="_SCH_18201_18202" localSheetId="77">#REF!</definedName>
    <definedName name="_SCH_18201_18202">#REF!</definedName>
    <definedName name="_SCH_18201_18203" localSheetId="79">#REF!</definedName>
    <definedName name="_SCH_18201_18203" localSheetId="84">#REF!</definedName>
    <definedName name="_SCH_18201_18203" localSheetId="77">#REF!</definedName>
    <definedName name="_SCH_18201_18203">#REF!</definedName>
    <definedName name="_SCH_18201_18204" localSheetId="79">#REF!</definedName>
    <definedName name="_SCH_18201_18204" localSheetId="84">#REF!</definedName>
    <definedName name="_SCH_18201_18204" localSheetId="77">#REF!</definedName>
    <definedName name="_SCH_18201_18204">#REF!</definedName>
    <definedName name="_SCH_18201_18205" localSheetId="79">#REF!</definedName>
    <definedName name="_SCH_18201_18205" localSheetId="84">#REF!</definedName>
    <definedName name="_SCH_18201_18205" localSheetId="77">#REF!</definedName>
    <definedName name="_SCH_18201_18205">#REF!</definedName>
    <definedName name="_SCH_18201_18206" localSheetId="79">#REF!</definedName>
    <definedName name="_SCH_18201_18206" localSheetId="84">#REF!</definedName>
    <definedName name="_SCH_18201_18206" localSheetId="77">#REF!</definedName>
    <definedName name="_SCH_18201_18206">#REF!</definedName>
    <definedName name="_SCH_18201_18207" localSheetId="79">#REF!</definedName>
    <definedName name="_SCH_18201_18207" localSheetId="84">#REF!</definedName>
    <definedName name="_SCH_18201_18207" localSheetId="77">#REF!</definedName>
    <definedName name="_SCH_18201_18207">#REF!</definedName>
    <definedName name="_SCH_18201_18208" localSheetId="79">#REF!</definedName>
    <definedName name="_SCH_18201_18208" localSheetId="84">#REF!</definedName>
    <definedName name="_SCH_18201_18208" localSheetId="77">#REF!</definedName>
    <definedName name="_SCH_18201_18208">#REF!</definedName>
    <definedName name="_SCH_18201_18209" localSheetId="79">#REF!</definedName>
    <definedName name="_SCH_18201_18209" localSheetId="84">#REF!</definedName>
    <definedName name="_SCH_18201_18209" localSheetId="77">#REF!</definedName>
    <definedName name="_SCH_18201_18209">#REF!</definedName>
    <definedName name="_SCH_18201_18210" localSheetId="79">#REF!</definedName>
    <definedName name="_SCH_18201_18210" localSheetId="84">#REF!</definedName>
    <definedName name="_SCH_18201_18210" localSheetId="77">#REF!</definedName>
    <definedName name="_SCH_18201_18210">#REF!</definedName>
    <definedName name="_SCH_18201_18211" localSheetId="79">#REF!</definedName>
    <definedName name="_SCH_18201_18211" localSheetId="84">#REF!</definedName>
    <definedName name="_SCH_18201_18211" localSheetId="77">#REF!</definedName>
    <definedName name="_SCH_18201_18211">#REF!</definedName>
    <definedName name="_SCH_18201_18212" localSheetId="79">#REF!</definedName>
    <definedName name="_SCH_18201_18212" localSheetId="84">#REF!</definedName>
    <definedName name="_SCH_18201_18212" localSheetId="77">#REF!</definedName>
    <definedName name="_SCH_18201_18212">#REF!</definedName>
    <definedName name="_SCH_18201_18213" localSheetId="79">#REF!</definedName>
    <definedName name="_SCH_18201_18213" localSheetId="84">#REF!</definedName>
    <definedName name="_SCH_18201_18213" localSheetId="77">#REF!</definedName>
    <definedName name="_SCH_18201_18213">#REF!</definedName>
    <definedName name="_SCH_18301_129" localSheetId="79">#REF!</definedName>
    <definedName name="_SCH_18301_129" localSheetId="84">#REF!</definedName>
    <definedName name="_SCH_18301_129" localSheetId="77">#REF!</definedName>
    <definedName name="_SCH_18301_129">#REF!</definedName>
    <definedName name="_SCH_18301_18301" localSheetId="79">#REF!</definedName>
    <definedName name="_SCH_18301_18301" localSheetId="84">#REF!</definedName>
    <definedName name="_SCH_18301_18301" localSheetId="77">#REF!</definedName>
    <definedName name="_SCH_18301_18301">#REF!</definedName>
    <definedName name="_SCH_18301_18302" localSheetId="79">#REF!</definedName>
    <definedName name="_SCH_18301_18302" localSheetId="84">#REF!</definedName>
    <definedName name="_SCH_18301_18302" localSheetId="77">#REF!</definedName>
    <definedName name="_SCH_18301_18302">#REF!</definedName>
    <definedName name="_SCH_18301_18303" localSheetId="79">#REF!</definedName>
    <definedName name="_SCH_18301_18303" localSheetId="84">#REF!</definedName>
    <definedName name="_SCH_18301_18303" localSheetId="77">#REF!</definedName>
    <definedName name="_SCH_18301_18303">#REF!</definedName>
    <definedName name="_SCH_18301_18304" localSheetId="79">#REF!</definedName>
    <definedName name="_SCH_18301_18304" localSheetId="84">#REF!</definedName>
    <definedName name="_SCH_18301_18304" localSheetId="77">#REF!</definedName>
    <definedName name="_SCH_18301_18304">#REF!</definedName>
    <definedName name="_SCH_18301_18305" localSheetId="79">#REF!</definedName>
    <definedName name="_SCH_18301_18305" localSheetId="84">#REF!</definedName>
    <definedName name="_SCH_18301_18305" localSheetId="77">#REF!</definedName>
    <definedName name="_SCH_18301_18305">#REF!</definedName>
    <definedName name="_SCH_18301_18306" localSheetId="79">#REF!</definedName>
    <definedName name="_SCH_18301_18306" localSheetId="84">#REF!</definedName>
    <definedName name="_SCH_18301_18306" localSheetId="77">#REF!</definedName>
    <definedName name="_SCH_18301_18306">#REF!</definedName>
    <definedName name="_SCH_18301_18307" localSheetId="79">#REF!</definedName>
    <definedName name="_SCH_18301_18307" localSheetId="84">#REF!</definedName>
    <definedName name="_SCH_18301_18307" localSheetId="77">#REF!</definedName>
    <definedName name="_SCH_18301_18307">#REF!</definedName>
    <definedName name="_SCH_18301_18308" localSheetId="79">#REF!</definedName>
    <definedName name="_SCH_18301_18308" localSheetId="84">#REF!</definedName>
    <definedName name="_SCH_18301_18308" localSheetId="77">#REF!</definedName>
    <definedName name="_SCH_18301_18308">#REF!</definedName>
    <definedName name="_SCH_18301_18309" localSheetId="79">#REF!</definedName>
    <definedName name="_SCH_18301_18309" localSheetId="84">#REF!</definedName>
    <definedName name="_SCH_18301_18309" localSheetId="77">#REF!</definedName>
    <definedName name="_SCH_18301_18309">#REF!</definedName>
    <definedName name="_SCH_18301_18311" localSheetId="79">#REF!</definedName>
    <definedName name="_SCH_18301_18311" localSheetId="84">#REF!</definedName>
    <definedName name="_SCH_18301_18311" localSheetId="77">#REF!</definedName>
    <definedName name="_SCH_18301_18311">#REF!</definedName>
    <definedName name="_SCH_18301_18312" localSheetId="79">#REF!</definedName>
    <definedName name="_SCH_18301_18312" localSheetId="84">#REF!</definedName>
    <definedName name="_SCH_18301_18312" localSheetId="77">#REF!</definedName>
    <definedName name="_SCH_18301_18312">#REF!</definedName>
    <definedName name="_SCH_18401_129" localSheetId="79">#REF!</definedName>
    <definedName name="_SCH_18401_129" localSheetId="84">#REF!</definedName>
    <definedName name="_SCH_18401_129" localSheetId="77">#REF!</definedName>
    <definedName name="_SCH_18401_129">#REF!</definedName>
    <definedName name="_SCH_18401_18401" localSheetId="79">#REF!</definedName>
    <definedName name="_SCH_18401_18401" localSheetId="84">#REF!</definedName>
    <definedName name="_SCH_18401_18401" localSheetId="77">#REF!</definedName>
    <definedName name="_SCH_18401_18401">#REF!</definedName>
    <definedName name="_SCH_18401_18402" localSheetId="79">#REF!</definedName>
    <definedName name="_SCH_18401_18402" localSheetId="84">#REF!</definedName>
    <definedName name="_SCH_18401_18402" localSheetId="77">#REF!</definedName>
    <definedName name="_SCH_18401_18402">#REF!</definedName>
    <definedName name="_SCH_18401_18403" localSheetId="79">#REF!</definedName>
    <definedName name="_SCH_18401_18403" localSheetId="84">#REF!</definedName>
    <definedName name="_SCH_18401_18403" localSheetId="77">#REF!</definedName>
    <definedName name="_SCH_18401_18403">#REF!</definedName>
    <definedName name="_SCH_18401_18405" localSheetId="79">#REF!</definedName>
    <definedName name="_SCH_18401_18405" localSheetId="84">#REF!</definedName>
    <definedName name="_SCH_18401_18405" localSheetId="77">#REF!</definedName>
    <definedName name="_SCH_18401_18405">#REF!</definedName>
    <definedName name="_SCH_18401_18406" localSheetId="79">#REF!</definedName>
    <definedName name="_SCH_18401_18406" localSheetId="84">#REF!</definedName>
    <definedName name="_SCH_18401_18406" localSheetId="77">#REF!</definedName>
    <definedName name="_SCH_18401_18406">#REF!</definedName>
    <definedName name="_SCH_18401_18407" localSheetId="79">#REF!</definedName>
    <definedName name="_SCH_18401_18407" localSheetId="84">#REF!</definedName>
    <definedName name="_SCH_18401_18407" localSheetId="77">#REF!</definedName>
    <definedName name="_SCH_18401_18407">#REF!</definedName>
    <definedName name="_SCH_18401_18408" localSheetId="79">#REF!</definedName>
    <definedName name="_SCH_18401_18408" localSheetId="84">#REF!</definedName>
    <definedName name="_SCH_18401_18408" localSheetId="77">#REF!</definedName>
    <definedName name="_SCH_18401_18408">#REF!</definedName>
    <definedName name="_SCH_18401_18409" localSheetId="79">#REF!</definedName>
    <definedName name="_SCH_18401_18409" localSheetId="84">#REF!</definedName>
    <definedName name="_SCH_18401_18409" localSheetId="77">#REF!</definedName>
    <definedName name="_SCH_18401_18409">#REF!</definedName>
    <definedName name="_SCH_18401_18410" localSheetId="79">#REF!</definedName>
    <definedName name="_SCH_18401_18410" localSheetId="84">#REF!</definedName>
    <definedName name="_SCH_18401_18410" localSheetId="77">#REF!</definedName>
    <definedName name="_SCH_18401_18410">#REF!</definedName>
    <definedName name="_SCH_18501_129" localSheetId="79">#REF!</definedName>
    <definedName name="_SCH_18501_129" localSheetId="84">#REF!</definedName>
    <definedName name="_SCH_18501_129" localSheetId="77">#REF!</definedName>
    <definedName name="_SCH_18501_129">#REF!</definedName>
    <definedName name="_SCH_18501_18501" localSheetId="79">#REF!</definedName>
    <definedName name="_SCH_18501_18501" localSheetId="84">#REF!</definedName>
    <definedName name="_SCH_18501_18501" localSheetId="77">#REF!</definedName>
    <definedName name="_SCH_18501_18501">#REF!</definedName>
    <definedName name="_SCH_18501_18502" localSheetId="79">#REF!</definedName>
    <definedName name="_SCH_18501_18502" localSheetId="84">#REF!</definedName>
    <definedName name="_SCH_18501_18502" localSheetId="77">#REF!</definedName>
    <definedName name="_SCH_18501_18502">#REF!</definedName>
    <definedName name="_SCH_18501_18503" localSheetId="79">#REF!</definedName>
    <definedName name="_SCH_18501_18503" localSheetId="84">#REF!</definedName>
    <definedName name="_SCH_18501_18503" localSheetId="77">#REF!</definedName>
    <definedName name="_SCH_18501_18503">#REF!</definedName>
    <definedName name="_SCH_18601_129" localSheetId="79">#REF!</definedName>
    <definedName name="_SCH_18601_129" localSheetId="84">#REF!</definedName>
    <definedName name="_SCH_18601_129" localSheetId="77">#REF!</definedName>
    <definedName name="_SCH_18601_129">#REF!</definedName>
    <definedName name="_SCH_18601_18601" localSheetId="79">#REF!</definedName>
    <definedName name="_SCH_18601_18601" localSheetId="84">#REF!</definedName>
    <definedName name="_SCH_18601_18601" localSheetId="77">#REF!</definedName>
    <definedName name="_SCH_18601_18601">#REF!</definedName>
    <definedName name="_SCH_18701_129" localSheetId="79">#REF!</definedName>
    <definedName name="_SCH_18701_129" localSheetId="84">#REF!</definedName>
    <definedName name="_SCH_18701_129" localSheetId="77">#REF!</definedName>
    <definedName name="_SCH_18701_129">#REF!</definedName>
    <definedName name="_SCH_18701_18701" localSheetId="79">#REF!</definedName>
    <definedName name="_SCH_18701_18701" localSheetId="84">#REF!</definedName>
    <definedName name="_SCH_18701_18701" localSheetId="77">#REF!</definedName>
    <definedName name="_SCH_18701_18701">#REF!</definedName>
    <definedName name="_SCH_18701_18702" localSheetId="79">#REF!</definedName>
    <definedName name="_SCH_18701_18702" localSheetId="84">#REF!</definedName>
    <definedName name="_SCH_18701_18702" localSheetId="77">#REF!</definedName>
    <definedName name="_SCH_18701_18702">#REF!</definedName>
    <definedName name="_SCH_18701_18703" localSheetId="79">#REF!</definedName>
    <definedName name="_SCH_18701_18703" localSheetId="84">#REF!</definedName>
    <definedName name="_SCH_18701_18703" localSheetId="77">#REF!</definedName>
    <definedName name="_SCH_18701_18703">#REF!</definedName>
    <definedName name="_SCH_18701_18704" localSheetId="79">#REF!</definedName>
    <definedName name="_SCH_18701_18704" localSheetId="84">#REF!</definedName>
    <definedName name="_SCH_18701_18704" localSheetId="77">#REF!</definedName>
    <definedName name="_SCH_18701_18704">#REF!</definedName>
    <definedName name="_SCH_18801_129" localSheetId="79">#REF!</definedName>
    <definedName name="_SCH_18801_129" localSheetId="84">#REF!</definedName>
    <definedName name="_SCH_18801_129" localSheetId="77">#REF!</definedName>
    <definedName name="_SCH_18801_129">#REF!</definedName>
    <definedName name="_SCH_18801_18801" localSheetId="79">#REF!</definedName>
    <definedName name="_SCH_18801_18801" localSheetId="84">#REF!</definedName>
    <definedName name="_SCH_18801_18801" localSheetId="77">#REF!</definedName>
    <definedName name="_SCH_18801_18801">#REF!</definedName>
    <definedName name="_SCH_18901_129" localSheetId="79">#REF!</definedName>
    <definedName name="_SCH_18901_129" localSheetId="84">#REF!</definedName>
    <definedName name="_SCH_18901_129" localSheetId="77">#REF!</definedName>
    <definedName name="_SCH_18901_129">#REF!</definedName>
    <definedName name="_SCH_18901_18901" localSheetId="79">#REF!</definedName>
    <definedName name="_SCH_18901_18901" localSheetId="84">#REF!</definedName>
    <definedName name="_SCH_18901_18901" localSheetId="77">#REF!</definedName>
    <definedName name="_SCH_18901_18901">#REF!</definedName>
    <definedName name="_SCH_18901_18902" localSheetId="79">#REF!</definedName>
    <definedName name="_SCH_18901_18902" localSheetId="84">#REF!</definedName>
    <definedName name="_SCH_18901_18902" localSheetId="77">#REF!</definedName>
    <definedName name="_SCH_18901_18902">#REF!</definedName>
    <definedName name="_SCH_18901_18903" localSheetId="79">#REF!</definedName>
    <definedName name="_SCH_18901_18903" localSheetId="84">#REF!</definedName>
    <definedName name="_SCH_18901_18903" localSheetId="77">#REF!</definedName>
    <definedName name="_SCH_18901_18903">#REF!</definedName>
    <definedName name="_SCH_19001_129" localSheetId="79">#REF!</definedName>
    <definedName name="_SCH_19001_129" localSheetId="84">#REF!</definedName>
    <definedName name="_SCH_19001_129" localSheetId="77">#REF!</definedName>
    <definedName name="_SCH_19001_129">#REF!</definedName>
    <definedName name="_SCH_19001_19001" localSheetId="79">#REF!</definedName>
    <definedName name="_SCH_19001_19001" localSheetId="84">#REF!</definedName>
    <definedName name="_SCH_19001_19001" localSheetId="77">#REF!</definedName>
    <definedName name="_SCH_19001_19001">#REF!</definedName>
    <definedName name="_SCH_19001_19002" localSheetId="79">#REF!</definedName>
    <definedName name="_SCH_19001_19002" localSheetId="84">#REF!</definedName>
    <definedName name="_SCH_19001_19002" localSheetId="77">#REF!</definedName>
    <definedName name="_SCH_19001_19002">#REF!</definedName>
    <definedName name="_SCH_19001_19003" localSheetId="79">#REF!</definedName>
    <definedName name="_SCH_19001_19003" localSheetId="84">#REF!</definedName>
    <definedName name="_SCH_19001_19003" localSheetId="77">#REF!</definedName>
    <definedName name="_SCH_19001_19003">#REF!</definedName>
    <definedName name="_SCH_1901_129" localSheetId="79">#REF!</definedName>
    <definedName name="_SCH_1901_129" localSheetId="84">#REF!</definedName>
    <definedName name="_SCH_1901_129" localSheetId="77">#REF!</definedName>
    <definedName name="_SCH_1901_129">#REF!</definedName>
    <definedName name="_SCH_1901_1901" localSheetId="79">#REF!</definedName>
    <definedName name="_SCH_1901_1901" localSheetId="84">#REF!</definedName>
    <definedName name="_SCH_1901_1901" localSheetId="77">#REF!</definedName>
    <definedName name="_SCH_1901_1901">#REF!</definedName>
    <definedName name="_SCH_1901_1902" localSheetId="79">#REF!</definedName>
    <definedName name="_SCH_1901_1902" localSheetId="84">#REF!</definedName>
    <definedName name="_SCH_1901_1902" localSheetId="77">#REF!</definedName>
    <definedName name="_SCH_1901_1902">#REF!</definedName>
    <definedName name="_SCH_19101_129" localSheetId="79">#REF!</definedName>
    <definedName name="_SCH_19101_129" localSheetId="84">#REF!</definedName>
    <definedName name="_SCH_19101_129" localSheetId="77">#REF!</definedName>
    <definedName name="_SCH_19101_129">#REF!</definedName>
    <definedName name="_SCH_19101_19101" localSheetId="79">#REF!</definedName>
    <definedName name="_SCH_19101_19101" localSheetId="84">#REF!</definedName>
    <definedName name="_SCH_19101_19101" localSheetId="77">#REF!</definedName>
    <definedName name="_SCH_19101_19101">#REF!</definedName>
    <definedName name="_SCH_19101_19102" localSheetId="79">#REF!</definedName>
    <definedName name="_SCH_19101_19102" localSheetId="84">#REF!</definedName>
    <definedName name="_SCH_19101_19102" localSheetId="77">#REF!</definedName>
    <definedName name="_SCH_19101_19102">#REF!</definedName>
    <definedName name="_SCH_19201_129" localSheetId="79">#REF!</definedName>
    <definedName name="_SCH_19201_129" localSheetId="84">#REF!</definedName>
    <definedName name="_SCH_19201_129" localSheetId="77">#REF!</definedName>
    <definedName name="_SCH_19201_129">#REF!</definedName>
    <definedName name="_SCH_19201_19201" localSheetId="79">#REF!</definedName>
    <definedName name="_SCH_19201_19201" localSheetId="84">#REF!</definedName>
    <definedName name="_SCH_19201_19201" localSheetId="77">#REF!</definedName>
    <definedName name="_SCH_19201_19201">#REF!</definedName>
    <definedName name="_SCH_19301_129" localSheetId="79">#REF!</definedName>
    <definedName name="_SCH_19301_129" localSheetId="84">#REF!</definedName>
    <definedName name="_SCH_19301_129" localSheetId="77">#REF!</definedName>
    <definedName name="_SCH_19301_129">#REF!</definedName>
    <definedName name="_SCH_19301_19301" localSheetId="79">#REF!</definedName>
    <definedName name="_SCH_19301_19301" localSheetId="84">#REF!</definedName>
    <definedName name="_SCH_19301_19301" localSheetId="77">#REF!</definedName>
    <definedName name="_SCH_19301_19301">#REF!</definedName>
    <definedName name="_SCH_19301_19302" localSheetId="79">#REF!</definedName>
    <definedName name="_SCH_19301_19302" localSheetId="84">#REF!</definedName>
    <definedName name="_SCH_19301_19302" localSheetId="77">#REF!</definedName>
    <definedName name="_SCH_19301_19302">#REF!</definedName>
    <definedName name="_SCH_19401_129" localSheetId="79">#REF!</definedName>
    <definedName name="_SCH_19401_129" localSheetId="84">#REF!</definedName>
    <definedName name="_SCH_19401_129" localSheetId="77">#REF!</definedName>
    <definedName name="_SCH_19401_129">#REF!</definedName>
    <definedName name="_SCH_19401_19401" localSheetId="79">#REF!</definedName>
    <definedName name="_SCH_19401_19401" localSheetId="84">#REF!</definedName>
    <definedName name="_SCH_19401_19401" localSheetId="77">#REF!</definedName>
    <definedName name="_SCH_19401_19401">#REF!</definedName>
    <definedName name="_SCH_19401_19402" localSheetId="79">#REF!</definedName>
    <definedName name="_SCH_19401_19402" localSheetId="84">#REF!</definedName>
    <definedName name="_SCH_19401_19402" localSheetId="77">#REF!</definedName>
    <definedName name="_SCH_19401_19402">#REF!</definedName>
    <definedName name="_SCH_19401_19403" localSheetId="79">#REF!</definedName>
    <definedName name="_SCH_19401_19403" localSheetId="84">#REF!</definedName>
    <definedName name="_SCH_19401_19403" localSheetId="77">#REF!</definedName>
    <definedName name="_SCH_19401_19403">#REF!</definedName>
    <definedName name="_SCH_19501_129" localSheetId="79">#REF!</definedName>
    <definedName name="_SCH_19501_129" localSheetId="84">#REF!</definedName>
    <definedName name="_SCH_19501_129" localSheetId="77">#REF!</definedName>
    <definedName name="_SCH_19501_129">#REF!</definedName>
    <definedName name="_SCH_19501_19501" localSheetId="79">#REF!</definedName>
    <definedName name="_SCH_19501_19501" localSheetId="84">#REF!</definedName>
    <definedName name="_SCH_19501_19501" localSheetId="77">#REF!</definedName>
    <definedName name="_SCH_19501_19501">#REF!</definedName>
    <definedName name="_SCH_19501_19502" localSheetId="79">#REF!</definedName>
    <definedName name="_SCH_19501_19502" localSheetId="84">#REF!</definedName>
    <definedName name="_SCH_19501_19502" localSheetId="77">#REF!</definedName>
    <definedName name="_SCH_19501_19502">#REF!</definedName>
    <definedName name="_SCH_19601_129" localSheetId="79">#REF!</definedName>
    <definedName name="_SCH_19601_129" localSheetId="84">#REF!</definedName>
    <definedName name="_SCH_19601_129" localSheetId="77">#REF!</definedName>
    <definedName name="_SCH_19601_129">#REF!</definedName>
    <definedName name="_SCH_19601_19601" localSheetId="79">#REF!</definedName>
    <definedName name="_SCH_19601_19601" localSheetId="84">#REF!</definedName>
    <definedName name="_SCH_19601_19601" localSheetId="77">#REF!</definedName>
    <definedName name="_SCH_19601_19601">#REF!</definedName>
    <definedName name="_SCH_19601_19602" localSheetId="79">#REF!</definedName>
    <definedName name="_SCH_19601_19602" localSheetId="84">#REF!</definedName>
    <definedName name="_SCH_19601_19602" localSheetId="77">#REF!</definedName>
    <definedName name="_SCH_19601_19602">#REF!</definedName>
    <definedName name="_SCH_19601_19603" localSheetId="79">#REF!</definedName>
    <definedName name="_SCH_19601_19603" localSheetId="84">#REF!</definedName>
    <definedName name="_SCH_19601_19603" localSheetId="77">#REF!</definedName>
    <definedName name="_SCH_19601_19603">#REF!</definedName>
    <definedName name="_SCH_19701_129" localSheetId="79">#REF!</definedName>
    <definedName name="_SCH_19701_129" localSheetId="84">#REF!</definedName>
    <definedName name="_SCH_19701_129" localSheetId="77">#REF!</definedName>
    <definedName name="_SCH_19701_129">#REF!</definedName>
    <definedName name="_SCH_19701_19701" localSheetId="79">#REF!</definedName>
    <definedName name="_SCH_19701_19701" localSheetId="84">#REF!</definedName>
    <definedName name="_SCH_19701_19701" localSheetId="77">#REF!</definedName>
    <definedName name="_SCH_19701_19701">#REF!</definedName>
    <definedName name="_SCH_19801_129" localSheetId="79">#REF!</definedName>
    <definedName name="_SCH_19801_129" localSheetId="84">#REF!</definedName>
    <definedName name="_SCH_19801_129" localSheetId="77">#REF!</definedName>
    <definedName name="_SCH_19801_129">#REF!</definedName>
    <definedName name="_SCH_19801_19801" localSheetId="79">#REF!</definedName>
    <definedName name="_SCH_19801_19801" localSheetId="84">#REF!</definedName>
    <definedName name="_SCH_19801_19801" localSheetId="77">#REF!</definedName>
    <definedName name="_SCH_19801_19801">#REF!</definedName>
    <definedName name="_SCH_19801_19802" localSheetId="79">#REF!</definedName>
    <definedName name="_SCH_19801_19802" localSheetId="84">#REF!</definedName>
    <definedName name="_SCH_19801_19802" localSheetId="77">#REF!</definedName>
    <definedName name="_SCH_19801_19802">#REF!</definedName>
    <definedName name="_SCH_19801_19803" localSheetId="79">#REF!</definedName>
    <definedName name="_SCH_19801_19803" localSheetId="84">#REF!</definedName>
    <definedName name="_SCH_19801_19803" localSheetId="77">#REF!</definedName>
    <definedName name="_SCH_19801_19803">#REF!</definedName>
    <definedName name="_SCH_19901_129" localSheetId="79">#REF!</definedName>
    <definedName name="_SCH_19901_129" localSheetId="84">#REF!</definedName>
    <definedName name="_SCH_19901_129" localSheetId="77">#REF!</definedName>
    <definedName name="_SCH_19901_129">#REF!</definedName>
    <definedName name="_SCH_19901_19901" localSheetId="79">#REF!</definedName>
    <definedName name="_SCH_19901_19901" localSheetId="84">#REF!</definedName>
    <definedName name="_SCH_19901_19901" localSheetId="77">#REF!</definedName>
    <definedName name="_SCH_19901_19901">#REF!</definedName>
    <definedName name="_SCH_20001_129" localSheetId="79">#REF!</definedName>
    <definedName name="_SCH_20001_129" localSheetId="84">#REF!</definedName>
    <definedName name="_SCH_20001_129" localSheetId="77">#REF!</definedName>
    <definedName name="_SCH_20001_129">#REF!</definedName>
    <definedName name="_SCH_20001_20001" localSheetId="79">#REF!</definedName>
    <definedName name="_SCH_20001_20001" localSheetId="84">#REF!</definedName>
    <definedName name="_SCH_20001_20001" localSheetId="77">#REF!</definedName>
    <definedName name="_SCH_20001_20001">#REF!</definedName>
    <definedName name="_SCH_20001_20002" localSheetId="79">#REF!</definedName>
    <definedName name="_SCH_20001_20002" localSheetId="84">#REF!</definedName>
    <definedName name="_SCH_20001_20002" localSheetId="77">#REF!</definedName>
    <definedName name="_SCH_20001_20002">#REF!</definedName>
    <definedName name="_SCH_20001_20003" localSheetId="79">#REF!</definedName>
    <definedName name="_SCH_20001_20003" localSheetId="84">#REF!</definedName>
    <definedName name="_SCH_20001_20003" localSheetId="77">#REF!</definedName>
    <definedName name="_SCH_20001_20003">#REF!</definedName>
    <definedName name="_SCH_20001_20004" localSheetId="79">#REF!</definedName>
    <definedName name="_SCH_20001_20004" localSheetId="84">#REF!</definedName>
    <definedName name="_SCH_20001_20004" localSheetId="77">#REF!</definedName>
    <definedName name="_SCH_20001_20004">#REF!</definedName>
    <definedName name="_SCH_20001_20005" localSheetId="79">#REF!</definedName>
    <definedName name="_SCH_20001_20005" localSheetId="84">#REF!</definedName>
    <definedName name="_SCH_20001_20005" localSheetId="77">#REF!</definedName>
    <definedName name="_SCH_20001_20005">#REF!</definedName>
    <definedName name="_SCH_20001_20006" localSheetId="79">#REF!</definedName>
    <definedName name="_SCH_20001_20006" localSheetId="84">#REF!</definedName>
    <definedName name="_SCH_20001_20006" localSheetId="77">#REF!</definedName>
    <definedName name="_SCH_20001_20006">#REF!</definedName>
    <definedName name="_SCH_2001_129" localSheetId="79">#REF!</definedName>
    <definedName name="_SCH_2001_129" localSheetId="84">#REF!</definedName>
    <definedName name="_SCH_2001_129" localSheetId="77">#REF!</definedName>
    <definedName name="_SCH_2001_129">#REF!</definedName>
    <definedName name="_SCH_2001_2001" localSheetId="79">#REF!</definedName>
    <definedName name="_SCH_2001_2001" localSheetId="84">#REF!</definedName>
    <definedName name="_SCH_2001_2001" localSheetId="77">#REF!</definedName>
    <definedName name="_SCH_2001_2001">#REF!</definedName>
    <definedName name="_SCH_2001_2002" localSheetId="79">#REF!</definedName>
    <definedName name="_SCH_2001_2002" localSheetId="84">#REF!</definedName>
    <definedName name="_SCH_2001_2002" localSheetId="77">#REF!</definedName>
    <definedName name="_SCH_2001_2002">#REF!</definedName>
    <definedName name="_SCH_2001_2003" localSheetId="79">#REF!</definedName>
    <definedName name="_SCH_2001_2003" localSheetId="84">#REF!</definedName>
    <definedName name="_SCH_2001_2003" localSheetId="77">#REF!</definedName>
    <definedName name="_SCH_2001_2003">#REF!</definedName>
    <definedName name="_SCH_202_" localSheetId="79">#REF!</definedName>
    <definedName name="_SCH_202_" localSheetId="84">#REF!</definedName>
    <definedName name="_SCH_202_" localSheetId="77">#REF!</definedName>
    <definedName name="_SCH_202_">#REF!</definedName>
    <definedName name="_SCH_20201_129" localSheetId="79">#REF!</definedName>
    <definedName name="_SCH_20201_129" localSheetId="84">#REF!</definedName>
    <definedName name="_SCH_20201_129" localSheetId="77">#REF!</definedName>
    <definedName name="_SCH_20201_129">#REF!</definedName>
    <definedName name="_SCH_20201_20201" localSheetId="79">#REF!</definedName>
    <definedName name="_SCH_20201_20201" localSheetId="84">#REF!</definedName>
    <definedName name="_SCH_20201_20201" localSheetId="77">#REF!</definedName>
    <definedName name="_SCH_20201_20201">#REF!</definedName>
    <definedName name="_SCH_20201_20202" localSheetId="79">#REF!</definedName>
    <definedName name="_SCH_20201_20202" localSheetId="84">#REF!</definedName>
    <definedName name="_SCH_20201_20202" localSheetId="77">#REF!</definedName>
    <definedName name="_SCH_20201_20202">#REF!</definedName>
    <definedName name="_SCH_20301_129" localSheetId="79">#REF!</definedName>
    <definedName name="_SCH_20301_129" localSheetId="84">#REF!</definedName>
    <definedName name="_SCH_20301_129" localSheetId="77">#REF!</definedName>
    <definedName name="_SCH_20301_129">#REF!</definedName>
    <definedName name="_SCH_20301_20301" localSheetId="79">#REF!</definedName>
    <definedName name="_SCH_20301_20301" localSheetId="84">#REF!</definedName>
    <definedName name="_SCH_20301_20301" localSheetId="77">#REF!</definedName>
    <definedName name="_SCH_20301_20301">#REF!</definedName>
    <definedName name="_SCH_20301_20302" localSheetId="79">#REF!</definedName>
    <definedName name="_SCH_20301_20302" localSheetId="84">#REF!</definedName>
    <definedName name="_SCH_20301_20302" localSheetId="77">#REF!</definedName>
    <definedName name="_SCH_20301_20302">#REF!</definedName>
    <definedName name="_SCH_20301_20303" localSheetId="79">#REF!</definedName>
    <definedName name="_SCH_20301_20303" localSheetId="84">#REF!</definedName>
    <definedName name="_SCH_20301_20303" localSheetId="77">#REF!</definedName>
    <definedName name="_SCH_20301_20303">#REF!</definedName>
    <definedName name="_SCH_20401_129" localSheetId="79">#REF!</definedName>
    <definedName name="_SCH_20401_129" localSheetId="84">#REF!</definedName>
    <definedName name="_SCH_20401_129" localSheetId="77">#REF!</definedName>
    <definedName name="_SCH_20401_129">#REF!</definedName>
    <definedName name="_SCH_20401_20401" localSheetId="79">#REF!</definedName>
    <definedName name="_SCH_20401_20401" localSheetId="84">#REF!</definedName>
    <definedName name="_SCH_20401_20401" localSheetId="77">#REF!</definedName>
    <definedName name="_SCH_20401_20401">#REF!</definedName>
    <definedName name="_SCH_20401_20402" localSheetId="79">#REF!</definedName>
    <definedName name="_SCH_20401_20402" localSheetId="84">#REF!</definedName>
    <definedName name="_SCH_20401_20402" localSheetId="77">#REF!</definedName>
    <definedName name="_SCH_20401_20402">#REF!</definedName>
    <definedName name="_SCH_20401_20403" localSheetId="79">#REF!</definedName>
    <definedName name="_SCH_20401_20403" localSheetId="84">#REF!</definedName>
    <definedName name="_SCH_20401_20403" localSheetId="77">#REF!</definedName>
    <definedName name="_SCH_20401_20403">#REF!</definedName>
    <definedName name="_SCH_20601_129" localSheetId="79">#REF!</definedName>
    <definedName name="_SCH_20601_129" localSheetId="84">#REF!</definedName>
    <definedName name="_SCH_20601_129" localSheetId="77">#REF!</definedName>
    <definedName name="_SCH_20601_129">#REF!</definedName>
    <definedName name="_SCH_20601_20601" localSheetId="79">#REF!</definedName>
    <definedName name="_SCH_20601_20601" localSheetId="84">#REF!</definedName>
    <definedName name="_SCH_20601_20601" localSheetId="77">#REF!</definedName>
    <definedName name="_SCH_20601_20601">#REF!</definedName>
    <definedName name="_SCH_20601_20602" localSheetId="79">#REF!</definedName>
    <definedName name="_SCH_20601_20602" localSheetId="84">#REF!</definedName>
    <definedName name="_SCH_20601_20602" localSheetId="77">#REF!</definedName>
    <definedName name="_SCH_20601_20602">#REF!</definedName>
    <definedName name="_SCH_20601_20603" localSheetId="79">#REF!</definedName>
    <definedName name="_SCH_20601_20603" localSheetId="84">#REF!</definedName>
    <definedName name="_SCH_20601_20603" localSheetId="77">#REF!</definedName>
    <definedName name="_SCH_20601_20603">#REF!</definedName>
    <definedName name="_SCH_20601_20604" localSheetId="79">#REF!</definedName>
    <definedName name="_SCH_20601_20604" localSheetId="84">#REF!</definedName>
    <definedName name="_SCH_20601_20604" localSheetId="77">#REF!</definedName>
    <definedName name="_SCH_20601_20604">#REF!</definedName>
    <definedName name="_SCH_20601_20605" localSheetId="79">#REF!</definedName>
    <definedName name="_SCH_20601_20605" localSheetId="84">#REF!</definedName>
    <definedName name="_SCH_20601_20605" localSheetId="77">#REF!</definedName>
    <definedName name="_SCH_20601_20605">#REF!</definedName>
    <definedName name="_SCH_20601_20606" localSheetId="79">#REF!</definedName>
    <definedName name="_SCH_20601_20606" localSheetId="84">#REF!</definedName>
    <definedName name="_SCH_20601_20606" localSheetId="77">#REF!</definedName>
    <definedName name="_SCH_20601_20606">#REF!</definedName>
    <definedName name="_SCH_20601_20607" localSheetId="79">#REF!</definedName>
    <definedName name="_SCH_20601_20607" localSheetId="84">#REF!</definedName>
    <definedName name="_SCH_20601_20607" localSheetId="77">#REF!</definedName>
    <definedName name="_SCH_20601_20607">#REF!</definedName>
    <definedName name="_SCH_20601_20608" localSheetId="79">#REF!</definedName>
    <definedName name="_SCH_20601_20608" localSheetId="84">#REF!</definedName>
    <definedName name="_SCH_20601_20608" localSheetId="77">#REF!</definedName>
    <definedName name="_SCH_20601_20608">#REF!</definedName>
    <definedName name="_SCH_20601_20609" localSheetId="79">#REF!</definedName>
    <definedName name="_SCH_20601_20609" localSheetId="84">#REF!</definedName>
    <definedName name="_SCH_20601_20609" localSheetId="77">#REF!</definedName>
    <definedName name="_SCH_20601_20609">#REF!</definedName>
    <definedName name="_SCH_20601_20610" localSheetId="79">#REF!</definedName>
    <definedName name="_SCH_20601_20610" localSheetId="84">#REF!</definedName>
    <definedName name="_SCH_20601_20610" localSheetId="77">#REF!</definedName>
    <definedName name="_SCH_20601_20610">#REF!</definedName>
    <definedName name="_SCH_20601_20611" localSheetId="79">#REF!</definedName>
    <definedName name="_SCH_20601_20611" localSheetId="84">#REF!</definedName>
    <definedName name="_SCH_20601_20611" localSheetId="77">#REF!</definedName>
    <definedName name="_SCH_20601_20611">#REF!</definedName>
    <definedName name="_SCH_20601_20612" localSheetId="79">#REF!</definedName>
    <definedName name="_SCH_20601_20612" localSheetId="84">#REF!</definedName>
    <definedName name="_SCH_20601_20612" localSheetId="77">#REF!</definedName>
    <definedName name="_SCH_20601_20612">#REF!</definedName>
    <definedName name="_SCH_20601_20613" localSheetId="79">#REF!</definedName>
    <definedName name="_SCH_20601_20613" localSheetId="84">#REF!</definedName>
    <definedName name="_SCH_20601_20613" localSheetId="77">#REF!</definedName>
    <definedName name="_SCH_20601_20613">#REF!</definedName>
    <definedName name="_SCH_20601_20614" localSheetId="79">#REF!</definedName>
    <definedName name="_SCH_20601_20614" localSheetId="84">#REF!</definedName>
    <definedName name="_SCH_20601_20614" localSheetId="77">#REF!</definedName>
    <definedName name="_SCH_20601_20614">#REF!</definedName>
    <definedName name="_SCH_20601_20615" localSheetId="79">#REF!</definedName>
    <definedName name="_SCH_20601_20615" localSheetId="84">#REF!</definedName>
    <definedName name="_SCH_20601_20615" localSheetId="77">#REF!</definedName>
    <definedName name="_SCH_20601_20615">#REF!</definedName>
    <definedName name="_SCH_20601_20616" localSheetId="79">#REF!</definedName>
    <definedName name="_SCH_20601_20616" localSheetId="84">#REF!</definedName>
    <definedName name="_SCH_20601_20616" localSheetId="77">#REF!</definedName>
    <definedName name="_SCH_20601_20616">#REF!</definedName>
    <definedName name="_SCH_20601_20617" localSheetId="79">#REF!</definedName>
    <definedName name="_SCH_20601_20617" localSheetId="84">#REF!</definedName>
    <definedName name="_SCH_20601_20617" localSheetId="77">#REF!</definedName>
    <definedName name="_SCH_20601_20617">#REF!</definedName>
    <definedName name="_SCH_20601_20618" localSheetId="79">#REF!</definedName>
    <definedName name="_SCH_20601_20618" localSheetId="84">#REF!</definedName>
    <definedName name="_SCH_20601_20618" localSheetId="77">#REF!</definedName>
    <definedName name="_SCH_20601_20618">#REF!</definedName>
    <definedName name="_SCH_20601_20619" localSheetId="79">#REF!</definedName>
    <definedName name="_SCH_20601_20619" localSheetId="84">#REF!</definedName>
    <definedName name="_SCH_20601_20619" localSheetId="77">#REF!</definedName>
    <definedName name="_SCH_20601_20619">#REF!</definedName>
    <definedName name="_SCH_20601_20620" localSheetId="79">#REF!</definedName>
    <definedName name="_SCH_20601_20620" localSheetId="84">#REF!</definedName>
    <definedName name="_SCH_20601_20620" localSheetId="77">#REF!</definedName>
    <definedName name="_SCH_20601_20620">#REF!</definedName>
    <definedName name="_SCH_20602_" localSheetId="79">#REF!</definedName>
    <definedName name="_SCH_20602_" localSheetId="84">#REF!</definedName>
    <definedName name="_SCH_20602_" localSheetId="77">#REF!</definedName>
    <definedName name="_SCH_20602_">#REF!</definedName>
    <definedName name="_SCH_20701_129" localSheetId="79">#REF!</definedName>
    <definedName name="_SCH_20701_129" localSheetId="84">#REF!</definedName>
    <definedName name="_SCH_20701_129" localSheetId="77">#REF!</definedName>
    <definedName name="_SCH_20701_129">#REF!</definedName>
    <definedName name="_SCH_20701_20701" localSheetId="79">#REF!</definedName>
    <definedName name="_SCH_20701_20701" localSheetId="84">#REF!</definedName>
    <definedName name="_SCH_20701_20701" localSheetId="77">#REF!</definedName>
    <definedName name="_SCH_20701_20701">#REF!</definedName>
    <definedName name="_SCH_20801_129" localSheetId="79">#REF!</definedName>
    <definedName name="_SCH_20801_129" localSheetId="84">#REF!</definedName>
    <definedName name="_SCH_20801_129" localSheetId="77">#REF!</definedName>
    <definedName name="_SCH_20801_129">#REF!</definedName>
    <definedName name="_SCH_20801_20801" localSheetId="79">#REF!</definedName>
    <definedName name="_SCH_20801_20801" localSheetId="84">#REF!</definedName>
    <definedName name="_SCH_20801_20801" localSheetId="77">#REF!</definedName>
    <definedName name="_SCH_20801_20801">#REF!</definedName>
    <definedName name="_SCH_20801_20802" localSheetId="79">#REF!</definedName>
    <definedName name="_SCH_20801_20802" localSheetId="84">#REF!</definedName>
    <definedName name="_SCH_20801_20802" localSheetId="77">#REF!</definedName>
    <definedName name="_SCH_20801_20802">#REF!</definedName>
    <definedName name="_SCH_20801_20803" localSheetId="79">#REF!</definedName>
    <definedName name="_SCH_20801_20803" localSheetId="84">#REF!</definedName>
    <definedName name="_SCH_20801_20803" localSheetId="77">#REF!</definedName>
    <definedName name="_SCH_20801_20803">#REF!</definedName>
    <definedName name="_SCH_20801_20804" localSheetId="79">#REF!</definedName>
    <definedName name="_SCH_20801_20804" localSheetId="84">#REF!</definedName>
    <definedName name="_SCH_20801_20804" localSheetId="77">#REF!</definedName>
    <definedName name="_SCH_20801_20804">#REF!</definedName>
    <definedName name="_SCH_20801_20805" localSheetId="79">#REF!</definedName>
    <definedName name="_SCH_20801_20805" localSheetId="84">#REF!</definedName>
    <definedName name="_SCH_20801_20805" localSheetId="77">#REF!</definedName>
    <definedName name="_SCH_20801_20805">#REF!</definedName>
    <definedName name="_SCH_20801_20806" localSheetId="79">#REF!</definedName>
    <definedName name="_SCH_20801_20806" localSheetId="84">#REF!</definedName>
    <definedName name="_SCH_20801_20806" localSheetId="77">#REF!</definedName>
    <definedName name="_SCH_20801_20806">#REF!</definedName>
    <definedName name="_SCH_20801_20807" localSheetId="79">#REF!</definedName>
    <definedName name="_SCH_20801_20807" localSheetId="84">#REF!</definedName>
    <definedName name="_SCH_20801_20807" localSheetId="77">#REF!</definedName>
    <definedName name="_SCH_20801_20807">#REF!</definedName>
    <definedName name="_SCH_20801_20808" localSheetId="79">#REF!</definedName>
    <definedName name="_SCH_20801_20808" localSheetId="84">#REF!</definedName>
    <definedName name="_SCH_20801_20808" localSheetId="77">#REF!</definedName>
    <definedName name="_SCH_20801_20808">#REF!</definedName>
    <definedName name="_SCH_20801_20809" localSheetId="79">#REF!</definedName>
    <definedName name="_SCH_20801_20809" localSheetId="84">#REF!</definedName>
    <definedName name="_SCH_20801_20809" localSheetId="77">#REF!</definedName>
    <definedName name="_SCH_20801_20809">#REF!</definedName>
    <definedName name="_SCH_20801_20811" localSheetId="79">#REF!</definedName>
    <definedName name="_SCH_20801_20811" localSheetId="84">#REF!</definedName>
    <definedName name="_SCH_20801_20811" localSheetId="77">#REF!</definedName>
    <definedName name="_SCH_20801_20811">#REF!</definedName>
    <definedName name="_SCH_20801_20812" localSheetId="79">#REF!</definedName>
    <definedName name="_SCH_20801_20812" localSheetId="84">#REF!</definedName>
    <definedName name="_SCH_20801_20812" localSheetId="77">#REF!</definedName>
    <definedName name="_SCH_20801_20812">#REF!</definedName>
    <definedName name="_SCH_20801_20813" localSheetId="79">#REF!</definedName>
    <definedName name="_SCH_20801_20813" localSheetId="84">#REF!</definedName>
    <definedName name="_SCH_20801_20813" localSheetId="77">#REF!</definedName>
    <definedName name="_SCH_20801_20813">#REF!</definedName>
    <definedName name="_SCH_20901_129" localSheetId="79">#REF!</definedName>
    <definedName name="_SCH_20901_129" localSheetId="84">#REF!</definedName>
    <definedName name="_SCH_20901_129" localSheetId="77">#REF!</definedName>
    <definedName name="_SCH_20901_129">#REF!</definedName>
    <definedName name="_SCH_20901_20901" localSheetId="79">#REF!</definedName>
    <definedName name="_SCH_20901_20901" localSheetId="84">#REF!</definedName>
    <definedName name="_SCH_20901_20901" localSheetId="77">#REF!</definedName>
    <definedName name="_SCH_20901_20901">#REF!</definedName>
    <definedName name="_SCH_20901_20902" localSheetId="79">#REF!</definedName>
    <definedName name="_SCH_20901_20902" localSheetId="84">#REF!</definedName>
    <definedName name="_SCH_20901_20902" localSheetId="77">#REF!</definedName>
    <definedName name="_SCH_20901_20902">#REF!</definedName>
    <definedName name="_SCH_20901_20904" localSheetId="79">#REF!</definedName>
    <definedName name="_SCH_20901_20904" localSheetId="84">#REF!</definedName>
    <definedName name="_SCH_20901_20904" localSheetId="77">#REF!</definedName>
    <definedName name="_SCH_20901_20904">#REF!</definedName>
    <definedName name="_SCH_21001_129" localSheetId="79">#REF!</definedName>
    <definedName name="_SCH_21001_129" localSheetId="84">#REF!</definedName>
    <definedName name="_SCH_21001_129" localSheetId="77">#REF!</definedName>
    <definedName name="_SCH_21001_129">#REF!</definedName>
    <definedName name="_SCH_21001_21001" localSheetId="79">#REF!</definedName>
    <definedName name="_SCH_21001_21001" localSheetId="84">#REF!</definedName>
    <definedName name="_SCH_21001_21001" localSheetId="77">#REF!</definedName>
    <definedName name="_SCH_21001_21001">#REF!</definedName>
    <definedName name="_SCH_21001_21002" localSheetId="79">#REF!</definedName>
    <definedName name="_SCH_21001_21002" localSheetId="84">#REF!</definedName>
    <definedName name="_SCH_21001_21002" localSheetId="77">#REF!</definedName>
    <definedName name="_SCH_21001_21002">#REF!</definedName>
    <definedName name="_SCH_21001_21003" localSheetId="79">#REF!</definedName>
    <definedName name="_SCH_21001_21003" localSheetId="84">#REF!</definedName>
    <definedName name="_SCH_21001_21003" localSheetId="77">#REF!</definedName>
    <definedName name="_SCH_21001_21003">#REF!</definedName>
    <definedName name="_SCH_21001_21004" localSheetId="79">#REF!</definedName>
    <definedName name="_SCH_21001_21004" localSheetId="84">#REF!</definedName>
    <definedName name="_SCH_21001_21004" localSheetId="77">#REF!</definedName>
    <definedName name="_SCH_21001_21004">#REF!</definedName>
    <definedName name="_SCH_21001_21005" localSheetId="79">#REF!</definedName>
    <definedName name="_SCH_21001_21005" localSheetId="84">#REF!</definedName>
    <definedName name="_SCH_21001_21005" localSheetId="77">#REF!</definedName>
    <definedName name="_SCH_21001_21005">#REF!</definedName>
    <definedName name="_SCH_21001_21006" localSheetId="79">#REF!</definedName>
    <definedName name="_SCH_21001_21006" localSheetId="84">#REF!</definedName>
    <definedName name="_SCH_21001_21006" localSheetId="77">#REF!</definedName>
    <definedName name="_SCH_21001_21006">#REF!</definedName>
    <definedName name="_SCH_21101_129" localSheetId="79">#REF!</definedName>
    <definedName name="_SCH_21101_129" localSheetId="84">#REF!</definedName>
    <definedName name="_SCH_21101_129" localSheetId="77">#REF!</definedName>
    <definedName name="_SCH_21101_129">#REF!</definedName>
    <definedName name="_SCH_21101_21101" localSheetId="79">#REF!</definedName>
    <definedName name="_SCH_21101_21101" localSheetId="84">#REF!</definedName>
    <definedName name="_SCH_21101_21101" localSheetId="77">#REF!</definedName>
    <definedName name="_SCH_21101_21101">#REF!</definedName>
    <definedName name="_SCH_21201_129" localSheetId="79">#REF!</definedName>
    <definedName name="_SCH_21201_129" localSheetId="84">#REF!</definedName>
    <definedName name="_SCH_21201_129" localSheetId="77">#REF!</definedName>
    <definedName name="_SCH_21201_129">#REF!</definedName>
    <definedName name="_SCH_21201_21201" localSheetId="79">#REF!</definedName>
    <definedName name="_SCH_21201_21201" localSheetId="84">#REF!</definedName>
    <definedName name="_SCH_21201_21201" localSheetId="77">#REF!</definedName>
    <definedName name="_SCH_21201_21201">#REF!</definedName>
    <definedName name="_SCH_21201_21202" localSheetId="79">#REF!</definedName>
    <definedName name="_SCH_21201_21202" localSheetId="84">#REF!</definedName>
    <definedName name="_SCH_21201_21202" localSheetId="77">#REF!</definedName>
    <definedName name="_SCH_21201_21202">#REF!</definedName>
    <definedName name="_SCH_21301_129" localSheetId="79">#REF!</definedName>
    <definedName name="_SCH_21301_129" localSheetId="84">#REF!</definedName>
    <definedName name="_SCH_21301_129" localSheetId="77">#REF!</definedName>
    <definedName name="_SCH_21301_129">#REF!</definedName>
    <definedName name="_SCH_21301_21301" localSheetId="79">#REF!</definedName>
    <definedName name="_SCH_21301_21301" localSheetId="84">#REF!</definedName>
    <definedName name="_SCH_21301_21301" localSheetId="77">#REF!</definedName>
    <definedName name="_SCH_21301_21301">#REF!</definedName>
    <definedName name="_SCH_21301_21302" localSheetId="79">#REF!</definedName>
    <definedName name="_SCH_21301_21302" localSheetId="84">#REF!</definedName>
    <definedName name="_SCH_21301_21302" localSheetId="77">#REF!</definedName>
    <definedName name="_SCH_21301_21302">#REF!</definedName>
    <definedName name="_SCH_21401_129" localSheetId="79">#REF!</definedName>
    <definedName name="_SCH_21401_129" localSheetId="84">#REF!</definedName>
    <definedName name="_SCH_21401_129" localSheetId="77">#REF!</definedName>
    <definedName name="_SCH_21401_129">#REF!</definedName>
    <definedName name="_SCH_21401_21401" localSheetId="79">#REF!</definedName>
    <definedName name="_SCH_21401_21401" localSheetId="84">#REF!</definedName>
    <definedName name="_SCH_21401_21401" localSheetId="77">#REF!</definedName>
    <definedName name="_SCH_21401_21401">#REF!</definedName>
    <definedName name="_SCH_21401_21402" localSheetId="79">#REF!</definedName>
    <definedName name="_SCH_21401_21402" localSheetId="84">#REF!</definedName>
    <definedName name="_SCH_21401_21402" localSheetId="77">#REF!</definedName>
    <definedName name="_SCH_21401_21402">#REF!</definedName>
    <definedName name="_SCH_21401_21403" localSheetId="79">#REF!</definedName>
    <definedName name="_SCH_21401_21403" localSheetId="84">#REF!</definedName>
    <definedName name="_SCH_21401_21403" localSheetId="77">#REF!</definedName>
    <definedName name="_SCH_21401_21403">#REF!</definedName>
    <definedName name="_SCH_21401_21404" localSheetId="79">#REF!</definedName>
    <definedName name="_SCH_21401_21404" localSheetId="84">#REF!</definedName>
    <definedName name="_SCH_21401_21404" localSheetId="77">#REF!</definedName>
    <definedName name="_SCH_21401_21404">#REF!</definedName>
    <definedName name="_SCH_21501_129" localSheetId="79">#REF!</definedName>
    <definedName name="_SCH_21501_129" localSheetId="84">#REF!</definedName>
    <definedName name="_SCH_21501_129" localSheetId="77">#REF!</definedName>
    <definedName name="_SCH_21501_129">#REF!</definedName>
    <definedName name="_SCH_21501_21501" localSheetId="79">#REF!</definedName>
    <definedName name="_SCH_21501_21501" localSheetId="84">#REF!</definedName>
    <definedName name="_SCH_21501_21501" localSheetId="77">#REF!</definedName>
    <definedName name="_SCH_21501_21501">#REF!</definedName>
    <definedName name="_SCH_21501_21503" localSheetId="79">#REF!</definedName>
    <definedName name="_SCH_21501_21503" localSheetId="84">#REF!</definedName>
    <definedName name="_SCH_21501_21503" localSheetId="77">#REF!</definedName>
    <definedName name="_SCH_21501_21503">#REF!</definedName>
    <definedName name="_SCH_21601_129" localSheetId="79">#REF!</definedName>
    <definedName name="_SCH_21601_129" localSheetId="84">#REF!</definedName>
    <definedName name="_SCH_21601_129" localSheetId="77">#REF!</definedName>
    <definedName name="_SCH_21601_129">#REF!</definedName>
    <definedName name="_SCH_21601_21601" localSheetId="79">#REF!</definedName>
    <definedName name="_SCH_21601_21601" localSheetId="84">#REF!</definedName>
    <definedName name="_SCH_21601_21601" localSheetId="77">#REF!</definedName>
    <definedName name="_SCH_21601_21601">#REF!</definedName>
    <definedName name="_SCH_21601_21602" localSheetId="79">#REF!</definedName>
    <definedName name="_SCH_21601_21602" localSheetId="84">#REF!</definedName>
    <definedName name="_SCH_21601_21602" localSheetId="77">#REF!</definedName>
    <definedName name="_SCH_21601_21602">#REF!</definedName>
    <definedName name="_SCH_21601_21603" localSheetId="79">#REF!</definedName>
    <definedName name="_SCH_21601_21603" localSheetId="84">#REF!</definedName>
    <definedName name="_SCH_21601_21603" localSheetId="77">#REF!</definedName>
    <definedName name="_SCH_21601_21603">#REF!</definedName>
    <definedName name="_SCH_21601_21604" localSheetId="79">#REF!</definedName>
    <definedName name="_SCH_21601_21604" localSheetId="84">#REF!</definedName>
    <definedName name="_SCH_21601_21604" localSheetId="77">#REF!</definedName>
    <definedName name="_SCH_21601_21604">#REF!</definedName>
    <definedName name="_SCH_21601_21605" localSheetId="79">#REF!</definedName>
    <definedName name="_SCH_21601_21605" localSheetId="84">#REF!</definedName>
    <definedName name="_SCH_21601_21605" localSheetId="77">#REF!</definedName>
    <definedName name="_SCH_21601_21605">#REF!</definedName>
    <definedName name="_SCH_21601_21607" localSheetId="79">#REF!</definedName>
    <definedName name="_SCH_21601_21607" localSheetId="84">#REF!</definedName>
    <definedName name="_SCH_21601_21607" localSheetId="77">#REF!</definedName>
    <definedName name="_SCH_21601_21607">#REF!</definedName>
    <definedName name="_SCH_21601_21608" localSheetId="79">#REF!</definedName>
    <definedName name="_SCH_21601_21608" localSheetId="84">#REF!</definedName>
    <definedName name="_SCH_21601_21608" localSheetId="77">#REF!</definedName>
    <definedName name="_SCH_21601_21608">#REF!</definedName>
    <definedName name="_SCH_21601_21609" localSheetId="79">#REF!</definedName>
    <definedName name="_SCH_21601_21609" localSheetId="84">#REF!</definedName>
    <definedName name="_SCH_21601_21609" localSheetId="77">#REF!</definedName>
    <definedName name="_SCH_21601_21609">#REF!</definedName>
    <definedName name="_SCH_21601_21610" localSheetId="79">#REF!</definedName>
    <definedName name="_SCH_21601_21610" localSheetId="84">#REF!</definedName>
    <definedName name="_SCH_21601_21610" localSheetId="77">#REF!</definedName>
    <definedName name="_SCH_21601_21610">#REF!</definedName>
    <definedName name="_SCH_21701_129" localSheetId="79">#REF!</definedName>
    <definedName name="_SCH_21701_129" localSheetId="84">#REF!</definedName>
    <definedName name="_SCH_21701_129" localSheetId="77">#REF!</definedName>
    <definedName name="_SCH_21701_129">#REF!</definedName>
    <definedName name="_SCH_21701_21701" localSheetId="79">#REF!</definedName>
    <definedName name="_SCH_21701_21701" localSheetId="84">#REF!</definedName>
    <definedName name="_SCH_21701_21701" localSheetId="77">#REF!</definedName>
    <definedName name="_SCH_21701_21701">#REF!</definedName>
    <definedName name="_SCH_21701_21702" localSheetId="79">#REF!</definedName>
    <definedName name="_SCH_21701_21702" localSheetId="84">#REF!</definedName>
    <definedName name="_SCH_21701_21702" localSheetId="77">#REF!</definedName>
    <definedName name="_SCH_21701_21702">#REF!</definedName>
    <definedName name="_SCH_21801_129" localSheetId="79">#REF!</definedName>
    <definedName name="_SCH_21801_129" localSheetId="84">#REF!</definedName>
    <definedName name="_SCH_21801_129" localSheetId="77">#REF!</definedName>
    <definedName name="_SCH_21801_129">#REF!</definedName>
    <definedName name="_SCH_21801_21801" localSheetId="79">#REF!</definedName>
    <definedName name="_SCH_21801_21801" localSheetId="84">#REF!</definedName>
    <definedName name="_SCH_21801_21801" localSheetId="77">#REF!</definedName>
    <definedName name="_SCH_21801_21801">#REF!</definedName>
    <definedName name="_SCH_21901_129" localSheetId="79">#REF!</definedName>
    <definedName name="_SCH_21901_129" localSheetId="84">#REF!</definedName>
    <definedName name="_SCH_21901_129" localSheetId="77">#REF!</definedName>
    <definedName name="_SCH_21901_129">#REF!</definedName>
    <definedName name="_SCH_21901_21901" localSheetId="79">#REF!</definedName>
    <definedName name="_SCH_21901_21901" localSheetId="84">#REF!</definedName>
    <definedName name="_SCH_21901_21901" localSheetId="77">#REF!</definedName>
    <definedName name="_SCH_21901_21901">#REF!</definedName>
    <definedName name="_SCH_22001_129" localSheetId="79">#REF!</definedName>
    <definedName name="_SCH_22001_129" localSheetId="84">#REF!</definedName>
    <definedName name="_SCH_22001_129" localSheetId="77">#REF!</definedName>
    <definedName name="_SCH_22001_129">#REF!</definedName>
    <definedName name="_SCH_22001_22001" localSheetId="79">#REF!</definedName>
    <definedName name="_SCH_22001_22001" localSheetId="84">#REF!</definedName>
    <definedName name="_SCH_22001_22001" localSheetId="77">#REF!</definedName>
    <definedName name="_SCH_22001_22001">#REF!</definedName>
    <definedName name="_SCH_22001_22002" localSheetId="79">#REF!</definedName>
    <definedName name="_SCH_22001_22002" localSheetId="84">#REF!</definedName>
    <definedName name="_SCH_22001_22002" localSheetId="77">#REF!</definedName>
    <definedName name="_SCH_22001_22002">#REF!</definedName>
    <definedName name="_SCH_2201_129" localSheetId="79">#REF!</definedName>
    <definedName name="_SCH_2201_129" localSheetId="84">#REF!</definedName>
    <definedName name="_SCH_2201_129" localSheetId="77">#REF!</definedName>
    <definedName name="_SCH_2201_129">#REF!</definedName>
    <definedName name="_SCH_2201_2201" localSheetId="79">#REF!</definedName>
    <definedName name="_SCH_2201_2201" localSheetId="84">#REF!</definedName>
    <definedName name="_SCH_2201_2201" localSheetId="77">#REF!</definedName>
    <definedName name="_SCH_2201_2201">#REF!</definedName>
    <definedName name="_SCH_2201_2202" localSheetId="79">#REF!</definedName>
    <definedName name="_SCH_2201_2202" localSheetId="84">#REF!</definedName>
    <definedName name="_SCH_2201_2202" localSheetId="77">#REF!</definedName>
    <definedName name="_SCH_2201_2202">#REF!</definedName>
    <definedName name="_SCH_2201_2205" localSheetId="79">#REF!</definedName>
    <definedName name="_SCH_2201_2205" localSheetId="84">#REF!</definedName>
    <definedName name="_SCH_2201_2205" localSheetId="77">#REF!</definedName>
    <definedName name="_SCH_2201_2205">#REF!</definedName>
    <definedName name="_SCH_2201_2206" localSheetId="79">#REF!</definedName>
    <definedName name="_SCH_2201_2206" localSheetId="84">#REF!</definedName>
    <definedName name="_SCH_2201_2206" localSheetId="77">#REF!</definedName>
    <definedName name="_SCH_2201_2206">#REF!</definedName>
    <definedName name="_SCH_22101_129" localSheetId="79">#REF!</definedName>
    <definedName name="_SCH_22101_129" localSheetId="84">#REF!</definedName>
    <definedName name="_SCH_22101_129" localSheetId="77">#REF!</definedName>
    <definedName name="_SCH_22101_129">#REF!</definedName>
    <definedName name="_SCH_22101_22101" localSheetId="79">#REF!</definedName>
    <definedName name="_SCH_22101_22101" localSheetId="84">#REF!</definedName>
    <definedName name="_SCH_22101_22101" localSheetId="77">#REF!</definedName>
    <definedName name="_SCH_22101_22101">#REF!</definedName>
    <definedName name="_SCH_22101_22102" localSheetId="79">#REF!</definedName>
    <definedName name="_SCH_22101_22102" localSheetId="84">#REF!</definedName>
    <definedName name="_SCH_22101_22102" localSheetId="77">#REF!</definedName>
    <definedName name="_SCH_22101_22102">#REF!</definedName>
    <definedName name="_SCH_22101_22103" localSheetId="79">#REF!</definedName>
    <definedName name="_SCH_22101_22103" localSheetId="84">#REF!</definedName>
    <definedName name="_SCH_22101_22103" localSheetId="77">#REF!</definedName>
    <definedName name="_SCH_22101_22103">#REF!</definedName>
    <definedName name="_SCH_22201_129" localSheetId="79">#REF!</definedName>
    <definedName name="_SCH_22201_129" localSheetId="84">#REF!</definedName>
    <definedName name="_SCH_22201_129" localSheetId="77">#REF!</definedName>
    <definedName name="_SCH_22201_129">#REF!</definedName>
    <definedName name="_SCH_22201_22201" localSheetId="79">#REF!</definedName>
    <definedName name="_SCH_22201_22201" localSheetId="84">#REF!</definedName>
    <definedName name="_SCH_22201_22201" localSheetId="77">#REF!</definedName>
    <definedName name="_SCH_22201_22201">#REF!</definedName>
    <definedName name="_SCH_22201_22202" localSheetId="79">#REF!</definedName>
    <definedName name="_SCH_22201_22202" localSheetId="84">#REF!</definedName>
    <definedName name="_SCH_22201_22202" localSheetId="77">#REF!</definedName>
    <definedName name="_SCH_22201_22202">#REF!</definedName>
    <definedName name="_SCH_22201_22203" localSheetId="79">#REF!</definedName>
    <definedName name="_SCH_22201_22203" localSheetId="84">#REF!</definedName>
    <definedName name="_SCH_22201_22203" localSheetId="77">#REF!</definedName>
    <definedName name="_SCH_22201_22203">#REF!</definedName>
    <definedName name="_SCH_22301_129" localSheetId="79">#REF!</definedName>
    <definedName name="_SCH_22301_129" localSheetId="84">#REF!</definedName>
    <definedName name="_SCH_22301_129" localSheetId="77">#REF!</definedName>
    <definedName name="_SCH_22301_129">#REF!</definedName>
    <definedName name="_SCH_22301_22301" localSheetId="79">#REF!</definedName>
    <definedName name="_SCH_22301_22301" localSheetId="84">#REF!</definedName>
    <definedName name="_SCH_22301_22301" localSheetId="77">#REF!</definedName>
    <definedName name="_SCH_22301_22301">#REF!</definedName>
    <definedName name="_SCH_22301_22302" localSheetId="79">#REF!</definedName>
    <definedName name="_SCH_22301_22302" localSheetId="84">#REF!</definedName>
    <definedName name="_SCH_22301_22302" localSheetId="77">#REF!</definedName>
    <definedName name="_SCH_22301_22302">#REF!</definedName>
    <definedName name="_SCH_22301_22305" localSheetId="79">#REF!</definedName>
    <definedName name="_SCH_22301_22305" localSheetId="84">#REF!</definedName>
    <definedName name="_SCH_22301_22305" localSheetId="77">#REF!</definedName>
    <definedName name="_SCH_22301_22305">#REF!</definedName>
    <definedName name="_SCH_22301_22306" localSheetId="79">#REF!</definedName>
    <definedName name="_SCH_22301_22306" localSheetId="84">#REF!</definedName>
    <definedName name="_SCH_22301_22306" localSheetId="77">#REF!</definedName>
    <definedName name="_SCH_22301_22306">#REF!</definedName>
    <definedName name="_SCH_22501_129" localSheetId="79">#REF!</definedName>
    <definedName name="_SCH_22501_129" localSheetId="84">#REF!</definedName>
    <definedName name="_SCH_22501_129" localSheetId="77">#REF!</definedName>
    <definedName name="_SCH_22501_129">#REF!</definedName>
    <definedName name="_SCH_22501_22501" localSheetId="79">#REF!</definedName>
    <definedName name="_SCH_22501_22501" localSheetId="84">#REF!</definedName>
    <definedName name="_SCH_22501_22501" localSheetId="77">#REF!</definedName>
    <definedName name="_SCH_22501_22501">#REF!</definedName>
    <definedName name="_SCH_22501_22503" localSheetId="79">#REF!</definedName>
    <definedName name="_SCH_22501_22503" localSheetId="84">#REF!</definedName>
    <definedName name="_SCH_22501_22503" localSheetId="77">#REF!</definedName>
    <definedName name="_SCH_22501_22503">#REF!</definedName>
    <definedName name="_SCH_22501_22504" localSheetId="79">#REF!</definedName>
    <definedName name="_SCH_22501_22504" localSheetId="84">#REF!</definedName>
    <definedName name="_SCH_22501_22504" localSheetId="77">#REF!</definedName>
    <definedName name="_SCH_22501_22504">#REF!</definedName>
    <definedName name="_SCH_22601_129" localSheetId="79">#REF!</definedName>
    <definedName name="_SCH_22601_129" localSheetId="84">#REF!</definedName>
    <definedName name="_SCH_22601_129" localSheetId="77">#REF!</definedName>
    <definedName name="_SCH_22601_129">#REF!</definedName>
    <definedName name="_SCH_22601_22601" localSheetId="79">#REF!</definedName>
    <definedName name="_SCH_22601_22601" localSheetId="84">#REF!</definedName>
    <definedName name="_SCH_22601_22601" localSheetId="77">#REF!</definedName>
    <definedName name="_SCH_22601_22601">#REF!</definedName>
    <definedName name="_SCH_22701_129" localSheetId="79">#REF!</definedName>
    <definedName name="_SCH_22701_129" localSheetId="84">#REF!</definedName>
    <definedName name="_SCH_22701_129" localSheetId="77">#REF!</definedName>
    <definedName name="_SCH_22701_129">#REF!</definedName>
    <definedName name="_SCH_22701_22701" localSheetId="79">#REF!</definedName>
    <definedName name="_SCH_22701_22701" localSheetId="84">#REF!</definedName>
    <definedName name="_SCH_22701_22701" localSheetId="77">#REF!</definedName>
    <definedName name="_SCH_22701_22701">#REF!</definedName>
    <definedName name="_SCH_22801_129" localSheetId="79">#REF!</definedName>
    <definedName name="_SCH_22801_129" localSheetId="84">#REF!</definedName>
    <definedName name="_SCH_22801_129" localSheetId="77">#REF!</definedName>
    <definedName name="_SCH_22801_129">#REF!</definedName>
    <definedName name="_SCH_22801_22801" localSheetId="79">#REF!</definedName>
    <definedName name="_SCH_22801_22801" localSheetId="84">#REF!</definedName>
    <definedName name="_SCH_22801_22801" localSheetId="77">#REF!</definedName>
    <definedName name="_SCH_22801_22801">#REF!</definedName>
    <definedName name="_SCH_22801_22802" localSheetId="79">#REF!</definedName>
    <definedName name="_SCH_22801_22802" localSheetId="84">#REF!</definedName>
    <definedName name="_SCH_22801_22802" localSheetId="77">#REF!</definedName>
    <definedName name="_SCH_22801_22802">#REF!</definedName>
    <definedName name="_SCH_22801_22803" localSheetId="79">#REF!</definedName>
    <definedName name="_SCH_22801_22803" localSheetId="84">#REF!</definedName>
    <definedName name="_SCH_22801_22803" localSheetId="77">#REF!</definedName>
    <definedName name="_SCH_22801_22803">#REF!</definedName>
    <definedName name="_SCH_22801_22804" localSheetId="79">#REF!</definedName>
    <definedName name="_SCH_22801_22804" localSheetId="84">#REF!</definedName>
    <definedName name="_SCH_22801_22804" localSheetId="77">#REF!</definedName>
    <definedName name="_SCH_22801_22804">#REF!</definedName>
    <definedName name="_SCH_22801_22806" localSheetId="79">#REF!</definedName>
    <definedName name="_SCH_22801_22806" localSheetId="84">#REF!</definedName>
    <definedName name="_SCH_22801_22806" localSheetId="77">#REF!</definedName>
    <definedName name="_SCH_22801_22806">#REF!</definedName>
    <definedName name="_SCH_22801_22807" localSheetId="79">#REF!</definedName>
    <definedName name="_SCH_22801_22807" localSheetId="84">#REF!</definedName>
    <definedName name="_SCH_22801_22807" localSheetId="77">#REF!</definedName>
    <definedName name="_SCH_22801_22807">#REF!</definedName>
    <definedName name="_SCH_23001_129" localSheetId="79">#REF!</definedName>
    <definedName name="_SCH_23001_129" localSheetId="84">#REF!</definedName>
    <definedName name="_SCH_23001_129" localSheetId="77">#REF!</definedName>
    <definedName name="_SCH_23001_129">#REF!</definedName>
    <definedName name="_SCH_23001_23001" localSheetId="79">#REF!</definedName>
    <definedName name="_SCH_23001_23001" localSheetId="84">#REF!</definedName>
    <definedName name="_SCH_23001_23001" localSheetId="77">#REF!</definedName>
    <definedName name="_SCH_23001_23001">#REF!</definedName>
    <definedName name="_SCH_23001_23002" localSheetId="79">#REF!</definedName>
    <definedName name="_SCH_23001_23002" localSheetId="84">#REF!</definedName>
    <definedName name="_SCH_23001_23002" localSheetId="77">#REF!</definedName>
    <definedName name="_SCH_23001_23002">#REF!</definedName>
    <definedName name="_SCH_2301_129" localSheetId="79">#REF!</definedName>
    <definedName name="_SCH_2301_129" localSheetId="84">#REF!</definedName>
    <definedName name="_SCH_2301_129" localSheetId="77">#REF!</definedName>
    <definedName name="_SCH_2301_129">#REF!</definedName>
    <definedName name="_SCH_2301_2301" localSheetId="79">#REF!</definedName>
    <definedName name="_SCH_2301_2301" localSheetId="84">#REF!</definedName>
    <definedName name="_SCH_2301_2301" localSheetId="77">#REF!</definedName>
    <definedName name="_SCH_2301_2301">#REF!</definedName>
    <definedName name="_SCH_23201_129" localSheetId="79">#REF!</definedName>
    <definedName name="_SCH_23201_129" localSheetId="84">#REF!</definedName>
    <definedName name="_SCH_23201_129" localSheetId="77">#REF!</definedName>
    <definedName name="_SCH_23201_129">#REF!</definedName>
    <definedName name="_SCH_23201_23201" localSheetId="79">#REF!</definedName>
    <definedName name="_SCH_23201_23201" localSheetId="84">#REF!</definedName>
    <definedName name="_SCH_23201_23201" localSheetId="77">#REF!</definedName>
    <definedName name="_SCH_23201_23201">#REF!</definedName>
    <definedName name="_SCH_23301_129" localSheetId="79">#REF!</definedName>
    <definedName name="_SCH_23301_129" localSheetId="84">#REF!</definedName>
    <definedName name="_SCH_23301_129" localSheetId="77">#REF!</definedName>
    <definedName name="_SCH_23301_129">#REF!</definedName>
    <definedName name="_SCH_23301_23301" localSheetId="79">#REF!</definedName>
    <definedName name="_SCH_23301_23301" localSheetId="84">#REF!</definedName>
    <definedName name="_SCH_23301_23301" localSheetId="77">#REF!</definedName>
    <definedName name="_SCH_23301_23301">#REF!</definedName>
    <definedName name="_SCH_23301_23302" localSheetId="79">#REF!</definedName>
    <definedName name="_SCH_23301_23302" localSheetId="84">#REF!</definedName>
    <definedName name="_SCH_23301_23302" localSheetId="77">#REF!</definedName>
    <definedName name="_SCH_23301_23302">#REF!</definedName>
    <definedName name="_SCH_23301_23304" localSheetId="79">#REF!</definedName>
    <definedName name="_SCH_23301_23304" localSheetId="84">#REF!</definedName>
    <definedName name="_SCH_23301_23304" localSheetId="77">#REF!</definedName>
    <definedName name="_SCH_23301_23304">#REF!</definedName>
    <definedName name="_SCH_23301_23306" localSheetId="79">#REF!</definedName>
    <definedName name="_SCH_23301_23306" localSheetId="84">#REF!</definedName>
    <definedName name="_SCH_23301_23306" localSheetId="77">#REF!</definedName>
    <definedName name="_SCH_23301_23306">#REF!</definedName>
    <definedName name="_SCH_23301_23307" localSheetId="79">#REF!</definedName>
    <definedName name="_SCH_23301_23307" localSheetId="84">#REF!</definedName>
    <definedName name="_SCH_23301_23307" localSheetId="77">#REF!</definedName>
    <definedName name="_SCH_23301_23307">#REF!</definedName>
    <definedName name="_SCH_23401_129" localSheetId="79">#REF!</definedName>
    <definedName name="_SCH_23401_129" localSheetId="84">#REF!</definedName>
    <definedName name="_SCH_23401_129" localSheetId="77">#REF!</definedName>
    <definedName name="_SCH_23401_129">#REF!</definedName>
    <definedName name="_SCH_23401_23401" localSheetId="79">#REF!</definedName>
    <definedName name="_SCH_23401_23401" localSheetId="84">#REF!</definedName>
    <definedName name="_SCH_23401_23401" localSheetId="77">#REF!</definedName>
    <definedName name="_SCH_23401_23401">#REF!</definedName>
    <definedName name="_SCH_23501_129" localSheetId="79">#REF!</definedName>
    <definedName name="_SCH_23501_129" localSheetId="84">#REF!</definedName>
    <definedName name="_SCH_23501_129" localSheetId="77">#REF!</definedName>
    <definedName name="_SCH_23501_129">#REF!</definedName>
    <definedName name="_SCH_23501_23501" localSheetId="79">#REF!</definedName>
    <definedName name="_SCH_23501_23501" localSheetId="84">#REF!</definedName>
    <definedName name="_SCH_23501_23501" localSheetId="77">#REF!</definedName>
    <definedName name="_SCH_23501_23501">#REF!</definedName>
    <definedName name="_SCH_23501_23502" localSheetId="79">#REF!</definedName>
    <definedName name="_SCH_23501_23502" localSheetId="84">#REF!</definedName>
    <definedName name="_SCH_23501_23502" localSheetId="77">#REF!</definedName>
    <definedName name="_SCH_23501_23502">#REF!</definedName>
    <definedName name="_SCH_23501_23503" localSheetId="79">#REF!</definedName>
    <definedName name="_SCH_23501_23503" localSheetId="84">#REF!</definedName>
    <definedName name="_SCH_23501_23503" localSheetId="77">#REF!</definedName>
    <definedName name="_SCH_23501_23503">#REF!</definedName>
    <definedName name="_SCH_23601_129" localSheetId="79">#REF!</definedName>
    <definedName name="_SCH_23601_129" localSheetId="84">#REF!</definedName>
    <definedName name="_SCH_23601_129" localSheetId="77">#REF!</definedName>
    <definedName name="_SCH_23601_129">#REF!</definedName>
    <definedName name="_SCH_23601_23601" localSheetId="79">#REF!</definedName>
    <definedName name="_SCH_23601_23601" localSheetId="84">#REF!</definedName>
    <definedName name="_SCH_23601_23601" localSheetId="77">#REF!</definedName>
    <definedName name="_SCH_23601_23601">#REF!</definedName>
    <definedName name="_SCH_23601_23602" localSheetId="79">#REF!</definedName>
    <definedName name="_SCH_23601_23602" localSheetId="84">#REF!</definedName>
    <definedName name="_SCH_23601_23602" localSheetId="77">#REF!</definedName>
    <definedName name="_SCH_23601_23602">#REF!</definedName>
    <definedName name="_SCH_23601_23603" localSheetId="79">#REF!</definedName>
    <definedName name="_SCH_23601_23603" localSheetId="84">#REF!</definedName>
    <definedName name="_SCH_23601_23603" localSheetId="77">#REF!</definedName>
    <definedName name="_SCH_23601_23603">#REF!</definedName>
    <definedName name="_SCH_23701_129" localSheetId="79">#REF!</definedName>
    <definedName name="_SCH_23701_129" localSheetId="84">#REF!</definedName>
    <definedName name="_SCH_23701_129" localSheetId="77">#REF!</definedName>
    <definedName name="_SCH_23701_129">#REF!</definedName>
    <definedName name="_SCH_23701_23701" localSheetId="79">#REF!</definedName>
    <definedName name="_SCH_23701_23701" localSheetId="84">#REF!</definedName>
    <definedName name="_SCH_23701_23701" localSheetId="77">#REF!</definedName>
    <definedName name="_SCH_23701_23701">#REF!</definedName>
    <definedName name="_SCH_23701_23702" localSheetId="79">#REF!</definedName>
    <definedName name="_SCH_23701_23702" localSheetId="84">#REF!</definedName>
    <definedName name="_SCH_23701_23702" localSheetId="77">#REF!</definedName>
    <definedName name="_SCH_23701_23702">#REF!</definedName>
    <definedName name="_SCH_23701_23703" localSheetId="79">#REF!</definedName>
    <definedName name="_SCH_23701_23703" localSheetId="84">#REF!</definedName>
    <definedName name="_SCH_23701_23703" localSheetId="77">#REF!</definedName>
    <definedName name="_SCH_23701_23703">#REF!</definedName>
    <definedName name="_SCH_23801_129" localSheetId="79">#REF!</definedName>
    <definedName name="_SCH_23801_129" localSheetId="84">#REF!</definedName>
    <definedName name="_SCH_23801_129" localSheetId="77">#REF!</definedName>
    <definedName name="_SCH_23801_129">#REF!</definedName>
    <definedName name="_SCH_23801_23801" localSheetId="79">#REF!</definedName>
    <definedName name="_SCH_23801_23801" localSheetId="84">#REF!</definedName>
    <definedName name="_SCH_23801_23801" localSheetId="77">#REF!</definedName>
    <definedName name="_SCH_23801_23801">#REF!</definedName>
    <definedName name="_SCH_23801_23802" localSheetId="79">#REF!</definedName>
    <definedName name="_SCH_23801_23802" localSheetId="84">#REF!</definedName>
    <definedName name="_SCH_23801_23802" localSheetId="77">#REF!</definedName>
    <definedName name="_SCH_23801_23802">#REF!</definedName>
    <definedName name="_SCH_23801_23803" localSheetId="79">#REF!</definedName>
    <definedName name="_SCH_23801_23803" localSheetId="84">#REF!</definedName>
    <definedName name="_SCH_23801_23803" localSheetId="77">#REF!</definedName>
    <definedName name="_SCH_23801_23803">#REF!</definedName>
    <definedName name="_SCH_23901_129" localSheetId="79">#REF!</definedName>
    <definedName name="_SCH_23901_129" localSheetId="84">#REF!</definedName>
    <definedName name="_SCH_23901_129" localSheetId="77">#REF!</definedName>
    <definedName name="_SCH_23901_129">#REF!</definedName>
    <definedName name="_SCH_23901_23901" localSheetId="79">#REF!</definedName>
    <definedName name="_SCH_23901_23901" localSheetId="84">#REF!</definedName>
    <definedName name="_SCH_23901_23901" localSheetId="77">#REF!</definedName>
    <definedName name="_SCH_23901_23901">#REF!</definedName>
    <definedName name="_SCH_23901_23902" localSheetId="79">#REF!</definedName>
    <definedName name="_SCH_23901_23902" localSheetId="84">#REF!</definedName>
    <definedName name="_SCH_23901_23902" localSheetId="77">#REF!</definedName>
    <definedName name="_SCH_23901_23902">#REF!</definedName>
    <definedName name="_SCH_23901_23903" localSheetId="79">#REF!</definedName>
    <definedName name="_SCH_23901_23903" localSheetId="84">#REF!</definedName>
    <definedName name="_SCH_23901_23903" localSheetId="77">#REF!</definedName>
    <definedName name="_SCH_23901_23903">#REF!</definedName>
    <definedName name="_SCH_24001_129" localSheetId="79">#REF!</definedName>
    <definedName name="_SCH_24001_129" localSheetId="84">#REF!</definedName>
    <definedName name="_SCH_24001_129" localSheetId="77">#REF!</definedName>
    <definedName name="_SCH_24001_129">#REF!</definedName>
    <definedName name="_SCH_24001_24001" localSheetId="79">#REF!</definedName>
    <definedName name="_SCH_24001_24001" localSheetId="84">#REF!</definedName>
    <definedName name="_SCH_24001_24001" localSheetId="77">#REF!</definedName>
    <definedName name="_SCH_24001_24001">#REF!</definedName>
    <definedName name="_SCH_24001_24002" localSheetId="79">#REF!</definedName>
    <definedName name="_SCH_24001_24002" localSheetId="84">#REF!</definedName>
    <definedName name="_SCH_24001_24002" localSheetId="77">#REF!</definedName>
    <definedName name="_SCH_24001_24002">#REF!</definedName>
    <definedName name="_SCH_24001_24003" localSheetId="79">#REF!</definedName>
    <definedName name="_SCH_24001_24003" localSheetId="84">#REF!</definedName>
    <definedName name="_SCH_24001_24003" localSheetId="77">#REF!</definedName>
    <definedName name="_SCH_24001_24003">#REF!</definedName>
    <definedName name="_SCH_2401_129" localSheetId="79">#REF!</definedName>
    <definedName name="_SCH_2401_129" localSheetId="84">#REF!</definedName>
    <definedName name="_SCH_2401_129" localSheetId="77">#REF!</definedName>
    <definedName name="_SCH_2401_129">#REF!</definedName>
    <definedName name="_SCH_2401_2401" localSheetId="79">#REF!</definedName>
    <definedName name="_SCH_2401_2401" localSheetId="84">#REF!</definedName>
    <definedName name="_SCH_2401_2401" localSheetId="77">#REF!</definedName>
    <definedName name="_SCH_2401_2401">#REF!</definedName>
    <definedName name="_SCH_24101_129" localSheetId="79">#REF!</definedName>
    <definedName name="_SCH_24101_129" localSheetId="84">#REF!</definedName>
    <definedName name="_SCH_24101_129" localSheetId="77">#REF!</definedName>
    <definedName name="_SCH_24101_129">#REF!</definedName>
    <definedName name="_SCH_24101_24101" localSheetId="79">#REF!</definedName>
    <definedName name="_SCH_24101_24101" localSheetId="84">#REF!</definedName>
    <definedName name="_SCH_24101_24101" localSheetId="77">#REF!</definedName>
    <definedName name="_SCH_24101_24101">#REF!</definedName>
    <definedName name="_SCH_24101_24102" localSheetId="79">#REF!</definedName>
    <definedName name="_SCH_24101_24102" localSheetId="84">#REF!</definedName>
    <definedName name="_SCH_24101_24102" localSheetId="77">#REF!</definedName>
    <definedName name="_SCH_24101_24102">#REF!</definedName>
    <definedName name="_SCH_24101_24103" localSheetId="79">#REF!</definedName>
    <definedName name="_SCH_24101_24103" localSheetId="84">#REF!</definedName>
    <definedName name="_SCH_24101_24103" localSheetId="77">#REF!</definedName>
    <definedName name="_SCH_24101_24103">#REF!</definedName>
    <definedName name="_SCH_24101_24105" localSheetId="79">#REF!</definedName>
    <definedName name="_SCH_24101_24105" localSheetId="84">#REF!</definedName>
    <definedName name="_SCH_24101_24105" localSheetId="77">#REF!</definedName>
    <definedName name="_SCH_24101_24105">#REF!</definedName>
    <definedName name="_SCH_24101_24106" localSheetId="79">#REF!</definedName>
    <definedName name="_SCH_24101_24106" localSheetId="84">#REF!</definedName>
    <definedName name="_SCH_24101_24106" localSheetId="77">#REF!</definedName>
    <definedName name="_SCH_24101_24106">#REF!</definedName>
    <definedName name="_SCH_24101_24107" localSheetId="79">#REF!</definedName>
    <definedName name="_SCH_24101_24107" localSheetId="84">#REF!</definedName>
    <definedName name="_SCH_24101_24107" localSheetId="77">#REF!</definedName>
    <definedName name="_SCH_24101_24107">#REF!</definedName>
    <definedName name="_SCH_24101_24108" localSheetId="79">#REF!</definedName>
    <definedName name="_SCH_24101_24108" localSheetId="84">#REF!</definedName>
    <definedName name="_SCH_24101_24108" localSheetId="77">#REF!</definedName>
    <definedName name="_SCH_24101_24108">#REF!</definedName>
    <definedName name="_SCH_24101_24109" localSheetId="79">#REF!</definedName>
    <definedName name="_SCH_24101_24109" localSheetId="84">#REF!</definedName>
    <definedName name="_SCH_24101_24109" localSheetId="77">#REF!</definedName>
    <definedName name="_SCH_24101_24109">#REF!</definedName>
    <definedName name="_SCH_24101_24110" localSheetId="79">#REF!</definedName>
    <definedName name="_SCH_24101_24110" localSheetId="84">#REF!</definedName>
    <definedName name="_SCH_24101_24110" localSheetId="77">#REF!</definedName>
    <definedName name="_SCH_24101_24110">#REF!</definedName>
    <definedName name="_SCH_24101_24111" localSheetId="79">#REF!</definedName>
    <definedName name="_SCH_24101_24111" localSheetId="84">#REF!</definedName>
    <definedName name="_SCH_24101_24111" localSheetId="77">#REF!</definedName>
    <definedName name="_SCH_24101_24111">#REF!</definedName>
    <definedName name="_SCH_24301_129" localSheetId="79">#REF!</definedName>
    <definedName name="_SCH_24301_129" localSheetId="84">#REF!</definedName>
    <definedName name="_SCH_24301_129" localSheetId="77">#REF!</definedName>
    <definedName name="_SCH_24301_129">#REF!</definedName>
    <definedName name="_SCH_24301_24301" localSheetId="79">#REF!</definedName>
    <definedName name="_SCH_24301_24301" localSheetId="84">#REF!</definedName>
    <definedName name="_SCH_24301_24301" localSheetId="77">#REF!</definedName>
    <definedName name="_SCH_24301_24301">#REF!</definedName>
    <definedName name="_SCH_24401_129" localSheetId="79">#REF!</definedName>
    <definedName name="_SCH_24401_129" localSheetId="84">#REF!</definedName>
    <definedName name="_SCH_24401_129" localSheetId="77">#REF!</definedName>
    <definedName name="_SCH_24401_129">#REF!</definedName>
    <definedName name="_SCH_24401_24401" localSheetId="79">#REF!</definedName>
    <definedName name="_SCH_24401_24401" localSheetId="84">#REF!</definedName>
    <definedName name="_SCH_24401_24401" localSheetId="77">#REF!</definedName>
    <definedName name="_SCH_24401_24401">#REF!</definedName>
    <definedName name="_SCH_24401_24402" localSheetId="79">#REF!</definedName>
    <definedName name="_SCH_24401_24402" localSheetId="84">#REF!</definedName>
    <definedName name="_SCH_24401_24402" localSheetId="77">#REF!</definedName>
    <definedName name="_SCH_24401_24402">#REF!</definedName>
    <definedName name="_SCH_24401_24404" localSheetId="79">#REF!</definedName>
    <definedName name="_SCH_24401_24404" localSheetId="84">#REF!</definedName>
    <definedName name="_SCH_24401_24404" localSheetId="77">#REF!</definedName>
    <definedName name="_SCH_24401_24404">#REF!</definedName>
    <definedName name="_SCH_24401_24405" localSheetId="79">#REF!</definedName>
    <definedName name="_SCH_24401_24405" localSheetId="84">#REF!</definedName>
    <definedName name="_SCH_24401_24405" localSheetId="77">#REF!</definedName>
    <definedName name="_SCH_24401_24405">#REF!</definedName>
    <definedName name="_SCH_24401_24406" localSheetId="79">#REF!</definedName>
    <definedName name="_SCH_24401_24406" localSheetId="84">#REF!</definedName>
    <definedName name="_SCH_24401_24406" localSheetId="77">#REF!</definedName>
    <definedName name="_SCH_24401_24406">#REF!</definedName>
    <definedName name="_SCH_24401_24414" localSheetId="79">#REF!</definedName>
    <definedName name="_SCH_24401_24414" localSheetId="84">#REF!</definedName>
    <definedName name="_SCH_24401_24414" localSheetId="77">#REF!</definedName>
    <definedName name="_SCH_24401_24414">#REF!</definedName>
    <definedName name="_SCH_24501_129" localSheetId="79">#REF!</definedName>
    <definedName name="_SCH_24501_129" localSheetId="84">#REF!</definedName>
    <definedName name="_SCH_24501_129" localSheetId="77">#REF!</definedName>
    <definedName name="_SCH_24501_129">#REF!</definedName>
    <definedName name="_SCH_24501_24501" localSheetId="79">#REF!</definedName>
    <definedName name="_SCH_24501_24501" localSheetId="84">#REF!</definedName>
    <definedName name="_SCH_24501_24501" localSheetId="77">#REF!</definedName>
    <definedName name="_SCH_24501_24501">#REF!</definedName>
    <definedName name="_SCH_24501_24502" localSheetId="79">#REF!</definedName>
    <definedName name="_SCH_24501_24502" localSheetId="84">#REF!</definedName>
    <definedName name="_SCH_24501_24502" localSheetId="77">#REF!</definedName>
    <definedName name="_SCH_24501_24502">#REF!</definedName>
    <definedName name="_SCH_24501_24503" localSheetId="79">#REF!</definedName>
    <definedName name="_SCH_24501_24503" localSheetId="84">#REF!</definedName>
    <definedName name="_SCH_24501_24503" localSheetId="77">#REF!</definedName>
    <definedName name="_SCH_24501_24503">#REF!</definedName>
    <definedName name="_SCH_24501_24504" localSheetId="79">#REF!</definedName>
    <definedName name="_SCH_24501_24504" localSheetId="84">#REF!</definedName>
    <definedName name="_SCH_24501_24504" localSheetId="77">#REF!</definedName>
    <definedName name="_SCH_24501_24504">#REF!</definedName>
    <definedName name="_SCH_24601_129" localSheetId="79">#REF!</definedName>
    <definedName name="_SCH_24601_129" localSheetId="84">#REF!</definedName>
    <definedName name="_SCH_24601_129" localSheetId="77">#REF!</definedName>
    <definedName name="_SCH_24601_129">#REF!</definedName>
    <definedName name="_SCH_24601_24601" localSheetId="79">#REF!</definedName>
    <definedName name="_SCH_24601_24601" localSheetId="84">#REF!</definedName>
    <definedName name="_SCH_24601_24601" localSheetId="77">#REF!</definedName>
    <definedName name="_SCH_24601_24601">#REF!</definedName>
    <definedName name="_SCH_24601_24602" localSheetId="79">#REF!</definedName>
    <definedName name="_SCH_24601_24602" localSheetId="84">#REF!</definedName>
    <definedName name="_SCH_24601_24602" localSheetId="77">#REF!</definedName>
    <definedName name="_SCH_24601_24602">#REF!</definedName>
    <definedName name="_SCH_24601_24603" localSheetId="79">#REF!</definedName>
    <definedName name="_SCH_24601_24603" localSheetId="84">#REF!</definedName>
    <definedName name="_SCH_24601_24603" localSheetId="77">#REF!</definedName>
    <definedName name="_SCH_24601_24603">#REF!</definedName>
    <definedName name="_SCH_24701_129" localSheetId="79">#REF!</definedName>
    <definedName name="_SCH_24701_129" localSheetId="84">#REF!</definedName>
    <definedName name="_SCH_24701_129" localSheetId="77">#REF!</definedName>
    <definedName name="_SCH_24701_129">#REF!</definedName>
    <definedName name="_SCH_24701_24701" localSheetId="79">#REF!</definedName>
    <definedName name="_SCH_24701_24701" localSheetId="84">#REF!</definedName>
    <definedName name="_SCH_24701_24701" localSheetId="77">#REF!</definedName>
    <definedName name="_SCH_24701_24701">#REF!</definedName>
    <definedName name="_SCH_24701_24702" localSheetId="79">#REF!</definedName>
    <definedName name="_SCH_24701_24702" localSheetId="84">#REF!</definedName>
    <definedName name="_SCH_24701_24702" localSheetId="77">#REF!</definedName>
    <definedName name="_SCH_24701_24702">#REF!</definedName>
    <definedName name="_SCH_24701_24703" localSheetId="79">#REF!</definedName>
    <definedName name="_SCH_24701_24703" localSheetId="84">#REF!</definedName>
    <definedName name="_SCH_24701_24703" localSheetId="77">#REF!</definedName>
    <definedName name="_SCH_24701_24703">#REF!</definedName>
    <definedName name="_SCH_24701_24704" localSheetId="79">#REF!</definedName>
    <definedName name="_SCH_24701_24704" localSheetId="84">#REF!</definedName>
    <definedName name="_SCH_24701_24704" localSheetId="77">#REF!</definedName>
    <definedName name="_SCH_24701_24704">#REF!</definedName>
    <definedName name="_SCH_24701_24705" localSheetId="79">#REF!</definedName>
    <definedName name="_SCH_24701_24705" localSheetId="84">#REF!</definedName>
    <definedName name="_SCH_24701_24705" localSheetId="77">#REF!</definedName>
    <definedName name="_SCH_24701_24705">#REF!</definedName>
    <definedName name="_SCH_25001_129" localSheetId="79">#REF!</definedName>
    <definedName name="_SCH_25001_129" localSheetId="84">#REF!</definedName>
    <definedName name="_SCH_25001_129" localSheetId="77">#REF!</definedName>
    <definedName name="_SCH_25001_129">#REF!</definedName>
    <definedName name="_SCH_25001_25001" localSheetId="79">#REF!</definedName>
    <definedName name="_SCH_25001_25001" localSheetId="84">#REF!</definedName>
    <definedName name="_SCH_25001_25001" localSheetId="77">#REF!</definedName>
    <definedName name="_SCH_25001_25001">#REF!</definedName>
    <definedName name="_SCH_2501_129" localSheetId="79">#REF!</definedName>
    <definedName name="_SCH_2501_129" localSheetId="84">#REF!</definedName>
    <definedName name="_SCH_2501_129" localSheetId="77">#REF!</definedName>
    <definedName name="_SCH_2501_129">#REF!</definedName>
    <definedName name="_SCH_2501_2501" localSheetId="79">#REF!</definedName>
    <definedName name="_SCH_2501_2501" localSheetId="84">#REF!</definedName>
    <definedName name="_SCH_2501_2501" localSheetId="77">#REF!</definedName>
    <definedName name="_SCH_2501_2501">#REF!</definedName>
    <definedName name="_SCH_2501_2502" localSheetId="79">#REF!</definedName>
    <definedName name="_SCH_2501_2502" localSheetId="84">#REF!</definedName>
    <definedName name="_SCH_2501_2502" localSheetId="77">#REF!</definedName>
    <definedName name="_SCH_2501_2502">#REF!</definedName>
    <definedName name="_SCH_25101_129" localSheetId="79">#REF!</definedName>
    <definedName name="_SCH_25101_129" localSheetId="84">#REF!</definedName>
    <definedName name="_SCH_25101_129" localSheetId="77">#REF!</definedName>
    <definedName name="_SCH_25101_129">#REF!</definedName>
    <definedName name="_SCH_25101_25101" localSheetId="79">#REF!</definedName>
    <definedName name="_SCH_25101_25101" localSheetId="84">#REF!</definedName>
    <definedName name="_SCH_25101_25101" localSheetId="77">#REF!</definedName>
    <definedName name="_SCH_25101_25101">#REF!</definedName>
    <definedName name="_SCH_25101_25102" localSheetId="79">#REF!</definedName>
    <definedName name="_SCH_25101_25102" localSheetId="84">#REF!</definedName>
    <definedName name="_SCH_25101_25102" localSheetId="77">#REF!</definedName>
    <definedName name="_SCH_25101_25102">#REF!</definedName>
    <definedName name="_SCH_25201_129" localSheetId="79">#REF!</definedName>
    <definedName name="_SCH_25201_129" localSheetId="84">#REF!</definedName>
    <definedName name="_SCH_25201_129" localSheetId="77">#REF!</definedName>
    <definedName name="_SCH_25201_129">#REF!</definedName>
    <definedName name="_SCH_25201_25201" localSheetId="79">#REF!</definedName>
    <definedName name="_SCH_25201_25201" localSheetId="84">#REF!</definedName>
    <definedName name="_SCH_25201_25201" localSheetId="77">#REF!</definedName>
    <definedName name="_SCH_25201_25201">#REF!</definedName>
    <definedName name="_SCH_25201_25202" localSheetId="79">#REF!</definedName>
    <definedName name="_SCH_25201_25202" localSheetId="84">#REF!</definedName>
    <definedName name="_SCH_25201_25202" localSheetId="77">#REF!</definedName>
    <definedName name="_SCH_25201_25202">#REF!</definedName>
    <definedName name="_SCH_25201_25203" localSheetId="79">#REF!</definedName>
    <definedName name="_SCH_25201_25203" localSheetId="84">#REF!</definedName>
    <definedName name="_SCH_25201_25203" localSheetId="77">#REF!</definedName>
    <definedName name="_SCH_25201_25203">#REF!</definedName>
    <definedName name="_SCH_25301_129" localSheetId="79">#REF!</definedName>
    <definedName name="_SCH_25301_129" localSheetId="84">#REF!</definedName>
    <definedName name="_SCH_25301_129" localSheetId="77">#REF!</definedName>
    <definedName name="_SCH_25301_129">#REF!</definedName>
    <definedName name="_SCH_25301_25301" localSheetId="79">#REF!</definedName>
    <definedName name="_SCH_25301_25301" localSheetId="84">#REF!</definedName>
    <definedName name="_SCH_25301_25301" localSheetId="77">#REF!</definedName>
    <definedName name="_SCH_25301_25301">#REF!</definedName>
    <definedName name="_SCH_25401_129" localSheetId="79">#REF!</definedName>
    <definedName name="_SCH_25401_129" localSheetId="84">#REF!</definedName>
    <definedName name="_SCH_25401_129" localSheetId="77">#REF!</definedName>
    <definedName name="_SCH_25401_129">#REF!</definedName>
    <definedName name="_SCH_25401_25401" localSheetId="79">#REF!</definedName>
    <definedName name="_SCH_25401_25401" localSheetId="84">#REF!</definedName>
    <definedName name="_SCH_25401_25401" localSheetId="77">#REF!</definedName>
    <definedName name="_SCH_25401_25401">#REF!</definedName>
    <definedName name="_SCH_25501_129" localSheetId="79">#REF!</definedName>
    <definedName name="_SCH_25501_129" localSheetId="84">#REF!</definedName>
    <definedName name="_SCH_25501_129" localSheetId="77">#REF!</definedName>
    <definedName name="_SCH_25501_129">#REF!</definedName>
    <definedName name="_SCH_25501_25501" localSheetId="79">#REF!</definedName>
    <definedName name="_SCH_25501_25501" localSheetId="84">#REF!</definedName>
    <definedName name="_SCH_25501_25501" localSheetId="77">#REF!</definedName>
    <definedName name="_SCH_25501_25501">#REF!</definedName>
    <definedName name="_SCH_25601_129" localSheetId="79">#REF!</definedName>
    <definedName name="_SCH_25601_129" localSheetId="84">#REF!</definedName>
    <definedName name="_SCH_25601_129" localSheetId="77">#REF!</definedName>
    <definedName name="_SCH_25601_129">#REF!</definedName>
    <definedName name="_SCH_25601_25601" localSheetId="79">#REF!</definedName>
    <definedName name="_SCH_25601_25601" localSheetId="84">#REF!</definedName>
    <definedName name="_SCH_25601_25601" localSheetId="77">#REF!</definedName>
    <definedName name="_SCH_25601_25601">#REF!</definedName>
    <definedName name="_SCH_25701_129" localSheetId="79">#REF!</definedName>
    <definedName name="_SCH_25701_129" localSheetId="84">#REF!</definedName>
    <definedName name="_SCH_25701_129" localSheetId="77">#REF!</definedName>
    <definedName name="_SCH_25701_129">#REF!</definedName>
    <definedName name="_SCH_25701_25701" localSheetId="79">#REF!</definedName>
    <definedName name="_SCH_25701_25701" localSheetId="84">#REF!</definedName>
    <definedName name="_SCH_25701_25701" localSheetId="77">#REF!</definedName>
    <definedName name="_SCH_25701_25701">#REF!</definedName>
    <definedName name="_SCH_25801_129" localSheetId="79">#REF!</definedName>
    <definedName name="_SCH_25801_129" localSheetId="84">#REF!</definedName>
    <definedName name="_SCH_25801_129" localSheetId="77">#REF!</definedName>
    <definedName name="_SCH_25801_129">#REF!</definedName>
    <definedName name="_SCH_25801_25801" localSheetId="79">#REF!</definedName>
    <definedName name="_SCH_25801_25801" localSheetId="84">#REF!</definedName>
    <definedName name="_SCH_25801_25801" localSheetId="77">#REF!</definedName>
    <definedName name="_SCH_25801_25801">#REF!</definedName>
    <definedName name="_SCH_26001_129" localSheetId="79">#REF!</definedName>
    <definedName name="_SCH_26001_129" localSheetId="84">#REF!</definedName>
    <definedName name="_SCH_26001_129" localSheetId="77">#REF!</definedName>
    <definedName name="_SCH_26001_129">#REF!</definedName>
    <definedName name="_SCH_26001_26001" localSheetId="79">#REF!</definedName>
    <definedName name="_SCH_26001_26001" localSheetId="84">#REF!</definedName>
    <definedName name="_SCH_26001_26001" localSheetId="77">#REF!</definedName>
    <definedName name="_SCH_26001_26001">#REF!</definedName>
    <definedName name="_SCH_26001_26002" localSheetId="79">#REF!</definedName>
    <definedName name="_SCH_26001_26002" localSheetId="84">#REF!</definedName>
    <definedName name="_SCH_26001_26002" localSheetId="77">#REF!</definedName>
    <definedName name="_SCH_26001_26002">#REF!</definedName>
    <definedName name="_SCH_2601_129" localSheetId="79">#REF!</definedName>
    <definedName name="_SCH_2601_129" localSheetId="84">#REF!</definedName>
    <definedName name="_SCH_2601_129" localSheetId="77">#REF!</definedName>
    <definedName name="_SCH_2601_129">#REF!</definedName>
    <definedName name="_SCH_2601_2601" localSheetId="79">#REF!</definedName>
    <definedName name="_SCH_2601_2601" localSheetId="84">#REF!</definedName>
    <definedName name="_SCH_2601_2601" localSheetId="77">#REF!</definedName>
    <definedName name="_SCH_2601_2601">#REF!</definedName>
    <definedName name="_SCH_2601_2602" localSheetId="79">#REF!</definedName>
    <definedName name="_SCH_2601_2602" localSheetId="84">#REF!</definedName>
    <definedName name="_SCH_2601_2602" localSheetId="77">#REF!</definedName>
    <definedName name="_SCH_2601_2602">#REF!</definedName>
    <definedName name="_SCH_26101_129" localSheetId="79">#REF!</definedName>
    <definedName name="_SCH_26101_129" localSheetId="84">#REF!</definedName>
    <definedName name="_SCH_26101_129" localSheetId="77">#REF!</definedName>
    <definedName name="_SCH_26101_129">#REF!</definedName>
    <definedName name="_SCH_26101_26101" localSheetId="79">#REF!</definedName>
    <definedName name="_SCH_26101_26101" localSheetId="84">#REF!</definedName>
    <definedName name="_SCH_26101_26101" localSheetId="77">#REF!</definedName>
    <definedName name="_SCH_26101_26101">#REF!</definedName>
    <definedName name="_SCH_26101_26102" localSheetId="79">#REF!</definedName>
    <definedName name="_SCH_26101_26102" localSheetId="84">#REF!</definedName>
    <definedName name="_SCH_26101_26102" localSheetId="77">#REF!</definedName>
    <definedName name="_SCH_26101_26102">#REF!</definedName>
    <definedName name="_SCH_26201_129" localSheetId="79">#REF!</definedName>
    <definedName name="_SCH_26201_129" localSheetId="84">#REF!</definedName>
    <definedName name="_SCH_26201_129" localSheetId="77">#REF!</definedName>
    <definedName name="_SCH_26201_129">#REF!</definedName>
    <definedName name="_SCH_26201_26201" localSheetId="79">#REF!</definedName>
    <definedName name="_SCH_26201_26201" localSheetId="84">#REF!</definedName>
    <definedName name="_SCH_26201_26201" localSheetId="77">#REF!</definedName>
    <definedName name="_SCH_26201_26201">#REF!</definedName>
    <definedName name="_SCH_26301_129" localSheetId="79">#REF!</definedName>
    <definedName name="_SCH_26301_129" localSheetId="84">#REF!</definedName>
    <definedName name="_SCH_26301_129" localSheetId="77">#REF!</definedName>
    <definedName name="_SCH_26301_129">#REF!</definedName>
    <definedName name="_SCH_26301_26301" localSheetId="79">#REF!</definedName>
    <definedName name="_SCH_26301_26301" localSheetId="84">#REF!</definedName>
    <definedName name="_SCH_26301_26301" localSheetId="77">#REF!</definedName>
    <definedName name="_SCH_26301_26301">#REF!</definedName>
    <definedName name="_SCH_26401_129" localSheetId="79">#REF!</definedName>
    <definedName name="_SCH_26401_129" localSheetId="84">#REF!</definedName>
    <definedName name="_SCH_26401_129" localSheetId="77">#REF!</definedName>
    <definedName name="_SCH_26401_129">#REF!</definedName>
    <definedName name="_SCH_26401_26401" localSheetId="79">#REF!</definedName>
    <definedName name="_SCH_26401_26401" localSheetId="84">#REF!</definedName>
    <definedName name="_SCH_26401_26401" localSheetId="77">#REF!</definedName>
    <definedName name="_SCH_26401_26401">#REF!</definedName>
    <definedName name="_SCH_26501_129" localSheetId="79">#REF!</definedName>
    <definedName name="_SCH_26501_129" localSheetId="84">#REF!</definedName>
    <definedName name="_SCH_26501_129" localSheetId="77">#REF!</definedName>
    <definedName name="_SCH_26501_129">#REF!</definedName>
    <definedName name="_SCH_26501_26501" localSheetId="79">#REF!</definedName>
    <definedName name="_SCH_26501_26501" localSheetId="84">#REF!</definedName>
    <definedName name="_SCH_26501_26501" localSheetId="77">#REF!</definedName>
    <definedName name="_SCH_26501_26501">#REF!</definedName>
    <definedName name="_SCH_26601_129" localSheetId="79">#REF!</definedName>
    <definedName name="_SCH_26601_129" localSheetId="84">#REF!</definedName>
    <definedName name="_SCH_26601_129" localSheetId="77">#REF!</definedName>
    <definedName name="_SCH_26601_129">#REF!</definedName>
    <definedName name="_SCH_26601_26601" localSheetId="79">#REF!</definedName>
    <definedName name="_SCH_26601_26601" localSheetId="84">#REF!</definedName>
    <definedName name="_SCH_26601_26601" localSheetId="77">#REF!</definedName>
    <definedName name="_SCH_26601_26601">#REF!</definedName>
    <definedName name="_SCH_26601_26602" localSheetId="79">#REF!</definedName>
    <definedName name="_SCH_26601_26602" localSheetId="84">#REF!</definedName>
    <definedName name="_SCH_26601_26602" localSheetId="77">#REF!</definedName>
    <definedName name="_SCH_26601_26602">#REF!</definedName>
    <definedName name="_SCH_26601_26603" localSheetId="79">#REF!</definedName>
    <definedName name="_SCH_26601_26603" localSheetId="84">#REF!</definedName>
    <definedName name="_SCH_26601_26603" localSheetId="77">#REF!</definedName>
    <definedName name="_SCH_26601_26603">#REF!</definedName>
    <definedName name="_SCH_26601_26604" localSheetId="79">#REF!</definedName>
    <definedName name="_SCH_26601_26604" localSheetId="84">#REF!</definedName>
    <definedName name="_SCH_26601_26604" localSheetId="77">#REF!</definedName>
    <definedName name="_SCH_26601_26604">#REF!</definedName>
    <definedName name="_SCH_26901_" localSheetId="79">#REF!</definedName>
    <definedName name="_SCH_26901_" localSheetId="84">#REF!</definedName>
    <definedName name="_SCH_26901_" localSheetId="77">#REF!</definedName>
    <definedName name="_SCH_26901_">#REF!</definedName>
    <definedName name="_SCH_27001_" localSheetId="79">#REF!</definedName>
    <definedName name="_SCH_27001_" localSheetId="84">#REF!</definedName>
    <definedName name="_SCH_27001_" localSheetId="77">#REF!</definedName>
    <definedName name="_SCH_27001_">#REF!</definedName>
    <definedName name="_SCH_2701_129" localSheetId="79">#REF!</definedName>
    <definedName name="_SCH_2701_129" localSheetId="84">#REF!</definedName>
    <definedName name="_SCH_2701_129" localSheetId="77">#REF!</definedName>
    <definedName name="_SCH_2701_129">#REF!</definedName>
    <definedName name="_SCH_2701_2701" localSheetId="79">#REF!</definedName>
    <definedName name="_SCH_2701_2701" localSheetId="84">#REF!</definedName>
    <definedName name="_SCH_2701_2701" localSheetId="77">#REF!</definedName>
    <definedName name="_SCH_2701_2701">#REF!</definedName>
    <definedName name="_SCH_27101_" localSheetId="79">#REF!</definedName>
    <definedName name="_SCH_27101_" localSheetId="84">#REF!</definedName>
    <definedName name="_SCH_27101_" localSheetId="77">#REF!</definedName>
    <definedName name="_SCH_27101_">#REF!</definedName>
    <definedName name="_SCH_27501_" localSheetId="79">#REF!</definedName>
    <definedName name="_SCH_27501_" localSheetId="84">#REF!</definedName>
    <definedName name="_SCH_27501_" localSheetId="77">#REF!</definedName>
    <definedName name="_SCH_27501_">#REF!</definedName>
    <definedName name="_SCH_27601_" localSheetId="79">#REF!</definedName>
    <definedName name="_SCH_27601_" localSheetId="84">#REF!</definedName>
    <definedName name="_SCH_27601_" localSheetId="77">#REF!</definedName>
    <definedName name="_SCH_27601_">#REF!</definedName>
    <definedName name="_SCH_28001_" localSheetId="79">#REF!</definedName>
    <definedName name="_SCH_28001_" localSheetId="84">#REF!</definedName>
    <definedName name="_SCH_28001_" localSheetId="77">#REF!</definedName>
    <definedName name="_SCH_28001_">#REF!</definedName>
    <definedName name="_SCH_2801_129" localSheetId="79">#REF!</definedName>
    <definedName name="_SCH_2801_129" localSheetId="84">#REF!</definedName>
    <definedName name="_SCH_2801_129" localSheetId="77">#REF!</definedName>
    <definedName name="_SCH_2801_129">#REF!</definedName>
    <definedName name="_SCH_2801_2801" localSheetId="79">#REF!</definedName>
    <definedName name="_SCH_2801_2801" localSheetId="84">#REF!</definedName>
    <definedName name="_SCH_2801_2801" localSheetId="77">#REF!</definedName>
    <definedName name="_SCH_2801_2801">#REF!</definedName>
    <definedName name="_SCH_2801_2802" localSheetId="79">#REF!</definedName>
    <definedName name="_SCH_2801_2802" localSheetId="84">#REF!</definedName>
    <definedName name="_SCH_2801_2802" localSheetId="77">#REF!</definedName>
    <definedName name="_SCH_2801_2802">#REF!</definedName>
    <definedName name="_SCH_2801_2803" localSheetId="79">#REF!</definedName>
    <definedName name="_SCH_2801_2803" localSheetId="84">#REF!</definedName>
    <definedName name="_SCH_2801_2803" localSheetId="77">#REF!</definedName>
    <definedName name="_SCH_2801_2803">#REF!</definedName>
    <definedName name="_SCH_2801_2804" localSheetId="79">#REF!</definedName>
    <definedName name="_SCH_2801_2804" localSheetId="84">#REF!</definedName>
    <definedName name="_SCH_2801_2804" localSheetId="77">#REF!</definedName>
    <definedName name="_SCH_2801_2804">#REF!</definedName>
    <definedName name="_SCH_2801_2805" localSheetId="79">#REF!</definedName>
    <definedName name="_SCH_2801_2805" localSheetId="84">#REF!</definedName>
    <definedName name="_SCH_2801_2805" localSheetId="77">#REF!</definedName>
    <definedName name="_SCH_2801_2805">#REF!</definedName>
    <definedName name="_SCH_28101_" localSheetId="79">#REF!</definedName>
    <definedName name="_SCH_28101_" localSheetId="84">#REF!</definedName>
    <definedName name="_SCH_28101_" localSheetId="77">#REF!</definedName>
    <definedName name="_SCH_28101_">#REF!</definedName>
    <definedName name="_SCH_2901_129" localSheetId="79">#REF!</definedName>
    <definedName name="_SCH_2901_129" localSheetId="84">#REF!</definedName>
    <definedName name="_SCH_2901_129" localSheetId="77">#REF!</definedName>
    <definedName name="_SCH_2901_129">#REF!</definedName>
    <definedName name="_SCH_2901_2901" localSheetId="79">#REF!</definedName>
    <definedName name="_SCH_2901_2901" localSheetId="84">#REF!</definedName>
    <definedName name="_SCH_2901_2901" localSheetId="77">#REF!</definedName>
    <definedName name="_SCH_2901_2901">#REF!</definedName>
    <definedName name="_SCH_2901_2902" localSheetId="79">#REF!</definedName>
    <definedName name="_SCH_2901_2902" localSheetId="84">#REF!</definedName>
    <definedName name="_SCH_2901_2902" localSheetId="77">#REF!</definedName>
    <definedName name="_SCH_2901_2902">#REF!</definedName>
    <definedName name="_SCH_3001_129" localSheetId="79">#REF!</definedName>
    <definedName name="_SCH_3001_129" localSheetId="84">#REF!</definedName>
    <definedName name="_SCH_3001_129" localSheetId="77">#REF!</definedName>
    <definedName name="_SCH_3001_129">#REF!</definedName>
    <definedName name="_SCH_3001_3001" localSheetId="79">#REF!</definedName>
    <definedName name="_SCH_3001_3001" localSheetId="84">#REF!</definedName>
    <definedName name="_SCH_3001_3001" localSheetId="77">#REF!</definedName>
    <definedName name="_SCH_3001_3001">#REF!</definedName>
    <definedName name="_SCH_3001_3002" localSheetId="79">#REF!</definedName>
    <definedName name="_SCH_3001_3002" localSheetId="84">#REF!</definedName>
    <definedName name="_SCH_3001_3002" localSheetId="77">#REF!</definedName>
    <definedName name="_SCH_3001_3002">#REF!</definedName>
    <definedName name="_SCH_3001_3003" localSheetId="79">#REF!</definedName>
    <definedName name="_SCH_3001_3003" localSheetId="84">#REF!</definedName>
    <definedName name="_SCH_3001_3003" localSheetId="77">#REF!</definedName>
    <definedName name="_SCH_3001_3003">#REF!</definedName>
    <definedName name="_SCH_3001_3004" localSheetId="79">#REF!</definedName>
    <definedName name="_SCH_3001_3004" localSheetId="84">#REF!</definedName>
    <definedName name="_SCH_3001_3004" localSheetId="77">#REF!</definedName>
    <definedName name="_SCH_3001_3004">#REF!</definedName>
    <definedName name="_SCH_3001_3005" localSheetId="79">#REF!</definedName>
    <definedName name="_SCH_3001_3005" localSheetId="84">#REF!</definedName>
    <definedName name="_SCH_3001_3005" localSheetId="77">#REF!</definedName>
    <definedName name="_SCH_3001_3005">#REF!</definedName>
    <definedName name="_SCH_3001_3007" localSheetId="79">#REF!</definedName>
    <definedName name="_SCH_3001_3007" localSheetId="84">#REF!</definedName>
    <definedName name="_SCH_3001_3007" localSheetId="77">#REF!</definedName>
    <definedName name="_SCH_3001_3007">#REF!</definedName>
    <definedName name="_SCH_3001_3008" localSheetId="79">#REF!</definedName>
    <definedName name="_SCH_3001_3008" localSheetId="84">#REF!</definedName>
    <definedName name="_SCH_3001_3008" localSheetId="77">#REF!</definedName>
    <definedName name="_SCH_3001_3008">#REF!</definedName>
    <definedName name="_SCH_302_" localSheetId="79">#REF!</definedName>
    <definedName name="_SCH_302_" localSheetId="84">#REF!</definedName>
    <definedName name="_SCH_302_" localSheetId="77">#REF!</definedName>
    <definedName name="_SCH_302_">#REF!</definedName>
    <definedName name="_SCH_303_" localSheetId="79">#REF!</definedName>
    <definedName name="_SCH_303_" localSheetId="84">#REF!</definedName>
    <definedName name="_SCH_303_" localSheetId="77">#REF!</definedName>
    <definedName name="_SCH_303_">#REF!</definedName>
    <definedName name="_SCH_30701_129" localSheetId="79">#REF!</definedName>
    <definedName name="_SCH_30701_129" localSheetId="84">#REF!</definedName>
    <definedName name="_SCH_30701_129" localSheetId="77">#REF!</definedName>
    <definedName name="_SCH_30701_129">#REF!</definedName>
    <definedName name="_SCH_30701_30701" localSheetId="79">#REF!</definedName>
    <definedName name="_SCH_30701_30701" localSheetId="84">#REF!</definedName>
    <definedName name="_SCH_30701_30701" localSheetId="77">#REF!</definedName>
    <definedName name="_SCH_30701_30701">#REF!</definedName>
    <definedName name="_SCH_308_" localSheetId="79">#REF!</definedName>
    <definedName name="_SCH_308_" localSheetId="84">#REF!</definedName>
    <definedName name="_SCH_308_" localSheetId="77">#REF!</definedName>
    <definedName name="_SCH_308_">#REF!</definedName>
    <definedName name="_SCH_309_" localSheetId="79">#REF!</definedName>
    <definedName name="_SCH_309_" localSheetId="84">#REF!</definedName>
    <definedName name="_SCH_309_" localSheetId="77">#REF!</definedName>
    <definedName name="_SCH_309_">#REF!</definedName>
    <definedName name="_SCH_310_" localSheetId="79">#REF!</definedName>
    <definedName name="_SCH_310_" localSheetId="84">#REF!</definedName>
    <definedName name="_SCH_310_" localSheetId="77">#REF!</definedName>
    <definedName name="_SCH_310_">#REF!</definedName>
    <definedName name="_SCH_31001_129" localSheetId="79">#REF!</definedName>
    <definedName name="_SCH_31001_129" localSheetId="84">#REF!</definedName>
    <definedName name="_SCH_31001_129" localSheetId="77">#REF!</definedName>
    <definedName name="_SCH_31001_129">#REF!</definedName>
    <definedName name="_SCH_31001_31001" localSheetId="79">#REF!</definedName>
    <definedName name="_SCH_31001_31001" localSheetId="84">#REF!</definedName>
    <definedName name="_SCH_31001_31001" localSheetId="77">#REF!</definedName>
    <definedName name="_SCH_31001_31001">#REF!</definedName>
    <definedName name="_SCH_31001_31002" localSheetId="79">#REF!</definedName>
    <definedName name="_SCH_31001_31002" localSheetId="84">#REF!</definedName>
    <definedName name="_SCH_31001_31002" localSheetId="77">#REF!</definedName>
    <definedName name="_SCH_31001_31002">#REF!</definedName>
    <definedName name="_SCH_31001_31003" localSheetId="79">#REF!</definedName>
    <definedName name="_SCH_31001_31003" localSheetId="84">#REF!</definedName>
    <definedName name="_SCH_31001_31003" localSheetId="77">#REF!</definedName>
    <definedName name="_SCH_31001_31003">#REF!</definedName>
    <definedName name="_SCH_31001_31004" localSheetId="79">#REF!</definedName>
    <definedName name="_SCH_31001_31004" localSheetId="84">#REF!</definedName>
    <definedName name="_SCH_31001_31004" localSheetId="77">#REF!</definedName>
    <definedName name="_SCH_31001_31004">#REF!</definedName>
    <definedName name="_SCH_3101_129" localSheetId="79">#REF!</definedName>
    <definedName name="_SCH_3101_129" localSheetId="84">#REF!</definedName>
    <definedName name="_SCH_3101_129" localSheetId="77">#REF!</definedName>
    <definedName name="_SCH_3101_129">#REF!</definedName>
    <definedName name="_SCH_3101_3101" localSheetId="79">#REF!</definedName>
    <definedName name="_SCH_3101_3101" localSheetId="84">#REF!</definedName>
    <definedName name="_SCH_3101_3101" localSheetId="77">#REF!</definedName>
    <definedName name="_SCH_3101_3101">#REF!</definedName>
    <definedName name="_SCH_3101_3102" localSheetId="79">#REF!</definedName>
    <definedName name="_SCH_3101_3102" localSheetId="84">#REF!</definedName>
    <definedName name="_SCH_3101_3102" localSheetId="77">#REF!</definedName>
    <definedName name="_SCH_3101_3102">#REF!</definedName>
    <definedName name="_SCH_3101_3103" localSheetId="79">#REF!</definedName>
    <definedName name="_SCH_3101_3103" localSheetId="84">#REF!</definedName>
    <definedName name="_SCH_3101_3103" localSheetId="77">#REF!</definedName>
    <definedName name="_SCH_3101_3103">#REF!</definedName>
    <definedName name="_SCH_311_" localSheetId="79">#REF!</definedName>
    <definedName name="_SCH_311_" localSheetId="84">#REF!</definedName>
    <definedName name="_SCH_311_" localSheetId="77">#REF!</definedName>
    <definedName name="_SCH_311_">#REF!</definedName>
    <definedName name="_SCH_312_" localSheetId="79">#REF!</definedName>
    <definedName name="_SCH_312_" localSheetId="84">#REF!</definedName>
    <definedName name="_SCH_312_" localSheetId="77">#REF!</definedName>
    <definedName name="_SCH_312_">#REF!</definedName>
    <definedName name="_SCH_313_" localSheetId="79">#REF!</definedName>
    <definedName name="_SCH_313_" localSheetId="84">#REF!</definedName>
    <definedName name="_SCH_313_" localSheetId="77">#REF!</definedName>
    <definedName name="_SCH_313_">#REF!</definedName>
    <definedName name="_SCH_31301_129" localSheetId="79">#REF!</definedName>
    <definedName name="_SCH_31301_129" localSheetId="84">#REF!</definedName>
    <definedName name="_SCH_31301_129" localSheetId="77">#REF!</definedName>
    <definedName name="_SCH_31301_129">#REF!</definedName>
    <definedName name="_SCH_31301_31301" localSheetId="79">#REF!</definedName>
    <definedName name="_SCH_31301_31301" localSheetId="84">#REF!</definedName>
    <definedName name="_SCH_31301_31301" localSheetId="77">#REF!</definedName>
    <definedName name="_SCH_31301_31301">#REF!</definedName>
    <definedName name="_SCH_314_" localSheetId="79">#REF!</definedName>
    <definedName name="_SCH_314_" localSheetId="84">#REF!</definedName>
    <definedName name="_SCH_314_" localSheetId="77">#REF!</definedName>
    <definedName name="_SCH_314_">#REF!</definedName>
    <definedName name="_SCH_31401_129" localSheetId="79">#REF!</definedName>
    <definedName name="_SCH_31401_129" localSheetId="84">#REF!</definedName>
    <definedName name="_SCH_31401_129" localSheetId="77">#REF!</definedName>
    <definedName name="_SCH_31401_129">#REF!</definedName>
    <definedName name="_SCH_31401_31401" localSheetId="79">#REF!</definedName>
    <definedName name="_SCH_31401_31401" localSheetId="84">#REF!</definedName>
    <definedName name="_SCH_31401_31401" localSheetId="77">#REF!</definedName>
    <definedName name="_SCH_31401_31401">#REF!</definedName>
    <definedName name="_SCH_315_" localSheetId="79">#REF!</definedName>
    <definedName name="_SCH_315_" localSheetId="84">#REF!</definedName>
    <definedName name="_SCH_315_" localSheetId="77">#REF!</definedName>
    <definedName name="_SCH_315_">#REF!</definedName>
    <definedName name="_SCH_31501_129" localSheetId="79">#REF!</definedName>
    <definedName name="_SCH_31501_129" localSheetId="84">#REF!</definedName>
    <definedName name="_SCH_31501_129" localSheetId="77">#REF!</definedName>
    <definedName name="_SCH_31501_129">#REF!</definedName>
    <definedName name="_SCH_31501_31501" localSheetId="79">#REF!</definedName>
    <definedName name="_SCH_31501_31501" localSheetId="84">#REF!</definedName>
    <definedName name="_SCH_31501_31501" localSheetId="77">#REF!</definedName>
    <definedName name="_SCH_31501_31501">#REF!</definedName>
    <definedName name="_SCH_316_" localSheetId="79">#REF!</definedName>
    <definedName name="_SCH_316_" localSheetId="84">#REF!</definedName>
    <definedName name="_SCH_316_" localSheetId="77">#REF!</definedName>
    <definedName name="_SCH_316_">#REF!</definedName>
    <definedName name="_SCH_31601_129" localSheetId="79">#REF!</definedName>
    <definedName name="_SCH_31601_129" localSheetId="84">#REF!</definedName>
    <definedName name="_SCH_31601_129" localSheetId="77">#REF!</definedName>
    <definedName name="_SCH_31601_129">#REF!</definedName>
    <definedName name="_SCH_31601_31601" localSheetId="79">#REF!</definedName>
    <definedName name="_SCH_31601_31601" localSheetId="84">#REF!</definedName>
    <definedName name="_SCH_31601_31601" localSheetId="77">#REF!</definedName>
    <definedName name="_SCH_31601_31601">#REF!</definedName>
    <definedName name="_SCH_317_" localSheetId="79">#REF!</definedName>
    <definedName name="_SCH_317_" localSheetId="84">#REF!</definedName>
    <definedName name="_SCH_317_" localSheetId="77">#REF!</definedName>
    <definedName name="_SCH_317_">#REF!</definedName>
    <definedName name="_SCH_31701_129" localSheetId="79">#REF!</definedName>
    <definedName name="_SCH_31701_129" localSheetId="84">#REF!</definedName>
    <definedName name="_SCH_31701_129" localSheetId="77">#REF!</definedName>
    <definedName name="_SCH_31701_129">#REF!</definedName>
    <definedName name="_SCH_31701_31701" localSheetId="79">#REF!</definedName>
    <definedName name="_SCH_31701_31701" localSheetId="84">#REF!</definedName>
    <definedName name="_SCH_31701_31701" localSheetId="77">#REF!</definedName>
    <definedName name="_SCH_31701_31701">#REF!</definedName>
    <definedName name="_SCH_318_" localSheetId="79">#REF!</definedName>
    <definedName name="_SCH_318_" localSheetId="84">#REF!</definedName>
    <definedName name="_SCH_318_" localSheetId="77">#REF!</definedName>
    <definedName name="_SCH_318_">#REF!</definedName>
    <definedName name="_SCH_31801_129" localSheetId="79">#REF!</definedName>
    <definedName name="_SCH_31801_129" localSheetId="84">#REF!</definedName>
    <definedName name="_SCH_31801_129" localSheetId="77">#REF!</definedName>
    <definedName name="_SCH_31801_129">#REF!</definedName>
    <definedName name="_SCH_31801_31801" localSheetId="79">#REF!</definedName>
    <definedName name="_SCH_31801_31801" localSheetId="84">#REF!</definedName>
    <definedName name="_SCH_31801_31801" localSheetId="77">#REF!</definedName>
    <definedName name="_SCH_31801_31801">#REF!</definedName>
    <definedName name="_SCH_319_" localSheetId="79">#REF!</definedName>
    <definedName name="_SCH_319_" localSheetId="84">#REF!</definedName>
    <definedName name="_SCH_319_" localSheetId="77">#REF!</definedName>
    <definedName name="_SCH_319_">#REF!</definedName>
    <definedName name="_SCH_31901_129" localSheetId="79">#REF!</definedName>
    <definedName name="_SCH_31901_129" localSheetId="84">#REF!</definedName>
    <definedName name="_SCH_31901_129" localSheetId="77">#REF!</definedName>
    <definedName name="_SCH_31901_129">#REF!</definedName>
    <definedName name="_SCH_31901_31901" localSheetId="79">#REF!</definedName>
    <definedName name="_SCH_31901_31901" localSheetId="84">#REF!</definedName>
    <definedName name="_SCH_31901_31901" localSheetId="77">#REF!</definedName>
    <definedName name="_SCH_31901_31901">#REF!</definedName>
    <definedName name="_SCH_32001_129" localSheetId="79">#REF!</definedName>
    <definedName name="_SCH_32001_129" localSheetId="84">#REF!</definedName>
    <definedName name="_SCH_32001_129" localSheetId="77">#REF!</definedName>
    <definedName name="_SCH_32001_129">#REF!</definedName>
    <definedName name="_SCH_32001_32001" localSheetId="79">#REF!</definedName>
    <definedName name="_SCH_32001_32001" localSheetId="84">#REF!</definedName>
    <definedName name="_SCH_32001_32001" localSheetId="77">#REF!</definedName>
    <definedName name="_SCH_32001_32001">#REF!</definedName>
    <definedName name="_SCH_3201_129" localSheetId="79">#REF!</definedName>
    <definedName name="_SCH_3201_129" localSheetId="84">#REF!</definedName>
    <definedName name="_SCH_3201_129" localSheetId="77">#REF!</definedName>
    <definedName name="_SCH_3201_129">#REF!</definedName>
    <definedName name="_SCH_3201_3201" localSheetId="79">#REF!</definedName>
    <definedName name="_SCH_3201_3201" localSheetId="84">#REF!</definedName>
    <definedName name="_SCH_3201_3201" localSheetId="77">#REF!</definedName>
    <definedName name="_SCH_3201_3201">#REF!</definedName>
    <definedName name="_SCH_3201_3202" localSheetId="79">#REF!</definedName>
    <definedName name="_SCH_3201_3202" localSheetId="84">#REF!</definedName>
    <definedName name="_SCH_3201_3202" localSheetId="77">#REF!</definedName>
    <definedName name="_SCH_3201_3202">#REF!</definedName>
    <definedName name="_SCH_32101_129" localSheetId="79">#REF!</definedName>
    <definedName name="_SCH_32101_129" localSheetId="84">#REF!</definedName>
    <definedName name="_SCH_32101_129" localSheetId="77">#REF!</definedName>
    <definedName name="_SCH_32101_129">#REF!</definedName>
    <definedName name="_SCH_32101_32101" localSheetId="79">#REF!</definedName>
    <definedName name="_SCH_32101_32101" localSheetId="84">#REF!</definedName>
    <definedName name="_SCH_32101_32101" localSheetId="77">#REF!</definedName>
    <definedName name="_SCH_32101_32101">#REF!</definedName>
    <definedName name="_SCH_32201_129" localSheetId="79">#REF!</definedName>
    <definedName name="_SCH_32201_129" localSheetId="84">#REF!</definedName>
    <definedName name="_SCH_32201_129" localSheetId="77">#REF!</definedName>
    <definedName name="_SCH_32201_129">#REF!</definedName>
    <definedName name="_SCH_32201_32201" localSheetId="79">#REF!</definedName>
    <definedName name="_SCH_32201_32201" localSheetId="84">#REF!</definedName>
    <definedName name="_SCH_32201_32201" localSheetId="77">#REF!</definedName>
    <definedName name="_SCH_32201_32201">#REF!</definedName>
    <definedName name="_SCH_32301_129" localSheetId="79">#REF!</definedName>
    <definedName name="_SCH_32301_129" localSheetId="84">#REF!</definedName>
    <definedName name="_SCH_32301_129" localSheetId="77">#REF!</definedName>
    <definedName name="_SCH_32301_129">#REF!</definedName>
    <definedName name="_SCH_32301_32301" localSheetId="79">#REF!</definedName>
    <definedName name="_SCH_32301_32301" localSheetId="84">#REF!</definedName>
    <definedName name="_SCH_32301_32301" localSheetId="77">#REF!</definedName>
    <definedName name="_SCH_32301_32301">#REF!</definedName>
    <definedName name="_SCH_32401_129" localSheetId="79">#REF!</definedName>
    <definedName name="_SCH_32401_129" localSheetId="84">#REF!</definedName>
    <definedName name="_SCH_32401_129" localSheetId="77">#REF!</definedName>
    <definedName name="_SCH_32401_129">#REF!</definedName>
    <definedName name="_SCH_32401_32401" localSheetId="79">#REF!</definedName>
    <definedName name="_SCH_32401_32401" localSheetId="84">#REF!</definedName>
    <definedName name="_SCH_32401_32401" localSheetId="77">#REF!</definedName>
    <definedName name="_SCH_32401_32401">#REF!</definedName>
    <definedName name="_SCH_32401_32402" localSheetId="79">#REF!</definedName>
    <definedName name="_SCH_32401_32402" localSheetId="84">#REF!</definedName>
    <definedName name="_SCH_32401_32402" localSheetId="77">#REF!</definedName>
    <definedName name="_SCH_32401_32402">#REF!</definedName>
    <definedName name="_SCH_32501_129" localSheetId="79">#REF!</definedName>
    <definedName name="_SCH_32501_129" localSheetId="84">#REF!</definedName>
    <definedName name="_SCH_32501_129" localSheetId="77">#REF!</definedName>
    <definedName name="_SCH_32501_129">#REF!</definedName>
    <definedName name="_SCH_32501_32501" localSheetId="79">#REF!</definedName>
    <definedName name="_SCH_32501_32501" localSheetId="84">#REF!</definedName>
    <definedName name="_SCH_32501_32501" localSheetId="77">#REF!</definedName>
    <definedName name="_SCH_32501_32501">#REF!</definedName>
    <definedName name="_SCH_32601_129" localSheetId="79">#REF!</definedName>
    <definedName name="_SCH_32601_129" localSheetId="84">#REF!</definedName>
    <definedName name="_SCH_32601_129" localSheetId="77">#REF!</definedName>
    <definedName name="_SCH_32601_129">#REF!</definedName>
    <definedName name="_SCH_32601_32601" localSheetId="79">#REF!</definedName>
    <definedName name="_SCH_32601_32601" localSheetId="84">#REF!</definedName>
    <definedName name="_SCH_32601_32601" localSheetId="77">#REF!</definedName>
    <definedName name="_SCH_32601_32601">#REF!</definedName>
    <definedName name="_SCH_32701_129" localSheetId="79">#REF!</definedName>
    <definedName name="_SCH_32701_129" localSheetId="84">#REF!</definedName>
    <definedName name="_SCH_32701_129" localSheetId="77">#REF!</definedName>
    <definedName name="_SCH_32701_129">#REF!</definedName>
    <definedName name="_SCH_32701_32701" localSheetId="79">#REF!</definedName>
    <definedName name="_SCH_32701_32701" localSheetId="84">#REF!</definedName>
    <definedName name="_SCH_32701_32701" localSheetId="77">#REF!</definedName>
    <definedName name="_SCH_32701_32701">#REF!</definedName>
    <definedName name="_SCH_32701_32702" localSheetId="79">#REF!</definedName>
    <definedName name="_SCH_32701_32702" localSheetId="84">#REF!</definedName>
    <definedName name="_SCH_32701_32702" localSheetId="77">#REF!</definedName>
    <definedName name="_SCH_32701_32702">#REF!</definedName>
    <definedName name="_SCH_32801_129" localSheetId="79">#REF!</definedName>
    <definedName name="_SCH_32801_129" localSheetId="84">#REF!</definedName>
    <definedName name="_SCH_32801_129" localSheetId="77">#REF!</definedName>
    <definedName name="_SCH_32801_129">#REF!</definedName>
    <definedName name="_SCH_32801_32801" localSheetId="79">#REF!</definedName>
    <definedName name="_SCH_32801_32801" localSheetId="84">#REF!</definedName>
    <definedName name="_SCH_32801_32801" localSheetId="77">#REF!</definedName>
    <definedName name="_SCH_32801_32801">#REF!</definedName>
    <definedName name="_SCH_32901_129" localSheetId="79">#REF!</definedName>
    <definedName name="_SCH_32901_129" localSheetId="84">#REF!</definedName>
    <definedName name="_SCH_32901_129" localSheetId="77">#REF!</definedName>
    <definedName name="_SCH_32901_129">#REF!</definedName>
    <definedName name="_SCH_32901_32901" localSheetId="79">#REF!</definedName>
    <definedName name="_SCH_32901_32901" localSheetId="84">#REF!</definedName>
    <definedName name="_SCH_32901_32901" localSheetId="77">#REF!</definedName>
    <definedName name="_SCH_32901_32901">#REF!</definedName>
    <definedName name="_SCH_33001_129" localSheetId="79">#REF!</definedName>
    <definedName name="_SCH_33001_129" localSheetId="84">#REF!</definedName>
    <definedName name="_SCH_33001_129" localSheetId="77">#REF!</definedName>
    <definedName name="_SCH_33001_129">#REF!</definedName>
    <definedName name="_SCH_33001_33001" localSheetId="79">#REF!</definedName>
    <definedName name="_SCH_33001_33001" localSheetId="84">#REF!</definedName>
    <definedName name="_SCH_33001_33001" localSheetId="77">#REF!</definedName>
    <definedName name="_SCH_33001_33001">#REF!</definedName>
    <definedName name="_SCH_3301_129" localSheetId="79">#REF!</definedName>
    <definedName name="_SCH_3301_129" localSheetId="84">#REF!</definedName>
    <definedName name="_SCH_3301_129" localSheetId="77">#REF!</definedName>
    <definedName name="_SCH_3301_129">#REF!</definedName>
    <definedName name="_SCH_3301_3301" localSheetId="79">#REF!</definedName>
    <definedName name="_SCH_3301_3301" localSheetId="84">#REF!</definedName>
    <definedName name="_SCH_3301_3301" localSheetId="77">#REF!</definedName>
    <definedName name="_SCH_3301_3301">#REF!</definedName>
    <definedName name="_SCH_3301_3302" localSheetId="79">#REF!</definedName>
    <definedName name="_SCH_3301_3302" localSheetId="84">#REF!</definedName>
    <definedName name="_SCH_3301_3302" localSheetId="77">#REF!</definedName>
    <definedName name="_SCH_3301_3302">#REF!</definedName>
    <definedName name="_SCH_3301_3303" localSheetId="79">#REF!</definedName>
    <definedName name="_SCH_3301_3303" localSheetId="84">#REF!</definedName>
    <definedName name="_SCH_3301_3303" localSheetId="77">#REF!</definedName>
    <definedName name="_SCH_3301_3303">#REF!</definedName>
    <definedName name="_SCH_3301_3304" localSheetId="79">#REF!</definedName>
    <definedName name="_SCH_3301_3304" localSheetId="84">#REF!</definedName>
    <definedName name="_SCH_3301_3304" localSheetId="77">#REF!</definedName>
    <definedName name="_SCH_3301_3304">#REF!</definedName>
    <definedName name="_SCH_3301_3305" localSheetId="79">#REF!</definedName>
    <definedName name="_SCH_3301_3305" localSheetId="84">#REF!</definedName>
    <definedName name="_SCH_3301_3305" localSheetId="77">#REF!</definedName>
    <definedName name="_SCH_3301_3305">#REF!</definedName>
    <definedName name="_SCH_3301_3306" localSheetId="79">#REF!</definedName>
    <definedName name="_SCH_3301_3306" localSheetId="84">#REF!</definedName>
    <definedName name="_SCH_3301_3306" localSheetId="77">#REF!</definedName>
    <definedName name="_SCH_3301_3306">#REF!</definedName>
    <definedName name="_SCH_3301_3307" localSheetId="79">#REF!</definedName>
    <definedName name="_SCH_3301_3307" localSheetId="84">#REF!</definedName>
    <definedName name="_SCH_3301_3307" localSheetId="77">#REF!</definedName>
    <definedName name="_SCH_3301_3307">#REF!</definedName>
    <definedName name="_SCH_3301_3308" localSheetId="79">#REF!</definedName>
    <definedName name="_SCH_3301_3308" localSheetId="84">#REF!</definedName>
    <definedName name="_SCH_3301_3308" localSheetId="77">#REF!</definedName>
    <definedName name="_SCH_3301_3308">#REF!</definedName>
    <definedName name="_SCH_33101_129" localSheetId="79">#REF!</definedName>
    <definedName name="_SCH_33101_129" localSheetId="84">#REF!</definedName>
    <definedName name="_SCH_33101_129" localSheetId="77">#REF!</definedName>
    <definedName name="_SCH_33101_129">#REF!</definedName>
    <definedName name="_SCH_33101_33101" localSheetId="79">#REF!</definedName>
    <definedName name="_SCH_33101_33101" localSheetId="84">#REF!</definedName>
    <definedName name="_SCH_33101_33101" localSheetId="77">#REF!</definedName>
    <definedName name="_SCH_33101_33101">#REF!</definedName>
    <definedName name="_SCH_33201_129" localSheetId="79">#REF!</definedName>
    <definedName name="_SCH_33201_129" localSheetId="84">#REF!</definedName>
    <definedName name="_SCH_33201_129" localSheetId="77">#REF!</definedName>
    <definedName name="_SCH_33201_129">#REF!</definedName>
    <definedName name="_SCH_33201_33201" localSheetId="79">#REF!</definedName>
    <definedName name="_SCH_33201_33201" localSheetId="84">#REF!</definedName>
    <definedName name="_SCH_33201_33201" localSheetId="77">#REF!</definedName>
    <definedName name="_SCH_33201_33201">#REF!</definedName>
    <definedName name="_SCH_33201_33202" localSheetId="79">#REF!</definedName>
    <definedName name="_SCH_33201_33202" localSheetId="84">#REF!</definedName>
    <definedName name="_SCH_33201_33202" localSheetId="77">#REF!</definedName>
    <definedName name="_SCH_33201_33202">#REF!</definedName>
    <definedName name="_SCH_33301_129" localSheetId="79">#REF!</definedName>
    <definedName name="_SCH_33301_129" localSheetId="84">#REF!</definedName>
    <definedName name="_SCH_33301_129" localSheetId="77">#REF!</definedName>
    <definedName name="_SCH_33301_129">#REF!</definedName>
    <definedName name="_SCH_33301_33301" localSheetId="79">#REF!</definedName>
    <definedName name="_SCH_33301_33301" localSheetId="84">#REF!</definedName>
    <definedName name="_SCH_33301_33301" localSheetId="77">#REF!</definedName>
    <definedName name="_SCH_33301_33301">#REF!</definedName>
    <definedName name="_SCH_33401_129" localSheetId="79">#REF!</definedName>
    <definedName name="_SCH_33401_129" localSheetId="84">#REF!</definedName>
    <definedName name="_SCH_33401_129" localSheetId="77">#REF!</definedName>
    <definedName name="_SCH_33401_129">#REF!</definedName>
    <definedName name="_SCH_33401_33401" localSheetId="79">#REF!</definedName>
    <definedName name="_SCH_33401_33401" localSheetId="84">#REF!</definedName>
    <definedName name="_SCH_33401_33401" localSheetId="77">#REF!</definedName>
    <definedName name="_SCH_33401_33401">#REF!</definedName>
    <definedName name="_SCH_33501_129" localSheetId="79">#REF!</definedName>
    <definedName name="_SCH_33501_129" localSheetId="84">#REF!</definedName>
    <definedName name="_SCH_33501_129" localSheetId="77">#REF!</definedName>
    <definedName name="_SCH_33501_129">#REF!</definedName>
    <definedName name="_SCH_33501_33501" localSheetId="79">#REF!</definedName>
    <definedName name="_SCH_33501_33501" localSheetId="84">#REF!</definedName>
    <definedName name="_SCH_33501_33501" localSheetId="77">#REF!</definedName>
    <definedName name="_SCH_33501_33501">#REF!</definedName>
    <definedName name="_SCH_33501_33502" localSheetId="79">#REF!</definedName>
    <definedName name="_SCH_33501_33502" localSheetId="84">#REF!</definedName>
    <definedName name="_SCH_33501_33502" localSheetId="77">#REF!</definedName>
    <definedName name="_SCH_33501_33502">#REF!</definedName>
    <definedName name="_SCH_33801_129" localSheetId="79">#REF!</definedName>
    <definedName name="_SCH_33801_129" localSheetId="84">#REF!</definedName>
    <definedName name="_SCH_33801_129" localSheetId="77">#REF!</definedName>
    <definedName name="_SCH_33801_129">#REF!</definedName>
    <definedName name="_SCH_33801_33801" localSheetId="79">#REF!</definedName>
    <definedName name="_SCH_33801_33801" localSheetId="84">#REF!</definedName>
    <definedName name="_SCH_33801_33801" localSheetId="77">#REF!</definedName>
    <definedName name="_SCH_33801_33801">#REF!</definedName>
    <definedName name="_SCH_3401_129" localSheetId="79">#REF!</definedName>
    <definedName name="_SCH_3401_129" localSheetId="84">#REF!</definedName>
    <definedName name="_SCH_3401_129" localSheetId="77">#REF!</definedName>
    <definedName name="_SCH_3401_129">#REF!</definedName>
    <definedName name="_SCH_3401_3401" localSheetId="79">#REF!</definedName>
    <definedName name="_SCH_3401_3401" localSheetId="84">#REF!</definedName>
    <definedName name="_SCH_3401_3401" localSheetId="77">#REF!</definedName>
    <definedName name="_SCH_3401_3401">#REF!</definedName>
    <definedName name="_SCH_3401_3402" localSheetId="79">#REF!</definedName>
    <definedName name="_SCH_3401_3402" localSheetId="84">#REF!</definedName>
    <definedName name="_SCH_3401_3402" localSheetId="77">#REF!</definedName>
    <definedName name="_SCH_3401_3402">#REF!</definedName>
    <definedName name="_SCH_34101_129" localSheetId="79">#REF!</definedName>
    <definedName name="_SCH_34101_129" localSheetId="84">#REF!</definedName>
    <definedName name="_SCH_34101_129" localSheetId="77">#REF!</definedName>
    <definedName name="_SCH_34101_129">#REF!</definedName>
    <definedName name="_SCH_34101_34101" localSheetId="79">#REF!</definedName>
    <definedName name="_SCH_34101_34101" localSheetId="84">#REF!</definedName>
    <definedName name="_SCH_34101_34101" localSheetId="77">#REF!</definedName>
    <definedName name="_SCH_34101_34101">#REF!</definedName>
    <definedName name="_SCH_34101_34102" localSheetId="79">#REF!</definedName>
    <definedName name="_SCH_34101_34102" localSheetId="84">#REF!</definedName>
    <definedName name="_SCH_34101_34102" localSheetId="77">#REF!</definedName>
    <definedName name="_SCH_34101_34102">#REF!</definedName>
    <definedName name="_SCH_34101_34103" localSheetId="79">#REF!</definedName>
    <definedName name="_SCH_34101_34103" localSheetId="84">#REF!</definedName>
    <definedName name="_SCH_34101_34103" localSheetId="77">#REF!</definedName>
    <definedName name="_SCH_34101_34103">#REF!</definedName>
    <definedName name="_SCH_34101_34104" localSheetId="79">#REF!</definedName>
    <definedName name="_SCH_34101_34104" localSheetId="84">#REF!</definedName>
    <definedName name="_SCH_34101_34104" localSheetId="77">#REF!</definedName>
    <definedName name="_SCH_34101_34104">#REF!</definedName>
    <definedName name="_SCH_34101_34105" localSheetId="79">#REF!</definedName>
    <definedName name="_SCH_34101_34105" localSheetId="84">#REF!</definedName>
    <definedName name="_SCH_34101_34105" localSheetId="77">#REF!</definedName>
    <definedName name="_SCH_34101_34105">#REF!</definedName>
    <definedName name="_SCH_34201_129" localSheetId="79">#REF!</definedName>
    <definedName name="_SCH_34201_129" localSheetId="84">#REF!</definedName>
    <definedName name="_SCH_34201_129" localSheetId="77">#REF!</definedName>
    <definedName name="_SCH_34201_129">#REF!</definedName>
    <definedName name="_SCH_34201_34201" localSheetId="79">#REF!</definedName>
    <definedName name="_SCH_34201_34201" localSheetId="84">#REF!</definedName>
    <definedName name="_SCH_34201_34201" localSheetId="77">#REF!</definedName>
    <definedName name="_SCH_34201_34201">#REF!</definedName>
    <definedName name="_SCH_34301_129" localSheetId="79">#REF!</definedName>
    <definedName name="_SCH_34301_129" localSheetId="84">#REF!</definedName>
    <definedName name="_SCH_34301_129" localSheetId="77">#REF!</definedName>
    <definedName name="_SCH_34301_129">#REF!</definedName>
    <definedName name="_SCH_34301_34301" localSheetId="79">#REF!</definedName>
    <definedName name="_SCH_34301_34301" localSheetId="84">#REF!</definedName>
    <definedName name="_SCH_34301_34301" localSheetId="77">#REF!</definedName>
    <definedName name="_SCH_34301_34301">#REF!</definedName>
    <definedName name="_SCH_34401_129" localSheetId="79">#REF!</definedName>
    <definedName name="_SCH_34401_129" localSheetId="84">#REF!</definedName>
    <definedName name="_SCH_34401_129" localSheetId="77">#REF!</definedName>
    <definedName name="_SCH_34401_129">#REF!</definedName>
    <definedName name="_SCH_34401_34401" localSheetId="79">#REF!</definedName>
    <definedName name="_SCH_34401_34401" localSheetId="84">#REF!</definedName>
    <definedName name="_SCH_34401_34401" localSheetId="77">#REF!</definedName>
    <definedName name="_SCH_34401_34401">#REF!</definedName>
    <definedName name="_SCH_34501_129" localSheetId="79">#REF!</definedName>
    <definedName name="_SCH_34501_129" localSheetId="84">#REF!</definedName>
    <definedName name="_SCH_34501_129" localSheetId="77">#REF!</definedName>
    <definedName name="_SCH_34501_129">#REF!</definedName>
    <definedName name="_SCH_34501_34501" localSheetId="79">#REF!</definedName>
    <definedName name="_SCH_34501_34501" localSheetId="84">#REF!</definedName>
    <definedName name="_SCH_34501_34501" localSheetId="77">#REF!</definedName>
    <definedName name="_SCH_34501_34501">#REF!</definedName>
    <definedName name="_SCH_34601_129" localSheetId="79">#REF!</definedName>
    <definedName name="_SCH_34601_129" localSheetId="84">#REF!</definedName>
    <definedName name="_SCH_34601_129" localSheetId="77">#REF!</definedName>
    <definedName name="_SCH_34601_129">#REF!</definedName>
    <definedName name="_SCH_34601_34601" localSheetId="79">#REF!</definedName>
    <definedName name="_SCH_34601_34601" localSheetId="84">#REF!</definedName>
    <definedName name="_SCH_34601_34601" localSheetId="77">#REF!</definedName>
    <definedName name="_SCH_34601_34601">#REF!</definedName>
    <definedName name="_SCH_34701_129" localSheetId="79">#REF!</definedName>
    <definedName name="_SCH_34701_129" localSheetId="84">#REF!</definedName>
    <definedName name="_SCH_34701_129" localSheetId="77">#REF!</definedName>
    <definedName name="_SCH_34701_129">#REF!</definedName>
    <definedName name="_SCH_34701_34701" localSheetId="79">#REF!</definedName>
    <definedName name="_SCH_34701_34701" localSheetId="84">#REF!</definedName>
    <definedName name="_SCH_34701_34701" localSheetId="77">#REF!</definedName>
    <definedName name="_SCH_34701_34701">#REF!</definedName>
    <definedName name="_SCH_34701_34702" localSheetId="79">#REF!</definedName>
    <definedName name="_SCH_34701_34702" localSheetId="84">#REF!</definedName>
    <definedName name="_SCH_34701_34702" localSheetId="77">#REF!</definedName>
    <definedName name="_SCH_34701_34702">#REF!</definedName>
    <definedName name="_SCH_34701_34703" localSheetId="79">#REF!</definedName>
    <definedName name="_SCH_34701_34703" localSheetId="84">#REF!</definedName>
    <definedName name="_SCH_34701_34703" localSheetId="77">#REF!</definedName>
    <definedName name="_SCH_34701_34703">#REF!</definedName>
    <definedName name="_SCH_34701_34704" localSheetId="79">#REF!</definedName>
    <definedName name="_SCH_34701_34704" localSheetId="84">#REF!</definedName>
    <definedName name="_SCH_34701_34704" localSheetId="77">#REF!</definedName>
    <definedName name="_SCH_34701_34704">#REF!</definedName>
    <definedName name="_SCH_34801_129" localSheetId="79">#REF!</definedName>
    <definedName name="_SCH_34801_129" localSheetId="84">#REF!</definedName>
    <definedName name="_SCH_34801_129" localSheetId="77">#REF!</definedName>
    <definedName name="_SCH_34801_129">#REF!</definedName>
    <definedName name="_SCH_34801_34801" localSheetId="79">#REF!</definedName>
    <definedName name="_SCH_34801_34801" localSheetId="84">#REF!</definedName>
    <definedName name="_SCH_34801_34801" localSheetId="77">#REF!</definedName>
    <definedName name="_SCH_34801_34801">#REF!</definedName>
    <definedName name="_SCH_34801_34802" localSheetId="79">#REF!</definedName>
    <definedName name="_SCH_34801_34802" localSheetId="84">#REF!</definedName>
    <definedName name="_SCH_34801_34802" localSheetId="77">#REF!</definedName>
    <definedName name="_SCH_34801_34802">#REF!</definedName>
    <definedName name="_SCH_34801_34803" localSheetId="79">#REF!</definedName>
    <definedName name="_SCH_34801_34803" localSheetId="84">#REF!</definedName>
    <definedName name="_SCH_34801_34803" localSheetId="77">#REF!</definedName>
    <definedName name="_SCH_34801_34803">#REF!</definedName>
    <definedName name="_SCH_3501_129" localSheetId="79">#REF!</definedName>
    <definedName name="_SCH_3501_129" localSheetId="84">#REF!</definedName>
    <definedName name="_SCH_3501_129" localSheetId="77">#REF!</definedName>
    <definedName name="_SCH_3501_129">#REF!</definedName>
    <definedName name="_SCH_3501_3501" localSheetId="79">#REF!</definedName>
    <definedName name="_SCH_3501_3501" localSheetId="84">#REF!</definedName>
    <definedName name="_SCH_3501_3501" localSheetId="77">#REF!</definedName>
    <definedName name="_SCH_3501_3501">#REF!</definedName>
    <definedName name="_SCH_3501_3505" localSheetId="79">#REF!</definedName>
    <definedName name="_SCH_3501_3505" localSheetId="84">#REF!</definedName>
    <definedName name="_SCH_3501_3505" localSheetId="77">#REF!</definedName>
    <definedName name="_SCH_3501_3505">#REF!</definedName>
    <definedName name="_SCH_3501_3510" localSheetId="79">#REF!</definedName>
    <definedName name="_SCH_3501_3510" localSheetId="84">#REF!</definedName>
    <definedName name="_SCH_3501_3510" localSheetId="77">#REF!</definedName>
    <definedName name="_SCH_3501_3510">#REF!</definedName>
    <definedName name="_SCH_3501_3512" localSheetId="79">#REF!</definedName>
    <definedName name="_SCH_3501_3512" localSheetId="84">#REF!</definedName>
    <definedName name="_SCH_3501_3512" localSheetId="77">#REF!</definedName>
    <definedName name="_SCH_3501_3512">#REF!</definedName>
    <definedName name="_SCH_3501_3514" localSheetId="79">#REF!</definedName>
    <definedName name="_SCH_3501_3514" localSheetId="84">#REF!</definedName>
    <definedName name="_SCH_3501_3514" localSheetId="77">#REF!</definedName>
    <definedName name="_SCH_3501_3514">#REF!</definedName>
    <definedName name="_SCH_3501_3516" localSheetId="79">#REF!</definedName>
    <definedName name="_SCH_3501_3516" localSheetId="84">#REF!</definedName>
    <definedName name="_SCH_3501_3516" localSheetId="77">#REF!</definedName>
    <definedName name="_SCH_3501_3516">#REF!</definedName>
    <definedName name="_SCH_3501_3517" localSheetId="79">#REF!</definedName>
    <definedName name="_SCH_3501_3517" localSheetId="84">#REF!</definedName>
    <definedName name="_SCH_3501_3517" localSheetId="77">#REF!</definedName>
    <definedName name="_SCH_3501_3517">#REF!</definedName>
    <definedName name="_SCH_3501_3518" localSheetId="79">#REF!</definedName>
    <definedName name="_SCH_3501_3518" localSheetId="84">#REF!</definedName>
    <definedName name="_SCH_3501_3518" localSheetId="77">#REF!</definedName>
    <definedName name="_SCH_3501_3518">#REF!</definedName>
    <definedName name="_SCH_35301_129" localSheetId="79">#REF!</definedName>
    <definedName name="_SCH_35301_129" localSheetId="84">#REF!</definedName>
    <definedName name="_SCH_35301_129" localSheetId="77">#REF!</definedName>
    <definedName name="_SCH_35301_129">#REF!</definedName>
    <definedName name="_SCH_35301_35301" localSheetId="79">#REF!</definedName>
    <definedName name="_SCH_35301_35301" localSheetId="84">#REF!</definedName>
    <definedName name="_SCH_35301_35301" localSheetId="77">#REF!</definedName>
    <definedName name="_SCH_35301_35301">#REF!</definedName>
    <definedName name="_SCH_35301_35302" localSheetId="79">#REF!</definedName>
    <definedName name="_SCH_35301_35302" localSheetId="84">#REF!</definedName>
    <definedName name="_SCH_35301_35302" localSheetId="77">#REF!</definedName>
    <definedName name="_SCH_35301_35302">#REF!</definedName>
    <definedName name="_SCH_35301_35303" localSheetId="79">#REF!</definedName>
    <definedName name="_SCH_35301_35303" localSheetId="84">#REF!</definedName>
    <definedName name="_SCH_35301_35303" localSheetId="77">#REF!</definedName>
    <definedName name="_SCH_35301_35303">#REF!</definedName>
    <definedName name="_SCH_35301_35304" localSheetId="79">#REF!</definedName>
    <definedName name="_SCH_35301_35304" localSheetId="84">#REF!</definedName>
    <definedName name="_SCH_35301_35304" localSheetId="77">#REF!</definedName>
    <definedName name="_SCH_35301_35304">#REF!</definedName>
    <definedName name="_SCH_35301_35305" localSheetId="79">#REF!</definedName>
    <definedName name="_SCH_35301_35305" localSheetId="84">#REF!</definedName>
    <definedName name="_SCH_35301_35305" localSheetId="77">#REF!</definedName>
    <definedName name="_SCH_35301_35305">#REF!</definedName>
    <definedName name="_SCH_35401_129" localSheetId="79">#REF!</definedName>
    <definedName name="_SCH_35401_129" localSheetId="84">#REF!</definedName>
    <definedName name="_SCH_35401_129" localSheetId="77">#REF!</definedName>
    <definedName name="_SCH_35401_129">#REF!</definedName>
    <definedName name="_SCH_35401_35401" localSheetId="79">#REF!</definedName>
    <definedName name="_SCH_35401_35401" localSheetId="84">#REF!</definedName>
    <definedName name="_SCH_35401_35401" localSheetId="77">#REF!</definedName>
    <definedName name="_SCH_35401_35401">#REF!</definedName>
    <definedName name="_SCH_35401_35402" localSheetId="79">#REF!</definedName>
    <definedName name="_SCH_35401_35402" localSheetId="84">#REF!</definedName>
    <definedName name="_SCH_35401_35402" localSheetId="77">#REF!</definedName>
    <definedName name="_SCH_35401_35402">#REF!</definedName>
    <definedName name="_SCH_35401_35403" localSheetId="79">#REF!</definedName>
    <definedName name="_SCH_35401_35403" localSheetId="84">#REF!</definedName>
    <definedName name="_SCH_35401_35403" localSheetId="77">#REF!</definedName>
    <definedName name="_SCH_35401_35403">#REF!</definedName>
    <definedName name="_SCH_35501_129" localSheetId="79">#REF!</definedName>
    <definedName name="_SCH_35501_129" localSheetId="84">#REF!</definedName>
    <definedName name="_SCH_35501_129" localSheetId="77">#REF!</definedName>
    <definedName name="_SCH_35501_129">#REF!</definedName>
    <definedName name="_SCH_35501_35501" localSheetId="79">#REF!</definedName>
    <definedName name="_SCH_35501_35501" localSheetId="84">#REF!</definedName>
    <definedName name="_SCH_35501_35501" localSheetId="77">#REF!</definedName>
    <definedName name="_SCH_35501_35501">#REF!</definedName>
    <definedName name="_SCH_35501_35502" localSheetId="79">#REF!</definedName>
    <definedName name="_SCH_35501_35502" localSheetId="84">#REF!</definedName>
    <definedName name="_SCH_35501_35502" localSheetId="77">#REF!</definedName>
    <definedName name="_SCH_35501_35502">#REF!</definedName>
    <definedName name="_SCH_35501_35503" localSheetId="79">#REF!</definedName>
    <definedName name="_SCH_35501_35503" localSheetId="84">#REF!</definedName>
    <definedName name="_SCH_35501_35503" localSheetId="77">#REF!</definedName>
    <definedName name="_SCH_35501_35503">#REF!</definedName>
    <definedName name="_SCH_35501_35504" localSheetId="79">#REF!</definedName>
    <definedName name="_SCH_35501_35504" localSheetId="84">#REF!</definedName>
    <definedName name="_SCH_35501_35504" localSheetId="77">#REF!</definedName>
    <definedName name="_SCH_35501_35504">#REF!</definedName>
    <definedName name="_SCH_35501_35505" localSheetId="79">#REF!</definedName>
    <definedName name="_SCH_35501_35505" localSheetId="84">#REF!</definedName>
    <definedName name="_SCH_35501_35505" localSheetId="77">#REF!</definedName>
    <definedName name="_SCH_35501_35505">#REF!</definedName>
    <definedName name="_SCH_35501_35506" localSheetId="79">#REF!</definedName>
    <definedName name="_SCH_35501_35506" localSheetId="84">#REF!</definedName>
    <definedName name="_SCH_35501_35506" localSheetId="77">#REF!</definedName>
    <definedName name="_SCH_35501_35506">#REF!</definedName>
    <definedName name="_SCH_35501_35507" localSheetId="79">#REF!</definedName>
    <definedName name="_SCH_35501_35507" localSheetId="84">#REF!</definedName>
    <definedName name="_SCH_35501_35507" localSheetId="77">#REF!</definedName>
    <definedName name="_SCH_35501_35507">#REF!</definedName>
    <definedName name="_SCH_35601_129" localSheetId="79">#REF!</definedName>
    <definedName name="_SCH_35601_129" localSheetId="84">#REF!</definedName>
    <definedName name="_SCH_35601_129" localSheetId="77">#REF!</definedName>
    <definedName name="_SCH_35601_129">#REF!</definedName>
    <definedName name="_SCH_35601_35601" localSheetId="79">#REF!</definedName>
    <definedName name="_SCH_35601_35601" localSheetId="84">#REF!</definedName>
    <definedName name="_SCH_35601_35601" localSheetId="77">#REF!</definedName>
    <definedName name="_SCH_35601_35601">#REF!</definedName>
    <definedName name="_SCH_35701_129" localSheetId="79">#REF!</definedName>
    <definedName name="_SCH_35701_129" localSheetId="84">#REF!</definedName>
    <definedName name="_SCH_35701_129" localSheetId="77">#REF!</definedName>
    <definedName name="_SCH_35701_129">#REF!</definedName>
    <definedName name="_SCH_35701_35701" localSheetId="79">#REF!</definedName>
    <definedName name="_SCH_35701_35701" localSheetId="84">#REF!</definedName>
    <definedName name="_SCH_35701_35701" localSheetId="77">#REF!</definedName>
    <definedName name="_SCH_35701_35701">#REF!</definedName>
    <definedName name="_SCH_35801_129" localSheetId="79">#REF!</definedName>
    <definedName name="_SCH_35801_129" localSheetId="84">#REF!</definedName>
    <definedName name="_SCH_35801_129" localSheetId="77">#REF!</definedName>
    <definedName name="_SCH_35801_129">#REF!</definedName>
    <definedName name="_SCH_35801_35801" localSheetId="79">#REF!</definedName>
    <definedName name="_SCH_35801_35801" localSheetId="84">#REF!</definedName>
    <definedName name="_SCH_35801_35801" localSheetId="77">#REF!</definedName>
    <definedName name="_SCH_35801_35801">#REF!</definedName>
    <definedName name="_SCH_3601_129" localSheetId="79">#REF!</definedName>
    <definedName name="_SCH_3601_129" localSheetId="84">#REF!</definedName>
    <definedName name="_SCH_3601_129" localSheetId="77">#REF!</definedName>
    <definedName name="_SCH_3601_129">#REF!</definedName>
    <definedName name="_SCH_3601_3601" localSheetId="79">#REF!</definedName>
    <definedName name="_SCH_3601_3601" localSheetId="84">#REF!</definedName>
    <definedName name="_SCH_3601_3601" localSheetId="77">#REF!</definedName>
    <definedName name="_SCH_3601_3601">#REF!</definedName>
    <definedName name="_SCH_3601_3602" localSheetId="79">#REF!</definedName>
    <definedName name="_SCH_3601_3602" localSheetId="84">#REF!</definedName>
    <definedName name="_SCH_3601_3602" localSheetId="77">#REF!</definedName>
    <definedName name="_SCH_3601_3602">#REF!</definedName>
    <definedName name="_SCH_3601_3603" localSheetId="79">#REF!</definedName>
    <definedName name="_SCH_3601_3603" localSheetId="84">#REF!</definedName>
    <definedName name="_SCH_3601_3603" localSheetId="77">#REF!</definedName>
    <definedName name="_SCH_3601_3603">#REF!</definedName>
    <definedName name="_SCH_36901_129" localSheetId="79">#REF!</definedName>
    <definedName name="_SCH_36901_129" localSheetId="84">#REF!</definedName>
    <definedName name="_SCH_36901_129" localSheetId="77">#REF!</definedName>
    <definedName name="_SCH_36901_129">#REF!</definedName>
    <definedName name="_SCH_36901_36901" localSheetId="79">#REF!</definedName>
    <definedName name="_SCH_36901_36901" localSheetId="84">#REF!</definedName>
    <definedName name="_SCH_36901_36901" localSheetId="77">#REF!</definedName>
    <definedName name="_SCH_36901_36901">#REF!</definedName>
    <definedName name="_SCH_37001_129" localSheetId="79">#REF!</definedName>
    <definedName name="_SCH_37001_129" localSheetId="84">#REF!</definedName>
    <definedName name="_SCH_37001_129" localSheetId="77">#REF!</definedName>
    <definedName name="_SCH_37001_129">#REF!</definedName>
    <definedName name="_SCH_37001_37001" localSheetId="79">#REF!</definedName>
    <definedName name="_SCH_37001_37001" localSheetId="84">#REF!</definedName>
    <definedName name="_SCH_37001_37001" localSheetId="77">#REF!</definedName>
    <definedName name="_SCH_37001_37001">#REF!</definedName>
    <definedName name="_SCH_3701_129" localSheetId="79">#REF!</definedName>
    <definedName name="_SCH_3701_129" localSheetId="84">#REF!</definedName>
    <definedName name="_SCH_3701_129" localSheetId="77">#REF!</definedName>
    <definedName name="_SCH_3701_129">#REF!</definedName>
    <definedName name="_SCH_3701_3701" localSheetId="79">#REF!</definedName>
    <definedName name="_SCH_3701_3701" localSheetId="84">#REF!</definedName>
    <definedName name="_SCH_3701_3701" localSheetId="77">#REF!</definedName>
    <definedName name="_SCH_3701_3701">#REF!</definedName>
    <definedName name="_SCH_37201_129" localSheetId="79">#REF!</definedName>
    <definedName name="_SCH_37201_129" localSheetId="84">#REF!</definedName>
    <definedName name="_SCH_37201_129" localSheetId="77">#REF!</definedName>
    <definedName name="_SCH_37201_129">#REF!</definedName>
    <definedName name="_SCH_37201_37201" localSheetId="79">#REF!</definedName>
    <definedName name="_SCH_37201_37201" localSheetId="84">#REF!</definedName>
    <definedName name="_SCH_37201_37201" localSheetId="77">#REF!</definedName>
    <definedName name="_SCH_37201_37201">#REF!</definedName>
    <definedName name="_SCH_37201_37202" localSheetId="79">#REF!</definedName>
    <definedName name="_SCH_37201_37202" localSheetId="84">#REF!</definedName>
    <definedName name="_SCH_37201_37202" localSheetId="77">#REF!</definedName>
    <definedName name="_SCH_37201_37202">#REF!</definedName>
    <definedName name="_SCH_37201_37203" localSheetId="79">#REF!</definedName>
    <definedName name="_SCH_37201_37203" localSheetId="84">#REF!</definedName>
    <definedName name="_SCH_37201_37203" localSheetId="77">#REF!</definedName>
    <definedName name="_SCH_37201_37203">#REF!</definedName>
    <definedName name="_SCH_37201_37204" localSheetId="79">#REF!</definedName>
    <definedName name="_SCH_37201_37204" localSheetId="84">#REF!</definedName>
    <definedName name="_SCH_37201_37204" localSheetId="77">#REF!</definedName>
    <definedName name="_SCH_37201_37204">#REF!</definedName>
    <definedName name="_SCH_37201_37205" localSheetId="79">#REF!</definedName>
    <definedName name="_SCH_37201_37205" localSheetId="84">#REF!</definedName>
    <definedName name="_SCH_37201_37205" localSheetId="77">#REF!</definedName>
    <definedName name="_SCH_37201_37205">#REF!</definedName>
    <definedName name="_SCH_37201_37206" localSheetId="79">#REF!</definedName>
    <definedName name="_SCH_37201_37206" localSheetId="84">#REF!</definedName>
    <definedName name="_SCH_37201_37206" localSheetId="77">#REF!</definedName>
    <definedName name="_SCH_37201_37206">#REF!</definedName>
    <definedName name="_SCH_37201_37207" localSheetId="79">#REF!</definedName>
    <definedName name="_SCH_37201_37207" localSheetId="84">#REF!</definedName>
    <definedName name="_SCH_37201_37207" localSheetId="77">#REF!</definedName>
    <definedName name="_SCH_37201_37207">#REF!</definedName>
    <definedName name="_SCH_37401_129" localSheetId="79">#REF!</definedName>
    <definedName name="_SCH_37401_129" localSheetId="84">#REF!</definedName>
    <definedName name="_SCH_37401_129" localSheetId="77">#REF!</definedName>
    <definedName name="_SCH_37401_129">#REF!</definedName>
    <definedName name="_SCH_37401_37401" localSheetId="79">#REF!</definedName>
    <definedName name="_SCH_37401_37401" localSheetId="84">#REF!</definedName>
    <definedName name="_SCH_37401_37401" localSheetId="77">#REF!</definedName>
    <definedName name="_SCH_37401_37401">#REF!</definedName>
    <definedName name="_SCH_37501_129" localSheetId="79">#REF!</definedName>
    <definedName name="_SCH_37501_129" localSheetId="84">#REF!</definedName>
    <definedName name="_SCH_37501_129" localSheetId="77">#REF!</definedName>
    <definedName name="_SCH_37501_129">#REF!</definedName>
    <definedName name="_SCH_37501_37501" localSheetId="79">#REF!</definedName>
    <definedName name="_SCH_37501_37501" localSheetId="84">#REF!</definedName>
    <definedName name="_SCH_37501_37501" localSheetId="77">#REF!</definedName>
    <definedName name="_SCH_37501_37501">#REF!</definedName>
    <definedName name="_SCH_37501_37502" localSheetId="79">#REF!</definedName>
    <definedName name="_SCH_37501_37502" localSheetId="84">#REF!</definedName>
    <definedName name="_SCH_37501_37502" localSheetId="77">#REF!</definedName>
    <definedName name="_SCH_37501_37502">#REF!</definedName>
    <definedName name="_SCH_37501_37503" localSheetId="79">#REF!</definedName>
    <definedName name="_SCH_37501_37503" localSheetId="84">#REF!</definedName>
    <definedName name="_SCH_37501_37503" localSheetId="77">#REF!</definedName>
    <definedName name="_SCH_37501_37503">#REF!</definedName>
    <definedName name="_SCH_37501_37504" localSheetId="79">#REF!</definedName>
    <definedName name="_SCH_37501_37504" localSheetId="84">#REF!</definedName>
    <definedName name="_SCH_37501_37504" localSheetId="77">#REF!</definedName>
    <definedName name="_SCH_37501_37504">#REF!</definedName>
    <definedName name="_SCH_37501_37505" localSheetId="79">#REF!</definedName>
    <definedName name="_SCH_37501_37505" localSheetId="84">#REF!</definedName>
    <definedName name="_SCH_37501_37505" localSheetId="77">#REF!</definedName>
    <definedName name="_SCH_37501_37505">#REF!</definedName>
    <definedName name="_SCH_37501_37506" localSheetId="79">#REF!</definedName>
    <definedName name="_SCH_37501_37506" localSheetId="84">#REF!</definedName>
    <definedName name="_SCH_37501_37506" localSheetId="77">#REF!</definedName>
    <definedName name="_SCH_37501_37506">#REF!</definedName>
    <definedName name="_SCH_37501_37507" localSheetId="79">#REF!</definedName>
    <definedName name="_SCH_37501_37507" localSheetId="84">#REF!</definedName>
    <definedName name="_SCH_37501_37507" localSheetId="77">#REF!</definedName>
    <definedName name="_SCH_37501_37507">#REF!</definedName>
    <definedName name="_SCH_37601_129" localSheetId="79">#REF!</definedName>
    <definedName name="_SCH_37601_129" localSheetId="84">#REF!</definedName>
    <definedName name="_SCH_37601_129" localSheetId="77">#REF!</definedName>
    <definedName name="_SCH_37601_129">#REF!</definedName>
    <definedName name="_SCH_37601_37601" localSheetId="79">#REF!</definedName>
    <definedName name="_SCH_37601_37601" localSheetId="84">#REF!</definedName>
    <definedName name="_SCH_37601_37601" localSheetId="77">#REF!</definedName>
    <definedName name="_SCH_37601_37601">#REF!</definedName>
    <definedName name="_SCH_37701_129" localSheetId="79">#REF!</definedName>
    <definedName name="_SCH_37701_129" localSheetId="84">#REF!</definedName>
    <definedName name="_SCH_37701_129" localSheetId="77">#REF!</definedName>
    <definedName name="_SCH_37701_129">#REF!</definedName>
    <definedName name="_SCH_37701_37701" localSheetId="79">#REF!</definedName>
    <definedName name="_SCH_37701_37701" localSheetId="84">#REF!</definedName>
    <definedName name="_SCH_37701_37701" localSheetId="77">#REF!</definedName>
    <definedName name="_SCH_37701_37701">#REF!</definedName>
    <definedName name="_SCH_37701_37702" localSheetId="79">#REF!</definedName>
    <definedName name="_SCH_37701_37702" localSheetId="84">#REF!</definedName>
    <definedName name="_SCH_37701_37702" localSheetId="77">#REF!</definedName>
    <definedName name="_SCH_37701_37702">#REF!</definedName>
    <definedName name="_SCH_37701_37703" localSheetId="79">#REF!</definedName>
    <definedName name="_SCH_37701_37703" localSheetId="84">#REF!</definedName>
    <definedName name="_SCH_37701_37703" localSheetId="77">#REF!</definedName>
    <definedName name="_SCH_37701_37703">#REF!</definedName>
    <definedName name="_SCH_37701_37704" localSheetId="79">#REF!</definedName>
    <definedName name="_SCH_37701_37704" localSheetId="84">#REF!</definedName>
    <definedName name="_SCH_37701_37704" localSheetId="77">#REF!</definedName>
    <definedName name="_SCH_37701_37704">#REF!</definedName>
    <definedName name="_SCH_37701_37705" localSheetId="79">#REF!</definedName>
    <definedName name="_SCH_37701_37705" localSheetId="84">#REF!</definedName>
    <definedName name="_SCH_37701_37705" localSheetId="77">#REF!</definedName>
    <definedName name="_SCH_37701_37705">#REF!</definedName>
    <definedName name="_SCH_37701_37706" localSheetId="79">#REF!</definedName>
    <definedName name="_SCH_37701_37706" localSheetId="84">#REF!</definedName>
    <definedName name="_SCH_37701_37706" localSheetId="77">#REF!</definedName>
    <definedName name="_SCH_37701_37706">#REF!</definedName>
    <definedName name="_SCH_37801_129" localSheetId="79">#REF!</definedName>
    <definedName name="_SCH_37801_129" localSheetId="84">#REF!</definedName>
    <definedName name="_SCH_37801_129" localSheetId="77">#REF!</definedName>
    <definedName name="_SCH_37801_129">#REF!</definedName>
    <definedName name="_SCH_37801_37801" localSheetId="79">#REF!</definedName>
    <definedName name="_SCH_37801_37801" localSheetId="84">#REF!</definedName>
    <definedName name="_SCH_37801_37801" localSheetId="77">#REF!</definedName>
    <definedName name="_SCH_37801_37801">#REF!</definedName>
    <definedName name="_SCH_37901_129" localSheetId="79">#REF!</definedName>
    <definedName name="_SCH_37901_129" localSheetId="84">#REF!</definedName>
    <definedName name="_SCH_37901_129" localSheetId="77">#REF!</definedName>
    <definedName name="_SCH_37901_129">#REF!</definedName>
    <definedName name="_SCH_37901_37901" localSheetId="79">#REF!</definedName>
    <definedName name="_SCH_37901_37901" localSheetId="84">#REF!</definedName>
    <definedName name="_SCH_37901_37901" localSheetId="77">#REF!</definedName>
    <definedName name="_SCH_37901_37901">#REF!</definedName>
    <definedName name="_SCH_38001_129" localSheetId="79">#REF!</definedName>
    <definedName name="_SCH_38001_129" localSheetId="84">#REF!</definedName>
    <definedName name="_SCH_38001_129" localSheetId="77">#REF!</definedName>
    <definedName name="_SCH_38001_129">#REF!</definedName>
    <definedName name="_SCH_38001_38001" localSheetId="79">#REF!</definedName>
    <definedName name="_SCH_38001_38001" localSheetId="84">#REF!</definedName>
    <definedName name="_SCH_38001_38001" localSheetId="77">#REF!</definedName>
    <definedName name="_SCH_38001_38001">#REF!</definedName>
    <definedName name="_SCH_3801_129" localSheetId="79">#REF!</definedName>
    <definedName name="_SCH_3801_129" localSheetId="84">#REF!</definedName>
    <definedName name="_SCH_3801_129" localSheetId="77">#REF!</definedName>
    <definedName name="_SCH_3801_129">#REF!</definedName>
    <definedName name="_SCH_3801_3801" localSheetId="79">#REF!</definedName>
    <definedName name="_SCH_3801_3801" localSheetId="84">#REF!</definedName>
    <definedName name="_SCH_3801_3801" localSheetId="77">#REF!</definedName>
    <definedName name="_SCH_3801_3801">#REF!</definedName>
    <definedName name="_SCH_3801_3802" localSheetId="79">#REF!</definedName>
    <definedName name="_SCH_3801_3802" localSheetId="84">#REF!</definedName>
    <definedName name="_SCH_3801_3802" localSheetId="77">#REF!</definedName>
    <definedName name="_SCH_3801_3802">#REF!</definedName>
    <definedName name="_SCH_3801_3803" localSheetId="79">#REF!</definedName>
    <definedName name="_SCH_3801_3803" localSheetId="84">#REF!</definedName>
    <definedName name="_SCH_3801_3803" localSheetId="77">#REF!</definedName>
    <definedName name="_SCH_3801_3803">#REF!</definedName>
    <definedName name="_SCH_3801_3804" localSheetId="79">#REF!</definedName>
    <definedName name="_SCH_3801_3804" localSheetId="84">#REF!</definedName>
    <definedName name="_SCH_3801_3804" localSheetId="77">#REF!</definedName>
    <definedName name="_SCH_3801_3804">#REF!</definedName>
    <definedName name="_SCH_38101_129" localSheetId="79">#REF!</definedName>
    <definedName name="_SCH_38101_129" localSheetId="84">#REF!</definedName>
    <definedName name="_SCH_38101_129" localSheetId="77">#REF!</definedName>
    <definedName name="_SCH_38101_129">#REF!</definedName>
    <definedName name="_SCH_38101_38101" localSheetId="79">#REF!</definedName>
    <definedName name="_SCH_38101_38101" localSheetId="84">#REF!</definedName>
    <definedName name="_SCH_38101_38101" localSheetId="77">#REF!</definedName>
    <definedName name="_SCH_38101_38101">#REF!</definedName>
    <definedName name="_SCH_38201_129" localSheetId="79">#REF!</definedName>
    <definedName name="_SCH_38201_129" localSheetId="84">#REF!</definedName>
    <definedName name="_SCH_38201_129" localSheetId="77">#REF!</definedName>
    <definedName name="_SCH_38201_129">#REF!</definedName>
    <definedName name="_SCH_38201_38201" localSheetId="79">#REF!</definedName>
    <definedName name="_SCH_38201_38201" localSheetId="84">#REF!</definedName>
    <definedName name="_SCH_38201_38201" localSheetId="77">#REF!</definedName>
    <definedName name="_SCH_38201_38201">#REF!</definedName>
    <definedName name="_SCH_38201_38202" localSheetId="79">#REF!</definedName>
    <definedName name="_SCH_38201_38202" localSheetId="84">#REF!</definedName>
    <definedName name="_SCH_38201_38202" localSheetId="77">#REF!</definedName>
    <definedName name="_SCH_38201_38202">#REF!</definedName>
    <definedName name="_SCH_38301_129" localSheetId="79">#REF!</definedName>
    <definedName name="_SCH_38301_129" localSheetId="84">#REF!</definedName>
    <definedName name="_SCH_38301_129" localSheetId="77">#REF!</definedName>
    <definedName name="_SCH_38301_129">#REF!</definedName>
    <definedName name="_SCH_38301_38301" localSheetId="79">#REF!</definedName>
    <definedName name="_SCH_38301_38301" localSheetId="84">#REF!</definedName>
    <definedName name="_SCH_38301_38301" localSheetId="77">#REF!</definedName>
    <definedName name="_SCH_38301_38301">#REF!</definedName>
    <definedName name="_SCH_38301_38302" localSheetId="79">#REF!</definedName>
    <definedName name="_SCH_38301_38302" localSheetId="84">#REF!</definedName>
    <definedName name="_SCH_38301_38302" localSheetId="77">#REF!</definedName>
    <definedName name="_SCH_38301_38302">#REF!</definedName>
    <definedName name="_SCH_38401_129" localSheetId="79">#REF!</definedName>
    <definedName name="_SCH_38401_129" localSheetId="84">#REF!</definedName>
    <definedName name="_SCH_38401_129" localSheetId="77">#REF!</definedName>
    <definedName name="_SCH_38401_129">#REF!</definedName>
    <definedName name="_SCH_38401_38401" localSheetId="79">#REF!</definedName>
    <definedName name="_SCH_38401_38401" localSheetId="84">#REF!</definedName>
    <definedName name="_SCH_38401_38401" localSheetId="77">#REF!</definedName>
    <definedName name="_SCH_38401_38401">#REF!</definedName>
    <definedName name="_SCH_38501_129" localSheetId="79">#REF!</definedName>
    <definedName name="_SCH_38501_129" localSheetId="84">#REF!</definedName>
    <definedName name="_SCH_38501_129" localSheetId="77">#REF!</definedName>
    <definedName name="_SCH_38501_129">#REF!</definedName>
    <definedName name="_SCH_38501_38501" localSheetId="79">#REF!</definedName>
    <definedName name="_SCH_38501_38501" localSheetId="84">#REF!</definedName>
    <definedName name="_SCH_38501_38501" localSheetId="77">#REF!</definedName>
    <definedName name="_SCH_38501_38501">#REF!</definedName>
    <definedName name="_SCH_38701_129" localSheetId="79">#REF!</definedName>
    <definedName name="_SCH_38701_129" localSheetId="84">#REF!</definedName>
    <definedName name="_SCH_38701_129" localSheetId="77">#REF!</definedName>
    <definedName name="_SCH_38701_129">#REF!</definedName>
    <definedName name="_SCH_38701_38701" localSheetId="79">#REF!</definedName>
    <definedName name="_SCH_38701_38701" localSheetId="84">#REF!</definedName>
    <definedName name="_SCH_38701_38701" localSheetId="77">#REF!</definedName>
    <definedName name="_SCH_38701_38701">#REF!</definedName>
    <definedName name="_SCH_38701_38702" localSheetId="79">#REF!</definedName>
    <definedName name="_SCH_38701_38702" localSheetId="84">#REF!</definedName>
    <definedName name="_SCH_38701_38702" localSheetId="77">#REF!</definedName>
    <definedName name="_SCH_38701_38702">#REF!</definedName>
    <definedName name="_SCH_38701_38703" localSheetId="79">#REF!</definedName>
    <definedName name="_SCH_38701_38703" localSheetId="84">#REF!</definedName>
    <definedName name="_SCH_38701_38703" localSheetId="77">#REF!</definedName>
    <definedName name="_SCH_38701_38703">#REF!</definedName>
    <definedName name="_SCH_38801_129" localSheetId="79">#REF!</definedName>
    <definedName name="_SCH_38801_129" localSheetId="84">#REF!</definedName>
    <definedName name="_SCH_38801_129" localSheetId="77">#REF!</definedName>
    <definedName name="_SCH_38801_129">#REF!</definedName>
    <definedName name="_SCH_38801_38801" localSheetId="79">#REF!</definedName>
    <definedName name="_SCH_38801_38801" localSheetId="84">#REF!</definedName>
    <definedName name="_SCH_38801_38801" localSheetId="77">#REF!</definedName>
    <definedName name="_SCH_38801_38801">#REF!</definedName>
    <definedName name="_SCH_38801_38802" localSheetId="79">#REF!</definedName>
    <definedName name="_SCH_38801_38802" localSheetId="84">#REF!</definedName>
    <definedName name="_SCH_38801_38802" localSheetId="77">#REF!</definedName>
    <definedName name="_SCH_38801_38802">#REF!</definedName>
    <definedName name="_SCH_38801_38803" localSheetId="79">#REF!</definedName>
    <definedName name="_SCH_38801_38803" localSheetId="84">#REF!</definedName>
    <definedName name="_SCH_38801_38803" localSheetId="77">#REF!</definedName>
    <definedName name="_SCH_38801_38803">#REF!</definedName>
    <definedName name="_SCH_38901_129" localSheetId="79">#REF!</definedName>
    <definedName name="_SCH_38901_129" localSheetId="84">#REF!</definedName>
    <definedName name="_SCH_38901_129" localSheetId="77">#REF!</definedName>
    <definedName name="_SCH_38901_129">#REF!</definedName>
    <definedName name="_SCH_38901_38901" localSheetId="79">#REF!</definedName>
    <definedName name="_SCH_38901_38901" localSheetId="84">#REF!</definedName>
    <definedName name="_SCH_38901_38901" localSheetId="77">#REF!</definedName>
    <definedName name="_SCH_38901_38901">#REF!</definedName>
    <definedName name="_SCH_3901_129" localSheetId="79">#REF!</definedName>
    <definedName name="_SCH_3901_129" localSheetId="84">#REF!</definedName>
    <definedName name="_SCH_3901_129" localSheetId="77">#REF!</definedName>
    <definedName name="_SCH_3901_129">#REF!</definedName>
    <definedName name="_SCH_3901_3901" localSheetId="79">#REF!</definedName>
    <definedName name="_SCH_3901_3901" localSheetId="84">#REF!</definedName>
    <definedName name="_SCH_3901_3901" localSheetId="77">#REF!</definedName>
    <definedName name="_SCH_3901_3901">#REF!</definedName>
    <definedName name="_SCH_39101_129" localSheetId="79">#REF!</definedName>
    <definedName name="_SCH_39101_129" localSheetId="84">#REF!</definedName>
    <definedName name="_SCH_39101_129" localSheetId="77">#REF!</definedName>
    <definedName name="_SCH_39101_129">#REF!</definedName>
    <definedName name="_SCH_39101_39101" localSheetId="79">#REF!</definedName>
    <definedName name="_SCH_39101_39101" localSheetId="84">#REF!</definedName>
    <definedName name="_SCH_39101_39101" localSheetId="77">#REF!</definedName>
    <definedName name="_SCH_39101_39101">#REF!</definedName>
    <definedName name="_SCH_39301_129" localSheetId="79">#REF!</definedName>
    <definedName name="_SCH_39301_129" localSheetId="84">#REF!</definedName>
    <definedName name="_SCH_39301_129" localSheetId="77">#REF!</definedName>
    <definedName name="_SCH_39301_129">#REF!</definedName>
    <definedName name="_SCH_39301_39301" localSheetId="79">#REF!</definedName>
    <definedName name="_SCH_39301_39301" localSheetId="84">#REF!</definedName>
    <definedName name="_SCH_39301_39301" localSheetId="77">#REF!</definedName>
    <definedName name="_SCH_39301_39301">#REF!</definedName>
    <definedName name="_SCH_39301_39302" localSheetId="79">#REF!</definedName>
    <definedName name="_SCH_39301_39302" localSheetId="84">#REF!</definedName>
    <definedName name="_SCH_39301_39302" localSheetId="77">#REF!</definedName>
    <definedName name="_SCH_39301_39302">#REF!</definedName>
    <definedName name="_SCH_39401_129" localSheetId="79">#REF!</definedName>
    <definedName name="_SCH_39401_129" localSheetId="84">#REF!</definedName>
    <definedName name="_SCH_39401_129" localSheetId="77">#REF!</definedName>
    <definedName name="_SCH_39401_129">#REF!</definedName>
    <definedName name="_SCH_39401_39401" localSheetId="79">#REF!</definedName>
    <definedName name="_SCH_39401_39401" localSheetId="84">#REF!</definedName>
    <definedName name="_SCH_39401_39401" localSheetId="77">#REF!</definedName>
    <definedName name="_SCH_39401_39401">#REF!</definedName>
    <definedName name="_SCH_39401_39402" localSheetId="79">#REF!</definedName>
    <definedName name="_SCH_39401_39402" localSheetId="84">#REF!</definedName>
    <definedName name="_SCH_39401_39402" localSheetId="77">#REF!</definedName>
    <definedName name="_SCH_39401_39402">#REF!</definedName>
    <definedName name="_SCH_39501_129" localSheetId="79">#REF!</definedName>
    <definedName name="_SCH_39501_129" localSheetId="84">#REF!</definedName>
    <definedName name="_SCH_39501_129" localSheetId="77">#REF!</definedName>
    <definedName name="_SCH_39501_129">#REF!</definedName>
    <definedName name="_SCH_39501_39501" localSheetId="79">#REF!</definedName>
    <definedName name="_SCH_39501_39501" localSheetId="84">#REF!</definedName>
    <definedName name="_SCH_39501_39501" localSheetId="77">#REF!</definedName>
    <definedName name="_SCH_39501_39501">#REF!</definedName>
    <definedName name="_SCH_39501_39502" localSheetId="79">#REF!</definedName>
    <definedName name="_SCH_39501_39502" localSheetId="84">#REF!</definedName>
    <definedName name="_SCH_39501_39502" localSheetId="77">#REF!</definedName>
    <definedName name="_SCH_39501_39502">#REF!</definedName>
    <definedName name="_SCH_39601_129" localSheetId="79">#REF!</definedName>
    <definedName name="_SCH_39601_129" localSheetId="84">#REF!</definedName>
    <definedName name="_SCH_39601_129" localSheetId="77">#REF!</definedName>
    <definedName name="_SCH_39601_129">#REF!</definedName>
    <definedName name="_SCH_39601_39601" localSheetId="79">#REF!</definedName>
    <definedName name="_SCH_39601_39601" localSheetId="84">#REF!</definedName>
    <definedName name="_SCH_39601_39601" localSheetId="77">#REF!</definedName>
    <definedName name="_SCH_39601_39601">#REF!</definedName>
    <definedName name="_SCH_39601_39602" localSheetId="79">#REF!</definedName>
    <definedName name="_SCH_39601_39602" localSheetId="84">#REF!</definedName>
    <definedName name="_SCH_39601_39602" localSheetId="77">#REF!</definedName>
    <definedName name="_SCH_39601_39602">#REF!</definedName>
    <definedName name="_SCH_4001_129" localSheetId="79">#REF!</definedName>
    <definedName name="_SCH_4001_129" localSheetId="84">#REF!</definedName>
    <definedName name="_SCH_4001_129" localSheetId="77">#REF!</definedName>
    <definedName name="_SCH_4001_129">#REF!</definedName>
    <definedName name="_SCH_4001_4001" localSheetId="79">#REF!</definedName>
    <definedName name="_SCH_4001_4001" localSheetId="84">#REF!</definedName>
    <definedName name="_SCH_4001_4001" localSheetId="77">#REF!</definedName>
    <definedName name="_SCH_4001_4001">#REF!</definedName>
    <definedName name="_SCH_4001_4002" localSheetId="79">#REF!</definedName>
    <definedName name="_SCH_4001_4002" localSheetId="84">#REF!</definedName>
    <definedName name="_SCH_4001_4002" localSheetId="77">#REF!</definedName>
    <definedName name="_SCH_4001_4002">#REF!</definedName>
    <definedName name="_SCH_402_" localSheetId="79">#REF!</definedName>
    <definedName name="_SCH_402_" localSheetId="84">#REF!</definedName>
    <definedName name="_SCH_402_" localSheetId="77">#REF!</definedName>
    <definedName name="_SCH_402_">#REF!</definedName>
    <definedName name="_SCH_403_" localSheetId="79">#REF!</definedName>
    <definedName name="_SCH_403_" localSheetId="84">#REF!</definedName>
    <definedName name="_SCH_403_" localSheetId="77">#REF!</definedName>
    <definedName name="_SCH_403_">#REF!</definedName>
    <definedName name="_SCH_405_" localSheetId="79">#REF!</definedName>
    <definedName name="_SCH_405_" localSheetId="84">#REF!</definedName>
    <definedName name="_SCH_405_" localSheetId="77">#REF!</definedName>
    <definedName name="_SCH_405_">#REF!</definedName>
    <definedName name="_SCH_4101_129" localSheetId="79">#REF!</definedName>
    <definedName name="_SCH_4101_129" localSheetId="84">#REF!</definedName>
    <definedName name="_SCH_4101_129" localSheetId="77">#REF!</definedName>
    <definedName name="_SCH_4101_129">#REF!</definedName>
    <definedName name="_SCH_4101_4101" localSheetId="79">#REF!</definedName>
    <definedName name="_SCH_4101_4101" localSheetId="84">#REF!</definedName>
    <definedName name="_SCH_4101_4101" localSheetId="77">#REF!</definedName>
    <definedName name="_SCH_4101_4101">#REF!</definedName>
    <definedName name="_SCH_4201_129" localSheetId="79">#REF!</definedName>
    <definedName name="_SCH_4201_129" localSheetId="84">#REF!</definedName>
    <definedName name="_SCH_4201_129" localSheetId="77">#REF!</definedName>
    <definedName name="_SCH_4201_129">#REF!</definedName>
    <definedName name="_SCH_4201_4201" localSheetId="79">#REF!</definedName>
    <definedName name="_SCH_4201_4201" localSheetId="84">#REF!</definedName>
    <definedName name="_SCH_4201_4201" localSheetId="77">#REF!</definedName>
    <definedName name="_SCH_4201_4201">#REF!</definedName>
    <definedName name="_SCH_4201_4202" localSheetId="79">#REF!</definedName>
    <definedName name="_SCH_4201_4202" localSheetId="84">#REF!</definedName>
    <definedName name="_SCH_4201_4202" localSheetId="77">#REF!</definedName>
    <definedName name="_SCH_4201_4202">#REF!</definedName>
    <definedName name="_SCH_4301_129" localSheetId="79">#REF!</definedName>
    <definedName name="_SCH_4301_129" localSheetId="84">#REF!</definedName>
    <definedName name="_SCH_4301_129" localSheetId="77">#REF!</definedName>
    <definedName name="_SCH_4301_129">#REF!</definedName>
    <definedName name="_SCH_4301_4301" localSheetId="79">#REF!</definedName>
    <definedName name="_SCH_4301_4301" localSheetId="84">#REF!</definedName>
    <definedName name="_SCH_4301_4301" localSheetId="77">#REF!</definedName>
    <definedName name="_SCH_4301_4301">#REF!</definedName>
    <definedName name="_SCH_4301_4302" localSheetId="79">#REF!</definedName>
    <definedName name="_SCH_4301_4302" localSheetId="84">#REF!</definedName>
    <definedName name="_SCH_4301_4302" localSheetId="77">#REF!</definedName>
    <definedName name="_SCH_4301_4302">#REF!</definedName>
    <definedName name="_SCH_4401_129" localSheetId="79">#REF!</definedName>
    <definedName name="_SCH_4401_129" localSheetId="84">#REF!</definedName>
    <definedName name="_SCH_4401_129" localSheetId="77">#REF!</definedName>
    <definedName name="_SCH_4401_129">#REF!</definedName>
    <definedName name="_SCH_4401_4401" localSheetId="79">#REF!</definedName>
    <definedName name="_SCH_4401_4401" localSheetId="84">#REF!</definedName>
    <definedName name="_SCH_4401_4401" localSheetId="77">#REF!</definedName>
    <definedName name="_SCH_4401_4401">#REF!</definedName>
    <definedName name="_SCH_4401_4402" localSheetId="79">#REF!</definedName>
    <definedName name="_SCH_4401_4402" localSheetId="84">#REF!</definedName>
    <definedName name="_SCH_4401_4402" localSheetId="77">#REF!</definedName>
    <definedName name="_SCH_4401_4402">#REF!</definedName>
    <definedName name="_SCH_4401_4405" localSheetId="79">#REF!</definedName>
    <definedName name="_SCH_4401_4405" localSheetId="84">#REF!</definedName>
    <definedName name="_SCH_4401_4405" localSheetId="77">#REF!</definedName>
    <definedName name="_SCH_4401_4405">#REF!</definedName>
    <definedName name="_SCH_4401_4406" localSheetId="79">#REF!</definedName>
    <definedName name="_SCH_4401_4406" localSheetId="84">#REF!</definedName>
    <definedName name="_SCH_4401_4406" localSheetId="77">#REF!</definedName>
    <definedName name="_SCH_4401_4406">#REF!</definedName>
    <definedName name="_SCH_4401_4407" localSheetId="79">#REF!</definedName>
    <definedName name="_SCH_4401_4407" localSheetId="84">#REF!</definedName>
    <definedName name="_SCH_4401_4407" localSheetId="77">#REF!</definedName>
    <definedName name="_SCH_4401_4407">#REF!</definedName>
    <definedName name="_SCH_4401_4408" localSheetId="79">#REF!</definedName>
    <definedName name="_SCH_4401_4408" localSheetId="84">#REF!</definedName>
    <definedName name="_SCH_4401_4408" localSheetId="77">#REF!</definedName>
    <definedName name="_SCH_4401_4408">#REF!</definedName>
    <definedName name="_SCH_4401_4409" localSheetId="79">#REF!</definedName>
    <definedName name="_SCH_4401_4409" localSheetId="84">#REF!</definedName>
    <definedName name="_SCH_4401_4409" localSheetId="77">#REF!</definedName>
    <definedName name="_SCH_4401_4409">#REF!</definedName>
    <definedName name="_SCH_4401_4410" localSheetId="79">#REF!</definedName>
    <definedName name="_SCH_4401_4410" localSheetId="84">#REF!</definedName>
    <definedName name="_SCH_4401_4410" localSheetId="77">#REF!</definedName>
    <definedName name="_SCH_4401_4410">#REF!</definedName>
    <definedName name="_SCH_4501_129" localSheetId="79">#REF!</definedName>
    <definedName name="_SCH_4501_129" localSheetId="84">#REF!</definedName>
    <definedName name="_SCH_4501_129" localSheetId="77">#REF!</definedName>
    <definedName name="_SCH_4501_129">#REF!</definedName>
    <definedName name="_SCH_4501_4501" localSheetId="79">#REF!</definedName>
    <definedName name="_SCH_4501_4501" localSheetId="84">#REF!</definedName>
    <definedName name="_SCH_4501_4501" localSheetId="77">#REF!</definedName>
    <definedName name="_SCH_4501_4501">#REF!</definedName>
    <definedName name="_SCH_4501_4502" localSheetId="79">#REF!</definedName>
    <definedName name="_SCH_4501_4502" localSheetId="84">#REF!</definedName>
    <definedName name="_SCH_4501_4502" localSheetId="77">#REF!</definedName>
    <definedName name="_SCH_4501_4502">#REF!</definedName>
    <definedName name="_SCH_4501_4503" localSheetId="79">#REF!</definedName>
    <definedName name="_SCH_4501_4503" localSheetId="84">#REF!</definedName>
    <definedName name="_SCH_4501_4503" localSheetId="77">#REF!</definedName>
    <definedName name="_SCH_4501_4503">#REF!</definedName>
    <definedName name="_SCH_4601_129" localSheetId="79">#REF!</definedName>
    <definedName name="_SCH_4601_129" localSheetId="84">#REF!</definedName>
    <definedName name="_SCH_4601_129" localSheetId="77">#REF!</definedName>
    <definedName name="_SCH_4601_129">#REF!</definedName>
    <definedName name="_SCH_4601_4601" localSheetId="79">#REF!</definedName>
    <definedName name="_SCH_4601_4601" localSheetId="84">#REF!</definedName>
    <definedName name="_SCH_4601_4601" localSheetId="77">#REF!</definedName>
    <definedName name="_SCH_4601_4601">#REF!</definedName>
    <definedName name="_SCH_4601_4602" localSheetId="79">#REF!</definedName>
    <definedName name="_SCH_4601_4602" localSheetId="84">#REF!</definedName>
    <definedName name="_SCH_4601_4602" localSheetId="77">#REF!</definedName>
    <definedName name="_SCH_4601_4602">#REF!</definedName>
    <definedName name="_SCH_4601_4603" localSheetId="79">#REF!</definedName>
    <definedName name="_SCH_4601_4603" localSheetId="84">#REF!</definedName>
    <definedName name="_SCH_4601_4603" localSheetId="77">#REF!</definedName>
    <definedName name="_SCH_4601_4603">#REF!</definedName>
    <definedName name="_SCH_4701_129" localSheetId="79">#REF!</definedName>
    <definedName name="_SCH_4701_129" localSheetId="84">#REF!</definedName>
    <definedName name="_SCH_4701_129" localSheetId="77">#REF!</definedName>
    <definedName name="_SCH_4701_129">#REF!</definedName>
    <definedName name="_SCH_4701_4701" localSheetId="79">#REF!</definedName>
    <definedName name="_SCH_4701_4701" localSheetId="84">#REF!</definedName>
    <definedName name="_SCH_4701_4701" localSheetId="77">#REF!</definedName>
    <definedName name="_SCH_4701_4701">#REF!</definedName>
    <definedName name="_SCH_4701_4702" localSheetId="79">#REF!</definedName>
    <definedName name="_SCH_4701_4702" localSheetId="84">#REF!</definedName>
    <definedName name="_SCH_4701_4702" localSheetId="77">#REF!</definedName>
    <definedName name="_SCH_4701_4702">#REF!</definedName>
    <definedName name="_SCH_4701_4703" localSheetId="79">#REF!</definedName>
    <definedName name="_SCH_4701_4703" localSheetId="84">#REF!</definedName>
    <definedName name="_SCH_4701_4703" localSheetId="77">#REF!</definedName>
    <definedName name="_SCH_4701_4703">#REF!</definedName>
    <definedName name="_SCH_4801_129" localSheetId="79">#REF!</definedName>
    <definedName name="_SCH_4801_129" localSheetId="84">#REF!</definedName>
    <definedName name="_SCH_4801_129" localSheetId="77">#REF!</definedName>
    <definedName name="_SCH_4801_129">#REF!</definedName>
    <definedName name="_SCH_4801_4801" localSheetId="79">#REF!</definedName>
    <definedName name="_SCH_4801_4801" localSheetId="84">#REF!</definedName>
    <definedName name="_SCH_4801_4801" localSheetId="77">#REF!</definedName>
    <definedName name="_SCH_4801_4801">#REF!</definedName>
    <definedName name="_SCH_4801_4802" localSheetId="79">#REF!</definedName>
    <definedName name="_SCH_4801_4802" localSheetId="84">#REF!</definedName>
    <definedName name="_SCH_4801_4802" localSheetId="77">#REF!</definedName>
    <definedName name="_SCH_4801_4802">#REF!</definedName>
    <definedName name="_SCH_4801_4803" localSheetId="79">#REF!</definedName>
    <definedName name="_SCH_4801_4803" localSheetId="84">#REF!</definedName>
    <definedName name="_SCH_4801_4803" localSheetId="77">#REF!</definedName>
    <definedName name="_SCH_4801_4803">#REF!</definedName>
    <definedName name="_SCH_4901_129" localSheetId="79">#REF!</definedName>
    <definedName name="_SCH_4901_129" localSheetId="84">#REF!</definedName>
    <definedName name="_SCH_4901_129" localSheetId="77">#REF!</definedName>
    <definedName name="_SCH_4901_129">#REF!</definedName>
    <definedName name="_SCH_4901_4901" localSheetId="79">#REF!</definedName>
    <definedName name="_SCH_4901_4901" localSheetId="84">#REF!</definedName>
    <definedName name="_SCH_4901_4901" localSheetId="77">#REF!</definedName>
    <definedName name="_SCH_4901_4901">#REF!</definedName>
    <definedName name="_SCH_4901_4902" localSheetId="79">#REF!</definedName>
    <definedName name="_SCH_4901_4902" localSheetId="84">#REF!</definedName>
    <definedName name="_SCH_4901_4902" localSheetId="77">#REF!</definedName>
    <definedName name="_SCH_4901_4902">#REF!</definedName>
    <definedName name="_SCH_4901_4903" localSheetId="79">#REF!</definedName>
    <definedName name="_SCH_4901_4903" localSheetId="84">#REF!</definedName>
    <definedName name="_SCH_4901_4903" localSheetId="77">#REF!</definedName>
    <definedName name="_SCH_4901_4903">#REF!</definedName>
    <definedName name="_SCH_4901_4905" localSheetId="79">#REF!</definedName>
    <definedName name="_SCH_4901_4905" localSheetId="84">#REF!</definedName>
    <definedName name="_SCH_4901_4905" localSheetId="77">#REF!</definedName>
    <definedName name="_SCH_4901_4905">#REF!</definedName>
    <definedName name="_SCH_5001_129" localSheetId="79">#REF!</definedName>
    <definedName name="_SCH_5001_129" localSheetId="84">#REF!</definedName>
    <definedName name="_SCH_5001_129" localSheetId="77">#REF!</definedName>
    <definedName name="_SCH_5001_129">#REF!</definedName>
    <definedName name="_SCH_5001_5001" localSheetId="79">#REF!</definedName>
    <definedName name="_SCH_5001_5001" localSheetId="84">#REF!</definedName>
    <definedName name="_SCH_5001_5001" localSheetId="77">#REF!</definedName>
    <definedName name="_SCH_5001_5001">#REF!</definedName>
    <definedName name="_SCH_5001_5003" localSheetId="79">#REF!</definedName>
    <definedName name="_SCH_5001_5003" localSheetId="84">#REF!</definedName>
    <definedName name="_SCH_5001_5003" localSheetId="77">#REF!</definedName>
    <definedName name="_SCH_5001_5003">#REF!</definedName>
    <definedName name="_SCH_502_" localSheetId="79">#REF!</definedName>
    <definedName name="_SCH_502_" localSheetId="84">#REF!</definedName>
    <definedName name="_SCH_502_" localSheetId="77">#REF!</definedName>
    <definedName name="_SCH_502_">#REF!</definedName>
    <definedName name="_SCH_5101_129" localSheetId="79">#REF!</definedName>
    <definedName name="_SCH_5101_129" localSheetId="84">#REF!</definedName>
    <definedName name="_SCH_5101_129" localSheetId="77">#REF!</definedName>
    <definedName name="_SCH_5101_129">#REF!</definedName>
    <definedName name="_SCH_5101_5101" localSheetId="79">#REF!</definedName>
    <definedName name="_SCH_5101_5101" localSheetId="84">#REF!</definedName>
    <definedName name="_SCH_5101_5101" localSheetId="77">#REF!</definedName>
    <definedName name="_SCH_5101_5101">#REF!</definedName>
    <definedName name="_SCH_5101_5102" localSheetId="79">#REF!</definedName>
    <definedName name="_SCH_5101_5102" localSheetId="84">#REF!</definedName>
    <definedName name="_SCH_5101_5102" localSheetId="77">#REF!</definedName>
    <definedName name="_SCH_5101_5102">#REF!</definedName>
    <definedName name="_SCH_5101_5103" localSheetId="79">#REF!</definedName>
    <definedName name="_SCH_5101_5103" localSheetId="84">#REF!</definedName>
    <definedName name="_SCH_5101_5103" localSheetId="77">#REF!</definedName>
    <definedName name="_SCH_5101_5103">#REF!</definedName>
    <definedName name="_SCH_5101_5104" localSheetId="79">#REF!</definedName>
    <definedName name="_SCH_5101_5104" localSheetId="84">#REF!</definedName>
    <definedName name="_SCH_5101_5104" localSheetId="77">#REF!</definedName>
    <definedName name="_SCH_5101_5104">#REF!</definedName>
    <definedName name="_SCH_5101_5105" localSheetId="79">#REF!</definedName>
    <definedName name="_SCH_5101_5105" localSheetId="84">#REF!</definedName>
    <definedName name="_SCH_5101_5105" localSheetId="77">#REF!</definedName>
    <definedName name="_SCH_5101_5105">#REF!</definedName>
    <definedName name="_SCH_5201_129" localSheetId="79">#REF!</definedName>
    <definedName name="_SCH_5201_129" localSheetId="84">#REF!</definedName>
    <definedName name="_SCH_5201_129" localSheetId="77">#REF!</definedName>
    <definedName name="_SCH_5201_129">#REF!</definedName>
    <definedName name="_SCH_5201_5201" localSheetId="79">#REF!</definedName>
    <definedName name="_SCH_5201_5201" localSheetId="84">#REF!</definedName>
    <definedName name="_SCH_5201_5201" localSheetId="77">#REF!</definedName>
    <definedName name="_SCH_5201_5201">#REF!</definedName>
    <definedName name="_SCH_5301_129" localSheetId="79">#REF!</definedName>
    <definedName name="_SCH_5301_129" localSheetId="84">#REF!</definedName>
    <definedName name="_SCH_5301_129" localSheetId="77">#REF!</definedName>
    <definedName name="_SCH_5301_129">#REF!</definedName>
    <definedName name="_SCH_5301_5301" localSheetId="79">#REF!</definedName>
    <definedName name="_SCH_5301_5301" localSheetId="84">#REF!</definedName>
    <definedName name="_SCH_5301_5301" localSheetId="77">#REF!</definedName>
    <definedName name="_SCH_5301_5301">#REF!</definedName>
    <definedName name="_SCH_5401_129" localSheetId="79">#REF!</definedName>
    <definedName name="_SCH_5401_129" localSheetId="84">#REF!</definedName>
    <definedName name="_SCH_5401_129" localSheetId="77">#REF!</definedName>
    <definedName name="_SCH_5401_129">#REF!</definedName>
    <definedName name="_SCH_5401_5401" localSheetId="79">#REF!</definedName>
    <definedName name="_SCH_5401_5401" localSheetId="84">#REF!</definedName>
    <definedName name="_SCH_5401_5401" localSheetId="77">#REF!</definedName>
    <definedName name="_SCH_5401_5401">#REF!</definedName>
    <definedName name="_SCH_5501_129" localSheetId="79">#REF!</definedName>
    <definedName name="_SCH_5501_129" localSheetId="84">#REF!</definedName>
    <definedName name="_SCH_5501_129" localSheetId="77">#REF!</definedName>
    <definedName name="_SCH_5501_129">#REF!</definedName>
    <definedName name="_SCH_5501_5501" localSheetId="79">#REF!</definedName>
    <definedName name="_SCH_5501_5501" localSheetId="84">#REF!</definedName>
    <definedName name="_SCH_5501_5501" localSheetId="77">#REF!</definedName>
    <definedName name="_SCH_5501_5501">#REF!</definedName>
    <definedName name="_SCH_5501_5502" localSheetId="79">#REF!</definedName>
    <definedName name="_SCH_5501_5502" localSheetId="84">#REF!</definedName>
    <definedName name="_SCH_5501_5502" localSheetId="77">#REF!</definedName>
    <definedName name="_SCH_5501_5502">#REF!</definedName>
    <definedName name="_SCH_5501_5503" localSheetId="79">#REF!</definedName>
    <definedName name="_SCH_5501_5503" localSheetId="84">#REF!</definedName>
    <definedName name="_SCH_5501_5503" localSheetId="77">#REF!</definedName>
    <definedName name="_SCH_5501_5503">#REF!</definedName>
    <definedName name="_SCH_5501_5504" localSheetId="79">#REF!</definedName>
    <definedName name="_SCH_5501_5504" localSheetId="84">#REF!</definedName>
    <definedName name="_SCH_5501_5504" localSheetId="77">#REF!</definedName>
    <definedName name="_SCH_5501_5504">#REF!</definedName>
    <definedName name="_SCH_5601_129" localSheetId="79">#REF!</definedName>
    <definedName name="_SCH_5601_129" localSheetId="84">#REF!</definedName>
    <definedName name="_SCH_5601_129" localSheetId="77">#REF!</definedName>
    <definedName name="_SCH_5601_129">#REF!</definedName>
    <definedName name="_SCH_5601_5601" localSheetId="79">#REF!</definedName>
    <definedName name="_SCH_5601_5601" localSheetId="84">#REF!</definedName>
    <definedName name="_SCH_5601_5601" localSheetId="77">#REF!</definedName>
    <definedName name="_SCH_5601_5601">#REF!</definedName>
    <definedName name="_SCH_5701_129" localSheetId="79">#REF!</definedName>
    <definedName name="_SCH_5701_129" localSheetId="84">#REF!</definedName>
    <definedName name="_SCH_5701_129" localSheetId="77">#REF!</definedName>
    <definedName name="_SCH_5701_129">#REF!</definedName>
    <definedName name="_SCH_5701_5701" localSheetId="79">#REF!</definedName>
    <definedName name="_SCH_5701_5701" localSheetId="84">#REF!</definedName>
    <definedName name="_SCH_5701_5701" localSheetId="77">#REF!</definedName>
    <definedName name="_SCH_5701_5701">#REF!</definedName>
    <definedName name="_SCH_5701_5702" localSheetId="79">#REF!</definedName>
    <definedName name="_SCH_5701_5702" localSheetId="84">#REF!</definedName>
    <definedName name="_SCH_5701_5702" localSheetId="77">#REF!</definedName>
    <definedName name="_SCH_5701_5702">#REF!</definedName>
    <definedName name="_SCH_5801_129" localSheetId="79">#REF!</definedName>
    <definedName name="_SCH_5801_129" localSheetId="84">#REF!</definedName>
    <definedName name="_SCH_5801_129" localSheetId="77">#REF!</definedName>
    <definedName name="_SCH_5801_129">#REF!</definedName>
    <definedName name="_SCH_5801_5801" localSheetId="79">#REF!</definedName>
    <definedName name="_SCH_5801_5801" localSheetId="84">#REF!</definedName>
    <definedName name="_SCH_5801_5801" localSheetId="77">#REF!</definedName>
    <definedName name="_SCH_5801_5801">#REF!</definedName>
    <definedName name="_SCH_5801_5802" localSheetId="79">#REF!</definedName>
    <definedName name="_SCH_5801_5802" localSheetId="84">#REF!</definedName>
    <definedName name="_SCH_5801_5802" localSheetId="77">#REF!</definedName>
    <definedName name="_SCH_5801_5802">#REF!</definedName>
    <definedName name="_SCH_5801_5803" localSheetId="79">#REF!</definedName>
    <definedName name="_SCH_5801_5803" localSheetId="84">#REF!</definedName>
    <definedName name="_SCH_5801_5803" localSheetId="77">#REF!</definedName>
    <definedName name="_SCH_5801_5803">#REF!</definedName>
    <definedName name="_SCH_5801_5804" localSheetId="79">#REF!</definedName>
    <definedName name="_SCH_5801_5804" localSheetId="84">#REF!</definedName>
    <definedName name="_SCH_5801_5804" localSheetId="77">#REF!</definedName>
    <definedName name="_SCH_5801_5804">#REF!</definedName>
    <definedName name="_SCH_5801_5805" localSheetId="79">#REF!</definedName>
    <definedName name="_SCH_5801_5805" localSheetId="84">#REF!</definedName>
    <definedName name="_SCH_5801_5805" localSheetId="77">#REF!</definedName>
    <definedName name="_SCH_5801_5805">#REF!</definedName>
    <definedName name="_SCH_5801_5806" localSheetId="79">#REF!</definedName>
    <definedName name="_SCH_5801_5806" localSheetId="84">#REF!</definedName>
    <definedName name="_SCH_5801_5806" localSheetId="77">#REF!</definedName>
    <definedName name="_SCH_5801_5806">#REF!</definedName>
    <definedName name="_SCH_5801_5807" localSheetId="79">#REF!</definedName>
    <definedName name="_SCH_5801_5807" localSheetId="84">#REF!</definedName>
    <definedName name="_SCH_5801_5807" localSheetId="77">#REF!</definedName>
    <definedName name="_SCH_5801_5807">#REF!</definedName>
    <definedName name="_SCH_5801_5808" localSheetId="79">#REF!</definedName>
    <definedName name="_SCH_5801_5808" localSheetId="84">#REF!</definedName>
    <definedName name="_SCH_5801_5808" localSheetId="77">#REF!</definedName>
    <definedName name="_SCH_5801_5808">#REF!</definedName>
    <definedName name="_SCH_5801_5809" localSheetId="79">#REF!</definedName>
    <definedName name="_SCH_5801_5809" localSheetId="84">#REF!</definedName>
    <definedName name="_SCH_5801_5809" localSheetId="77">#REF!</definedName>
    <definedName name="_SCH_5801_5809">#REF!</definedName>
    <definedName name="_SCH_5801_5810" localSheetId="79">#REF!</definedName>
    <definedName name="_SCH_5801_5810" localSheetId="84">#REF!</definedName>
    <definedName name="_SCH_5801_5810" localSheetId="77">#REF!</definedName>
    <definedName name="_SCH_5801_5810">#REF!</definedName>
    <definedName name="_SCH_5801_5811" localSheetId="79">#REF!</definedName>
    <definedName name="_SCH_5801_5811" localSheetId="84">#REF!</definedName>
    <definedName name="_SCH_5801_5811" localSheetId="77">#REF!</definedName>
    <definedName name="_SCH_5801_5811">#REF!</definedName>
    <definedName name="_SCH_5801_5812" localSheetId="79">#REF!</definedName>
    <definedName name="_SCH_5801_5812" localSheetId="84">#REF!</definedName>
    <definedName name="_SCH_5801_5812" localSheetId="77">#REF!</definedName>
    <definedName name="_SCH_5801_5812">#REF!</definedName>
    <definedName name="_SCH_5901_129" localSheetId="79">#REF!</definedName>
    <definedName name="_SCH_5901_129" localSheetId="84">#REF!</definedName>
    <definedName name="_SCH_5901_129" localSheetId="77">#REF!</definedName>
    <definedName name="_SCH_5901_129">#REF!</definedName>
    <definedName name="_SCH_5901_5901" localSheetId="79">#REF!</definedName>
    <definedName name="_SCH_5901_5901" localSheetId="84">#REF!</definedName>
    <definedName name="_SCH_5901_5901" localSheetId="77">#REF!</definedName>
    <definedName name="_SCH_5901_5901">#REF!</definedName>
    <definedName name="_SCH_5901_5902" localSheetId="79">#REF!</definedName>
    <definedName name="_SCH_5901_5902" localSheetId="84">#REF!</definedName>
    <definedName name="_SCH_5901_5902" localSheetId="77">#REF!</definedName>
    <definedName name="_SCH_5901_5902">#REF!</definedName>
    <definedName name="_SCH_5901_5903" localSheetId="79">#REF!</definedName>
    <definedName name="_SCH_5901_5903" localSheetId="84">#REF!</definedName>
    <definedName name="_SCH_5901_5903" localSheetId="77">#REF!</definedName>
    <definedName name="_SCH_5901_5903">#REF!</definedName>
    <definedName name="_SCH_5901_5904" localSheetId="79">#REF!</definedName>
    <definedName name="_SCH_5901_5904" localSheetId="84">#REF!</definedName>
    <definedName name="_SCH_5901_5904" localSheetId="77">#REF!</definedName>
    <definedName name="_SCH_5901_5904">#REF!</definedName>
    <definedName name="_SCH_5901_5905" localSheetId="79">#REF!</definedName>
    <definedName name="_SCH_5901_5905" localSheetId="84">#REF!</definedName>
    <definedName name="_SCH_5901_5905" localSheetId="77">#REF!</definedName>
    <definedName name="_SCH_5901_5905">#REF!</definedName>
    <definedName name="_SCH_5901_5906" localSheetId="79">#REF!</definedName>
    <definedName name="_SCH_5901_5906" localSheetId="84">#REF!</definedName>
    <definedName name="_SCH_5901_5906" localSheetId="77">#REF!</definedName>
    <definedName name="_SCH_5901_5906">#REF!</definedName>
    <definedName name="_SCH_5901_5907" localSheetId="79">#REF!</definedName>
    <definedName name="_SCH_5901_5907" localSheetId="84">#REF!</definedName>
    <definedName name="_SCH_5901_5907" localSheetId="77">#REF!</definedName>
    <definedName name="_SCH_5901_5907">#REF!</definedName>
    <definedName name="_SCH_5901_5908" localSheetId="79">#REF!</definedName>
    <definedName name="_SCH_5901_5908" localSheetId="84">#REF!</definedName>
    <definedName name="_SCH_5901_5908" localSheetId="77">#REF!</definedName>
    <definedName name="_SCH_5901_5908">#REF!</definedName>
    <definedName name="_SCH_5901_5909" localSheetId="79">#REF!</definedName>
    <definedName name="_SCH_5901_5909" localSheetId="84">#REF!</definedName>
    <definedName name="_SCH_5901_5909" localSheetId="77">#REF!</definedName>
    <definedName name="_SCH_5901_5909">#REF!</definedName>
    <definedName name="_SCH_5901_5912" localSheetId="79">#REF!</definedName>
    <definedName name="_SCH_5901_5912" localSheetId="84">#REF!</definedName>
    <definedName name="_SCH_5901_5912" localSheetId="77">#REF!</definedName>
    <definedName name="_SCH_5901_5912">#REF!</definedName>
    <definedName name="_SCH_5901_5913" localSheetId="79">#REF!</definedName>
    <definedName name="_SCH_5901_5913" localSheetId="84">#REF!</definedName>
    <definedName name="_SCH_5901_5913" localSheetId="77">#REF!</definedName>
    <definedName name="_SCH_5901_5913">#REF!</definedName>
    <definedName name="_SCH_5901_5917" localSheetId="79">#REF!</definedName>
    <definedName name="_SCH_5901_5917" localSheetId="84">#REF!</definedName>
    <definedName name="_SCH_5901_5917" localSheetId="77">#REF!</definedName>
    <definedName name="_SCH_5901_5917">#REF!</definedName>
    <definedName name="_SCH_6001_129" localSheetId="79">#REF!</definedName>
    <definedName name="_SCH_6001_129" localSheetId="84">#REF!</definedName>
    <definedName name="_SCH_6001_129" localSheetId="77">#REF!</definedName>
    <definedName name="_SCH_6001_129">#REF!</definedName>
    <definedName name="_SCH_6001_6001" localSheetId="79">#REF!</definedName>
    <definedName name="_SCH_6001_6001" localSheetId="84">#REF!</definedName>
    <definedName name="_SCH_6001_6001" localSheetId="77">#REF!</definedName>
    <definedName name="_SCH_6001_6001">#REF!</definedName>
    <definedName name="_SCH_6001_6002" localSheetId="79">#REF!</definedName>
    <definedName name="_SCH_6001_6002" localSheetId="84">#REF!</definedName>
    <definedName name="_SCH_6001_6002" localSheetId="77">#REF!</definedName>
    <definedName name="_SCH_6001_6002">#REF!</definedName>
    <definedName name="_SCH_6001_6003" localSheetId="79">#REF!</definedName>
    <definedName name="_SCH_6001_6003" localSheetId="84">#REF!</definedName>
    <definedName name="_SCH_6001_6003" localSheetId="77">#REF!</definedName>
    <definedName name="_SCH_6001_6003">#REF!</definedName>
    <definedName name="_SCH_6001_6004" localSheetId="79">#REF!</definedName>
    <definedName name="_SCH_6001_6004" localSheetId="84">#REF!</definedName>
    <definedName name="_SCH_6001_6004" localSheetId="77">#REF!</definedName>
    <definedName name="_SCH_6001_6004">#REF!</definedName>
    <definedName name="_SCH_6001_6005" localSheetId="79">#REF!</definedName>
    <definedName name="_SCH_6001_6005" localSheetId="84">#REF!</definedName>
    <definedName name="_SCH_6001_6005" localSheetId="77">#REF!</definedName>
    <definedName name="_SCH_6001_6005">#REF!</definedName>
    <definedName name="_SCH_6001_6006" localSheetId="79">#REF!</definedName>
    <definedName name="_SCH_6001_6006" localSheetId="84">#REF!</definedName>
    <definedName name="_SCH_6001_6006" localSheetId="77">#REF!</definedName>
    <definedName name="_SCH_6001_6006">#REF!</definedName>
    <definedName name="_SCH_6001_6007" localSheetId="79">#REF!</definedName>
    <definedName name="_SCH_6001_6007" localSheetId="84">#REF!</definedName>
    <definedName name="_SCH_6001_6007" localSheetId="77">#REF!</definedName>
    <definedName name="_SCH_6001_6007">#REF!</definedName>
    <definedName name="_SCH_602_" localSheetId="79">#REF!</definedName>
    <definedName name="_SCH_602_" localSheetId="84">#REF!</definedName>
    <definedName name="_SCH_602_" localSheetId="77">#REF!</definedName>
    <definedName name="_SCH_602_">#REF!</definedName>
    <definedName name="_SCH_603_" localSheetId="79">#REF!</definedName>
    <definedName name="_SCH_603_" localSheetId="84">#REF!</definedName>
    <definedName name="_SCH_603_" localSheetId="77">#REF!</definedName>
    <definedName name="_SCH_603_">#REF!</definedName>
    <definedName name="_SCH_604_" localSheetId="79">#REF!</definedName>
    <definedName name="_SCH_604_" localSheetId="84">#REF!</definedName>
    <definedName name="_SCH_604_" localSheetId="77">#REF!</definedName>
    <definedName name="_SCH_604_">#REF!</definedName>
    <definedName name="_SCH_607_" localSheetId="79">#REF!</definedName>
    <definedName name="_SCH_607_" localSheetId="84">#REF!</definedName>
    <definedName name="_SCH_607_" localSheetId="77">#REF!</definedName>
    <definedName name="_SCH_607_">#REF!</definedName>
    <definedName name="_SCH_608_" localSheetId="79">#REF!</definedName>
    <definedName name="_SCH_608_" localSheetId="84">#REF!</definedName>
    <definedName name="_SCH_608_" localSheetId="77">#REF!</definedName>
    <definedName name="_SCH_608_">#REF!</definedName>
    <definedName name="_SCH_609_" localSheetId="79">#REF!</definedName>
    <definedName name="_SCH_609_" localSheetId="84">#REF!</definedName>
    <definedName name="_SCH_609_" localSheetId="77">#REF!</definedName>
    <definedName name="_SCH_609_">#REF!</definedName>
    <definedName name="_SCH_6101_129" localSheetId="79">#REF!</definedName>
    <definedName name="_SCH_6101_129" localSheetId="84">#REF!</definedName>
    <definedName name="_SCH_6101_129" localSheetId="77">#REF!</definedName>
    <definedName name="_SCH_6101_129">#REF!</definedName>
    <definedName name="_SCH_6101_6101" localSheetId="79">#REF!</definedName>
    <definedName name="_SCH_6101_6101" localSheetId="84">#REF!</definedName>
    <definedName name="_SCH_6101_6101" localSheetId="77">#REF!</definedName>
    <definedName name="_SCH_6101_6101">#REF!</definedName>
    <definedName name="_SCH_6101_6102" localSheetId="79">#REF!</definedName>
    <definedName name="_SCH_6101_6102" localSheetId="84">#REF!</definedName>
    <definedName name="_SCH_6101_6102" localSheetId="77">#REF!</definedName>
    <definedName name="_SCH_6101_6102">#REF!</definedName>
    <definedName name="_SCH_6101_6103" localSheetId="79">#REF!</definedName>
    <definedName name="_SCH_6101_6103" localSheetId="84">#REF!</definedName>
    <definedName name="_SCH_6101_6103" localSheetId="77">#REF!</definedName>
    <definedName name="_SCH_6101_6103">#REF!</definedName>
    <definedName name="_SCH_6101_6104" localSheetId="79">#REF!</definedName>
    <definedName name="_SCH_6101_6104" localSheetId="84">#REF!</definedName>
    <definedName name="_SCH_6101_6104" localSheetId="77">#REF!</definedName>
    <definedName name="_SCH_6101_6104">#REF!</definedName>
    <definedName name="_SCH_6101_6106" localSheetId="79">#REF!</definedName>
    <definedName name="_SCH_6101_6106" localSheetId="84">#REF!</definedName>
    <definedName name="_SCH_6101_6106" localSheetId="77">#REF!</definedName>
    <definedName name="_SCH_6101_6106">#REF!</definedName>
    <definedName name="_SCH_6101_6107" localSheetId="79">#REF!</definedName>
    <definedName name="_SCH_6101_6107" localSheetId="84">#REF!</definedName>
    <definedName name="_SCH_6101_6107" localSheetId="77">#REF!</definedName>
    <definedName name="_SCH_6101_6107">#REF!</definedName>
    <definedName name="_SCH_6101_6108" localSheetId="79">#REF!</definedName>
    <definedName name="_SCH_6101_6108" localSheetId="84">#REF!</definedName>
    <definedName name="_SCH_6101_6108" localSheetId="77">#REF!</definedName>
    <definedName name="_SCH_6101_6108">#REF!</definedName>
    <definedName name="_SCH_6101_6109" localSheetId="79">#REF!</definedName>
    <definedName name="_SCH_6101_6109" localSheetId="84">#REF!</definedName>
    <definedName name="_SCH_6101_6109" localSheetId="77">#REF!</definedName>
    <definedName name="_SCH_6101_6109">#REF!</definedName>
    <definedName name="_SCH_6101_6110" localSheetId="79">#REF!</definedName>
    <definedName name="_SCH_6101_6110" localSheetId="84">#REF!</definedName>
    <definedName name="_SCH_6101_6110" localSheetId="77">#REF!</definedName>
    <definedName name="_SCH_6101_6110">#REF!</definedName>
    <definedName name="_SCH_6101_6111" localSheetId="79">#REF!</definedName>
    <definedName name="_SCH_6101_6111" localSheetId="84">#REF!</definedName>
    <definedName name="_SCH_6101_6111" localSheetId="77">#REF!</definedName>
    <definedName name="_SCH_6101_6111">#REF!</definedName>
    <definedName name="_SCH_6201_129" localSheetId="79">#REF!</definedName>
    <definedName name="_SCH_6201_129" localSheetId="84">#REF!</definedName>
    <definedName name="_SCH_6201_129" localSheetId="77">#REF!</definedName>
    <definedName name="_SCH_6201_129">#REF!</definedName>
    <definedName name="_SCH_6201_6201" localSheetId="79">#REF!</definedName>
    <definedName name="_SCH_6201_6201" localSheetId="84">#REF!</definedName>
    <definedName name="_SCH_6201_6201" localSheetId="77">#REF!</definedName>
    <definedName name="_SCH_6201_6201">#REF!</definedName>
    <definedName name="_SCH_6301_129" localSheetId="79">#REF!</definedName>
    <definedName name="_SCH_6301_129" localSheetId="84">#REF!</definedName>
    <definedName name="_SCH_6301_129" localSheetId="77">#REF!</definedName>
    <definedName name="_SCH_6301_129">#REF!</definedName>
    <definedName name="_SCH_6301_6301" localSheetId="79">#REF!</definedName>
    <definedName name="_SCH_6301_6301" localSheetId="84">#REF!</definedName>
    <definedName name="_SCH_6301_6301" localSheetId="77">#REF!</definedName>
    <definedName name="_SCH_6301_6301">#REF!</definedName>
    <definedName name="_SCH_6301_6302" localSheetId="79">#REF!</definedName>
    <definedName name="_SCH_6301_6302" localSheetId="84">#REF!</definedName>
    <definedName name="_SCH_6301_6302" localSheetId="77">#REF!</definedName>
    <definedName name="_SCH_6301_6302">#REF!</definedName>
    <definedName name="_SCH_6301_6303" localSheetId="79">#REF!</definedName>
    <definedName name="_SCH_6301_6303" localSheetId="84">#REF!</definedName>
    <definedName name="_SCH_6301_6303" localSheetId="77">#REF!</definedName>
    <definedName name="_SCH_6301_6303">#REF!</definedName>
    <definedName name="_SCH_6301_6304" localSheetId="79">#REF!</definedName>
    <definedName name="_SCH_6301_6304" localSheetId="84">#REF!</definedName>
    <definedName name="_SCH_6301_6304" localSheetId="77">#REF!</definedName>
    <definedName name="_SCH_6301_6304">#REF!</definedName>
    <definedName name="_SCH_6301_6305" localSheetId="79">#REF!</definedName>
    <definedName name="_SCH_6301_6305" localSheetId="84">#REF!</definedName>
    <definedName name="_SCH_6301_6305" localSheetId="77">#REF!</definedName>
    <definedName name="_SCH_6301_6305">#REF!</definedName>
    <definedName name="_SCH_6301_6307" localSheetId="79">#REF!</definedName>
    <definedName name="_SCH_6301_6307" localSheetId="84">#REF!</definedName>
    <definedName name="_SCH_6301_6307" localSheetId="77">#REF!</definedName>
    <definedName name="_SCH_6301_6307">#REF!</definedName>
    <definedName name="_SCH_6301_6308" localSheetId="79">#REF!</definedName>
    <definedName name="_SCH_6301_6308" localSheetId="84">#REF!</definedName>
    <definedName name="_SCH_6301_6308" localSheetId="77">#REF!</definedName>
    <definedName name="_SCH_6301_6308">#REF!</definedName>
    <definedName name="_SCH_6401_129" localSheetId="79">#REF!</definedName>
    <definedName name="_SCH_6401_129" localSheetId="84">#REF!</definedName>
    <definedName name="_SCH_6401_129" localSheetId="77">#REF!</definedName>
    <definedName name="_SCH_6401_129">#REF!</definedName>
    <definedName name="_SCH_6401_6401" localSheetId="79">#REF!</definedName>
    <definedName name="_SCH_6401_6401" localSheetId="84">#REF!</definedName>
    <definedName name="_SCH_6401_6401" localSheetId="77">#REF!</definedName>
    <definedName name="_SCH_6401_6401">#REF!</definedName>
    <definedName name="_SCH_6401_6402" localSheetId="79">#REF!</definedName>
    <definedName name="_SCH_6401_6402" localSheetId="84">#REF!</definedName>
    <definedName name="_SCH_6401_6402" localSheetId="77">#REF!</definedName>
    <definedName name="_SCH_6401_6402">#REF!</definedName>
    <definedName name="_SCH_6501_129" localSheetId="79">#REF!</definedName>
    <definedName name="_SCH_6501_129" localSheetId="84">#REF!</definedName>
    <definedName name="_SCH_6501_129" localSheetId="77">#REF!</definedName>
    <definedName name="_SCH_6501_129">#REF!</definedName>
    <definedName name="_SCH_6501_6501" localSheetId="79">#REF!</definedName>
    <definedName name="_SCH_6501_6501" localSheetId="84">#REF!</definedName>
    <definedName name="_SCH_6501_6501" localSheetId="77">#REF!</definedName>
    <definedName name="_SCH_6501_6501">#REF!</definedName>
    <definedName name="_SCH_6501_6502" localSheetId="79">#REF!</definedName>
    <definedName name="_SCH_6501_6502" localSheetId="84">#REF!</definedName>
    <definedName name="_SCH_6501_6502" localSheetId="77">#REF!</definedName>
    <definedName name="_SCH_6501_6502">#REF!</definedName>
    <definedName name="_SCH_6501_6503" localSheetId="79">#REF!</definedName>
    <definedName name="_SCH_6501_6503" localSheetId="84">#REF!</definedName>
    <definedName name="_SCH_6501_6503" localSheetId="77">#REF!</definedName>
    <definedName name="_SCH_6501_6503">#REF!</definedName>
    <definedName name="_SCH_6501_6504" localSheetId="79">#REF!</definedName>
    <definedName name="_SCH_6501_6504" localSheetId="84">#REF!</definedName>
    <definedName name="_SCH_6501_6504" localSheetId="77">#REF!</definedName>
    <definedName name="_SCH_6501_6504">#REF!</definedName>
    <definedName name="_SCH_6501_6505" localSheetId="79">#REF!</definedName>
    <definedName name="_SCH_6501_6505" localSheetId="84">#REF!</definedName>
    <definedName name="_SCH_6501_6505" localSheetId="77">#REF!</definedName>
    <definedName name="_SCH_6501_6505">#REF!</definedName>
    <definedName name="_SCH_6501_6506" localSheetId="79">#REF!</definedName>
    <definedName name="_SCH_6501_6506" localSheetId="84">#REF!</definedName>
    <definedName name="_SCH_6501_6506" localSheetId="77">#REF!</definedName>
    <definedName name="_SCH_6501_6506">#REF!</definedName>
    <definedName name="_SCH_6501_6507" localSheetId="79">#REF!</definedName>
    <definedName name="_SCH_6501_6507" localSheetId="84">#REF!</definedName>
    <definedName name="_SCH_6501_6507" localSheetId="77">#REF!</definedName>
    <definedName name="_SCH_6501_6507">#REF!</definedName>
    <definedName name="_SCH_6501_6508" localSheetId="79">#REF!</definedName>
    <definedName name="_SCH_6501_6508" localSheetId="84">#REF!</definedName>
    <definedName name="_SCH_6501_6508" localSheetId="77">#REF!</definedName>
    <definedName name="_SCH_6501_6508">#REF!</definedName>
    <definedName name="_SCH_6502_" localSheetId="79">#REF!</definedName>
    <definedName name="_SCH_6502_" localSheetId="84">#REF!</definedName>
    <definedName name="_SCH_6502_" localSheetId="77">#REF!</definedName>
    <definedName name="_SCH_6502_">#REF!</definedName>
    <definedName name="_SCH_6601_129" localSheetId="79">#REF!</definedName>
    <definedName name="_SCH_6601_129" localSheetId="84">#REF!</definedName>
    <definedName name="_SCH_6601_129" localSheetId="77">#REF!</definedName>
    <definedName name="_SCH_6601_129">#REF!</definedName>
    <definedName name="_SCH_6601_6601" localSheetId="79">#REF!</definedName>
    <definedName name="_SCH_6601_6601" localSheetId="84">#REF!</definedName>
    <definedName name="_SCH_6601_6601" localSheetId="77">#REF!</definedName>
    <definedName name="_SCH_6601_6601">#REF!</definedName>
    <definedName name="_SCH_6601_6602" localSheetId="79">#REF!</definedName>
    <definedName name="_SCH_6601_6602" localSheetId="84">#REF!</definedName>
    <definedName name="_SCH_6601_6602" localSheetId="77">#REF!</definedName>
    <definedName name="_SCH_6601_6602">#REF!</definedName>
    <definedName name="_SCH_6701_129" localSheetId="79">#REF!</definedName>
    <definedName name="_SCH_6701_129" localSheetId="84">#REF!</definedName>
    <definedName name="_SCH_6701_129" localSheetId="77">#REF!</definedName>
    <definedName name="_SCH_6701_129">#REF!</definedName>
    <definedName name="_SCH_6701_6701" localSheetId="79">#REF!</definedName>
    <definedName name="_SCH_6701_6701" localSheetId="84">#REF!</definedName>
    <definedName name="_SCH_6701_6701" localSheetId="77">#REF!</definedName>
    <definedName name="_SCH_6701_6701">#REF!</definedName>
    <definedName name="_SCH_6701_6702" localSheetId="79">#REF!</definedName>
    <definedName name="_SCH_6701_6702" localSheetId="84">#REF!</definedName>
    <definedName name="_SCH_6701_6702" localSheetId="77">#REF!</definedName>
    <definedName name="_SCH_6701_6702">#REF!</definedName>
    <definedName name="_SCH_6801_129" localSheetId="79">#REF!</definedName>
    <definedName name="_SCH_6801_129" localSheetId="84">#REF!</definedName>
    <definedName name="_SCH_6801_129" localSheetId="77">#REF!</definedName>
    <definedName name="_SCH_6801_129">#REF!</definedName>
    <definedName name="_SCH_6801_6801" localSheetId="79">#REF!</definedName>
    <definedName name="_SCH_6801_6801" localSheetId="84">#REF!</definedName>
    <definedName name="_SCH_6801_6801" localSheetId="77">#REF!</definedName>
    <definedName name="_SCH_6801_6801">#REF!</definedName>
    <definedName name="_SCH_6801_6802" localSheetId="79">#REF!</definedName>
    <definedName name="_SCH_6801_6802" localSheetId="84">#REF!</definedName>
    <definedName name="_SCH_6801_6802" localSheetId="77">#REF!</definedName>
    <definedName name="_SCH_6801_6802">#REF!</definedName>
    <definedName name="_SCH_6801_6803" localSheetId="79">#REF!</definedName>
    <definedName name="_SCH_6801_6803" localSheetId="84">#REF!</definedName>
    <definedName name="_SCH_6801_6803" localSheetId="77">#REF!</definedName>
    <definedName name="_SCH_6801_6803">#REF!</definedName>
    <definedName name="_SCH_6901_129" localSheetId="79">#REF!</definedName>
    <definedName name="_SCH_6901_129" localSheetId="84">#REF!</definedName>
    <definedName name="_SCH_6901_129" localSheetId="77">#REF!</definedName>
    <definedName name="_SCH_6901_129">#REF!</definedName>
    <definedName name="_SCH_6901_6901" localSheetId="79">#REF!</definedName>
    <definedName name="_SCH_6901_6901" localSheetId="84">#REF!</definedName>
    <definedName name="_SCH_6901_6901" localSheetId="77">#REF!</definedName>
    <definedName name="_SCH_6901_6901">#REF!</definedName>
    <definedName name="_SCH_6901_6902" localSheetId="79">#REF!</definedName>
    <definedName name="_SCH_6901_6902" localSheetId="84">#REF!</definedName>
    <definedName name="_SCH_6901_6902" localSheetId="77">#REF!</definedName>
    <definedName name="_SCH_6901_6902">#REF!</definedName>
    <definedName name="_SCH_7001_129" localSheetId="79">#REF!</definedName>
    <definedName name="_SCH_7001_129" localSheetId="84">#REF!</definedName>
    <definedName name="_SCH_7001_129" localSheetId="77">#REF!</definedName>
    <definedName name="_SCH_7001_129">#REF!</definedName>
    <definedName name="_SCH_7001_7001" localSheetId="79">#REF!</definedName>
    <definedName name="_SCH_7001_7001" localSheetId="84">#REF!</definedName>
    <definedName name="_SCH_7001_7001" localSheetId="77">#REF!</definedName>
    <definedName name="_SCH_7001_7001">#REF!</definedName>
    <definedName name="_SCH_701_129" localSheetId="79">#REF!</definedName>
    <definedName name="_SCH_701_129" localSheetId="84">#REF!</definedName>
    <definedName name="_SCH_701_129" localSheetId="77">#REF!</definedName>
    <definedName name="_SCH_701_129">#REF!</definedName>
    <definedName name="_SCH_701_701" localSheetId="79">#REF!</definedName>
    <definedName name="_SCH_701_701" localSheetId="84">#REF!</definedName>
    <definedName name="_SCH_701_701" localSheetId="77">#REF!</definedName>
    <definedName name="_SCH_701_701">#REF!</definedName>
    <definedName name="_SCH_701_702" localSheetId="79">#REF!</definedName>
    <definedName name="_SCH_701_702" localSheetId="84">#REF!</definedName>
    <definedName name="_SCH_701_702" localSheetId="77">#REF!</definedName>
    <definedName name="_SCH_701_702">#REF!</definedName>
    <definedName name="_SCH_701_703" localSheetId="79">#REF!</definedName>
    <definedName name="_SCH_701_703" localSheetId="84">#REF!</definedName>
    <definedName name="_SCH_701_703" localSheetId="77">#REF!</definedName>
    <definedName name="_SCH_701_703">#REF!</definedName>
    <definedName name="_SCH_702_" localSheetId="79">#REF!</definedName>
    <definedName name="_SCH_702_" localSheetId="84">#REF!</definedName>
    <definedName name="_SCH_702_" localSheetId="77">#REF!</definedName>
    <definedName name="_SCH_702_">#REF!</definedName>
    <definedName name="_SCH_7101_129" localSheetId="79">#REF!</definedName>
    <definedName name="_SCH_7101_129" localSheetId="84">#REF!</definedName>
    <definedName name="_SCH_7101_129" localSheetId="77">#REF!</definedName>
    <definedName name="_SCH_7101_129">#REF!</definedName>
    <definedName name="_SCH_7101_7101" localSheetId="79">#REF!</definedName>
    <definedName name="_SCH_7101_7101" localSheetId="84">#REF!</definedName>
    <definedName name="_SCH_7101_7101" localSheetId="77">#REF!</definedName>
    <definedName name="_SCH_7101_7101">#REF!</definedName>
    <definedName name="_SCH_7201_129" localSheetId="79">#REF!</definedName>
    <definedName name="_SCH_7201_129" localSheetId="84">#REF!</definedName>
    <definedName name="_SCH_7201_129" localSheetId="77">#REF!</definedName>
    <definedName name="_SCH_7201_129">#REF!</definedName>
    <definedName name="_SCH_7201_7201" localSheetId="79">#REF!</definedName>
    <definedName name="_SCH_7201_7201" localSheetId="84">#REF!</definedName>
    <definedName name="_SCH_7201_7201" localSheetId="77">#REF!</definedName>
    <definedName name="_SCH_7201_7201">#REF!</definedName>
    <definedName name="_SCH_7301_129" localSheetId="79">#REF!</definedName>
    <definedName name="_SCH_7301_129" localSheetId="84">#REF!</definedName>
    <definedName name="_SCH_7301_129" localSheetId="77">#REF!</definedName>
    <definedName name="_SCH_7301_129">#REF!</definedName>
    <definedName name="_SCH_7301_7301" localSheetId="79">#REF!</definedName>
    <definedName name="_SCH_7301_7301" localSheetId="84">#REF!</definedName>
    <definedName name="_SCH_7301_7301" localSheetId="77">#REF!</definedName>
    <definedName name="_SCH_7301_7301">#REF!</definedName>
    <definedName name="_SCH_7401_129" localSheetId="79">#REF!</definedName>
    <definedName name="_SCH_7401_129" localSheetId="84">#REF!</definedName>
    <definedName name="_SCH_7401_129" localSheetId="77">#REF!</definedName>
    <definedName name="_SCH_7401_129">#REF!</definedName>
    <definedName name="_SCH_7401_7401" localSheetId="79">#REF!</definedName>
    <definedName name="_SCH_7401_7401" localSheetId="84">#REF!</definedName>
    <definedName name="_SCH_7401_7401" localSheetId="77">#REF!</definedName>
    <definedName name="_SCH_7401_7401">#REF!</definedName>
    <definedName name="_SCH_7401_7402" localSheetId="79">#REF!</definedName>
    <definedName name="_SCH_7401_7402" localSheetId="84">#REF!</definedName>
    <definedName name="_SCH_7401_7402" localSheetId="77">#REF!</definedName>
    <definedName name="_SCH_7401_7402">#REF!</definedName>
    <definedName name="_SCH_7401_7403" localSheetId="79">#REF!</definedName>
    <definedName name="_SCH_7401_7403" localSheetId="84">#REF!</definedName>
    <definedName name="_SCH_7401_7403" localSheetId="77">#REF!</definedName>
    <definedName name="_SCH_7401_7403">#REF!</definedName>
    <definedName name="_SCH_7401_7404" localSheetId="79">#REF!</definedName>
    <definedName name="_SCH_7401_7404" localSheetId="84">#REF!</definedName>
    <definedName name="_SCH_7401_7404" localSheetId="77">#REF!</definedName>
    <definedName name="_SCH_7401_7404">#REF!</definedName>
    <definedName name="_SCH_7401_7405" localSheetId="79">#REF!</definedName>
    <definedName name="_SCH_7401_7405" localSheetId="84">#REF!</definedName>
    <definedName name="_SCH_7401_7405" localSheetId="77">#REF!</definedName>
    <definedName name="_SCH_7401_7405">#REF!</definedName>
    <definedName name="_SCH_7401_7406" localSheetId="79">#REF!</definedName>
    <definedName name="_SCH_7401_7406" localSheetId="84">#REF!</definedName>
    <definedName name="_SCH_7401_7406" localSheetId="77">#REF!</definedName>
    <definedName name="_SCH_7401_7406">#REF!</definedName>
    <definedName name="_SCH_7401_7407" localSheetId="79">#REF!</definedName>
    <definedName name="_SCH_7401_7407" localSheetId="84">#REF!</definedName>
    <definedName name="_SCH_7401_7407" localSheetId="77">#REF!</definedName>
    <definedName name="_SCH_7401_7407">#REF!</definedName>
    <definedName name="_SCH_7401_7408" localSheetId="79">#REF!</definedName>
    <definedName name="_SCH_7401_7408" localSheetId="84">#REF!</definedName>
    <definedName name="_SCH_7401_7408" localSheetId="77">#REF!</definedName>
    <definedName name="_SCH_7401_7408">#REF!</definedName>
    <definedName name="_SCH_7401_7409" localSheetId="79">#REF!</definedName>
    <definedName name="_SCH_7401_7409" localSheetId="84">#REF!</definedName>
    <definedName name="_SCH_7401_7409" localSheetId="77">#REF!</definedName>
    <definedName name="_SCH_7401_7409">#REF!</definedName>
    <definedName name="_SCH_7401_7410" localSheetId="79">#REF!</definedName>
    <definedName name="_SCH_7401_7410" localSheetId="84">#REF!</definedName>
    <definedName name="_SCH_7401_7410" localSheetId="77">#REF!</definedName>
    <definedName name="_SCH_7401_7410">#REF!</definedName>
    <definedName name="_SCH_7401_7411" localSheetId="79">#REF!</definedName>
    <definedName name="_SCH_7401_7411" localSheetId="84">#REF!</definedName>
    <definedName name="_SCH_7401_7411" localSheetId="77">#REF!</definedName>
    <definedName name="_SCH_7401_7411">#REF!</definedName>
    <definedName name="_SCH_7401_7412" localSheetId="79">#REF!</definedName>
    <definedName name="_SCH_7401_7412" localSheetId="84">#REF!</definedName>
    <definedName name="_SCH_7401_7412" localSheetId="77">#REF!</definedName>
    <definedName name="_SCH_7401_7412">#REF!</definedName>
    <definedName name="_SCH_7401_7413" localSheetId="79">#REF!</definedName>
    <definedName name="_SCH_7401_7413" localSheetId="84">#REF!</definedName>
    <definedName name="_SCH_7401_7413" localSheetId="77">#REF!</definedName>
    <definedName name="_SCH_7401_7413">#REF!</definedName>
    <definedName name="_SCH_7401_7414" localSheetId="79">#REF!</definedName>
    <definedName name="_SCH_7401_7414" localSheetId="84">#REF!</definedName>
    <definedName name="_SCH_7401_7414" localSheetId="77">#REF!</definedName>
    <definedName name="_SCH_7401_7414">#REF!</definedName>
    <definedName name="_SCH_7401_7415" localSheetId="79">#REF!</definedName>
    <definedName name="_SCH_7401_7415" localSheetId="84">#REF!</definedName>
    <definedName name="_SCH_7401_7415" localSheetId="77">#REF!</definedName>
    <definedName name="_SCH_7401_7415">#REF!</definedName>
    <definedName name="_SCH_7401_7416" localSheetId="79">#REF!</definedName>
    <definedName name="_SCH_7401_7416" localSheetId="84">#REF!</definedName>
    <definedName name="_SCH_7401_7416" localSheetId="77">#REF!</definedName>
    <definedName name="_SCH_7401_7416">#REF!</definedName>
    <definedName name="_SCH_7401_7417" localSheetId="79">#REF!</definedName>
    <definedName name="_SCH_7401_7417" localSheetId="84">#REF!</definedName>
    <definedName name="_SCH_7401_7417" localSheetId="77">#REF!</definedName>
    <definedName name="_SCH_7401_7417">#REF!</definedName>
    <definedName name="_SCH_7403_" localSheetId="79">#REF!</definedName>
    <definedName name="_SCH_7403_" localSheetId="84">#REF!</definedName>
    <definedName name="_SCH_7403_" localSheetId="77">#REF!</definedName>
    <definedName name="_SCH_7403_">#REF!</definedName>
    <definedName name="_SCH_7501_129" localSheetId="79">#REF!</definedName>
    <definedName name="_SCH_7501_129" localSheetId="84">#REF!</definedName>
    <definedName name="_SCH_7501_129" localSheetId="77">#REF!</definedName>
    <definedName name="_SCH_7501_129">#REF!</definedName>
    <definedName name="_SCH_7501_7501" localSheetId="79">#REF!</definedName>
    <definedName name="_SCH_7501_7501" localSheetId="84">#REF!</definedName>
    <definedName name="_SCH_7501_7501" localSheetId="77">#REF!</definedName>
    <definedName name="_SCH_7501_7501">#REF!</definedName>
    <definedName name="_SCH_7501_7502" localSheetId="79">#REF!</definedName>
    <definedName name="_SCH_7501_7502" localSheetId="84">#REF!</definedName>
    <definedName name="_SCH_7501_7502" localSheetId="77">#REF!</definedName>
    <definedName name="_SCH_7501_7502">#REF!</definedName>
    <definedName name="_SCH_7501_7503" localSheetId="79">#REF!</definedName>
    <definedName name="_SCH_7501_7503" localSheetId="84">#REF!</definedName>
    <definedName name="_SCH_7501_7503" localSheetId="77">#REF!</definedName>
    <definedName name="_SCH_7501_7503">#REF!</definedName>
    <definedName name="_SCH_7501_7504" localSheetId="79">#REF!</definedName>
    <definedName name="_SCH_7501_7504" localSheetId="84">#REF!</definedName>
    <definedName name="_SCH_7501_7504" localSheetId="77">#REF!</definedName>
    <definedName name="_SCH_7501_7504">#REF!</definedName>
    <definedName name="_SCH_7501_7505" localSheetId="79">#REF!</definedName>
    <definedName name="_SCH_7501_7505" localSheetId="84">#REF!</definedName>
    <definedName name="_SCH_7501_7505" localSheetId="77">#REF!</definedName>
    <definedName name="_SCH_7501_7505">#REF!</definedName>
    <definedName name="_SCH_7502_" localSheetId="79">#REF!</definedName>
    <definedName name="_SCH_7502_" localSheetId="84">#REF!</definedName>
    <definedName name="_SCH_7502_" localSheetId="77">#REF!</definedName>
    <definedName name="_SCH_7502_">#REF!</definedName>
    <definedName name="_SCH_7601_129" localSheetId="79">#REF!</definedName>
    <definedName name="_SCH_7601_129" localSheetId="84">#REF!</definedName>
    <definedName name="_SCH_7601_129" localSheetId="77">#REF!</definedName>
    <definedName name="_SCH_7601_129">#REF!</definedName>
    <definedName name="_SCH_7601_7601" localSheetId="79">#REF!</definedName>
    <definedName name="_SCH_7601_7601" localSheetId="84">#REF!</definedName>
    <definedName name="_SCH_7601_7601" localSheetId="77">#REF!</definedName>
    <definedName name="_SCH_7601_7601">#REF!</definedName>
    <definedName name="_SCH_7601_7602" localSheetId="79">#REF!</definedName>
    <definedName name="_SCH_7601_7602" localSheetId="84">#REF!</definedName>
    <definedName name="_SCH_7601_7602" localSheetId="77">#REF!</definedName>
    <definedName name="_SCH_7601_7602">#REF!</definedName>
    <definedName name="_SCH_7601_7603" localSheetId="79">#REF!</definedName>
    <definedName name="_SCH_7601_7603" localSheetId="84">#REF!</definedName>
    <definedName name="_SCH_7601_7603" localSheetId="77">#REF!</definedName>
    <definedName name="_SCH_7601_7603">#REF!</definedName>
    <definedName name="_SCH_7601_7604" localSheetId="79">#REF!</definedName>
    <definedName name="_SCH_7601_7604" localSheetId="84">#REF!</definedName>
    <definedName name="_SCH_7601_7604" localSheetId="77">#REF!</definedName>
    <definedName name="_SCH_7601_7604">#REF!</definedName>
    <definedName name="_SCH_7701_129" localSheetId="79">#REF!</definedName>
    <definedName name="_SCH_7701_129" localSheetId="84">#REF!</definedName>
    <definedName name="_SCH_7701_129" localSheetId="77">#REF!</definedName>
    <definedName name="_SCH_7701_129">#REF!</definedName>
    <definedName name="_SCH_7701_7701" localSheetId="79">#REF!</definedName>
    <definedName name="_SCH_7701_7701" localSheetId="84">#REF!</definedName>
    <definedName name="_SCH_7701_7701" localSheetId="77">#REF!</definedName>
    <definedName name="_SCH_7701_7701">#REF!</definedName>
    <definedName name="_SCH_7701_7702" localSheetId="79">#REF!</definedName>
    <definedName name="_SCH_7701_7702" localSheetId="84">#REF!</definedName>
    <definedName name="_SCH_7701_7702" localSheetId="77">#REF!</definedName>
    <definedName name="_SCH_7701_7702">#REF!</definedName>
    <definedName name="_SCH_7701_7703" localSheetId="79">#REF!</definedName>
    <definedName name="_SCH_7701_7703" localSheetId="84">#REF!</definedName>
    <definedName name="_SCH_7701_7703" localSheetId="77">#REF!</definedName>
    <definedName name="_SCH_7701_7703">#REF!</definedName>
    <definedName name="_SCH_7801_129" localSheetId="79">#REF!</definedName>
    <definedName name="_SCH_7801_129" localSheetId="84">#REF!</definedName>
    <definedName name="_SCH_7801_129" localSheetId="77">#REF!</definedName>
    <definedName name="_SCH_7801_129">#REF!</definedName>
    <definedName name="_SCH_7801_7801" localSheetId="79">#REF!</definedName>
    <definedName name="_SCH_7801_7801" localSheetId="84">#REF!</definedName>
    <definedName name="_SCH_7801_7801" localSheetId="77">#REF!</definedName>
    <definedName name="_SCH_7801_7801">#REF!</definedName>
    <definedName name="_SCH_7901_129" localSheetId="79">#REF!</definedName>
    <definedName name="_SCH_7901_129" localSheetId="84">#REF!</definedName>
    <definedName name="_SCH_7901_129" localSheetId="77">#REF!</definedName>
    <definedName name="_SCH_7901_129">#REF!</definedName>
    <definedName name="_SCH_7901_7901" localSheetId="79">#REF!</definedName>
    <definedName name="_SCH_7901_7901" localSheetId="84">#REF!</definedName>
    <definedName name="_SCH_7901_7901" localSheetId="77">#REF!</definedName>
    <definedName name="_SCH_7901_7901">#REF!</definedName>
    <definedName name="_SCH_7901_7902" localSheetId="79">#REF!</definedName>
    <definedName name="_SCH_7901_7902" localSheetId="84">#REF!</definedName>
    <definedName name="_SCH_7901_7902" localSheetId="77">#REF!</definedName>
    <definedName name="_SCH_7901_7902">#REF!</definedName>
    <definedName name="_SCH_8001_129" localSheetId="79">#REF!</definedName>
    <definedName name="_SCH_8001_129" localSheetId="84">#REF!</definedName>
    <definedName name="_SCH_8001_129" localSheetId="77">#REF!</definedName>
    <definedName name="_SCH_8001_129">#REF!</definedName>
    <definedName name="_SCH_8001_8001" localSheetId="79">#REF!</definedName>
    <definedName name="_SCH_8001_8001" localSheetId="84">#REF!</definedName>
    <definedName name="_SCH_8001_8001" localSheetId="77">#REF!</definedName>
    <definedName name="_SCH_8001_8001">#REF!</definedName>
    <definedName name="_SCH_801_129" localSheetId="79">#REF!</definedName>
    <definedName name="_SCH_801_129" localSheetId="84">#REF!</definedName>
    <definedName name="_SCH_801_129" localSheetId="77">#REF!</definedName>
    <definedName name="_SCH_801_129">#REF!</definedName>
    <definedName name="_SCH_801_801" localSheetId="79">#REF!</definedName>
    <definedName name="_SCH_801_801" localSheetId="84">#REF!</definedName>
    <definedName name="_SCH_801_801" localSheetId="77">#REF!</definedName>
    <definedName name="_SCH_801_801">#REF!</definedName>
    <definedName name="_SCH_801_802" localSheetId="79">#REF!</definedName>
    <definedName name="_SCH_801_802" localSheetId="84">#REF!</definedName>
    <definedName name="_SCH_801_802" localSheetId="77">#REF!</definedName>
    <definedName name="_SCH_801_802">#REF!</definedName>
    <definedName name="_SCH_801_803" localSheetId="79">#REF!</definedName>
    <definedName name="_SCH_801_803" localSheetId="84">#REF!</definedName>
    <definedName name="_SCH_801_803" localSheetId="77">#REF!</definedName>
    <definedName name="_SCH_801_803">#REF!</definedName>
    <definedName name="_SCH_801_804" localSheetId="79">#REF!</definedName>
    <definedName name="_SCH_801_804" localSheetId="84">#REF!</definedName>
    <definedName name="_SCH_801_804" localSheetId="77">#REF!</definedName>
    <definedName name="_SCH_801_804">#REF!</definedName>
    <definedName name="_SCH_8101_129" localSheetId="79">#REF!</definedName>
    <definedName name="_SCH_8101_129" localSheetId="84">#REF!</definedName>
    <definedName name="_SCH_8101_129" localSheetId="77">#REF!</definedName>
    <definedName name="_SCH_8101_129">#REF!</definedName>
    <definedName name="_SCH_8101_8101" localSheetId="79">#REF!</definedName>
    <definedName name="_SCH_8101_8101" localSheetId="84">#REF!</definedName>
    <definedName name="_SCH_8101_8101" localSheetId="77">#REF!</definedName>
    <definedName name="_SCH_8101_8101">#REF!</definedName>
    <definedName name="_SCH_8201_129" localSheetId="79">#REF!</definedName>
    <definedName name="_SCH_8201_129" localSheetId="84">#REF!</definedName>
    <definedName name="_SCH_8201_129" localSheetId="77">#REF!</definedName>
    <definedName name="_SCH_8201_129">#REF!</definedName>
    <definedName name="_SCH_8201_8201" localSheetId="79">#REF!</definedName>
    <definedName name="_SCH_8201_8201" localSheetId="84">#REF!</definedName>
    <definedName name="_SCH_8201_8201" localSheetId="77">#REF!</definedName>
    <definedName name="_SCH_8201_8201">#REF!</definedName>
    <definedName name="_SCH_8301_129" localSheetId="79">#REF!</definedName>
    <definedName name="_SCH_8301_129" localSheetId="84">#REF!</definedName>
    <definedName name="_SCH_8301_129" localSheetId="77">#REF!</definedName>
    <definedName name="_SCH_8301_129">#REF!</definedName>
    <definedName name="_SCH_8301_8301" localSheetId="79">#REF!</definedName>
    <definedName name="_SCH_8301_8301" localSheetId="84">#REF!</definedName>
    <definedName name="_SCH_8301_8301" localSheetId="77">#REF!</definedName>
    <definedName name="_SCH_8301_8301">#REF!</definedName>
    <definedName name="_SCH_8301_8302" localSheetId="79">#REF!</definedName>
    <definedName name="_SCH_8301_8302" localSheetId="84">#REF!</definedName>
    <definedName name="_SCH_8301_8302" localSheetId="77">#REF!</definedName>
    <definedName name="_SCH_8301_8302">#REF!</definedName>
    <definedName name="_SCH_8301_8303" localSheetId="79">#REF!</definedName>
    <definedName name="_SCH_8301_8303" localSheetId="84">#REF!</definedName>
    <definedName name="_SCH_8301_8303" localSheetId="77">#REF!</definedName>
    <definedName name="_SCH_8301_8303">#REF!</definedName>
    <definedName name="_SCH_8301_8304" localSheetId="79">#REF!</definedName>
    <definedName name="_SCH_8301_8304" localSheetId="84">#REF!</definedName>
    <definedName name="_SCH_8301_8304" localSheetId="77">#REF!</definedName>
    <definedName name="_SCH_8301_8304">#REF!</definedName>
    <definedName name="_SCH_8301_8305" localSheetId="79">#REF!</definedName>
    <definedName name="_SCH_8301_8305" localSheetId="84">#REF!</definedName>
    <definedName name="_SCH_8301_8305" localSheetId="77">#REF!</definedName>
    <definedName name="_SCH_8301_8305">#REF!</definedName>
    <definedName name="_SCH_8301_8306" localSheetId="79">#REF!</definedName>
    <definedName name="_SCH_8301_8306" localSheetId="84">#REF!</definedName>
    <definedName name="_SCH_8301_8306" localSheetId="77">#REF!</definedName>
    <definedName name="_SCH_8301_8306">#REF!</definedName>
    <definedName name="_SCH_8301_8307" localSheetId="79">#REF!</definedName>
    <definedName name="_SCH_8301_8307" localSheetId="84">#REF!</definedName>
    <definedName name="_SCH_8301_8307" localSheetId="77">#REF!</definedName>
    <definedName name="_SCH_8301_8307">#REF!</definedName>
    <definedName name="_SCH_8401_129" localSheetId="79">#REF!</definedName>
    <definedName name="_SCH_8401_129" localSheetId="84">#REF!</definedName>
    <definedName name="_SCH_8401_129" localSheetId="77">#REF!</definedName>
    <definedName name="_SCH_8401_129">#REF!</definedName>
    <definedName name="_SCH_8401_8401" localSheetId="79">#REF!</definedName>
    <definedName name="_SCH_8401_8401" localSheetId="84">#REF!</definedName>
    <definedName name="_SCH_8401_8401" localSheetId="77">#REF!</definedName>
    <definedName name="_SCH_8401_8401">#REF!</definedName>
    <definedName name="_SCH_8401_8402" localSheetId="79">#REF!</definedName>
    <definedName name="_SCH_8401_8402" localSheetId="84">#REF!</definedName>
    <definedName name="_SCH_8401_8402" localSheetId="77">#REF!</definedName>
    <definedName name="_SCH_8401_8402">#REF!</definedName>
    <definedName name="_SCH_8401_8403" localSheetId="79">#REF!</definedName>
    <definedName name="_SCH_8401_8403" localSheetId="84">#REF!</definedName>
    <definedName name="_SCH_8401_8403" localSheetId="77">#REF!</definedName>
    <definedName name="_SCH_8401_8403">#REF!</definedName>
    <definedName name="_SCH_8501_129" localSheetId="79">#REF!</definedName>
    <definedName name="_SCH_8501_129" localSheetId="84">#REF!</definedName>
    <definedName name="_SCH_8501_129" localSheetId="77">#REF!</definedName>
    <definedName name="_SCH_8501_129">#REF!</definedName>
    <definedName name="_SCH_8501_8501" localSheetId="79">#REF!</definedName>
    <definedName name="_SCH_8501_8501" localSheetId="84">#REF!</definedName>
    <definedName name="_SCH_8501_8501" localSheetId="77">#REF!</definedName>
    <definedName name="_SCH_8501_8501">#REF!</definedName>
    <definedName name="_SCH_8501_8502" localSheetId="79">#REF!</definedName>
    <definedName name="_SCH_8501_8502" localSheetId="84">#REF!</definedName>
    <definedName name="_SCH_8501_8502" localSheetId="77">#REF!</definedName>
    <definedName name="_SCH_8501_8502">#REF!</definedName>
    <definedName name="_SCH_8501_8503" localSheetId="79">#REF!</definedName>
    <definedName name="_SCH_8501_8503" localSheetId="84">#REF!</definedName>
    <definedName name="_SCH_8501_8503" localSheetId="77">#REF!</definedName>
    <definedName name="_SCH_8501_8503">#REF!</definedName>
    <definedName name="_SCH_8501_8504" localSheetId="79">#REF!</definedName>
    <definedName name="_SCH_8501_8504" localSheetId="84">#REF!</definedName>
    <definedName name="_SCH_8501_8504" localSheetId="77">#REF!</definedName>
    <definedName name="_SCH_8501_8504">#REF!</definedName>
    <definedName name="_SCH_8601_129" localSheetId="79">#REF!</definedName>
    <definedName name="_SCH_8601_129" localSheetId="84">#REF!</definedName>
    <definedName name="_SCH_8601_129" localSheetId="77">#REF!</definedName>
    <definedName name="_SCH_8601_129">#REF!</definedName>
    <definedName name="_SCH_8601_8601" localSheetId="79">#REF!</definedName>
    <definedName name="_SCH_8601_8601" localSheetId="84">#REF!</definedName>
    <definedName name="_SCH_8601_8601" localSheetId="77">#REF!</definedName>
    <definedName name="_SCH_8601_8601">#REF!</definedName>
    <definedName name="_SCH_8601_8602" localSheetId="79">#REF!</definedName>
    <definedName name="_SCH_8601_8602" localSheetId="84">#REF!</definedName>
    <definedName name="_SCH_8601_8602" localSheetId="77">#REF!</definedName>
    <definedName name="_SCH_8601_8602">#REF!</definedName>
    <definedName name="_SCH_8601_8603" localSheetId="79">#REF!</definedName>
    <definedName name="_SCH_8601_8603" localSheetId="84">#REF!</definedName>
    <definedName name="_SCH_8601_8603" localSheetId="77">#REF!</definedName>
    <definedName name="_SCH_8601_8603">#REF!</definedName>
    <definedName name="_SCH_8701_129" localSheetId="79">#REF!</definedName>
    <definedName name="_SCH_8701_129" localSheetId="84">#REF!</definedName>
    <definedName name="_SCH_8701_129" localSheetId="77">#REF!</definedName>
    <definedName name="_SCH_8701_129">#REF!</definedName>
    <definedName name="_SCH_8701_8701" localSheetId="79">#REF!</definedName>
    <definedName name="_SCH_8701_8701" localSheetId="84">#REF!</definedName>
    <definedName name="_SCH_8701_8701" localSheetId="77">#REF!</definedName>
    <definedName name="_SCH_8701_8701">#REF!</definedName>
    <definedName name="_SCH_8701_8702" localSheetId="79">#REF!</definedName>
    <definedName name="_SCH_8701_8702" localSheetId="84">#REF!</definedName>
    <definedName name="_SCH_8701_8702" localSheetId="77">#REF!</definedName>
    <definedName name="_SCH_8701_8702">#REF!</definedName>
    <definedName name="_SCH_8701_8703" localSheetId="79">#REF!</definedName>
    <definedName name="_SCH_8701_8703" localSheetId="84">#REF!</definedName>
    <definedName name="_SCH_8701_8703" localSheetId="77">#REF!</definedName>
    <definedName name="_SCH_8701_8703">#REF!</definedName>
    <definedName name="_SCH_8702_" localSheetId="79">#REF!</definedName>
    <definedName name="_SCH_8702_" localSheetId="84">#REF!</definedName>
    <definedName name="_SCH_8702_" localSheetId="77">#REF!</definedName>
    <definedName name="_SCH_8702_">#REF!</definedName>
    <definedName name="_SCH_8801_129" localSheetId="79">#REF!</definedName>
    <definedName name="_SCH_8801_129" localSheetId="84">#REF!</definedName>
    <definedName name="_SCH_8801_129" localSheetId="77">#REF!</definedName>
    <definedName name="_SCH_8801_129">#REF!</definedName>
    <definedName name="_SCH_8801_8801" localSheetId="79">#REF!</definedName>
    <definedName name="_SCH_8801_8801" localSheetId="84">#REF!</definedName>
    <definedName name="_SCH_8801_8801" localSheetId="77">#REF!</definedName>
    <definedName name="_SCH_8801_8801">#REF!</definedName>
    <definedName name="_SCH_8901_129" localSheetId="79">#REF!</definedName>
    <definedName name="_SCH_8901_129" localSheetId="84">#REF!</definedName>
    <definedName name="_SCH_8901_129" localSheetId="77">#REF!</definedName>
    <definedName name="_SCH_8901_129">#REF!</definedName>
    <definedName name="_SCH_8901_8901" localSheetId="79">#REF!</definedName>
    <definedName name="_SCH_8901_8901" localSheetId="84">#REF!</definedName>
    <definedName name="_SCH_8901_8901" localSheetId="77">#REF!</definedName>
    <definedName name="_SCH_8901_8901">#REF!</definedName>
    <definedName name="_SCH_8901_8902" localSheetId="79">#REF!</definedName>
    <definedName name="_SCH_8901_8902" localSheetId="84">#REF!</definedName>
    <definedName name="_SCH_8901_8902" localSheetId="77">#REF!</definedName>
    <definedName name="_SCH_8901_8902">#REF!</definedName>
    <definedName name="_SCH_8901_8903" localSheetId="79">#REF!</definedName>
    <definedName name="_SCH_8901_8903" localSheetId="84">#REF!</definedName>
    <definedName name="_SCH_8901_8903" localSheetId="77">#REF!</definedName>
    <definedName name="_SCH_8901_8903">#REF!</definedName>
    <definedName name="_SCH_8901_8904" localSheetId="79">#REF!</definedName>
    <definedName name="_SCH_8901_8904" localSheetId="84">#REF!</definedName>
    <definedName name="_SCH_8901_8904" localSheetId="77">#REF!</definedName>
    <definedName name="_SCH_8901_8904">#REF!</definedName>
    <definedName name="_SCH_9001_129" localSheetId="79">#REF!</definedName>
    <definedName name="_SCH_9001_129" localSheetId="84">#REF!</definedName>
    <definedName name="_SCH_9001_129" localSheetId="77">#REF!</definedName>
    <definedName name="_SCH_9001_129">#REF!</definedName>
    <definedName name="_SCH_9001_9001" localSheetId="79">#REF!</definedName>
    <definedName name="_SCH_9001_9001" localSheetId="84">#REF!</definedName>
    <definedName name="_SCH_9001_9001" localSheetId="77">#REF!</definedName>
    <definedName name="_SCH_9001_9001">#REF!</definedName>
    <definedName name="_SCH_9001_9002" localSheetId="79">#REF!</definedName>
    <definedName name="_SCH_9001_9002" localSheetId="84">#REF!</definedName>
    <definedName name="_SCH_9001_9002" localSheetId="77">#REF!</definedName>
    <definedName name="_SCH_9001_9002">#REF!</definedName>
    <definedName name="_SCH_9001_9003" localSheetId="79">#REF!</definedName>
    <definedName name="_SCH_9001_9003" localSheetId="84">#REF!</definedName>
    <definedName name="_SCH_9001_9003" localSheetId="77">#REF!</definedName>
    <definedName name="_SCH_9001_9003">#REF!</definedName>
    <definedName name="_SCH_9001_9004" localSheetId="79">#REF!</definedName>
    <definedName name="_SCH_9001_9004" localSheetId="84">#REF!</definedName>
    <definedName name="_SCH_9001_9004" localSheetId="77">#REF!</definedName>
    <definedName name="_SCH_9001_9004">#REF!</definedName>
    <definedName name="_SCH_901_" localSheetId="79">#REF!</definedName>
    <definedName name="_SCH_901_" localSheetId="84">#REF!</definedName>
    <definedName name="_SCH_901_" localSheetId="77">#REF!</definedName>
    <definedName name="_SCH_901_">#REF!</definedName>
    <definedName name="_SCH_902_" localSheetId="79">#REF!</definedName>
    <definedName name="_SCH_902_" localSheetId="84">#REF!</definedName>
    <definedName name="_SCH_902_" localSheetId="77">#REF!</definedName>
    <definedName name="_SCH_902_">#REF!</definedName>
    <definedName name="_SCH_903_" localSheetId="79">#REF!</definedName>
    <definedName name="_SCH_903_" localSheetId="84">#REF!</definedName>
    <definedName name="_SCH_903_" localSheetId="77">#REF!</definedName>
    <definedName name="_SCH_903_">#REF!</definedName>
    <definedName name="_SCH_904_" localSheetId="79">#REF!</definedName>
    <definedName name="_SCH_904_" localSheetId="84">#REF!</definedName>
    <definedName name="_SCH_904_" localSheetId="77">#REF!</definedName>
    <definedName name="_SCH_904_">#REF!</definedName>
    <definedName name="_SCH_906_" localSheetId="79">#REF!</definedName>
    <definedName name="_SCH_906_" localSheetId="84">#REF!</definedName>
    <definedName name="_SCH_906_" localSheetId="77">#REF!</definedName>
    <definedName name="_SCH_906_">#REF!</definedName>
    <definedName name="_SCH_9101_129" localSheetId="79">#REF!</definedName>
    <definedName name="_SCH_9101_129" localSheetId="84">#REF!</definedName>
    <definedName name="_SCH_9101_129" localSheetId="77">#REF!</definedName>
    <definedName name="_SCH_9101_129">#REF!</definedName>
    <definedName name="_SCH_9101_9101" localSheetId="79">#REF!</definedName>
    <definedName name="_SCH_9101_9101" localSheetId="84">#REF!</definedName>
    <definedName name="_SCH_9101_9101" localSheetId="77">#REF!</definedName>
    <definedName name="_SCH_9101_9101">#REF!</definedName>
    <definedName name="_SCH_9201_129" localSheetId="79">#REF!</definedName>
    <definedName name="_SCH_9201_129" localSheetId="84">#REF!</definedName>
    <definedName name="_SCH_9201_129" localSheetId="77">#REF!</definedName>
    <definedName name="_SCH_9201_129">#REF!</definedName>
    <definedName name="_SCH_9201_9201" localSheetId="79">#REF!</definedName>
    <definedName name="_SCH_9201_9201" localSheetId="84">#REF!</definedName>
    <definedName name="_SCH_9201_9201" localSheetId="77">#REF!</definedName>
    <definedName name="_SCH_9201_9201">#REF!</definedName>
    <definedName name="_SCH_9301_129" localSheetId="79">#REF!</definedName>
    <definedName name="_SCH_9301_129" localSheetId="84">#REF!</definedName>
    <definedName name="_SCH_9301_129" localSheetId="77">#REF!</definedName>
    <definedName name="_SCH_9301_129">#REF!</definedName>
    <definedName name="_SCH_9301_9301" localSheetId="79">#REF!</definedName>
    <definedName name="_SCH_9301_9301" localSheetId="84">#REF!</definedName>
    <definedName name="_SCH_9301_9301" localSheetId="77">#REF!</definedName>
    <definedName name="_SCH_9301_9301">#REF!</definedName>
    <definedName name="_SCH_9401_129" localSheetId="79">#REF!</definedName>
    <definedName name="_SCH_9401_129" localSheetId="84">#REF!</definedName>
    <definedName name="_SCH_9401_129" localSheetId="77">#REF!</definedName>
    <definedName name="_SCH_9401_129">#REF!</definedName>
    <definedName name="_SCH_9401_9401" localSheetId="79">#REF!</definedName>
    <definedName name="_SCH_9401_9401" localSheetId="84">#REF!</definedName>
    <definedName name="_SCH_9401_9401" localSheetId="77">#REF!</definedName>
    <definedName name="_SCH_9401_9401">#REF!</definedName>
    <definedName name="_SCH_9401_9402" localSheetId="79">#REF!</definedName>
    <definedName name="_SCH_9401_9402" localSheetId="84">#REF!</definedName>
    <definedName name="_SCH_9401_9402" localSheetId="77">#REF!</definedName>
    <definedName name="_SCH_9401_9402">#REF!</definedName>
    <definedName name="_SCH_9501_129" localSheetId="79">#REF!</definedName>
    <definedName name="_SCH_9501_129" localSheetId="84">#REF!</definedName>
    <definedName name="_SCH_9501_129" localSheetId="77">#REF!</definedName>
    <definedName name="_SCH_9501_129">#REF!</definedName>
    <definedName name="_SCH_9501_9501" localSheetId="79">#REF!</definedName>
    <definedName name="_SCH_9501_9501" localSheetId="84">#REF!</definedName>
    <definedName name="_SCH_9501_9501" localSheetId="77">#REF!</definedName>
    <definedName name="_SCH_9501_9501">#REF!</definedName>
    <definedName name="_SCH_9601_129" localSheetId="79">#REF!</definedName>
    <definedName name="_SCH_9601_129" localSheetId="84">#REF!</definedName>
    <definedName name="_SCH_9601_129" localSheetId="77">#REF!</definedName>
    <definedName name="_SCH_9601_129">#REF!</definedName>
    <definedName name="_SCH_9601_9601" localSheetId="79">#REF!</definedName>
    <definedName name="_SCH_9601_9601" localSheetId="84">#REF!</definedName>
    <definedName name="_SCH_9601_9601" localSheetId="77">#REF!</definedName>
    <definedName name="_SCH_9601_9601">#REF!</definedName>
    <definedName name="_SCH_9601_9602" localSheetId="79">#REF!</definedName>
    <definedName name="_SCH_9601_9602" localSheetId="84">#REF!</definedName>
    <definedName name="_SCH_9601_9602" localSheetId="77">#REF!</definedName>
    <definedName name="_SCH_9601_9602">#REF!</definedName>
    <definedName name="_SCH_9701_129" localSheetId="79">#REF!</definedName>
    <definedName name="_SCH_9701_129" localSheetId="84">#REF!</definedName>
    <definedName name="_SCH_9701_129" localSheetId="77">#REF!</definedName>
    <definedName name="_SCH_9701_129">#REF!</definedName>
    <definedName name="_SCH_9701_9701" localSheetId="79">#REF!</definedName>
    <definedName name="_SCH_9701_9701" localSheetId="84">#REF!</definedName>
    <definedName name="_SCH_9701_9701" localSheetId="77">#REF!</definedName>
    <definedName name="_SCH_9701_9701">#REF!</definedName>
    <definedName name="_SCH_9701_9702" localSheetId="79">#REF!</definedName>
    <definedName name="_SCH_9701_9702" localSheetId="84">#REF!</definedName>
    <definedName name="_SCH_9701_9702" localSheetId="77">#REF!</definedName>
    <definedName name="_SCH_9701_9702">#REF!</definedName>
    <definedName name="_SCH_9801_129" localSheetId="79">#REF!</definedName>
    <definedName name="_SCH_9801_129" localSheetId="84">#REF!</definedName>
    <definedName name="_SCH_9801_129" localSheetId="77">#REF!</definedName>
    <definedName name="_SCH_9801_129">#REF!</definedName>
    <definedName name="_SCH_9801_9801" localSheetId="79">#REF!</definedName>
    <definedName name="_SCH_9801_9801" localSheetId="84">#REF!</definedName>
    <definedName name="_SCH_9801_9801" localSheetId="77">#REF!</definedName>
    <definedName name="_SCH_9801_9801">#REF!</definedName>
    <definedName name="_SCH_9801_9802" localSheetId="79">#REF!</definedName>
    <definedName name="_SCH_9801_9802" localSheetId="84">#REF!</definedName>
    <definedName name="_SCH_9801_9802" localSheetId="77">#REF!</definedName>
    <definedName name="_SCH_9801_9802">#REF!</definedName>
    <definedName name="_SCH_9901_129" localSheetId="79">#REF!</definedName>
    <definedName name="_SCH_9901_129" localSheetId="84">#REF!</definedName>
    <definedName name="_SCH_9901_129" localSheetId="77">#REF!</definedName>
    <definedName name="_SCH_9901_129">#REF!</definedName>
    <definedName name="_SCH_9901_9901" localSheetId="79">#REF!</definedName>
    <definedName name="_SCH_9901_9901" localSheetId="84">#REF!</definedName>
    <definedName name="_SCH_9901_9901" localSheetId="77">#REF!</definedName>
    <definedName name="_SCH_9901_9901">#REF!</definedName>
    <definedName name="_sdg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sdg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ep04" localSheetId="65" hidden="1">{#N/A,#N/A,FALSE,"Sheet1";"current deposit",#N/A,FALSE,"Sheet1";"current deposit",#N/A,FALSE,"Sheet1"}</definedName>
    <definedName name="_Sep04" localSheetId="84" hidden="1">{#N/A,#N/A,FALSE,"Sheet1";"current deposit",#N/A,FALSE,"Sheet1";"current deposit",#N/A,FALSE,"Sheet1"}</definedName>
    <definedName name="_Sep04" localSheetId="77" hidden="1">{#N/A,#N/A,FALSE,"Sheet1";"current deposit",#N/A,FALSE,"Sheet1";"current deposit",#N/A,FALSE,"Sheet1"}</definedName>
    <definedName name="_Sep04" localSheetId="61" hidden="1">{#N/A,#N/A,FALSE,"Sheet1";"current deposit",#N/A,FALSE,"Sheet1";"current deposit",#N/A,FALSE,"Sheet1"}</definedName>
    <definedName name="_Sep04" localSheetId="76" hidden="1">{#N/A,#N/A,FALSE,"Sheet1";"current deposit",#N/A,FALSE,"Sheet1";"current deposit",#N/A,FALSE,"Sheet1"}</definedName>
    <definedName name="_Sep04" hidden="1">{#N/A,#N/A,FALSE,"Sheet1";"current deposit",#N/A,FALSE,"Sheet1";"current deposit",#N/A,FALSE,"Sheet1"}</definedName>
    <definedName name="_Sep05" localSheetId="65" hidden="1">{"current deposit",#N/A,FALSE,"Sheet1"}</definedName>
    <definedName name="_Sep05" localSheetId="84" hidden="1">{"current deposit",#N/A,FALSE,"Sheet1"}</definedName>
    <definedName name="_Sep05" localSheetId="77" hidden="1">{"current deposit",#N/A,FALSE,"Sheet1"}</definedName>
    <definedName name="_Sep05" localSheetId="61" hidden="1">{"current deposit",#N/A,FALSE,"Sheet1"}</definedName>
    <definedName name="_Sep05" localSheetId="76" hidden="1">{"current deposit",#N/A,FALSE,"Sheet1"}</definedName>
    <definedName name="_Sep05" hidden="1">{"current deposit",#N/A,FALSE,"Sheet1"}</definedName>
    <definedName name="_sga" localSheetId="79" hidden="1">#REF!</definedName>
    <definedName name="_sga" localSheetId="84" hidden="1">#REF!</definedName>
    <definedName name="_sga" localSheetId="77" hidden="1">#REF!</definedName>
    <definedName name="_sga" hidden="1">#REF!</definedName>
    <definedName name="_sga2" localSheetId="79" hidden="1">#REF!</definedName>
    <definedName name="_sga2" localSheetId="84" hidden="1">#REF!</definedName>
    <definedName name="_sga2" localSheetId="77" hidden="1">#REF!</definedName>
    <definedName name="_sga2" hidden="1">#REF!</definedName>
    <definedName name="_Sort" localSheetId="79" hidden="1">#REF!</definedName>
    <definedName name="_Sort" localSheetId="84" hidden="1">#REF!</definedName>
    <definedName name="_Sort" localSheetId="77" hidden="1">#REF!</definedName>
    <definedName name="_Sort" hidden="1">#REF!</definedName>
    <definedName name="_spk1" localSheetId="65" hidden="1">{#N/A,#N/A,FALSE,"Cover";#N/A,#N/A,FALSE,"Profits";#N/A,#N/A,FALSE,"ABS";#N/A,#N/A,FALSE,"TFLE Detail";#N/A,#N/A,FALSE,"TFLE Walk";#N/A,#N/A,FALSE,"Variable Cost";#N/A,#N/A,FALSE,"V.C. Walk"}</definedName>
    <definedName name="_spk1" localSheetId="84" hidden="1">{#N/A,#N/A,FALSE,"Cover";#N/A,#N/A,FALSE,"Profits";#N/A,#N/A,FALSE,"ABS";#N/A,#N/A,FALSE,"TFLE Detail";#N/A,#N/A,FALSE,"TFLE Walk";#N/A,#N/A,FALSE,"Variable Cost";#N/A,#N/A,FALSE,"V.C. Walk"}</definedName>
    <definedName name="_spk1" localSheetId="77" hidden="1">{#N/A,#N/A,FALSE,"Cover";#N/A,#N/A,FALSE,"Profits";#N/A,#N/A,FALSE,"ABS";#N/A,#N/A,FALSE,"TFLE Detail";#N/A,#N/A,FALSE,"TFLE Walk";#N/A,#N/A,FALSE,"Variable Cost";#N/A,#N/A,FALSE,"V.C. Walk"}</definedName>
    <definedName name="_spk1" localSheetId="61" hidden="1">{#N/A,#N/A,FALSE,"Cover";#N/A,#N/A,FALSE,"Profits";#N/A,#N/A,FALSE,"ABS";#N/A,#N/A,FALSE,"TFLE Detail";#N/A,#N/A,FALSE,"TFLE Walk";#N/A,#N/A,FALSE,"Variable Cost";#N/A,#N/A,FALSE,"V.C. Walk"}</definedName>
    <definedName name="_spk1" localSheetId="76" hidden="1">{#N/A,#N/A,FALSE,"Cover";#N/A,#N/A,FALSE,"Profits";#N/A,#N/A,FALSE,"ABS";#N/A,#N/A,FALSE,"TFLE Detail";#N/A,#N/A,FALSE,"TFLE Walk";#N/A,#N/A,FALSE,"Variable Cost";#N/A,#N/A,FALSE,"V.C. Walk"}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localSheetId="65" hidden="1">{#N/A,#N/A,FALSE,"Profit Status";#N/A,#N/A,FALSE,"Invest";#N/A,#N/A,FALSE,"Revenue";#N/A,#N/A,FALSE,"Variable Cost";#N/A,#N/A,FALSE,"Options &amp; Series"}</definedName>
    <definedName name="_spk2" localSheetId="84" hidden="1">{#N/A,#N/A,FALSE,"Profit Status";#N/A,#N/A,FALSE,"Invest";#N/A,#N/A,FALSE,"Revenue";#N/A,#N/A,FALSE,"Variable Cost";#N/A,#N/A,FALSE,"Options &amp; Series"}</definedName>
    <definedName name="_spk2" localSheetId="77" hidden="1">{#N/A,#N/A,FALSE,"Profit Status";#N/A,#N/A,FALSE,"Invest";#N/A,#N/A,FALSE,"Revenue";#N/A,#N/A,FALSE,"Variable Cost";#N/A,#N/A,FALSE,"Options &amp; Series"}</definedName>
    <definedName name="_spk2" localSheetId="61" hidden="1">{#N/A,#N/A,FALSE,"Profit Status";#N/A,#N/A,FALSE,"Invest";#N/A,#N/A,FALSE,"Revenue";#N/A,#N/A,FALSE,"Variable Cost";#N/A,#N/A,FALSE,"Options &amp; Series"}</definedName>
    <definedName name="_spk2" localSheetId="76" hidden="1">{#N/A,#N/A,FALSE,"Profit Status";#N/A,#N/A,FALSE,"Invest";#N/A,#N/A,FALSE,"Revenue";#N/A,#N/A,FALSE,"Variable Cost";#N/A,#N/A,FALSE,"Options &amp; Series"}</definedName>
    <definedName name="_spk2" hidden="1">{#N/A,#N/A,FALSE,"Profit Status";#N/A,#N/A,FALSE,"Invest";#N/A,#N/A,FALSE,"Revenue";#N/A,#N/A,FALSE,"Variable Cost";#N/A,#N/A,FALSE,"Options &amp; Series"}</definedName>
    <definedName name="_spk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pk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pk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pk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pk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 localSheetId="79">#REF!</definedName>
    <definedName name="_ss1" localSheetId="84">#REF!</definedName>
    <definedName name="_ss1" localSheetId="77">#REF!</definedName>
    <definedName name="_ss1">#REF!</definedName>
    <definedName name="_ss2" localSheetId="79">#REF!</definedName>
    <definedName name="_ss2" localSheetId="84">#REF!</definedName>
    <definedName name="_ss2" localSheetId="77">#REF!</definedName>
    <definedName name="_ss2">#REF!</definedName>
    <definedName name="_ss3" localSheetId="79">#REF!</definedName>
    <definedName name="_ss3" localSheetId="84">#REF!</definedName>
    <definedName name="_ss3" localSheetId="77">#REF!</definedName>
    <definedName name="_ss3">#REF!</definedName>
    <definedName name="_ss4" localSheetId="79">#REF!</definedName>
    <definedName name="_ss4" localSheetId="84">#REF!</definedName>
    <definedName name="_ss4" localSheetId="77">#REF!</definedName>
    <definedName name="_ss4">#REF!</definedName>
    <definedName name="_ss5" localSheetId="79">#REF!</definedName>
    <definedName name="_ss5" localSheetId="84">#REF!</definedName>
    <definedName name="_ss5" localSheetId="77">#REF!</definedName>
    <definedName name="_ss5">#REF!</definedName>
    <definedName name="_ss6" localSheetId="79">#REF!</definedName>
    <definedName name="_ss6" localSheetId="84">#REF!</definedName>
    <definedName name="_ss6" localSheetId="77">#REF!</definedName>
    <definedName name="_ss6">#REF!</definedName>
    <definedName name="_ss7" localSheetId="79">#REF!</definedName>
    <definedName name="_ss7" localSheetId="84">#REF!</definedName>
    <definedName name="_ss7" localSheetId="77">#REF!</definedName>
    <definedName name="_ss7">#REF!</definedName>
    <definedName name="_ss8" localSheetId="79">#REF!</definedName>
    <definedName name="_ss8" localSheetId="84">#REF!</definedName>
    <definedName name="_ss8" localSheetId="77">#REF!</definedName>
    <definedName name="_ss8">#REF!</definedName>
    <definedName name="_ss9" localSheetId="79">#REF!</definedName>
    <definedName name="_ss9" localSheetId="84">#REF!</definedName>
    <definedName name="_ss9" localSheetId="77">#REF!</definedName>
    <definedName name="_ss9">#REF!</definedName>
    <definedName name="_T1" localSheetId="65" hidden="1">{#N/A,#N/A,TRUE,"Engine";#N/A,#N/A,TRUE,"Trans 5R55N";#N/A,#N/A,TRUE,"Manual Trans";#N/A,#N/A,TRUE,"DS and Axle";#N/A,#N/A,TRUE,"PTSSE";#N/A,#N/A,TRUE,"Summary"}</definedName>
    <definedName name="_T1" localSheetId="84" hidden="1">{#N/A,#N/A,TRUE,"Engine";#N/A,#N/A,TRUE,"Trans 5R55N";#N/A,#N/A,TRUE,"Manual Trans";#N/A,#N/A,TRUE,"DS and Axle";#N/A,#N/A,TRUE,"PTSSE";#N/A,#N/A,TRUE,"Summary"}</definedName>
    <definedName name="_T1" localSheetId="77" hidden="1">{#N/A,#N/A,TRUE,"Engine";#N/A,#N/A,TRUE,"Trans 5R55N";#N/A,#N/A,TRUE,"Manual Trans";#N/A,#N/A,TRUE,"DS and Axle";#N/A,#N/A,TRUE,"PTSSE";#N/A,#N/A,TRUE,"Summary"}</definedName>
    <definedName name="_T1" localSheetId="61" hidden="1">{#N/A,#N/A,TRUE,"Engine";#N/A,#N/A,TRUE,"Trans 5R55N";#N/A,#N/A,TRUE,"Manual Trans";#N/A,#N/A,TRUE,"DS and Axle";#N/A,#N/A,TRUE,"PTSSE";#N/A,#N/A,TRUE,"Summary"}</definedName>
    <definedName name="_T1" localSheetId="76" hidden="1">{#N/A,#N/A,TRUE,"Engine";#N/A,#N/A,TRUE,"Trans 5R55N";#N/A,#N/A,TRUE,"Manual Trans";#N/A,#N/A,TRUE,"DS and Axle";#N/A,#N/A,TRUE,"PTSSE";#N/A,#N/A,TRUE,"Summary"}</definedName>
    <definedName name="_T1" hidden="1">{#N/A,#N/A,TRUE,"Engine";#N/A,#N/A,TRUE,"Trans 5R55N";#N/A,#N/A,TRUE,"Manual Trans";#N/A,#N/A,TRUE,"DS and Axle";#N/A,#N/A,TRUE,"PTSSE";#N/A,#N/A,TRUE,"Summary"}</definedName>
    <definedName name="_T2" localSheetId="65" hidden="1">{#N/A,#N/A,TRUE,"Engine";#N/A,#N/A,TRUE,"Trans 5R55N";#N/A,#N/A,TRUE,"Manual Trans";#N/A,#N/A,TRUE,"DS and Axle";#N/A,#N/A,TRUE,"PTSSE";#N/A,#N/A,TRUE,"Summary"}</definedName>
    <definedName name="_T2" localSheetId="84" hidden="1">{#N/A,#N/A,TRUE,"Engine";#N/A,#N/A,TRUE,"Trans 5R55N";#N/A,#N/A,TRUE,"Manual Trans";#N/A,#N/A,TRUE,"DS and Axle";#N/A,#N/A,TRUE,"PTSSE";#N/A,#N/A,TRUE,"Summary"}</definedName>
    <definedName name="_T2" localSheetId="77" hidden="1">{#N/A,#N/A,TRUE,"Engine";#N/A,#N/A,TRUE,"Trans 5R55N";#N/A,#N/A,TRUE,"Manual Trans";#N/A,#N/A,TRUE,"DS and Axle";#N/A,#N/A,TRUE,"PTSSE";#N/A,#N/A,TRUE,"Summary"}</definedName>
    <definedName name="_T2" localSheetId="61" hidden="1">{#N/A,#N/A,TRUE,"Engine";#N/A,#N/A,TRUE,"Trans 5R55N";#N/A,#N/A,TRUE,"Manual Trans";#N/A,#N/A,TRUE,"DS and Axle";#N/A,#N/A,TRUE,"PTSSE";#N/A,#N/A,TRUE,"Summary"}</definedName>
    <definedName name="_T2" localSheetId="76" hidden="1">{#N/A,#N/A,TRUE,"Engine";#N/A,#N/A,TRUE,"Trans 5R55N";#N/A,#N/A,TRUE,"Manual Trans";#N/A,#N/A,TRUE,"DS and Axle";#N/A,#N/A,TRUE,"PTSSE";#N/A,#N/A,TRUE,"Summary"}</definedName>
    <definedName name="_T2" hidden="1">{#N/A,#N/A,TRUE,"Engine";#N/A,#N/A,TRUE,"Trans 5R55N";#N/A,#N/A,TRUE,"Manual Trans";#N/A,#N/A,TRUE,"DS and Axle";#N/A,#N/A,TRUE,"PTSSE";#N/A,#N/A,TRUE,"Summary"}</definedName>
    <definedName name="_Table010_Out" localSheetId="79" hidden="1">#REF!</definedName>
    <definedName name="_Table010_Out" localSheetId="84" hidden="1">#REF!</definedName>
    <definedName name="_Table010_Out" localSheetId="77" hidden="1">#REF!</definedName>
    <definedName name="_Table010_Out" hidden="1">#REF!</definedName>
    <definedName name="_Table1_In1" localSheetId="79" hidden="1">#REF!</definedName>
    <definedName name="_Table1_In1" localSheetId="84" hidden="1">#REF!</definedName>
    <definedName name="_Table1_In1" localSheetId="77" hidden="1">#REF!</definedName>
    <definedName name="_Table1_In1" hidden="1">#REF!</definedName>
    <definedName name="_Table1_ln010" localSheetId="79" hidden="1">#REF!</definedName>
    <definedName name="_Table1_ln010" localSheetId="84" hidden="1">#REF!</definedName>
    <definedName name="_Table1_ln010" localSheetId="77" hidden="1">#REF!</definedName>
    <definedName name="_Table1_ln010" hidden="1">#REF!</definedName>
    <definedName name="_Table1_Out" localSheetId="79" hidden="1">#REF!</definedName>
    <definedName name="_Table1_Out" localSheetId="84" hidden="1">#REF!</definedName>
    <definedName name="_Table1_Out" localSheetId="77" hidden="1">#REF!</definedName>
    <definedName name="_Table1_Out" hidden="1">#REF!</definedName>
    <definedName name="_Table2_In1" localSheetId="79" hidden="1">#REF!</definedName>
    <definedName name="_Table2_In1" localSheetId="84" hidden="1">#REF!</definedName>
    <definedName name="_Table2_In1" localSheetId="77" hidden="1">#REF!</definedName>
    <definedName name="_Table2_In1" hidden="1">#REF!</definedName>
    <definedName name="_Table2_In2" localSheetId="79" hidden="1">#REF!</definedName>
    <definedName name="_Table2_In2" localSheetId="84" hidden="1">#REF!</definedName>
    <definedName name="_Table2_In2" localSheetId="77" hidden="1">#REF!</definedName>
    <definedName name="_Table2_In2" hidden="1">#REF!</definedName>
    <definedName name="_Table2_Out" localSheetId="79" hidden="1">#REF!</definedName>
    <definedName name="_Table2_Out" localSheetId="84" hidden="1">#REF!</definedName>
    <definedName name="_Table2_Out" localSheetId="77" hidden="1">#REF!</definedName>
    <definedName name="_Table2_Out" hidden="1">#REF!</definedName>
    <definedName name="_TCD1" localSheetId="79">#REF!</definedName>
    <definedName name="_TCD1" localSheetId="84">#REF!</definedName>
    <definedName name="_TCD1" localSheetId="77">#REF!</definedName>
    <definedName name="_TCD1">#REF!</definedName>
    <definedName name="_TCD2" localSheetId="79">#REF!</definedName>
    <definedName name="_TCD2" localSheetId="84">#REF!</definedName>
    <definedName name="_TCD2" localSheetId="77">#REF!</definedName>
    <definedName name="_TCD2">#REF!</definedName>
    <definedName name="_TCD3" localSheetId="79">#REF!</definedName>
    <definedName name="_TCD3" localSheetId="84">#REF!</definedName>
    <definedName name="_TCD3" localSheetId="77">#REF!</definedName>
    <definedName name="_TCD3">#REF!</definedName>
    <definedName name="_TCD4" localSheetId="79">#REF!</definedName>
    <definedName name="_TCD4" localSheetId="84">#REF!</definedName>
    <definedName name="_TCD4" localSheetId="77">#REF!</definedName>
    <definedName name="_TCD4">#REF!</definedName>
    <definedName name="_TCD5" localSheetId="79">#REF!</definedName>
    <definedName name="_TCD5" localSheetId="84">#REF!</definedName>
    <definedName name="_TCD5" localSheetId="77">#REF!</definedName>
    <definedName name="_TCD5">#REF!</definedName>
    <definedName name="_TCD6" localSheetId="79">#REF!</definedName>
    <definedName name="_TCD6" localSheetId="84">#REF!</definedName>
    <definedName name="_TCD6" localSheetId="77">#REF!</definedName>
    <definedName name="_TCD6">#REF!</definedName>
    <definedName name="_TCD7" localSheetId="79">#REF!</definedName>
    <definedName name="_TCD7" localSheetId="84">#REF!</definedName>
    <definedName name="_TCD7" localSheetId="77">#REF!</definedName>
    <definedName name="_TCD7">#REF!</definedName>
    <definedName name="_TCD8" localSheetId="79">#REF!</definedName>
    <definedName name="_TCD8" localSheetId="84">#REF!</definedName>
    <definedName name="_TCD8" localSheetId="77">#REF!</definedName>
    <definedName name="_TCD8">#REF!</definedName>
    <definedName name="_TCD9" localSheetId="79">#REF!</definedName>
    <definedName name="_TCD9" localSheetId="84">#REF!</definedName>
    <definedName name="_TCD9" localSheetId="77">#REF!</definedName>
    <definedName name="_TCD9">#REF!</definedName>
    <definedName name="_ter4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er4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er4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er4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er4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er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op05" localSheetId="79">#REF!</definedName>
    <definedName name="_top05" localSheetId="84">#REF!</definedName>
    <definedName name="_top05" localSheetId="77">#REF!</definedName>
    <definedName name="_top05">#REF!</definedName>
    <definedName name="_TOP1" localSheetId="79">#REF!</definedName>
    <definedName name="_TOP1" localSheetId="84">#REF!</definedName>
    <definedName name="_TOP1" localSheetId="77">#REF!</definedName>
    <definedName name="_TOP1">#REF!</definedName>
    <definedName name="_TOP2" localSheetId="79">#REF!</definedName>
    <definedName name="_TOP2" localSheetId="84">#REF!</definedName>
    <definedName name="_TOP2" localSheetId="77">#REF!</definedName>
    <definedName name="_TOP2">#REF!</definedName>
    <definedName name="_TOP20">#N/A</definedName>
    <definedName name="_TQ1" localSheetId="6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TQ1" localSheetId="8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TQ1" localSheetId="7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TQ1" localSheetId="6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TQ1" localSheetId="7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um1" localSheetId="65" hidden="1">{"'Highlights'!$A$1:$M$123"}</definedName>
    <definedName name="_um1" localSheetId="84" hidden="1">{"'Highlights'!$A$1:$M$123"}</definedName>
    <definedName name="_um1" localSheetId="77" hidden="1">{"'Highlights'!$A$1:$M$123"}</definedName>
    <definedName name="_um1" localSheetId="61" hidden="1">{"'Highlights'!$A$1:$M$123"}</definedName>
    <definedName name="_um1" localSheetId="76" hidden="1">{"'Highlights'!$A$1:$M$123"}</definedName>
    <definedName name="_um1" hidden="1">{"'Highlights'!$A$1:$M$123"}</definedName>
    <definedName name="_Us1" localSheetId="79">#REF!</definedName>
    <definedName name="_Us1" localSheetId="84">#REF!</definedName>
    <definedName name="_Us1" localSheetId="77">#REF!</definedName>
    <definedName name="_Us1">#REF!</definedName>
    <definedName name="_Us2" localSheetId="79">#REF!</definedName>
    <definedName name="_Us2" localSheetId="84">#REF!</definedName>
    <definedName name="_Us2" localSheetId="77">#REF!</definedName>
    <definedName name="_Us2">#REF!</definedName>
    <definedName name="_ut1" localSheetId="65" hidden="1">{"rev",#N/A,FALSE,"ppepsum";"vcost",#N/A,FALSE,"ppepsum";"ecprof",#N/A,FALSE,"ppepsum"}</definedName>
    <definedName name="_ut1" localSheetId="84" hidden="1">{"rev",#N/A,FALSE,"ppepsum";"vcost",#N/A,FALSE,"ppepsum";"ecprof",#N/A,FALSE,"ppepsum"}</definedName>
    <definedName name="_ut1" localSheetId="77" hidden="1">{"rev",#N/A,FALSE,"ppepsum";"vcost",#N/A,FALSE,"ppepsum";"ecprof",#N/A,FALSE,"ppepsum"}</definedName>
    <definedName name="_ut1" localSheetId="61" hidden="1">{"rev",#N/A,FALSE,"ppepsum";"vcost",#N/A,FALSE,"ppepsum";"ecprof",#N/A,FALSE,"ppepsum"}</definedName>
    <definedName name="_ut1" localSheetId="76" hidden="1">{"rev",#N/A,FALSE,"ppepsum";"vcost",#N/A,FALSE,"ppepsum";"ecprof",#N/A,FALSE,"ppepsum"}</definedName>
    <definedName name="_ut1" hidden="1">{"rev",#N/A,FALSE,"ppepsum";"vcost",#N/A,FALSE,"ppepsum";"ecprof",#N/A,FALSE,"ppepsum"}</definedName>
    <definedName name="_V5" localSheetId="65" hidden="1">{"avrev",#N/A,FALSE,"AVREV";"rates",#N/A,FALSE,"AVREV"}</definedName>
    <definedName name="_V5" localSheetId="84" hidden="1">{"avrev",#N/A,FALSE,"AVREV";"rates",#N/A,FALSE,"AVREV"}</definedName>
    <definedName name="_V5" localSheetId="77" hidden="1">{"avrev",#N/A,FALSE,"AVREV";"rates",#N/A,FALSE,"AVREV"}</definedName>
    <definedName name="_V5" localSheetId="61" hidden="1">{"avrev",#N/A,FALSE,"AVREV";"rates",#N/A,FALSE,"AVREV"}</definedName>
    <definedName name="_V5" localSheetId="76" hidden="1">{"avrev",#N/A,FALSE,"AVREV";"rates",#N/A,FALSE,"AVREV"}</definedName>
    <definedName name="_V5" hidden="1">{"avrev",#N/A,FALSE,"AVREV";"rates",#N/A,FALSE,"AVREV"}</definedName>
    <definedName name="_V5_1" localSheetId="65" hidden="1">{"avrev",#N/A,FALSE,"AVREV";"rates",#N/A,FALSE,"AVREV"}</definedName>
    <definedName name="_V5_1" localSheetId="84" hidden="1">{"avrev",#N/A,FALSE,"AVREV";"rates",#N/A,FALSE,"AVREV"}</definedName>
    <definedName name="_V5_1" localSheetId="77" hidden="1">{"avrev",#N/A,FALSE,"AVREV";"rates",#N/A,FALSE,"AVREV"}</definedName>
    <definedName name="_V5_1" localSheetId="61" hidden="1">{"avrev",#N/A,FALSE,"AVREV";"rates",#N/A,FALSE,"AVREV"}</definedName>
    <definedName name="_V5_1" localSheetId="76" hidden="1">{"avrev",#N/A,FALSE,"AVREV";"rates",#N/A,FALSE,"AVREV"}</definedName>
    <definedName name="_V5_1" hidden="1">{"avrev",#N/A,FALSE,"AVREV";"rates",#N/A,FALSE,"AVREV"}</definedName>
    <definedName name="_VA1" localSheetId="79">#REF!</definedName>
    <definedName name="_VA1" localSheetId="84">#REF!</definedName>
    <definedName name="_VA1" localSheetId="77">#REF!</definedName>
    <definedName name="_VA1">#REF!</definedName>
    <definedName name="_VC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c1" localSheetId="65" hidden="1">{#N/A,#N/A,FALSE,"Profit Status";#N/A,#N/A,FALSE,"Invest";#N/A,#N/A,FALSE,"Revenue";#N/A,#N/A,FALSE,"Variable Cost";#N/A,#N/A,FALSE,"Options &amp; Series"}</definedName>
    <definedName name="_vcc1" localSheetId="84" hidden="1">{#N/A,#N/A,FALSE,"Profit Status";#N/A,#N/A,FALSE,"Invest";#N/A,#N/A,FALSE,"Revenue";#N/A,#N/A,FALSE,"Variable Cost";#N/A,#N/A,FALSE,"Options &amp; Series"}</definedName>
    <definedName name="_vcc1" localSheetId="77" hidden="1">{#N/A,#N/A,FALSE,"Profit Status";#N/A,#N/A,FALSE,"Invest";#N/A,#N/A,FALSE,"Revenue";#N/A,#N/A,FALSE,"Variable Cost";#N/A,#N/A,FALSE,"Options &amp; Series"}</definedName>
    <definedName name="_vcc1" localSheetId="61" hidden="1">{#N/A,#N/A,FALSE,"Profit Status";#N/A,#N/A,FALSE,"Invest";#N/A,#N/A,FALSE,"Revenue";#N/A,#N/A,FALSE,"Variable Cost";#N/A,#N/A,FALSE,"Options &amp; Series"}</definedName>
    <definedName name="_vcc1" localSheetId="76" hidden="1">{#N/A,#N/A,FALSE,"Profit Status";#N/A,#N/A,FALSE,"Invest";#N/A,#N/A,FALSE,"Revenue";#N/A,#N/A,FALSE,"Variable Cost";#N/A,#N/A,FALSE,"Options &amp; Series"}</definedName>
    <definedName name="_vcc1" hidden="1">{#N/A,#N/A,FALSE,"Profit Status";#N/A,#N/A,FALSE,"Invest";#N/A,#N/A,FALSE,"Revenue";#N/A,#N/A,FALSE,"Variable Cost";#N/A,#N/A,FALSE,"Options &amp; Series"}</definedName>
    <definedName name="_veh1" localSheetId="79">#REF!</definedName>
    <definedName name="_veh1" localSheetId="84">#REF!</definedName>
    <definedName name="_veh1" localSheetId="77">#REF!</definedName>
    <definedName name="_veh1">#REF!</definedName>
    <definedName name="_veh2" localSheetId="79">#REF!</definedName>
    <definedName name="_veh2" localSheetId="84">#REF!</definedName>
    <definedName name="_veh2" localSheetId="77">#REF!</definedName>
    <definedName name="_veh2">#REF!</definedName>
    <definedName name="_veh3" localSheetId="79">#REF!</definedName>
    <definedName name="_veh3" localSheetId="84">#REF!</definedName>
    <definedName name="_veh3" localSheetId="77">#REF!</definedName>
    <definedName name="_veh3">#REF!</definedName>
    <definedName name="_veh4" localSheetId="79">#REF!</definedName>
    <definedName name="_veh4" localSheetId="84">#REF!</definedName>
    <definedName name="_veh4" localSheetId="77">#REF!</definedName>
    <definedName name="_veh4">#REF!</definedName>
    <definedName name="_VEP1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1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1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1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1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Ol2" localSheetId="65" hidden="1">{#N/A,#N/A,FALSE,"Cover";#N/A,#N/A,FALSE,"Profits";#N/A,#N/A,FALSE,"ABS";#N/A,#N/A,FALSE,"TFLE Detail";#N/A,#N/A,FALSE,"TFLE Walk";#N/A,#N/A,FALSE,"Variable Cost";#N/A,#N/A,FALSE,"V.C. Walk"}</definedName>
    <definedName name="_VOl2" localSheetId="84" hidden="1">{#N/A,#N/A,FALSE,"Cover";#N/A,#N/A,FALSE,"Profits";#N/A,#N/A,FALSE,"ABS";#N/A,#N/A,FALSE,"TFLE Detail";#N/A,#N/A,FALSE,"TFLE Walk";#N/A,#N/A,FALSE,"Variable Cost";#N/A,#N/A,FALSE,"V.C. Walk"}</definedName>
    <definedName name="_VOl2" localSheetId="77" hidden="1">{#N/A,#N/A,FALSE,"Cover";#N/A,#N/A,FALSE,"Profits";#N/A,#N/A,FALSE,"ABS";#N/A,#N/A,FALSE,"TFLE Detail";#N/A,#N/A,FALSE,"TFLE Walk";#N/A,#N/A,FALSE,"Variable Cost";#N/A,#N/A,FALSE,"V.C. Walk"}</definedName>
    <definedName name="_VOl2" localSheetId="61" hidden="1">{#N/A,#N/A,FALSE,"Cover";#N/A,#N/A,FALSE,"Profits";#N/A,#N/A,FALSE,"ABS";#N/A,#N/A,FALSE,"TFLE Detail";#N/A,#N/A,FALSE,"TFLE Walk";#N/A,#N/A,FALSE,"Variable Cost";#N/A,#N/A,FALSE,"V.C. Walk"}</definedName>
    <definedName name="_VOl2" localSheetId="76" hidden="1">{#N/A,#N/A,FALSE,"Cover";#N/A,#N/A,FALSE,"Profits";#N/A,#N/A,FALSE,"ABS";#N/A,#N/A,FALSE,"TFLE Detail";#N/A,#N/A,FALSE,"TFLE Walk";#N/A,#N/A,FALSE,"Variable Cost";#N/A,#N/A,FALSE,"V.C. Walk"}</definedName>
    <definedName name="_VOl2" hidden="1">{#N/A,#N/A,FALSE,"Cover";#N/A,#N/A,FALSE,"Profits";#N/A,#N/A,FALSE,"ABS";#N/A,#N/A,FALSE,"TFLE Detail";#N/A,#N/A,FALSE,"TFLE Walk";#N/A,#N/A,FALSE,"Variable Cost";#N/A,#N/A,FALSE,"V.C. Walk"}</definedName>
    <definedName name="_vx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_vx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4">#N/A</definedName>
    <definedName name="_WCHR1.T1">#N/A</definedName>
    <definedName name="_wm1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1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1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1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1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R1" localSheetId="6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1" localSheetId="8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1" localSheetId="7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1" localSheetId="6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1" localSheetId="7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n1" localSheetId="65" hidden="1">{#N/A,#N/A,FALSE,"MBR PCS";#N/A,#N/A,FALSE,"MBR CIG";#N/A,#N/A,FALSE,"MBR iDEN";#N/A,#N/A,FALSE,"MBR_FWT";#N/A,#N/A,FALSE,"MBR TOTAL"}</definedName>
    <definedName name="_wrn1" localSheetId="84" hidden="1">{#N/A,#N/A,FALSE,"MBR PCS";#N/A,#N/A,FALSE,"MBR CIG";#N/A,#N/A,FALSE,"MBR iDEN";#N/A,#N/A,FALSE,"MBR_FWT";#N/A,#N/A,FALSE,"MBR TOTAL"}</definedName>
    <definedName name="_wrn1" localSheetId="77" hidden="1">{#N/A,#N/A,FALSE,"MBR PCS";#N/A,#N/A,FALSE,"MBR CIG";#N/A,#N/A,FALSE,"MBR iDEN";#N/A,#N/A,FALSE,"MBR_FWT";#N/A,#N/A,FALSE,"MBR TOTAL"}</definedName>
    <definedName name="_wrn1" localSheetId="61" hidden="1">{#N/A,#N/A,FALSE,"MBR PCS";#N/A,#N/A,FALSE,"MBR CIG";#N/A,#N/A,FALSE,"MBR iDEN";#N/A,#N/A,FALSE,"MBR_FWT";#N/A,#N/A,FALSE,"MBR TOTAL"}</definedName>
    <definedName name="_wrn1" localSheetId="76" hidden="1">{#N/A,#N/A,FALSE,"MBR PCS";#N/A,#N/A,FALSE,"MBR CIG";#N/A,#N/A,FALSE,"MBR iDEN";#N/A,#N/A,FALSE,"MBR_FWT";#N/A,#N/A,FALSE,"MBR TOTAL"}</definedName>
    <definedName name="_wrn1" hidden="1">{#N/A,#N/A,FALSE,"MBR PCS";#N/A,#N/A,FALSE,"MBR CIG";#N/A,#N/A,FALSE,"MBR iDEN";#N/A,#N/A,FALSE,"MBR_FWT";#N/A,#N/A,FALSE,"MBR TOTAL"}</definedName>
    <definedName name="_wrn2" localSheetId="65" hidden="1">{"pep204a",#N/A,FALSE,"tpepsum4a";"pep205a",#N/A,FALSE,"tpepsum4a";"wpep204a",#N/A,FALSE,"tpepsum4a";"wpep205a",#N/A,FALSE,"tpepsum4a"}</definedName>
    <definedName name="_wrn2" localSheetId="84" hidden="1">{"pep204a",#N/A,FALSE,"tpepsum4a";"pep205a",#N/A,FALSE,"tpepsum4a";"wpep204a",#N/A,FALSE,"tpepsum4a";"wpep205a",#N/A,FALSE,"tpepsum4a"}</definedName>
    <definedName name="_wrn2" localSheetId="77" hidden="1">{"pep204a",#N/A,FALSE,"tpepsum4a";"pep205a",#N/A,FALSE,"tpepsum4a";"wpep204a",#N/A,FALSE,"tpepsum4a";"wpep205a",#N/A,FALSE,"tpepsum4a"}</definedName>
    <definedName name="_wrn2" localSheetId="61" hidden="1">{"pep204a",#N/A,FALSE,"tpepsum4a";"pep205a",#N/A,FALSE,"tpepsum4a";"wpep204a",#N/A,FALSE,"tpepsum4a";"wpep205a",#N/A,FALSE,"tpepsum4a"}</definedName>
    <definedName name="_wrn2" localSheetId="76" hidden="1">{"pep204a",#N/A,FALSE,"tpepsum4a";"pep205a",#N/A,FALSE,"tpepsum4a";"wpep204a",#N/A,FALSE,"tpepsum4a";"wpep205a",#N/A,FALSE,"tpepsum4a"}</definedName>
    <definedName name="_wrn2" hidden="1">{"pep204a",#N/A,FALSE,"tpepsum4a";"pep205a",#N/A,FALSE,"tpepsum4a";"wpep204a",#N/A,FALSE,"tpepsum4a";"wpep205a",#N/A,FALSE,"tpepsum4a"}</definedName>
    <definedName name="_WRN4" localSheetId="65" hidden="1">{"salaried",#N/A,FALSE,"VLD View (2)"}</definedName>
    <definedName name="_WRN4" localSheetId="84" hidden="1">{"salaried",#N/A,FALSE,"VLD View (2)"}</definedName>
    <definedName name="_WRN4" localSheetId="77" hidden="1">{"salaried",#N/A,FALSE,"VLD View (2)"}</definedName>
    <definedName name="_WRN4" localSheetId="61" hidden="1">{"salaried",#N/A,FALSE,"VLD View (2)"}</definedName>
    <definedName name="_WRN4" localSheetId="76" hidden="1">{"salaried",#N/A,FALSE,"VLD View (2)"}</definedName>
    <definedName name="_WRN4" hidden="1">{"salaried",#N/A,FALSE,"VLD View (2)"}</definedName>
    <definedName name="_wrn98" localSheetId="65" hidden="1">{0,#N/A,FALSE,0;0,#N/A,FALSE,0}</definedName>
    <definedName name="_wrn98" localSheetId="84" hidden="1">{0,#N/A,FALSE,0;0,#N/A,FALSE,0}</definedName>
    <definedName name="_wrn98" localSheetId="77" hidden="1">{0,#N/A,FALSE,0;0,#N/A,FALSE,0}</definedName>
    <definedName name="_wrn98" localSheetId="61" hidden="1">{0,#N/A,FALSE,0;0,#N/A,FALSE,0}</definedName>
    <definedName name="_wrn98" localSheetId="76" hidden="1">{0,#N/A,FALSE,0;0,#N/A,FALSE,0}</definedName>
    <definedName name="_wrn98" hidden="1">{0,#N/A,FALSE,0;0,#N/A,FALSE,0}</definedName>
    <definedName name="_WRT1" localSheetId="65" hidden="1">{#N/A,#N/A,TRUE,"RIDE";#N/A,#N/A,TRUE,"STEERING";#N/A,#N/A,TRUE,"HANDLING";#N/A,#N/A,TRUE,"BRAKING"}</definedName>
    <definedName name="_WRT1" localSheetId="84" hidden="1">{#N/A,#N/A,TRUE,"RIDE";#N/A,#N/A,TRUE,"STEERING";#N/A,#N/A,TRUE,"HANDLING";#N/A,#N/A,TRUE,"BRAKING"}</definedName>
    <definedName name="_WRT1" localSheetId="77" hidden="1">{#N/A,#N/A,TRUE,"RIDE";#N/A,#N/A,TRUE,"STEERING";#N/A,#N/A,TRUE,"HANDLING";#N/A,#N/A,TRUE,"BRAKING"}</definedName>
    <definedName name="_WRT1" localSheetId="61" hidden="1">{#N/A,#N/A,TRUE,"RIDE";#N/A,#N/A,TRUE,"STEERING";#N/A,#N/A,TRUE,"HANDLING";#N/A,#N/A,TRUE,"BRAKING"}</definedName>
    <definedName name="_WRT1" localSheetId="76" hidden="1">{#N/A,#N/A,TRUE,"RIDE";#N/A,#N/A,TRUE,"STEERING";#N/A,#N/A,TRUE,"HANDLING";#N/A,#N/A,TRUE,"BRAKING"}</definedName>
    <definedName name="_WRT1" hidden="1">{#N/A,#N/A,TRUE,"RIDE";#N/A,#N/A,TRUE,"STEERING";#N/A,#N/A,TRUE,"HANDLING";#N/A,#N/A,TRUE,"BRAKING"}</definedName>
    <definedName name="_ww1" localSheetId="79">#REF!</definedName>
    <definedName name="_ww1" localSheetId="84">#REF!</definedName>
    <definedName name="_ww1" localSheetId="77">#REF!</definedName>
    <definedName name="_ww1">#REF!</definedName>
    <definedName name="_ww2" localSheetId="79">#REF!</definedName>
    <definedName name="_ww2" localSheetId="84">#REF!</definedName>
    <definedName name="_ww2" localSheetId="77">#REF!</definedName>
    <definedName name="_ww2">#REF!</definedName>
    <definedName name="_ww3" localSheetId="79">#REF!</definedName>
    <definedName name="_ww3" localSheetId="84">#REF!</definedName>
    <definedName name="_ww3" localSheetId="77">#REF!</definedName>
    <definedName name="_ww3">#REF!</definedName>
    <definedName name="_ww4" localSheetId="79">#REF!</definedName>
    <definedName name="_ww4" localSheetId="84">#REF!</definedName>
    <definedName name="_ww4" localSheetId="77">#REF!</definedName>
    <definedName name="_ww4">#REF!</definedName>
    <definedName name="_ww5" localSheetId="79">#REF!</definedName>
    <definedName name="_ww5" localSheetId="84">#REF!</definedName>
    <definedName name="_ww5" localSheetId="77">#REF!</definedName>
    <definedName name="_ww5">#REF!</definedName>
    <definedName name="_ww6" localSheetId="79">#REF!</definedName>
    <definedName name="_ww6" localSheetId="84">#REF!</definedName>
    <definedName name="_ww6" localSheetId="77">#REF!</definedName>
    <definedName name="_ww6">#REF!</definedName>
    <definedName name="_ww7" localSheetId="79">#REF!</definedName>
    <definedName name="_ww7" localSheetId="84">#REF!</definedName>
    <definedName name="_ww7" localSheetId="77">#REF!</definedName>
    <definedName name="_ww7">#REF!</definedName>
    <definedName name="_ww8" localSheetId="79">#REF!</definedName>
    <definedName name="_ww8" localSheetId="84">#REF!</definedName>
    <definedName name="_ww8" localSheetId="77">#REF!</definedName>
    <definedName name="_ww8">#REF!</definedName>
    <definedName name="_ww9" localSheetId="79">#REF!</definedName>
    <definedName name="_ww9" localSheetId="84">#REF!</definedName>
    <definedName name="_ww9" localSheetId="77">#REF!</definedName>
    <definedName name="_ww9">#REF!</definedName>
    <definedName name="_X3" localSheetId="79" hidden="1">#REF!</definedName>
    <definedName name="_X3" localSheetId="84" hidden="1">#REF!</definedName>
    <definedName name="_X3" localSheetId="77" hidden="1">#REF!</definedName>
    <definedName name="_X3" hidden="1">#REF!</definedName>
    <definedName name="_xlfn_DISPIMG" localSheetId="65">'20260129'!none</definedName>
    <definedName name="_xlfn_DISPIMG" localSheetId="79">[1]!none</definedName>
    <definedName name="_xlfn_DISPIMG" localSheetId="84">'Color Code'!none</definedName>
    <definedName name="_xlfn_DISPIMG" localSheetId="77">'Material Plan'!none</definedName>
    <definedName name="_xlfn_DISPIMG" localSheetId="61">'Plan adj'!none</definedName>
    <definedName name="_xlfn_DISPIMG" localSheetId="76">'V1GSeq13-Aug'!none</definedName>
    <definedName name="_xlfn_DISPIMG">none</definedName>
    <definedName name="_XS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XS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XS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XS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XS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XS1" hidden="1">{#N/A,#N/A,FALSE,"Title - E";#N/A,#N/A,FALSE,"Insert";#N/A,#N/A,FALSE,"Rpt-98-E PG_1";#N/A,#N/A,FALSE,"Rpt-98-E PG_2f";#N/A,#N/A,FALSE,"Rpt-98-E PG_2";#N/A,#N/A,FALSE,"Insert";#N/A,#N/A,FALSE,"Rpt-98-E PG_3 "}</definedName>
    <definedName name="_xx1" localSheetId="65" hidden="1">{#N/A,#N/A,FALSE,"Title - E";#N/A,#N/A,FALSE,"Insert";#N/A,#N/A,FALSE,"Rpt-98-E PG_1";#N/A,#N/A,FALSE,"Rpt-98-E PG_2f";#N/A,#N/A,FALSE,"Rpt-98-E PG_2";#N/A,#N/A,FALSE,"Insert";#N/A,#N/A,FALSE,"Rpt-98-E PG_3 "}</definedName>
    <definedName name="_xx1" localSheetId="84" hidden="1">{#N/A,#N/A,FALSE,"Title - E";#N/A,#N/A,FALSE,"Insert";#N/A,#N/A,FALSE,"Rpt-98-E PG_1";#N/A,#N/A,FALSE,"Rpt-98-E PG_2f";#N/A,#N/A,FALSE,"Rpt-98-E PG_2";#N/A,#N/A,FALSE,"Insert";#N/A,#N/A,FALSE,"Rpt-98-E PG_3 "}</definedName>
    <definedName name="_xx1" localSheetId="77" hidden="1">{#N/A,#N/A,FALSE,"Title - E";#N/A,#N/A,FALSE,"Insert";#N/A,#N/A,FALSE,"Rpt-98-E PG_1";#N/A,#N/A,FALSE,"Rpt-98-E PG_2f";#N/A,#N/A,FALSE,"Rpt-98-E PG_2";#N/A,#N/A,FALSE,"Insert";#N/A,#N/A,FALSE,"Rpt-98-E PG_3 "}</definedName>
    <definedName name="_xx1" localSheetId="61" hidden="1">{#N/A,#N/A,FALSE,"Title - E";#N/A,#N/A,FALSE,"Insert";#N/A,#N/A,FALSE,"Rpt-98-E PG_1";#N/A,#N/A,FALSE,"Rpt-98-E PG_2f";#N/A,#N/A,FALSE,"Rpt-98-E PG_2";#N/A,#N/A,FALSE,"Insert";#N/A,#N/A,FALSE,"Rpt-98-E PG_3 "}</definedName>
    <definedName name="_xx1" localSheetId="76" hidden="1">{#N/A,#N/A,FALSE,"Title - E";#N/A,#N/A,FALSE,"Insert";#N/A,#N/A,FALSE,"Rpt-98-E PG_1";#N/A,#N/A,FALSE,"Rpt-98-E PG_2f";#N/A,#N/A,FALSE,"Rpt-98-E PG_2";#N/A,#N/A,FALSE,"Insert";#N/A,#N/A,FALSE,"Rpt-98-E PG_3 "}</definedName>
    <definedName name="_xx1" hidden="1">{#N/A,#N/A,FALSE,"Title - E";#N/A,#N/A,FALSE,"Insert";#N/A,#N/A,FALSE,"Rpt-98-E PG_1";#N/A,#N/A,FALSE,"Rpt-98-E PG_2f";#N/A,#N/A,FALSE,"Rpt-98-E PG_2";#N/A,#N/A,FALSE,"Insert";#N/A,#N/A,FALSE,"Rpt-98-E PG_3 "}</definedName>
    <definedName name="_xx3" localSheetId="79" hidden="1">#REF!</definedName>
    <definedName name="_xx3" localSheetId="84" hidden="1">#REF!</definedName>
    <definedName name="_xx3" localSheetId="77" hidden="1">#REF!</definedName>
    <definedName name="_xx3" hidden="1">#REF!</definedName>
    <definedName name="_xx6666" localSheetId="79">#REF!</definedName>
    <definedName name="_xx6666" localSheetId="84">#REF!</definedName>
    <definedName name="_xx6666" localSheetId="77">#REF!</definedName>
    <definedName name="_xx6666">#REF!</definedName>
    <definedName name="_z" localSheetId="65" hidden="1">{"pep204a",#N/A,FALSE,"tpepsum4a";"pep205a",#N/A,FALSE,"tpepsum4a";"wpep204a",#N/A,FALSE,"tpepsum4a";"wpep205a",#N/A,FALSE,"tpepsum4a"}</definedName>
    <definedName name="_z" localSheetId="84" hidden="1">{"pep204a",#N/A,FALSE,"tpepsum4a";"pep205a",#N/A,FALSE,"tpepsum4a";"wpep204a",#N/A,FALSE,"tpepsum4a";"wpep205a",#N/A,FALSE,"tpepsum4a"}</definedName>
    <definedName name="_z" localSheetId="77" hidden="1">{"pep204a",#N/A,FALSE,"tpepsum4a";"pep205a",#N/A,FALSE,"tpepsum4a";"wpep204a",#N/A,FALSE,"tpepsum4a";"wpep205a",#N/A,FALSE,"tpepsum4a"}</definedName>
    <definedName name="_z" localSheetId="61" hidden="1">{"pep204a",#N/A,FALSE,"tpepsum4a";"pep205a",#N/A,FALSE,"tpepsum4a";"wpep204a",#N/A,FALSE,"tpepsum4a";"wpep205a",#N/A,FALSE,"tpepsum4a"}</definedName>
    <definedName name="_z" localSheetId="76" hidden="1">{"pep204a",#N/A,FALSE,"tpepsum4a";"pep205a",#N/A,FALSE,"tpepsum4a";"wpep204a",#N/A,FALSE,"tpepsum4a";"wpep205a",#N/A,FALSE,"tpepsum4a"}</definedName>
    <definedName name="_z" hidden="1">{"pep204a",#N/A,FALSE,"tpepsum4a";"pep205a",#N/A,FALSE,"tpepsum4a";"wpep204a",#N/A,FALSE,"tpepsum4a";"wpep205a",#N/A,FALSE,"tpepsum4a"}</definedName>
    <definedName name="_z1" localSheetId="79">#REF!</definedName>
    <definedName name="_z1" localSheetId="84">#REF!</definedName>
    <definedName name="_z1" localSheetId="77">#REF!</definedName>
    <definedName name="_z1">#REF!</definedName>
    <definedName name="_ZA1" localSheetId="79">#REF!</definedName>
    <definedName name="_ZA1" localSheetId="84">#REF!</definedName>
    <definedName name="_ZA1" localSheetId="77">#REF!</definedName>
    <definedName name="_ZA1">#REF!</definedName>
    <definedName name="_zy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zz1" localSheetId="79">#REF!</definedName>
    <definedName name="_zz1" localSheetId="84">#REF!</definedName>
    <definedName name="_zz1" localSheetId="77">#REF!</definedName>
    <definedName name="_zz1">#REF!</definedName>
    <definedName name="_zz2" localSheetId="79">#REF!</definedName>
    <definedName name="_zz2" localSheetId="84">#REF!</definedName>
    <definedName name="_zz2" localSheetId="77">#REF!</definedName>
    <definedName name="_zz2">#REF!</definedName>
    <definedName name="_zz3" localSheetId="79">#REF!</definedName>
    <definedName name="_zz3" localSheetId="84">#REF!</definedName>
    <definedName name="_zz3" localSheetId="77">#REF!</definedName>
    <definedName name="_zz3">#REF!</definedName>
    <definedName name="_zz4" localSheetId="79">#REF!</definedName>
    <definedName name="_zz4" localSheetId="84">#REF!</definedName>
    <definedName name="_zz4" localSheetId="77">#REF!</definedName>
    <definedName name="_zz4">#REF!</definedName>
    <definedName name="_zz5" localSheetId="79">#REF!</definedName>
    <definedName name="_zz5" localSheetId="84">#REF!</definedName>
    <definedName name="_zz5" localSheetId="77">#REF!</definedName>
    <definedName name="_zz5">#REF!</definedName>
    <definedName name="_zz6" localSheetId="79">#REF!</definedName>
    <definedName name="_zz6" localSheetId="84">#REF!</definedName>
    <definedName name="_zz6" localSheetId="77">#REF!</definedName>
    <definedName name="_zz6">#REF!</definedName>
    <definedName name="_zz7" localSheetId="79">#REF!</definedName>
    <definedName name="_zz7" localSheetId="84">#REF!</definedName>
    <definedName name="_zz7" localSheetId="77">#REF!</definedName>
    <definedName name="_zz7">#REF!</definedName>
    <definedName name="_zz8" localSheetId="79">#REF!</definedName>
    <definedName name="_zz8" localSheetId="84">#REF!</definedName>
    <definedName name="_zz8" localSheetId="77">#REF!</definedName>
    <definedName name="_zz8">#REF!</definedName>
    <definedName name="_zz9" localSheetId="79">#REF!</definedName>
    <definedName name="_zz9" localSheetId="84">#REF!</definedName>
    <definedName name="_zz9" localSheetId="77">#REF!</definedName>
    <definedName name="_zz9">#REF!</definedName>
    <definedName name="_zz9999" localSheetId="79">#REF!</definedName>
    <definedName name="_zz9999" localSheetId="84">#REF!</definedName>
    <definedName name="_zz9999" localSheetId="77">#REF!</definedName>
    <definedName name="_zz9999">#REF!</definedName>
    <definedName name="A" localSheetId="79">#REF!</definedName>
    <definedName name="A" localSheetId="84">#REF!</definedName>
    <definedName name="A" localSheetId="77">#REF!</definedName>
    <definedName name="A">#REF!</definedName>
    <definedName name="A_DOE_Crosstab" localSheetId="79">#REF!</definedName>
    <definedName name="A_DOE_Crosstab" localSheetId="84">#REF!</definedName>
    <definedName name="A_DOE_Crosstab" localSheetId="77">#REF!</definedName>
    <definedName name="A_DOE_Crosstab">#REF!</definedName>
    <definedName name="A2A" localSheetId="65" hidden="1">{#N/A,#N/A,FALSE,"Sheet1"}</definedName>
    <definedName name="A2A" localSheetId="84" hidden="1">{#N/A,#N/A,FALSE,"Sheet1"}</definedName>
    <definedName name="A2A" localSheetId="77" hidden="1">{#N/A,#N/A,FALSE,"Sheet1"}</definedName>
    <definedName name="A2A" localSheetId="61" hidden="1">{#N/A,#N/A,FALSE,"Sheet1"}</definedName>
    <definedName name="A2A" localSheetId="76" hidden="1">{#N/A,#N/A,FALSE,"Sheet1"}</definedName>
    <definedName name="A2A" hidden="1">{#N/A,#N/A,FALSE,"Sheet1"}</definedName>
    <definedName name="a2c" localSheetId="79">#REF!</definedName>
    <definedName name="a2c" localSheetId="84">#REF!</definedName>
    <definedName name="a2c" localSheetId="77">#REF!</definedName>
    <definedName name="a2c">#REF!</definedName>
    <definedName name="aa" localSheetId="79" hidden="1">#REF!</definedName>
    <definedName name="aa" localSheetId="84" hidden="1">#REF!</definedName>
    <definedName name="aa" localSheetId="77" hidden="1">#REF!</definedName>
    <definedName name="aa" hidden="1">#REF!</definedName>
    <definedName name="aa_010" localSheetId="79" hidden="1">#REF!</definedName>
    <definedName name="aa_010" localSheetId="84" hidden="1">#REF!</definedName>
    <definedName name="aa_010" localSheetId="77" hidden="1">#REF!</definedName>
    <definedName name="aa_010" hidden="1">#REF!</definedName>
    <definedName name="aa_1" localSheetId="65" hidden="1">{"Revenue",#N/A,FALSE,"Series";"Ecprofit",#N/A,FALSE,"Series"}</definedName>
    <definedName name="aa_1" localSheetId="84" hidden="1">{"Revenue",#N/A,FALSE,"Series";"Ecprofit",#N/A,FALSE,"Series"}</definedName>
    <definedName name="aa_1" localSheetId="77" hidden="1">{"Revenue",#N/A,FALSE,"Series";"Ecprofit",#N/A,FALSE,"Series"}</definedName>
    <definedName name="aa_1" localSheetId="61" hidden="1">{"Revenue",#N/A,FALSE,"Series";"Ecprofit",#N/A,FALSE,"Series"}</definedName>
    <definedName name="aa_1" localSheetId="76" hidden="1">{"Revenue",#N/A,FALSE,"Series";"Ecprofit",#N/A,FALSE,"Series"}</definedName>
    <definedName name="aa_1" hidden="1">{"Revenue",#N/A,FALSE,"Series";"Ecprofit",#N/A,FALSE,"Series"}</definedName>
    <definedName name="ＡＡＡ" localSheetId="65" hidden="1">{#VALUE!,#N/A,FALSE,0;#N/A,#N/A,FALSE,0;#N/A,#N/A,FALSE,0;#N/A,#N/A,FALSE,0}</definedName>
    <definedName name="ＡＡＡ" localSheetId="84" hidden="1">{#VALUE!,#N/A,FALSE,0;#N/A,#N/A,FALSE,0;#N/A,#N/A,FALSE,0;#N/A,#N/A,FALSE,0}</definedName>
    <definedName name="ＡＡＡ" localSheetId="77" hidden="1">{#VALUE!,#N/A,FALSE,0;#N/A,#N/A,FALSE,0;#N/A,#N/A,FALSE,0;#N/A,#N/A,FALSE,0}</definedName>
    <definedName name="ＡＡＡ" localSheetId="61" hidden="1">{#VALUE!,#N/A,FALSE,0;#N/A,#N/A,FALSE,0;#N/A,#N/A,FALSE,0;#N/A,#N/A,FALSE,0}</definedName>
    <definedName name="ＡＡＡ" localSheetId="76" hidden="1">{#VALUE!,#N/A,FALSE,0;#N/A,#N/A,FALSE,0;#N/A,#N/A,FALSE,0;#N/A,#N/A,FALSE,0}</definedName>
    <definedName name="ＡＡＡ" hidden="1">{#VALUE!,#N/A,FALSE,0;#N/A,#N/A,FALSE,0;#N/A,#N/A,FALSE,0;#N/A,#N/A,FALSE,0}</definedName>
    <definedName name="aaa_010" localSheetId="65" hidden="1">{"COMPARISON",#N/A,FALSE,"Sheet1"}</definedName>
    <definedName name="aaa_010" localSheetId="84" hidden="1">{"COMPARISON",#N/A,FALSE,"Sheet1"}</definedName>
    <definedName name="aaa_010" localSheetId="77" hidden="1">{"COMPARISON",#N/A,FALSE,"Sheet1"}</definedName>
    <definedName name="aaa_010" localSheetId="61" hidden="1">{"COMPARISON",#N/A,FALSE,"Sheet1"}</definedName>
    <definedName name="aaa_010" localSheetId="76" hidden="1">{"COMPARISON",#N/A,FALSE,"Sheet1"}</definedName>
    <definedName name="aaa_010" hidden="1">{"COMPARISON",#N/A,FALSE,"Sheet1"}</definedName>
    <definedName name="AAA_DOCTOPS" hidden="1">"AAA_SET"</definedName>
    <definedName name="AAA_duser" hidden="1">"OFF"</definedName>
    <definedName name="aaaa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8" localSheetId="65" hidden="1">{0,#N/A,FALSE,0;0,#N/A,FALSE,0;0,#N/A,FALSE,0;0,#N/A,FALSE,0}</definedName>
    <definedName name="aaaa8" localSheetId="84" hidden="1">{0,#N/A,FALSE,0;0,#N/A,FALSE,0;0,#N/A,FALSE,0;0,#N/A,FALSE,0}</definedName>
    <definedName name="aaaa8" localSheetId="77" hidden="1">{0,#N/A,FALSE,0;0,#N/A,FALSE,0;0,#N/A,FALSE,0;0,#N/A,FALSE,0}</definedName>
    <definedName name="aaaa8" localSheetId="61" hidden="1">{0,#N/A,FALSE,0;0,#N/A,FALSE,0;0,#N/A,FALSE,0;0,#N/A,FALSE,0}</definedName>
    <definedName name="aaaa8" localSheetId="76" hidden="1">{0,#N/A,FALSE,0;0,#N/A,FALSE,0;0,#N/A,FALSE,0;0,#N/A,FALSE,0}</definedName>
    <definedName name="aaaa8" hidden="1">{0,#N/A,FALSE,0;0,#N/A,FALSE,0;0,#N/A,FALSE,0;0,#N/A,FALSE,0}</definedName>
    <definedName name="aaaa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aaa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aaa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aaa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aaa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aaaa" hidden="1">{#N/A,#N/A,FALSE,"Assumptions";#N/A,#N/A,FALSE,"Volumes";#N/A,#N/A,FALSE,"Pricing";#N/A,#N/A,FALSE,"Variable Cost";#N/A,#N/A,FALSE,"Investment";#N/A,#N/A,FALSE,"Profitability";#N/A,#N/A,FALSE,"Business Comparison"}</definedName>
    <definedName name="aaaaaa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aa" localSheetId="65" hidden="1">{"COMPARISON",#N/A,FALSE,"Sheet1"}</definedName>
    <definedName name="aaaaaaaa" localSheetId="84" hidden="1">{"COMPARISON",#N/A,FALSE,"Sheet1"}</definedName>
    <definedName name="aaaaaaaa" localSheetId="77" hidden="1">{"COMPARISON",#N/A,FALSE,"Sheet1"}</definedName>
    <definedName name="aaaaaaaa" localSheetId="61" hidden="1">{"COMPARISON",#N/A,FALSE,"Sheet1"}</definedName>
    <definedName name="aaaaaaaa" localSheetId="76" hidden="1">{"COMPARISON",#N/A,FALSE,"Sheet1"}</definedName>
    <definedName name="aaaaaaaa" hidden="1">{"COMPARISON",#N/A,FALSE,"Sheet1"}</definedName>
    <definedName name="aaaaaaaa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aaaaaaa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aaaaaaa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aaaaaaa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aaaaaaa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aaaaaaaa" hidden="1">{#N/A,#N/A,FALSE,"Assumptions";#N/A,#N/A,FALSE,"Volumes";#N/A,#N/A,FALSE,"Pricing";#N/A,#N/A,FALSE,"Variable Cost";#N/A,#N/A,FALSE,"Investment";#N/A,#N/A,FALSE,"Profitability";#N/A,#N/A,FALSE,"Business Comparison"}</definedName>
    <definedName name="aaaaaaaaaa" localSheetId="65" hidden="1">{"Summary",#N/A,FALSE,"Sumary";"Att.1",#N/A,FALSE,"Attach.I";"Att.2",#N/A,FALSE,"Attach.2";"Att.3",#N/A,FALSE,"Attach.3";"Att.4",#N/A,FALSE,"Attach.4";"Walk",#N/A,FALSE,"Walk"}</definedName>
    <definedName name="aaaaaaaaaa" localSheetId="84" hidden="1">{"Summary",#N/A,FALSE,"Sumary";"Att.1",#N/A,FALSE,"Attach.I";"Att.2",#N/A,FALSE,"Attach.2";"Att.3",#N/A,FALSE,"Attach.3";"Att.4",#N/A,FALSE,"Attach.4";"Walk",#N/A,FALSE,"Walk"}</definedName>
    <definedName name="aaaaaaaaaa" localSheetId="77" hidden="1">{"Summary",#N/A,FALSE,"Sumary";"Att.1",#N/A,FALSE,"Attach.I";"Att.2",#N/A,FALSE,"Attach.2";"Att.3",#N/A,FALSE,"Attach.3";"Att.4",#N/A,FALSE,"Attach.4";"Walk",#N/A,FALSE,"Walk"}</definedName>
    <definedName name="aaaaaaaaaa" localSheetId="61" hidden="1">{"Summary",#N/A,FALSE,"Sumary";"Att.1",#N/A,FALSE,"Attach.I";"Att.2",#N/A,FALSE,"Attach.2";"Att.3",#N/A,FALSE,"Attach.3";"Att.4",#N/A,FALSE,"Attach.4";"Walk",#N/A,FALSE,"Walk"}</definedName>
    <definedName name="aaaaaaaaaa" localSheetId="76" hidden="1">{"Summary",#N/A,FALSE,"Sumary";"Att.1",#N/A,FALSE,"Attach.I";"Att.2",#N/A,FALSE,"Attach.2";"Att.3",#N/A,FALSE,"Attach.3";"Att.4",#N/A,FALSE,"Attach.4";"Walk",#N/A,FALSE,"Walk"}</definedName>
    <definedName name="aaaaaaaaaa" hidden="1">{"Summary",#N/A,FALSE,"Sumary";"Att.1",#N/A,FALSE,"Attach.I";"Att.2",#N/A,FALSE,"Attach.2";"Att.3",#N/A,FALSE,"Attach.3";"Att.4",#N/A,FALSE,"Attach.4";"Walk",#N/A,FALSE,"Walk"}</definedName>
    <definedName name="aaaaaaaaaaa" localSheetId="65" hidden="1">{"Summary",#N/A,FALSE,"Sumary";"Att.1",#N/A,FALSE,"Attach.I";"Att.2",#N/A,FALSE,"Attach.2";"Att.3",#N/A,FALSE,"Attach.3";"Att.4",#N/A,FALSE,"Attach.4";"Walk",#N/A,FALSE,"Walk"}</definedName>
    <definedName name="aaaaaaaaaaa" localSheetId="84" hidden="1">{"Summary",#N/A,FALSE,"Sumary";"Att.1",#N/A,FALSE,"Attach.I";"Att.2",#N/A,FALSE,"Attach.2";"Att.3",#N/A,FALSE,"Attach.3";"Att.4",#N/A,FALSE,"Attach.4";"Walk",#N/A,FALSE,"Walk"}</definedName>
    <definedName name="aaaaaaaaaaa" localSheetId="77" hidden="1">{"Summary",#N/A,FALSE,"Sumary";"Att.1",#N/A,FALSE,"Attach.I";"Att.2",#N/A,FALSE,"Attach.2";"Att.3",#N/A,FALSE,"Attach.3";"Att.4",#N/A,FALSE,"Attach.4";"Walk",#N/A,FALSE,"Walk"}</definedName>
    <definedName name="aaaaaaaaaaa" localSheetId="61" hidden="1">{"Summary",#N/A,FALSE,"Sumary";"Att.1",#N/A,FALSE,"Attach.I";"Att.2",#N/A,FALSE,"Attach.2";"Att.3",#N/A,FALSE,"Attach.3";"Att.4",#N/A,FALSE,"Attach.4";"Walk",#N/A,FALSE,"Walk"}</definedName>
    <definedName name="aaaaaaaaaaa" localSheetId="76" hidden="1">{"Summary",#N/A,FALSE,"Sumary";"Att.1",#N/A,FALSE,"Attach.I";"Att.2",#N/A,FALSE,"Attach.2";"Att.3",#N/A,FALSE,"Attach.3";"Att.4",#N/A,FALSE,"Attach.4";"Walk",#N/A,FALSE,"Walk"}</definedName>
    <definedName name="aaaaaaaaaaa" hidden="1">{"Summary",#N/A,FALSE,"Sumary";"Att.1",#N/A,FALSE,"Attach.I";"Att.2",#N/A,FALSE,"Attach.2";"Att.3",#N/A,FALSE,"Attach.3";"Att.4",#N/A,FALSE,"Attach.4";"Walk",#N/A,FALSE,"Walk"}</definedName>
    <definedName name="aaaaaaaaaaaa" localSheetId="65" hidden="1">{#N/A,#N/A,FALSE,"Title - E";#N/A,#N/A,FALSE,"Insert";#N/A,#N/A,FALSE,"Rpt-98-E PG_1";#N/A,#N/A,FALSE,"Rpt-98-E PG_2f";#N/A,#N/A,FALSE,"Rpt-98-E PG_2";#N/A,#N/A,FALSE,"Insert";#N/A,#N/A,FALSE,"Rpt-98-E PG_3 "}</definedName>
    <definedName name="aaaaaaaaaaaa" localSheetId="84" hidden="1">{#N/A,#N/A,FALSE,"Title - E";#N/A,#N/A,FALSE,"Insert";#N/A,#N/A,FALSE,"Rpt-98-E PG_1";#N/A,#N/A,FALSE,"Rpt-98-E PG_2f";#N/A,#N/A,FALSE,"Rpt-98-E PG_2";#N/A,#N/A,FALSE,"Insert";#N/A,#N/A,FALSE,"Rpt-98-E PG_3 "}</definedName>
    <definedName name="aaaaaaaaaaaa" localSheetId="77" hidden="1">{#N/A,#N/A,FALSE,"Title - E";#N/A,#N/A,FALSE,"Insert";#N/A,#N/A,FALSE,"Rpt-98-E PG_1";#N/A,#N/A,FALSE,"Rpt-98-E PG_2f";#N/A,#N/A,FALSE,"Rpt-98-E PG_2";#N/A,#N/A,FALSE,"Insert";#N/A,#N/A,FALSE,"Rpt-98-E PG_3 "}</definedName>
    <definedName name="aaaaaaaaaaaa" localSheetId="61" hidden="1">{#N/A,#N/A,FALSE,"Title - E";#N/A,#N/A,FALSE,"Insert";#N/A,#N/A,FALSE,"Rpt-98-E PG_1";#N/A,#N/A,FALSE,"Rpt-98-E PG_2f";#N/A,#N/A,FALSE,"Rpt-98-E PG_2";#N/A,#N/A,FALSE,"Insert";#N/A,#N/A,FALSE,"Rpt-98-E PG_3 "}</definedName>
    <definedName name="aaaaaaaaaaaa" localSheetId="76" hidden="1">{#N/A,#N/A,FALSE,"Title - E";#N/A,#N/A,FALSE,"Insert";#N/A,#N/A,FALSE,"Rpt-98-E PG_1";#N/A,#N/A,FALSE,"Rpt-98-E PG_2f";#N/A,#N/A,FALSE,"Rpt-98-E PG_2";#N/A,#N/A,FALSE,"Insert";#N/A,#N/A,FALSE,"Rpt-98-E PG_3 "}</definedName>
    <definedName name="aaaaaaaaaaaa" hidden="1">{#N/A,#N/A,FALSE,"Title - E";#N/A,#N/A,FALSE,"Insert";#N/A,#N/A,FALSE,"Rpt-98-E PG_1";#N/A,#N/A,FALSE,"Rpt-98-E PG_2f";#N/A,#N/A,FALSE,"Rpt-98-E PG_2";#N/A,#N/A,FALSE,"Insert";#N/A,#N/A,FALSE,"Rpt-98-E PG_3 "}</definedName>
    <definedName name="AAAAAAAAAAAAA" localSheetId="65" hidden="1">{#N/A,#N/A,FALSE,"Sheet1"}</definedName>
    <definedName name="AAAAAAAAAAAAA" localSheetId="84" hidden="1">{#N/A,#N/A,FALSE,"Sheet1"}</definedName>
    <definedName name="AAAAAAAAAAAAA" localSheetId="77" hidden="1">{#N/A,#N/A,FALSE,"Sheet1"}</definedName>
    <definedName name="AAAAAAAAAAAAA" localSheetId="61" hidden="1">{#N/A,#N/A,FALSE,"Sheet1"}</definedName>
    <definedName name="AAAAAAAAAAAAA" localSheetId="76" hidden="1">{#N/A,#N/A,FALSE,"Sheet1"}</definedName>
    <definedName name="AAAAAAAAAAAAA" hidden="1">{#N/A,#N/A,FALSE,"Sheet1"}</definedName>
    <definedName name="aaaaaaaaaaaaaaaaaa" localSheetId="65" hidden="1">{0,#N/A,FALSE,0;0,#N/A,FALSE,0}</definedName>
    <definedName name="aaaaaaaaaaaaaaaaaa" localSheetId="84" hidden="1">{0,#N/A,FALSE,0;0,#N/A,FALSE,0}</definedName>
    <definedName name="aaaaaaaaaaaaaaaaaa" localSheetId="77" hidden="1">{0,#N/A,FALSE,0;0,#N/A,FALSE,0}</definedName>
    <definedName name="aaaaaaaaaaaaaaaaaa" localSheetId="61" hidden="1">{0,#N/A,FALSE,0;0,#N/A,FALSE,0}</definedName>
    <definedName name="aaaaaaaaaaaaaaaaaa" localSheetId="76" hidden="1">{0,#N/A,FALSE,0;0,#N/A,FALSE,0}</definedName>
    <definedName name="aaaaaaaaaaaaaaaaaa" hidden="1">{0,#N/A,FALSE,0;0,#N/A,FALSE,0}</definedName>
    <definedName name="AAAAAAAAAAAAAAAAAAAAAAAAAAAAAAAAAAAA" localSheetId="79">#REF!</definedName>
    <definedName name="AAAAAAAAAAAAAAAAAAAAAAAAAAAAAAAAAAAA" localSheetId="84">#REF!</definedName>
    <definedName name="AAAAAAAAAAAAAAAAAAAAAAAAAAAAAAAAAAAA" localSheetId="77">#REF!</definedName>
    <definedName name="AAAAAAAAAAAAAAAAAAAAAAAAAAAAAAAAAAAA">#REF!</definedName>
    <definedName name="äääääl" localSheetId="65" hidden="1">{#N/A,#N/A,FALSE,"Cover";#N/A,#N/A,FALSE,"Profits";#N/A,#N/A,FALSE,"ABS";#N/A,#N/A,FALSE,"TFLE Detail";#N/A,#N/A,FALSE,"TFLE Walk";#N/A,#N/A,FALSE,"Variable Cost";#N/A,#N/A,FALSE,"V.C. Walk"}</definedName>
    <definedName name="äääääl" localSheetId="84" hidden="1">{#N/A,#N/A,FALSE,"Cover";#N/A,#N/A,FALSE,"Profits";#N/A,#N/A,FALSE,"ABS";#N/A,#N/A,FALSE,"TFLE Detail";#N/A,#N/A,FALSE,"TFLE Walk";#N/A,#N/A,FALSE,"Variable Cost";#N/A,#N/A,FALSE,"V.C. Walk"}</definedName>
    <definedName name="äääääl" localSheetId="77" hidden="1">{#N/A,#N/A,FALSE,"Cover";#N/A,#N/A,FALSE,"Profits";#N/A,#N/A,FALSE,"ABS";#N/A,#N/A,FALSE,"TFLE Detail";#N/A,#N/A,FALSE,"TFLE Walk";#N/A,#N/A,FALSE,"Variable Cost";#N/A,#N/A,FALSE,"V.C. Walk"}</definedName>
    <definedName name="äääääl" localSheetId="61" hidden="1">{#N/A,#N/A,FALSE,"Cover";#N/A,#N/A,FALSE,"Profits";#N/A,#N/A,FALSE,"ABS";#N/A,#N/A,FALSE,"TFLE Detail";#N/A,#N/A,FALSE,"TFLE Walk";#N/A,#N/A,FALSE,"Variable Cost";#N/A,#N/A,FALSE,"V.C. Walk"}</definedName>
    <definedName name="äääääl" localSheetId="76" hidden="1">{#N/A,#N/A,FALSE,"Cover";#N/A,#N/A,FALSE,"Profits";#N/A,#N/A,FALSE,"ABS";#N/A,#N/A,FALSE,"TFLE Detail";#N/A,#N/A,FALSE,"TFLE Walk";#N/A,#N/A,FALSE,"Variable Cost";#N/A,#N/A,FALSE,"V.C. Walk"}</definedName>
    <definedName name="äääääl" hidden="1">{#N/A,#N/A,FALSE,"Cover";#N/A,#N/A,FALSE,"Profits";#N/A,#N/A,FALSE,"ABS";#N/A,#N/A,FALSE,"TFLE Detail";#N/A,#N/A,FALSE,"TFLE Walk";#N/A,#N/A,FALSE,"Variable Cost";#N/A,#N/A,FALSE,"V.C. Walk"}</definedName>
    <definedName name="aab" localSheetId="65" hidden="1">{#N/A,#N/A,FALSE,"TOP10";#N/A,#N/A,FALSE,"Cover";#N/A,#N/A,FALSE,"MOGRAPH"}</definedName>
    <definedName name="aab" localSheetId="84" hidden="1">{#N/A,#N/A,FALSE,"TOP10";#N/A,#N/A,FALSE,"Cover";#N/A,#N/A,FALSE,"MOGRAPH"}</definedName>
    <definedName name="aab" localSheetId="77" hidden="1">{#N/A,#N/A,FALSE,"TOP10";#N/A,#N/A,FALSE,"Cover";#N/A,#N/A,FALSE,"MOGRAPH"}</definedName>
    <definedName name="aab" localSheetId="61" hidden="1">{#N/A,#N/A,FALSE,"TOP10";#N/A,#N/A,FALSE,"Cover";#N/A,#N/A,FALSE,"MOGRAPH"}</definedName>
    <definedName name="aab" localSheetId="76" hidden="1">{#N/A,#N/A,FALSE,"TOP10";#N/A,#N/A,FALSE,"Cover";#N/A,#N/A,FALSE,"MOGRAPH"}</definedName>
    <definedName name="aab" hidden="1">{#N/A,#N/A,FALSE,"TOP10";#N/A,#N/A,FALSE,"Cover";#N/A,#N/A,FALSE,"MOGRAPH"}</definedName>
    <definedName name="AAB_Addin5" hidden="1">"AAB_Description for addin 5,Description for addin 5,Description for addin 5,Description for addin 5,Description for addin 5,Description for addin 5"</definedName>
    <definedName name="AAClaim" localSheetId="79">#REF!</definedName>
    <definedName name="AAClaim" localSheetId="84">#REF!</definedName>
    <definedName name="AAClaim" localSheetId="77">#REF!</definedName>
    <definedName name="AAClaim">#REF!</definedName>
    <definedName name="aafff" localSheetId="65" hidden="1">{"Fiesta Facer Page",#N/A,FALSE,"Q_C_S";"Fiesta Main Page",#N/A,FALSE,"V_L";"Fiesta 95BP Struct",#N/A,FALSE,"StructBP";"Fiesta Post 95BP Struct",#N/A,FALSE,"AdjStructBP"}</definedName>
    <definedName name="aafff" localSheetId="84" hidden="1">{"Fiesta Facer Page",#N/A,FALSE,"Q_C_S";"Fiesta Main Page",#N/A,FALSE,"V_L";"Fiesta 95BP Struct",#N/A,FALSE,"StructBP";"Fiesta Post 95BP Struct",#N/A,FALSE,"AdjStructBP"}</definedName>
    <definedName name="aafff" localSheetId="77" hidden="1">{"Fiesta Facer Page",#N/A,FALSE,"Q_C_S";"Fiesta Main Page",#N/A,FALSE,"V_L";"Fiesta 95BP Struct",#N/A,FALSE,"StructBP";"Fiesta Post 95BP Struct",#N/A,FALSE,"AdjStructBP"}</definedName>
    <definedName name="aafff" localSheetId="61" hidden="1">{"Fiesta Facer Page",#N/A,FALSE,"Q_C_S";"Fiesta Main Page",#N/A,FALSE,"V_L";"Fiesta 95BP Struct",#N/A,FALSE,"StructBP";"Fiesta Post 95BP Struct",#N/A,FALSE,"AdjStructBP"}</definedName>
    <definedName name="aafff" localSheetId="76" hidden="1">{"Fiesta Facer Page",#N/A,FALSE,"Q_C_S";"Fiesta Main Page",#N/A,FALSE,"V_L";"Fiesta 95BP Struct",#N/A,FALSE,"StructBP";"Fiesta Post 95BP Struct",#N/A,FALSE,"AdjStructBP"}</definedName>
    <definedName name="aafff" hidden="1">{"Fiesta Facer Page",#N/A,FALSE,"Q_C_S";"Fiesta Main Page",#N/A,FALSE,"V_L";"Fiesta 95BP Struct",#N/A,FALSE,"StructBP";"Fiesta Post 95BP Struct",#N/A,FALSE,"AdjStructBP"}</definedName>
    <definedName name="äaiop" localSheetId="65" hidden="1">{#N/A,#N/A,FALSE,"Profit Status";#N/A,#N/A,FALSE,"Invest";#N/A,#N/A,FALSE,"Revenue";#N/A,#N/A,FALSE,"Variable Cost";#N/A,#N/A,FALSE,"Options &amp; Series"}</definedName>
    <definedName name="äaiop" localSheetId="84" hidden="1">{#N/A,#N/A,FALSE,"Profit Status";#N/A,#N/A,FALSE,"Invest";#N/A,#N/A,FALSE,"Revenue";#N/A,#N/A,FALSE,"Variable Cost";#N/A,#N/A,FALSE,"Options &amp; Series"}</definedName>
    <definedName name="äaiop" localSheetId="77" hidden="1">{#N/A,#N/A,FALSE,"Profit Status";#N/A,#N/A,FALSE,"Invest";#N/A,#N/A,FALSE,"Revenue";#N/A,#N/A,FALSE,"Variable Cost";#N/A,#N/A,FALSE,"Options &amp; Series"}</definedName>
    <definedName name="äaiop" localSheetId="61" hidden="1">{#N/A,#N/A,FALSE,"Profit Status";#N/A,#N/A,FALSE,"Invest";#N/A,#N/A,FALSE,"Revenue";#N/A,#N/A,FALSE,"Variable Cost";#N/A,#N/A,FALSE,"Options &amp; Series"}</definedName>
    <definedName name="äaiop" localSheetId="76" hidden="1">{#N/A,#N/A,FALSE,"Profit Status";#N/A,#N/A,FALSE,"Invest";#N/A,#N/A,FALSE,"Revenue";#N/A,#N/A,FALSE,"Variable Cost";#N/A,#N/A,FALSE,"Options &amp; Series"}</definedName>
    <definedName name="äaiop" hidden="1">{#N/A,#N/A,FALSE,"Profit Status";#N/A,#N/A,FALSE,"Invest";#N/A,#N/A,FALSE,"Revenue";#N/A,#N/A,FALSE,"Variable Cost";#N/A,#N/A,FALSE,"Options &amp; Series"}</definedName>
    <definedName name="äaipri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ipri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ipri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ipri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ipri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ipr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jureoi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äajureoi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äajureoi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äajureoi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äajureoi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äajureoi" hidden="1">{#N/A,#N/A,FALSE,"Assumptions";#N/A,#N/A,FALSE,"Volumes";#N/A,#N/A,FALSE,"Pricing";#N/A,#N/A,FALSE,"Variable Cost";#N/A,#N/A,FALSE,"Investment";#N/A,#N/A,FALSE,"Profitability";#N/A,#N/A,FALSE,"Business Comparison"}</definedName>
    <definedName name="äaöoyeu" localSheetId="65" hidden="1">{#N/A,#N/A,FALSE,"Cover";#N/A,#N/A,FALSE,"Profits";#N/A,#N/A,FALSE,"ABS";#N/A,#N/A,FALSE,"TFLE Detail";#N/A,#N/A,FALSE,"TFLE Walk";#N/A,#N/A,FALSE,"Variable Cost";#N/A,#N/A,FALSE,"V.C. Walk"}</definedName>
    <definedName name="äaöoyeu" localSheetId="84" hidden="1">{#N/A,#N/A,FALSE,"Cover";#N/A,#N/A,FALSE,"Profits";#N/A,#N/A,FALSE,"ABS";#N/A,#N/A,FALSE,"TFLE Detail";#N/A,#N/A,FALSE,"TFLE Walk";#N/A,#N/A,FALSE,"Variable Cost";#N/A,#N/A,FALSE,"V.C. Walk"}</definedName>
    <definedName name="äaöoyeu" localSheetId="77" hidden="1">{#N/A,#N/A,FALSE,"Cover";#N/A,#N/A,FALSE,"Profits";#N/A,#N/A,FALSE,"ABS";#N/A,#N/A,FALSE,"TFLE Detail";#N/A,#N/A,FALSE,"TFLE Walk";#N/A,#N/A,FALSE,"Variable Cost";#N/A,#N/A,FALSE,"V.C. Walk"}</definedName>
    <definedName name="äaöoyeu" localSheetId="61" hidden="1">{#N/A,#N/A,FALSE,"Cover";#N/A,#N/A,FALSE,"Profits";#N/A,#N/A,FALSE,"ABS";#N/A,#N/A,FALSE,"TFLE Detail";#N/A,#N/A,FALSE,"TFLE Walk";#N/A,#N/A,FALSE,"Variable Cost";#N/A,#N/A,FALSE,"V.C. Walk"}</definedName>
    <definedName name="äaöoyeu" localSheetId="76" hidden="1">{#N/A,#N/A,FALSE,"Cover";#N/A,#N/A,FALSE,"Profits";#N/A,#N/A,FALSE,"ABS";#N/A,#N/A,FALSE,"TFLE Detail";#N/A,#N/A,FALSE,"TFLE Walk";#N/A,#N/A,FALSE,"Variable Cost";#N/A,#N/A,FALSE,"V.C. Walk"}</definedName>
    <definedName name="äaöoyeu" hidden="1">{#N/A,#N/A,FALSE,"Cover";#N/A,#N/A,FALSE,"Profits";#N/A,#N/A,FALSE,"ABS";#N/A,#N/A,FALSE,"TFLE Detail";#N/A,#N/A,FALSE,"TFLE Walk";#N/A,#N/A,FALSE,"Variable Cost";#N/A,#N/A,FALSE,"V.C. Walk"}</definedName>
    <definedName name="aasssss" localSheetId="65" hidden="1">{"REVISED",#N/A,FALSE,"Sheet1"}</definedName>
    <definedName name="aasssss" localSheetId="84" hidden="1">{"REVISED",#N/A,FALSE,"Sheet1"}</definedName>
    <definedName name="aasssss" localSheetId="77" hidden="1">{"REVISED",#N/A,FALSE,"Sheet1"}</definedName>
    <definedName name="aasssss" localSheetId="61" hidden="1">{"REVISED",#N/A,FALSE,"Sheet1"}</definedName>
    <definedName name="aasssss" localSheetId="76" hidden="1">{"REVISED",#N/A,FALSE,"Sheet1"}</definedName>
    <definedName name="aasssss" hidden="1">{"REVISED",#N/A,FALSE,"Sheet1"}</definedName>
    <definedName name="ab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b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b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b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b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b" hidden="1">{#N/A,#N/A,FALSE,"Assumptions";#N/A,#N/A,FALSE,"Volumes";#N/A,#N/A,FALSE,"Pricing";#N/A,#N/A,FALSE,"Variable Cost";#N/A,#N/A,FALSE,"Investment";#N/A,#N/A,FALSE,"Profitability";#N/A,#N/A,FALSE,"Business Comparison"}</definedName>
    <definedName name="abbb" localSheetId="65" hidden="1">{"Fiesta Facer Page",#N/A,FALSE,"Q_C_S";"Fiesta Main Page",#N/A,FALSE,"V_L";"Fiesta 95BP Struct",#N/A,FALSE,"StructBP";"Fiesta Post 95BP Struct",#N/A,FALSE,"AdjStructBP"}</definedName>
    <definedName name="abbb" localSheetId="84" hidden="1">{"Fiesta Facer Page",#N/A,FALSE,"Q_C_S";"Fiesta Main Page",#N/A,FALSE,"V_L";"Fiesta 95BP Struct",#N/A,FALSE,"StructBP";"Fiesta Post 95BP Struct",#N/A,FALSE,"AdjStructBP"}</definedName>
    <definedName name="abbb" localSheetId="77" hidden="1">{"Fiesta Facer Page",#N/A,FALSE,"Q_C_S";"Fiesta Main Page",#N/A,FALSE,"V_L";"Fiesta 95BP Struct",#N/A,FALSE,"StructBP";"Fiesta Post 95BP Struct",#N/A,FALSE,"AdjStructBP"}</definedName>
    <definedName name="abbb" localSheetId="61" hidden="1">{"Fiesta Facer Page",#N/A,FALSE,"Q_C_S";"Fiesta Main Page",#N/A,FALSE,"V_L";"Fiesta 95BP Struct",#N/A,FALSE,"StructBP";"Fiesta Post 95BP Struct",#N/A,FALSE,"AdjStructBP"}</definedName>
    <definedName name="abbb" localSheetId="76" hidden="1">{"Fiesta Facer Page",#N/A,FALSE,"Q_C_S";"Fiesta Main Page",#N/A,FALSE,"V_L";"Fiesta 95BP Struct",#N/A,FALSE,"StructBP";"Fiesta Post 95BP Struct",#N/A,FALSE,"AdjStructBP"}</definedName>
    <definedName name="abbb" hidden="1">{"Fiesta Facer Page",#N/A,FALSE,"Q_C_S";"Fiesta Main Page",#N/A,FALSE,"V_L";"Fiesta 95BP Struct",#N/A,FALSE,"StructBP";"Fiesta Post 95BP Struct",#N/A,FALSE,"AdjStructBP"}</definedName>
    <definedName name="abc" localSheetId="65" hidden="1">{#N/A,#N/A,FALSE,"Cover";#N/A,#N/A,FALSE,"Profits";#N/A,#N/A,FALSE,"ABS";#N/A,#N/A,FALSE,"TFLE Detail";#N/A,#N/A,FALSE,"TFLE Walk";#N/A,#N/A,FALSE,"Variable Cost";#N/A,#N/A,FALSE,"V.C. Walk"}</definedName>
    <definedName name="abc" localSheetId="84" hidden="1">{#N/A,#N/A,FALSE,"Cover";#N/A,#N/A,FALSE,"Profits";#N/A,#N/A,FALSE,"ABS";#N/A,#N/A,FALSE,"TFLE Detail";#N/A,#N/A,FALSE,"TFLE Walk";#N/A,#N/A,FALSE,"Variable Cost";#N/A,#N/A,FALSE,"V.C. Walk"}</definedName>
    <definedName name="abc" localSheetId="77" hidden="1">{#N/A,#N/A,FALSE,"Cover";#N/A,#N/A,FALSE,"Profits";#N/A,#N/A,FALSE,"ABS";#N/A,#N/A,FALSE,"TFLE Detail";#N/A,#N/A,FALSE,"TFLE Walk";#N/A,#N/A,FALSE,"Variable Cost";#N/A,#N/A,FALSE,"V.C. Walk"}</definedName>
    <definedName name="abc" localSheetId="61" hidden="1">{#N/A,#N/A,FALSE,"Cover";#N/A,#N/A,FALSE,"Profits";#N/A,#N/A,FALSE,"ABS";#N/A,#N/A,FALSE,"TFLE Detail";#N/A,#N/A,FALSE,"TFLE Walk";#N/A,#N/A,FALSE,"Variable Cost";#N/A,#N/A,FALSE,"V.C. Walk"}</definedName>
    <definedName name="abc" localSheetId="76" hidden="1">{#N/A,#N/A,FALSE,"Cover";#N/A,#N/A,FALSE,"Profits";#N/A,#N/A,FALSE,"ABS";#N/A,#N/A,FALSE,"TFLE Detail";#N/A,#N/A,FALSE,"TFLE Walk";#N/A,#N/A,FALSE,"Variable Cost";#N/A,#N/A,FALSE,"V.C. Walk"}</definedName>
    <definedName name="abc" hidden="1">{#N/A,#N/A,FALSE,"Cover";#N/A,#N/A,FALSE,"Profits";#N/A,#N/A,FALSE,"ABS";#N/A,#N/A,FALSE,"TFLE Detail";#N/A,#N/A,FALSE,"TFLE Walk";#N/A,#N/A,FALSE,"Variable Cost";#N/A,#N/A,FALSE,"V.C. Walk"}</definedName>
    <definedName name="ABC_2" localSheetId="65" hidden="1">{#N/A,#N/A,FALSE,"Profit Status";#N/A,#N/A,FALSE,"Invest";#N/A,#N/A,FALSE,"Revenue";#N/A,#N/A,FALSE,"Variable Cost";#N/A,#N/A,FALSE,"Options &amp; Series"}</definedName>
    <definedName name="ABC_2" localSheetId="84" hidden="1">{#N/A,#N/A,FALSE,"Profit Status";#N/A,#N/A,FALSE,"Invest";#N/A,#N/A,FALSE,"Revenue";#N/A,#N/A,FALSE,"Variable Cost";#N/A,#N/A,FALSE,"Options &amp; Series"}</definedName>
    <definedName name="ABC_2" localSheetId="77" hidden="1">{#N/A,#N/A,FALSE,"Profit Status";#N/A,#N/A,FALSE,"Invest";#N/A,#N/A,FALSE,"Revenue";#N/A,#N/A,FALSE,"Variable Cost";#N/A,#N/A,FALSE,"Options &amp; Series"}</definedName>
    <definedName name="ABC_2" localSheetId="61" hidden="1">{#N/A,#N/A,FALSE,"Profit Status";#N/A,#N/A,FALSE,"Invest";#N/A,#N/A,FALSE,"Revenue";#N/A,#N/A,FALSE,"Variable Cost";#N/A,#N/A,FALSE,"Options &amp; Series"}</definedName>
    <definedName name="ABC_2" localSheetId="76" hidden="1">{#N/A,#N/A,FALSE,"Profit Status";#N/A,#N/A,FALSE,"Invest";#N/A,#N/A,FALSE,"Revenue";#N/A,#N/A,FALSE,"Variable Cost";#N/A,#N/A,FALSE,"Options &amp; Series"}</definedName>
    <definedName name="ABC_2" hidden="1">{#N/A,#N/A,FALSE,"Profit Status";#N/A,#N/A,FALSE,"Invest";#N/A,#N/A,FALSE,"Revenue";#N/A,#N/A,FALSE,"Variable Cost";#N/A,#N/A,FALSE,"Options &amp; Series"}</definedName>
    <definedName name="ABC_3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BC_3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BC_3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BC_3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BC_3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BC_3" hidden="1">{#N/A,#N/A,FALSE,"Assumptions";#N/A,#N/A,FALSE,"Volumes";#N/A,#N/A,FALSE,"Pricing";#N/A,#N/A,FALSE,"Variable Cost";#N/A,#N/A,FALSE,"Investment";#N/A,#N/A,FALSE,"Profitability";#N/A,#N/A,FALSE,"Business Comparison"}</definedName>
    <definedName name="ABC_4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BC_4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BC_4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BC_4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BC_4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BC_4" hidden="1">{#N/A,#N/A,FALSE,"Assumptions";#N/A,#N/A,FALSE,"Volumes";#N/A,#N/A,FALSE,"Pricing";#N/A,#N/A,FALSE,"Variable Cost";#N/A,#N/A,FALSE,"Investment";#N/A,#N/A,FALSE,"Profitability";#N/A,#N/A,FALSE,"Business Comparison"}</definedName>
    <definedName name="abcd" localSheetId="65" hidden="1">{"Fiesta Facer Page",#N/A,FALSE,"Q_C_S";"Fiesta Main Page",#N/A,FALSE,"V_L";"Fiesta 95BP Struct",#N/A,FALSE,"StructBP";"Fiesta Post 95BP Struct",#N/A,FALSE,"AdjStructBP"}</definedName>
    <definedName name="abcd" localSheetId="84" hidden="1">{"Fiesta Facer Page",#N/A,FALSE,"Q_C_S";"Fiesta Main Page",#N/A,FALSE,"V_L";"Fiesta 95BP Struct",#N/A,FALSE,"StructBP";"Fiesta Post 95BP Struct",#N/A,FALSE,"AdjStructBP"}</definedName>
    <definedName name="abcd" localSheetId="77" hidden="1">{"Fiesta Facer Page",#N/A,FALSE,"Q_C_S";"Fiesta Main Page",#N/A,FALSE,"V_L";"Fiesta 95BP Struct",#N/A,FALSE,"StructBP";"Fiesta Post 95BP Struct",#N/A,FALSE,"AdjStructBP"}</definedName>
    <definedName name="abcd" localSheetId="61" hidden="1">{"Fiesta Facer Page",#N/A,FALSE,"Q_C_S";"Fiesta Main Page",#N/A,FALSE,"V_L";"Fiesta 95BP Struct",#N/A,FALSE,"StructBP";"Fiesta Post 95BP Struct",#N/A,FALSE,"AdjStructBP"}</definedName>
    <definedName name="abcd" localSheetId="76" hidden="1">{"Fiesta Facer Page",#N/A,FALSE,"Q_C_S";"Fiesta Main Page",#N/A,FALSE,"V_L";"Fiesta 95BP Struct",#N/A,FALSE,"StructBP";"Fiesta Post 95BP Struct",#N/A,FALSE,"AdjStructBP"}</definedName>
    <definedName name="abcd" hidden="1">{"Fiesta Facer Page",#N/A,FALSE,"Q_C_S";"Fiesta Main Page",#N/A,FALSE,"V_L";"Fiesta 95BP Struct",#N/A,FALSE,"StructBP";"Fiesta Post 95BP Struct",#N/A,FALSE,"AdjStructBP"}</definedName>
    <definedName name="abcde" localSheetId="65" hidden="1">{"Revenue",#N/A,FALSE,"Series";"Ecprofit",#N/A,FALSE,"Series"}</definedName>
    <definedName name="abcde" localSheetId="84" hidden="1">{"Revenue",#N/A,FALSE,"Series";"Ecprofit",#N/A,FALSE,"Series"}</definedName>
    <definedName name="abcde" localSheetId="77" hidden="1">{"Revenue",#N/A,FALSE,"Series";"Ecprofit",#N/A,FALSE,"Series"}</definedName>
    <definedName name="abcde" localSheetId="61" hidden="1">{"Revenue",#N/A,FALSE,"Series";"Ecprofit",#N/A,FALSE,"Series"}</definedName>
    <definedName name="abcde" localSheetId="76" hidden="1">{"Revenue",#N/A,FALSE,"Series";"Ecprofit",#N/A,FALSE,"Series"}</definedName>
    <definedName name="abcde" hidden="1">{"Revenue",#N/A,FALSE,"Series";"Ecprofit",#N/A,FALSE,"Series"}</definedName>
    <definedName name="abcdef" localSheetId="65" hidden="1">{#N/A,#N/A,FALSE,"Cover";#N/A,#N/A,FALSE,"Profits";#N/A,#N/A,FALSE,"ABS";#N/A,#N/A,FALSE,"TFLE Detail";#N/A,#N/A,FALSE,"TFLE Walk";#N/A,#N/A,FALSE,"Variable Cost";#N/A,#N/A,FALSE,"V.C. Walk"}</definedName>
    <definedName name="abcdef" localSheetId="84" hidden="1">{#N/A,#N/A,FALSE,"Cover";#N/A,#N/A,FALSE,"Profits";#N/A,#N/A,FALSE,"ABS";#N/A,#N/A,FALSE,"TFLE Detail";#N/A,#N/A,FALSE,"TFLE Walk";#N/A,#N/A,FALSE,"Variable Cost";#N/A,#N/A,FALSE,"V.C. Walk"}</definedName>
    <definedName name="abcdef" localSheetId="77" hidden="1">{#N/A,#N/A,FALSE,"Cover";#N/A,#N/A,FALSE,"Profits";#N/A,#N/A,FALSE,"ABS";#N/A,#N/A,FALSE,"TFLE Detail";#N/A,#N/A,FALSE,"TFLE Walk";#N/A,#N/A,FALSE,"Variable Cost";#N/A,#N/A,FALSE,"V.C. Walk"}</definedName>
    <definedName name="abcdef" localSheetId="61" hidden="1">{#N/A,#N/A,FALSE,"Cover";#N/A,#N/A,FALSE,"Profits";#N/A,#N/A,FALSE,"ABS";#N/A,#N/A,FALSE,"TFLE Detail";#N/A,#N/A,FALSE,"TFLE Walk";#N/A,#N/A,FALSE,"Variable Cost";#N/A,#N/A,FALSE,"V.C. Walk"}</definedName>
    <definedName name="abcdef" localSheetId="76" hidden="1">{#N/A,#N/A,FALSE,"Cover";#N/A,#N/A,FALSE,"Profits";#N/A,#N/A,FALSE,"ABS";#N/A,#N/A,FALSE,"TFLE Detail";#N/A,#N/A,FALSE,"TFLE Walk";#N/A,#N/A,FALSE,"Variable Cost";#N/A,#N/A,FALSE,"V.C. Walk"}</definedName>
    <definedName name="abcdef" hidden="1">{#N/A,#N/A,FALSE,"Cover";#N/A,#N/A,FALSE,"Profits";#N/A,#N/A,FALSE,"ABS";#N/A,#N/A,FALSE,"TFLE Detail";#N/A,#N/A,FALSE,"TFLE Walk";#N/A,#N/A,FALSE,"Variable Cost";#N/A,#N/A,FALSE,"V.C. Walk"}</definedName>
    <definedName name="ABN1Y" localSheetId="79">#REF!</definedName>
    <definedName name="ABN1Y" localSheetId="84">#REF!</definedName>
    <definedName name="ABN1Y" localSheetId="77">#REF!</definedName>
    <definedName name="ABN1Y">#REF!</definedName>
    <definedName name="ABN2Y" localSheetId="79">SUM(#REF!)</definedName>
    <definedName name="ABN2Y" localSheetId="84">SUM(#REF!)</definedName>
    <definedName name="ABN2Y" localSheetId="77">SUM(#REF!)</definedName>
    <definedName name="ABN2Y" localSheetId="76">SUM(#REF!)</definedName>
    <definedName name="ABN2Y">SUM(#REF!)</definedName>
    <definedName name="ABN6M" localSheetId="79">#REF!</definedName>
    <definedName name="ABN6M" localSheetId="84">#REF!</definedName>
    <definedName name="ABN6M" localSheetId="77">#REF!</definedName>
    <definedName name="ABN6M">#REF!</definedName>
    <definedName name="ABNDCM" localSheetId="79">#REF!</definedName>
    <definedName name="ABNDCM" localSheetId="84">#REF!</definedName>
    <definedName name="ABNDCM" localSheetId="77">#REF!</definedName>
    <definedName name="ABNDCM">#REF!</definedName>
    <definedName name="ABNDCT" localSheetId="79">#REF!</definedName>
    <definedName name="ABNDCT" localSheetId="84">#REF!</definedName>
    <definedName name="ABNDCT" localSheetId="77">#REF!</definedName>
    <definedName name="ABNDCT">#REF!</definedName>
    <definedName name="ABNMT" localSheetId="79">#REF!</definedName>
    <definedName name="ABNMT" localSheetId="84">#REF!</definedName>
    <definedName name="ABNMT" localSheetId="77">#REF!</definedName>
    <definedName name="ABNMT">#REF!</definedName>
    <definedName name="ABNST" localSheetId="79">SUM(#REF!)</definedName>
    <definedName name="ABNST" localSheetId="84">SUM(#REF!)</definedName>
    <definedName name="ABNST" localSheetId="77">SUM(#REF!)</definedName>
    <definedName name="ABNST" localSheetId="76">SUM(#REF!)</definedName>
    <definedName name="ABNST">SUM(#REF!)</definedName>
    <definedName name="abril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bril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bril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bril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bril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bril" hidden="1">{#N/A,#N/A,FALSE,"Assumptions";#N/A,#N/A,FALSE,"Volumes";#N/A,#N/A,FALSE,"Pricing";#N/A,#N/A,FALSE,"Variable Cost";#N/A,#N/A,FALSE,"Investment";#N/A,#N/A,FALSE,"Profitability";#N/A,#N/A,FALSE,"Business Comparison"}</definedName>
    <definedName name="ABS" localSheetId="65" hidden="1">{"REVISED",#N/A,FALSE,"Sheet1"}</definedName>
    <definedName name="ABS" localSheetId="84" hidden="1">{"REVISED",#N/A,FALSE,"Sheet1"}</definedName>
    <definedName name="ABS" localSheetId="77" hidden="1">{"REVISED",#N/A,FALSE,"Sheet1"}</definedName>
    <definedName name="ABS" localSheetId="61" hidden="1">{"REVISED",#N/A,FALSE,"Sheet1"}</definedName>
    <definedName name="ABS" localSheetId="76" hidden="1">{"REVISED",#N/A,FALSE,"Sheet1"}</definedName>
    <definedName name="ABS" hidden="1">{"REVISED",#N/A,FALSE,"Sheet1"}</definedName>
    <definedName name="AC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_Depreciation" localSheetId="79">#REF!</definedName>
    <definedName name="Acc_Depreciation" localSheetId="84">#REF!</definedName>
    <definedName name="Acc_Depreciation" localSheetId="77">#REF!</definedName>
    <definedName name="Acc_Depreciation">#REF!</definedName>
    <definedName name="Acc_Limit" localSheetId="79">#REF!</definedName>
    <definedName name="Acc_Limit" localSheetId="84">#REF!</definedName>
    <definedName name="Acc_Limit" localSheetId="77">#REF!</definedName>
    <definedName name="Acc_Limit">#REF!</definedName>
    <definedName name="Acc_Names" localSheetId="79">#REF!</definedName>
    <definedName name="Acc_Names" localSheetId="84">#REF!</definedName>
    <definedName name="Acc_Names" localSheetId="77">#REF!</definedName>
    <definedName name="Acc_Names">#REF!</definedName>
    <definedName name="Acc_Numbers" localSheetId="79">#REF!</definedName>
    <definedName name="Acc_Numbers" localSheetId="84">#REF!</definedName>
    <definedName name="Acc_Numbers" localSheetId="77">#REF!</definedName>
    <definedName name="Acc_Numbers">#REF!</definedName>
    <definedName name="AccDB" hidden="1">"C:\My Documents\2000 budget model\reporting\master.mdb"</definedName>
    <definedName name="Access_Button" hidden="1">"master_Sheet1_List"</definedName>
    <definedName name="Access_Button01" hidden="1">"master_Sheet1_List"</definedName>
    <definedName name="Access_Button1">"TARGT_1B_EN114_List1"</definedName>
    <definedName name="AccessDatabase" hidden="1">"C:\My Documents\2000 budget model\reporting\master.mdb"</definedName>
    <definedName name="ACCRUAL_TO_RETURN" localSheetId="79">#REF!</definedName>
    <definedName name="ACCRUAL_TO_RETURN" localSheetId="84">#REF!</definedName>
    <definedName name="ACCRUAL_TO_RETURN" localSheetId="77">#REF!</definedName>
    <definedName name="ACCRUAL_TO_RETURN">#REF!</definedName>
    <definedName name="Acct.code" localSheetId="79">#REF!</definedName>
    <definedName name="Acct.code" localSheetId="84">#REF!</definedName>
    <definedName name="Acct.code" localSheetId="77">#REF!</definedName>
    <definedName name="Acct.code">#REF!</definedName>
    <definedName name="ACTIVE" localSheetId="79">#REF!</definedName>
    <definedName name="ACTIVE" localSheetId="84">#REF!</definedName>
    <definedName name="ACTIVE" localSheetId="77">#REF!</definedName>
    <definedName name="ACTIVE">#REF!</definedName>
    <definedName name="ACwvu.devshifts." hidden="1">#N/A</definedName>
    <definedName name="ACwvu.durashifts." hidden="1">#N/A</definedName>
    <definedName name="ACwvu.expense." hidden="1">#N/A</definedName>
    <definedName name="ACwvu.progexpense." hidden="1">#N/A</definedName>
    <definedName name="ACwvu.prototypes." hidden="1">#N/A</definedName>
    <definedName name="ACwvu.staffing." hidden="1">#N/A</definedName>
    <definedName name="ACwvu.totalshifts." hidden="1">#N/A</definedName>
    <definedName name="AD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AD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AD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AD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AD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AD" hidden="1">{#N/A,#N/A,FALSE,"2001 CBG";#N/A,#N/A,FALSE,"2002 CBG";#N/A,#N/A,FALSE,"2003 CBG";#N/A,#N/A,FALSE,"2004 CBG";#N/A,#N/A,FALSE,"2005 CBG";#N/A,#N/A,FALSE,"2006 CBG ";#N/A,#N/A,FALSE,"2007 CBG";#N/A,#N/A,FALSE,"2008 CBG"}</definedName>
    <definedName name="ada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o">#N/A</definedName>
    <definedName name="ADD" localSheetId="79">#REF!</definedName>
    <definedName name="ADD" localSheetId="84">#REF!</definedName>
    <definedName name="ADD" localSheetId="77">#REF!</definedName>
    <definedName name="ADD">#REF!</definedName>
    <definedName name="Add_Less" localSheetId="79">#REF!</definedName>
    <definedName name="Add_Less" localSheetId="84">#REF!</definedName>
    <definedName name="Add_Less" localSheetId="77">#REF!</definedName>
    <definedName name="Add_Less">#REF!</definedName>
    <definedName name="added" localSheetId="65" hidden="1">{#N/A,#N/A,FALSE,"Profit Status";#N/A,#N/A,FALSE,"Invest";#N/A,#N/A,FALSE,"Revenue";#N/A,#N/A,FALSE,"Variable Cost";#N/A,#N/A,FALSE,"Options &amp; Series"}</definedName>
    <definedName name="added" localSheetId="84" hidden="1">{#N/A,#N/A,FALSE,"Profit Status";#N/A,#N/A,FALSE,"Invest";#N/A,#N/A,FALSE,"Revenue";#N/A,#N/A,FALSE,"Variable Cost";#N/A,#N/A,FALSE,"Options &amp; Series"}</definedName>
    <definedName name="added" localSheetId="77" hidden="1">{#N/A,#N/A,FALSE,"Profit Status";#N/A,#N/A,FALSE,"Invest";#N/A,#N/A,FALSE,"Revenue";#N/A,#N/A,FALSE,"Variable Cost";#N/A,#N/A,FALSE,"Options &amp; Series"}</definedName>
    <definedName name="added" localSheetId="61" hidden="1">{#N/A,#N/A,FALSE,"Profit Status";#N/A,#N/A,FALSE,"Invest";#N/A,#N/A,FALSE,"Revenue";#N/A,#N/A,FALSE,"Variable Cost";#N/A,#N/A,FALSE,"Options &amp; Series"}</definedName>
    <definedName name="added" localSheetId="76" hidden="1">{#N/A,#N/A,FALSE,"Profit Status";#N/A,#N/A,FALSE,"Invest";#N/A,#N/A,FALSE,"Revenue";#N/A,#N/A,FALSE,"Variable Cost";#N/A,#N/A,FALSE,"Options &amp; Series"}</definedName>
    <definedName name="added" hidden="1">{#N/A,#N/A,FALSE,"Profit Status";#N/A,#N/A,FALSE,"Invest";#N/A,#N/A,FALSE,"Revenue";#N/A,#N/A,FALSE,"Variable Cost";#N/A,#N/A,FALSE,"Options &amp; Series"}</definedName>
    <definedName name="added3" localSheetId="65" hidden="1">{#N/A,#N/A,FALSE,"Profit Status";#N/A,#N/A,FALSE,"Invest";#N/A,#N/A,FALSE,"Revenue";#N/A,#N/A,FALSE,"Variable Cost";#N/A,#N/A,FALSE,"Options &amp; Series"}</definedName>
    <definedName name="added3" localSheetId="84" hidden="1">{#N/A,#N/A,FALSE,"Profit Status";#N/A,#N/A,FALSE,"Invest";#N/A,#N/A,FALSE,"Revenue";#N/A,#N/A,FALSE,"Variable Cost";#N/A,#N/A,FALSE,"Options &amp; Series"}</definedName>
    <definedName name="added3" localSheetId="77" hidden="1">{#N/A,#N/A,FALSE,"Profit Status";#N/A,#N/A,FALSE,"Invest";#N/A,#N/A,FALSE,"Revenue";#N/A,#N/A,FALSE,"Variable Cost";#N/A,#N/A,FALSE,"Options &amp; Series"}</definedName>
    <definedName name="added3" localSheetId="61" hidden="1">{#N/A,#N/A,FALSE,"Profit Status";#N/A,#N/A,FALSE,"Invest";#N/A,#N/A,FALSE,"Revenue";#N/A,#N/A,FALSE,"Variable Cost";#N/A,#N/A,FALSE,"Options &amp; Series"}</definedName>
    <definedName name="added3" localSheetId="76" hidden="1">{#N/A,#N/A,FALSE,"Profit Status";#N/A,#N/A,FALSE,"Invest";#N/A,#N/A,FALSE,"Revenue";#N/A,#N/A,FALSE,"Variable Cost";#N/A,#N/A,FALSE,"Options &amp; Series"}</definedName>
    <definedName name="added3" hidden="1">{#N/A,#N/A,FALSE,"Profit Status";#N/A,#N/A,FALSE,"Invest";#N/A,#N/A,FALSE,"Revenue";#N/A,#N/A,FALSE,"Variable Cost";#N/A,#N/A,FALSE,"Options &amp; Series"}</definedName>
    <definedName name="added3a" localSheetId="65" hidden="1">{#N/A,#N/A,FALSE,"Profit Status";#N/A,#N/A,FALSE,"Invest";#N/A,#N/A,FALSE,"Revenue";#N/A,#N/A,FALSE,"Variable Cost";#N/A,#N/A,FALSE,"Options &amp; Series"}</definedName>
    <definedName name="added3a" localSheetId="84" hidden="1">{#N/A,#N/A,FALSE,"Profit Status";#N/A,#N/A,FALSE,"Invest";#N/A,#N/A,FALSE,"Revenue";#N/A,#N/A,FALSE,"Variable Cost";#N/A,#N/A,FALSE,"Options &amp; Series"}</definedName>
    <definedName name="added3a" localSheetId="77" hidden="1">{#N/A,#N/A,FALSE,"Profit Status";#N/A,#N/A,FALSE,"Invest";#N/A,#N/A,FALSE,"Revenue";#N/A,#N/A,FALSE,"Variable Cost";#N/A,#N/A,FALSE,"Options &amp; Series"}</definedName>
    <definedName name="added3a" localSheetId="61" hidden="1">{#N/A,#N/A,FALSE,"Profit Status";#N/A,#N/A,FALSE,"Invest";#N/A,#N/A,FALSE,"Revenue";#N/A,#N/A,FALSE,"Variable Cost";#N/A,#N/A,FALSE,"Options &amp; Series"}</definedName>
    <definedName name="added3a" localSheetId="76" hidden="1">{#N/A,#N/A,FALSE,"Profit Status";#N/A,#N/A,FALSE,"Invest";#N/A,#N/A,FALSE,"Revenue";#N/A,#N/A,FALSE,"Variable Cost";#N/A,#N/A,FALSE,"Options &amp; Series"}</definedName>
    <definedName name="added3a" hidden="1">{#N/A,#N/A,FALSE,"Profit Status";#N/A,#N/A,FALSE,"Invest";#N/A,#N/A,FALSE,"Revenue";#N/A,#N/A,FALSE,"Variable Cost";#N/A,#N/A,FALSE,"Options &amp; Series"}</definedName>
    <definedName name="added4" localSheetId="65" hidden="1">{#N/A,#N/A,FALSE,"Profit Status";#N/A,#N/A,FALSE,"Invest";#N/A,#N/A,FALSE,"Revenue";#N/A,#N/A,FALSE,"Variable Cost";#N/A,#N/A,FALSE,"Options &amp; Series"}</definedName>
    <definedName name="added4" localSheetId="84" hidden="1">{#N/A,#N/A,FALSE,"Profit Status";#N/A,#N/A,FALSE,"Invest";#N/A,#N/A,FALSE,"Revenue";#N/A,#N/A,FALSE,"Variable Cost";#N/A,#N/A,FALSE,"Options &amp; Series"}</definedName>
    <definedName name="added4" localSheetId="77" hidden="1">{#N/A,#N/A,FALSE,"Profit Status";#N/A,#N/A,FALSE,"Invest";#N/A,#N/A,FALSE,"Revenue";#N/A,#N/A,FALSE,"Variable Cost";#N/A,#N/A,FALSE,"Options &amp; Series"}</definedName>
    <definedName name="added4" localSheetId="61" hidden="1">{#N/A,#N/A,FALSE,"Profit Status";#N/A,#N/A,FALSE,"Invest";#N/A,#N/A,FALSE,"Revenue";#N/A,#N/A,FALSE,"Variable Cost";#N/A,#N/A,FALSE,"Options &amp; Series"}</definedName>
    <definedName name="added4" localSheetId="76" hidden="1">{#N/A,#N/A,FALSE,"Profit Status";#N/A,#N/A,FALSE,"Invest";#N/A,#N/A,FALSE,"Revenue";#N/A,#N/A,FALSE,"Variable Cost";#N/A,#N/A,FALSE,"Options &amp; Series"}</definedName>
    <definedName name="added4" hidden="1">{#N/A,#N/A,FALSE,"Profit Status";#N/A,#N/A,FALSE,"Invest";#N/A,#N/A,FALSE,"Revenue";#N/A,#N/A,FALSE,"Variable Cost";#N/A,#N/A,FALSE,"Options &amp; Series"}</definedName>
    <definedName name="addr" localSheetId="79">#REF!</definedName>
    <definedName name="addr" localSheetId="84">#REF!</definedName>
    <definedName name="addr" localSheetId="77">#REF!</definedName>
    <definedName name="addr">#REF!</definedName>
    <definedName name="Address" localSheetId="79">#REF!</definedName>
    <definedName name="Address" localSheetId="84">#REF!</definedName>
    <definedName name="Address" localSheetId="77">#REF!</definedName>
    <definedName name="Address">#REF!</definedName>
    <definedName name="adf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asdf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dfasdf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dfasdf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dfasdf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dfasdf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dfasdf" hidden="1">{#N/A,#N/A,FALSE,"Assumptions";#N/A,#N/A,FALSE,"Volumes";#N/A,#N/A,FALSE,"Pricing";#N/A,#N/A,FALSE,"Variable Cost";#N/A,#N/A,FALSE,"Investment";#N/A,#N/A,FALSE,"Profitability";#N/A,#N/A,FALSE,"Business Comparison"}</definedName>
    <definedName name="adfda" localSheetId="65" hidden="1">{"Revenue",#N/A,FALSE,"Series";"Ecprofit",#N/A,FALSE,"Series"}</definedName>
    <definedName name="adfda" localSheetId="84" hidden="1">{"Revenue",#N/A,FALSE,"Series";"Ecprofit",#N/A,FALSE,"Series"}</definedName>
    <definedName name="adfda" localSheetId="77" hidden="1">{"Revenue",#N/A,FALSE,"Series";"Ecprofit",#N/A,FALSE,"Series"}</definedName>
    <definedName name="adfda" localSheetId="61" hidden="1">{"Revenue",#N/A,FALSE,"Series";"Ecprofit",#N/A,FALSE,"Series"}</definedName>
    <definedName name="adfda" localSheetId="76" hidden="1">{"Revenue",#N/A,FALSE,"Series";"Ecprofit",#N/A,FALSE,"Series"}</definedName>
    <definedName name="adfda" hidden="1">{"Revenue",#N/A,FALSE,"Series";"Ecprofit",#N/A,FALSE,"Series"}</definedName>
    <definedName name="adfsfa" localSheetId="65" hidden="1">{#N/A,#N/A,TRUE,"dew_x200";#N/A,#N/A,TRUE,"cvgm_twncr_must";#N/A,#N/A,TRUE,"x100_x300_falcn";#N/A,#N/A,TRUE,"t_mark_scorp";#N/A,#N/A,TRUE,"VC3GRAF"}</definedName>
    <definedName name="adfsfa" localSheetId="84" hidden="1">{#N/A,#N/A,TRUE,"dew_x200";#N/A,#N/A,TRUE,"cvgm_twncr_must";#N/A,#N/A,TRUE,"x100_x300_falcn";#N/A,#N/A,TRUE,"t_mark_scorp";#N/A,#N/A,TRUE,"VC3GRAF"}</definedName>
    <definedName name="adfsfa" localSheetId="77" hidden="1">{#N/A,#N/A,TRUE,"dew_x200";#N/A,#N/A,TRUE,"cvgm_twncr_must";#N/A,#N/A,TRUE,"x100_x300_falcn";#N/A,#N/A,TRUE,"t_mark_scorp";#N/A,#N/A,TRUE,"VC3GRAF"}</definedName>
    <definedName name="adfsfa" localSheetId="61" hidden="1">{#N/A,#N/A,TRUE,"dew_x200";#N/A,#N/A,TRUE,"cvgm_twncr_must";#N/A,#N/A,TRUE,"x100_x300_falcn";#N/A,#N/A,TRUE,"t_mark_scorp";#N/A,#N/A,TRUE,"VC3GRAF"}</definedName>
    <definedName name="adfsfa" localSheetId="76" hidden="1">{#N/A,#N/A,TRUE,"dew_x200";#N/A,#N/A,TRUE,"cvgm_twncr_must";#N/A,#N/A,TRUE,"x100_x300_falcn";#N/A,#N/A,TRUE,"t_mark_scorp";#N/A,#N/A,TRUE,"VC3GRAF"}</definedName>
    <definedName name="adfsfa" hidden="1">{#N/A,#N/A,TRUE,"dew_x200";#N/A,#N/A,TRUE,"cvgm_twncr_must";#N/A,#N/A,TRUE,"x100_x300_falcn";#N/A,#N/A,TRUE,"t_mark_scorp";#N/A,#N/A,TRUE,"VC3GRAF"}</definedName>
    <definedName name="adios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ios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ios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ios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ios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ios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jnes" localSheetId="79">#REF!</definedName>
    <definedName name="adjnes" localSheetId="84">#REF!</definedName>
    <definedName name="adjnes" localSheetId="77">#REF!</definedName>
    <definedName name="adjnes">#REF!</definedName>
    <definedName name="adkhdslkj" localSheetId="65" hidden="1">{"Revenue",#N/A,FALSE,"Series";"Ecprofit",#N/A,FALSE,"Series"}</definedName>
    <definedName name="adkhdslkj" localSheetId="84" hidden="1">{"Revenue",#N/A,FALSE,"Series";"Ecprofit",#N/A,FALSE,"Series"}</definedName>
    <definedName name="adkhdslkj" localSheetId="77" hidden="1">{"Revenue",#N/A,FALSE,"Series";"Ecprofit",#N/A,FALSE,"Series"}</definedName>
    <definedName name="adkhdslkj" localSheetId="61" hidden="1">{"Revenue",#N/A,FALSE,"Series";"Ecprofit",#N/A,FALSE,"Series"}</definedName>
    <definedName name="adkhdslkj" localSheetId="76" hidden="1">{"Revenue",#N/A,FALSE,"Series";"Ecprofit",#N/A,FALSE,"Series"}</definedName>
    <definedName name="adkhdslkj" hidden="1">{"Revenue",#N/A,FALSE,"Series";"Ecprofit",#N/A,FALSE,"Series"}</definedName>
    <definedName name="adkhdslkj_1" localSheetId="65" hidden="1">{"Revenue",#N/A,FALSE,"Series";"Ecprofit",#N/A,FALSE,"Series"}</definedName>
    <definedName name="adkhdslkj_1" localSheetId="84" hidden="1">{"Revenue",#N/A,FALSE,"Series";"Ecprofit",#N/A,FALSE,"Series"}</definedName>
    <definedName name="adkhdslkj_1" localSheetId="77" hidden="1">{"Revenue",#N/A,FALSE,"Series";"Ecprofit",#N/A,FALSE,"Series"}</definedName>
    <definedName name="adkhdslkj_1" localSheetId="61" hidden="1">{"Revenue",#N/A,FALSE,"Series";"Ecprofit",#N/A,FALSE,"Series"}</definedName>
    <definedName name="adkhdslkj_1" localSheetId="76" hidden="1">{"Revenue",#N/A,FALSE,"Series";"Ecprofit",#N/A,FALSE,"Series"}</definedName>
    <definedName name="adkhdslkj_1" hidden="1">{"Revenue",#N/A,FALSE,"Series";"Ecprofit",#N/A,FALSE,"Series"}</definedName>
    <definedName name="admin" localSheetId="65">OFFSET([1]!_Ref1,0,[1]!Wk,29,1)</definedName>
    <definedName name="admin" localSheetId="79">OFFSET('Chassis J2+0'!_Ref1,0,'Chassis J2+0'!Wk,29,1)</definedName>
    <definedName name="admin" localSheetId="84">OFFSET('Color Code'!_Ref1,0,'Color Code'!Wk,29,1)</definedName>
    <definedName name="admin" localSheetId="77">OFFSET('Material Plan'!_Ref1,0,'Material Plan'!Wk,29,1)</definedName>
    <definedName name="admin" localSheetId="61">OFFSET([1]!_Ref1,0,[1]!Wk,29,1)</definedName>
    <definedName name="admin" localSheetId="76">OFFSET(_Ref1,0,Wk,29,1)</definedName>
    <definedName name="admin">OFFSET(_Ref1,0,Wk,29,1)</definedName>
    <definedName name="adrf" localSheetId="65" hidden="1">{"Fiesta Facer Page",#N/A,FALSE,"Q_C_S";"Fiesta Main Page",#N/A,FALSE,"V_L";"Fiesta 95BP Struct",#N/A,FALSE,"StructBP";"Fiesta Post 95BP Struct",#N/A,FALSE,"AdjStructBP"}</definedName>
    <definedName name="adrf" localSheetId="84" hidden="1">{"Fiesta Facer Page",#N/A,FALSE,"Q_C_S";"Fiesta Main Page",#N/A,FALSE,"V_L";"Fiesta 95BP Struct",#N/A,FALSE,"StructBP";"Fiesta Post 95BP Struct",#N/A,FALSE,"AdjStructBP"}</definedName>
    <definedName name="adrf" localSheetId="77" hidden="1">{"Fiesta Facer Page",#N/A,FALSE,"Q_C_S";"Fiesta Main Page",#N/A,FALSE,"V_L";"Fiesta 95BP Struct",#N/A,FALSE,"StructBP";"Fiesta Post 95BP Struct",#N/A,FALSE,"AdjStructBP"}</definedName>
    <definedName name="adrf" localSheetId="61" hidden="1">{"Fiesta Facer Page",#N/A,FALSE,"Q_C_S";"Fiesta Main Page",#N/A,FALSE,"V_L";"Fiesta 95BP Struct",#N/A,FALSE,"StructBP";"Fiesta Post 95BP Struct",#N/A,FALSE,"AdjStructBP"}</definedName>
    <definedName name="adrf" localSheetId="76" hidden="1">{"Fiesta Facer Page",#N/A,FALSE,"Q_C_S";"Fiesta Main Page",#N/A,FALSE,"V_L";"Fiesta 95BP Struct",#N/A,FALSE,"StructBP";"Fiesta Post 95BP Struct",#N/A,FALSE,"AdjStructBP"}</definedName>
    <definedName name="adrf" hidden="1">{"Fiesta Facer Page",#N/A,FALSE,"Q_C_S";"Fiesta Main Page",#N/A,FALSE,"V_L";"Fiesta 95BP Struct",#N/A,FALSE,"StructBP";"Fiesta Post 95BP Struct",#N/A,FALSE,"AdjStructBP"}</definedName>
    <definedName name="ads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ds" localSheetId="65" hidden="1">{"Revenue",#N/A,FALSE,"Series";"Ecprofit",#N/A,FALSE,"Series"}</definedName>
    <definedName name="adsds" localSheetId="84" hidden="1">{"Revenue",#N/A,FALSE,"Series";"Ecprofit",#N/A,FALSE,"Series"}</definedName>
    <definedName name="adsds" localSheetId="77" hidden="1">{"Revenue",#N/A,FALSE,"Series";"Ecprofit",#N/A,FALSE,"Series"}</definedName>
    <definedName name="adsds" localSheetId="61" hidden="1">{"Revenue",#N/A,FALSE,"Series";"Ecprofit",#N/A,FALSE,"Series"}</definedName>
    <definedName name="adsds" localSheetId="76" hidden="1">{"Revenue",#N/A,FALSE,"Series";"Ecprofit",#N/A,FALSE,"Series"}</definedName>
    <definedName name="adsds" hidden="1">{"Revenue",#N/A,FALSE,"Series";"Ecprofit",#N/A,FALSE,"Series"}</definedName>
    <definedName name="ADSFDFA" localSheetId="65">IF([1]!Loan_Amount*[1]!Interest_Rate*[1]!Loan_Years*[1]!Loan_Start&gt;0,1,0)</definedName>
    <definedName name="ADSFDFA" localSheetId="79">IF('Chassis J2+0'!Loan_Amount*'Chassis J2+0'!Interest_Rate*'Chassis J2+0'!Loan_Years*'Chassis J2+0'!Loan_Start&gt;0,1,0)</definedName>
    <definedName name="ADSFDFA" localSheetId="84">IF('Color Code'!Loan_Amount*'Color Code'!Interest_Rate*'Color Code'!Loan_Years*'Color Code'!Loan_Start&gt;0,1,0)</definedName>
    <definedName name="ADSFDFA" localSheetId="77">IF('Material Plan'!Loan_Amount*'Material Plan'!Interest_Rate*'Material Plan'!Loan_Years*'Material Plan'!Loan_Start&gt;0,1,0)</definedName>
    <definedName name="ADSFDFA" localSheetId="61">IF([1]!Loan_Amount*[1]!Interest_Rate*[1]!Loan_Years*[1]!Loan_Start&gt;0,1,0)</definedName>
    <definedName name="ADSFDFA" localSheetId="76">IF(Loan_Amount*Interest_Rate*Loan_Years*Loan_Start&gt;0,1,0)</definedName>
    <definedName name="ADSFDFA">IF(Loan_Amount*Interest_Rate*Loan_Years*Loan_Start&gt;0,1,0)</definedName>
    <definedName name="adxsac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xsac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xsac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xsac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xsac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xsac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f" localSheetId="79" hidden="1">#REF!</definedName>
    <definedName name="af" localSheetId="84" hidden="1">#REF!</definedName>
    <definedName name="af" localSheetId="77" hidden="1">#REF!</definedName>
    <definedName name="af" hidden="1">#REF!</definedName>
    <definedName name="afd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d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d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d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d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f_propdiv" localSheetId="79">#REF!</definedName>
    <definedName name="aff_propdiv" localSheetId="84">#REF!</definedName>
    <definedName name="aff_propdiv" localSheetId="77">#REF!</definedName>
    <definedName name="aff_propdiv">#REF!</definedName>
    <definedName name="afg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g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g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g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g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lökj" localSheetId="65" hidden="1">{"pep204a",#N/A,FALSE,"tpepsum4a";"pep205a",#N/A,FALSE,"tpepsum4a";"wpep204a",#N/A,FALSE,"tpepsum4a";"wpep205a",#N/A,FALSE,"tpepsum4a"}</definedName>
    <definedName name="aflökj" localSheetId="84" hidden="1">{"pep204a",#N/A,FALSE,"tpepsum4a";"pep205a",#N/A,FALSE,"tpepsum4a";"wpep204a",#N/A,FALSE,"tpepsum4a";"wpep205a",#N/A,FALSE,"tpepsum4a"}</definedName>
    <definedName name="aflökj" localSheetId="77" hidden="1">{"pep204a",#N/A,FALSE,"tpepsum4a";"pep205a",#N/A,FALSE,"tpepsum4a";"wpep204a",#N/A,FALSE,"tpepsum4a";"wpep205a",#N/A,FALSE,"tpepsum4a"}</definedName>
    <definedName name="aflökj" localSheetId="61" hidden="1">{"pep204a",#N/A,FALSE,"tpepsum4a";"pep205a",#N/A,FALSE,"tpepsum4a";"wpep204a",#N/A,FALSE,"tpepsum4a";"wpep205a",#N/A,FALSE,"tpepsum4a"}</definedName>
    <definedName name="aflökj" localSheetId="76" hidden="1">{"pep204a",#N/A,FALSE,"tpepsum4a";"pep205a",#N/A,FALSE,"tpepsum4a";"wpep204a",#N/A,FALSE,"tpepsum4a";"wpep205a",#N/A,FALSE,"tpepsum4a"}</definedName>
    <definedName name="aflökj" hidden="1">{"pep204a",#N/A,FALSE,"tpepsum4a";"pep205a",#N/A,FALSE,"tpepsum4a";"wpep204a",#N/A,FALSE,"tpepsum4a";"wpep205a",#N/A,FALSE,"tpepsum4a"}</definedName>
    <definedName name="AFVD" localSheetId="65" hidden="1">{#N/A,#N/A,FALSE,"TOP10";#N/A,#N/A,FALSE,"Cover";#N/A,#N/A,FALSE,"MOGRAPH"}</definedName>
    <definedName name="AFVD" localSheetId="84" hidden="1">{#N/A,#N/A,FALSE,"TOP10";#N/A,#N/A,FALSE,"Cover";#N/A,#N/A,FALSE,"MOGRAPH"}</definedName>
    <definedName name="AFVD" localSheetId="77" hidden="1">{#N/A,#N/A,FALSE,"TOP10";#N/A,#N/A,FALSE,"Cover";#N/A,#N/A,FALSE,"MOGRAPH"}</definedName>
    <definedName name="AFVD" localSheetId="61" hidden="1">{#N/A,#N/A,FALSE,"TOP10";#N/A,#N/A,FALSE,"Cover";#N/A,#N/A,FALSE,"MOGRAPH"}</definedName>
    <definedName name="AFVD" localSheetId="76" hidden="1">{#N/A,#N/A,FALSE,"TOP10";#N/A,#N/A,FALSE,"Cover";#N/A,#N/A,FALSE,"MOGRAPH"}</definedName>
    <definedName name="AFVD" hidden="1">{#N/A,#N/A,FALSE,"TOP10";#N/A,#N/A,FALSE,"Cover";#N/A,#N/A,FALSE,"MOGRAPH"}</definedName>
    <definedName name="ag" localSheetId="79" hidden="1">#REF!</definedName>
    <definedName name="ag" localSheetId="84" hidden="1">#REF!</definedName>
    <definedName name="ag" localSheetId="77" hidden="1">#REF!</definedName>
    <definedName name="ag" hidden="1">#REF!</definedName>
    <definedName name="agdhj" localSheetId="65" hidden="1">{"A_Summary",#N/A,FALSE,"Arg_Summ";"B_Summary",#N/A,FALSE,"Brz_Summ"}</definedName>
    <definedName name="agdhj" localSheetId="84" hidden="1">{"A_Summary",#N/A,FALSE,"Arg_Summ";"B_Summary",#N/A,FALSE,"Brz_Summ"}</definedName>
    <definedName name="agdhj" localSheetId="77" hidden="1">{"A_Summary",#N/A,FALSE,"Arg_Summ";"B_Summary",#N/A,FALSE,"Brz_Summ"}</definedName>
    <definedName name="agdhj" localSheetId="61" hidden="1">{"A_Summary",#N/A,FALSE,"Arg_Summ";"B_Summary",#N/A,FALSE,"Brz_Summ"}</definedName>
    <definedName name="agdhj" localSheetId="76" hidden="1">{"A_Summary",#N/A,FALSE,"Arg_Summ";"B_Summary",#N/A,FALSE,"Brz_Summ"}</definedName>
    <definedName name="agdhj" hidden="1">{"A_Summary",#N/A,FALSE,"Arg_Summ";"B_Summary",#N/A,FALSE,"Brz_Summ"}</definedName>
    <definedName name="agdump" localSheetId="79">#REF!</definedName>
    <definedName name="agdump" localSheetId="84">#REF!</definedName>
    <definedName name="agdump" localSheetId="77">#REF!</definedName>
    <definedName name="agdump">#REF!</definedName>
    <definedName name="agedump" localSheetId="79">#REF!</definedName>
    <definedName name="agedump" localSheetId="84">#REF!</definedName>
    <definedName name="agedump" localSheetId="77">#REF!</definedName>
    <definedName name="agedump">#REF!</definedName>
    <definedName name="agencydump" localSheetId="79">#REF!</definedName>
    <definedName name="agencydump" localSheetId="84">#REF!</definedName>
    <definedName name="agencydump" localSheetId="77">#REF!</definedName>
    <definedName name="agencydump">#REF!</definedName>
    <definedName name="AGENCYLY" localSheetId="79">#REF!</definedName>
    <definedName name="AGENCYLY" localSheetId="84">#REF!</definedName>
    <definedName name="AGENCYLY" localSheetId="77">#REF!</definedName>
    <definedName name="AGENCYLY">#REF!</definedName>
    <definedName name="AGENCYPLAN" localSheetId="79">#REF!</definedName>
    <definedName name="AGENCYPLAN" localSheetId="84">#REF!</definedName>
    <definedName name="AGENCYPLAN" localSheetId="77">#REF!</definedName>
    <definedName name="AGENCYPLAN">#REF!</definedName>
    <definedName name="agf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gf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gf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gf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gf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gf" hidden="1">{#N/A,#N/A,FALSE,"Assumptions";#N/A,#N/A,FALSE,"Volumes";#N/A,#N/A,FALSE,"Pricing";#N/A,#N/A,FALSE,"Variable Cost";#N/A,#N/A,FALSE,"Investment";#N/A,#N/A,FALSE,"Profitability";#N/A,#N/A,FALSE,"Business Comparison"}</definedName>
    <definedName name="agfdgads" localSheetId="65" hidden="1">{"Fcst II",#N/A,FALSE,"(1)-PROFIT SUM.";"Risk_Adj._Fcst.",#N/A,FALSE,"(2)-Risk Adj. Fcst.";"Fcst._to_Budget",#N/A,FALSE,"(3)-Fcst. to Bdgt.";"Yr._O_Yr",#N/A,FALSE,"(4)-Yr.-O-Yr."}</definedName>
    <definedName name="agfdgads" localSheetId="84" hidden="1">{"Fcst II",#N/A,FALSE,"(1)-PROFIT SUM.";"Risk_Adj._Fcst.",#N/A,FALSE,"(2)-Risk Adj. Fcst.";"Fcst._to_Budget",#N/A,FALSE,"(3)-Fcst. to Bdgt.";"Yr._O_Yr",#N/A,FALSE,"(4)-Yr.-O-Yr."}</definedName>
    <definedName name="agfdgads" localSheetId="77" hidden="1">{"Fcst II",#N/A,FALSE,"(1)-PROFIT SUM.";"Risk_Adj._Fcst.",#N/A,FALSE,"(2)-Risk Adj. Fcst.";"Fcst._to_Budget",#N/A,FALSE,"(3)-Fcst. to Bdgt.";"Yr._O_Yr",#N/A,FALSE,"(4)-Yr.-O-Yr."}</definedName>
    <definedName name="agfdgads" localSheetId="61" hidden="1">{"Fcst II",#N/A,FALSE,"(1)-PROFIT SUM.";"Risk_Adj._Fcst.",#N/A,FALSE,"(2)-Risk Adj. Fcst.";"Fcst._to_Budget",#N/A,FALSE,"(3)-Fcst. to Bdgt.";"Yr._O_Yr",#N/A,FALSE,"(4)-Yr.-O-Yr."}</definedName>
    <definedName name="agfdgads" localSheetId="76" hidden="1">{"Fcst II",#N/A,FALSE,"(1)-PROFIT SUM.";"Risk_Adj._Fcst.",#N/A,FALSE,"(2)-Risk Adj. Fcst.";"Fcst._to_Budget",#N/A,FALSE,"(3)-Fcst. to Bdgt.";"Yr._O_Yr",#N/A,FALSE,"(4)-Yr.-O-Yr."}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ING" localSheetId="79">#REF!</definedName>
    <definedName name="AGING" localSheetId="84">#REF!</definedName>
    <definedName name="AGING" localSheetId="77">#REF!</definedName>
    <definedName name="AGING">#REF!</definedName>
    <definedName name="ah" localSheetId="79" hidden="1">#REF!</definedName>
    <definedName name="ah" localSheetId="84" hidden="1">#REF!</definedName>
    <definedName name="ah" localSheetId="77" hidden="1">#REF!</definedName>
    <definedName name="ah" hidden="1">#REF!</definedName>
    <definedName name="AI" localSheetId="79">#REF!</definedName>
    <definedName name="AI" localSheetId="84">#REF!</definedName>
    <definedName name="AI" localSheetId="77">#REF!</definedName>
    <definedName name="AI">#REF!</definedName>
    <definedName name="aj" localSheetId="79" hidden="1">#REF!</definedName>
    <definedName name="aj" localSheetId="84" hidden="1">#REF!</definedName>
    <definedName name="aj" localSheetId="77" hidden="1">#REF!</definedName>
    <definedName name="aj" hidden="1">#REF!</definedName>
    <definedName name="aje2to5" localSheetId="79">#REF!</definedName>
    <definedName name="aje2to5" localSheetId="84">#REF!</definedName>
    <definedName name="aje2to5" localSheetId="77">#REF!</definedName>
    <definedName name="aje2to5">#REF!</definedName>
    <definedName name="AJHAR" localSheetId="65" hidden="1">{0,0,0,0;0,0,0,0;0,0,0,0;0,0,0,0}</definedName>
    <definedName name="AJHAR" localSheetId="84" hidden="1">{0,0,0,0;0,0,0,0;0,0,0,0;0,0,0,0}</definedName>
    <definedName name="AJHAR" localSheetId="77" hidden="1">{0,0,0,0;0,0,0,0;0,0,0,0;0,0,0,0}</definedName>
    <definedName name="AJHAR" localSheetId="61" hidden="1">{0,0,0,0;0,0,0,0;0,0,0,0;0,0,0,0}</definedName>
    <definedName name="AJHAR" localSheetId="76" hidden="1">{0,0,0,0;0,0,0,0;0,0,0,0;0,0,0,0}</definedName>
    <definedName name="AJHAR" hidden="1">{0,0,0,0;0,0,0,0;0,0,0,0;0,0,0,0}</definedName>
    <definedName name="ak" localSheetId="79" hidden="1">#REF!</definedName>
    <definedName name="ak" localSheetId="84" hidden="1">#REF!</definedName>
    <definedName name="ak" localSheetId="77" hidden="1">#REF!</definedName>
    <definedName name="ak" hidden="1">#REF!</definedName>
    <definedName name="al" localSheetId="79" hidden="1">#REF!</definedName>
    <definedName name="al" localSheetId="84" hidden="1">#REF!</definedName>
    <definedName name="al" localSheetId="77" hidden="1">#REF!</definedName>
    <definedName name="al" hidden="1">#REF!</definedName>
    <definedName name="alam" localSheetId="79">#REF!</definedName>
    <definedName name="alam" localSheetId="84">#REF!</definedName>
    <definedName name="alam" localSheetId="77">#REF!</definedName>
    <definedName name="alam">#REF!</definedName>
    <definedName name="albcurq3">#N/A</definedName>
    <definedName name="Alice" localSheetId="65" hidden="1">{#N/A,#N/A,FALSE,"expense";#N/A,#N/A,FALSE,"heads"}</definedName>
    <definedName name="Alice" localSheetId="84" hidden="1">{#N/A,#N/A,FALSE,"expense";#N/A,#N/A,FALSE,"heads"}</definedName>
    <definedName name="Alice" localSheetId="77" hidden="1">{#N/A,#N/A,FALSE,"expense";#N/A,#N/A,FALSE,"heads"}</definedName>
    <definedName name="Alice" localSheetId="61" hidden="1">{#N/A,#N/A,FALSE,"expense";#N/A,#N/A,FALSE,"heads"}</definedName>
    <definedName name="Alice" localSheetId="76" hidden="1">{#N/A,#N/A,FALSE,"expense";#N/A,#N/A,FALSE,"heads"}</definedName>
    <definedName name="Alice" hidden="1">{#N/A,#N/A,FALSE,"expense";#N/A,#N/A,FALSE,"heads"}</definedName>
    <definedName name="All_Commodities" localSheetId="79">#REF!</definedName>
    <definedName name="All_Commodities" localSheetId="84">#REF!</definedName>
    <definedName name="All_Commodities" localSheetId="77">#REF!</definedName>
    <definedName name="All_Commodities">#REF!</definedName>
    <definedName name="all_years" localSheetId="65" hidden="1">{#N/A,#N/A,FALSE,"Profit Status";#N/A,#N/A,FALSE,"Invest";#N/A,#N/A,FALSE,"Revenue";#N/A,#N/A,FALSE,"Variable Cost";#N/A,#N/A,FALSE,"Options &amp; Series"}</definedName>
    <definedName name="all_years" localSheetId="84" hidden="1">{#N/A,#N/A,FALSE,"Profit Status";#N/A,#N/A,FALSE,"Invest";#N/A,#N/A,FALSE,"Revenue";#N/A,#N/A,FALSE,"Variable Cost";#N/A,#N/A,FALSE,"Options &amp; Series"}</definedName>
    <definedName name="all_years" localSheetId="77" hidden="1">{#N/A,#N/A,FALSE,"Profit Status";#N/A,#N/A,FALSE,"Invest";#N/A,#N/A,FALSE,"Revenue";#N/A,#N/A,FALSE,"Variable Cost";#N/A,#N/A,FALSE,"Options &amp; Series"}</definedName>
    <definedName name="all_years" localSheetId="61" hidden="1">{#N/A,#N/A,FALSE,"Profit Status";#N/A,#N/A,FALSE,"Invest";#N/A,#N/A,FALSE,"Revenue";#N/A,#N/A,FALSE,"Variable Cost";#N/A,#N/A,FALSE,"Options &amp; Series"}</definedName>
    <definedName name="all_years" localSheetId="76" hidden="1">{#N/A,#N/A,FALSE,"Profit Status";#N/A,#N/A,FALSE,"Invest";#N/A,#N/A,FALSE,"Revenue";#N/A,#N/A,FALSE,"Variable Cost";#N/A,#N/A,FALSE,"Options &amp; Series"}</definedName>
    <definedName name="all_years" hidden="1">{#N/A,#N/A,FALSE,"Profit Status";#N/A,#N/A,FALSE,"Invest";#N/A,#N/A,FALSE,"Revenue";#N/A,#N/A,FALSE,"Variable Cost";#N/A,#N/A,FALSE,"Options &amp; Series"}</definedName>
    <definedName name="AllData" localSheetId="79">#REF!</definedName>
    <definedName name="AllData" localSheetId="84">#REF!</definedName>
    <definedName name="AllData" localSheetId="77">#REF!</definedName>
    <definedName name="AllData">#REF!</definedName>
    <definedName name="allo" localSheetId="65" hidden="1">{#N/A,#N/A,FALSE,"UW152PPL"}</definedName>
    <definedName name="allo" localSheetId="84" hidden="1">{#N/A,#N/A,FALSE,"UW152PPL"}</definedName>
    <definedName name="allo" localSheetId="77" hidden="1">{#N/A,#N/A,FALSE,"UW152PPL"}</definedName>
    <definedName name="allo" localSheetId="61" hidden="1">{#N/A,#N/A,FALSE,"UW152PPL"}</definedName>
    <definedName name="allo" localSheetId="76" hidden="1">{#N/A,#N/A,FALSE,"UW152PPL"}</definedName>
    <definedName name="allo" hidden="1">{#N/A,#N/A,FALSE,"UW152PPL"}</definedName>
    <definedName name="ALLOT1" localSheetId="79">#REF!</definedName>
    <definedName name="ALLOT1" localSheetId="84">#REF!</definedName>
    <definedName name="ALLOT1" localSheetId="77">#REF!</definedName>
    <definedName name="ALLOT1">#REF!</definedName>
    <definedName name="ALLOT2" localSheetId="79">#REF!</definedName>
    <definedName name="ALLOT2" localSheetId="84">#REF!</definedName>
    <definedName name="ALLOT2" localSheetId="77">#REF!</definedName>
    <definedName name="ALLOT2">#REF!</definedName>
    <definedName name="Alter" localSheetId="65" hidden="1">{#N/A,#N/A,FALSE,"TRANSNEW"}</definedName>
    <definedName name="Alter" localSheetId="84" hidden="1">{#N/A,#N/A,FALSE,"TRANSNEW"}</definedName>
    <definedName name="Alter" localSheetId="77" hidden="1">{#N/A,#N/A,FALSE,"TRANSNEW"}</definedName>
    <definedName name="Alter" localSheetId="61" hidden="1">{#N/A,#N/A,FALSE,"TRANSNEW"}</definedName>
    <definedName name="Alter" localSheetId="76" hidden="1">{#N/A,#N/A,FALSE,"TRANSNEW"}</definedName>
    <definedName name="Alter" hidden="1">{#N/A,#N/A,FALSE,"TRANSNEW"}</definedName>
    <definedName name="amaral" localSheetId="79" hidden="1">#REF!</definedName>
    <definedName name="amaral" localSheetId="84" hidden="1">#REF!</definedName>
    <definedName name="amaral" localSheetId="77" hidden="1">#REF!</definedName>
    <definedName name="amaral" hidden="1">#REF!</definedName>
    <definedName name="amigo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igo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igo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igo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igo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ig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T" localSheetId="79">#REF!</definedName>
    <definedName name="AMT" localSheetId="84">#REF!</definedName>
    <definedName name="AMT" localSheetId="77">#REF!</definedName>
    <definedName name="AMT">#REF!</definedName>
    <definedName name="Amt_Thai" localSheetId="79">#REF!</definedName>
    <definedName name="Amt_Thai" localSheetId="84">#REF!</definedName>
    <definedName name="Amt_Thai" localSheetId="77">#REF!</definedName>
    <definedName name="Amt_Thai">#REF!</definedName>
    <definedName name="Amt_USD" localSheetId="79">#REF!</definedName>
    <definedName name="Amt_USD" localSheetId="84">#REF!</definedName>
    <definedName name="Amt_USD" localSheetId="77">#REF!</definedName>
    <definedName name="Amt_USD">#REF!</definedName>
    <definedName name="an" localSheetId="6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" localSheetId="8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" localSheetId="77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" localSheetId="6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" localSheetId="7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a" localSheetId="79">#REF!</definedName>
    <definedName name="ana" localSheetId="84">#REF!</definedName>
    <definedName name="ana" localSheetId="77">#REF!</definedName>
    <definedName name="ana">#REF!</definedName>
    <definedName name="Ana_U_5" localSheetId="79">#REF!</definedName>
    <definedName name="Ana_U_5" localSheetId="84">#REF!</definedName>
    <definedName name="Ana_U_5" localSheetId="77">#REF!</definedName>
    <definedName name="Ana_U_5">#REF!</definedName>
    <definedName name="Analysis" localSheetId="79">#REF!</definedName>
    <definedName name="Analysis" localSheetId="84">#REF!</definedName>
    <definedName name="Analysis" localSheetId="77">#REF!</definedName>
    <definedName name="Analysis">#REF!</definedName>
    <definedName name="ANALYSIS_OF_EXP_BY_DEPT" localSheetId="79">#REF!</definedName>
    <definedName name="ANALYSIS_OF_EXP_BY_DEPT" localSheetId="84">#REF!</definedName>
    <definedName name="ANALYSIS_OF_EXP_BY_DEPT" localSheetId="77">#REF!</definedName>
    <definedName name="ANALYSIS_OF_EXP_BY_DEPT">#REF!</definedName>
    <definedName name="ANCHOR_Asia_Oceania_LMR" localSheetId="79">#REF!</definedName>
    <definedName name="ANCHOR_Asia_Oceania_LMR" localSheetId="84">#REF!</definedName>
    <definedName name="ANCHOR_Asia_Oceania_LMR" localSheetId="77">#REF!</definedName>
    <definedName name="ANCHOR_Asia_Oceania_LMR">#REF!</definedName>
    <definedName name="ANCHOR_PSLM_Headers" localSheetId="79">#REF!</definedName>
    <definedName name="ANCHOR_PSLM_Headers" localSheetId="84">#REF!</definedName>
    <definedName name="ANCHOR_PSLM_Headers" localSheetId="77">#REF!</definedName>
    <definedName name="ANCHOR_PSLM_Headers">#REF!</definedName>
    <definedName name="andits" localSheetId="65" hidden="1">{"salaried",#N/A,FALSE,"VLD View (2)"}</definedName>
    <definedName name="andits" localSheetId="84" hidden="1">{"salaried",#N/A,FALSE,"VLD View (2)"}</definedName>
    <definedName name="andits" localSheetId="77" hidden="1">{"salaried",#N/A,FALSE,"VLD View (2)"}</definedName>
    <definedName name="andits" localSheetId="61" hidden="1">{"salaried",#N/A,FALSE,"VLD View (2)"}</definedName>
    <definedName name="andits" localSheetId="76" hidden="1">{"salaried",#N/A,FALSE,"VLD View (2)"}</definedName>
    <definedName name="andits" hidden="1">{"salaried",#N/A,FALSE,"VLD View (2)"}</definedName>
    <definedName name="andr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ndr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ndr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ndr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ndr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ndre" hidden="1">{#N/A,#N/A,FALSE,"Assumptions";#N/A,#N/A,FALSE,"Volumes";#N/A,#N/A,FALSE,"Pricing";#N/A,#N/A,FALSE,"Variable Cost";#N/A,#N/A,FALSE,"Investment";#N/A,#N/A,FALSE,"Profitability";#N/A,#N/A,FALSE,"Business Comparison"}</definedName>
    <definedName name="andy">#N/A</definedName>
    <definedName name="ann" localSheetId="6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" localSheetId="8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" localSheetId="77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" localSheetId="6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" localSheetId="7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oying" localSheetId="65" hidden="1">{#N/A,#N/A,FALSE,"BackUp";#N/A,#N/A,FALSE,"FOps-Cal";#N/A,#N/A,FALSE,"COps-Cal";#N/A,#N/A,FALSE,"GPM-Cal";#N/A,#N/A,FALSE,"ITO-Cal";#N/A,#N/A,FALSE,"ITO (2)"}</definedName>
    <definedName name="annoying" localSheetId="84" hidden="1">{#N/A,#N/A,FALSE,"BackUp";#N/A,#N/A,FALSE,"FOps-Cal";#N/A,#N/A,FALSE,"COps-Cal";#N/A,#N/A,FALSE,"GPM-Cal";#N/A,#N/A,FALSE,"ITO-Cal";#N/A,#N/A,FALSE,"ITO (2)"}</definedName>
    <definedName name="annoying" localSheetId="77" hidden="1">{#N/A,#N/A,FALSE,"BackUp";#N/A,#N/A,FALSE,"FOps-Cal";#N/A,#N/A,FALSE,"COps-Cal";#N/A,#N/A,FALSE,"GPM-Cal";#N/A,#N/A,FALSE,"ITO-Cal";#N/A,#N/A,FALSE,"ITO (2)"}</definedName>
    <definedName name="annoying" localSheetId="61" hidden="1">{#N/A,#N/A,FALSE,"BackUp";#N/A,#N/A,FALSE,"FOps-Cal";#N/A,#N/A,FALSE,"COps-Cal";#N/A,#N/A,FALSE,"GPM-Cal";#N/A,#N/A,FALSE,"ITO-Cal";#N/A,#N/A,FALSE,"ITO (2)"}</definedName>
    <definedName name="annoying" localSheetId="76" hidden="1">{#N/A,#N/A,FALSE,"BackUp";#N/A,#N/A,FALSE,"FOps-Cal";#N/A,#N/A,FALSE,"COps-Cal";#N/A,#N/A,FALSE,"GPM-Cal";#N/A,#N/A,FALSE,"ITO-Cal";#N/A,#N/A,FALSE,"ITO (2)"}</definedName>
    <definedName name="annoying" hidden="1">{#N/A,#N/A,FALSE,"BackUp";#N/A,#N/A,FALSE,"FOps-Cal";#N/A,#N/A,FALSE,"COps-Cal";#N/A,#N/A,FALSE,"GPM-Cal";#N/A,#N/A,FALSE,"ITO-Cal";#N/A,#N/A,FALSE,"ITO (2)"}</definedName>
    <definedName name="annuite" localSheetId="79">#REF!</definedName>
    <definedName name="annuite" localSheetId="84">#REF!</definedName>
    <definedName name="annuite" localSheetId="77">#REF!</definedName>
    <definedName name="annuite">#REF!</definedName>
    <definedName name="ANSA" localSheetId="79">#REF!</definedName>
    <definedName name="ANSA" localSheetId="84">#REF!</definedName>
    <definedName name="ANSA" localSheetId="77">#REF!</definedName>
    <definedName name="ANSA">#REF!</definedName>
    <definedName name="anscount" hidden="1">1</definedName>
    <definedName name="anything" localSheetId="65" hidden="1">{"'和文'!$Q$45:$AP$71"}</definedName>
    <definedName name="anything" localSheetId="84" hidden="1">{"'和文'!$Q$45:$AP$71"}</definedName>
    <definedName name="anything" localSheetId="77" hidden="1">{"'和文'!$Q$45:$AP$71"}</definedName>
    <definedName name="anything" localSheetId="61" hidden="1">{"'和文'!$Q$45:$AP$71"}</definedName>
    <definedName name="anything" localSheetId="76" hidden="1">{"'和文'!$Q$45:$AP$71"}</definedName>
    <definedName name="anything" hidden="1">{"'和文'!$Q$45:$AP$71"}</definedName>
    <definedName name="anything_SharedTech" localSheetId="65" hidden="1">{"'??'!$Q$45:$AP$71"}</definedName>
    <definedName name="anything_SharedTech" localSheetId="84" hidden="1">{"'??'!$Q$45:$AP$71"}</definedName>
    <definedName name="anything_SharedTech" localSheetId="77" hidden="1">{"'??'!$Q$45:$AP$71"}</definedName>
    <definedName name="anything_SharedTech" localSheetId="61" hidden="1">{"'??'!$Q$45:$AP$71"}</definedName>
    <definedName name="anything_SharedTech" localSheetId="76" hidden="1">{"'??'!$Q$45:$AP$71"}</definedName>
    <definedName name="anything_SharedTech" hidden="1">{"'??'!$Q$45:$AP$71"}</definedName>
    <definedName name="anything_ST" localSheetId="65" hidden="1">{"'??'!$Q$45:$AP$71"}</definedName>
    <definedName name="anything_ST" localSheetId="84" hidden="1">{"'??'!$Q$45:$AP$71"}</definedName>
    <definedName name="anything_ST" localSheetId="77" hidden="1">{"'??'!$Q$45:$AP$71"}</definedName>
    <definedName name="anything_ST" localSheetId="61" hidden="1">{"'??'!$Q$45:$AP$71"}</definedName>
    <definedName name="anything_ST" localSheetId="76" hidden="1">{"'??'!$Q$45:$AP$71"}</definedName>
    <definedName name="anything_ST" hidden="1">{"'??'!$Q$45:$AP$71"}</definedName>
    <definedName name="AOP" localSheetId="79">#REF!</definedName>
    <definedName name="AOP" localSheetId="84">#REF!</definedName>
    <definedName name="AOP" localSheetId="77">#REF!</definedName>
    <definedName name="AOP">#REF!</definedName>
    <definedName name="apoaapoapbt" localSheetId="79">#REF!</definedName>
    <definedName name="apoaapoapbt" localSheetId="84">#REF!</definedName>
    <definedName name="apoaapoapbt" localSheetId="77">#REF!</definedName>
    <definedName name="apoaapoapbt">#REF!</definedName>
    <definedName name="apoaapoastat" localSheetId="79">#REF!</definedName>
    <definedName name="apoaapoastat" localSheetId="84">#REF!</definedName>
    <definedName name="apoaapoastat" localSheetId="77">#REF!</definedName>
    <definedName name="apoaapoastat">#REF!</definedName>
    <definedName name="apoanapbt" localSheetId="79">#REF!</definedName>
    <definedName name="apoanapbt" localSheetId="84">#REF!</definedName>
    <definedName name="apoanapbt" localSheetId="77">#REF!</definedName>
    <definedName name="apoanapbt">#REF!</definedName>
    <definedName name="apoanastat" localSheetId="79">#REF!</definedName>
    <definedName name="apoanastat" localSheetId="84">#REF!</definedName>
    <definedName name="apoanastat" localSheetId="77">#REF!</definedName>
    <definedName name="apoanastat">#REF!</definedName>
    <definedName name="Appendix" localSheetId="65" hidden="1">{#N/A,#N/A,FALSE,"Cover Page";#N/A,#N/A,FALSE,"Facing Page";#N/A,#N/A,FALSE,"Main Page";#N/A,#N/A,FALSE,"Risk-Adjusted";#N/A,#N/A,FALSE,"Profit Improvement"}</definedName>
    <definedName name="Appendix" localSheetId="84" hidden="1">{#N/A,#N/A,FALSE,"Cover Page";#N/A,#N/A,FALSE,"Facing Page";#N/A,#N/A,FALSE,"Main Page";#N/A,#N/A,FALSE,"Risk-Adjusted";#N/A,#N/A,FALSE,"Profit Improvement"}</definedName>
    <definedName name="Appendix" localSheetId="77" hidden="1">{#N/A,#N/A,FALSE,"Cover Page";#N/A,#N/A,FALSE,"Facing Page";#N/A,#N/A,FALSE,"Main Page";#N/A,#N/A,FALSE,"Risk-Adjusted";#N/A,#N/A,FALSE,"Profit Improvement"}</definedName>
    <definedName name="Appendix" localSheetId="61" hidden="1">{#N/A,#N/A,FALSE,"Cover Page";#N/A,#N/A,FALSE,"Facing Page";#N/A,#N/A,FALSE,"Main Page";#N/A,#N/A,FALSE,"Risk-Adjusted";#N/A,#N/A,FALSE,"Profit Improvement"}</definedName>
    <definedName name="Appendix" localSheetId="76" hidden="1">{#N/A,#N/A,FALSE,"Cover Page";#N/A,#N/A,FALSE,"Facing Page";#N/A,#N/A,FALSE,"Main Page";#N/A,#N/A,FALSE,"Risk-Adjusted";#N/A,#N/A,FALSE,"Profit Improvement"}</definedName>
    <definedName name="Appendix" hidden="1">{#N/A,#N/A,FALSE,"Cover Page";#N/A,#N/A,FALSE,"Facing Page";#N/A,#N/A,FALSE,"Main Page";#N/A,#N/A,FALSE,"Risk-Adjusted";#N/A,#N/A,FALSE,"Profit Improvement"}</definedName>
    <definedName name="Appendix_1" localSheetId="65" hidden="1">{#N/A,#N/A,FALSE,"Cover Page";#N/A,#N/A,FALSE,"Facing Page";#N/A,#N/A,FALSE,"Main Page";#N/A,#N/A,FALSE,"Risk-Adjusted";#N/A,#N/A,FALSE,"Profit Improvement"}</definedName>
    <definedName name="Appendix_1" localSheetId="84" hidden="1">{#N/A,#N/A,FALSE,"Cover Page";#N/A,#N/A,FALSE,"Facing Page";#N/A,#N/A,FALSE,"Main Page";#N/A,#N/A,FALSE,"Risk-Adjusted";#N/A,#N/A,FALSE,"Profit Improvement"}</definedName>
    <definedName name="Appendix_1" localSheetId="77" hidden="1">{#N/A,#N/A,FALSE,"Cover Page";#N/A,#N/A,FALSE,"Facing Page";#N/A,#N/A,FALSE,"Main Page";#N/A,#N/A,FALSE,"Risk-Adjusted";#N/A,#N/A,FALSE,"Profit Improvement"}</definedName>
    <definedName name="Appendix_1" localSheetId="61" hidden="1">{#N/A,#N/A,FALSE,"Cover Page";#N/A,#N/A,FALSE,"Facing Page";#N/A,#N/A,FALSE,"Main Page";#N/A,#N/A,FALSE,"Risk-Adjusted";#N/A,#N/A,FALSE,"Profit Improvement"}</definedName>
    <definedName name="Appendix_1" localSheetId="76" hidden="1">{#N/A,#N/A,FALSE,"Cover Page";#N/A,#N/A,FALSE,"Facing Page";#N/A,#N/A,FALSE,"Main Page";#N/A,#N/A,FALSE,"Risk-Adjusted";#N/A,#N/A,FALSE,"Profit Improvement"}</definedName>
    <definedName name="Appendix_1" hidden="1">{#N/A,#N/A,FALSE,"Cover Page";#N/A,#N/A,FALSE,"Facing Page";#N/A,#N/A,FALSE,"Main Page";#N/A,#N/A,FALSE,"Risk-Adjusted";#N/A,#N/A,FALSE,"Profit Improvement"}</definedName>
    <definedName name="Appendix1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1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1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1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1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2" localSheetId="65" hidden="1">{#N/A,#N/A,FALSE,"Cover Page";#N/A,#N/A,FALSE,"Facing Page";#N/A,#N/A,FALSE,"Main Page";#N/A,#N/A,FALSE,"Risk-Adjusted";#N/A,#N/A,FALSE,"Profit Improvement"}</definedName>
    <definedName name="appendix2" localSheetId="84" hidden="1">{#N/A,#N/A,FALSE,"Cover Page";#N/A,#N/A,FALSE,"Facing Page";#N/A,#N/A,FALSE,"Main Page";#N/A,#N/A,FALSE,"Risk-Adjusted";#N/A,#N/A,FALSE,"Profit Improvement"}</definedName>
    <definedName name="appendix2" localSheetId="77" hidden="1">{#N/A,#N/A,FALSE,"Cover Page";#N/A,#N/A,FALSE,"Facing Page";#N/A,#N/A,FALSE,"Main Page";#N/A,#N/A,FALSE,"Risk-Adjusted";#N/A,#N/A,FALSE,"Profit Improvement"}</definedName>
    <definedName name="appendix2" localSheetId="61" hidden="1">{#N/A,#N/A,FALSE,"Cover Page";#N/A,#N/A,FALSE,"Facing Page";#N/A,#N/A,FALSE,"Main Page";#N/A,#N/A,FALSE,"Risk-Adjusted";#N/A,#N/A,FALSE,"Profit Improvement"}</definedName>
    <definedName name="appendix2" localSheetId="76" hidden="1">{#N/A,#N/A,FALSE,"Cover Page";#N/A,#N/A,FALSE,"Facing Page";#N/A,#N/A,FALSE,"Main Page";#N/A,#N/A,FALSE,"Risk-Adjusted";#N/A,#N/A,FALSE,"Profit Improvement"}</definedName>
    <definedName name="appendix2" hidden="1">{#N/A,#N/A,FALSE,"Cover Page";#N/A,#N/A,FALSE,"Facing Page";#N/A,#N/A,FALSE,"Main Page";#N/A,#N/A,FALSE,"Risk-Adjusted";#N/A,#N/A,FALSE,"Profit Improvement"}</definedName>
    <definedName name="Aq" localSheetId="79">#REF!</definedName>
    <definedName name="Aq" localSheetId="84">#REF!</definedName>
    <definedName name="Aq" localSheetId="77">#REF!</definedName>
    <definedName name="Aq">#REF!</definedName>
    <definedName name="AR" localSheetId="6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" localSheetId="84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" localSheetId="7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" localSheetId="6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" localSheetId="7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_Ageing" localSheetId="79">#REF!</definedName>
    <definedName name="AR_Ageing" localSheetId="84">#REF!</definedName>
    <definedName name="AR_Ageing" localSheetId="77">#REF!</definedName>
    <definedName name="AR_Ageing">#REF!</definedName>
    <definedName name="ar_discexp" localSheetId="79">#REF!</definedName>
    <definedName name="ar_discexp" localSheetId="84">#REF!</definedName>
    <definedName name="ar_discexp" localSheetId="77">#REF!</definedName>
    <definedName name="ar_discexp">#REF!</definedName>
    <definedName name="ar_fxrates" localSheetId="79">#REF!</definedName>
    <definedName name="ar_fxrates" localSheetId="84">#REF!</definedName>
    <definedName name="ar_fxrates" localSheetId="77">#REF!</definedName>
    <definedName name="ar_fxrates">#REF!</definedName>
    <definedName name="AR_import" localSheetId="79">#REF!</definedName>
    <definedName name="AR_import" localSheetId="84">#REF!</definedName>
    <definedName name="AR_import" localSheetId="77">#REF!</definedName>
    <definedName name="AR_import">#REF!</definedName>
    <definedName name="ar_timeline" localSheetId="79">#REF!</definedName>
    <definedName name="ar_timeline" localSheetId="84">#REF!</definedName>
    <definedName name="ar_timeline" localSheetId="77">#REF!</definedName>
    <definedName name="ar_timeline">#REF!</definedName>
    <definedName name="ar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r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r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r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r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ra" hidden="1">{#N/A,#N/A,FALSE,"Assumptions";#N/A,#N/A,FALSE,"Volumes";#N/A,#N/A,FALSE,"Pricing";#N/A,#N/A,FALSE,"Variable Cost";#N/A,#N/A,FALSE,"Investment";#N/A,#N/A,FALSE,"Profitability";#N/A,#N/A,FALSE,"Business Comparison"}</definedName>
    <definedName name="ARA_Threshold" localSheetId="79">#REF!</definedName>
    <definedName name="ARA_Threshold" localSheetId="84">#REF!</definedName>
    <definedName name="ARA_Threshold" localSheetId="77">#REF!</definedName>
    <definedName name="ARA_Threshold">#REF!</definedName>
    <definedName name="ARC" localSheetId="79">#REF!</definedName>
    <definedName name="ARC" localSheetId="84">#REF!</definedName>
    <definedName name="ARC" localSheetId="77">#REF!</definedName>
    <definedName name="ARC">#REF!</definedName>
    <definedName name="AREA" localSheetId="79">#REF!</definedName>
    <definedName name="AREA" localSheetId="84">#REF!</definedName>
    <definedName name="AREA" localSheetId="77">#REF!</definedName>
    <definedName name="AREA">#REF!</definedName>
    <definedName name="äriuag" localSheetId="65" hidden="1">{"avrev",#N/A,FALSE,"AVREV";"rates",#N/A,FALSE,"AVREV"}</definedName>
    <definedName name="äriuag" localSheetId="84" hidden="1">{"avrev",#N/A,FALSE,"AVREV";"rates",#N/A,FALSE,"AVREV"}</definedName>
    <definedName name="äriuag" localSheetId="77" hidden="1">{"avrev",#N/A,FALSE,"AVREV";"rates",#N/A,FALSE,"AVREV"}</definedName>
    <definedName name="äriuag" localSheetId="61" hidden="1">{"avrev",#N/A,FALSE,"AVREV";"rates",#N/A,FALSE,"AVREV"}</definedName>
    <definedName name="äriuag" localSheetId="76" hidden="1">{"avrev",#N/A,FALSE,"AVREV";"rates",#N/A,FALSE,"AVREV"}</definedName>
    <definedName name="äriuag" hidden="1">{"avrev",#N/A,FALSE,"AVREV";"rates",#N/A,FALSE,"AVREV"}</definedName>
    <definedName name="ArL_MonthEndReport_" localSheetId="79">#REF!</definedName>
    <definedName name="ArL_MonthEndReport_" localSheetId="84">#REF!</definedName>
    <definedName name="ArL_MonthEndReport_" localSheetId="77">#REF!</definedName>
    <definedName name="ArL_MonthEndReport_">#REF!</definedName>
    <definedName name="arm" localSheetId="65" hidden="1">{"Fiesta Facer Page",#N/A,FALSE,"Q_C_S";"Fiesta Main Page",#N/A,FALSE,"V_L";"Fiesta 95BP Struct",#N/A,FALSE,"StructBP";"Fiesta Post 95BP Struct",#N/A,FALSE,"AdjStructBP"}</definedName>
    <definedName name="arm" localSheetId="84" hidden="1">{"Fiesta Facer Page",#N/A,FALSE,"Q_C_S";"Fiesta Main Page",#N/A,FALSE,"V_L";"Fiesta 95BP Struct",#N/A,FALSE,"StructBP";"Fiesta Post 95BP Struct",#N/A,FALSE,"AdjStructBP"}</definedName>
    <definedName name="arm" localSheetId="77" hidden="1">{"Fiesta Facer Page",#N/A,FALSE,"Q_C_S";"Fiesta Main Page",#N/A,FALSE,"V_L";"Fiesta 95BP Struct",#N/A,FALSE,"StructBP";"Fiesta Post 95BP Struct",#N/A,FALSE,"AdjStructBP"}</definedName>
    <definedName name="arm" localSheetId="61" hidden="1">{"Fiesta Facer Page",#N/A,FALSE,"Q_C_S";"Fiesta Main Page",#N/A,FALSE,"V_L";"Fiesta 95BP Struct",#N/A,FALSE,"StructBP";"Fiesta Post 95BP Struct",#N/A,FALSE,"AdjStructBP"}</definedName>
    <definedName name="arm" localSheetId="76" hidden="1">{"Fiesta Facer Page",#N/A,FALSE,"Q_C_S";"Fiesta Main Page",#N/A,FALSE,"V_L";"Fiesta 95BP Struct",#N/A,FALSE,"StructBP";"Fiesta Post 95BP Struct",#N/A,FALSE,"AdjStructBP"}</definedName>
    <definedName name="arm" hidden="1">{"Fiesta Facer Page",#N/A,FALSE,"Q_C_S";"Fiesta Main Page",#N/A,FALSE,"V_L";"Fiesta 95BP Struct",#N/A,FALSE,"StructBP";"Fiesta Post 95BP Struct",#N/A,FALSE,"AdjStructBP"}</definedName>
    <definedName name="ARP_Threshold" localSheetId="79">#REF!</definedName>
    <definedName name="ARP_Threshold" localSheetId="84">#REF!</definedName>
    <definedName name="ARP_Threshold" localSheetId="77">#REF!</definedName>
    <definedName name="ARP_Threshold">#REF!</definedName>
    <definedName name="ARRK">#N/A</definedName>
    <definedName name="arse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tg" localSheetId="65" hidden="1">{"avrev",#N/A,FALSE,"AVREV";"rates",#N/A,FALSE,"AVREV"}</definedName>
    <definedName name="artg" localSheetId="84" hidden="1">{"avrev",#N/A,FALSE,"AVREV";"rates",#N/A,FALSE,"AVREV"}</definedName>
    <definedName name="artg" localSheetId="77" hidden="1">{"avrev",#N/A,FALSE,"AVREV";"rates",#N/A,FALSE,"AVREV"}</definedName>
    <definedName name="artg" localSheetId="61" hidden="1">{"avrev",#N/A,FALSE,"AVREV";"rates",#N/A,FALSE,"AVREV"}</definedName>
    <definedName name="artg" localSheetId="76" hidden="1">{"avrev",#N/A,FALSE,"AVREV";"rates",#N/A,FALSE,"AVREV"}</definedName>
    <definedName name="artg" hidden="1">{"avrev",#N/A,FALSE,"AVREV";"rates",#N/A,FALSE,"AVREV"}</definedName>
    <definedName name="as" localSheetId="65" hidden="1">{#N/A,#N/A,FALSE,"Cover";#N/A,#N/A,FALSE,"Profits";#N/A,#N/A,FALSE,"ABS";#N/A,#N/A,FALSE,"TFLE Detail";#N/A,#N/A,FALSE,"TFLE Walk";#N/A,#N/A,FALSE,"Variable Cost";#N/A,#N/A,FALSE,"V.C. Walk"}</definedName>
    <definedName name="as" localSheetId="84" hidden="1">{#N/A,#N/A,FALSE,"Cover";#N/A,#N/A,FALSE,"Profits";#N/A,#N/A,FALSE,"ABS";#N/A,#N/A,FALSE,"TFLE Detail";#N/A,#N/A,FALSE,"TFLE Walk";#N/A,#N/A,FALSE,"Variable Cost";#N/A,#N/A,FALSE,"V.C. Walk"}</definedName>
    <definedName name="as" localSheetId="77" hidden="1">{#N/A,#N/A,FALSE,"Cover";#N/A,#N/A,FALSE,"Profits";#N/A,#N/A,FALSE,"ABS";#N/A,#N/A,FALSE,"TFLE Detail";#N/A,#N/A,FALSE,"TFLE Walk";#N/A,#N/A,FALSE,"Variable Cost";#N/A,#N/A,FALSE,"V.C. Walk"}</definedName>
    <definedName name="as" localSheetId="61" hidden="1">{#N/A,#N/A,FALSE,"Cover";#N/A,#N/A,FALSE,"Profits";#N/A,#N/A,FALSE,"ABS";#N/A,#N/A,FALSE,"TFLE Detail";#N/A,#N/A,FALSE,"TFLE Walk";#N/A,#N/A,FALSE,"Variable Cost";#N/A,#N/A,FALSE,"V.C. Walk"}</definedName>
    <definedName name="as" localSheetId="76" hidden="1">{#N/A,#N/A,FALSE,"Cover";#N/A,#N/A,FALSE,"Profits";#N/A,#N/A,FALSE,"ABS";#N/A,#N/A,FALSE,"TFLE Detail";#N/A,#N/A,FALSE,"TFLE Walk";#N/A,#N/A,FALSE,"Variable Cost";#N/A,#N/A,FALSE,"V.C. Walk"}</definedName>
    <definedName name="as" hidden="1">{#N/A,#N/A,FALSE,"Cover";#N/A,#N/A,FALSE,"Profits";#N/A,#N/A,FALSE,"ABS";#N/A,#N/A,FALSE,"TFLE Detail";#N/A,#N/A,FALSE,"TFLE Walk";#N/A,#N/A,FALSE,"Variable Cost";#N/A,#N/A,FALSE,"V.C. Walk"}</definedName>
    <definedName name="AS_010" localSheetId="65" hidden="1">{#N/A,#N/A,FALSE,"Cover";#N/A,#N/A,FALSE,"Profits";#N/A,#N/A,FALSE,"ABS";#N/A,#N/A,FALSE,"TFLE Detail";#N/A,#N/A,FALSE,"TFLE Walk";#N/A,#N/A,FALSE,"Variable Cost";#N/A,#N/A,FALSE,"V.C. Walk"}</definedName>
    <definedName name="AS_010" localSheetId="84" hidden="1">{#N/A,#N/A,FALSE,"Cover";#N/A,#N/A,FALSE,"Profits";#N/A,#N/A,FALSE,"ABS";#N/A,#N/A,FALSE,"TFLE Detail";#N/A,#N/A,FALSE,"TFLE Walk";#N/A,#N/A,FALSE,"Variable Cost";#N/A,#N/A,FALSE,"V.C. Walk"}</definedName>
    <definedName name="AS_010" localSheetId="77" hidden="1">{#N/A,#N/A,FALSE,"Cover";#N/A,#N/A,FALSE,"Profits";#N/A,#N/A,FALSE,"ABS";#N/A,#N/A,FALSE,"TFLE Detail";#N/A,#N/A,FALSE,"TFLE Walk";#N/A,#N/A,FALSE,"Variable Cost";#N/A,#N/A,FALSE,"V.C. Walk"}</definedName>
    <definedName name="AS_010" localSheetId="61" hidden="1">{#N/A,#N/A,FALSE,"Cover";#N/A,#N/A,FALSE,"Profits";#N/A,#N/A,FALSE,"ABS";#N/A,#N/A,FALSE,"TFLE Detail";#N/A,#N/A,FALSE,"TFLE Walk";#N/A,#N/A,FALSE,"Variable Cost";#N/A,#N/A,FALSE,"V.C. Walk"}</definedName>
    <definedName name="AS_010" localSheetId="76" hidden="1">{#N/A,#N/A,FALSE,"Cover";#N/A,#N/A,FALSE,"Profits";#N/A,#N/A,FALSE,"ABS";#N/A,#N/A,FALSE,"TFLE Detail";#N/A,#N/A,FALSE,"TFLE Walk";#N/A,#N/A,FALSE,"Variable Cost";#N/A,#N/A,FALSE,"V.C. Walk"}</definedName>
    <definedName name="AS_010" hidden="1">{#N/A,#N/A,FALSE,"Cover";#N/A,#N/A,FALSE,"Profits";#N/A,#N/A,FALSE,"ABS";#N/A,#N/A,FALSE,"TFLE Detail";#N/A,#N/A,FALSE,"TFLE Walk";#N/A,#N/A,FALSE,"Variable Cost";#N/A,#N/A,FALSE,"V.C. Walk"}</definedName>
    <definedName name="AS2DocOpenMode" hidden="1">"AS2DocumentEdit"</definedName>
    <definedName name="AS2ReportLS" hidden="1">1</definedName>
    <definedName name="AS2StaticLS" localSheetId="79" hidden="1">#REF!</definedName>
    <definedName name="AS2StaticLS" localSheetId="84" hidden="1">#REF!</definedName>
    <definedName name="AS2StaticLS" localSheetId="77" hidden="1">#REF!</definedName>
    <definedName name="AS2StaticLS" hidden="1">#REF!</definedName>
    <definedName name="AS2SyncStepLS" hidden="1">0</definedName>
    <definedName name="AS2TickmarkLS" localSheetId="79" hidden="1">#REF!</definedName>
    <definedName name="AS2TickmarkLS" localSheetId="84" hidden="1">#REF!</definedName>
    <definedName name="AS2TickmarkLS" localSheetId="77" hidden="1">#REF!</definedName>
    <definedName name="AS2TickmarkLS" hidden="1">#REF!</definedName>
    <definedName name="AS2VersionLS" hidden="1">300</definedName>
    <definedName name="asa" localSheetId="65" hidden="1">{"pep204a",#N/A,FALSE,"tpepsum4a";"pep205a",#N/A,FALSE,"tpepsum4a";"wpep204a",#N/A,FALSE,"tpepsum4a";"wpep205a",#N/A,FALSE,"tpepsum4a"}</definedName>
    <definedName name="asa" localSheetId="84" hidden="1">{"pep204a",#N/A,FALSE,"tpepsum4a";"pep205a",#N/A,FALSE,"tpepsum4a";"wpep204a",#N/A,FALSE,"tpepsum4a";"wpep205a",#N/A,FALSE,"tpepsum4a"}</definedName>
    <definedName name="asa" localSheetId="77" hidden="1">{"pep204a",#N/A,FALSE,"tpepsum4a";"pep205a",#N/A,FALSE,"tpepsum4a";"wpep204a",#N/A,FALSE,"tpepsum4a";"wpep205a",#N/A,FALSE,"tpepsum4a"}</definedName>
    <definedName name="asa" localSheetId="61" hidden="1">{"pep204a",#N/A,FALSE,"tpepsum4a";"pep205a",#N/A,FALSE,"tpepsum4a";"wpep204a",#N/A,FALSE,"tpepsum4a";"wpep205a",#N/A,FALSE,"tpepsum4a"}</definedName>
    <definedName name="asa" localSheetId="76" hidden="1">{"pep204a",#N/A,FALSE,"tpepsum4a";"pep205a",#N/A,FALSE,"tpepsum4a";"wpep204a",#N/A,FALSE,"tpepsum4a";"wpep205a",#N/A,FALSE,"tpepsum4a"}</definedName>
    <definedName name="asa" hidden="1">{"pep204a",#N/A,FALSE,"tpepsum4a";"pep205a",#N/A,FALSE,"tpepsum4a";"wpep204a",#N/A,FALSE,"tpepsum4a";"wpep205a",#N/A,FALSE,"tpepsum4a"}</definedName>
    <definedName name="äsaiop" localSheetId="65" hidden="1">{"Revenue",#N/A,FALSE,"Series";"Ecprofit",#N/A,FALSE,"Series"}</definedName>
    <definedName name="äsaiop" localSheetId="84" hidden="1">{"Revenue",#N/A,FALSE,"Series";"Ecprofit",#N/A,FALSE,"Series"}</definedName>
    <definedName name="äsaiop" localSheetId="77" hidden="1">{"Revenue",#N/A,FALSE,"Series";"Ecprofit",#N/A,FALSE,"Series"}</definedName>
    <definedName name="äsaiop" localSheetId="61" hidden="1">{"Revenue",#N/A,FALSE,"Series";"Ecprofit",#N/A,FALSE,"Series"}</definedName>
    <definedName name="äsaiop" localSheetId="76" hidden="1">{"Revenue",#N/A,FALSE,"Series";"Ecprofit",#N/A,FALSE,"Series"}</definedName>
    <definedName name="äsaiop" hidden="1">{"Revenue",#N/A,FALSE,"Series";"Ecprofit",#N/A,FALSE,"Series"}</definedName>
    <definedName name="asasa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da" localSheetId="6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asda" localSheetId="84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asda" localSheetId="77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asda" localSheetId="61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asda" localSheetId="76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asda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cQEF" localSheetId="65" hidden="1">{#N/A,#N/A,FALSE,"GRAFIK";#N/A,#N/A,FALSE,"TOP30MEM"}</definedName>
    <definedName name="ascQEF" localSheetId="84" hidden="1">{#N/A,#N/A,FALSE,"GRAFIK";#N/A,#N/A,FALSE,"TOP30MEM"}</definedName>
    <definedName name="ascQEF" localSheetId="77" hidden="1">{#N/A,#N/A,FALSE,"GRAFIK";#N/A,#N/A,FALSE,"TOP30MEM"}</definedName>
    <definedName name="ascQEF" localSheetId="61" hidden="1">{#N/A,#N/A,FALSE,"GRAFIK";#N/A,#N/A,FALSE,"TOP30MEM"}</definedName>
    <definedName name="ascQEF" localSheetId="76" hidden="1">{#N/A,#N/A,FALSE,"GRAFIK";#N/A,#N/A,FALSE,"TOP30MEM"}</definedName>
    <definedName name="ascQEF" hidden="1">{#N/A,#N/A,FALSE,"GRAFIK";#N/A,#N/A,FALSE,"TOP30MEM"}</definedName>
    <definedName name="ascvav" localSheetId="65" hidden="1">{"Revenue",#N/A,FALSE,"Series";"Ecprofit",#N/A,FALSE,"Series"}</definedName>
    <definedName name="ascvav" localSheetId="84" hidden="1">{"Revenue",#N/A,FALSE,"Series";"Ecprofit",#N/A,FALSE,"Series"}</definedName>
    <definedName name="ascvav" localSheetId="77" hidden="1">{"Revenue",#N/A,FALSE,"Series";"Ecprofit",#N/A,FALSE,"Series"}</definedName>
    <definedName name="ascvav" localSheetId="61" hidden="1">{"Revenue",#N/A,FALSE,"Series";"Ecprofit",#N/A,FALSE,"Series"}</definedName>
    <definedName name="ascvav" localSheetId="76" hidden="1">{"Revenue",#N/A,FALSE,"Series";"Ecprofit",#N/A,FALSE,"Series"}</definedName>
    <definedName name="ascvav" hidden="1">{"Revenue",#N/A,FALSE,"Series";"Ecprofit",#N/A,FALSE,"Series"}</definedName>
    <definedName name="asd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a" localSheetId="65" hidden="1">{#N/A,#N/A,FALSE,"Profit Status";#N/A,#N/A,FALSE,"Invest";#N/A,#N/A,FALSE,"Revenue";#N/A,#N/A,FALSE,"Variable Cost";#N/A,#N/A,FALSE,"Options &amp; Series"}</definedName>
    <definedName name="asda" localSheetId="84" hidden="1">{#N/A,#N/A,FALSE,"Profit Status";#N/A,#N/A,FALSE,"Invest";#N/A,#N/A,FALSE,"Revenue";#N/A,#N/A,FALSE,"Variable Cost";#N/A,#N/A,FALSE,"Options &amp; Series"}</definedName>
    <definedName name="asda" localSheetId="77" hidden="1">{#N/A,#N/A,FALSE,"Profit Status";#N/A,#N/A,FALSE,"Invest";#N/A,#N/A,FALSE,"Revenue";#N/A,#N/A,FALSE,"Variable Cost";#N/A,#N/A,FALSE,"Options &amp; Series"}</definedName>
    <definedName name="asda" localSheetId="61" hidden="1">{#N/A,#N/A,FALSE,"Profit Status";#N/A,#N/A,FALSE,"Invest";#N/A,#N/A,FALSE,"Revenue";#N/A,#N/A,FALSE,"Variable Cost";#N/A,#N/A,FALSE,"Options &amp; Series"}</definedName>
    <definedName name="asda" localSheetId="76" hidden="1">{#N/A,#N/A,FALSE,"Profit Status";#N/A,#N/A,FALSE,"Invest";#N/A,#N/A,FALSE,"Revenue";#N/A,#N/A,FALSE,"Variable Cost";#N/A,#N/A,FALSE,"Options &amp; Series"}</definedName>
    <definedName name="asda" hidden="1">{#N/A,#N/A,FALSE,"Profit Status";#N/A,#N/A,FALSE,"Invest";#N/A,#N/A,FALSE,"Revenue";#N/A,#N/A,FALSE,"Variable Cost";#N/A,#N/A,FALSE,"Options &amp; Series"}</definedName>
    <definedName name="asdada" localSheetId="65" hidden="1">{#N/A,#N/A,FALSE,"Cover";#N/A,#N/A,FALSE,"Profits";#N/A,#N/A,FALSE,"ABS";#N/A,#N/A,FALSE,"TFLE Detail";#N/A,#N/A,FALSE,"TFLE Walk";#N/A,#N/A,FALSE,"Variable Cost";#N/A,#N/A,FALSE,"V.C. Walk"}</definedName>
    <definedName name="asdada" localSheetId="84" hidden="1">{#N/A,#N/A,FALSE,"Cover";#N/A,#N/A,FALSE,"Profits";#N/A,#N/A,FALSE,"ABS";#N/A,#N/A,FALSE,"TFLE Detail";#N/A,#N/A,FALSE,"TFLE Walk";#N/A,#N/A,FALSE,"Variable Cost";#N/A,#N/A,FALSE,"V.C. Walk"}</definedName>
    <definedName name="asdada" localSheetId="77" hidden="1">{#N/A,#N/A,FALSE,"Cover";#N/A,#N/A,FALSE,"Profits";#N/A,#N/A,FALSE,"ABS";#N/A,#N/A,FALSE,"TFLE Detail";#N/A,#N/A,FALSE,"TFLE Walk";#N/A,#N/A,FALSE,"Variable Cost";#N/A,#N/A,FALSE,"V.C. Walk"}</definedName>
    <definedName name="asdada" localSheetId="61" hidden="1">{#N/A,#N/A,FALSE,"Cover";#N/A,#N/A,FALSE,"Profits";#N/A,#N/A,FALSE,"ABS";#N/A,#N/A,FALSE,"TFLE Detail";#N/A,#N/A,FALSE,"TFLE Walk";#N/A,#N/A,FALSE,"Variable Cost";#N/A,#N/A,FALSE,"V.C. Walk"}</definedName>
    <definedName name="asdada" localSheetId="76" hidden="1">{#N/A,#N/A,FALSE,"Cover";#N/A,#N/A,FALSE,"Profits";#N/A,#N/A,FALSE,"ABS";#N/A,#N/A,FALSE,"TFLE Detail";#N/A,#N/A,FALSE,"TFLE Walk";#N/A,#N/A,FALSE,"Variable Cost";#N/A,#N/A,FALSE,"V.C. Walk"}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da1" localSheetId="65" hidden="1">{#N/A,#N/A,FALSE,"Cover";#N/A,#N/A,FALSE,"Profits";#N/A,#N/A,FALSE,"ABS";#N/A,#N/A,FALSE,"TFLE Detail";#N/A,#N/A,FALSE,"TFLE Walk";#N/A,#N/A,FALSE,"Variable Cost";#N/A,#N/A,FALSE,"V.C. Walk"}</definedName>
    <definedName name="asdada1" localSheetId="84" hidden="1">{#N/A,#N/A,FALSE,"Cover";#N/A,#N/A,FALSE,"Profits";#N/A,#N/A,FALSE,"ABS";#N/A,#N/A,FALSE,"TFLE Detail";#N/A,#N/A,FALSE,"TFLE Walk";#N/A,#N/A,FALSE,"Variable Cost";#N/A,#N/A,FALSE,"V.C. Walk"}</definedName>
    <definedName name="asdada1" localSheetId="77" hidden="1">{#N/A,#N/A,FALSE,"Cover";#N/A,#N/A,FALSE,"Profits";#N/A,#N/A,FALSE,"ABS";#N/A,#N/A,FALSE,"TFLE Detail";#N/A,#N/A,FALSE,"TFLE Walk";#N/A,#N/A,FALSE,"Variable Cost";#N/A,#N/A,FALSE,"V.C. Walk"}</definedName>
    <definedName name="asdada1" localSheetId="61" hidden="1">{#N/A,#N/A,FALSE,"Cover";#N/A,#N/A,FALSE,"Profits";#N/A,#N/A,FALSE,"ABS";#N/A,#N/A,FALSE,"TFLE Detail";#N/A,#N/A,FALSE,"TFLE Walk";#N/A,#N/A,FALSE,"Variable Cost";#N/A,#N/A,FALSE,"V.C. Walk"}</definedName>
    <definedName name="asdada1" localSheetId="76" hidden="1">{#N/A,#N/A,FALSE,"Cover";#N/A,#N/A,FALSE,"Profits";#N/A,#N/A,FALSE,"ABS";#N/A,#N/A,FALSE,"TFLE Detail";#N/A,#N/A,FALSE,"TFLE Walk";#N/A,#N/A,FALSE,"Variable Cost";#N/A,#N/A,FALSE,"V.C. Walk"}</definedName>
    <definedName name="asdada1" hidden="1">{#N/A,#N/A,FALSE,"Cover";#N/A,#N/A,FALSE,"Profits";#N/A,#N/A,FALSE,"ABS";#N/A,#N/A,FALSE,"TFLE Detail";#N/A,#N/A,FALSE,"TFLE Walk";#N/A,#N/A,FALSE,"Variable Cost";#N/A,#N/A,FALSE,"V.C. Walk"}</definedName>
    <definedName name="asdadb" localSheetId="65" hidden="1">{#N/A,#N/A,FALSE,"Cover";#N/A,#N/A,FALSE,"Profits";#N/A,#N/A,FALSE,"ABS";#N/A,#N/A,FALSE,"TFLE Detail";#N/A,#N/A,FALSE,"TFLE Walk";#N/A,#N/A,FALSE,"Variable Cost";#N/A,#N/A,FALSE,"V.C. Walk"}</definedName>
    <definedName name="asdadb" localSheetId="84" hidden="1">{#N/A,#N/A,FALSE,"Cover";#N/A,#N/A,FALSE,"Profits";#N/A,#N/A,FALSE,"ABS";#N/A,#N/A,FALSE,"TFLE Detail";#N/A,#N/A,FALSE,"TFLE Walk";#N/A,#N/A,FALSE,"Variable Cost";#N/A,#N/A,FALSE,"V.C. Walk"}</definedName>
    <definedName name="asdadb" localSheetId="77" hidden="1">{#N/A,#N/A,FALSE,"Cover";#N/A,#N/A,FALSE,"Profits";#N/A,#N/A,FALSE,"ABS";#N/A,#N/A,FALSE,"TFLE Detail";#N/A,#N/A,FALSE,"TFLE Walk";#N/A,#N/A,FALSE,"Variable Cost";#N/A,#N/A,FALSE,"V.C. Walk"}</definedName>
    <definedName name="asdadb" localSheetId="61" hidden="1">{#N/A,#N/A,FALSE,"Cover";#N/A,#N/A,FALSE,"Profits";#N/A,#N/A,FALSE,"ABS";#N/A,#N/A,FALSE,"TFLE Detail";#N/A,#N/A,FALSE,"TFLE Walk";#N/A,#N/A,FALSE,"Variable Cost";#N/A,#N/A,FALSE,"V.C. Walk"}</definedName>
    <definedName name="asdadb" localSheetId="76" hidden="1">{#N/A,#N/A,FALSE,"Cover";#N/A,#N/A,FALSE,"Profits";#N/A,#N/A,FALSE,"ABS";#N/A,#N/A,FALSE,"TFLE Detail";#N/A,#N/A,FALSE,"TFLE Walk";#N/A,#N/A,FALSE,"Variable Cost";#N/A,#N/A,FALSE,"V.C. Walk"}</definedName>
    <definedName name="asdadb" hidden="1">{#N/A,#N/A,FALSE,"Cover";#N/A,#N/A,FALSE,"Profits";#N/A,#N/A,FALSE,"ABS";#N/A,#N/A,FALSE,"TFLE Detail";#N/A,#N/A,FALSE,"TFLE Walk";#N/A,#N/A,FALSE,"Variable Cost";#N/A,#N/A,FALSE,"V.C. Walk"}</definedName>
    <definedName name="asdasdf" localSheetId="65" hidden="1">{"Fcst II",#N/A,FALSE,"(1)-PROFIT SUM.";"Risk_Adj._Fcst.",#N/A,FALSE,"(2)-Risk Adj. Fcst.";"Fcst._to_Budget",#N/A,FALSE,"(3)-Fcst. to Bdgt.";"Yr._O_Yr",#N/A,FALSE,"(4)-Yr.-O-Yr."}</definedName>
    <definedName name="asdasdf" localSheetId="84" hidden="1">{"Fcst II",#N/A,FALSE,"(1)-PROFIT SUM.";"Risk_Adj._Fcst.",#N/A,FALSE,"(2)-Risk Adj. Fcst.";"Fcst._to_Budget",#N/A,FALSE,"(3)-Fcst. to Bdgt.";"Yr._O_Yr",#N/A,FALSE,"(4)-Yr.-O-Yr."}</definedName>
    <definedName name="asdasdf" localSheetId="77" hidden="1">{"Fcst II",#N/A,FALSE,"(1)-PROFIT SUM.";"Risk_Adj._Fcst.",#N/A,FALSE,"(2)-Risk Adj. Fcst.";"Fcst._to_Budget",#N/A,FALSE,"(3)-Fcst. to Bdgt.";"Yr._O_Yr",#N/A,FALSE,"(4)-Yr.-O-Yr."}</definedName>
    <definedName name="asdasdf" localSheetId="61" hidden="1">{"Fcst II",#N/A,FALSE,"(1)-PROFIT SUM.";"Risk_Adj._Fcst.",#N/A,FALSE,"(2)-Risk Adj. Fcst.";"Fcst._to_Budget",#N/A,FALSE,"(3)-Fcst. to Bdgt.";"Yr._O_Yr",#N/A,FALSE,"(4)-Yr.-O-Yr."}</definedName>
    <definedName name="asdasdf" localSheetId="76" hidden="1">{"Fcst II",#N/A,FALSE,"(1)-PROFIT SUM.";"Risk_Adj._Fcst.",#N/A,FALSE,"(2)-Risk Adj. Fcst.";"Fcst._to_Budget",#N/A,FALSE,"(3)-Fcst. to Bdgt.";"Yr._O_Yr",#N/A,FALSE,"(4)-Yr.-O-Yr."}</definedName>
    <definedName name="asdasdf" hidden="1">{"Fcst II",#N/A,FALSE,"(1)-PROFIT SUM.";"Risk_Adj._Fcst.",#N/A,FALSE,"(2)-Risk Adj. Fcst.";"Fcst._to_Budget",#N/A,FALSE,"(3)-Fcst. to Bdgt.";"Yr._O_Yr",#N/A,FALSE,"(4)-Yr.-O-Yr."}</definedName>
    <definedName name="asdasfdasfd" localSheetId="65" hidden="1">{#N/A,#N/A,FALSE,"Title - E";#N/A,#N/A,FALSE,"Insert";#N/A,#N/A,FALSE,"Rpt-98-E PG_1";#N/A,#N/A,FALSE,"Rpt-98-E PG_2f";#N/A,#N/A,FALSE,"Rpt-98-E PG_2";#N/A,#N/A,FALSE,"Insert";#N/A,#N/A,FALSE,"Rpt-98-E PG_3 "}</definedName>
    <definedName name="asdasfdasfd" localSheetId="84" hidden="1">{#N/A,#N/A,FALSE,"Title - E";#N/A,#N/A,FALSE,"Insert";#N/A,#N/A,FALSE,"Rpt-98-E PG_1";#N/A,#N/A,FALSE,"Rpt-98-E PG_2f";#N/A,#N/A,FALSE,"Rpt-98-E PG_2";#N/A,#N/A,FALSE,"Insert";#N/A,#N/A,FALSE,"Rpt-98-E PG_3 "}</definedName>
    <definedName name="asdasfdasfd" localSheetId="77" hidden="1">{#N/A,#N/A,FALSE,"Title - E";#N/A,#N/A,FALSE,"Insert";#N/A,#N/A,FALSE,"Rpt-98-E PG_1";#N/A,#N/A,FALSE,"Rpt-98-E PG_2f";#N/A,#N/A,FALSE,"Rpt-98-E PG_2";#N/A,#N/A,FALSE,"Insert";#N/A,#N/A,FALSE,"Rpt-98-E PG_3 "}</definedName>
    <definedName name="asdasfdasfd" localSheetId="61" hidden="1">{#N/A,#N/A,FALSE,"Title - E";#N/A,#N/A,FALSE,"Insert";#N/A,#N/A,FALSE,"Rpt-98-E PG_1";#N/A,#N/A,FALSE,"Rpt-98-E PG_2f";#N/A,#N/A,FALSE,"Rpt-98-E PG_2";#N/A,#N/A,FALSE,"Insert";#N/A,#N/A,FALSE,"Rpt-98-E PG_3 "}</definedName>
    <definedName name="asdasfdasfd" localSheetId="76" hidden="1">{#N/A,#N/A,FALSE,"Title - E";#N/A,#N/A,FALSE,"Insert";#N/A,#N/A,FALSE,"Rpt-98-E PG_1";#N/A,#N/A,FALSE,"Rpt-98-E PG_2f";#N/A,#N/A,FALSE,"Rpt-98-E PG_2";#N/A,#N/A,FALSE,"Insert";#N/A,#N/A,FALSE,"Rpt-98-E PG_3 "}</definedName>
    <definedName name="asdasfdasfd" hidden="1">{#N/A,#N/A,FALSE,"Title - E";#N/A,#N/A,FALSE,"Insert";#N/A,#N/A,FALSE,"Rpt-98-E PG_1";#N/A,#N/A,FALSE,"Rpt-98-E PG_2f";#N/A,#N/A,FALSE,"Rpt-98-E PG_2";#N/A,#N/A,FALSE,"Insert";#N/A,#N/A,FALSE,"Rpt-98-E PG_3 "}</definedName>
    <definedName name="asdb" localSheetId="65" hidden="1">{#N/A,#N/A,FALSE,"Profit Status";#N/A,#N/A,FALSE,"Invest";#N/A,#N/A,FALSE,"Revenue";#N/A,#N/A,FALSE,"Variable Cost";#N/A,#N/A,FALSE,"Options &amp; Series"}</definedName>
    <definedName name="asdb" localSheetId="84" hidden="1">{#N/A,#N/A,FALSE,"Profit Status";#N/A,#N/A,FALSE,"Invest";#N/A,#N/A,FALSE,"Revenue";#N/A,#N/A,FALSE,"Variable Cost";#N/A,#N/A,FALSE,"Options &amp; Series"}</definedName>
    <definedName name="asdb" localSheetId="77" hidden="1">{#N/A,#N/A,FALSE,"Profit Status";#N/A,#N/A,FALSE,"Invest";#N/A,#N/A,FALSE,"Revenue";#N/A,#N/A,FALSE,"Variable Cost";#N/A,#N/A,FALSE,"Options &amp; Series"}</definedName>
    <definedName name="asdb" localSheetId="61" hidden="1">{#N/A,#N/A,FALSE,"Profit Status";#N/A,#N/A,FALSE,"Invest";#N/A,#N/A,FALSE,"Revenue";#N/A,#N/A,FALSE,"Variable Cost";#N/A,#N/A,FALSE,"Options &amp; Series"}</definedName>
    <definedName name="asdb" localSheetId="76" hidden="1">{#N/A,#N/A,FALSE,"Profit Status";#N/A,#N/A,FALSE,"Invest";#N/A,#N/A,FALSE,"Revenue";#N/A,#N/A,FALSE,"Variable Cost";#N/A,#N/A,FALSE,"Options &amp; Series"}</definedName>
    <definedName name="asdb" hidden="1">{#N/A,#N/A,FALSE,"Profit Status";#N/A,#N/A,FALSE,"Invest";#N/A,#N/A,FALSE,"Revenue";#N/A,#N/A,FALSE,"Variable Cost";#N/A,#N/A,FALSE,"Options &amp; Series"}</definedName>
    <definedName name="asdd" localSheetId="65" hidden="1">{0,#N/A,FALSE,0;0,#N/A,FALSE,0}</definedName>
    <definedName name="asdd" localSheetId="84" hidden="1">{0,#N/A,FALSE,0;0,#N/A,FALSE,0}</definedName>
    <definedName name="asdd" localSheetId="77" hidden="1">{0,#N/A,FALSE,0;0,#N/A,FALSE,0}</definedName>
    <definedName name="asdd" localSheetId="61" hidden="1">{0,#N/A,FALSE,0;0,#N/A,FALSE,0}</definedName>
    <definedName name="asdd" localSheetId="76" hidden="1">{0,#N/A,FALSE,0;0,#N/A,FALSE,0}</definedName>
    <definedName name="asdd" hidden="1">{0,#N/A,FALSE,0;0,#N/A,FALSE,0}</definedName>
    <definedName name="asdf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sdf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sdf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sdf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sdf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sdf" hidden="1">{#N/A,#N/A,FALSE,"Assumptions";#N/A,#N/A,FALSE,"Volumes";#N/A,#N/A,FALSE,"Pricing";#N/A,#N/A,FALSE,"Variable Cost";#N/A,#N/A,FALSE,"Investment";#N/A,#N/A,FALSE,"Profitability";#N/A,#N/A,FALSE,"Business Comparison"}</definedName>
    <definedName name="asdfa" localSheetId="65" hidden="1">{#N/A,#N/A,FALSE,"Profit Status";#N/A,#N/A,FALSE,"Invest";#N/A,#N/A,FALSE,"Revenue";#N/A,#N/A,FALSE,"Variable Cost";#N/A,#N/A,FALSE,"Options &amp; Series"}</definedName>
    <definedName name="asdfa" localSheetId="84" hidden="1">{#N/A,#N/A,FALSE,"Profit Status";#N/A,#N/A,FALSE,"Invest";#N/A,#N/A,FALSE,"Revenue";#N/A,#N/A,FALSE,"Variable Cost";#N/A,#N/A,FALSE,"Options &amp; Series"}</definedName>
    <definedName name="asdfa" localSheetId="77" hidden="1">{#N/A,#N/A,FALSE,"Profit Status";#N/A,#N/A,FALSE,"Invest";#N/A,#N/A,FALSE,"Revenue";#N/A,#N/A,FALSE,"Variable Cost";#N/A,#N/A,FALSE,"Options &amp; Series"}</definedName>
    <definedName name="asdfa" localSheetId="61" hidden="1">{#N/A,#N/A,FALSE,"Profit Status";#N/A,#N/A,FALSE,"Invest";#N/A,#N/A,FALSE,"Revenue";#N/A,#N/A,FALSE,"Variable Cost";#N/A,#N/A,FALSE,"Options &amp; Series"}</definedName>
    <definedName name="asdfa" localSheetId="76" hidden="1">{#N/A,#N/A,FALSE,"Profit Status";#N/A,#N/A,FALSE,"Invest";#N/A,#N/A,FALSE,"Revenue";#N/A,#N/A,FALSE,"Variable Cost";#N/A,#N/A,FALSE,"Options &amp; Series"}</definedName>
    <definedName name="asdfa" hidden="1">{#N/A,#N/A,FALSE,"Profit Status";#N/A,#N/A,FALSE,"Invest";#N/A,#N/A,FALSE,"Revenue";#N/A,#N/A,FALSE,"Variable Cost";#N/A,#N/A,FALSE,"Options &amp; Series"}</definedName>
    <definedName name="asdfad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adffs" localSheetId="65" hidden="1">{#N/A,#N/A,FALSE,"Title - E";#N/A,#N/A,FALSE,"Insert";#N/A,#N/A,FALSE,"Rpt-98-E PG_1";#N/A,#N/A,FALSE,"Rpt-98-E PG_2f";#N/A,#N/A,FALSE,"Rpt-98-E PG_2";#N/A,#N/A,FALSE,"Insert";#N/A,#N/A,FALSE,"Rpt-98-E PG_3 "}</definedName>
    <definedName name="asdfasadffs" localSheetId="84" hidden="1">{#N/A,#N/A,FALSE,"Title - E";#N/A,#N/A,FALSE,"Insert";#N/A,#N/A,FALSE,"Rpt-98-E PG_1";#N/A,#N/A,FALSE,"Rpt-98-E PG_2f";#N/A,#N/A,FALSE,"Rpt-98-E PG_2";#N/A,#N/A,FALSE,"Insert";#N/A,#N/A,FALSE,"Rpt-98-E PG_3 "}</definedName>
    <definedName name="asdfasadffs" localSheetId="77" hidden="1">{#N/A,#N/A,FALSE,"Title - E";#N/A,#N/A,FALSE,"Insert";#N/A,#N/A,FALSE,"Rpt-98-E PG_1";#N/A,#N/A,FALSE,"Rpt-98-E PG_2f";#N/A,#N/A,FALSE,"Rpt-98-E PG_2";#N/A,#N/A,FALSE,"Insert";#N/A,#N/A,FALSE,"Rpt-98-E PG_3 "}</definedName>
    <definedName name="asdfasadffs" localSheetId="61" hidden="1">{#N/A,#N/A,FALSE,"Title - E";#N/A,#N/A,FALSE,"Insert";#N/A,#N/A,FALSE,"Rpt-98-E PG_1";#N/A,#N/A,FALSE,"Rpt-98-E PG_2f";#N/A,#N/A,FALSE,"Rpt-98-E PG_2";#N/A,#N/A,FALSE,"Insert";#N/A,#N/A,FALSE,"Rpt-98-E PG_3 "}</definedName>
    <definedName name="asdfasadffs" localSheetId="76" hidden="1">{#N/A,#N/A,FALSE,"Title - E";#N/A,#N/A,FALSE,"Insert";#N/A,#N/A,FALSE,"Rpt-98-E PG_1";#N/A,#N/A,FALSE,"Rpt-98-E PG_2f";#N/A,#N/A,FALSE,"Rpt-98-E PG_2";#N/A,#N/A,FALSE,"Insert";#N/A,#N/A,FALSE,"Rpt-98-E PG_3 "}</definedName>
    <definedName name="asdfasadffs" hidden="1">{#N/A,#N/A,FALSE,"Title - E";#N/A,#N/A,FALSE,"Insert";#N/A,#N/A,FALSE,"Rpt-98-E PG_1";#N/A,#N/A,FALSE,"Rpt-98-E PG_2f";#N/A,#N/A,FALSE,"Rpt-98-E PG_2";#N/A,#N/A,FALSE,"Insert";#N/A,#N/A,FALSE,"Rpt-98-E PG_3 "}</definedName>
    <definedName name="asdfasd" localSheetId="65" hidden="1">{#N/A,#N/A,FALSE,"Profit Status";#N/A,#N/A,FALSE,"Invest";#N/A,#N/A,FALSE,"Revenue";#N/A,#N/A,FALSE,"Variable Cost";#N/A,#N/A,FALSE,"Options &amp; Series"}</definedName>
    <definedName name="asdfasd" localSheetId="84" hidden="1">{#N/A,#N/A,FALSE,"Profit Status";#N/A,#N/A,FALSE,"Invest";#N/A,#N/A,FALSE,"Revenue";#N/A,#N/A,FALSE,"Variable Cost";#N/A,#N/A,FALSE,"Options &amp; Series"}</definedName>
    <definedName name="asdfasd" localSheetId="77" hidden="1">{#N/A,#N/A,FALSE,"Profit Status";#N/A,#N/A,FALSE,"Invest";#N/A,#N/A,FALSE,"Revenue";#N/A,#N/A,FALSE,"Variable Cost";#N/A,#N/A,FALSE,"Options &amp; Series"}</definedName>
    <definedName name="asdfasd" localSheetId="61" hidden="1">{#N/A,#N/A,FALSE,"Profit Status";#N/A,#N/A,FALSE,"Invest";#N/A,#N/A,FALSE,"Revenue";#N/A,#N/A,FALSE,"Variable Cost";#N/A,#N/A,FALSE,"Options &amp; Series"}</definedName>
    <definedName name="asdfasd" localSheetId="76" hidden="1">{#N/A,#N/A,FALSE,"Profit Status";#N/A,#N/A,FALSE,"Invest";#N/A,#N/A,FALSE,"Revenue";#N/A,#N/A,FALSE,"Variable Cost";#N/A,#N/A,FALSE,"Options &amp; Series"}</definedName>
    <definedName name="asdfasd" hidden="1">{#N/A,#N/A,FALSE,"Profit Status";#N/A,#N/A,FALSE,"Invest";#N/A,#N/A,FALSE,"Revenue";#N/A,#N/A,FALSE,"Variable Cost";#N/A,#N/A,FALSE,"Options &amp; Series"}</definedName>
    <definedName name="asdfasdf" localSheetId="65" hidden="1">{#N/A,#N/A,FALSE,"Cover";#N/A,#N/A,FALSE,"Profits";#N/A,#N/A,FALSE,"ABS";#N/A,#N/A,FALSE,"TFLE Detail";#N/A,#N/A,FALSE,"TFLE Walk";#N/A,#N/A,FALSE,"Variable Cost";#N/A,#N/A,FALSE,"V.C. Walk"}</definedName>
    <definedName name="asdfasdf" localSheetId="84" hidden="1">{#N/A,#N/A,FALSE,"Cover";#N/A,#N/A,FALSE,"Profits";#N/A,#N/A,FALSE,"ABS";#N/A,#N/A,FALSE,"TFLE Detail";#N/A,#N/A,FALSE,"TFLE Walk";#N/A,#N/A,FALSE,"Variable Cost";#N/A,#N/A,FALSE,"V.C. Walk"}</definedName>
    <definedName name="asdfasdf" localSheetId="77" hidden="1">{#N/A,#N/A,FALSE,"Cover";#N/A,#N/A,FALSE,"Profits";#N/A,#N/A,FALSE,"ABS";#N/A,#N/A,FALSE,"TFLE Detail";#N/A,#N/A,FALSE,"TFLE Walk";#N/A,#N/A,FALSE,"Variable Cost";#N/A,#N/A,FALSE,"V.C. Walk"}</definedName>
    <definedName name="asdfasdf" localSheetId="61" hidden="1">{#N/A,#N/A,FALSE,"Cover";#N/A,#N/A,FALSE,"Profits";#N/A,#N/A,FALSE,"ABS";#N/A,#N/A,FALSE,"TFLE Detail";#N/A,#N/A,FALSE,"TFLE Walk";#N/A,#N/A,FALSE,"Variable Cost";#N/A,#N/A,FALSE,"V.C. Walk"}</definedName>
    <definedName name="asdfasdf" localSheetId="76" hidden="1">{#N/A,#N/A,FALSE,"Cover";#N/A,#N/A,FALSE,"Profits";#N/A,#N/A,FALSE,"ABS";#N/A,#N/A,FALSE,"TFLE Detail";#N/A,#N/A,FALSE,"TFLE Walk";#N/A,#N/A,FALSE,"Variable Cost";#N/A,#N/A,FALSE,"V.C. Walk"}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fsdfd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dfd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dfd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dfd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dfd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dfd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sdf" localSheetId="6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fssdf" localSheetId="84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fssdf" localSheetId="77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fssdf" localSheetId="61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fssdf" localSheetId="76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fssdf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gh" localSheetId="65" hidden="1">{#N/A,"VA",FALSE,"output";#N/A,"VB",FALSE,"output";#N/A,"VS",FALSE,"output";#N/A,"VC",FALSE,"output";#N/A,"VG",FALSE,"output";#N/A,"J1",FALSE,"output";#N/A,"J2",FALSE,"output";#N/A,"PT",FALSE,"output"}</definedName>
    <definedName name="asdfgh" localSheetId="84" hidden="1">{#N/A,"VA",FALSE,"output";#N/A,"VB",FALSE,"output";#N/A,"VS",FALSE,"output";#N/A,"VC",FALSE,"output";#N/A,"VG",FALSE,"output";#N/A,"J1",FALSE,"output";#N/A,"J2",FALSE,"output";#N/A,"PT",FALSE,"output"}</definedName>
    <definedName name="asdfgh" localSheetId="77" hidden="1">{#N/A,"VA",FALSE,"output";#N/A,"VB",FALSE,"output";#N/A,"VS",FALSE,"output";#N/A,"VC",FALSE,"output";#N/A,"VG",FALSE,"output";#N/A,"J1",FALSE,"output";#N/A,"J2",FALSE,"output";#N/A,"PT",FALSE,"output"}</definedName>
    <definedName name="asdfgh" localSheetId="61" hidden="1">{#N/A,"VA",FALSE,"output";#N/A,"VB",FALSE,"output";#N/A,"VS",FALSE,"output";#N/A,"VC",FALSE,"output";#N/A,"VG",FALSE,"output";#N/A,"J1",FALSE,"output";#N/A,"J2",FALSE,"output";#N/A,"PT",FALSE,"output"}</definedName>
    <definedName name="asdfgh" localSheetId="76" hidden="1">{#N/A,"VA",FALSE,"output";#N/A,"VB",FALSE,"output";#N/A,"VS",FALSE,"output";#N/A,"VC",FALSE,"output";#N/A,"VG",FALSE,"output";#N/A,"J1",FALSE,"output";#N/A,"J2",FALSE,"output";#N/A,"PT",FALSE,"output"}</definedName>
    <definedName name="asdfgh" hidden="1">{#N/A,"VA",FALSE,"output";#N/A,"VB",FALSE,"output";#N/A,"VS",FALSE,"output";#N/A,"VC",FALSE,"output";#N/A,"VG",FALSE,"output";#N/A,"J1",FALSE,"output";#N/A,"J2",FALSE,"output";#N/A,"PT",FALSE,"output"}</definedName>
    <definedName name="asdfsafd" localSheetId="65" hidden="1">{"2001-02 Summary",#N/A,TRUE,"Summary";"2001-06 Summary",#N/A,TRUE,"Summary"}</definedName>
    <definedName name="asdfsafd" localSheetId="84" hidden="1">{"2001-02 Summary",#N/A,TRUE,"Summary";"2001-06 Summary",#N/A,TRUE,"Summary"}</definedName>
    <definedName name="asdfsafd" localSheetId="77" hidden="1">{"2001-02 Summary",#N/A,TRUE,"Summary";"2001-06 Summary",#N/A,TRUE,"Summary"}</definedName>
    <definedName name="asdfsafd" localSheetId="61" hidden="1">{"2001-02 Summary",#N/A,TRUE,"Summary";"2001-06 Summary",#N/A,TRUE,"Summary"}</definedName>
    <definedName name="asdfsafd" localSheetId="76" hidden="1">{"2001-02 Summary",#N/A,TRUE,"Summary";"2001-06 Summary",#N/A,TRUE,"Summary"}</definedName>
    <definedName name="asdfsafd" hidden="1">{"2001-02 Summary",#N/A,TRUE,"Summary";"2001-06 Summary",#N/A,TRUE,"Summary"}</definedName>
    <definedName name="asdfsss" localSheetId="65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sss" localSheetId="84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sss" localSheetId="77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sss" localSheetId="61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sss" localSheetId="76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sss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v" localSheetId="65" hidden="1">{"Revenue",#N/A,FALSE,"Series";"Ecprofit",#N/A,FALSE,"Series"}</definedName>
    <definedName name="asdfv" localSheetId="84" hidden="1">{"Revenue",#N/A,FALSE,"Series";"Ecprofit",#N/A,FALSE,"Series"}</definedName>
    <definedName name="asdfv" localSheetId="77" hidden="1">{"Revenue",#N/A,FALSE,"Series";"Ecprofit",#N/A,FALSE,"Series"}</definedName>
    <definedName name="asdfv" localSheetId="61" hidden="1">{"Revenue",#N/A,FALSE,"Series";"Ecprofit",#N/A,FALSE,"Series"}</definedName>
    <definedName name="asdfv" localSheetId="76" hidden="1">{"Revenue",#N/A,FALSE,"Series";"Ecprofit",#N/A,FALSE,"Series"}</definedName>
    <definedName name="asdfv" hidden="1">{"Revenue",#N/A,FALSE,"Series";"Ecprofit",#N/A,FALSE,"Series"}</definedName>
    <definedName name="asdsafd" localSheetId="65" hidden="1">{#N/A,#N/A,FALSE,"Profit Status";#N/A,#N/A,FALSE,"Invest";#N/A,#N/A,FALSE,"Revenue";#N/A,#N/A,FALSE,"Variable Cost";#N/A,#N/A,FALSE,"Options &amp; Series"}</definedName>
    <definedName name="asdsafd" localSheetId="84" hidden="1">{#N/A,#N/A,FALSE,"Profit Status";#N/A,#N/A,FALSE,"Invest";#N/A,#N/A,FALSE,"Revenue";#N/A,#N/A,FALSE,"Variable Cost";#N/A,#N/A,FALSE,"Options &amp; Series"}</definedName>
    <definedName name="asdsafd" localSheetId="77" hidden="1">{#N/A,#N/A,FALSE,"Profit Status";#N/A,#N/A,FALSE,"Invest";#N/A,#N/A,FALSE,"Revenue";#N/A,#N/A,FALSE,"Variable Cost";#N/A,#N/A,FALSE,"Options &amp; Series"}</definedName>
    <definedName name="asdsafd" localSheetId="61" hidden="1">{#N/A,#N/A,FALSE,"Profit Status";#N/A,#N/A,FALSE,"Invest";#N/A,#N/A,FALSE,"Revenue";#N/A,#N/A,FALSE,"Variable Cost";#N/A,#N/A,FALSE,"Options &amp; Series"}</definedName>
    <definedName name="asdsafd" localSheetId="76" hidden="1">{#N/A,#N/A,FALSE,"Profit Status";#N/A,#N/A,FALSE,"Invest";#N/A,#N/A,FALSE,"Revenue";#N/A,#N/A,FALSE,"Variable Cost";#N/A,#N/A,FALSE,"Options &amp; Series"}</definedName>
    <definedName name="asdsafd" hidden="1">{#N/A,#N/A,FALSE,"Profit Status";#N/A,#N/A,FALSE,"Invest";#N/A,#N/A,FALSE,"Revenue";#N/A,#N/A,FALSE,"Variable Cost";#N/A,#N/A,FALSE,"Options &amp; Series"}</definedName>
    <definedName name="asf" localSheetId="79" hidden="1">#REF!</definedName>
    <definedName name="asf" localSheetId="84" hidden="1">#REF!</definedName>
    <definedName name="asf" localSheetId="77" hidden="1">#REF!</definedName>
    <definedName name="asf" hidden="1">#REF!</definedName>
    <definedName name="asfd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s" localSheetId="65" hidden="1">{#N/A,#N/A,FALSE,"TOP10";#N/A,#N/A,FALSE,"Cover";#N/A,#N/A,FALSE,"MOGRAPH"}</definedName>
    <definedName name="asfs" localSheetId="84" hidden="1">{#N/A,#N/A,FALSE,"TOP10";#N/A,#N/A,FALSE,"Cover";#N/A,#N/A,FALSE,"MOGRAPH"}</definedName>
    <definedName name="asfs" localSheetId="77" hidden="1">{#N/A,#N/A,FALSE,"TOP10";#N/A,#N/A,FALSE,"Cover";#N/A,#N/A,FALSE,"MOGRAPH"}</definedName>
    <definedName name="asfs" localSheetId="61" hidden="1">{#N/A,#N/A,FALSE,"TOP10";#N/A,#N/A,FALSE,"Cover";#N/A,#N/A,FALSE,"MOGRAPH"}</definedName>
    <definedName name="asfs" localSheetId="76" hidden="1">{#N/A,#N/A,FALSE,"TOP10";#N/A,#N/A,FALSE,"Cover";#N/A,#N/A,FALSE,"MOGRAPH"}</definedName>
    <definedName name="asfs" hidden="1">{#N/A,#N/A,FALSE,"TOP10";#N/A,#N/A,FALSE,"Cover";#N/A,#N/A,FALSE,"MOGRAPH"}</definedName>
    <definedName name="ASGHRH" localSheetId="65" hidden="1">{#N/A,#N/A,FALSE,"Cover";#N/A,#N/A,FALSE,"Profits";#N/A,#N/A,FALSE,"ABS";#N/A,#N/A,FALSE,"TFLE Detail";#N/A,#N/A,FALSE,"TFLE Walk";#N/A,#N/A,FALSE,"Variable Cost";#N/A,#N/A,FALSE,"V.C. Walk"}</definedName>
    <definedName name="ASGHRH" localSheetId="84" hidden="1">{#N/A,#N/A,FALSE,"Cover";#N/A,#N/A,FALSE,"Profits";#N/A,#N/A,FALSE,"ABS";#N/A,#N/A,FALSE,"TFLE Detail";#N/A,#N/A,FALSE,"TFLE Walk";#N/A,#N/A,FALSE,"Variable Cost";#N/A,#N/A,FALSE,"V.C. Walk"}</definedName>
    <definedName name="ASGHRH" localSheetId="77" hidden="1">{#N/A,#N/A,FALSE,"Cover";#N/A,#N/A,FALSE,"Profits";#N/A,#N/A,FALSE,"ABS";#N/A,#N/A,FALSE,"TFLE Detail";#N/A,#N/A,FALSE,"TFLE Walk";#N/A,#N/A,FALSE,"Variable Cost";#N/A,#N/A,FALSE,"V.C. Walk"}</definedName>
    <definedName name="ASGHRH" localSheetId="61" hidden="1">{#N/A,#N/A,FALSE,"Cover";#N/A,#N/A,FALSE,"Profits";#N/A,#N/A,FALSE,"ABS";#N/A,#N/A,FALSE,"TFLE Detail";#N/A,#N/A,FALSE,"TFLE Walk";#N/A,#N/A,FALSE,"Variable Cost";#N/A,#N/A,FALSE,"V.C. Walk"}</definedName>
    <definedName name="ASGHRH" localSheetId="76" hidden="1">{#N/A,#N/A,FALSE,"Cover";#N/A,#N/A,FALSE,"Profits";#N/A,#N/A,FALSE,"ABS";#N/A,#N/A,FALSE,"TFLE Detail";#N/A,#N/A,FALSE,"TFLE Walk";#N/A,#N/A,FALSE,"Variable Cost";#N/A,#N/A,FALSE,"V.C. Walk"}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localSheetId="65" hidden="1">{#N/A,#N/A,FALSE,"Cover";#N/A,#N/A,FALSE,"Profits";#N/A,#N/A,FALSE,"ABS";#N/A,#N/A,FALSE,"TFLE Detail";#N/A,#N/A,FALSE,"TFLE Walk";#N/A,#N/A,FALSE,"Variable Cost";#N/A,#N/A,FALSE,"V.C. Walk"}</definedName>
    <definedName name="asghrh1" localSheetId="84" hidden="1">{#N/A,#N/A,FALSE,"Cover";#N/A,#N/A,FALSE,"Profits";#N/A,#N/A,FALSE,"ABS";#N/A,#N/A,FALSE,"TFLE Detail";#N/A,#N/A,FALSE,"TFLE Walk";#N/A,#N/A,FALSE,"Variable Cost";#N/A,#N/A,FALSE,"V.C. Walk"}</definedName>
    <definedName name="asghrh1" localSheetId="77" hidden="1">{#N/A,#N/A,FALSE,"Cover";#N/A,#N/A,FALSE,"Profits";#N/A,#N/A,FALSE,"ABS";#N/A,#N/A,FALSE,"TFLE Detail";#N/A,#N/A,FALSE,"TFLE Walk";#N/A,#N/A,FALSE,"Variable Cost";#N/A,#N/A,FALSE,"V.C. Walk"}</definedName>
    <definedName name="asghrh1" localSheetId="61" hidden="1">{#N/A,#N/A,FALSE,"Cover";#N/A,#N/A,FALSE,"Profits";#N/A,#N/A,FALSE,"ABS";#N/A,#N/A,FALSE,"TFLE Detail";#N/A,#N/A,FALSE,"TFLE Walk";#N/A,#N/A,FALSE,"Variable Cost";#N/A,#N/A,FALSE,"V.C. Walk"}</definedName>
    <definedName name="asghrh1" localSheetId="76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s" localSheetId="65" hidden="1">{"REVISED",#N/A,FALSE,"Sheet1"}</definedName>
    <definedName name="ass" localSheetId="84" hidden="1">{"REVISED",#N/A,FALSE,"Sheet1"}</definedName>
    <definedName name="ass" localSheetId="77" hidden="1">{"REVISED",#N/A,FALSE,"Sheet1"}</definedName>
    <definedName name="ass" localSheetId="61" hidden="1">{"REVISED",#N/A,FALSE,"Sheet1"}</definedName>
    <definedName name="ass" localSheetId="76" hidden="1">{"REVISED",#N/A,FALSE,"Sheet1"}</definedName>
    <definedName name="ass" hidden="1">{"REVISED",#N/A,FALSE,"Sheet1"}</definedName>
    <definedName name="assemblycontrolindicator" localSheetId="79">OFFSET(#REF!,0,0,COUNTA(#REF!),1)</definedName>
    <definedName name="assemblycontrolindicator" localSheetId="84">OFFSET(#REF!,0,0,COUNTA(#REF!),1)</definedName>
    <definedName name="assemblycontrolindicator" localSheetId="77">OFFSET(#REF!,0,0,COUNTA(#REF!),1)</definedName>
    <definedName name="assemblycontrolindicator">OFFSET(#REF!,0,0,COUNTA(#REF!),1)</definedName>
    <definedName name="Assets" localSheetId="79">#REF!</definedName>
    <definedName name="Assets" localSheetId="84">#REF!</definedName>
    <definedName name="Assets" localSheetId="77">#REF!</definedName>
    <definedName name="Assets">#REF!</definedName>
    <definedName name="Assignment_Table" localSheetId="79">#REF!</definedName>
    <definedName name="Assignment_Table" localSheetId="84">#REF!</definedName>
    <definedName name="Assignment_Table" localSheetId="77">#REF!</definedName>
    <definedName name="Assignment_Table">#REF!</definedName>
    <definedName name="asss" localSheetId="65" hidden="1">{"Fiesta Facer Page",#N/A,FALSE,"Q_C_S";"Fiesta Main Page",#N/A,FALSE,"V_L";"Fiesta 95BP Struct",#N/A,FALSE,"StructBP";"Fiesta Post 95BP Struct",#N/A,FALSE,"AdjStructBP"}</definedName>
    <definedName name="asss" localSheetId="84" hidden="1">{"Fiesta Facer Page",#N/A,FALSE,"Q_C_S";"Fiesta Main Page",#N/A,FALSE,"V_L";"Fiesta 95BP Struct",#N/A,FALSE,"StructBP";"Fiesta Post 95BP Struct",#N/A,FALSE,"AdjStructBP"}</definedName>
    <definedName name="asss" localSheetId="77" hidden="1">{"Fiesta Facer Page",#N/A,FALSE,"Q_C_S";"Fiesta Main Page",#N/A,FALSE,"V_L";"Fiesta 95BP Struct",#N/A,FALSE,"StructBP";"Fiesta Post 95BP Struct",#N/A,FALSE,"AdjStructBP"}</definedName>
    <definedName name="asss" localSheetId="61" hidden="1">{"Fiesta Facer Page",#N/A,FALSE,"Q_C_S";"Fiesta Main Page",#N/A,FALSE,"V_L";"Fiesta 95BP Struct",#N/A,FALSE,"StructBP";"Fiesta Post 95BP Struct",#N/A,FALSE,"AdjStructBP"}</definedName>
    <definedName name="asss" localSheetId="76" hidden="1">{"Fiesta Facer Page",#N/A,FALSE,"Q_C_S";"Fiesta Main Page",#N/A,FALSE,"V_L";"Fiesta 95BP Struct",#N/A,FALSE,"StructBP";"Fiesta Post 95BP Struct",#N/A,FALSE,"AdjStructBP"}</definedName>
    <definedName name="asss" hidden="1">{"Fiesta Facer Page",#N/A,FALSE,"Q_C_S";"Fiesta Main Page",#N/A,FALSE,"V_L";"Fiesta 95BP Struct",#N/A,FALSE,"StructBP";"Fiesta Post 95BP Struct",#N/A,FALSE,"AdjStructBP"}</definedName>
    <definedName name="assyprt">"a1:ak58"</definedName>
    <definedName name="att" localSheetId="65" hidden="1">{"bpPage2",#N/A,FALSE,"BP DIV MARKETING EQUATION"}</definedName>
    <definedName name="att" localSheetId="84" hidden="1">{"bpPage2",#N/A,FALSE,"BP DIV MARKETING EQUATION"}</definedName>
    <definedName name="att" localSheetId="77" hidden="1">{"bpPage2",#N/A,FALSE,"BP DIV MARKETING EQUATION"}</definedName>
    <definedName name="att" localSheetId="61" hidden="1">{"bpPage2",#N/A,FALSE,"BP DIV MARKETING EQUATION"}</definedName>
    <definedName name="att" localSheetId="76" hidden="1">{"bpPage2",#N/A,FALSE,"BP DIV MARKETING EQUATION"}</definedName>
    <definedName name="att" hidden="1">{"bpPage2",#N/A,FALSE,"BP DIV MARKETING EQUATION"}</definedName>
    <definedName name="att_1" localSheetId="65" hidden="1">{"bpPage2",#N/A,FALSE,"BP DIV MARKETING EQUATION"}</definedName>
    <definedName name="att_1" localSheetId="84" hidden="1">{"bpPage2",#N/A,FALSE,"BP DIV MARKETING EQUATION"}</definedName>
    <definedName name="att_1" localSheetId="77" hidden="1">{"bpPage2",#N/A,FALSE,"BP DIV MARKETING EQUATION"}</definedName>
    <definedName name="att_1" localSheetId="61" hidden="1">{"bpPage2",#N/A,FALSE,"BP DIV MARKETING EQUATION"}</definedName>
    <definedName name="att_1" localSheetId="76" hidden="1">{"bpPage2",#N/A,FALSE,"BP DIV MARKETING EQUATION"}</definedName>
    <definedName name="att_1" hidden="1">{"bpPage2",#N/A,FALSE,"BP DIV MARKETING EQUATION"}</definedName>
    <definedName name="att4a" localSheetId="79">#REF!</definedName>
    <definedName name="att4a" localSheetId="84">#REF!</definedName>
    <definedName name="att4a" localSheetId="77">#REF!</definedName>
    <definedName name="att4a">#REF!</definedName>
    <definedName name="Attach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ach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ach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ach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ach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ac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endees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ttendees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ttendees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ttendees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ttendees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ttendees" hidden="1">{#N/A,#N/A,FALSE,"Assumptions";#N/A,#N/A,FALSE,"Volumes";#N/A,#N/A,FALSE,"Pricing";#N/A,#N/A,FALSE,"Variable Cost";#N/A,#N/A,FALSE,"Investment";#N/A,#N/A,FALSE,"Profitability";#N/A,#N/A,FALSE,"Business Comparison"}</definedName>
    <definedName name="attm_abc" localSheetId="65" hidden="1">{"Presentation",#N/A,FALSE,"Feb96 - ALL"}</definedName>
    <definedName name="attm_abc" localSheetId="84" hidden="1">{"Presentation",#N/A,FALSE,"Feb96 - ALL"}</definedName>
    <definedName name="attm_abc" localSheetId="77" hidden="1">{"Presentation",#N/A,FALSE,"Feb96 - ALL"}</definedName>
    <definedName name="attm_abc" localSheetId="61" hidden="1">{"Presentation",#N/A,FALSE,"Feb96 - ALL"}</definedName>
    <definedName name="attm_abc" localSheetId="76" hidden="1">{"Presentation",#N/A,FALSE,"Feb96 - ALL"}</definedName>
    <definedName name="attm_abc" hidden="1">{"Presentation",#N/A,FALSE,"Feb96 - ALL"}</definedName>
    <definedName name="Audio" localSheetId="65" hidden="1">{#N/A,#N/A,FALSE,"Profit Status";#N/A,#N/A,FALSE,"Invest";#N/A,#N/A,FALSE,"Revenue";#N/A,#N/A,FALSE,"Variable Cost";#N/A,#N/A,FALSE,"Options &amp; Series"}</definedName>
    <definedName name="Audio" localSheetId="84" hidden="1">{#N/A,#N/A,FALSE,"Profit Status";#N/A,#N/A,FALSE,"Invest";#N/A,#N/A,FALSE,"Revenue";#N/A,#N/A,FALSE,"Variable Cost";#N/A,#N/A,FALSE,"Options &amp; Series"}</definedName>
    <definedName name="Audio" localSheetId="77" hidden="1">{#N/A,#N/A,FALSE,"Profit Status";#N/A,#N/A,FALSE,"Invest";#N/A,#N/A,FALSE,"Revenue";#N/A,#N/A,FALSE,"Variable Cost";#N/A,#N/A,FALSE,"Options &amp; Series"}</definedName>
    <definedName name="Audio" localSheetId="61" hidden="1">{#N/A,#N/A,FALSE,"Profit Status";#N/A,#N/A,FALSE,"Invest";#N/A,#N/A,FALSE,"Revenue";#N/A,#N/A,FALSE,"Variable Cost";#N/A,#N/A,FALSE,"Options &amp; Series"}</definedName>
    <definedName name="Audio" localSheetId="76" hidden="1">{#N/A,#N/A,FALSE,"Profit Status";#N/A,#N/A,FALSE,"Invest";#N/A,#N/A,FALSE,"Revenue";#N/A,#N/A,FALSE,"Variable Cost";#N/A,#N/A,FALSE,"Options &amp; Series"}</definedName>
    <definedName name="Audio" hidden="1">{#N/A,#N/A,FALSE,"Profit Status";#N/A,#N/A,FALSE,"Invest";#N/A,#N/A,FALSE,"Revenue";#N/A,#N/A,FALSE,"Variable Cost";#N/A,#N/A,FALSE,"Options &amp; Series"}</definedName>
    <definedName name="audit" localSheetId="79">#REF!</definedName>
    <definedName name="audit" localSheetId="84">#REF!</definedName>
    <definedName name="audit" localSheetId="77">#REF!</definedName>
    <definedName name="audit">#REF!</definedName>
    <definedName name="Auditor" localSheetId="79">#REF!</definedName>
    <definedName name="Auditor" localSheetId="84">#REF!</definedName>
    <definedName name="Auditor" localSheetId="77">#REF!</definedName>
    <definedName name="Auditor">#REF!</definedName>
    <definedName name="Austria" localSheetId="79">#REF!</definedName>
    <definedName name="Austria" localSheetId="84">#REF!</definedName>
    <definedName name="Austria" localSheetId="77">#REF!</definedName>
    <definedName name="Austria">#REF!</definedName>
    <definedName name="AUXILIAR" localSheetId="65" hidden="1">{"A_Summary",#N/A,FALSE,"Arg_Summ";"B_Summary",#N/A,FALSE,"Brz_Summ"}</definedName>
    <definedName name="AUXILIAR" localSheetId="84" hidden="1">{"A_Summary",#N/A,FALSE,"Arg_Summ";"B_Summary",#N/A,FALSE,"Brz_Summ"}</definedName>
    <definedName name="AUXILIAR" localSheetId="77" hidden="1">{"A_Summary",#N/A,FALSE,"Arg_Summ";"B_Summary",#N/A,FALSE,"Brz_Summ"}</definedName>
    <definedName name="AUXILIAR" localSheetId="61" hidden="1">{"A_Summary",#N/A,FALSE,"Arg_Summ";"B_Summary",#N/A,FALSE,"Brz_Summ"}</definedName>
    <definedName name="AUXILIAR" localSheetId="76" hidden="1">{"A_Summary",#N/A,FALSE,"Arg_Summ";"B_Summary",#N/A,FALSE,"Brz_Summ"}</definedName>
    <definedName name="AUXILIAR" hidden="1">{"A_Summary",#N/A,FALSE,"Arg_Summ";"B_Summary",#N/A,FALSE,"Brz_Summ"}</definedName>
    <definedName name="AV" localSheetId="79">#REF!</definedName>
    <definedName name="AV" localSheetId="84">#REF!</definedName>
    <definedName name="AV" localSheetId="77">#REF!</definedName>
    <definedName name="AV">#REF!</definedName>
    <definedName name="avanc">#N/A</definedName>
    <definedName name="avance">#N/A</definedName>
    <definedName name="AVANTI" localSheetId="79">#REF!</definedName>
    <definedName name="AVANTI" localSheetId="84">#REF!</definedName>
    <definedName name="AVANTI" localSheetId="77">#REF!</definedName>
    <definedName name="AVANTI">#REF!</definedName>
    <definedName name="average" localSheetId="79">#REF!</definedName>
    <definedName name="average" localSheetId="84">#REF!</definedName>
    <definedName name="average" localSheetId="77">#REF!</definedName>
    <definedName name="average">#REF!</definedName>
    <definedName name="avg" localSheetId="65" hidden="1">{"Avg_Arg_NoAc",#N/A,FALSE,"Wk_Arg_NoAc";"Avg_Arg_Act",#N/A,FALSE,"Wk_Arg_Act";"Avg_Brz_NoAct",#N/A,FALSE,"Wk_Brz_NoAc";"Avg_Brz_Act",#N/A,FALSE,"Wk_Brz_Act"}</definedName>
    <definedName name="avg" localSheetId="84" hidden="1">{"Avg_Arg_NoAc",#N/A,FALSE,"Wk_Arg_NoAc";"Avg_Arg_Act",#N/A,FALSE,"Wk_Arg_Act";"Avg_Brz_NoAct",#N/A,FALSE,"Wk_Brz_NoAc";"Avg_Brz_Act",#N/A,FALSE,"Wk_Brz_Act"}</definedName>
    <definedName name="avg" localSheetId="77" hidden="1">{"Avg_Arg_NoAc",#N/A,FALSE,"Wk_Arg_NoAc";"Avg_Arg_Act",#N/A,FALSE,"Wk_Arg_Act";"Avg_Brz_NoAct",#N/A,FALSE,"Wk_Brz_NoAc";"Avg_Brz_Act",#N/A,FALSE,"Wk_Brz_Act"}</definedName>
    <definedName name="avg" localSheetId="61" hidden="1">{"Avg_Arg_NoAc",#N/A,FALSE,"Wk_Arg_NoAc";"Avg_Arg_Act",#N/A,FALSE,"Wk_Arg_Act";"Avg_Brz_NoAct",#N/A,FALSE,"Wk_Brz_NoAc";"Avg_Brz_Act",#N/A,FALSE,"Wk_Brz_Act"}</definedName>
    <definedName name="avg" localSheetId="76" hidden="1">{"Avg_Arg_NoAc",#N/A,FALSE,"Wk_Arg_NoAc";"Avg_Arg_Act",#N/A,FALSE,"Wk_Arg_Act";"Avg_Brz_NoAct",#N/A,FALSE,"Wk_Brz_NoAc";"Avg_Brz_Act",#N/A,FALSE,"Wk_Brz_Act"}</definedName>
    <definedName name="avg" hidden="1">{"Avg_Arg_NoAc",#N/A,FALSE,"Wk_Arg_NoAc";"Avg_Arg_Act",#N/A,FALSE,"Wk_Arg_Act";"Avg_Brz_NoAct",#N/A,FALSE,"Wk_Brz_NoAc";"Avg_Brz_Act",#N/A,FALSE,"Wk_Brz_Act"}</definedName>
    <definedName name="awvrevrf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vrevrf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vrevrf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vrevrf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vrevrf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WW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WWW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WWW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WWW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WWW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WW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x" localSheetId="65" hidden="1">{#N/A,#N/A,FALSE,"Title - E";#N/A,#N/A,FALSE,"Insert";#N/A,#N/A,FALSE,"Rpt-98-E PG_1";#N/A,#N/A,FALSE,"Rpt-98-E PG_2f";#N/A,#N/A,FALSE,"Rpt-98-E PG_2";#N/A,#N/A,FALSE,"Insert";#N/A,#N/A,FALSE,"Rpt-98-E PG_3 "}</definedName>
    <definedName name="ax" localSheetId="84" hidden="1">{#N/A,#N/A,FALSE,"Title - E";#N/A,#N/A,FALSE,"Insert";#N/A,#N/A,FALSE,"Rpt-98-E PG_1";#N/A,#N/A,FALSE,"Rpt-98-E PG_2f";#N/A,#N/A,FALSE,"Rpt-98-E PG_2";#N/A,#N/A,FALSE,"Insert";#N/A,#N/A,FALSE,"Rpt-98-E PG_3 "}</definedName>
    <definedName name="ax" localSheetId="77" hidden="1">{#N/A,#N/A,FALSE,"Title - E";#N/A,#N/A,FALSE,"Insert";#N/A,#N/A,FALSE,"Rpt-98-E PG_1";#N/A,#N/A,FALSE,"Rpt-98-E PG_2f";#N/A,#N/A,FALSE,"Rpt-98-E PG_2";#N/A,#N/A,FALSE,"Insert";#N/A,#N/A,FALSE,"Rpt-98-E PG_3 "}</definedName>
    <definedName name="ax" localSheetId="61" hidden="1">{#N/A,#N/A,FALSE,"Title - E";#N/A,#N/A,FALSE,"Insert";#N/A,#N/A,FALSE,"Rpt-98-E PG_1";#N/A,#N/A,FALSE,"Rpt-98-E PG_2f";#N/A,#N/A,FALSE,"Rpt-98-E PG_2";#N/A,#N/A,FALSE,"Insert";#N/A,#N/A,FALSE,"Rpt-98-E PG_3 "}</definedName>
    <definedName name="ax" localSheetId="76" hidden="1">{#N/A,#N/A,FALSE,"Title - E";#N/A,#N/A,FALSE,"Insert";#N/A,#N/A,FALSE,"Rpt-98-E PG_1";#N/A,#N/A,FALSE,"Rpt-98-E PG_2f";#N/A,#N/A,FALSE,"Rpt-98-E PG_2";#N/A,#N/A,FALSE,"Insert";#N/A,#N/A,FALSE,"Rpt-98-E PG_3 "}</definedName>
    <definedName name="ax" hidden="1">{#N/A,#N/A,FALSE,"Title - E";#N/A,#N/A,FALSE,"Insert";#N/A,#N/A,FALSE,"Rpt-98-E PG_1";#N/A,#N/A,FALSE,"Rpt-98-E PG_2f";#N/A,#N/A,FALSE,"Rpt-98-E PG_2";#N/A,#N/A,FALSE,"Insert";#N/A,#N/A,FALSE,"Rpt-98-E PG_3 "}</definedName>
    <definedName name="Axles" localSheetId="79">OFFSET(#REF!,0,0,COUNTA(#REF!),1)</definedName>
    <definedName name="Axles" localSheetId="84">OFFSET(#REF!,0,0,COUNTA(#REF!),1)</definedName>
    <definedName name="Axles" localSheetId="77">OFFSET(#REF!,0,0,COUNTA(#REF!),1)</definedName>
    <definedName name="Axles">OFFSET(#REF!,0,0,COUNTA(#REF!),1)</definedName>
    <definedName name="az" localSheetId="65" hidden="1">{#N/A,#N/A,FALSE,"GRAFIK";#N/A,#N/A,FALSE,"TOP30MEM"}</definedName>
    <definedName name="az" localSheetId="84" hidden="1">{#N/A,#N/A,FALSE,"GRAFIK";#N/A,#N/A,FALSE,"TOP30MEM"}</definedName>
    <definedName name="az" localSheetId="77" hidden="1">{#N/A,#N/A,FALSE,"GRAFIK";#N/A,#N/A,FALSE,"TOP30MEM"}</definedName>
    <definedName name="az" localSheetId="61" hidden="1">{#N/A,#N/A,FALSE,"GRAFIK";#N/A,#N/A,FALSE,"TOP30MEM"}</definedName>
    <definedName name="az" localSheetId="76" hidden="1">{#N/A,#N/A,FALSE,"GRAFIK";#N/A,#N/A,FALSE,"TOP30MEM"}</definedName>
    <definedName name="az" hidden="1">{#N/A,#N/A,FALSE,"GRAFIK";#N/A,#N/A,FALSE,"TOP30MEM"}</definedName>
    <definedName name="AZE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z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azez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azez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azez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azez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azeza" hidden="1">{#N/A,#N/A,FALSE,"Assumptions";#N/A,#N/A,FALSE,"Volumes";#N/A,#N/A,FALSE,"Pricing";#N/A,#N/A,FALSE,"Variable Cost";#N/A,#N/A,FALSE,"Investment";#N/A,#N/A,FALSE,"Profitability";#N/A,#N/A,FALSE,"Business Comparison"}</definedName>
    <definedName name="B" localSheetId="79" hidden="1">#REF!</definedName>
    <definedName name="B" localSheetId="84" hidden="1">#REF!</definedName>
    <definedName name="B" localSheetId="77" hidden="1">#REF!</definedName>
    <definedName name="B" hidden="1">#REF!</definedName>
    <definedName name="B\" localSheetId="79">#REF!</definedName>
    <definedName name="B\" localSheetId="84">#REF!</definedName>
    <definedName name="B\" localSheetId="77">#REF!</definedName>
    <definedName name="B\">#REF!</definedName>
    <definedName name="B_1" localSheetId="65" hidden="1">{"Revenue",#N/A,FALSE,"Series";"Ecprofit",#N/A,FALSE,"Series"}</definedName>
    <definedName name="B_1" localSheetId="84" hidden="1">{"Revenue",#N/A,FALSE,"Series";"Ecprofit",#N/A,FALSE,"Series"}</definedName>
    <definedName name="B_1" localSheetId="77" hidden="1">{"Revenue",#N/A,FALSE,"Series";"Ecprofit",#N/A,FALSE,"Series"}</definedName>
    <definedName name="B_1" localSheetId="61" hidden="1">{"Revenue",#N/A,FALSE,"Series";"Ecprofit",#N/A,FALSE,"Series"}</definedName>
    <definedName name="B_1" localSheetId="76" hidden="1">{"Revenue",#N/A,FALSE,"Series";"Ecprofit",#N/A,FALSE,"Series"}</definedName>
    <definedName name="B_1" hidden="1">{"Revenue",#N/A,FALSE,"Series";"Ecprofit",#N/A,FALSE,"Series"}</definedName>
    <definedName name="B_S" localSheetId="79">#REF!</definedName>
    <definedName name="B_S" localSheetId="84">#REF!</definedName>
    <definedName name="B_S" localSheetId="77">#REF!</definedName>
    <definedName name="B_S">#REF!</definedName>
    <definedName name="b2x" localSheetId="65" hidden="1">{"Presentation",#N/A,FALSE,"Feb96 - ALL"}</definedName>
    <definedName name="b2x" localSheetId="84" hidden="1">{"Presentation",#N/A,FALSE,"Feb96 - ALL"}</definedName>
    <definedName name="b2x" localSheetId="77" hidden="1">{"Presentation",#N/A,FALSE,"Feb96 - ALL"}</definedName>
    <definedName name="b2x" localSheetId="61" hidden="1">{"Presentation",#N/A,FALSE,"Feb96 - ALL"}</definedName>
    <definedName name="b2x" localSheetId="76" hidden="1">{"Presentation",#N/A,FALSE,"Feb96 - ALL"}</definedName>
    <definedName name="b2x" hidden="1">{"Presentation",#N/A,FALSE,"Feb96 - ALL"}</definedName>
    <definedName name="b2xx" localSheetId="65" hidden="1">{"Presentation",#N/A,FALSE,"Feb96 - ALL"}</definedName>
    <definedName name="b2xx" localSheetId="84" hidden="1">{"Presentation",#N/A,FALSE,"Feb96 - ALL"}</definedName>
    <definedName name="b2xx" localSheetId="77" hidden="1">{"Presentation",#N/A,FALSE,"Feb96 - ALL"}</definedName>
    <definedName name="b2xx" localSheetId="61" hidden="1">{"Presentation",#N/A,FALSE,"Feb96 - ALL"}</definedName>
    <definedName name="b2xx" localSheetId="76" hidden="1">{"Presentation",#N/A,FALSE,"Feb96 - ALL"}</definedName>
    <definedName name="b2xx" hidden="1">{"Presentation",#N/A,FALSE,"Feb96 - ALL"}</definedName>
    <definedName name="b3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localSheetId="65" hidden="1">{"Fiesta Facer Page",#N/A,FALSE,"Q_C_S";"Fiesta Main Page",#N/A,FALSE,"V_L";"Fiesta 95BP Struct",#N/A,FALSE,"StructBP";"Fiesta Post 95BP Struct",#N/A,FALSE,"AdjStructBP"}</definedName>
    <definedName name="b4x" localSheetId="84" hidden="1">{"Fiesta Facer Page",#N/A,FALSE,"Q_C_S";"Fiesta Main Page",#N/A,FALSE,"V_L";"Fiesta 95BP Struct",#N/A,FALSE,"StructBP";"Fiesta Post 95BP Struct",#N/A,FALSE,"AdjStructBP"}</definedName>
    <definedName name="b4x" localSheetId="77" hidden="1">{"Fiesta Facer Page",#N/A,FALSE,"Q_C_S";"Fiesta Main Page",#N/A,FALSE,"V_L";"Fiesta 95BP Struct",#N/A,FALSE,"StructBP";"Fiesta Post 95BP Struct",#N/A,FALSE,"AdjStructBP"}</definedName>
    <definedName name="b4x" localSheetId="61" hidden="1">{"Fiesta Facer Page",#N/A,FALSE,"Q_C_S";"Fiesta Main Page",#N/A,FALSE,"V_L";"Fiesta 95BP Struct",#N/A,FALSE,"StructBP";"Fiesta Post 95BP Struct",#N/A,FALSE,"AdjStructBP"}</definedName>
    <definedName name="b4x" localSheetId="76" hidden="1">{"Fiesta Facer Page",#N/A,FALSE,"Q_C_S";"Fiesta Main Page",#N/A,FALSE,"V_L";"Fiesta 95BP Struct",#N/A,FALSE,"StructBP";"Fiesta Post 95BP Struct",#N/A,FALSE,"AdjStructBP"}</definedName>
    <definedName name="b4x" hidden="1">{"Fiesta Facer Page",#N/A,FALSE,"Q_C_S";"Fiesta Main Page",#N/A,FALSE,"V_L";"Fiesta 95BP Struct",#N/A,FALSE,"StructBP";"Fiesta Post 95BP Struct",#N/A,FALSE,"AdjStructBP"}</definedName>
    <definedName name="b5x" localSheetId="65" hidden="1">{"Presentation",#N/A,FALSE,"Feb96 - ALL"}</definedName>
    <definedName name="b5x" localSheetId="84" hidden="1">{"Presentation",#N/A,FALSE,"Feb96 - ALL"}</definedName>
    <definedName name="b5x" localSheetId="77" hidden="1">{"Presentation",#N/A,FALSE,"Feb96 - ALL"}</definedName>
    <definedName name="b5x" localSheetId="61" hidden="1">{"Presentation",#N/A,FALSE,"Feb96 - ALL"}</definedName>
    <definedName name="b5x" localSheetId="76" hidden="1">{"Presentation",#N/A,FALSE,"Feb96 - ALL"}</definedName>
    <definedName name="b5x" hidden="1">{"Presentation",#N/A,FALSE,"Feb96 - ALL"}</definedName>
    <definedName name="b5xx" localSheetId="65" hidden="1">{"Presentation",#N/A,FALSE,"Feb96 - ALL"}</definedName>
    <definedName name="b5xx" localSheetId="84" hidden="1">{"Presentation",#N/A,FALSE,"Feb96 - ALL"}</definedName>
    <definedName name="b5xx" localSheetId="77" hidden="1">{"Presentation",#N/A,FALSE,"Feb96 - ALL"}</definedName>
    <definedName name="b5xx" localSheetId="61" hidden="1">{"Presentation",#N/A,FALSE,"Feb96 - ALL"}</definedName>
    <definedName name="b5xx" localSheetId="76" hidden="1">{"Presentation",#N/A,FALSE,"Feb96 - ALL"}</definedName>
    <definedName name="b5xx" hidden="1">{"Presentation",#N/A,FALSE,"Feb96 - ALL"}</definedName>
    <definedName name="b5y" localSheetId="65" hidden="1">{"Presentation",#N/A,FALSE,"Feb96 - ALL"}</definedName>
    <definedName name="b5y" localSheetId="84" hidden="1">{"Presentation",#N/A,FALSE,"Feb96 - ALL"}</definedName>
    <definedName name="b5y" localSheetId="77" hidden="1">{"Presentation",#N/A,FALSE,"Feb96 - ALL"}</definedName>
    <definedName name="b5y" localSheetId="61" hidden="1">{"Presentation",#N/A,FALSE,"Feb96 - ALL"}</definedName>
    <definedName name="b5y" localSheetId="76" hidden="1">{"Presentation",#N/A,FALSE,"Feb96 - ALL"}</definedName>
    <definedName name="b5y" hidden="1">{"Presentation",#N/A,FALSE,"Feb96 - ALL"}</definedName>
    <definedName name="b6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a" hidden="1">{#N/A,#N/A,FALSE,"Assumptions";#N/A,#N/A,FALSE,"Volumes";#N/A,#N/A,FALSE,"Pricing";#N/A,#N/A,FALSE,"Variable Cost";#N/A,#N/A,FALSE,"Investment";#N/A,#N/A,FALSE,"Profitability";#N/A,#N/A,FALSE,"Business Comparison"}</definedName>
    <definedName name="back6" localSheetId="79">#REF!</definedName>
    <definedName name="back6" localSheetId="84">#REF!</definedName>
    <definedName name="back6" localSheetId="77">#REF!</definedName>
    <definedName name="back6">#REF!</definedName>
    <definedName name="back7" localSheetId="79">#REF!</definedName>
    <definedName name="back7" localSheetId="84">#REF!</definedName>
    <definedName name="back7" localSheetId="77">#REF!</definedName>
    <definedName name="back7">#REF!</definedName>
    <definedName name="backup" localSheetId="65" hidden="1">{"Presentation",#N/A,FALSE,"Feb96 - ALL"}</definedName>
    <definedName name="backup" localSheetId="84" hidden="1">{"Presentation",#N/A,FALSE,"Feb96 - ALL"}</definedName>
    <definedName name="backup" localSheetId="77" hidden="1">{"Presentation",#N/A,FALSE,"Feb96 - ALL"}</definedName>
    <definedName name="backup" localSheetId="61" hidden="1">{"Presentation",#N/A,FALSE,"Feb96 - ALL"}</definedName>
    <definedName name="backup" localSheetId="76" hidden="1">{"Presentation",#N/A,FALSE,"Feb96 - ALL"}</definedName>
    <definedName name="backup" hidden="1">{"Presentation",#N/A,FALSE,"Feb96 - ALL"}</definedName>
    <definedName name="BAClaim" localSheetId="79">#REF!</definedName>
    <definedName name="BAClaim" localSheetId="84">#REF!</definedName>
    <definedName name="BAClaim" localSheetId="77">#REF!</definedName>
    <definedName name="BAClaim">#REF!</definedName>
    <definedName name="bad" localSheetId="65" hidden="1">{0,#N/A,FALSE,0;0,#N/A,FALSE,0;0,#N/A,FALSE,0;0,#N/A,FALSE,0}</definedName>
    <definedName name="bad" localSheetId="84" hidden="1">{0,#N/A,FALSE,0;0,#N/A,FALSE,0;0,#N/A,FALSE,0;0,#N/A,FALSE,0}</definedName>
    <definedName name="bad" localSheetId="77" hidden="1">{0,#N/A,FALSE,0;0,#N/A,FALSE,0;0,#N/A,FALSE,0;0,#N/A,FALSE,0}</definedName>
    <definedName name="bad" localSheetId="61" hidden="1">{0,#N/A,FALSE,0;0,#N/A,FALSE,0;0,#N/A,FALSE,0;0,#N/A,FALSE,0}</definedName>
    <definedName name="bad" localSheetId="76" hidden="1">{0,#N/A,FALSE,0;0,#N/A,FALSE,0;0,#N/A,FALSE,0;0,#N/A,FALSE,0}</definedName>
    <definedName name="bad" hidden="1">{0,#N/A,FALSE,0;0,#N/A,FALSE,0;0,#N/A,FALSE,0;0,#N/A,FALSE,0}</definedName>
    <definedName name="BAL_SHEET" localSheetId="79">#REF!</definedName>
    <definedName name="BAL_SHEET" localSheetId="84">#REF!</definedName>
    <definedName name="BAL_SHEET" localSheetId="77">#REF!</definedName>
    <definedName name="BAL_SHEET">#REF!</definedName>
    <definedName name="BALLRM" localSheetId="79">#REF!</definedName>
    <definedName name="BALLRM" localSheetId="84">#REF!</definedName>
    <definedName name="BALLRM" localSheetId="77">#REF!</definedName>
    <definedName name="BALLRM">#REF!</definedName>
    <definedName name="Bank" localSheetId="79">#REF!</definedName>
    <definedName name="Bank" localSheetId="84">#REF!</definedName>
    <definedName name="Bank" localSheetId="77">#REF!</definedName>
    <definedName name="Bank">#REF!</definedName>
    <definedName name="BANK2" localSheetId="79">#REF!</definedName>
    <definedName name="BANK2" localSheetId="84">#REF!</definedName>
    <definedName name="BANK2" localSheetId="77">#REF!</definedName>
    <definedName name="BANK2">#REF!</definedName>
    <definedName name="barry" localSheetId="65" hidden="1">{#N/A,#N/A,FALSE,"Back-Up Cover";#N/A,#N/A,FALSE,"CM1";#N/A,#N/A,FALSE,"CM3";#N/A,#N/A,FALSE,"CM4"}</definedName>
    <definedName name="barry" localSheetId="84" hidden="1">{#N/A,#N/A,FALSE,"Back-Up Cover";#N/A,#N/A,FALSE,"CM1";#N/A,#N/A,FALSE,"CM3";#N/A,#N/A,FALSE,"CM4"}</definedName>
    <definedName name="barry" localSheetId="77" hidden="1">{#N/A,#N/A,FALSE,"Back-Up Cover";#N/A,#N/A,FALSE,"CM1";#N/A,#N/A,FALSE,"CM3";#N/A,#N/A,FALSE,"CM4"}</definedName>
    <definedName name="barry" localSheetId="61" hidden="1">{#N/A,#N/A,FALSE,"Back-Up Cover";#N/A,#N/A,FALSE,"CM1";#N/A,#N/A,FALSE,"CM3";#N/A,#N/A,FALSE,"CM4"}</definedName>
    <definedName name="barry" localSheetId="76" hidden="1">{#N/A,#N/A,FALSE,"Back-Up Cover";#N/A,#N/A,FALSE,"CM1";#N/A,#N/A,FALSE,"CM3";#N/A,#N/A,FALSE,"CM4"}</definedName>
    <definedName name="barry" hidden="1">{#N/A,#N/A,FALSE,"Back-Up Cover";#N/A,#N/A,FALSE,"CM1";#N/A,#N/A,FALSE,"CM3";#N/A,#N/A,FALSE,"CM4"}</definedName>
    <definedName name="barry_1" localSheetId="65" hidden="1">{#N/A,#N/A,FALSE,"Back-Up Cover";#N/A,#N/A,FALSE,"CM1";#N/A,#N/A,FALSE,"CM3";#N/A,#N/A,FALSE,"CM4"}</definedName>
    <definedName name="barry_1" localSheetId="84" hidden="1">{#N/A,#N/A,FALSE,"Back-Up Cover";#N/A,#N/A,FALSE,"CM1";#N/A,#N/A,FALSE,"CM3";#N/A,#N/A,FALSE,"CM4"}</definedName>
    <definedName name="barry_1" localSheetId="77" hidden="1">{#N/A,#N/A,FALSE,"Back-Up Cover";#N/A,#N/A,FALSE,"CM1";#N/A,#N/A,FALSE,"CM3";#N/A,#N/A,FALSE,"CM4"}</definedName>
    <definedName name="barry_1" localSheetId="61" hidden="1">{#N/A,#N/A,FALSE,"Back-Up Cover";#N/A,#N/A,FALSE,"CM1";#N/A,#N/A,FALSE,"CM3";#N/A,#N/A,FALSE,"CM4"}</definedName>
    <definedName name="barry_1" localSheetId="76" hidden="1">{#N/A,#N/A,FALSE,"Back-Up Cover";#N/A,#N/A,FALSE,"CM1";#N/A,#N/A,FALSE,"CM3";#N/A,#N/A,FALSE,"CM4"}</definedName>
    <definedName name="barry_1" hidden="1">{#N/A,#N/A,FALSE,"Back-Up Cover";#N/A,#N/A,FALSE,"CM1";#N/A,#N/A,FALSE,"CM3";#N/A,#N/A,FALSE,"CM4"}</definedName>
    <definedName name="barry2" localSheetId="65" hidden="1">{#N/A,#N/A,FALSE,"Back-Up Cover";#N/A,#N/A,FALSE,"CM1";#N/A,#N/A,FALSE,"CM3";#N/A,#N/A,FALSE,"CM4"}</definedName>
    <definedName name="barry2" localSheetId="84" hidden="1">{#N/A,#N/A,FALSE,"Back-Up Cover";#N/A,#N/A,FALSE,"CM1";#N/A,#N/A,FALSE,"CM3";#N/A,#N/A,FALSE,"CM4"}</definedName>
    <definedName name="barry2" localSheetId="77" hidden="1">{#N/A,#N/A,FALSE,"Back-Up Cover";#N/A,#N/A,FALSE,"CM1";#N/A,#N/A,FALSE,"CM3";#N/A,#N/A,FALSE,"CM4"}</definedName>
    <definedName name="barry2" localSheetId="61" hidden="1">{#N/A,#N/A,FALSE,"Back-Up Cover";#N/A,#N/A,FALSE,"CM1";#N/A,#N/A,FALSE,"CM3";#N/A,#N/A,FALSE,"CM4"}</definedName>
    <definedName name="barry2" localSheetId="76" hidden="1">{#N/A,#N/A,FALSE,"Back-Up Cover";#N/A,#N/A,FALSE,"CM1";#N/A,#N/A,FALSE,"CM3";#N/A,#N/A,FALSE,"CM4"}</definedName>
    <definedName name="barry2" hidden="1">{#N/A,#N/A,FALSE,"Back-Up Cover";#N/A,#N/A,FALSE,"CM1";#N/A,#N/A,FALSE,"CM3";#N/A,#N/A,FALSE,"CM4"}</definedName>
    <definedName name="barry2_1" localSheetId="65" hidden="1">{#N/A,#N/A,FALSE,"Back-Up Cover";#N/A,#N/A,FALSE,"CM1";#N/A,#N/A,FALSE,"CM3";#N/A,#N/A,FALSE,"CM4"}</definedName>
    <definedName name="barry2_1" localSheetId="84" hidden="1">{#N/A,#N/A,FALSE,"Back-Up Cover";#N/A,#N/A,FALSE,"CM1";#N/A,#N/A,FALSE,"CM3";#N/A,#N/A,FALSE,"CM4"}</definedName>
    <definedName name="barry2_1" localSheetId="77" hidden="1">{#N/A,#N/A,FALSE,"Back-Up Cover";#N/A,#N/A,FALSE,"CM1";#N/A,#N/A,FALSE,"CM3";#N/A,#N/A,FALSE,"CM4"}</definedName>
    <definedName name="barry2_1" localSheetId="61" hidden="1">{#N/A,#N/A,FALSE,"Back-Up Cover";#N/A,#N/A,FALSE,"CM1";#N/A,#N/A,FALSE,"CM3";#N/A,#N/A,FALSE,"CM4"}</definedName>
    <definedName name="barry2_1" localSheetId="76" hidden="1">{#N/A,#N/A,FALSE,"Back-Up Cover";#N/A,#N/A,FALSE,"CM1";#N/A,#N/A,FALSE,"CM3";#N/A,#N/A,FALSE,"CM4"}</definedName>
    <definedName name="barry2_1" hidden="1">{#N/A,#N/A,FALSE,"Back-Up Cover";#N/A,#N/A,FALSE,"CM1";#N/A,#N/A,FALSE,"CM3";#N/A,#N/A,FALSE,"CM4"}</definedName>
    <definedName name="bas" localSheetId="79">#REF!</definedName>
    <definedName name="bas" localSheetId="84">#REF!</definedName>
    <definedName name="bas" localSheetId="77">#REF!</definedName>
    <definedName name="bas">#REF!</definedName>
    <definedName name="BASE" localSheetId="79">#REF!</definedName>
    <definedName name="BASE" localSheetId="84">#REF!</definedName>
    <definedName name="BASE" localSheetId="77">#REF!</definedName>
    <definedName name="BASE">#REF!</definedName>
    <definedName name="BaseYear" localSheetId="79">#REF!</definedName>
    <definedName name="BaseYear" localSheetId="84">#REF!</definedName>
    <definedName name="BaseYear" localSheetId="77">#REF!</definedName>
    <definedName name="BaseYear">#REF!</definedName>
    <definedName name="Basis_end" localSheetId="79">#REF!</definedName>
    <definedName name="Basis_end" localSheetId="84">#REF!</definedName>
    <definedName name="Basis_end" localSheetId="77">#REF!</definedName>
    <definedName name="Basis_end">#REF!</definedName>
    <definedName name="Basis_start" localSheetId="79">#REF!</definedName>
    <definedName name="Basis_start" localSheetId="84">#REF!</definedName>
    <definedName name="Basis_start" localSheetId="77">#REF!</definedName>
    <definedName name="Basis_start">#REF!</definedName>
    <definedName name="bb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b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b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b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b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b" hidden="1">{#N/A,#N/A,FALSE,"Assumptions";#N/A,#N/A,FALSE,"Volumes";#N/A,#N/A,FALSE,"Pricing";#N/A,#N/A,FALSE,"Variable Cost";#N/A,#N/A,FALSE,"Investment";#N/A,#N/A,FALSE,"Profitability";#N/A,#N/A,FALSE,"Business Comparison"}</definedName>
    <definedName name="bbb" localSheetId="65" hidden="1">{"Revenue",#N/A,FALSE,"Series";"Ecprofit",#N/A,FALSE,"Series"}</definedName>
    <definedName name="bbb" localSheetId="84" hidden="1">{"Revenue",#N/A,FALSE,"Series";"Ecprofit",#N/A,FALSE,"Series"}</definedName>
    <definedName name="bbb" localSheetId="77" hidden="1">{"Revenue",#N/A,FALSE,"Series";"Ecprofit",#N/A,FALSE,"Series"}</definedName>
    <definedName name="bbb" localSheetId="61" hidden="1">{"Revenue",#N/A,FALSE,"Series";"Ecprofit",#N/A,FALSE,"Series"}</definedName>
    <definedName name="bbb" localSheetId="76" hidden="1">{"Revenue",#N/A,FALSE,"Series";"Ecprofit",#N/A,FALSE,"Series"}</definedName>
    <definedName name="bbb" hidden="1">{"Revenue",#N/A,FALSE,"Series";"Ecprofit",#N/A,FALSE,"Series"}</definedName>
    <definedName name="bbbbb" localSheetId="65" hidden="1">{"Presentation",#N/A,FALSE,"Feb96 - ALL"}</definedName>
    <definedName name="bbbbb" localSheetId="84" hidden="1">{"Presentation",#N/A,FALSE,"Feb96 - ALL"}</definedName>
    <definedName name="bbbbb" localSheetId="77" hidden="1">{"Presentation",#N/A,FALSE,"Feb96 - ALL"}</definedName>
    <definedName name="bbbbb" localSheetId="61" hidden="1">{"Presentation",#N/A,FALSE,"Feb96 - ALL"}</definedName>
    <definedName name="bbbbb" localSheetId="76" hidden="1">{"Presentation",#N/A,FALSE,"Feb96 - ALL"}</definedName>
    <definedName name="bbbbb" hidden="1">{"Presentation",#N/A,FALSE,"Feb96 - ALL"}</definedName>
    <definedName name="bbbbbb" localSheetId="65" hidden="1">{"avrev",#N/A,FALSE,"AVREV";"rates",#N/A,FALSE,"AVREV"}</definedName>
    <definedName name="bbbbbb" localSheetId="84" hidden="1">{"avrev",#N/A,FALSE,"AVREV";"rates",#N/A,FALSE,"AVREV"}</definedName>
    <definedName name="bbbbbb" localSheetId="77" hidden="1">{"avrev",#N/A,FALSE,"AVREV";"rates",#N/A,FALSE,"AVREV"}</definedName>
    <definedName name="bbbbbb" localSheetId="61" hidden="1">{"avrev",#N/A,FALSE,"AVREV";"rates",#N/A,FALSE,"AVREV"}</definedName>
    <definedName name="bbbbbb" localSheetId="76" hidden="1">{"avrev",#N/A,FALSE,"AVREV";"rates",#N/A,FALSE,"AVREV"}</definedName>
    <definedName name="bbbbbb" hidden="1">{"avrev",#N/A,FALSE,"AVREV";"rates",#N/A,FALSE,"AVREV"}</definedName>
    <definedName name="bbbbbbbbbbb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bbbb" localSheetId="65" hidden="1">{#N/A,#N/A,FALSE,"Title - E";#N/A,#N/A,FALSE,"Insert";#N/A,#N/A,FALSE,"Rpt-98-E PG_1";#N/A,#N/A,FALSE,"Rpt-98-E PG_2f";#N/A,#N/A,FALSE,"Rpt-98-E PG_2";#N/A,#N/A,FALSE,"Insert";#N/A,#N/A,FALSE,"Rpt-98-E PG_3 "}</definedName>
    <definedName name="bbbbbbbbbbbbbbb" localSheetId="84" hidden="1">{#N/A,#N/A,FALSE,"Title - E";#N/A,#N/A,FALSE,"Insert";#N/A,#N/A,FALSE,"Rpt-98-E PG_1";#N/A,#N/A,FALSE,"Rpt-98-E PG_2f";#N/A,#N/A,FALSE,"Rpt-98-E PG_2";#N/A,#N/A,FALSE,"Insert";#N/A,#N/A,FALSE,"Rpt-98-E PG_3 "}</definedName>
    <definedName name="bbbbbbbbbbbbbbb" localSheetId="77" hidden="1">{#N/A,#N/A,FALSE,"Title - E";#N/A,#N/A,FALSE,"Insert";#N/A,#N/A,FALSE,"Rpt-98-E PG_1";#N/A,#N/A,FALSE,"Rpt-98-E PG_2f";#N/A,#N/A,FALSE,"Rpt-98-E PG_2";#N/A,#N/A,FALSE,"Insert";#N/A,#N/A,FALSE,"Rpt-98-E PG_3 "}</definedName>
    <definedName name="bbbbbbbbbbbbbbb" localSheetId="61" hidden="1">{#N/A,#N/A,FALSE,"Title - E";#N/A,#N/A,FALSE,"Insert";#N/A,#N/A,FALSE,"Rpt-98-E PG_1";#N/A,#N/A,FALSE,"Rpt-98-E PG_2f";#N/A,#N/A,FALSE,"Rpt-98-E PG_2";#N/A,#N/A,FALSE,"Insert";#N/A,#N/A,FALSE,"Rpt-98-E PG_3 "}</definedName>
    <definedName name="bbbbbbbbbbbbbbb" localSheetId="76" hidden="1">{#N/A,#N/A,FALSE,"Title - E";#N/A,#N/A,FALSE,"Insert";#N/A,#N/A,FALSE,"Rpt-98-E PG_1";#N/A,#N/A,FALSE,"Rpt-98-E PG_2f";#N/A,#N/A,FALSE,"Rpt-98-E PG_2";#N/A,#N/A,FALSE,"Insert";#N/A,#N/A,FALSE,"Rpt-98-E PG_3 "}</definedName>
    <definedName name="bbbbbbbbbbbbbbb" hidden="1">{#N/A,#N/A,FALSE,"Title - E";#N/A,#N/A,FALSE,"Insert";#N/A,#N/A,FALSE,"Rpt-98-E PG_1";#N/A,#N/A,FALSE,"Rpt-98-E PG_2f";#N/A,#N/A,FALSE,"Rpt-98-E PG_2";#N/A,#N/A,FALSE,"Insert";#N/A,#N/A,FALSE,"Rpt-98-E PG_3 "}</definedName>
    <definedName name="bbI" localSheetId="65" hidden="1">{"Fiesta Facer Page",#N/A,FALSE,"Q_C_S";"Fiesta Main Page",#N/A,FALSE,"V_L";"Fiesta 95BP Struct",#N/A,FALSE,"StructBP";"Fiesta Post 95BP Struct",#N/A,FALSE,"AdjStructBP"}</definedName>
    <definedName name="bbI" localSheetId="84" hidden="1">{"Fiesta Facer Page",#N/A,FALSE,"Q_C_S";"Fiesta Main Page",#N/A,FALSE,"V_L";"Fiesta 95BP Struct",#N/A,FALSE,"StructBP";"Fiesta Post 95BP Struct",#N/A,FALSE,"AdjStructBP"}</definedName>
    <definedName name="bbI" localSheetId="77" hidden="1">{"Fiesta Facer Page",#N/A,FALSE,"Q_C_S";"Fiesta Main Page",#N/A,FALSE,"V_L";"Fiesta 95BP Struct",#N/A,FALSE,"StructBP";"Fiesta Post 95BP Struct",#N/A,FALSE,"AdjStructBP"}</definedName>
    <definedName name="bbI" localSheetId="61" hidden="1">{"Fiesta Facer Page",#N/A,FALSE,"Q_C_S";"Fiesta Main Page",#N/A,FALSE,"V_L";"Fiesta 95BP Struct",#N/A,FALSE,"StructBP";"Fiesta Post 95BP Struct",#N/A,FALSE,"AdjStructBP"}</definedName>
    <definedName name="bbI" localSheetId="76" hidden="1">{"Fiesta Facer Page",#N/A,FALSE,"Q_C_S";"Fiesta Main Page",#N/A,FALSE,"V_L";"Fiesta 95BP Struct",#N/A,FALSE,"StructBP";"Fiesta Post 95BP Struct",#N/A,FALSE,"AdjStructBP"}</definedName>
    <definedName name="bbI" hidden="1">{"Fiesta Facer Page",#N/A,FALSE,"Q_C_S";"Fiesta Main Page",#N/A,FALSE,"V_L";"Fiesta 95BP Struct",#N/A,FALSE,"StructBP";"Fiesta Post 95BP Struct",#N/A,FALSE,"AdjStructBP"}</definedName>
    <definedName name="BBL" localSheetId="79">#REF!</definedName>
    <definedName name="BBL" localSheetId="84">#REF!</definedName>
    <definedName name="BBL" localSheetId="77">#REF!</definedName>
    <definedName name="BBL">#REF!</definedName>
    <definedName name="BBL1_3M" localSheetId="79">#REF!</definedName>
    <definedName name="BBL1_3M" localSheetId="84">#REF!</definedName>
    <definedName name="BBL1_3M" localSheetId="77">#REF!</definedName>
    <definedName name="BBL1_3M">#REF!</definedName>
    <definedName name="BBL1M" localSheetId="79">SUM(#REF!)</definedName>
    <definedName name="BBL1M" localSheetId="84">SUM(#REF!)</definedName>
    <definedName name="BBL1M" localSheetId="77">SUM(#REF!)</definedName>
    <definedName name="BBL1M" localSheetId="76">SUM(#REF!)</definedName>
    <definedName name="BBL1M">SUM(#REF!)</definedName>
    <definedName name="BBL1Y" localSheetId="79">SUM(#REF!)</definedName>
    <definedName name="BBL1Y" localSheetId="84">SUM(#REF!)</definedName>
    <definedName name="BBL1Y" localSheetId="77">SUM(#REF!)</definedName>
    <definedName name="BBL1Y" localSheetId="76">SUM(#REF!)</definedName>
    <definedName name="BBL1Y">SUM(#REF!)</definedName>
    <definedName name="BBL2M" localSheetId="79">SUM(#REF!)</definedName>
    <definedName name="BBL2M" localSheetId="84">SUM(#REF!)</definedName>
    <definedName name="BBL2M" localSheetId="77">SUM(#REF!)</definedName>
    <definedName name="BBL2M" localSheetId="76">SUM(#REF!)</definedName>
    <definedName name="BBL2M">SUM(#REF!)</definedName>
    <definedName name="BBL3M" localSheetId="79">SUM(#REF!)</definedName>
    <definedName name="BBL3M" localSheetId="84">SUM(#REF!)</definedName>
    <definedName name="BBL3M" localSheetId="77">SUM(#REF!)</definedName>
    <definedName name="BBL3M" localSheetId="76">SUM(#REF!)</definedName>
    <definedName name="BBL3M">SUM(#REF!)</definedName>
    <definedName name="BBL3Y" localSheetId="79">#REF!</definedName>
    <definedName name="BBL3Y" localSheetId="84">#REF!</definedName>
    <definedName name="BBL3Y" localSheetId="77">#REF!</definedName>
    <definedName name="BBL3Y">#REF!</definedName>
    <definedName name="BBL6M" localSheetId="79">SUM(#REF!)</definedName>
    <definedName name="BBL6M" localSheetId="84">SUM(#REF!)</definedName>
    <definedName name="BBL6M" localSheetId="77">SUM(#REF!)</definedName>
    <definedName name="BBL6M" localSheetId="76">SUM(#REF!)</definedName>
    <definedName name="BBL6M">SUM(#REF!)</definedName>
    <definedName name="BBLST" localSheetId="79">SUM(#REF!)</definedName>
    <definedName name="BBLST" localSheetId="84">SUM(#REF!)</definedName>
    <definedName name="BBLST" localSheetId="77">SUM(#REF!)</definedName>
    <definedName name="BBLST" localSheetId="76">SUM(#REF!)</definedName>
    <definedName name="BBLST">SUM(#REF!)</definedName>
    <definedName name="BC" localSheetId="79">#REF!</definedName>
    <definedName name="BC" localSheetId="84">#REF!</definedName>
    <definedName name="BC" localSheetId="77">#REF!</definedName>
    <definedName name="BC">#REF!</definedName>
    <definedName name="BCClaim" localSheetId="79">#REF!</definedName>
    <definedName name="BCClaim" localSheetId="84">#REF!</definedName>
    <definedName name="BCClaim" localSheetId="77">#REF!</definedName>
    <definedName name="BCClaim">#REF!</definedName>
    <definedName name="BCExport" localSheetId="79">#REF!</definedName>
    <definedName name="BCExport" localSheetId="84">#REF!</definedName>
    <definedName name="BCExport" localSheetId="77">#REF!</definedName>
    <definedName name="BCExport">#REF!</definedName>
    <definedName name="BCPI_" localSheetId="79">#REF!</definedName>
    <definedName name="BCPI_" localSheetId="84">#REF!</definedName>
    <definedName name="BCPI_" localSheetId="77">#REF!</definedName>
    <definedName name="BCPI_">#REF!</definedName>
    <definedName name="bd" localSheetId="79" hidden="1">#REF!</definedName>
    <definedName name="bd" localSheetId="84" hidden="1">#REF!</definedName>
    <definedName name="bd" localSheetId="77" hidden="1">#REF!</definedName>
    <definedName name="bd" hidden="1">#REF!</definedName>
    <definedName name="Beg_Bal" localSheetId="79">#REF!</definedName>
    <definedName name="Beg_Bal" localSheetId="84">#REF!</definedName>
    <definedName name="Beg_Bal" localSheetId="77">#REF!</definedName>
    <definedName name="Beg_Bal">#REF!</definedName>
    <definedName name="BEGIN_ADD" localSheetId="79">#REF!</definedName>
    <definedName name="BEGIN_ADD" localSheetId="84">#REF!</definedName>
    <definedName name="BEGIN_ADD" localSheetId="77">#REF!</definedName>
    <definedName name="BEGIN_ADD">#REF!</definedName>
    <definedName name="Belgium" localSheetId="79">#REF!</definedName>
    <definedName name="Belgium" localSheetId="84">#REF!</definedName>
    <definedName name="Belgium" localSheetId="77">#REF!</definedName>
    <definedName name="Belgium">#REF!</definedName>
    <definedName name="Benchmark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enchmark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enchmark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enchmark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enchmark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enchmark" hidden="1">{#N/A,#N/A,FALSE,"Assumptions";#N/A,#N/A,FALSE,"Volumes";#N/A,#N/A,FALSE,"Pricing";#N/A,#N/A,FALSE,"Variable Cost";#N/A,#N/A,FALSE,"Investment";#N/A,#N/A,FALSE,"Profitability";#N/A,#N/A,FALSE,"Business Comparison"}</definedName>
    <definedName name="bfd" localSheetId="79">#REF!</definedName>
    <definedName name="bfd" localSheetId="84">#REF!</definedName>
    <definedName name="bfd" localSheetId="77">#REF!</definedName>
    <definedName name="bfd">#REF!</definedName>
    <definedName name="BFVVG" localSheetId="65" hidden="1">{#N/A,#N/A,FALSE,"TOP10";#N/A,#N/A,FALSE,"Cover";#N/A,#N/A,FALSE,"MOGRAPH"}</definedName>
    <definedName name="BFVVG" localSheetId="84" hidden="1">{#N/A,#N/A,FALSE,"TOP10";#N/A,#N/A,FALSE,"Cover";#N/A,#N/A,FALSE,"MOGRAPH"}</definedName>
    <definedName name="BFVVG" localSheetId="77" hidden="1">{#N/A,#N/A,FALSE,"TOP10";#N/A,#N/A,FALSE,"Cover";#N/A,#N/A,FALSE,"MOGRAPH"}</definedName>
    <definedName name="BFVVG" localSheetId="61" hidden="1">{#N/A,#N/A,FALSE,"TOP10";#N/A,#N/A,FALSE,"Cover";#N/A,#N/A,FALSE,"MOGRAPH"}</definedName>
    <definedName name="BFVVG" localSheetId="76" hidden="1">{#N/A,#N/A,FALSE,"TOP10";#N/A,#N/A,FALSE,"Cover";#N/A,#N/A,FALSE,"MOGRAPH"}</definedName>
    <definedName name="BFVVG" hidden="1">{#N/A,#N/A,FALSE,"TOP10";#N/A,#N/A,FALSE,"Cover";#N/A,#N/A,FALSE,"MOGRAPH"}</definedName>
    <definedName name="BG_Del" hidden="1">15</definedName>
    <definedName name="BG_Ins" hidden="1">4</definedName>
    <definedName name="BG_Mod" hidden="1">6</definedName>
    <definedName name="bill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teme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JW" localSheetId="65" hidden="1">{#N/A,#N/A,FALSE,"Cover";#N/A,#N/A,FALSE,"Profits";#N/A,#N/A,FALSE,"ABS";#N/A,#N/A,FALSE,"TFLE Detail";#N/A,#N/A,FALSE,"TFLE Walk";#N/A,#N/A,FALSE,"Variable Cost";#N/A,#N/A,FALSE,"V.C. Walk"}</definedName>
    <definedName name="BJW" localSheetId="84" hidden="1">{#N/A,#N/A,FALSE,"Cover";#N/A,#N/A,FALSE,"Profits";#N/A,#N/A,FALSE,"ABS";#N/A,#N/A,FALSE,"TFLE Detail";#N/A,#N/A,FALSE,"TFLE Walk";#N/A,#N/A,FALSE,"Variable Cost";#N/A,#N/A,FALSE,"V.C. Walk"}</definedName>
    <definedName name="BJW" localSheetId="77" hidden="1">{#N/A,#N/A,FALSE,"Cover";#N/A,#N/A,FALSE,"Profits";#N/A,#N/A,FALSE,"ABS";#N/A,#N/A,FALSE,"TFLE Detail";#N/A,#N/A,FALSE,"TFLE Walk";#N/A,#N/A,FALSE,"Variable Cost";#N/A,#N/A,FALSE,"V.C. Walk"}</definedName>
    <definedName name="BJW" localSheetId="61" hidden="1">{#N/A,#N/A,FALSE,"Cover";#N/A,#N/A,FALSE,"Profits";#N/A,#N/A,FALSE,"ABS";#N/A,#N/A,FALSE,"TFLE Detail";#N/A,#N/A,FALSE,"TFLE Walk";#N/A,#N/A,FALSE,"Variable Cost";#N/A,#N/A,FALSE,"V.C. Walk"}</definedName>
    <definedName name="BJW" localSheetId="76" hidden="1">{#N/A,#N/A,FALSE,"Cover";#N/A,#N/A,FALSE,"Profits";#N/A,#N/A,FALSE,"ABS";#N/A,#N/A,FALSE,"TFLE Detail";#N/A,#N/A,FALSE,"TFLE Walk";#N/A,#N/A,FALSE,"Variable Cost";#N/A,#N/A,FALSE,"V.C. Walk"}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on" localSheetId="79">#REF!</definedName>
    <definedName name="bkon" localSheetId="84">#REF!</definedName>
    <definedName name="bkon" localSheetId="77">#REF!</definedName>
    <definedName name="bkon">#REF!</definedName>
    <definedName name="bla" localSheetId="65" hidden="1">{"'Verr-enseig-ex'!$M$22:$M$23"}</definedName>
    <definedName name="bla" localSheetId="84" hidden="1">{"'Verr-enseig-ex'!$M$22:$M$23"}</definedName>
    <definedName name="bla" localSheetId="77" hidden="1">{"'Verr-enseig-ex'!$M$22:$M$23"}</definedName>
    <definedName name="bla" localSheetId="61" hidden="1">{"'Verr-enseig-ex'!$M$22:$M$23"}</definedName>
    <definedName name="bla" localSheetId="76" hidden="1">{"'Verr-enseig-ex'!$M$22:$M$23"}</definedName>
    <definedName name="bla" hidden="1">{"'Verr-enseig-ex'!$M$22:$M$23"}</definedName>
    <definedName name="BlackBelts" localSheetId="79">#REF!</definedName>
    <definedName name="BlackBelts" localSheetId="84">#REF!</definedName>
    <definedName name="BlackBelts" localSheetId="77">#REF!</definedName>
    <definedName name="BlackBelts">#REF!</definedName>
    <definedName name="BLAH" localSheetId="65" hidden="1">{#N/A,#N/A,FALSE,"Cover Page";#N/A,#N/A,FALSE,"Facing Page";#N/A,#N/A,FALSE,"Main Page";#N/A,#N/A,FALSE,"Risk-Adjusted";#N/A,#N/A,FALSE,"Profit Improvement"}</definedName>
    <definedName name="BLAH" localSheetId="84" hidden="1">{#N/A,#N/A,FALSE,"Cover Page";#N/A,#N/A,FALSE,"Facing Page";#N/A,#N/A,FALSE,"Main Page";#N/A,#N/A,FALSE,"Risk-Adjusted";#N/A,#N/A,FALSE,"Profit Improvement"}</definedName>
    <definedName name="BLAH" localSheetId="77" hidden="1">{#N/A,#N/A,FALSE,"Cover Page";#N/A,#N/A,FALSE,"Facing Page";#N/A,#N/A,FALSE,"Main Page";#N/A,#N/A,FALSE,"Risk-Adjusted";#N/A,#N/A,FALSE,"Profit Improvement"}</definedName>
    <definedName name="BLAH" localSheetId="61" hidden="1">{#N/A,#N/A,FALSE,"Cover Page";#N/A,#N/A,FALSE,"Facing Page";#N/A,#N/A,FALSE,"Main Page";#N/A,#N/A,FALSE,"Risk-Adjusted";#N/A,#N/A,FALSE,"Profit Improvement"}</definedName>
    <definedName name="BLAH" localSheetId="76" hidden="1">{#N/A,#N/A,FALSE,"Cover Page";#N/A,#N/A,FALSE,"Facing Page";#N/A,#N/A,FALSE,"Main Page";#N/A,#N/A,FALSE,"Risk-Adjusted";#N/A,#N/A,FALSE,"Profit Improvement"}</definedName>
    <definedName name="BLAH" hidden="1">{#N/A,#N/A,FALSE,"Cover Page";#N/A,#N/A,FALSE,"Facing Page";#N/A,#N/A,FALSE,"Main Page";#N/A,#N/A,FALSE,"Risk-Adjusted";#N/A,#N/A,FALSE,"Profit Improvement"}</definedName>
    <definedName name="BLAH_1" localSheetId="65" hidden="1">{#N/A,#N/A,FALSE,"Cover Page";#N/A,#N/A,FALSE,"Facing Page";#N/A,#N/A,FALSE,"Main Page";#N/A,#N/A,FALSE,"Risk-Adjusted";#N/A,#N/A,FALSE,"Profit Improvement"}</definedName>
    <definedName name="BLAH_1" localSheetId="84" hidden="1">{#N/A,#N/A,FALSE,"Cover Page";#N/A,#N/A,FALSE,"Facing Page";#N/A,#N/A,FALSE,"Main Page";#N/A,#N/A,FALSE,"Risk-Adjusted";#N/A,#N/A,FALSE,"Profit Improvement"}</definedName>
    <definedName name="BLAH_1" localSheetId="77" hidden="1">{#N/A,#N/A,FALSE,"Cover Page";#N/A,#N/A,FALSE,"Facing Page";#N/A,#N/A,FALSE,"Main Page";#N/A,#N/A,FALSE,"Risk-Adjusted";#N/A,#N/A,FALSE,"Profit Improvement"}</definedName>
    <definedName name="BLAH_1" localSheetId="61" hidden="1">{#N/A,#N/A,FALSE,"Cover Page";#N/A,#N/A,FALSE,"Facing Page";#N/A,#N/A,FALSE,"Main Page";#N/A,#N/A,FALSE,"Risk-Adjusted";#N/A,#N/A,FALSE,"Profit Improvement"}</definedName>
    <definedName name="BLAH_1" localSheetId="76" hidden="1">{#N/A,#N/A,FALSE,"Cover Page";#N/A,#N/A,FALSE,"Facing Page";#N/A,#N/A,FALSE,"Main Page";#N/A,#N/A,FALSE,"Risk-Adjusted";#N/A,#N/A,FALSE,"Profit Improvement"}</definedName>
    <definedName name="BLAH_1" hidden="1">{#N/A,#N/A,FALSE,"Cover Page";#N/A,#N/A,FALSE,"Facing Page";#N/A,#N/A,FALSE,"Main Page";#N/A,#N/A,FALSE,"Risk-Adjusted";#N/A,#N/A,FALSE,"Profit Improvement"}</definedName>
    <definedName name="blame" localSheetId="65" hidden="1">{#N/A,#N/A,FALSE,"expense";#N/A,#N/A,FALSE,"heads"}</definedName>
    <definedName name="blame" localSheetId="84" hidden="1">{#N/A,#N/A,FALSE,"expense";#N/A,#N/A,FALSE,"heads"}</definedName>
    <definedName name="blame" localSheetId="77" hidden="1">{#N/A,#N/A,FALSE,"expense";#N/A,#N/A,FALSE,"heads"}</definedName>
    <definedName name="blame" localSheetId="61" hidden="1">{#N/A,#N/A,FALSE,"expense";#N/A,#N/A,FALSE,"heads"}</definedName>
    <definedName name="blame" localSheetId="76" hidden="1">{#N/A,#N/A,FALSE,"expense";#N/A,#N/A,FALSE,"heads"}</definedName>
    <definedName name="blame" hidden="1">{#N/A,#N/A,FALSE,"expense";#N/A,#N/A,FALSE,"heads"}</definedName>
    <definedName name="blame_1" localSheetId="65" hidden="1">{#N/A,#N/A,FALSE,"expense";#N/A,#N/A,FALSE,"heads"}</definedName>
    <definedName name="blame_1" localSheetId="84" hidden="1">{#N/A,#N/A,FALSE,"expense";#N/A,#N/A,FALSE,"heads"}</definedName>
    <definedName name="blame_1" localSheetId="77" hidden="1">{#N/A,#N/A,FALSE,"expense";#N/A,#N/A,FALSE,"heads"}</definedName>
    <definedName name="blame_1" localSheetId="61" hidden="1">{#N/A,#N/A,FALSE,"expense";#N/A,#N/A,FALSE,"heads"}</definedName>
    <definedName name="blame_1" localSheetId="76" hidden="1">{#N/A,#N/A,FALSE,"expense";#N/A,#N/A,FALSE,"heads"}</definedName>
    <definedName name="blame_1" hidden="1">{#N/A,#N/A,FALSE,"expense";#N/A,#N/A,FALSE,"heads"}</definedName>
    <definedName name="blank" localSheetId="65" hidden="1">{"salaried",#N/A,FALSE,"VLD View (2)"}</definedName>
    <definedName name="blank" localSheetId="84" hidden="1">{"salaried",#N/A,FALSE,"VLD View (2)"}</definedName>
    <definedName name="blank" localSheetId="77" hidden="1">{"salaried",#N/A,FALSE,"VLD View (2)"}</definedName>
    <definedName name="blank" localSheetId="61" hidden="1">{"salaried",#N/A,FALSE,"VLD View (2)"}</definedName>
    <definedName name="blank" localSheetId="76" hidden="1">{"salaried",#N/A,FALSE,"VLD View (2)"}</definedName>
    <definedName name="blank" hidden="1">{"salaried",#N/A,FALSE,"VLD View (2)"}</definedName>
    <definedName name="blank2" localSheetId="65" hidden="1">{#N/A,#N/A,FALSE,"Title - E";#N/A,#N/A,FALSE,"Insert";#N/A,#N/A,FALSE,"Rpt-98-E PG_1";#N/A,#N/A,FALSE,"Rpt-98-E PG_2f";#N/A,#N/A,FALSE,"Rpt-98-E PG_2";#N/A,#N/A,FALSE,"Insert";#N/A,#N/A,FALSE,"Rpt-98-E PG_3 "}</definedName>
    <definedName name="blank2" localSheetId="84" hidden="1">{#N/A,#N/A,FALSE,"Title - E";#N/A,#N/A,FALSE,"Insert";#N/A,#N/A,FALSE,"Rpt-98-E PG_1";#N/A,#N/A,FALSE,"Rpt-98-E PG_2f";#N/A,#N/A,FALSE,"Rpt-98-E PG_2";#N/A,#N/A,FALSE,"Insert";#N/A,#N/A,FALSE,"Rpt-98-E PG_3 "}</definedName>
    <definedName name="blank2" localSheetId="77" hidden="1">{#N/A,#N/A,FALSE,"Title - E";#N/A,#N/A,FALSE,"Insert";#N/A,#N/A,FALSE,"Rpt-98-E PG_1";#N/A,#N/A,FALSE,"Rpt-98-E PG_2f";#N/A,#N/A,FALSE,"Rpt-98-E PG_2";#N/A,#N/A,FALSE,"Insert";#N/A,#N/A,FALSE,"Rpt-98-E PG_3 "}</definedName>
    <definedName name="blank2" localSheetId="61" hidden="1">{#N/A,#N/A,FALSE,"Title - E";#N/A,#N/A,FALSE,"Insert";#N/A,#N/A,FALSE,"Rpt-98-E PG_1";#N/A,#N/A,FALSE,"Rpt-98-E PG_2f";#N/A,#N/A,FALSE,"Rpt-98-E PG_2";#N/A,#N/A,FALSE,"Insert";#N/A,#N/A,FALSE,"Rpt-98-E PG_3 "}</definedName>
    <definedName name="blank2" localSheetId="76" hidden="1">{#N/A,#N/A,FALSE,"Title - E";#N/A,#N/A,FALSE,"Insert";#N/A,#N/A,FALSE,"Rpt-98-E PG_1";#N/A,#N/A,FALSE,"Rpt-98-E PG_2f";#N/A,#N/A,FALSE,"Rpt-98-E PG_2";#N/A,#N/A,FALSE,"Insert";#N/A,#N/A,FALSE,"Rpt-98-E PG_3 "}</definedName>
    <definedName name="blank2" hidden="1">{#N/A,#N/A,FALSE,"Title - E";#N/A,#N/A,FALSE,"Insert";#N/A,#N/A,FALSE,"Rpt-98-E PG_1";#N/A,#N/A,FALSE,"Rpt-98-E PG_2f";#N/A,#N/A,FALSE,"Rpt-98-E PG_2";#N/A,#N/A,FALSE,"Insert";#N/A,#N/A,FALSE,"Rpt-98-E PG_3 "}</definedName>
    <definedName name="blanko" localSheetId="65" hidden="1">{#N/A,#N/A,FALSE,"Back-Up Cover";#N/A,#N/A,FALSE,"CM1";#N/A,#N/A,FALSE,"CM3";#N/A,#N/A,FALSE,"CM4"}</definedName>
    <definedName name="blanko" localSheetId="84" hidden="1">{#N/A,#N/A,FALSE,"Back-Up Cover";#N/A,#N/A,FALSE,"CM1";#N/A,#N/A,FALSE,"CM3";#N/A,#N/A,FALSE,"CM4"}</definedName>
    <definedName name="blanko" localSheetId="77" hidden="1">{#N/A,#N/A,FALSE,"Back-Up Cover";#N/A,#N/A,FALSE,"CM1";#N/A,#N/A,FALSE,"CM3";#N/A,#N/A,FALSE,"CM4"}</definedName>
    <definedName name="blanko" localSheetId="61" hidden="1">{#N/A,#N/A,FALSE,"Back-Up Cover";#N/A,#N/A,FALSE,"CM1";#N/A,#N/A,FALSE,"CM3";#N/A,#N/A,FALSE,"CM4"}</definedName>
    <definedName name="blanko" localSheetId="76" hidden="1">{#N/A,#N/A,FALSE,"Back-Up Cover";#N/A,#N/A,FALSE,"CM1";#N/A,#N/A,FALSE,"CM3";#N/A,#N/A,FALSE,"CM4"}</definedName>
    <definedName name="blanko" hidden="1">{#N/A,#N/A,FALSE,"Back-Up Cover";#N/A,#N/A,FALSE,"CM1";#N/A,#N/A,FALSE,"CM3";#N/A,#N/A,FALSE,"CM4"}</definedName>
    <definedName name="blanko_1" localSheetId="65" hidden="1">{#N/A,#N/A,FALSE,"Back-Up Cover";#N/A,#N/A,FALSE,"CM1";#N/A,#N/A,FALSE,"CM3";#N/A,#N/A,FALSE,"CM4"}</definedName>
    <definedName name="blanko_1" localSheetId="84" hidden="1">{#N/A,#N/A,FALSE,"Back-Up Cover";#N/A,#N/A,FALSE,"CM1";#N/A,#N/A,FALSE,"CM3";#N/A,#N/A,FALSE,"CM4"}</definedName>
    <definedName name="blanko_1" localSheetId="77" hidden="1">{#N/A,#N/A,FALSE,"Back-Up Cover";#N/A,#N/A,FALSE,"CM1";#N/A,#N/A,FALSE,"CM3";#N/A,#N/A,FALSE,"CM4"}</definedName>
    <definedName name="blanko_1" localSheetId="61" hidden="1">{#N/A,#N/A,FALSE,"Back-Up Cover";#N/A,#N/A,FALSE,"CM1";#N/A,#N/A,FALSE,"CM3";#N/A,#N/A,FALSE,"CM4"}</definedName>
    <definedName name="blanko_1" localSheetId="76" hidden="1">{#N/A,#N/A,FALSE,"Back-Up Cover";#N/A,#N/A,FALSE,"CM1";#N/A,#N/A,FALSE,"CM3";#N/A,#N/A,FALSE,"CM4"}</definedName>
    <definedName name="blanko_1" hidden="1">{#N/A,#N/A,FALSE,"Back-Up Cover";#N/A,#N/A,FALSE,"CM1";#N/A,#N/A,FALSE,"CM3";#N/A,#N/A,FALSE,"CM4"}</definedName>
    <definedName name="blatt" localSheetId="65" hidden="1">{"Presentation",#N/A,FALSE,"Feb96 - ALL"}</definedName>
    <definedName name="blatt" localSheetId="84" hidden="1">{"Presentation",#N/A,FALSE,"Feb96 - ALL"}</definedName>
    <definedName name="blatt" localSheetId="77" hidden="1">{"Presentation",#N/A,FALSE,"Feb96 - ALL"}</definedName>
    <definedName name="blatt" localSheetId="61" hidden="1">{"Presentation",#N/A,FALSE,"Feb96 - ALL"}</definedName>
    <definedName name="blatt" localSheetId="76" hidden="1">{"Presentation",#N/A,FALSE,"Feb96 - ALL"}</definedName>
    <definedName name="blatt" hidden="1">{"Presentation",#N/A,FALSE,"Feb96 - ALL"}</definedName>
    <definedName name="Blatt1" localSheetId="79">#REF!</definedName>
    <definedName name="Blatt1" localSheetId="84">#REF!</definedName>
    <definedName name="Blatt1" localSheetId="77">#REF!</definedName>
    <definedName name="Blatt1">#REF!</definedName>
    <definedName name="Blatt11" localSheetId="79">#REF!</definedName>
    <definedName name="Blatt11" localSheetId="84">#REF!</definedName>
    <definedName name="Blatt11" localSheetId="77">#REF!</definedName>
    <definedName name="Blatt11">#REF!</definedName>
    <definedName name="Blatt12" localSheetId="79">#REF!</definedName>
    <definedName name="Blatt12" localSheetId="84">#REF!</definedName>
    <definedName name="Blatt12" localSheetId="77">#REF!</definedName>
    <definedName name="Blatt12">#REF!</definedName>
    <definedName name="Blatt13" localSheetId="79">#REF!</definedName>
    <definedName name="Blatt13" localSheetId="84">#REF!</definedName>
    <definedName name="Blatt13" localSheetId="77">#REF!</definedName>
    <definedName name="Blatt13">#REF!</definedName>
    <definedName name="Blatt3" localSheetId="79">#REF!</definedName>
    <definedName name="Blatt3" localSheetId="84">#REF!</definedName>
    <definedName name="Blatt3" localSheetId="77">#REF!</definedName>
    <definedName name="Blatt3">#REF!</definedName>
    <definedName name="bld_Date">41332.8058796296</definedName>
    <definedName name="bld_Number">55</definedName>
    <definedName name="BLDG" localSheetId="79">#REF!</definedName>
    <definedName name="BLDG" localSheetId="84">#REF!</definedName>
    <definedName name="BLDG" localSheetId="77">#REF!</definedName>
    <definedName name="BLDG">#REF!</definedName>
    <definedName name="BLDGIMP" localSheetId="79">#REF!</definedName>
    <definedName name="BLDGIMP" localSheetId="84">#REF!</definedName>
    <definedName name="BLDGIMP" localSheetId="77">#REF!</definedName>
    <definedName name="BLDGIMP">#REF!</definedName>
    <definedName name="BLDGREV" localSheetId="79">#REF!</definedName>
    <definedName name="BLDGREV" localSheetId="84">#REF!</definedName>
    <definedName name="BLDGREV" localSheetId="77">#REF!</definedName>
    <definedName name="BLDGREV">#REF!</definedName>
    <definedName name="bn" localSheetId="65" hidden="1">{"avrev",#N/A,FALSE,"AVREV";"rates",#N/A,FALSE,"AVREV"}</definedName>
    <definedName name="bn" localSheetId="84" hidden="1">{"avrev",#N/A,FALSE,"AVREV";"rates",#N/A,FALSE,"AVREV"}</definedName>
    <definedName name="bn" localSheetId="77" hidden="1">{"avrev",#N/A,FALSE,"AVREV";"rates",#N/A,FALSE,"AVREV"}</definedName>
    <definedName name="bn" localSheetId="61" hidden="1">{"avrev",#N/A,FALSE,"AVREV";"rates",#N/A,FALSE,"AVREV"}</definedName>
    <definedName name="bn" localSheetId="76" hidden="1">{"avrev",#N/A,FALSE,"AVREV";"rates",#N/A,FALSE,"AVREV"}</definedName>
    <definedName name="bn" hidden="1">{"avrev",#N/A,FALSE,"AVREV";"rates",#N/A,FALSE,"AVREV"}</definedName>
    <definedName name="bnbn" localSheetId="65" hidden="1">{#N/A,#N/A,FALSE,"Chart";#N/A,#N/A,FALSE,"Chart"}</definedName>
    <definedName name="bnbn" localSheetId="84" hidden="1">{#N/A,#N/A,FALSE,"Chart";#N/A,#N/A,FALSE,"Chart"}</definedName>
    <definedName name="bnbn" localSheetId="77" hidden="1">{#N/A,#N/A,FALSE,"Chart";#N/A,#N/A,FALSE,"Chart"}</definedName>
    <definedName name="bnbn" localSheetId="61" hidden="1">{#N/A,#N/A,FALSE,"Chart";#N/A,#N/A,FALSE,"Chart"}</definedName>
    <definedName name="bnbn" localSheetId="76" hidden="1">{#N/A,#N/A,FALSE,"Chart";#N/A,#N/A,FALSE,"Chart"}</definedName>
    <definedName name="bnbn" hidden="1">{#N/A,#N/A,FALSE,"Chart";#N/A,#N/A,FALSE,"Chart"}</definedName>
    <definedName name="bncnb" localSheetId="65" hidden="1">{"avrev",#N/A,FALSE,"AVREV";"rates",#N/A,FALSE,"AVREV"}</definedName>
    <definedName name="bncnb" localSheetId="84" hidden="1">{"avrev",#N/A,FALSE,"AVREV";"rates",#N/A,FALSE,"AVREV"}</definedName>
    <definedName name="bncnb" localSheetId="77" hidden="1">{"avrev",#N/A,FALSE,"AVREV";"rates",#N/A,FALSE,"AVREV"}</definedName>
    <definedName name="bncnb" localSheetId="61" hidden="1">{"avrev",#N/A,FALSE,"AVREV";"rates",#N/A,FALSE,"AVREV"}</definedName>
    <definedName name="bncnb" localSheetId="76" hidden="1">{"avrev",#N/A,FALSE,"AVREV";"rates",#N/A,FALSE,"AVREV"}</definedName>
    <definedName name="bncnb" hidden="1">{"avrev",#N/A,FALSE,"AVREV";"rates",#N/A,FALSE,"AVREV"}</definedName>
    <definedName name="BNE_MESSAGES_HIDDEN" localSheetId="79" hidden="1">#REF!</definedName>
    <definedName name="BNE_MESSAGES_HIDDEN" localSheetId="84" hidden="1">#REF!</definedName>
    <definedName name="BNE_MESSAGES_HIDDEN" localSheetId="77" hidden="1">#REF!</definedName>
    <definedName name="BNE_MESSAGES_HIDDEN" hidden="1">#REF!</definedName>
    <definedName name="bnm">#N/A</definedName>
    <definedName name="BOA2Y" localSheetId="79">SUM(#REF!)</definedName>
    <definedName name="BOA2Y" localSheetId="84">SUM(#REF!)</definedName>
    <definedName name="BOA2Y" localSheetId="77">SUM(#REF!)</definedName>
    <definedName name="BOA2Y" localSheetId="76">SUM(#REF!)</definedName>
    <definedName name="BOA2Y">SUM(#REF!)</definedName>
    <definedName name="BOA3Y" localSheetId="79">SUM(#REF!)</definedName>
    <definedName name="BOA3Y" localSheetId="84">SUM(#REF!)</definedName>
    <definedName name="BOA3Y" localSheetId="77">SUM(#REF!)</definedName>
    <definedName name="BOA3Y" localSheetId="76">SUM(#REF!)</definedName>
    <definedName name="BOA3Y">SUM(#REF!)</definedName>
    <definedName name="BOAMT" localSheetId="79">#REF!</definedName>
    <definedName name="BOAMT" localSheetId="84">#REF!</definedName>
    <definedName name="BOAMT" localSheetId="77">#REF!</definedName>
    <definedName name="BOAMT">#REF!</definedName>
    <definedName name="BOAST" localSheetId="79">#REF!</definedName>
    <definedName name="BOAST" localSheetId="84">#REF!</definedName>
    <definedName name="BOAST" localSheetId="77">#REF!</definedName>
    <definedName name="BOAST">#REF!</definedName>
    <definedName name="bob" localSheetId="65" hidden="1">{#N/A,#N/A,FALSE,"expense";#N/A,#N/A,FALSE,"heads"}</definedName>
    <definedName name="bob" localSheetId="84" hidden="1">{#N/A,#N/A,FALSE,"expense";#N/A,#N/A,FALSE,"heads"}</definedName>
    <definedName name="bob" localSheetId="77" hidden="1">{#N/A,#N/A,FALSE,"expense";#N/A,#N/A,FALSE,"heads"}</definedName>
    <definedName name="bob" localSheetId="61" hidden="1">{#N/A,#N/A,FALSE,"expense";#N/A,#N/A,FALSE,"heads"}</definedName>
    <definedName name="bob" localSheetId="76" hidden="1">{#N/A,#N/A,FALSE,"expense";#N/A,#N/A,FALSE,"heads"}</definedName>
    <definedName name="bob" hidden="1">{#N/A,#N/A,FALSE,"expense";#N/A,#N/A,FALSE,"heads"}</definedName>
    <definedName name="BOH" localSheetId="79">#REF!</definedName>
    <definedName name="BOH" localSheetId="84">#REF!</definedName>
    <definedName name="BOH" localSheetId="77">#REF!</definedName>
    <definedName name="BOH">#REF!</definedName>
    <definedName name="BOM" localSheetId="79">#REF!</definedName>
    <definedName name="BOM" localSheetId="84">#REF!</definedName>
    <definedName name="BOM" localSheetId="77">#REF!</definedName>
    <definedName name="BOM">#REF!</definedName>
    <definedName name="BOTM1_3M" localSheetId="79">#REF!</definedName>
    <definedName name="BOTM1_3M" localSheetId="84">#REF!</definedName>
    <definedName name="BOTM1_3M" localSheetId="77">#REF!</definedName>
    <definedName name="BOTM1_3M">#REF!</definedName>
    <definedName name="BOTM1M" localSheetId="79">SUM(#REF!)</definedName>
    <definedName name="BOTM1M" localSheetId="84">SUM(#REF!)</definedName>
    <definedName name="BOTM1M" localSheetId="77">SUM(#REF!)</definedName>
    <definedName name="BOTM1M" localSheetId="76">SUM(#REF!)</definedName>
    <definedName name="BOTM1M">SUM(#REF!)</definedName>
    <definedName name="BOTM1Y" localSheetId="79">SUM(#REF!)</definedName>
    <definedName name="BOTM1Y" localSheetId="84">SUM(#REF!)</definedName>
    <definedName name="BOTM1Y" localSheetId="77">SUM(#REF!)</definedName>
    <definedName name="BOTM1Y" localSheetId="76">SUM(#REF!)</definedName>
    <definedName name="BOTM1Y">SUM(#REF!)</definedName>
    <definedName name="BOTM2Y" localSheetId="79">SUM(#REF!)</definedName>
    <definedName name="BOTM2Y" localSheetId="84">SUM(#REF!)</definedName>
    <definedName name="BOTM2Y" localSheetId="77">SUM(#REF!)</definedName>
    <definedName name="BOTM2Y" localSheetId="76">SUM(#REF!)</definedName>
    <definedName name="BOTM2Y">SUM(#REF!)</definedName>
    <definedName name="BOTMMT" localSheetId="79">#REF!</definedName>
    <definedName name="BOTMMT" localSheetId="84">#REF!</definedName>
    <definedName name="BOTMMT" localSheetId="77">#REF!</definedName>
    <definedName name="BOTMMT">#REF!</definedName>
    <definedName name="BOTMST" localSheetId="79">SUM(#REF!)</definedName>
    <definedName name="BOTMST" localSheetId="84">SUM(#REF!)</definedName>
    <definedName name="BOTMST" localSheetId="77">SUM(#REF!)</definedName>
    <definedName name="BOTMST" localSheetId="76">SUM(#REF!)</definedName>
    <definedName name="BOTMST">SUM(#REF!)</definedName>
    <definedName name="BPlanRev" localSheetId="65" hidden="1">{"MaskProfCalc",#N/A,FALSE,"Mask";"MaskTrade",#N/A,FALSE,"Mask"}</definedName>
    <definedName name="BPlanRev" localSheetId="84" hidden="1">{"MaskProfCalc",#N/A,FALSE,"Mask";"MaskTrade",#N/A,FALSE,"Mask"}</definedName>
    <definedName name="BPlanRev" localSheetId="77" hidden="1">{"MaskProfCalc",#N/A,FALSE,"Mask";"MaskTrade",#N/A,FALSE,"Mask"}</definedName>
    <definedName name="BPlanRev" localSheetId="61" hidden="1">{"MaskProfCalc",#N/A,FALSE,"Mask";"MaskTrade",#N/A,FALSE,"Mask"}</definedName>
    <definedName name="BPlanRev" localSheetId="76" hidden="1">{"MaskProfCalc",#N/A,FALSE,"Mask";"MaskTrade",#N/A,FALSE,"Mask"}</definedName>
    <definedName name="BPlanRev" hidden="1">{"MaskProfCalc",#N/A,FALSE,"Mask";"MaskTrade",#N/A,FALSE,"Mask"}</definedName>
    <definedName name="BPR" localSheetId="65" hidden="1">{"Fiesta Facer Page",#N/A,FALSE,"Q_C_S";"Fiesta Main Page",#N/A,FALSE,"V_L";"Fiesta 95BP Struct",#N/A,FALSE,"StructBP";"Fiesta Post 95BP Struct",#N/A,FALSE,"AdjStructBP"}</definedName>
    <definedName name="BPR" localSheetId="84" hidden="1">{"Fiesta Facer Page",#N/A,FALSE,"Q_C_S";"Fiesta Main Page",#N/A,FALSE,"V_L";"Fiesta 95BP Struct",#N/A,FALSE,"StructBP";"Fiesta Post 95BP Struct",#N/A,FALSE,"AdjStructBP"}</definedName>
    <definedName name="BPR" localSheetId="77" hidden="1">{"Fiesta Facer Page",#N/A,FALSE,"Q_C_S";"Fiesta Main Page",#N/A,FALSE,"V_L";"Fiesta 95BP Struct",#N/A,FALSE,"StructBP";"Fiesta Post 95BP Struct",#N/A,FALSE,"AdjStructBP"}</definedName>
    <definedName name="BPR" localSheetId="61" hidden="1">{"Fiesta Facer Page",#N/A,FALSE,"Q_C_S";"Fiesta Main Page",#N/A,FALSE,"V_L";"Fiesta 95BP Struct",#N/A,FALSE,"StructBP";"Fiesta Post 95BP Struct",#N/A,FALSE,"AdjStructBP"}</definedName>
    <definedName name="BPR" localSheetId="76" hidden="1">{"Fiesta Facer Page",#N/A,FALSE,"Q_C_S";"Fiesta Main Page",#N/A,FALSE,"V_L";"Fiesta 95BP Struct",#N/A,FALSE,"StructBP";"Fiesta Post 95BP Struct",#N/A,FALSE,"AdjStructBP"}</definedName>
    <definedName name="BPR" hidden="1">{"Fiesta Facer Page",#N/A,FALSE,"Q_C_S";"Fiesta Main Page",#N/A,FALSE,"V_L";"Fiesta 95BP Struct",#N/A,FALSE,"StructBP";"Fiesta Post 95BP Struct",#N/A,FALSE,"AdjStructBP"}</definedName>
    <definedName name="BQT" localSheetId="79">#REF!</definedName>
    <definedName name="BQT" localSheetId="84">#REF!</definedName>
    <definedName name="BQT" localSheetId="77">#REF!</definedName>
    <definedName name="BQT">#REF!</definedName>
    <definedName name="BR" localSheetId="79">#REF!</definedName>
    <definedName name="BR" localSheetId="84">#REF!</definedName>
    <definedName name="BR" localSheetId="77">#REF!</definedName>
    <definedName name="BR">#REF!</definedName>
    <definedName name="BREAK" localSheetId="79">#REF!</definedName>
    <definedName name="BREAK" localSheetId="84">#REF!</definedName>
    <definedName name="BREAK" localSheetId="77">#REF!</definedName>
    <definedName name="BREAK">#REF!</definedName>
    <definedName name="britain" localSheetId="65" hidden="1">{"REVISED",#N/A,FALSE,"Sheet1"}</definedName>
    <definedName name="britain" localSheetId="84" hidden="1">{"REVISED",#N/A,FALSE,"Sheet1"}</definedName>
    <definedName name="britain" localSheetId="77" hidden="1">{"REVISED",#N/A,FALSE,"Sheet1"}</definedName>
    <definedName name="britain" localSheetId="61" hidden="1">{"REVISED",#N/A,FALSE,"Sheet1"}</definedName>
    <definedName name="britain" localSheetId="76" hidden="1">{"REVISED",#N/A,FALSE,"Sheet1"}</definedName>
    <definedName name="britain" hidden="1">{"REVISED",#N/A,FALSE,"Sheet1"}</definedName>
    <definedName name="britain_" localSheetId="79">#REF!</definedName>
    <definedName name="britain_" localSheetId="84">#REF!</definedName>
    <definedName name="britain_" localSheetId="77">#REF!</definedName>
    <definedName name="britain_">#REF!</definedName>
    <definedName name="Britain__ECU" localSheetId="79">#REF!</definedName>
    <definedName name="Britain__ECU" localSheetId="84">#REF!</definedName>
    <definedName name="Britain__ECU" localSheetId="77">#REF!</definedName>
    <definedName name="Britain__ECU">#REF!</definedName>
    <definedName name="BritainY" localSheetId="65" hidden="1">{"REVISED",#N/A,FALSE,"Sheet1"}</definedName>
    <definedName name="BritainY" localSheetId="84" hidden="1">{"REVISED",#N/A,FALSE,"Sheet1"}</definedName>
    <definedName name="BritainY" localSheetId="77" hidden="1">{"REVISED",#N/A,FALSE,"Sheet1"}</definedName>
    <definedName name="BritainY" localSheetId="61" hidden="1">{"REVISED",#N/A,FALSE,"Sheet1"}</definedName>
    <definedName name="BritainY" localSheetId="76" hidden="1">{"REVISED",#N/A,FALSE,"Sheet1"}</definedName>
    <definedName name="BritainY" hidden="1">{"REVISED",#N/A,FALSE,"Sheet1"}</definedName>
    <definedName name="BS" localSheetId="79">#REF!</definedName>
    <definedName name="BS" localSheetId="84">#REF!</definedName>
    <definedName name="BS" localSheetId="77">#REF!</definedName>
    <definedName name="BS">#REF!</definedName>
    <definedName name="BS_CDMA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_CDMA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_CDMA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_CDMA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_CDMA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CASH">#N/A</definedName>
    <definedName name="BSCASH_Q1">#N/A</definedName>
    <definedName name="BSCASH_Q2">#N/A</definedName>
    <definedName name="BSCASH_Q3">#N/A</definedName>
    <definedName name="BSCASH_Q4">#N/A</definedName>
    <definedName name="BSD" localSheetId="79">#REF!</definedName>
    <definedName name="BSD" localSheetId="84">#REF!</definedName>
    <definedName name="BSD" localSheetId="77">#REF!</definedName>
    <definedName name="BSD">#REF!</definedName>
    <definedName name="BSFWT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SFWT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SFWT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SFWT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SFWT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" localSheetId="79">#REF!</definedName>
    <definedName name="BU" localSheetId="84">#REF!</definedName>
    <definedName name="BU" localSheetId="77">#REF!</definedName>
    <definedName name="BU">#REF!</definedName>
    <definedName name="budcurrent" localSheetId="79">#REF!</definedName>
    <definedName name="budcurrent" localSheetId="84">#REF!</definedName>
    <definedName name="budcurrent" localSheetId="77">#REF!</definedName>
    <definedName name="budcurrent">#REF!</definedName>
    <definedName name="budcurrentbu" localSheetId="79">#REF!</definedName>
    <definedName name="budcurrentbu" localSheetId="84">#REF!</definedName>
    <definedName name="budcurrentbu" localSheetId="77">#REF!</definedName>
    <definedName name="budcurrentbu">#REF!</definedName>
    <definedName name="budgetdescription" localSheetId="79">#REF!</definedName>
    <definedName name="budgetdescription" localSheetId="84">#REF!</definedName>
    <definedName name="budgetdescription" localSheetId="77">#REF!</definedName>
    <definedName name="budgetdescription">#REF!</definedName>
    <definedName name="budytd" localSheetId="79">#REF!</definedName>
    <definedName name="budytd" localSheetId="84">#REF!</definedName>
    <definedName name="budytd" localSheetId="77">#REF!</definedName>
    <definedName name="budytd">#REF!</definedName>
    <definedName name="budytdbud" localSheetId="79">#REF!</definedName>
    <definedName name="budytdbud" localSheetId="84">#REF!</definedName>
    <definedName name="budytdbud" localSheetId="77">#REF!</definedName>
    <definedName name="budytdbud">#REF!</definedName>
    <definedName name="BuiltIn_AutoFilter___1" localSheetId="79">#REF!</definedName>
    <definedName name="BuiltIn_AutoFilter___1" localSheetId="84">#REF!</definedName>
    <definedName name="BuiltIn_AutoFilter___1" localSheetId="77">#REF!</definedName>
    <definedName name="BuiltIn_AutoFilter___1">#REF!</definedName>
    <definedName name="BuiltIn_Print_Area___0" localSheetId="79">#REF!</definedName>
    <definedName name="BuiltIn_Print_Area___0" localSheetId="84">#REF!</definedName>
    <definedName name="BuiltIn_Print_Area___0" localSheetId="77">#REF!</definedName>
    <definedName name="BuiltIn_Print_Area___0">#REF!</definedName>
    <definedName name="BuiltIn_Print_Titles___0">#N/A</definedName>
    <definedName name="bum" localSheetId="65" hidden="1">{"Fiesta Facer Page",#N/A,FALSE,"Q_C_S";"Fiesta Main Page",#N/A,FALSE,"V_L";"Fiesta 95BP Struct",#N/A,FALSE,"StructBP";"Fiesta Post 95BP Struct",#N/A,FALSE,"AdjStructBP"}</definedName>
    <definedName name="bum" localSheetId="84" hidden="1">{"Fiesta Facer Page",#N/A,FALSE,"Q_C_S";"Fiesta Main Page",#N/A,FALSE,"V_L";"Fiesta 95BP Struct",#N/A,FALSE,"StructBP";"Fiesta Post 95BP Struct",#N/A,FALSE,"AdjStructBP"}</definedName>
    <definedName name="bum" localSheetId="77" hidden="1">{"Fiesta Facer Page",#N/A,FALSE,"Q_C_S";"Fiesta Main Page",#N/A,FALSE,"V_L";"Fiesta 95BP Struct",#N/A,FALSE,"StructBP";"Fiesta Post 95BP Struct",#N/A,FALSE,"AdjStructBP"}</definedName>
    <definedName name="bum" localSheetId="61" hidden="1">{"Fiesta Facer Page",#N/A,FALSE,"Q_C_S";"Fiesta Main Page",#N/A,FALSE,"V_L";"Fiesta 95BP Struct",#N/A,FALSE,"StructBP";"Fiesta Post 95BP Struct",#N/A,FALSE,"AdjStructBP"}</definedName>
    <definedName name="bum" localSheetId="76" hidden="1">{"Fiesta Facer Page",#N/A,FALSE,"Q_C_S";"Fiesta Main Page",#N/A,FALSE,"V_L";"Fiesta 95BP Struct",#N/A,FALSE,"StructBP";"Fiesta Post 95BP Struct",#N/A,FALSE,"AdjStructBP"}</definedName>
    <definedName name="bum" hidden="1">{"Fiesta Facer Page",#N/A,FALSE,"Q_C_S";"Fiesta Main Page",#N/A,FALSE,"V_L";"Fiesta 95BP Struct",#N/A,FALSE,"StructBP";"Fiesta Post 95BP Struct",#N/A,FALSE,"AdjStructBP"}</definedName>
    <definedName name="bumper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umper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umper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umper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umper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nrui1" localSheetId="79">#REF!</definedName>
    <definedName name="Bunrui1" localSheetId="84">#REF!</definedName>
    <definedName name="Bunrui1" localSheetId="77">#REF!</definedName>
    <definedName name="Bunrui1">#REF!</definedName>
    <definedName name="Bunrui2" localSheetId="79">#REF!</definedName>
    <definedName name="Bunrui2" localSheetId="84">#REF!</definedName>
    <definedName name="Bunrui2" localSheetId="77">#REF!</definedName>
    <definedName name="Bunrui2">#REF!</definedName>
    <definedName name="Bunrui3" localSheetId="79">#REF!</definedName>
    <definedName name="Bunrui3" localSheetId="84">#REF!</definedName>
    <definedName name="Bunrui3" localSheetId="77">#REF!</definedName>
    <definedName name="Bunrui3">#REF!</definedName>
    <definedName name="BUS" localSheetId="79">#REF!</definedName>
    <definedName name="BUS" localSheetId="84">#REF!</definedName>
    <definedName name="BUS" localSheetId="77">#REF!</definedName>
    <definedName name="BUS">#REF!</definedName>
    <definedName name="BuyingIncoterm" localSheetId="79">#REF!</definedName>
    <definedName name="BuyingIncoterm" localSheetId="84">#REF!</definedName>
    <definedName name="BuyingIncoterm" localSheetId="77">#REF!</definedName>
    <definedName name="BuyingIncoterm">#REF!</definedName>
    <definedName name="BuySell" localSheetId="79">#REF!</definedName>
    <definedName name="BuySell" localSheetId="84">#REF!</definedName>
    <definedName name="BuySell" localSheetId="77">#REF!</definedName>
    <definedName name="BuySell">#REF!</definedName>
    <definedName name="BV226_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V226_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V226_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V226_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V226_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V226_1" hidden="1">{#N/A,#N/A,FALSE,"Assumptions";#N/A,#N/A,FALSE,"Volumes";#N/A,#N/A,FALSE,"Pricing";#N/A,#N/A,FALSE,"Variable Cost";#N/A,#N/A,FALSE,"Investment";#N/A,#N/A,FALSE,"Profitability";#N/A,#N/A,FALSE,"Business Comparison"}</definedName>
    <definedName name="BV226_11" localSheetId="65" hidden="1">{"salaried",#N/A,FALSE,"VLD View (2)"}</definedName>
    <definedName name="BV226_11" localSheetId="84" hidden="1">{"salaried",#N/A,FALSE,"VLD View (2)"}</definedName>
    <definedName name="BV226_11" localSheetId="77" hidden="1">{"salaried",#N/A,FALSE,"VLD View (2)"}</definedName>
    <definedName name="BV226_11" localSheetId="61" hidden="1">{"salaried",#N/A,FALSE,"VLD View (2)"}</definedName>
    <definedName name="BV226_11" localSheetId="76" hidden="1">{"salaried",#N/A,FALSE,"VLD View (2)"}</definedName>
    <definedName name="BV226_11" hidden="1">{"salaried",#N/A,FALSE,"VLD View (2)"}</definedName>
    <definedName name="BV226_12" localSheetId="65" hidden="1">{#N/A,#N/A,FALSE,"Cover";#N/A,#N/A,FALSE,"Profits";#N/A,#N/A,FALSE,"ABS";#N/A,#N/A,FALSE,"TFLE Detail";#N/A,#N/A,FALSE,"TFLE Walk";#N/A,#N/A,FALSE,"Variable Cost";#N/A,#N/A,FALSE,"V.C. Walk"}</definedName>
    <definedName name="BV226_12" localSheetId="84" hidden="1">{#N/A,#N/A,FALSE,"Cover";#N/A,#N/A,FALSE,"Profits";#N/A,#N/A,FALSE,"ABS";#N/A,#N/A,FALSE,"TFLE Detail";#N/A,#N/A,FALSE,"TFLE Walk";#N/A,#N/A,FALSE,"Variable Cost";#N/A,#N/A,FALSE,"V.C. Walk"}</definedName>
    <definedName name="BV226_12" localSheetId="77" hidden="1">{#N/A,#N/A,FALSE,"Cover";#N/A,#N/A,FALSE,"Profits";#N/A,#N/A,FALSE,"ABS";#N/A,#N/A,FALSE,"TFLE Detail";#N/A,#N/A,FALSE,"TFLE Walk";#N/A,#N/A,FALSE,"Variable Cost";#N/A,#N/A,FALSE,"V.C. Walk"}</definedName>
    <definedName name="BV226_12" localSheetId="61" hidden="1">{#N/A,#N/A,FALSE,"Cover";#N/A,#N/A,FALSE,"Profits";#N/A,#N/A,FALSE,"ABS";#N/A,#N/A,FALSE,"TFLE Detail";#N/A,#N/A,FALSE,"TFLE Walk";#N/A,#N/A,FALSE,"Variable Cost";#N/A,#N/A,FALSE,"V.C. Walk"}</definedName>
    <definedName name="BV226_12" localSheetId="76" hidden="1">{#N/A,#N/A,FALSE,"Cover";#N/A,#N/A,FALSE,"Profits";#N/A,#N/A,FALSE,"ABS";#N/A,#N/A,FALSE,"TFLE Detail";#N/A,#N/A,FALSE,"TFLE Walk";#N/A,#N/A,FALSE,"Variable Cost";#N/A,#N/A,FALSE,"V.C. Walk"}</definedName>
    <definedName name="BV226_12" hidden="1">{#N/A,#N/A,FALSE,"Cover";#N/A,#N/A,FALSE,"Profits";#N/A,#N/A,FALSE,"ABS";#N/A,#N/A,FALSE,"TFLE Detail";#N/A,#N/A,FALSE,"TFLE Walk";#N/A,#N/A,FALSE,"Variable Cost";#N/A,#N/A,FALSE,"V.C. Walk"}</definedName>
    <definedName name="BV226_13" localSheetId="65" hidden="1">{#N/A,#N/A,FALSE,"SumMonth"}</definedName>
    <definedName name="BV226_13" localSheetId="84" hidden="1">{#N/A,#N/A,FALSE,"SumMonth"}</definedName>
    <definedName name="BV226_13" localSheetId="77" hidden="1">{#N/A,#N/A,FALSE,"SumMonth"}</definedName>
    <definedName name="BV226_13" localSheetId="61" hidden="1">{#N/A,#N/A,FALSE,"SumMonth"}</definedName>
    <definedName name="BV226_13" localSheetId="76" hidden="1">{#N/A,#N/A,FALSE,"SumMonth"}</definedName>
    <definedName name="BV226_13" hidden="1">{#N/A,#N/A,FALSE,"SumMonth"}</definedName>
    <definedName name="BV226_14" localSheetId="65" hidden="1">{#N/A,#N/A,FALSE,"Profit Status";#N/A,#N/A,FALSE,"Invest";#N/A,#N/A,FALSE,"Revenue";#N/A,#N/A,FALSE,"Variable Cost";#N/A,#N/A,FALSE,"Options &amp; Series"}</definedName>
    <definedName name="BV226_14" localSheetId="84" hidden="1">{#N/A,#N/A,FALSE,"Profit Status";#N/A,#N/A,FALSE,"Invest";#N/A,#N/A,FALSE,"Revenue";#N/A,#N/A,FALSE,"Variable Cost";#N/A,#N/A,FALSE,"Options &amp; Series"}</definedName>
    <definedName name="BV226_14" localSheetId="77" hidden="1">{#N/A,#N/A,FALSE,"Profit Status";#N/A,#N/A,FALSE,"Invest";#N/A,#N/A,FALSE,"Revenue";#N/A,#N/A,FALSE,"Variable Cost";#N/A,#N/A,FALSE,"Options &amp; Series"}</definedName>
    <definedName name="BV226_14" localSheetId="61" hidden="1">{#N/A,#N/A,FALSE,"Profit Status";#N/A,#N/A,FALSE,"Invest";#N/A,#N/A,FALSE,"Revenue";#N/A,#N/A,FALSE,"Variable Cost";#N/A,#N/A,FALSE,"Options &amp; Series"}</definedName>
    <definedName name="BV226_14" localSheetId="76" hidden="1">{#N/A,#N/A,FALSE,"Profit Status";#N/A,#N/A,FALSE,"Invest";#N/A,#N/A,FALSE,"Revenue";#N/A,#N/A,FALSE,"Variable Cost";#N/A,#N/A,FALSE,"Options &amp; Series"}</definedName>
    <definedName name="BV226_14" hidden="1">{#N/A,#N/A,FALSE,"Profit Status";#N/A,#N/A,FALSE,"Invest";#N/A,#N/A,FALSE,"Revenue";#N/A,#N/A,FALSE,"Variable Cost";#N/A,#N/A,FALSE,"Options &amp; Series"}</definedName>
    <definedName name="BV226_15" localSheetId="65" hidden="1">{#N/A,#N/A,FALSE,"Cover Page";#N/A,#N/A,FALSE,"Facing Page";#N/A,#N/A,FALSE,"Main Page";#N/A,#N/A,FALSE,"Risk-Adjusted";#N/A,#N/A,FALSE,"Profit Improvement"}</definedName>
    <definedName name="BV226_15" localSheetId="84" hidden="1">{#N/A,#N/A,FALSE,"Cover Page";#N/A,#N/A,FALSE,"Facing Page";#N/A,#N/A,FALSE,"Main Page";#N/A,#N/A,FALSE,"Risk-Adjusted";#N/A,#N/A,FALSE,"Profit Improvement"}</definedName>
    <definedName name="BV226_15" localSheetId="77" hidden="1">{#N/A,#N/A,FALSE,"Cover Page";#N/A,#N/A,FALSE,"Facing Page";#N/A,#N/A,FALSE,"Main Page";#N/A,#N/A,FALSE,"Risk-Adjusted";#N/A,#N/A,FALSE,"Profit Improvement"}</definedName>
    <definedName name="BV226_15" localSheetId="61" hidden="1">{#N/A,#N/A,FALSE,"Cover Page";#N/A,#N/A,FALSE,"Facing Page";#N/A,#N/A,FALSE,"Main Page";#N/A,#N/A,FALSE,"Risk-Adjusted";#N/A,#N/A,FALSE,"Profit Improvement"}</definedName>
    <definedName name="BV226_15" localSheetId="76" hidden="1">{#N/A,#N/A,FALSE,"Cover Page";#N/A,#N/A,FALSE,"Facing Page";#N/A,#N/A,FALSE,"Main Page";#N/A,#N/A,FALSE,"Risk-Adjusted";#N/A,#N/A,FALSE,"Profit Improvement"}</definedName>
    <definedName name="BV226_15" hidden="1">{#N/A,#N/A,FALSE,"Cover Page";#N/A,#N/A,FALSE,"Facing Page";#N/A,#N/A,FALSE,"Main Page";#N/A,#N/A,FALSE,"Risk-Adjusted";#N/A,#N/A,FALSE,"Profit Improvement"}</definedName>
    <definedName name="BV226_17" localSheetId="65" hidden="1">{#N/A,#N/A,FALSE,"SumMonth";#N/A,#N/A,FALSE,"SumMonth"}</definedName>
    <definedName name="BV226_17" localSheetId="84" hidden="1">{#N/A,#N/A,FALSE,"SumMonth";#N/A,#N/A,FALSE,"SumMonth"}</definedName>
    <definedName name="BV226_17" localSheetId="77" hidden="1">{#N/A,#N/A,FALSE,"SumMonth";#N/A,#N/A,FALSE,"SumMonth"}</definedName>
    <definedName name="BV226_17" localSheetId="61" hidden="1">{#N/A,#N/A,FALSE,"SumMonth";#N/A,#N/A,FALSE,"SumMonth"}</definedName>
    <definedName name="BV226_17" localSheetId="76" hidden="1">{#N/A,#N/A,FALSE,"SumMonth";#N/A,#N/A,FALSE,"SumMonth"}</definedName>
    <definedName name="BV226_17" hidden="1">{#N/A,#N/A,FALSE,"SumMonth";#N/A,#N/A,FALSE,"SumMonth"}</definedName>
    <definedName name="BV226_18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BV226_18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BV226_18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BV226_18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BV226_18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BV226_18" hidden="1">{#N/A,#N/A,FALSE,"2001 CBG";#N/A,#N/A,FALSE,"2002 CBG";#N/A,#N/A,FALSE,"2003 CBG";#N/A,#N/A,FALSE,"2004 CBG";#N/A,#N/A,FALSE,"2005 CBG";#N/A,#N/A,FALSE,"2006 CBG ";#N/A,#N/A,FALSE,"2007 CBG";#N/A,#N/A,FALSE,"2008 CBG"}</definedName>
    <definedName name="BV226_19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BV226_19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BV226_19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BV226_19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BV226_19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BV226_19" hidden="1">{#N/A,#N/A,FALSE,"2001 CBG";#N/A,#N/A,FALSE,"2002 CBG";#N/A,#N/A,FALSE,"2003 CBG";#N/A,#N/A,FALSE,"2004 CBG";#N/A,#N/A,FALSE,"2005 CBG";#N/A,#N/A,FALSE,"2006 CBG ";#N/A,#N/A,FALSE,"2007 CBG";#N/A,#N/A,FALSE,"2008 CBG"}</definedName>
    <definedName name="BV226_2" localSheetId="65" hidden="1">{#N/A,#N/A,FALSE,"Cover Page";#N/A,#N/A,FALSE,"Facing Page";#N/A,#N/A,FALSE,"Main Page";#N/A,#N/A,FALSE,"Risk-Adjusted";#N/A,#N/A,FALSE,"Profit Improvement"}</definedName>
    <definedName name="BV226_2" localSheetId="84" hidden="1">{#N/A,#N/A,FALSE,"Cover Page";#N/A,#N/A,FALSE,"Facing Page";#N/A,#N/A,FALSE,"Main Page";#N/A,#N/A,FALSE,"Risk-Adjusted";#N/A,#N/A,FALSE,"Profit Improvement"}</definedName>
    <definedName name="BV226_2" localSheetId="77" hidden="1">{#N/A,#N/A,FALSE,"Cover Page";#N/A,#N/A,FALSE,"Facing Page";#N/A,#N/A,FALSE,"Main Page";#N/A,#N/A,FALSE,"Risk-Adjusted";#N/A,#N/A,FALSE,"Profit Improvement"}</definedName>
    <definedName name="BV226_2" localSheetId="61" hidden="1">{#N/A,#N/A,FALSE,"Cover Page";#N/A,#N/A,FALSE,"Facing Page";#N/A,#N/A,FALSE,"Main Page";#N/A,#N/A,FALSE,"Risk-Adjusted";#N/A,#N/A,FALSE,"Profit Improvement"}</definedName>
    <definedName name="BV226_2" localSheetId="76" hidden="1">{#N/A,#N/A,FALSE,"Cover Page";#N/A,#N/A,FALSE,"Facing Page";#N/A,#N/A,FALSE,"Main Page";#N/A,#N/A,FALSE,"Risk-Adjusted";#N/A,#N/A,FALSE,"Profit Improvement"}</definedName>
    <definedName name="BV226_2" hidden="1">{#N/A,#N/A,FALSE,"Cover Page";#N/A,#N/A,FALSE,"Facing Page";#N/A,#N/A,FALSE,"Main Page";#N/A,#N/A,FALSE,"Risk-Adjusted";#N/A,#N/A,FALSE,"Profit Improvement"}</definedName>
    <definedName name="BV226_21" localSheetId="65" hidden="1">{#N/A,#N/A,FALSE,"LVC Final";#N/A,#N/A,FALSE,"TVC Final";#N/A,#N/A,FALSE,"PTO Final";#N/A,#N/A,FALSE,"RVT Final";#N/A,#N/A,FALSE,"CD Final"}</definedName>
    <definedName name="BV226_21" localSheetId="84" hidden="1">{#N/A,#N/A,FALSE,"LVC Final";#N/A,#N/A,FALSE,"TVC Final";#N/A,#N/A,FALSE,"PTO Final";#N/A,#N/A,FALSE,"RVT Final";#N/A,#N/A,FALSE,"CD Final"}</definedName>
    <definedName name="BV226_21" localSheetId="77" hidden="1">{#N/A,#N/A,FALSE,"LVC Final";#N/A,#N/A,FALSE,"TVC Final";#N/A,#N/A,FALSE,"PTO Final";#N/A,#N/A,FALSE,"RVT Final";#N/A,#N/A,FALSE,"CD Final"}</definedName>
    <definedName name="BV226_21" localSheetId="61" hidden="1">{#N/A,#N/A,FALSE,"LVC Final";#N/A,#N/A,FALSE,"TVC Final";#N/A,#N/A,FALSE,"PTO Final";#N/A,#N/A,FALSE,"RVT Final";#N/A,#N/A,FALSE,"CD Final"}</definedName>
    <definedName name="BV226_21" localSheetId="76" hidden="1">{#N/A,#N/A,FALSE,"LVC Final";#N/A,#N/A,FALSE,"TVC Final";#N/A,#N/A,FALSE,"PTO Final";#N/A,#N/A,FALSE,"RVT Final";#N/A,#N/A,FALSE,"CD Final"}</definedName>
    <definedName name="BV226_21" hidden="1">{#N/A,#N/A,FALSE,"LVC Final";#N/A,#N/A,FALSE,"TVC Final";#N/A,#N/A,FALSE,"PTO Final";#N/A,#N/A,FALSE,"RVT Final";#N/A,#N/A,FALSE,"CD Final"}</definedName>
    <definedName name="BV226_24" localSheetId="65" hidden="1">{#N/A,#N/A,FALSE,"Profit Status";#N/A,#N/A,FALSE,"Invest";#N/A,#N/A,FALSE,"Revenue";#N/A,#N/A,FALSE,"Variable Cost";#N/A,#N/A,FALSE,"Options &amp; Series"}</definedName>
    <definedName name="BV226_24" localSheetId="84" hidden="1">{#N/A,#N/A,FALSE,"Profit Status";#N/A,#N/A,FALSE,"Invest";#N/A,#N/A,FALSE,"Revenue";#N/A,#N/A,FALSE,"Variable Cost";#N/A,#N/A,FALSE,"Options &amp; Series"}</definedName>
    <definedName name="BV226_24" localSheetId="77" hidden="1">{#N/A,#N/A,FALSE,"Profit Status";#N/A,#N/A,FALSE,"Invest";#N/A,#N/A,FALSE,"Revenue";#N/A,#N/A,FALSE,"Variable Cost";#N/A,#N/A,FALSE,"Options &amp; Series"}</definedName>
    <definedName name="BV226_24" localSheetId="61" hidden="1">{#N/A,#N/A,FALSE,"Profit Status";#N/A,#N/A,FALSE,"Invest";#N/A,#N/A,FALSE,"Revenue";#N/A,#N/A,FALSE,"Variable Cost";#N/A,#N/A,FALSE,"Options &amp; Series"}</definedName>
    <definedName name="BV226_24" localSheetId="76" hidden="1">{#N/A,#N/A,FALSE,"Profit Status";#N/A,#N/A,FALSE,"Invest";#N/A,#N/A,FALSE,"Revenue";#N/A,#N/A,FALSE,"Variable Cost";#N/A,#N/A,FALSE,"Options &amp; Series"}</definedName>
    <definedName name="BV226_24" hidden="1">{#N/A,#N/A,FALSE,"Profit Status";#N/A,#N/A,FALSE,"Invest";#N/A,#N/A,FALSE,"Revenue";#N/A,#N/A,FALSE,"Variable Cost";#N/A,#N/A,FALSE,"Options &amp; Series"}</definedName>
    <definedName name="BV226_25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V226_25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V226_25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V226_25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V226_25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V226_25" hidden="1">{#N/A,#N/A,FALSE,"Assumptions";#N/A,#N/A,FALSE,"Volumes";#N/A,#N/A,FALSE,"Pricing";#N/A,#N/A,FALSE,"Variable Cost";#N/A,#N/A,FALSE,"Investment";#N/A,#N/A,FALSE,"Profitability";#N/A,#N/A,FALSE,"Business Comparison"}</definedName>
    <definedName name="BV226_26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V226_26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V226_26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V226_26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V226_26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V226_26" hidden="1">{#N/A,#N/A,FALSE,"Assumptions";#N/A,#N/A,FALSE,"Volumes";#N/A,#N/A,FALSE,"Pricing";#N/A,#N/A,FALSE,"Variable Cost";#N/A,#N/A,FALSE,"Investment";#N/A,#N/A,FALSE,"Profitability";#N/A,#N/A,FALSE,"Business Comparison"}</definedName>
    <definedName name="BV226_27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V226_27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V226_27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V226_27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V226_27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V226_27" hidden="1">{#N/A,#N/A,FALSE,"Assumptions";#N/A,#N/A,FALSE,"Volumes";#N/A,#N/A,FALSE,"Pricing";#N/A,#N/A,FALSE,"Variable Cost";#N/A,#N/A,FALSE,"Investment";#N/A,#N/A,FALSE,"Profitability";#N/A,#N/A,FALSE,"Business Comparison"}</definedName>
    <definedName name="BV226_28" localSheetId="65" hidden="1">{#N/A,#N/A,FALSE,"Profit Status";#N/A,#N/A,FALSE,"Invest";#N/A,#N/A,FALSE,"Revenue";#N/A,#N/A,FALSE,"Variable Cost";#N/A,#N/A,FALSE,"Options &amp; Series"}</definedName>
    <definedName name="BV226_28" localSheetId="84" hidden="1">{#N/A,#N/A,FALSE,"Profit Status";#N/A,#N/A,FALSE,"Invest";#N/A,#N/A,FALSE,"Revenue";#N/A,#N/A,FALSE,"Variable Cost";#N/A,#N/A,FALSE,"Options &amp; Series"}</definedName>
    <definedName name="BV226_28" localSheetId="77" hidden="1">{#N/A,#N/A,FALSE,"Profit Status";#N/A,#N/A,FALSE,"Invest";#N/A,#N/A,FALSE,"Revenue";#N/A,#N/A,FALSE,"Variable Cost";#N/A,#N/A,FALSE,"Options &amp; Series"}</definedName>
    <definedName name="BV226_28" localSheetId="61" hidden="1">{#N/A,#N/A,FALSE,"Profit Status";#N/A,#N/A,FALSE,"Invest";#N/A,#N/A,FALSE,"Revenue";#N/A,#N/A,FALSE,"Variable Cost";#N/A,#N/A,FALSE,"Options &amp; Series"}</definedName>
    <definedName name="BV226_28" localSheetId="76" hidden="1">{#N/A,#N/A,FALSE,"Profit Status";#N/A,#N/A,FALSE,"Invest";#N/A,#N/A,FALSE,"Revenue";#N/A,#N/A,FALSE,"Variable Cost";#N/A,#N/A,FALSE,"Options &amp; Series"}</definedName>
    <definedName name="BV226_28" hidden="1">{#N/A,#N/A,FALSE,"Profit Status";#N/A,#N/A,FALSE,"Invest";#N/A,#N/A,FALSE,"Revenue";#N/A,#N/A,FALSE,"Variable Cost";#N/A,#N/A,FALSE,"Options &amp; Series"}</definedName>
    <definedName name="BV226_29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V226_29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V226_29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V226_29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V226_29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V226_29" hidden="1">{#N/A,#N/A,FALSE,"Assumptions";#N/A,#N/A,FALSE,"Volumes";#N/A,#N/A,FALSE,"Pricing";#N/A,#N/A,FALSE,"Variable Cost";#N/A,#N/A,FALSE,"Investment";#N/A,#N/A,FALSE,"Profitability";#N/A,#N/A,FALSE,"Business Comparison"}</definedName>
    <definedName name="BV226_30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V226_30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V226_30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V226_30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V226_30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V226_30" hidden="1">{#N/A,#N/A,FALSE,"Assumptions";#N/A,#N/A,FALSE,"Volumes";#N/A,#N/A,FALSE,"Pricing";#N/A,#N/A,FALSE,"Variable Cost";#N/A,#N/A,FALSE,"Investment";#N/A,#N/A,FALSE,"Profitability";#N/A,#N/A,FALSE,"Business Comparison"}</definedName>
    <definedName name="BV226_3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BV226_3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BV226_3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BV226_3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BV226_3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BV226_31" hidden="1">{#N/A,#N/A,FALSE,"Assumptions";#N/A,#N/A,FALSE,"Volumes";#N/A,#N/A,FALSE,"Pricing";#N/A,#N/A,FALSE,"Variable Cost";#N/A,#N/A,FALSE,"Investment";#N/A,#N/A,FALSE,"Profitability";#N/A,#N/A,FALSE,"Business Comparison"}</definedName>
    <definedName name="BV226_32" localSheetId="65" hidden="1">{#N/A,#N/A,FALSE,"Profit Status";#N/A,#N/A,FALSE,"Invest";#N/A,#N/A,FALSE,"Revenue";#N/A,#N/A,FALSE,"Variable Cost";#N/A,#N/A,FALSE,"Options &amp; Series"}</definedName>
    <definedName name="BV226_32" localSheetId="84" hidden="1">{#N/A,#N/A,FALSE,"Profit Status";#N/A,#N/A,FALSE,"Invest";#N/A,#N/A,FALSE,"Revenue";#N/A,#N/A,FALSE,"Variable Cost";#N/A,#N/A,FALSE,"Options &amp; Series"}</definedName>
    <definedName name="BV226_32" localSheetId="77" hidden="1">{#N/A,#N/A,FALSE,"Profit Status";#N/A,#N/A,FALSE,"Invest";#N/A,#N/A,FALSE,"Revenue";#N/A,#N/A,FALSE,"Variable Cost";#N/A,#N/A,FALSE,"Options &amp; Series"}</definedName>
    <definedName name="BV226_32" localSheetId="61" hidden="1">{#N/A,#N/A,FALSE,"Profit Status";#N/A,#N/A,FALSE,"Invest";#N/A,#N/A,FALSE,"Revenue";#N/A,#N/A,FALSE,"Variable Cost";#N/A,#N/A,FALSE,"Options &amp; Series"}</definedName>
    <definedName name="BV226_32" localSheetId="76" hidden="1">{#N/A,#N/A,FALSE,"Profit Status";#N/A,#N/A,FALSE,"Invest";#N/A,#N/A,FALSE,"Revenue";#N/A,#N/A,FALSE,"Variable Cost";#N/A,#N/A,FALSE,"Options &amp; Series"}</definedName>
    <definedName name="BV226_32" hidden="1">{#N/A,#N/A,FALSE,"Profit Status";#N/A,#N/A,FALSE,"Invest";#N/A,#N/A,FALSE,"Revenue";#N/A,#N/A,FALSE,"Variable Cost";#N/A,#N/A,FALSE,"Options &amp; Series"}</definedName>
    <definedName name="BV226_33" localSheetId="65" hidden="1">{"Fiesta Facer Page",#N/A,FALSE,"Q_C_S";"Fiesta Main Page",#N/A,FALSE,"V_L";"Fiesta 95BP Struct",#N/A,FALSE,"StructBP";"Fiesta Post 95BP Struct",#N/A,FALSE,"AdjStructBP"}</definedName>
    <definedName name="BV226_33" localSheetId="84" hidden="1">{"Fiesta Facer Page",#N/A,FALSE,"Q_C_S";"Fiesta Main Page",#N/A,FALSE,"V_L";"Fiesta 95BP Struct",#N/A,FALSE,"StructBP";"Fiesta Post 95BP Struct",#N/A,FALSE,"AdjStructBP"}</definedName>
    <definedName name="BV226_33" localSheetId="77" hidden="1">{"Fiesta Facer Page",#N/A,FALSE,"Q_C_S";"Fiesta Main Page",#N/A,FALSE,"V_L";"Fiesta 95BP Struct",#N/A,FALSE,"StructBP";"Fiesta Post 95BP Struct",#N/A,FALSE,"AdjStructBP"}</definedName>
    <definedName name="BV226_33" localSheetId="61" hidden="1">{"Fiesta Facer Page",#N/A,FALSE,"Q_C_S";"Fiesta Main Page",#N/A,FALSE,"V_L";"Fiesta 95BP Struct",#N/A,FALSE,"StructBP";"Fiesta Post 95BP Struct",#N/A,FALSE,"AdjStructBP"}</definedName>
    <definedName name="BV226_33" localSheetId="76" hidden="1">{"Fiesta Facer Page",#N/A,FALSE,"Q_C_S";"Fiesta Main Page",#N/A,FALSE,"V_L";"Fiesta 95BP Struct",#N/A,FALSE,"StructBP";"Fiesta Post 95BP Struct",#N/A,FALSE,"AdjStructBP"}</definedName>
    <definedName name="BV226_33" hidden="1">{"Fiesta Facer Page",#N/A,FALSE,"Q_C_S";"Fiesta Main Page",#N/A,FALSE,"V_L";"Fiesta 95BP Struct",#N/A,FALSE,"StructBP";"Fiesta Post 95BP Struct",#N/A,FALSE,"AdjStructBP"}</definedName>
    <definedName name="BV226_34" localSheetId="65" hidden="1">{#N/A,#N/A,FALSE,"expense";#N/A,#N/A,FALSE,"heads"}</definedName>
    <definedName name="BV226_34" localSheetId="84" hidden="1">{#N/A,#N/A,FALSE,"expense";#N/A,#N/A,FALSE,"heads"}</definedName>
    <definedName name="BV226_34" localSheetId="77" hidden="1">{#N/A,#N/A,FALSE,"expense";#N/A,#N/A,FALSE,"heads"}</definedName>
    <definedName name="BV226_34" localSheetId="61" hidden="1">{#N/A,#N/A,FALSE,"expense";#N/A,#N/A,FALSE,"heads"}</definedName>
    <definedName name="BV226_34" localSheetId="76" hidden="1">{#N/A,#N/A,FALSE,"expense";#N/A,#N/A,FALSE,"heads"}</definedName>
    <definedName name="BV226_34" hidden="1">{#N/A,#N/A,FALSE,"expense";#N/A,#N/A,FALSE,"heads"}</definedName>
    <definedName name="BV226_37" localSheetId="65" hidden="1">{"salaried",#N/A,FALSE,"VLD View (2)"}</definedName>
    <definedName name="BV226_37" localSheetId="84" hidden="1">{"salaried",#N/A,FALSE,"VLD View (2)"}</definedName>
    <definedName name="BV226_37" localSheetId="77" hidden="1">{"salaried",#N/A,FALSE,"VLD View (2)"}</definedName>
    <definedName name="BV226_37" localSheetId="61" hidden="1">{"salaried",#N/A,FALSE,"VLD View (2)"}</definedName>
    <definedName name="BV226_37" localSheetId="76" hidden="1">{"salaried",#N/A,FALSE,"VLD View (2)"}</definedName>
    <definedName name="BV226_37" hidden="1">{"salaried",#N/A,FALSE,"VLD View (2)"}</definedName>
    <definedName name="BV226_38" localSheetId="65" hidden="1">{#N/A,#N/A,FALSE,"Cover";#N/A,#N/A,FALSE,"Profits";#N/A,#N/A,FALSE,"ABS";#N/A,#N/A,FALSE,"TFLE Detail";#N/A,#N/A,FALSE,"TFLE Walk";#N/A,#N/A,FALSE,"Variable Cost";#N/A,#N/A,FALSE,"V.C. Walk"}</definedName>
    <definedName name="BV226_38" localSheetId="84" hidden="1">{#N/A,#N/A,FALSE,"Cover";#N/A,#N/A,FALSE,"Profits";#N/A,#N/A,FALSE,"ABS";#N/A,#N/A,FALSE,"TFLE Detail";#N/A,#N/A,FALSE,"TFLE Walk";#N/A,#N/A,FALSE,"Variable Cost";#N/A,#N/A,FALSE,"V.C. Walk"}</definedName>
    <definedName name="BV226_38" localSheetId="77" hidden="1">{#N/A,#N/A,FALSE,"Cover";#N/A,#N/A,FALSE,"Profits";#N/A,#N/A,FALSE,"ABS";#N/A,#N/A,FALSE,"TFLE Detail";#N/A,#N/A,FALSE,"TFLE Walk";#N/A,#N/A,FALSE,"Variable Cost";#N/A,#N/A,FALSE,"V.C. Walk"}</definedName>
    <definedName name="BV226_38" localSheetId="61" hidden="1">{#N/A,#N/A,FALSE,"Cover";#N/A,#N/A,FALSE,"Profits";#N/A,#N/A,FALSE,"ABS";#N/A,#N/A,FALSE,"TFLE Detail";#N/A,#N/A,FALSE,"TFLE Walk";#N/A,#N/A,FALSE,"Variable Cost";#N/A,#N/A,FALSE,"V.C. Walk"}</definedName>
    <definedName name="BV226_38" localSheetId="76" hidden="1">{#N/A,#N/A,FALSE,"Cover";#N/A,#N/A,FALSE,"Profits";#N/A,#N/A,FALSE,"ABS";#N/A,#N/A,FALSE,"TFLE Detail";#N/A,#N/A,FALSE,"TFLE Walk";#N/A,#N/A,FALSE,"Variable Cost";#N/A,#N/A,FALSE,"V.C. Walk"}</definedName>
    <definedName name="BV226_38" hidden="1">{#N/A,#N/A,FALSE,"Cover";#N/A,#N/A,FALSE,"Profits";#N/A,#N/A,FALSE,"ABS";#N/A,#N/A,FALSE,"TFLE Detail";#N/A,#N/A,FALSE,"TFLE Walk";#N/A,#N/A,FALSE,"Variable Cost";#N/A,#N/A,FALSE,"V.C. Walk"}</definedName>
    <definedName name="BV226_39" localSheetId="65" hidden="1">{#N/A,#N/A,FALSE,"SumMonth"}</definedName>
    <definedName name="BV226_39" localSheetId="84" hidden="1">{#N/A,#N/A,FALSE,"SumMonth"}</definedName>
    <definedName name="BV226_39" localSheetId="77" hidden="1">{#N/A,#N/A,FALSE,"SumMonth"}</definedName>
    <definedName name="BV226_39" localSheetId="61" hidden="1">{#N/A,#N/A,FALSE,"SumMonth"}</definedName>
    <definedName name="BV226_39" localSheetId="76" hidden="1">{#N/A,#N/A,FALSE,"SumMonth"}</definedName>
    <definedName name="BV226_39" hidden="1">{#N/A,#N/A,FALSE,"SumMonth"}</definedName>
    <definedName name="BV226_40" localSheetId="65" hidden="1">{#N/A,#N/A,FALSE,"Profit Status";#N/A,#N/A,FALSE,"Invest";#N/A,#N/A,FALSE,"Revenue";#N/A,#N/A,FALSE,"Variable Cost";#N/A,#N/A,FALSE,"Options &amp; Series"}</definedName>
    <definedName name="BV226_40" localSheetId="84" hidden="1">{#N/A,#N/A,FALSE,"Profit Status";#N/A,#N/A,FALSE,"Invest";#N/A,#N/A,FALSE,"Revenue";#N/A,#N/A,FALSE,"Variable Cost";#N/A,#N/A,FALSE,"Options &amp; Series"}</definedName>
    <definedName name="BV226_40" localSheetId="77" hidden="1">{#N/A,#N/A,FALSE,"Profit Status";#N/A,#N/A,FALSE,"Invest";#N/A,#N/A,FALSE,"Revenue";#N/A,#N/A,FALSE,"Variable Cost";#N/A,#N/A,FALSE,"Options &amp; Series"}</definedName>
    <definedName name="BV226_40" localSheetId="61" hidden="1">{#N/A,#N/A,FALSE,"Profit Status";#N/A,#N/A,FALSE,"Invest";#N/A,#N/A,FALSE,"Revenue";#N/A,#N/A,FALSE,"Variable Cost";#N/A,#N/A,FALSE,"Options &amp; Series"}</definedName>
    <definedName name="BV226_40" localSheetId="76" hidden="1">{#N/A,#N/A,FALSE,"Profit Status";#N/A,#N/A,FALSE,"Invest";#N/A,#N/A,FALSE,"Revenue";#N/A,#N/A,FALSE,"Variable Cost";#N/A,#N/A,FALSE,"Options &amp; Series"}</definedName>
    <definedName name="BV226_40" hidden="1">{#N/A,#N/A,FALSE,"Profit Status";#N/A,#N/A,FALSE,"Invest";#N/A,#N/A,FALSE,"Revenue";#N/A,#N/A,FALSE,"Variable Cost";#N/A,#N/A,FALSE,"Options &amp; Series"}</definedName>
    <definedName name="BV226_41" localSheetId="65" hidden="1">{#N/A,#N/A,FALSE,"Cover Page";#N/A,#N/A,FALSE,"Facing Page";#N/A,#N/A,FALSE,"Main Page";#N/A,#N/A,FALSE,"Risk-Adjusted";#N/A,#N/A,FALSE,"Profit Improvement"}</definedName>
    <definedName name="BV226_41" localSheetId="84" hidden="1">{#N/A,#N/A,FALSE,"Cover Page";#N/A,#N/A,FALSE,"Facing Page";#N/A,#N/A,FALSE,"Main Page";#N/A,#N/A,FALSE,"Risk-Adjusted";#N/A,#N/A,FALSE,"Profit Improvement"}</definedName>
    <definedName name="BV226_41" localSheetId="77" hidden="1">{#N/A,#N/A,FALSE,"Cover Page";#N/A,#N/A,FALSE,"Facing Page";#N/A,#N/A,FALSE,"Main Page";#N/A,#N/A,FALSE,"Risk-Adjusted";#N/A,#N/A,FALSE,"Profit Improvement"}</definedName>
    <definedName name="BV226_41" localSheetId="61" hidden="1">{#N/A,#N/A,FALSE,"Cover Page";#N/A,#N/A,FALSE,"Facing Page";#N/A,#N/A,FALSE,"Main Page";#N/A,#N/A,FALSE,"Risk-Adjusted";#N/A,#N/A,FALSE,"Profit Improvement"}</definedName>
    <definedName name="BV226_41" localSheetId="76" hidden="1">{#N/A,#N/A,FALSE,"Cover Page";#N/A,#N/A,FALSE,"Facing Page";#N/A,#N/A,FALSE,"Main Page";#N/A,#N/A,FALSE,"Risk-Adjusted";#N/A,#N/A,FALSE,"Profit Improvement"}</definedName>
    <definedName name="BV226_41" hidden="1">{#N/A,#N/A,FALSE,"Cover Page";#N/A,#N/A,FALSE,"Facing Page";#N/A,#N/A,FALSE,"Main Page";#N/A,#N/A,FALSE,"Risk-Adjusted";#N/A,#N/A,FALSE,"Profit Improvement"}</definedName>
    <definedName name="BV226_42" localSheetId="65" hidden="1">{#N/A,#N/A,FALSE,"SumMonth";#N/A,#N/A,FALSE,"SumMonth"}</definedName>
    <definedName name="BV226_42" localSheetId="84" hidden="1">{#N/A,#N/A,FALSE,"SumMonth";#N/A,#N/A,FALSE,"SumMonth"}</definedName>
    <definedName name="BV226_42" localSheetId="77" hidden="1">{#N/A,#N/A,FALSE,"SumMonth";#N/A,#N/A,FALSE,"SumMonth"}</definedName>
    <definedName name="BV226_42" localSheetId="61" hidden="1">{#N/A,#N/A,FALSE,"SumMonth";#N/A,#N/A,FALSE,"SumMonth"}</definedName>
    <definedName name="BV226_42" localSheetId="76" hidden="1">{#N/A,#N/A,FALSE,"SumMonth";#N/A,#N/A,FALSE,"SumMonth"}</definedName>
    <definedName name="BV226_42" hidden="1">{#N/A,#N/A,FALSE,"SumMonth";#N/A,#N/A,FALSE,"SumMonth"}</definedName>
    <definedName name="BV226_43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BV226_43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BV226_43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BV226_43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BV226_43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BV226_43" hidden="1">{#N/A,#N/A,FALSE,"2001 CBG";#N/A,#N/A,FALSE,"2002 CBG";#N/A,#N/A,FALSE,"2003 CBG";#N/A,#N/A,FALSE,"2004 CBG";#N/A,#N/A,FALSE,"2005 CBG";#N/A,#N/A,FALSE,"2006 CBG ";#N/A,#N/A,FALSE,"2007 CBG";#N/A,#N/A,FALSE,"2008 CBG"}</definedName>
    <definedName name="BV226_44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BV226_44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BV226_44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BV226_44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BV226_44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BV226_44" hidden="1">{#N/A,#N/A,FALSE,"2001 CBG";#N/A,#N/A,FALSE,"2002 CBG";#N/A,#N/A,FALSE,"2003 CBG";#N/A,#N/A,FALSE,"2004 CBG";#N/A,#N/A,FALSE,"2005 CBG";#N/A,#N/A,FALSE,"2006 CBG ";#N/A,#N/A,FALSE,"2007 CBG";#N/A,#N/A,FALSE,"2008 CBG"}</definedName>
    <definedName name="BV226_45" localSheetId="65" hidden="1">{#N/A,#N/A,FALSE,"LVC Final";#N/A,#N/A,FALSE,"TVC Final";#N/A,#N/A,FALSE,"PTO Final";#N/A,#N/A,FALSE,"RVT Final";#N/A,#N/A,FALSE,"CD Final"}</definedName>
    <definedName name="BV226_45" localSheetId="84" hidden="1">{#N/A,#N/A,FALSE,"LVC Final";#N/A,#N/A,FALSE,"TVC Final";#N/A,#N/A,FALSE,"PTO Final";#N/A,#N/A,FALSE,"RVT Final";#N/A,#N/A,FALSE,"CD Final"}</definedName>
    <definedName name="BV226_45" localSheetId="77" hidden="1">{#N/A,#N/A,FALSE,"LVC Final";#N/A,#N/A,FALSE,"TVC Final";#N/A,#N/A,FALSE,"PTO Final";#N/A,#N/A,FALSE,"RVT Final";#N/A,#N/A,FALSE,"CD Final"}</definedName>
    <definedName name="BV226_45" localSheetId="61" hidden="1">{#N/A,#N/A,FALSE,"LVC Final";#N/A,#N/A,FALSE,"TVC Final";#N/A,#N/A,FALSE,"PTO Final";#N/A,#N/A,FALSE,"RVT Final";#N/A,#N/A,FALSE,"CD Final"}</definedName>
    <definedName name="BV226_45" localSheetId="76" hidden="1">{#N/A,#N/A,FALSE,"LVC Final";#N/A,#N/A,FALSE,"TVC Final";#N/A,#N/A,FALSE,"PTO Final";#N/A,#N/A,FALSE,"RVT Final";#N/A,#N/A,FALSE,"CD Final"}</definedName>
    <definedName name="BV226_45" hidden="1">{#N/A,#N/A,FALSE,"LVC Final";#N/A,#N/A,FALSE,"TVC Final";#N/A,#N/A,FALSE,"PTO Final";#N/A,#N/A,FALSE,"RVT Final";#N/A,#N/A,FALSE,"CD Final"}</definedName>
    <definedName name="BV226_4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7" localSheetId="65" hidden="1">{#N/A,#N/A,FALSE,"Cover Page";#N/A,#N/A,FALSE,"Facing Page";#N/A,#N/A,FALSE,"Main Page";#N/A,#N/A,FALSE,"Risk-Adjusted";#N/A,#N/A,FALSE,"Profit Improvement"}</definedName>
    <definedName name="BV226_47" localSheetId="84" hidden="1">{#N/A,#N/A,FALSE,"Cover Page";#N/A,#N/A,FALSE,"Facing Page";#N/A,#N/A,FALSE,"Main Page";#N/A,#N/A,FALSE,"Risk-Adjusted";#N/A,#N/A,FALSE,"Profit Improvement"}</definedName>
    <definedName name="BV226_47" localSheetId="77" hidden="1">{#N/A,#N/A,FALSE,"Cover Page";#N/A,#N/A,FALSE,"Facing Page";#N/A,#N/A,FALSE,"Main Page";#N/A,#N/A,FALSE,"Risk-Adjusted";#N/A,#N/A,FALSE,"Profit Improvement"}</definedName>
    <definedName name="BV226_47" localSheetId="61" hidden="1">{#N/A,#N/A,FALSE,"Cover Page";#N/A,#N/A,FALSE,"Facing Page";#N/A,#N/A,FALSE,"Main Page";#N/A,#N/A,FALSE,"Risk-Adjusted";#N/A,#N/A,FALSE,"Profit Improvement"}</definedName>
    <definedName name="BV226_47" localSheetId="76" hidden="1">{#N/A,#N/A,FALSE,"Cover Page";#N/A,#N/A,FALSE,"Facing Page";#N/A,#N/A,FALSE,"Main Page";#N/A,#N/A,FALSE,"Risk-Adjusted";#N/A,#N/A,FALSE,"Profit Improvement"}</definedName>
    <definedName name="BV226_47" hidden="1">{#N/A,#N/A,FALSE,"Cover Page";#N/A,#N/A,FALSE,"Facing Page";#N/A,#N/A,FALSE,"Main Page";#N/A,#N/A,FALSE,"Risk-Adjusted";#N/A,#N/A,FALSE,"Profit Improvement"}</definedName>
    <definedName name="BV226_6" localSheetId="65" hidden="1">{#N/A,#N/A,FALSE,"Profit Status";#N/A,#N/A,FALSE,"Invest";#N/A,#N/A,FALSE,"Revenue";#N/A,#N/A,FALSE,"Variable Cost";#N/A,#N/A,FALSE,"Options &amp; Series"}</definedName>
    <definedName name="BV226_6" localSheetId="84" hidden="1">{#N/A,#N/A,FALSE,"Profit Status";#N/A,#N/A,FALSE,"Invest";#N/A,#N/A,FALSE,"Revenue";#N/A,#N/A,FALSE,"Variable Cost";#N/A,#N/A,FALSE,"Options &amp; Series"}</definedName>
    <definedName name="BV226_6" localSheetId="77" hidden="1">{#N/A,#N/A,FALSE,"Profit Status";#N/A,#N/A,FALSE,"Invest";#N/A,#N/A,FALSE,"Revenue";#N/A,#N/A,FALSE,"Variable Cost";#N/A,#N/A,FALSE,"Options &amp; Series"}</definedName>
    <definedName name="BV226_6" localSheetId="61" hidden="1">{#N/A,#N/A,FALSE,"Profit Status";#N/A,#N/A,FALSE,"Invest";#N/A,#N/A,FALSE,"Revenue";#N/A,#N/A,FALSE,"Variable Cost";#N/A,#N/A,FALSE,"Options &amp; Series"}</definedName>
    <definedName name="BV226_6" localSheetId="76" hidden="1">{#N/A,#N/A,FALSE,"Profit Status";#N/A,#N/A,FALSE,"Invest";#N/A,#N/A,FALSE,"Revenue";#N/A,#N/A,FALSE,"Variable Cost";#N/A,#N/A,FALSE,"Options &amp; Series"}</definedName>
    <definedName name="BV226_6" hidden="1">{#N/A,#N/A,FALSE,"Profit Status";#N/A,#N/A,FALSE,"Invest";#N/A,#N/A,FALSE,"Revenue";#N/A,#N/A,FALSE,"Variable Cost";#N/A,#N/A,FALSE,"Options &amp; Series"}</definedName>
    <definedName name="BV226_7" localSheetId="65" hidden="1">{#N/A,#N/A,FALSE,"Cover Page";#N/A,#N/A,FALSE,"Facing Page";#N/A,#N/A,FALSE,"Main Page";#N/A,#N/A,FALSE,"Risk-Adjusted";#N/A,#N/A,FALSE,"Profit Improvement"}</definedName>
    <definedName name="BV226_7" localSheetId="84" hidden="1">{#N/A,#N/A,FALSE,"Cover Page";#N/A,#N/A,FALSE,"Facing Page";#N/A,#N/A,FALSE,"Main Page";#N/A,#N/A,FALSE,"Risk-Adjusted";#N/A,#N/A,FALSE,"Profit Improvement"}</definedName>
    <definedName name="BV226_7" localSheetId="77" hidden="1">{#N/A,#N/A,FALSE,"Cover Page";#N/A,#N/A,FALSE,"Facing Page";#N/A,#N/A,FALSE,"Main Page";#N/A,#N/A,FALSE,"Risk-Adjusted";#N/A,#N/A,FALSE,"Profit Improvement"}</definedName>
    <definedName name="BV226_7" localSheetId="61" hidden="1">{#N/A,#N/A,FALSE,"Cover Page";#N/A,#N/A,FALSE,"Facing Page";#N/A,#N/A,FALSE,"Main Page";#N/A,#N/A,FALSE,"Risk-Adjusted";#N/A,#N/A,FALSE,"Profit Improvement"}</definedName>
    <definedName name="BV226_7" localSheetId="76" hidden="1">{#N/A,#N/A,FALSE,"Cover Page";#N/A,#N/A,FALSE,"Facing Page";#N/A,#N/A,FALSE,"Main Page";#N/A,#N/A,FALSE,"Risk-Adjusted";#N/A,#N/A,FALSE,"Profit Improvement"}</definedName>
    <definedName name="BV226_7" hidden="1">{#N/A,#N/A,FALSE,"Cover Page";#N/A,#N/A,FALSE,"Facing Page";#N/A,#N/A,FALSE,"Main Page";#N/A,#N/A,FALSE,"Risk-Adjusted";#N/A,#N/A,FALSE,"Profit Improvement"}</definedName>
    <definedName name="BV226_8" localSheetId="65" hidden="1">{"Fiesta Facer Page",#N/A,FALSE,"Q_C_S";"Fiesta Main Page",#N/A,FALSE,"V_L";"Fiesta 95BP Struct",#N/A,FALSE,"StructBP";"Fiesta Post 95BP Struct",#N/A,FALSE,"AdjStructBP"}</definedName>
    <definedName name="BV226_8" localSheetId="84" hidden="1">{"Fiesta Facer Page",#N/A,FALSE,"Q_C_S";"Fiesta Main Page",#N/A,FALSE,"V_L";"Fiesta 95BP Struct",#N/A,FALSE,"StructBP";"Fiesta Post 95BP Struct",#N/A,FALSE,"AdjStructBP"}</definedName>
    <definedName name="BV226_8" localSheetId="77" hidden="1">{"Fiesta Facer Page",#N/A,FALSE,"Q_C_S";"Fiesta Main Page",#N/A,FALSE,"V_L";"Fiesta 95BP Struct",#N/A,FALSE,"StructBP";"Fiesta Post 95BP Struct",#N/A,FALSE,"AdjStructBP"}</definedName>
    <definedName name="BV226_8" localSheetId="61" hidden="1">{"Fiesta Facer Page",#N/A,FALSE,"Q_C_S";"Fiesta Main Page",#N/A,FALSE,"V_L";"Fiesta 95BP Struct",#N/A,FALSE,"StructBP";"Fiesta Post 95BP Struct",#N/A,FALSE,"AdjStructBP"}</definedName>
    <definedName name="BV226_8" localSheetId="76" hidden="1">{"Fiesta Facer Page",#N/A,FALSE,"Q_C_S";"Fiesta Main Page",#N/A,FALSE,"V_L";"Fiesta 95BP Struct",#N/A,FALSE,"StructBP";"Fiesta Post 95BP Struct",#N/A,FALSE,"AdjStructBP"}</definedName>
    <definedName name="BV226_8" hidden="1">{"Fiesta Facer Page",#N/A,FALSE,"Q_C_S";"Fiesta Main Page",#N/A,FALSE,"V_L";"Fiesta 95BP Struct",#N/A,FALSE,"StructBP";"Fiesta Post 95BP Struct",#N/A,FALSE,"AdjStructBP"}</definedName>
    <definedName name="BV226_9" localSheetId="65" hidden="1">{#N/A,#N/A,FALSE,"expense";#N/A,#N/A,FALSE,"heads"}</definedName>
    <definedName name="BV226_9" localSheetId="84" hidden="1">{#N/A,#N/A,FALSE,"expense";#N/A,#N/A,FALSE,"heads"}</definedName>
    <definedName name="BV226_9" localSheetId="77" hidden="1">{#N/A,#N/A,FALSE,"expense";#N/A,#N/A,FALSE,"heads"}</definedName>
    <definedName name="BV226_9" localSheetId="61" hidden="1">{#N/A,#N/A,FALSE,"expense";#N/A,#N/A,FALSE,"heads"}</definedName>
    <definedName name="BV226_9" localSheetId="76" hidden="1">{#N/A,#N/A,FALSE,"expense";#N/A,#N/A,FALSE,"heads"}</definedName>
    <definedName name="BV226_9" hidden="1">{#N/A,#N/A,FALSE,"expense";#N/A,#N/A,FALSE,"heads"}</definedName>
    <definedName name="bvb" localSheetId="65" hidden="1">{"Presentation",#N/A,FALSE,"Feb96 - ALL"}</definedName>
    <definedName name="bvb" localSheetId="84" hidden="1">{"Presentation",#N/A,FALSE,"Feb96 - ALL"}</definedName>
    <definedName name="bvb" localSheetId="77" hidden="1">{"Presentation",#N/A,FALSE,"Feb96 - ALL"}</definedName>
    <definedName name="bvb" localSheetId="61" hidden="1">{"Presentation",#N/A,FALSE,"Feb96 - ALL"}</definedName>
    <definedName name="bvb" localSheetId="76" hidden="1">{"Presentation",#N/A,FALSE,"Feb96 - ALL"}</definedName>
    <definedName name="bvb" hidden="1">{"Presentation",#N/A,FALSE,"Feb96 - ALL"}</definedName>
    <definedName name="bvjnjg" localSheetId="65" hidden="1">{"Revenue",#N/A,FALSE,"Series";"Ecprofit",#N/A,FALSE,"Series"}</definedName>
    <definedName name="bvjnjg" localSheetId="84" hidden="1">{"Revenue",#N/A,FALSE,"Series";"Ecprofit",#N/A,FALSE,"Series"}</definedName>
    <definedName name="bvjnjg" localSheetId="77" hidden="1">{"Revenue",#N/A,FALSE,"Series";"Ecprofit",#N/A,FALSE,"Series"}</definedName>
    <definedName name="bvjnjg" localSheetId="61" hidden="1">{"Revenue",#N/A,FALSE,"Series";"Ecprofit",#N/A,FALSE,"Series"}</definedName>
    <definedName name="bvjnjg" localSheetId="76" hidden="1">{"Revenue",#N/A,FALSE,"Series";"Ecprofit",#N/A,FALSE,"Series"}</definedName>
    <definedName name="bvjnjg" hidden="1">{"Revenue",#N/A,FALSE,"Series";"Ecprofit",#N/A,FALSE,"Series"}</definedName>
    <definedName name="By_Adjustment_Query" localSheetId="79">#REF!</definedName>
    <definedName name="By_Adjustment_Query" localSheetId="84">#REF!</definedName>
    <definedName name="By_Adjustment_Query" localSheetId="77">#REF!</definedName>
    <definedName name="By_Adjustment_Query">#REF!</definedName>
    <definedName name="C_red_2" localSheetId="65" hidden="1">{#N/A,#N/A,FALSE,"Profit Status";#N/A,#N/A,FALSE,"Invest";#N/A,#N/A,FALSE,"Revenue";#N/A,#N/A,FALSE,"Variable Cost";#N/A,#N/A,FALSE,"Options &amp; Series"}</definedName>
    <definedName name="C_red_2" localSheetId="84" hidden="1">{#N/A,#N/A,FALSE,"Profit Status";#N/A,#N/A,FALSE,"Invest";#N/A,#N/A,FALSE,"Revenue";#N/A,#N/A,FALSE,"Variable Cost";#N/A,#N/A,FALSE,"Options &amp; Series"}</definedName>
    <definedName name="C_red_2" localSheetId="77" hidden="1">{#N/A,#N/A,FALSE,"Profit Status";#N/A,#N/A,FALSE,"Invest";#N/A,#N/A,FALSE,"Revenue";#N/A,#N/A,FALSE,"Variable Cost";#N/A,#N/A,FALSE,"Options &amp; Series"}</definedName>
    <definedName name="C_red_2" localSheetId="61" hidden="1">{#N/A,#N/A,FALSE,"Profit Status";#N/A,#N/A,FALSE,"Invest";#N/A,#N/A,FALSE,"Revenue";#N/A,#N/A,FALSE,"Variable Cost";#N/A,#N/A,FALSE,"Options &amp; Series"}</definedName>
    <definedName name="C_red_2" localSheetId="76" hidden="1">{#N/A,#N/A,FALSE,"Profit Status";#N/A,#N/A,FALSE,"Invest";#N/A,#N/A,FALSE,"Revenue";#N/A,#N/A,FALSE,"Variable Cost";#N/A,#N/A,FALSE,"Options &amp; Series"}</definedName>
    <definedName name="C_red_2" hidden="1">{#N/A,#N/A,FALSE,"Profit Status";#N/A,#N/A,FALSE,"Invest";#N/A,#N/A,FALSE,"Revenue";#N/A,#N/A,FALSE,"Variable Cost";#N/A,#N/A,FALSE,"Options &amp; Series"}</definedName>
    <definedName name="ca" localSheetId="65" hidden="1">{"Presentation",#N/A,FALSE,"Feb96 - ALL"}</definedName>
    <definedName name="ca" localSheetId="84" hidden="1">{"Presentation",#N/A,FALSE,"Feb96 - ALL"}</definedName>
    <definedName name="ca" localSheetId="77" hidden="1">{"Presentation",#N/A,FALSE,"Feb96 - ALL"}</definedName>
    <definedName name="ca" localSheetId="61" hidden="1">{"Presentation",#N/A,FALSE,"Feb96 - ALL"}</definedName>
    <definedName name="ca" localSheetId="76" hidden="1">{"Presentation",#N/A,FALSE,"Feb96 - ALL"}</definedName>
    <definedName name="ca" hidden="1">{"Presentation",#N/A,FALSE,"Feb96 - ALL"}</definedName>
    <definedName name="caa" localSheetId="65" hidden="1">{"Presentation",#N/A,FALSE,"Feb96 - ALL"}</definedName>
    <definedName name="caa" localSheetId="84" hidden="1">{"Presentation",#N/A,FALSE,"Feb96 - ALL"}</definedName>
    <definedName name="caa" localSheetId="77" hidden="1">{"Presentation",#N/A,FALSE,"Feb96 - ALL"}</definedName>
    <definedName name="caa" localSheetId="61" hidden="1">{"Presentation",#N/A,FALSE,"Feb96 - ALL"}</definedName>
    <definedName name="caa" localSheetId="76" hidden="1">{"Presentation",#N/A,FALSE,"Feb96 - ALL"}</definedName>
    <definedName name="caa" hidden="1">{"Presentation",#N/A,FALSE,"Feb96 - ALL"}</definedName>
    <definedName name="cacho" localSheetId="65" hidden="1">{"Summary",#N/A,FALSE,"Sumary";"Att.1",#N/A,FALSE,"Attach.I";"Att.2",#N/A,FALSE,"Attach.2";"Att.3",#N/A,FALSE,"Attach.3";"Att.4",#N/A,FALSE,"Attach.4";"Walk",#N/A,FALSE,"Walk"}</definedName>
    <definedName name="cacho" localSheetId="84" hidden="1">{"Summary",#N/A,FALSE,"Sumary";"Att.1",#N/A,FALSE,"Attach.I";"Att.2",#N/A,FALSE,"Attach.2";"Att.3",#N/A,FALSE,"Attach.3";"Att.4",#N/A,FALSE,"Attach.4";"Walk",#N/A,FALSE,"Walk"}</definedName>
    <definedName name="cacho" localSheetId="77" hidden="1">{"Summary",#N/A,FALSE,"Sumary";"Att.1",#N/A,FALSE,"Attach.I";"Att.2",#N/A,FALSE,"Attach.2";"Att.3",#N/A,FALSE,"Attach.3";"Att.4",#N/A,FALSE,"Attach.4";"Walk",#N/A,FALSE,"Walk"}</definedName>
    <definedName name="cacho" localSheetId="61" hidden="1">{"Summary",#N/A,FALSE,"Sumary";"Att.1",#N/A,FALSE,"Attach.I";"Att.2",#N/A,FALSE,"Attach.2";"Att.3",#N/A,FALSE,"Attach.3";"Att.4",#N/A,FALSE,"Attach.4";"Walk",#N/A,FALSE,"Walk"}</definedName>
    <definedName name="cacho" localSheetId="76" hidden="1">{"Summary",#N/A,FALSE,"Sumary";"Att.1",#N/A,FALSE,"Attach.I";"Att.2",#N/A,FALSE,"Attach.2";"Att.3",#N/A,FALSE,"Attach.3";"Att.4",#N/A,FALSE,"Attach.4";"Walk",#N/A,FALSE,"Walk"}</definedName>
    <definedName name="cacho" hidden="1">{"Summary",#N/A,FALSE,"Sumary";"Att.1",#N/A,FALSE,"Attach.I";"Att.2",#N/A,FALSE,"Attach.2";"Att.3",#N/A,FALSE,"Attach.3";"Att.4",#N/A,FALSE,"Attach.4";"Walk",#N/A,FALSE,"Walk"}</definedName>
    <definedName name="cadrequired" localSheetId="79">OFFSET(#REF!,0,0,COUNTA(#REF!),1)</definedName>
    <definedName name="cadrequired" localSheetId="84">OFFSET(#REF!,0,0,COUNTA(#REF!),1)</definedName>
    <definedName name="cadrequired" localSheetId="77">OFFSET(#REF!,0,0,COUNTA(#REF!),1)</definedName>
    <definedName name="cadrequired">OFFSET(#REF!,0,0,COUNTA(#REF!),1)</definedName>
    <definedName name="cal" localSheetId="79">#REF!</definedName>
    <definedName name="cal" localSheetId="84">#REF!</definedName>
    <definedName name="cal" localSheetId="77">#REF!</definedName>
    <definedName name="cal">#REF!</definedName>
    <definedName name="CalcAgencyPrice" localSheetId="79">#REF!</definedName>
    <definedName name="CalcAgencyPrice" localSheetId="84">#REF!</definedName>
    <definedName name="CalcAgencyPrice" localSheetId="77">#REF!</definedName>
    <definedName name="CalcAgencyPrice">#REF!</definedName>
    <definedName name="Calend_Budget_200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alend_Budget_200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alend_Budget_200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alend_Budget_200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alend_Budget_200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alend_Budget_2002" hidden="1">{#N/A,#N/A,FALSE,"Assumptions";#N/A,#N/A,FALSE,"Volumes";#N/A,#N/A,FALSE,"Pricing";#N/A,#N/A,FALSE,"Variable Cost";#N/A,#N/A,FALSE,"Investment";#N/A,#N/A,FALSE,"Profitability";#N/A,#N/A,FALSE,"Business Comparison"}</definedName>
    <definedName name="CALENDARIZATIONS" localSheetId="79">#REF!</definedName>
    <definedName name="CALENDARIZATIONS" localSheetId="84">#REF!</definedName>
    <definedName name="CALENDARIZATIONS" localSheetId="77">#REF!</definedName>
    <definedName name="CALENDARIZATIONS">#REF!</definedName>
    <definedName name="cant" localSheetId="65" hidden="1">{"Fiesta Facer Page",#N/A,FALSE,"Q_C_S";"Fiesta Main Page",#N/A,FALSE,"V_L";"Fiesta 95BP Struct",#N/A,FALSE,"StructBP";"Fiesta Post 95BP Struct",#N/A,FALSE,"AdjStructBP"}</definedName>
    <definedName name="cant" localSheetId="84" hidden="1">{"Fiesta Facer Page",#N/A,FALSE,"Q_C_S";"Fiesta Main Page",#N/A,FALSE,"V_L";"Fiesta 95BP Struct",#N/A,FALSE,"StructBP";"Fiesta Post 95BP Struct",#N/A,FALSE,"AdjStructBP"}</definedName>
    <definedName name="cant" localSheetId="77" hidden="1">{"Fiesta Facer Page",#N/A,FALSE,"Q_C_S";"Fiesta Main Page",#N/A,FALSE,"V_L";"Fiesta 95BP Struct",#N/A,FALSE,"StructBP";"Fiesta Post 95BP Struct",#N/A,FALSE,"AdjStructBP"}</definedName>
    <definedName name="cant" localSheetId="61" hidden="1">{"Fiesta Facer Page",#N/A,FALSE,"Q_C_S";"Fiesta Main Page",#N/A,FALSE,"V_L";"Fiesta 95BP Struct",#N/A,FALSE,"StructBP";"Fiesta Post 95BP Struct",#N/A,FALSE,"AdjStructBP"}</definedName>
    <definedName name="cant" localSheetId="76" hidden="1">{"Fiesta Facer Page",#N/A,FALSE,"Q_C_S";"Fiesta Main Page",#N/A,FALSE,"V_L";"Fiesta 95BP Struct",#N/A,FALSE,"StructBP";"Fiesta Post 95BP Struct",#N/A,FALSE,"AdjStructBP"}</definedName>
    <definedName name="cant" hidden="1">{"Fiesta Facer Page",#N/A,FALSE,"Q_C_S";"Fiesta Main Page",#N/A,FALSE,"V_L";"Fiesta 95BP Struct",#N/A,FALSE,"StructBP";"Fiesta Post 95BP Struct",#N/A,FALSE,"AdjStructBP"}</definedName>
    <definedName name="capsum" localSheetId="79">#REF!</definedName>
    <definedName name="capsum" localSheetId="84">#REF!</definedName>
    <definedName name="capsum" localSheetId="77">#REF!</definedName>
    <definedName name="capsum">#REF!</definedName>
    <definedName name="car">0.323</definedName>
    <definedName name="CargoType" localSheetId="79">#REF!</definedName>
    <definedName name="CargoType" localSheetId="84">#REF!</definedName>
    <definedName name="CargoType" localSheetId="77">#REF!</definedName>
    <definedName name="CargoType">#REF!</definedName>
    <definedName name="cas" localSheetId="65" hidden="1">{"Presentation",#N/A,FALSE,"Feb96 - ALL"}</definedName>
    <definedName name="cas" localSheetId="84" hidden="1">{"Presentation",#N/A,FALSE,"Feb96 - ALL"}</definedName>
    <definedName name="cas" localSheetId="77" hidden="1">{"Presentation",#N/A,FALSE,"Feb96 - ALL"}</definedName>
    <definedName name="cas" localSheetId="61" hidden="1">{"Presentation",#N/A,FALSE,"Feb96 - ALL"}</definedName>
    <definedName name="cas" localSheetId="76" hidden="1">{"Presentation",#N/A,FALSE,"Feb96 - ALL"}</definedName>
    <definedName name="cas" hidden="1">{"Presentation",#N/A,FALSE,"Feb96 - ALL"}</definedName>
    <definedName name="Cash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t" localSheetId="65" hidden="1">{"Revenue",#N/A,FALSE,"Series";"Ecprofit",#N/A,FALSE,"Series"}</definedName>
    <definedName name="cat" localSheetId="84" hidden="1">{"Revenue",#N/A,FALSE,"Series";"Ecprofit",#N/A,FALSE,"Series"}</definedName>
    <definedName name="cat" localSheetId="77" hidden="1">{"Revenue",#N/A,FALSE,"Series";"Ecprofit",#N/A,FALSE,"Series"}</definedName>
    <definedName name="cat" localSheetId="61" hidden="1">{"Revenue",#N/A,FALSE,"Series";"Ecprofit",#N/A,FALSE,"Series"}</definedName>
    <definedName name="cat" localSheetId="76" hidden="1">{"Revenue",#N/A,FALSE,"Series";"Ecprofit",#N/A,FALSE,"Series"}</definedName>
    <definedName name="cat" hidden="1">{"Revenue",#N/A,FALSE,"Series";"Ecprofit",#N/A,FALSE,"Series"}</definedName>
    <definedName name="cat_1" localSheetId="65" hidden="1">{"Revenue",#N/A,FALSE,"Series";"Ecprofit",#N/A,FALSE,"Series"}</definedName>
    <definedName name="cat_1" localSheetId="84" hidden="1">{"Revenue",#N/A,FALSE,"Series";"Ecprofit",#N/A,FALSE,"Series"}</definedName>
    <definedName name="cat_1" localSheetId="77" hidden="1">{"Revenue",#N/A,FALSE,"Series";"Ecprofit",#N/A,FALSE,"Series"}</definedName>
    <definedName name="cat_1" localSheetId="61" hidden="1">{"Revenue",#N/A,FALSE,"Series";"Ecprofit",#N/A,FALSE,"Series"}</definedName>
    <definedName name="cat_1" localSheetId="76" hidden="1">{"Revenue",#N/A,FALSE,"Series";"Ecprofit",#N/A,FALSE,"Series"}</definedName>
    <definedName name="cat_1" hidden="1">{"Revenue",#N/A,FALSE,"Series";"Ecprofit",#N/A,FALSE,"Series"}</definedName>
    <definedName name="CATotals" localSheetId="79">#REF!</definedName>
    <definedName name="CATotals" localSheetId="84">#REF!</definedName>
    <definedName name="CATotals" localSheetId="77">#REF!</definedName>
    <definedName name="CATotals">#REF!</definedName>
    <definedName name="cb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WorkbookPriority" hidden="1">-1935235038</definedName>
    <definedName name="cc" localSheetId="65" hidden="1">{#N/A,#N/A,FALSE,"Cover";#N/A,#N/A,FALSE,"Profits";#N/A,#N/A,FALSE,"ABS";#N/A,#N/A,FALSE,"TFLE Detail";#N/A,#N/A,FALSE,"TFLE Walk";#N/A,#N/A,FALSE,"Variable Cost";#N/A,#N/A,FALSE,"V.C. Walk"}</definedName>
    <definedName name="cc" localSheetId="84" hidden="1">{#N/A,#N/A,FALSE,"Cover";#N/A,#N/A,FALSE,"Profits";#N/A,#N/A,FALSE,"ABS";#N/A,#N/A,FALSE,"TFLE Detail";#N/A,#N/A,FALSE,"TFLE Walk";#N/A,#N/A,FALSE,"Variable Cost";#N/A,#N/A,FALSE,"V.C. Walk"}</definedName>
    <definedName name="cc" localSheetId="77" hidden="1">{#N/A,#N/A,FALSE,"Cover";#N/A,#N/A,FALSE,"Profits";#N/A,#N/A,FALSE,"ABS";#N/A,#N/A,FALSE,"TFLE Detail";#N/A,#N/A,FALSE,"TFLE Walk";#N/A,#N/A,FALSE,"Variable Cost";#N/A,#N/A,FALSE,"V.C. Walk"}</definedName>
    <definedName name="cc" localSheetId="61" hidden="1">{#N/A,#N/A,FALSE,"Cover";#N/A,#N/A,FALSE,"Profits";#N/A,#N/A,FALSE,"ABS";#N/A,#N/A,FALSE,"TFLE Detail";#N/A,#N/A,FALSE,"TFLE Walk";#N/A,#N/A,FALSE,"Variable Cost";#N/A,#N/A,FALSE,"V.C. Walk"}</definedName>
    <definedName name="cc" localSheetId="76" hidden="1">{#N/A,#N/A,FALSE,"Cover";#N/A,#N/A,FALSE,"Profits";#N/A,#N/A,FALSE,"ABS";#N/A,#N/A,FALSE,"TFLE Detail";#N/A,#N/A,FALSE,"TFLE Walk";#N/A,#N/A,FALSE,"Variable Cost";#N/A,#N/A,FALSE,"V.C. Walk"}</definedName>
    <definedName name="cc" hidden="1">{#N/A,#N/A,FALSE,"Cover";#N/A,#N/A,FALSE,"Profits";#N/A,#N/A,FALSE,"ABS";#N/A,#N/A,FALSE,"TFLE Detail";#N/A,#N/A,FALSE,"TFLE Walk";#N/A,#N/A,FALSE,"Variable Cost";#N/A,#N/A,FALSE,"V.C. Walk"}</definedName>
    <definedName name="ccc" localSheetId="79" hidden="1">#REF!</definedName>
    <definedName name="ccc" localSheetId="84" hidden="1">#REF!</definedName>
    <definedName name="ccc" localSheetId="77" hidden="1">#REF!</definedName>
    <definedName name="ccc" hidden="1">#REF!</definedName>
    <definedName name="cccc" localSheetId="79">#REF!</definedName>
    <definedName name="cccc" localSheetId="84">#REF!</definedName>
    <definedName name="cccc" localSheetId="77">#REF!</definedName>
    <definedName name="cccc">#REF!</definedName>
    <definedName name="ccccc" localSheetId="65" hidden="1">{#N/A,#N/A,FALSE,"Profit Status";#N/A,#N/A,FALSE,"Invest";#N/A,#N/A,FALSE,"Revenue";#N/A,#N/A,FALSE,"Variable Cost";#N/A,#N/A,FALSE,"Options &amp; Series"}</definedName>
    <definedName name="ccccc" localSheetId="84" hidden="1">{#N/A,#N/A,FALSE,"Profit Status";#N/A,#N/A,FALSE,"Invest";#N/A,#N/A,FALSE,"Revenue";#N/A,#N/A,FALSE,"Variable Cost";#N/A,#N/A,FALSE,"Options &amp; Series"}</definedName>
    <definedName name="ccccc" localSheetId="77" hidden="1">{#N/A,#N/A,FALSE,"Profit Status";#N/A,#N/A,FALSE,"Invest";#N/A,#N/A,FALSE,"Revenue";#N/A,#N/A,FALSE,"Variable Cost";#N/A,#N/A,FALSE,"Options &amp; Series"}</definedName>
    <definedName name="ccccc" localSheetId="61" hidden="1">{#N/A,#N/A,FALSE,"Profit Status";#N/A,#N/A,FALSE,"Invest";#N/A,#N/A,FALSE,"Revenue";#N/A,#N/A,FALSE,"Variable Cost";#N/A,#N/A,FALSE,"Options &amp; Series"}</definedName>
    <definedName name="ccccc" localSheetId="76" hidden="1">{#N/A,#N/A,FALSE,"Profit Status";#N/A,#N/A,FALSE,"Invest";#N/A,#N/A,FALSE,"Revenue";#N/A,#N/A,FALSE,"Variable Cost";#N/A,#N/A,FALSE,"Options &amp; Series"}</definedName>
    <definedName name="ccccc" hidden="1">{#N/A,#N/A,FALSE,"Profit Status";#N/A,#N/A,FALSE,"Invest";#N/A,#N/A,FALSE,"Revenue";#N/A,#N/A,FALSE,"Variable Cost";#N/A,#N/A,FALSE,"Options &amp; Series"}</definedName>
    <definedName name="cccccc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ccccc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ccccc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ccccc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ccccc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ccccc" hidden="1">{#N/A,#N/A,FALSE,"Assumptions";#N/A,#N/A,FALSE,"Volumes";#N/A,#N/A,FALSE,"Pricing";#N/A,#N/A,FALSE,"Variable Cost";#N/A,#N/A,FALSE,"Investment";#N/A,#N/A,FALSE,"Profitability";#N/A,#N/A,FALSE,"Business Comparison"}</definedName>
    <definedName name="cccccccc" localSheetId="79">#REF!</definedName>
    <definedName name="cccccccc" localSheetId="84">#REF!</definedName>
    <definedName name="cccccccc" localSheetId="77">#REF!</definedName>
    <definedName name="cccccccc">#REF!</definedName>
    <definedName name="cccccccccc" localSheetId="79">#REF!</definedName>
    <definedName name="cccccccccc" localSheetId="84">#REF!</definedName>
    <definedName name="cccccccccc" localSheetId="77">#REF!</definedName>
    <definedName name="cccccccccc">#REF!</definedName>
    <definedName name="ccccccccccccccccc" localSheetId="79">#REF!</definedName>
    <definedName name="ccccccccccccccccc" localSheetId="84">#REF!</definedName>
    <definedName name="ccccccccccccccccc" localSheetId="77">#REF!</definedName>
    <definedName name="ccccccccccccccccc">#REF!</definedName>
    <definedName name="cccccccccccccccccc" localSheetId="79">#REF!</definedName>
    <definedName name="cccccccccccccccccc" localSheetId="84">#REF!</definedName>
    <definedName name="cccccccccccccccccc" localSheetId="77">#REF!</definedName>
    <definedName name="cccccccccccccccccc">#REF!</definedName>
    <definedName name="ccccccccccccccccccc" localSheetId="65" hidden="1">{#N/A,#N/A,FALSE,"Title-W";#N/A,#N/A,FALSE,"Insert";#N/A,#N/A,FALSE,"Rpt-98-W PG_1";#N/A,#N/A,FALSE,"Rpt-98-W PG_2f";#N/A,#N/A,FALSE,"Rpt-98-W  PG_2";#N/A,#N/A,FALSE,"Insert";#N/A,#N/A,FALSE,"Rpt-98-W PG_3"}</definedName>
    <definedName name="ccccccccccccccccccc" localSheetId="84" hidden="1">{#N/A,#N/A,FALSE,"Title-W";#N/A,#N/A,FALSE,"Insert";#N/A,#N/A,FALSE,"Rpt-98-W PG_1";#N/A,#N/A,FALSE,"Rpt-98-W PG_2f";#N/A,#N/A,FALSE,"Rpt-98-W  PG_2";#N/A,#N/A,FALSE,"Insert";#N/A,#N/A,FALSE,"Rpt-98-W PG_3"}</definedName>
    <definedName name="ccccccccccccccccccc" localSheetId="77" hidden="1">{#N/A,#N/A,FALSE,"Title-W";#N/A,#N/A,FALSE,"Insert";#N/A,#N/A,FALSE,"Rpt-98-W PG_1";#N/A,#N/A,FALSE,"Rpt-98-W PG_2f";#N/A,#N/A,FALSE,"Rpt-98-W  PG_2";#N/A,#N/A,FALSE,"Insert";#N/A,#N/A,FALSE,"Rpt-98-W PG_3"}</definedName>
    <definedName name="ccccccccccccccccccc" localSheetId="61" hidden="1">{#N/A,#N/A,FALSE,"Title-W";#N/A,#N/A,FALSE,"Insert";#N/A,#N/A,FALSE,"Rpt-98-W PG_1";#N/A,#N/A,FALSE,"Rpt-98-W PG_2f";#N/A,#N/A,FALSE,"Rpt-98-W  PG_2";#N/A,#N/A,FALSE,"Insert";#N/A,#N/A,FALSE,"Rpt-98-W PG_3"}</definedName>
    <definedName name="ccccccccccccccccccc" localSheetId="76" hidden="1">{#N/A,#N/A,FALSE,"Title-W";#N/A,#N/A,FALSE,"Insert";#N/A,#N/A,FALSE,"Rpt-98-W PG_1";#N/A,#N/A,FALSE,"Rpt-98-W PG_2f";#N/A,#N/A,FALSE,"Rpt-98-W  PG_2";#N/A,#N/A,FALSE,"Insert";#N/A,#N/A,FALSE,"Rpt-98-W PG_3"}</definedName>
    <definedName name="ccccccccccccccccccc" hidden="1">{#N/A,#N/A,FALSE,"Title-W";#N/A,#N/A,FALSE,"Insert";#N/A,#N/A,FALSE,"Rpt-98-W PG_1";#N/A,#N/A,FALSE,"Rpt-98-W PG_2f";#N/A,#N/A,FALSE,"Rpt-98-W  PG_2";#N/A,#N/A,FALSE,"Insert";#N/A,#N/A,FALSE,"Rpt-98-W PG_3"}</definedName>
    <definedName name="cccccccccccccccccccccc" localSheetId="79">#REF!</definedName>
    <definedName name="cccccccccccccccccccccc" localSheetId="84">#REF!</definedName>
    <definedName name="cccccccccccccccccccccc" localSheetId="77">#REF!</definedName>
    <definedName name="cccccccccccccccccccccc">#REF!</definedName>
    <definedName name="cccccusuuus" localSheetId="79">#REF!</definedName>
    <definedName name="cccccusuuus" localSheetId="84">#REF!</definedName>
    <definedName name="cccccusuuus" localSheetId="77">#REF!</definedName>
    <definedName name="cccccusuuus">#REF!</definedName>
    <definedName name="cccccuuuu" localSheetId="79">#REF!</definedName>
    <definedName name="cccccuuuu" localSheetId="84">#REF!</definedName>
    <definedName name="cccccuuuu" localSheetId="77">#REF!</definedName>
    <definedName name="cccccuuuu">#REF!</definedName>
    <definedName name="ccddd" localSheetId="65" hidden="1">{0,#N/A,FALSE,0;0,#N/A,FALSE,0;0,#N/A,FALSE,0;0,#N/A,FALSE,0}</definedName>
    <definedName name="ccddd" localSheetId="84" hidden="1">{0,#N/A,FALSE,0;0,#N/A,FALSE,0;0,#N/A,FALSE,0;0,#N/A,FALSE,0}</definedName>
    <definedName name="ccddd" localSheetId="77" hidden="1">{0,#N/A,FALSE,0;0,#N/A,FALSE,0;0,#N/A,FALSE,0;0,#N/A,FALSE,0}</definedName>
    <definedName name="ccddd" localSheetId="61" hidden="1">{0,#N/A,FALSE,0;0,#N/A,FALSE,0;0,#N/A,FALSE,0;0,#N/A,FALSE,0}</definedName>
    <definedName name="ccddd" localSheetId="76" hidden="1">{0,#N/A,FALSE,0;0,#N/A,FALSE,0;0,#N/A,FALSE,0;0,#N/A,FALSE,0}</definedName>
    <definedName name="ccddd" hidden="1">{0,#N/A,FALSE,0;0,#N/A,FALSE,0;0,#N/A,FALSE,0;0,#N/A,FALSE,0}</definedName>
    <definedName name="ccnaapoapbt" localSheetId="79">#REF!</definedName>
    <definedName name="ccnaapoapbt" localSheetId="84">#REF!</definedName>
    <definedName name="ccnaapoapbt" localSheetId="77">#REF!</definedName>
    <definedName name="ccnaapoapbt">#REF!</definedName>
    <definedName name="ccnaapoastat" localSheetId="79">#REF!</definedName>
    <definedName name="ccnaapoastat" localSheetId="84">#REF!</definedName>
    <definedName name="ccnaapoastat" localSheetId="77">#REF!</definedName>
    <definedName name="ccnaapoastat">#REF!</definedName>
    <definedName name="ccnaeurpbt" localSheetId="79">#REF!</definedName>
    <definedName name="ccnaeurpbt" localSheetId="84">#REF!</definedName>
    <definedName name="ccnaeurpbt" localSheetId="77">#REF!</definedName>
    <definedName name="ccnaeurpbt">#REF!</definedName>
    <definedName name="ccnaeurstat" localSheetId="79">#REF!</definedName>
    <definedName name="ccnaeurstat" localSheetId="84">#REF!</definedName>
    <definedName name="ccnaeurstat" localSheetId="77">#REF!</definedName>
    <definedName name="ccnaeurstat">#REF!</definedName>
    <definedName name="ccnanapbt" localSheetId="79">#REF!</definedName>
    <definedName name="ccnanapbt" localSheetId="84">#REF!</definedName>
    <definedName name="ccnanapbt" localSheetId="77">#REF!</definedName>
    <definedName name="ccnanapbt">#REF!</definedName>
    <definedName name="ccnanastat" localSheetId="79">#REF!</definedName>
    <definedName name="ccnanastat" localSheetId="84">#REF!</definedName>
    <definedName name="ccnanastat" localSheetId="77">#REF!</definedName>
    <definedName name="ccnanastat">#REF!</definedName>
    <definedName name="ccnasapbt" localSheetId="79">#REF!</definedName>
    <definedName name="ccnasapbt" localSheetId="84">#REF!</definedName>
    <definedName name="ccnasapbt" localSheetId="77">#REF!</definedName>
    <definedName name="ccnasapbt">#REF!</definedName>
    <definedName name="ccnasastat" localSheetId="79">#REF!</definedName>
    <definedName name="ccnasastat" localSheetId="84">#REF!</definedName>
    <definedName name="ccnasastat" localSheetId="77">#REF!</definedName>
    <definedName name="ccnasastat">#REF!</definedName>
    <definedName name="ccsc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localSheetId="65" hidden="1">{#N/A,#N/A,FALSE,"UW152PPL"}</definedName>
    <definedName name="cd" localSheetId="84" hidden="1">{#N/A,#N/A,FALSE,"UW152PPL"}</definedName>
    <definedName name="cd" localSheetId="77" hidden="1">{#N/A,#N/A,FALSE,"UW152PPL"}</definedName>
    <definedName name="cd" localSheetId="61" hidden="1">{#N/A,#N/A,FALSE,"UW152PPL"}</definedName>
    <definedName name="cd" localSheetId="76" hidden="1">{#N/A,#N/A,FALSE,"UW152PPL"}</definedName>
    <definedName name="cd" hidden="1">{#N/A,#N/A,FALSE,"UW152PPL"}</definedName>
    <definedName name="cd132costre" localSheetId="65" hidden="1">{"Presentation",#N/A,FALSE,"Feb96 - ALL"}</definedName>
    <definedName name="cd132costre" localSheetId="84" hidden="1">{"Presentation",#N/A,FALSE,"Feb96 - ALL"}</definedName>
    <definedName name="cd132costre" localSheetId="77" hidden="1">{"Presentation",#N/A,FALSE,"Feb96 - ALL"}</definedName>
    <definedName name="cd132costre" localSheetId="61" hidden="1">{"Presentation",#N/A,FALSE,"Feb96 - ALL"}</definedName>
    <definedName name="cd132costre" localSheetId="76" hidden="1">{"Presentation",#N/A,FALSE,"Feb96 - ALL"}</definedName>
    <definedName name="cd132costre" hidden="1">{"Presentation",#N/A,FALSE,"Feb96 - ALL"}</definedName>
    <definedName name="cd132costre1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x" localSheetId="65" hidden="1">{"Presentation",#N/A,FALSE,"Feb96 - ALL"}</definedName>
    <definedName name="cd132costrx" localSheetId="84" hidden="1">{"Presentation",#N/A,FALSE,"Feb96 - ALL"}</definedName>
    <definedName name="cd132costrx" localSheetId="77" hidden="1">{"Presentation",#N/A,FALSE,"Feb96 - ALL"}</definedName>
    <definedName name="cd132costrx" localSheetId="61" hidden="1">{"Presentation",#N/A,FALSE,"Feb96 - ALL"}</definedName>
    <definedName name="cd132costrx" localSheetId="76" hidden="1">{"Presentation",#N/A,FALSE,"Feb96 - ALL"}</definedName>
    <definedName name="cd132costrx" hidden="1">{"Presentation",#N/A,FALSE,"Feb96 - ALL"}</definedName>
    <definedName name="CD391_Market" localSheetId="79">#REF!</definedName>
    <definedName name="CD391_Market" localSheetId="84">#REF!</definedName>
    <definedName name="CD391_Market" localSheetId="77">#REF!</definedName>
    <definedName name="CD391_Market">#REF!</definedName>
    <definedName name="CDascW" localSheetId="79" hidden="1">#REF!</definedName>
    <definedName name="CDascW" localSheetId="84" hidden="1">#REF!</definedName>
    <definedName name="CDascW" localSheetId="77" hidden="1">#REF!</definedName>
    <definedName name="CDascW" hidden="1">#REF!</definedName>
    <definedName name="CDB" localSheetId="79">#REF!</definedName>
    <definedName name="CDB" localSheetId="84">#REF!</definedName>
    <definedName name="CDB" localSheetId="77">#REF!</definedName>
    <definedName name="CDB">#REF!</definedName>
    <definedName name="cdd" localSheetId="65" hidden="1">{"Presentation",#N/A,FALSE,"Feb96 - ALL"}</definedName>
    <definedName name="cdd" localSheetId="84" hidden="1">{"Presentation",#N/A,FALSE,"Feb96 - ALL"}</definedName>
    <definedName name="cdd" localSheetId="77" hidden="1">{"Presentation",#N/A,FALSE,"Feb96 - ALL"}</definedName>
    <definedName name="cdd" localSheetId="61" hidden="1">{"Presentation",#N/A,FALSE,"Feb96 - ALL"}</definedName>
    <definedName name="cdd" localSheetId="76" hidden="1">{"Presentation",#N/A,FALSE,"Feb96 - ALL"}</definedName>
    <definedName name="cdd" hidden="1">{"Presentation",#N/A,FALSE,"Feb96 - ALL"}</definedName>
    <definedName name="cddddddddddd" localSheetId="79">#REF!</definedName>
    <definedName name="cddddddddddd" localSheetId="84">#REF!</definedName>
    <definedName name="cddddddddddd" localSheetId="77">#REF!</definedName>
    <definedName name="cddddddddddd">#REF!</definedName>
    <definedName name="cdf" localSheetId="65" hidden="1">{"Presentation",#N/A,FALSE,"Feb96 - ALL"}</definedName>
    <definedName name="cdf" localSheetId="84" hidden="1">{"Presentation",#N/A,FALSE,"Feb96 - ALL"}</definedName>
    <definedName name="cdf" localSheetId="77" hidden="1">{"Presentation",#N/A,FALSE,"Feb96 - ALL"}</definedName>
    <definedName name="cdf" localSheetId="61" hidden="1">{"Presentation",#N/A,FALSE,"Feb96 - ALL"}</definedName>
    <definedName name="cdf" localSheetId="76" hidden="1">{"Presentation",#N/A,FALSE,"Feb96 - ALL"}</definedName>
    <definedName name="cdf" hidden="1">{"Presentation",#N/A,FALSE,"Feb96 - ALL"}</definedName>
    <definedName name="cdsioa" localSheetId="79">#REF!</definedName>
    <definedName name="cdsioa" localSheetId="84">#REF!</definedName>
    <definedName name="cdsioa" localSheetId="77">#REF!</definedName>
    <definedName name="cdsioa">#REF!</definedName>
    <definedName name="CDW" localSheetId="65" hidden="1">{"avrev",#N/A,FALSE,"AVREV";"rates",#N/A,FALSE,"AVREV"}</definedName>
    <definedName name="CDW" localSheetId="84" hidden="1">{"avrev",#N/A,FALSE,"AVREV";"rates",#N/A,FALSE,"AVREV"}</definedName>
    <definedName name="CDW" localSheetId="77" hidden="1">{"avrev",#N/A,FALSE,"AVREV";"rates",#N/A,FALSE,"AVREV"}</definedName>
    <definedName name="CDW" localSheetId="61" hidden="1">{"avrev",#N/A,FALSE,"AVREV";"rates",#N/A,FALSE,"AVREV"}</definedName>
    <definedName name="CDW" localSheetId="76" hidden="1">{"avrev",#N/A,FALSE,"AVREV";"rates",#N/A,FALSE,"AVREV"}</definedName>
    <definedName name="CDW" hidden="1">{"avrev",#N/A,FALSE,"AVREV";"rates",#N/A,FALSE,"AVREV"}</definedName>
    <definedName name="ce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F" localSheetId="79">#REF!</definedName>
    <definedName name="CF" localSheetId="84">#REF!</definedName>
    <definedName name="CF" localSheetId="77">#REF!</definedName>
    <definedName name="CF">#REF!</definedName>
    <definedName name="cfy" localSheetId="65" hidden="1">{"MaskProfCalc",#N/A,FALSE,"Mask";"MaskTrade",#N/A,FALSE,"Mask"}</definedName>
    <definedName name="cfy" localSheetId="84" hidden="1">{"MaskProfCalc",#N/A,FALSE,"Mask";"MaskTrade",#N/A,FALSE,"Mask"}</definedName>
    <definedName name="cfy" localSheetId="77" hidden="1">{"MaskProfCalc",#N/A,FALSE,"Mask";"MaskTrade",#N/A,FALSE,"Mask"}</definedName>
    <definedName name="cfy" localSheetId="61" hidden="1">{"MaskProfCalc",#N/A,FALSE,"Mask";"MaskTrade",#N/A,FALSE,"Mask"}</definedName>
    <definedName name="cfy" localSheetId="76" hidden="1">{"MaskProfCalc",#N/A,FALSE,"Mask";"MaskTrade",#N/A,FALSE,"Mask"}</definedName>
    <definedName name="cfy" hidden="1">{"MaskProfCalc",#N/A,FALSE,"Mask";"MaskTrade",#N/A,FALSE,"Mask"}</definedName>
    <definedName name="cg" localSheetId="6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" localSheetId="84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" localSheetId="77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" localSheetId="61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" localSheetId="76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H" localSheetId="79">#REF!</definedName>
    <definedName name="CH" localSheetId="84">#REF!</definedName>
    <definedName name="CH" localSheetId="77">#REF!</definedName>
    <definedName name="CH">#REF!</definedName>
    <definedName name="chain4" localSheetId="65" hidden="1">{"Fiesta Facer Page",#N/A,FALSE,"Q_C_S";"Fiesta Main Page",#N/A,FALSE,"V_L";"Fiesta 95BP Struct",#N/A,FALSE,"StructBP";"Fiesta Post 95BP Struct",#N/A,FALSE,"AdjStructBP"}</definedName>
    <definedName name="chain4" localSheetId="84" hidden="1">{"Fiesta Facer Page",#N/A,FALSE,"Q_C_S";"Fiesta Main Page",#N/A,FALSE,"V_L";"Fiesta 95BP Struct",#N/A,FALSE,"StructBP";"Fiesta Post 95BP Struct",#N/A,FALSE,"AdjStructBP"}</definedName>
    <definedName name="chain4" localSheetId="77" hidden="1">{"Fiesta Facer Page",#N/A,FALSE,"Q_C_S";"Fiesta Main Page",#N/A,FALSE,"V_L";"Fiesta 95BP Struct",#N/A,FALSE,"StructBP";"Fiesta Post 95BP Struct",#N/A,FALSE,"AdjStructBP"}</definedName>
    <definedName name="chain4" localSheetId="61" hidden="1">{"Fiesta Facer Page",#N/A,FALSE,"Q_C_S";"Fiesta Main Page",#N/A,FALSE,"V_L";"Fiesta 95BP Struct",#N/A,FALSE,"StructBP";"Fiesta Post 95BP Struct",#N/A,FALSE,"AdjStructBP"}</definedName>
    <definedName name="chain4" localSheetId="76" hidden="1">{"Fiesta Facer Page",#N/A,FALSE,"Q_C_S";"Fiesta Main Page",#N/A,FALSE,"V_L";"Fiesta 95BP Struct",#N/A,FALSE,"StructBP";"Fiesta Post 95BP Struct",#N/A,FALSE,"AdjStructBP"}</definedName>
    <definedName name="chain4" hidden="1">{"Fiesta Facer Page",#N/A,FALSE,"Q_C_S";"Fiesta Main Page",#N/A,FALSE,"V_L";"Fiesta 95BP Struct",#N/A,FALSE,"StructBP";"Fiesta Post 95BP Struct",#N/A,FALSE,"AdjStructBP"}</definedName>
    <definedName name="chain5" localSheetId="65" hidden="1">{"Presentation",#N/A,FALSE,"Feb96 - ALL"}</definedName>
    <definedName name="chain5" localSheetId="84" hidden="1">{"Presentation",#N/A,FALSE,"Feb96 - ALL"}</definedName>
    <definedName name="chain5" localSheetId="77" hidden="1">{"Presentation",#N/A,FALSE,"Feb96 - ALL"}</definedName>
    <definedName name="chain5" localSheetId="61" hidden="1">{"Presentation",#N/A,FALSE,"Feb96 - ALL"}</definedName>
    <definedName name="chain5" localSheetId="76" hidden="1">{"Presentation",#N/A,FALSE,"Feb96 - ALL"}</definedName>
    <definedName name="chain5" hidden="1">{"Presentation",#N/A,FALSE,"Feb96 - ALL"}</definedName>
    <definedName name="chain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in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in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in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in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in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mpions" localSheetId="79">#REF!</definedName>
    <definedName name="Champions" localSheetId="84">#REF!</definedName>
    <definedName name="Champions" localSheetId="77">#REF!</definedName>
    <definedName name="Champions">#REF!</definedName>
    <definedName name="Chandler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nge" localSheetId="79">#REF!</definedName>
    <definedName name="change" localSheetId="84">#REF!</definedName>
    <definedName name="change" localSheetId="77">#REF!</definedName>
    <definedName name="change">#REF!</definedName>
    <definedName name="CHANGE_NOTES" localSheetId="79">#REF!</definedName>
    <definedName name="CHANGE_NOTES" localSheetId="84">#REF!</definedName>
    <definedName name="CHANGE_NOTES" localSheetId="77">#REF!</definedName>
    <definedName name="CHANGE_NOTES">#REF!</definedName>
    <definedName name="ChangeLog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ngeLog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ngeLog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ngeLog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ngeLog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ngeLo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rgeabl" localSheetId="79">#REF!</definedName>
    <definedName name="Chargeabl" localSheetId="84">#REF!</definedName>
    <definedName name="Chargeabl" localSheetId="77">#REF!</definedName>
    <definedName name="Chargeabl">#REF!</definedName>
    <definedName name="Chargeable" localSheetId="79">#REF!</definedName>
    <definedName name="Chargeable" localSheetId="84">#REF!</definedName>
    <definedName name="Chargeable" localSheetId="77">#REF!</definedName>
    <definedName name="Chargeable">#REF!</definedName>
    <definedName name="Chargeable2" localSheetId="79">#REF!</definedName>
    <definedName name="Chargeable2" localSheetId="84">#REF!</definedName>
    <definedName name="Chargeable2" localSheetId="77">#REF!</definedName>
    <definedName name="Chargeable2">#REF!</definedName>
    <definedName name="CHARGEBACK" localSheetId="65" hidden="1">{#N/A,#N/A,FALSE,"TEST HOURS MONTHLY REPORT"}</definedName>
    <definedName name="CHARGEBACK" localSheetId="84" hidden="1">{#N/A,#N/A,FALSE,"TEST HOURS MONTHLY REPORT"}</definedName>
    <definedName name="CHARGEBACK" localSheetId="77" hidden="1">{#N/A,#N/A,FALSE,"TEST HOURS MONTHLY REPORT"}</definedName>
    <definedName name="CHARGEBACK" localSheetId="61" hidden="1">{#N/A,#N/A,FALSE,"TEST HOURS MONTHLY REPORT"}</definedName>
    <definedName name="CHARGEBACK" localSheetId="76" hidden="1">{#N/A,#N/A,FALSE,"TEST HOURS MONTHLY REPORT"}</definedName>
    <definedName name="CHARGEBACK" hidden="1">{#N/A,#N/A,FALSE,"TEST HOURS MONTHLY REPORT"}</definedName>
    <definedName name="Chart">"Chart"</definedName>
    <definedName name="CHASE1Y" localSheetId="79">#REF!</definedName>
    <definedName name="CHASE1Y" localSheetId="84">#REF!</definedName>
    <definedName name="CHASE1Y" localSheetId="77">#REF!</definedName>
    <definedName name="CHASE1Y">#REF!</definedName>
    <definedName name="CHECK" localSheetId="79">#REF!</definedName>
    <definedName name="CHECK" localSheetId="84">#REF!</definedName>
    <definedName name="CHECK" localSheetId="77">#REF!</definedName>
    <definedName name="CHECK">#REF!</definedName>
    <definedName name="CHECKLISTE" localSheetId="79">#REF!</definedName>
    <definedName name="CHECKLISTE" localSheetId="84">#REF!</definedName>
    <definedName name="CHECKLISTE" localSheetId="77">#REF!</definedName>
    <definedName name="CHECKLISTE">#REF!</definedName>
    <definedName name="chiefpage" localSheetId="79">#REF!</definedName>
    <definedName name="chiefpage" localSheetId="84">#REF!</definedName>
    <definedName name="chiefpage" localSheetId="77">#REF!</definedName>
    <definedName name="chiefpage">#REF!</definedName>
    <definedName name="Choice" localSheetId="79">#REF!</definedName>
    <definedName name="Choice" localSheetId="84">#REF!</definedName>
    <definedName name="Choice" localSheetId="77">#REF!</definedName>
    <definedName name="Choice">#REF!</definedName>
    <definedName name="CI" localSheetId="79">#REF!</definedName>
    <definedName name="CI" localSheetId="84">#REF!</definedName>
    <definedName name="CI" localSheetId="77">#REF!</definedName>
    <definedName name="CI">#REF!</definedName>
    <definedName name="ci_ce_gowi_ma" localSheetId="79">#REF!</definedName>
    <definedName name="ci_ce_gowi_ma" localSheetId="84">#REF!</definedName>
    <definedName name="ci_ce_gowi_ma" localSheetId="77">#REF!</definedName>
    <definedName name="ci_ce_gowi_ma">#REF!</definedName>
    <definedName name="ci_cf_delta_fin" localSheetId="79">#REF!</definedName>
    <definedName name="ci_cf_delta_fin" localSheetId="84">#REF!</definedName>
    <definedName name="ci_cf_delta_fin" localSheetId="77">#REF!</definedName>
    <definedName name="ci_cf_delta_fin">#REF!</definedName>
    <definedName name="ci_cf_divp" localSheetId="79">#REF!</definedName>
    <definedName name="ci_cf_divp" localSheetId="84">#REF!</definedName>
    <definedName name="ci_cf_divp" localSheetId="77">#REF!</definedName>
    <definedName name="ci_cf_divp">#REF!</definedName>
    <definedName name="ci_cf_oeqt" localSheetId="79">#REF!</definedName>
    <definedName name="ci_cf_oeqt" localSheetId="84">#REF!</definedName>
    <definedName name="ci_cf_oeqt" localSheetId="77">#REF!</definedName>
    <definedName name="ci_cf_oeqt">#REF!</definedName>
    <definedName name="ci_cf_oeqt_na" localSheetId="79">#REF!</definedName>
    <definedName name="ci_cf_oeqt_na" localSheetId="84">#REF!</definedName>
    <definedName name="ci_cf_oeqt_na" localSheetId="77">#REF!</definedName>
    <definedName name="ci_cf_oeqt_na">#REF!</definedName>
    <definedName name="ci_de_eqin_dai_na" localSheetId="79">#REF!</definedName>
    <definedName name="ci_de_eqin_dai_na" localSheetId="84">#REF!</definedName>
    <definedName name="ci_de_eqin_dai_na" localSheetId="77">#REF!</definedName>
    <definedName name="ci_de_eqin_dai_na">#REF!</definedName>
    <definedName name="ci_de_eqin_dai_nna" localSheetId="79">#REF!</definedName>
    <definedName name="ci_de_eqin_dai_nna" localSheetId="84">#REF!</definedName>
    <definedName name="ci_de_eqin_dai_nna" localSheetId="77">#REF!</definedName>
    <definedName name="ci_de_eqin_dai_nna">#REF!</definedName>
    <definedName name="ci_kfe_cfbit" localSheetId="79">#REF!</definedName>
    <definedName name="ci_kfe_cfbit" localSheetId="84">#REF!</definedName>
    <definedName name="ci_kfe_cfbit" localSheetId="77">#REF!</definedName>
    <definedName name="ci_kfe_cfbit">#REF!</definedName>
    <definedName name="ci_kfe_ebit" localSheetId="79">#REF!</definedName>
    <definedName name="ci_kfe_ebit" localSheetId="84">#REF!</definedName>
    <definedName name="ci_kfe_ebit" localSheetId="77">#REF!</definedName>
    <definedName name="ci_kfe_ebit">#REF!</definedName>
    <definedName name="ci_kfe_fcf" localSheetId="79">#REF!</definedName>
    <definedName name="ci_kfe_fcf" localSheetId="84">#REF!</definedName>
    <definedName name="ci_kfe_fcf" localSheetId="77">#REF!</definedName>
    <definedName name="ci_kfe_fcf">#REF!</definedName>
    <definedName name="ci_kfe_gcf" localSheetId="79">#REF!</definedName>
    <definedName name="ci_kfe_gcf" localSheetId="84">#REF!</definedName>
    <definedName name="ci_kfe_gcf" localSheetId="77">#REF!</definedName>
    <definedName name="ci_kfe_gcf">#REF!</definedName>
    <definedName name="ci_kfe_nepr" localSheetId="79">#REF!</definedName>
    <definedName name="ci_kfe_nepr" localSheetId="84">#REF!</definedName>
    <definedName name="ci_kfe_nepr" localSheetId="77">#REF!</definedName>
    <definedName name="ci_kfe_nepr">#REF!</definedName>
    <definedName name="ci_kfe_ninv" localSheetId="79">#REF!</definedName>
    <definedName name="ci_kfe_ninv" localSheetId="84">#REF!</definedName>
    <definedName name="ci_kfe_ninv" localSheetId="77">#REF!</definedName>
    <definedName name="ci_kfe_ninv">#REF!</definedName>
    <definedName name="ci_kfe_nopr" localSheetId="79">#REF!</definedName>
    <definedName name="ci_kfe_nopr" localSheetId="84">#REF!</definedName>
    <definedName name="ci_kfe_nopr" localSheetId="77">#REF!</definedName>
    <definedName name="ci_kfe_nopr">#REF!</definedName>
    <definedName name="ci_kfe_ntad" localSheetId="79">#REF!</definedName>
    <definedName name="ci_kfe_ntad" localSheetId="84">#REF!</definedName>
    <definedName name="ci_kfe_ntad" localSheetId="77">#REF!</definedName>
    <definedName name="ci_kfe_ntad">#REF!</definedName>
    <definedName name="ci_kfe_rev" localSheetId="79">#REF!</definedName>
    <definedName name="ci_kfe_rev" localSheetId="84">#REF!</definedName>
    <definedName name="ci_kfe_rev" localSheetId="77">#REF!</definedName>
    <definedName name="ci_kfe_rev">#REF!</definedName>
    <definedName name="ci_kfe_snag" localSheetId="79">#REF!</definedName>
    <definedName name="ci_kfe_snag" localSheetId="84">#REF!</definedName>
    <definedName name="ci_kfe_snag" localSheetId="77">#REF!</definedName>
    <definedName name="ci_kfe_snag">#REF!</definedName>
    <definedName name="ci_kfl_ship" localSheetId="79">#REF!</definedName>
    <definedName name="ci_kfl_ship" localSheetId="84">#REF!</definedName>
    <definedName name="ci_kfl_ship" localSheetId="77">#REF!</definedName>
    <definedName name="ci_kfl_ship">#REF!</definedName>
    <definedName name="ci_oi_cfbiat" localSheetId="79">#REF!</definedName>
    <definedName name="ci_oi_cfbiat" localSheetId="84">#REF!</definedName>
    <definedName name="ci_oi_cfbiat" localSheetId="77">#REF!</definedName>
    <definedName name="ci_oi_cfbiat">#REF!</definedName>
    <definedName name="ci_oi_cfbit" localSheetId="79">#REF!</definedName>
    <definedName name="ci_oi_cfbit" localSheetId="84">#REF!</definedName>
    <definedName name="ci_oi_cfbit" localSheetId="77">#REF!</definedName>
    <definedName name="ci_oi_cfbit">#REF!</definedName>
    <definedName name="ci_oi_ebit" localSheetId="79">#REF!</definedName>
    <definedName name="ci_oi_ebit" localSheetId="84">#REF!</definedName>
    <definedName name="ci_oi_ebit" localSheetId="77">#REF!</definedName>
    <definedName name="ci_oi_ebit">#REF!</definedName>
    <definedName name="ci_oi_ninv_ma" localSheetId="79">#REF!</definedName>
    <definedName name="ci_oi_ninv_ma" localSheetId="84">#REF!</definedName>
    <definedName name="ci_oi_ninv_ma" localSheetId="77">#REF!</definedName>
    <definedName name="ci_oi_ninv_ma">#REF!</definedName>
    <definedName name="ci_oi_nopr" localSheetId="79">#REF!</definedName>
    <definedName name="ci_oi_nopr" localSheetId="84">#REF!</definedName>
    <definedName name="ci_oi_nopr" localSheetId="77">#REF!</definedName>
    <definedName name="ci_oi_nopr">#REF!</definedName>
    <definedName name="ci_oi_ntas" localSheetId="79">#REF!</definedName>
    <definedName name="ci_oi_ntas" localSheetId="84">#REF!</definedName>
    <definedName name="ci_oi_ntas" localSheetId="77">#REF!</definedName>
    <definedName name="ci_oi_ntas">#REF!</definedName>
    <definedName name="ci_oi_rev" localSheetId="79">#REF!</definedName>
    <definedName name="ci_oi_rev" localSheetId="84">#REF!</definedName>
    <definedName name="ci_oi_rev" localSheetId="77">#REF!</definedName>
    <definedName name="ci_oi_rev">#REF!</definedName>
    <definedName name="ci_oi_vadj" localSheetId="79">#REF!</definedName>
    <definedName name="ci_oi_vadj" localSheetId="84">#REF!</definedName>
    <definedName name="ci_oi_vadj" localSheetId="77">#REF!</definedName>
    <definedName name="ci_oi_vadj">#REF!</definedName>
    <definedName name="ci_pke_oi_capex" localSheetId="79">#REF!</definedName>
    <definedName name="ci_pke_oi_capex" localSheetId="84">#REF!</definedName>
    <definedName name="ci_pke_oi_capex" localSheetId="77">#REF!</definedName>
    <definedName name="ci_pke_oi_capex">#REF!</definedName>
    <definedName name="ci_pke_oi_fr" localSheetId="79">#REF!</definedName>
    <definedName name="ci_pke_oi_fr" localSheetId="84">#REF!</definedName>
    <definedName name="ci_pke_oi_fr" localSheetId="77">#REF!</definedName>
    <definedName name="ci_pke_oi_fr">#REF!</definedName>
    <definedName name="ci_pke_oi_rd" localSheetId="79">#REF!</definedName>
    <definedName name="ci_pke_oi_rd" localSheetId="84">#REF!</definedName>
    <definedName name="ci_pke_oi_rd" localSheetId="77">#REF!</definedName>
    <definedName name="ci_pke_oi_rd">#REF!</definedName>
    <definedName name="ci_pke_pba_capex" localSheetId="79">#REF!</definedName>
    <definedName name="ci_pke_pba_capex" localSheetId="84">#REF!</definedName>
    <definedName name="ci_pke_pba_capex" localSheetId="77">#REF!</definedName>
    <definedName name="ci_pke_pba_capex">#REF!</definedName>
    <definedName name="ci_pke_pba_fr" localSheetId="79">#REF!</definedName>
    <definedName name="ci_pke_pba_fr" localSheetId="84">#REF!</definedName>
    <definedName name="ci_pke_pba_fr" localSheetId="77">#REF!</definedName>
    <definedName name="ci_pke_pba_fr">#REF!</definedName>
    <definedName name="ci_pke_pba_rd" localSheetId="79">#REF!</definedName>
    <definedName name="ci_pke_pba_rd" localSheetId="84">#REF!</definedName>
    <definedName name="ci_pke_pba_rd" localSheetId="77">#REF!</definedName>
    <definedName name="ci_pke_pba_rd">#REF!</definedName>
    <definedName name="ci_pke_shipments" localSheetId="79">#REF!</definedName>
    <definedName name="ci_pke_shipments" localSheetId="84">#REF!</definedName>
    <definedName name="ci_pke_shipments" localSheetId="77">#REF!</definedName>
    <definedName name="ci_pke_shipments">#REF!</definedName>
    <definedName name="ci_pke_stal_anad" localSheetId="79">#REF!</definedName>
    <definedName name="ci_pke_stal_anad" localSheetId="84">#REF!</definedName>
    <definedName name="ci_pke_stal_anad" localSheetId="77">#REF!</definedName>
    <definedName name="ci_pke_stal_anad">#REF!</definedName>
    <definedName name="ci_pke_stal_ebit" localSheetId="79">#REF!</definedName>
    <definedName name="ci_pke_stal_ebit" localSheetId="84">#REF!</definedName>
    <definedName name="ci_pke_stal_ebit" localSheetId="77">#REF!</definedName>
    <definedName name="ci_pke_stal_ebit">#REF!</definedName>
    <definedName name="ci_pke_stal_nap" localSheetId="79">#REF!</definedName>
    <definedName name="ci_pke_stal_nap" localSheetId="84">#REF!</definedName>
    <definedName name="ci_pke_stal_nap" localSheetId="77">#REF!</definedName>
    <definedName name="ci_pke_stal_nap">#REF!</definedName>
    <definedName name="ci_pke_stal_nop" localSheetId="79">#REF!</definedName>
    <definedName name="ci_pke_stal_nop" localSheetId="84">#REF!</definedName>
    <definedName name="ci_pke_stal_nop" localSheetId="77">#REF!</definedName>
    <definedName name="ci_pke_stal_nop">#REF!</definedName>
    <definedName name="ci_pke_stal_nrev" localSheetId="79">#REF!</definedName>
    <definedName name="ci_pke_stal_nrev" localSheetId="84">#REF!</definedName>
    <definedName name="ci_pke_stal_nrev" localSheetId="77">#REF!</definedName>
    <definedName name="ci_pke_stal_nrev">#REF!</definedName>
    <definedName name="ci_pke_stal_ros" localSheetId="79">#REF!</definedName>
    <definedName name="ci_pke_stal_ros" localSheetId="84">#REF!</definedName>
    <definedName name="ci_pke_stal_ros" localSheetId="77">#REF!</definedName>
    <definedName name="ci_pke_stal_ros">#REF!</definedName>
    <definedName name="ci_prs_vag_pp" localSheetId="79">#REF!</definedName>
    <definedName name="ci_prs_vag_pp" localSheetId="84">#REF!</definedName>
    <definedName name="ci_prs_vag_pp" localSheetId="77">#REF!</definedName>
    <definedName name="ci_prs_vag_pp">#REF!</definedName>
    <definedName name="ci_pva_stal_cfbiat" localSheetId="79">#REF!</definedName>
    <definedName name="ci_pva_stal_cfbiat" localSheetId="84">#REF!</definedName>
    <definedName name="ci_pva_stal_cfbiat" localSheetId="77">#REF!</definedName>
    <definedName name="ci_pva_stal_cfbiat">#REF!</definedName>
    <definedName name="ci_shipmentunit" localSheetId="79">#REF!</definedName>
    <definedName name="ci_shipmentunit" localSheetId="84">#REF!</definedName>
    <definedName name="ci_shipmentunit" localSheetId="77">#REF!</definedName>
    <definedName name="ci_shipmentunit">#REF!</definedName>
    <definedName name="ci_val_purch_price" localSheetId="79">#REF!</definedName>
    <definedName name="ci_val_purch_price" localSheetId="84">#REF!</definedName>
    <definedName name="ci_val_purch_price" localSheetId="77">#REF!</definedName>
    <definedName name="ci_val_purch_price">#REF!</definedName>
    <definedName name="CIAO" localSheetId="65" hidden="1">{"'OBT_6M_30_6'!$S$1:$AE$53"}</definedName>
    <definedName name="CIAO" localSheetId="84" hidden="1">{"'OBT_6M_30_6'!$S$1:$AE$53"}</definedName>
    <definedName name="CIAO" localSheetId="77" hidden="1">{"'OBT_6M_30_6'!$S$1:$AE$53"}</definedName>
    <definedName name="CIAO" localSheetId="61" hidden="1">{"'OBT_6M_30_6'!$S$1:$AE$53"}</definedName>
    <definedName name="CIAO" localSheetId="76" hidden="1">{"'OBT_6M_30_6'!$S$1:$AE$53"}</definedName>
    <definedName name="CIAO" hidden="1">{"'OBT_6M_30_6'!$S$1:$AE$53"}</definedName>
    <definedName name="CIQWBGuid" hidden="1">"3 Derivative Book March 2012_Beverage.xlsx"</definedName>
    <definedName name="CITI1Y" localSheetId="65">SUM(#REF!)</definedName>
    <definedName name="CITI1Y" localSheetId="79">SUM(#REF!)</definedName>
    <definedName name="CITI1Y" localSheetId="84">SUM(#REF!)</definedName>
    <definedName name="CITI1Y" localSheetId="77">SUM(#REF!)</definedName>
    <definedName name="CITI1Y" localSheetId="61">SUM(#REF!)</definedName>
    <definedName name="CITI1Y">SUM(#REF!)</definedName>
    <definedName name="CITI2Y" localSheetId="79">SUM(#REF!)</definedName>
    <definedName name="CITI2Y" localSheetId="84">SUM(#REF!)</definedName>
    <definedName name="CITI2Y" localSheetId="77">SUM(#REF!)</definedName>
    <definedName name="CITI2Y">SUM(#REF!)</definedName>
    <definedName name="CITI3Y" localSheetId="79">SUM(#REF!)</definedName>
    <definedName name="CITI3Y" localSheetId="84">SUM(#REF!)</definedName>
    <definedName name="CITI3Y" localSheetId="77">SUM(#REF!)</definedName>
    <definedName name="CITI3Y">SUM(#REF!)</definedName>
    <definedName name="CITI6M" localSheetId="79">SUM(#REF!)</definedName>
    <definedName name="CITI6M" localSheetId="84">SUM(#REF!)</definedName>
    <definedName name="CITI6M" localSheetId="77">SUM(#REF!)</definedName>
    <definedName name="CITI6M">SUM(#REF!)</definedName>
    <definedName name="citibankDCT" localSheetId="79">#REF!</definedName>
    <definedName name="citibankDCT" localSheetId="84">#REF!</definedName>
    <definedName name="citibankDCT" localSheetId="77">#REF!</definedName>
    <definedName name="citibankDCT">#REF!</definedName>
    <definedName name="CITIMT" localSheetId="79">#REF!</definedName>
    <definedName name="CITIMT" localSheetId="84">#REF!</definedName>
    <definedName name="CITIMT" localSheetId="77">#REF!</definedName>
    <definedName name="CITIMT">#REF!</definedName>
    <definedName name="CITIST" localSheetId="79">SUM(#REF!)</definedName>
    <definedName name="CITIST" localSheetId="84">SUM(#REF!)</definedName>
    <definedName name="CITIST" localSheetId="77">SUM(#REF!)</definedName>
    <definedName name="CITIST">SUM(#REF!)</definedName>
    <definedName name="City" localSheetId="79">#REF!</definedName>
    <definedName name="City" localSheetId="84">#REF!</definedName>
    <definedName name="City" localSheetId="77">#REF!</definedName>
    <definedName name="City">#REF!</definedName>
    <definedName name="ck" localSheetId="79">#REF!</definedName>
    <definedName name="ck" localSheetId="84">#REF!</definedName>
    <definedName name="ck" localSheetId="77">#REF!</definedName>
    <definedName name="ck">#REF!</definedName>
    <definedName name="class" localSheetId="79">#REF!</definedName>
    <definedName name="class" localSheetId="84">#REF!</definedName>
    <definedName name="class" localSheetId="77">#REF!</definedName>
    <definedName name="class">#REF!</definedName>
    <definedName name="Claudio" localSheetId="65" hidden="1">{"Fiesta Facer Page",#N/A,FALSE,"Q_C_S";"Fiesta Main Page",#N/A,FALSE,"V_L";"Fiesta 95BP Struct",#N/A,FALSE,"StructBP";"Fiesta Post 95BP Struct",#N/A,FALSE,"AdjStructBP"}</definedName>
    <definedName name="Claudio" localSheetId="84" hidden="1">{"Fiesta Facer Page",#N/A,FALSE,"Q_C_S";"Fiesta Main Page",#N/A,FALSE,"V_L";"Fiesta 95BP Struct",#N/A,FALSE,"StructBP";"Fiesta Post 95BP Struct",#N/A,FALSE,"AdjStructBP"}</definedName>
    <definedName name="Claudio" localSheetId="77" hidden="1">{"Fiesta Facer Page",#N/A,FALSE,"Q_C_S";"Fiesta Main Page",#N/A,FALSE,"V_L";"Fiesta 95BP Struct",#N/A,FALSE,"StructBP";"Fiesta Post 95BP Struct",#N/A,FALSE,"AdjStructBP"}</definedName>
    <definedName name="Claudio" localSheetId="61" hidden="1">{"Fiesta Facer Page",#N/A,FALSE,"Q_C_S";"Fiesta Main Page",#N/A,FALSE,"V_L";"Fiesta 95BP Struct",#N/A,FALSE,"StructBP";"Fiesta Post 95BP Struct",#N/A,FALSE,"AdjStructBP"}</definedName>
    <definedName name="Claudio" localSheetId="76" hidden="1">{"Fiesta Facer Page",#N/A,FALSE,"Q_C_S";"Fiesta Main Page",#N/A,FALSE,"V_L";"Fiesta 95BP Struct",#N/A,FALSE,"StructBP";"Fiesta Post 95BP Struct",#N/A,FALSE,"AdjStructBP"}</definedName>
    <definedName name="Claudio" hidden="1">{"Fiesta Facer Page",#N/A,FALSE,"Q_C_S";"Fiesta Main Page",#N/A,FALSE,"V_L";"Fiesta 95BP Struct",#N/A,FALSE,"StructBP";"Fiesta Post 95BP Struct",#N/A,FALSE,"AdjStructBP"}</definedName>
    <definedName name="clean_2001" localSheetId="79">#REF!</definedName>
    <definedName name="clean_2001" localSheetId="84">#REF!</definedName>
    <definedName name="clean_2001" localSheetId="77">#REF!</definedName>
    <definedName name="clean_2001">#REF!</definedName>
    <definedName name="Cleiton" localSheetId="65" hidden="1">{#N/A,#N/A,FALSE,"Profit Status";#N/A,#N/A,FALSE,"Invest";#N/A,#N/A,FALSE,"Revenue";#N/A,#N/A,FALSE,"Variable Cost";#N/A,#N/A,FALSE,"Options &amp; Series"}</definedName>
    <definedName name="Cleiton" localSheetId="84" hidden="1">{#N/A,#N/A,FALSE,"Profit Status";#N/A,#N/A,FALSE,"Invest";#N/A,#N/A,FALSE,"Revenue";#N/A,#N/A,FALSE,"Variable Cost";#N/A,#N/A,FALSE,"Options &amp; Series"}</definedName>
    <definedName name="Cleiton" localSheetId="77" hidden="1">{#N/A,#N/A,FALSE,"Profit Status";#N/A,#N/A,FALSE,"Invest";#N/A,#N/A,FALSE,"Revenue";#N/A,#N/A,FALSE,"Variable Cost";#N/A,#N/A,FALSE,"Options &amp; Series"}</definedName>
    <definedName name="Cleiton" localSheetId="61" hidden="1">{#N/A,#N/A,FALSE,"Profit Status";#N/A,#N/A,FALSE,"Invest";#N/A,#N/A,FALSE,"Revenue";#N/A,#N/A,FALSE,"Variable Cost";#N/A,#N/A,FALSE,"Options &amp; Series"}</definedName>
    <definedName name="Cleiton" localSheetId="76" hidden="1">{#N/A,#N/A,FALSE,"Profit Status";#N/A,#N/A,FALSE,"Invest";#N/A,#N/A,FALSE,"Revenue";#N/A,#N/A,FALSE,"Variable Cost";#N/A,#N/A,FALSE,"Options &amp; Series"}</definedName>
    <definedName name="Cleiton" hidden="1">{#N/A,#N/A,FALSE,"Profit Status";#N/A,#N/A,FALSE,"Invest";#N/A,#N/A,FALSE,"Revenue";#N/A,#N/A,FALSE,"Variable Cost";#N/A,#N/A,FALSE,"Options &amp; Series"}</definedName>
    <definedName name="CloseMonth" localSheetId="79">#REF!</definedName>
    <definedName name="CloseMonth" localSheetId="84">#REF!</definedName>
    <definedName name="CloseMonth" localSheetId="77">#REF!</definedName>
    <definedName name="CloseMonth">#REF!</definedName>
    <definedName name="CMAX_Market" localSheetId="79">#REF!</definedName>
    <definedName name="CMAX_Market" localSheetId="84">#REF!</definedName>
    <definedName name="CMAX_Market" localSheetId="77">#REF!</definedName>
    <definedName name="CMAX_Market">#REF!</definedName>
    <definedName name="cmdCancel">"Button 3"</definedName>
    <definedName name="CmdCancel_Click">#N/A</definedName>
    <definedName name="cmdOK">"Button 2"</definedName>
    <definedName name="cmdOK_Click">#N/A</definedName>
    <definedName name="çmö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çmö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çmö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çmö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çmö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çmö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CO" localSheetId="79">#REF!</definedName>
    <definedName name="CO" localSheetId="84">#REF!</definedName>
    <definedName name="CO" localSheetId="77">#REF!</definedName>
    <definedName name="CO">#REF!</definedName>
    <definedName name="Co_name" localSheetId="79">#REF!</definedName>
    <definedName name="Co_name" localSheetId="84">#REF!</definedName>
    <definedName name="Co_name" localSheetId="77">#REF!</definedName>
    <definedName name="Co_name">#REF!</definedName>
    <definedName name="Code" localSheetId="79" hidden="1">#REF!</definedName>
    <definedName name="Code" localSheetId="84" hidden="1">#REF!</definedName>
    <definedName name="Code" localSheetId="77" hidden="1">#REF!</definedName>
    <definedName name="Code" hidden="1">#REF!</definedName>
    <definedName name="Code2" localSheetId="79" hidden="1">#REF!</definedName>
    <definedName name="Code2" localSheetId="84" hidden="1">#REF!</definedName>
    <definedName name="Code2" localSheetId="77" hidden="1">#REF!</definedName>
    <definedName name="Code2" hidden="1">#REF!</definedName>
    <definedName name="codeSheet.Server_Select_Change">#N/A</definedName>
    <definedName name="COGR" localSheetId="79">#REF!</definedName>
    <definedName name="COGR" localSheetId="84">#REF!</definedName>
    <definedName name="COGR" localSheetId="77">#REF!</definedName>
    <definedName name="COGR">#REF!</definedName>
    <definedName name="Col_Numbers" localSheetId="79">#REF!</definedName>
    <definedName name="Col_Numbers" localSheetId="84">#REF!</definedName>
    <definedName name="Col_Numbers" localSheetId="77">#REF!</definedName>
    <definedName name="Col_Numbers">#REF!</definedName>
    <definedName name="Col_Type" localSheetId="79">#REF!</definedName>
    <definedName name="Col_Type" localSheetId="84">#REF!</definedName>
    <definedName name="Col_Type" localSheetId="77">#REF!</definedName>
    <definedName name="Col_Type">#REF!</definedName>
    <definedName name="coll" localSheetId="65" hidden="1">{"rates",#N/A,FALSE,"tavgcs#2";"rev",#N/A,FALSE,"tavgcs#2"}</definedName>
    <definedName name="coll" localSheetId="84" hidden="1">{"rates",#N/A,FALSE,"tavgcs#2";"rev",#N/A,FALSE,"tavgcs#2"}</definedName>
    <definedName name="coll" localSheetId="77" hidden="1">{"rates",#N/A,FALSE,"tavgcs#2";"rev",#N/A,FALSE,"tavgcs#2"}</definedName>
    <definedName name="coll" localSheetId="61" hidden="1">{"rates",#N/A,FALSE,"tavgcs#2";"rev",#N/A,FALSE,"tavgcs#2"}</definedName>
    <definedName name="coll" localSheetId="76" hidden="1">{"rates",#N/A,FALSE,"tavgcs#2";"rev",#N/A,FALSE,"tavgcs#2"}</definedName>
    <definedName name="coll" hidden="1">{"rates",#N/A,FALSE,"tavgcs#2";"rev",#N/A,FALSE,"tavgcs#2"}</definedName>
    <definedName name="Color" localSheetId="79">#REF!</definedName>
    <definedName name="Color" localSheetId="84">#REF!</definedName>
    <definedName name="Color" localSheetId="77">#REF!</definedName>
    <definedName name="Color">#REF!</definedName>
    <definedName name="colour" localSheetId="79">#REF!</definedName>
    <definedName name="colour" localSheetId="84">#REF!</definedName>
    <definedName name="colour" localSheetId="77">#REF!</definedName>
    <definedName name="colour">#REF!</definedName>
    <definedName name="Column" localSheetId="79">#REF!</definedName>
    <definedName name="Column" localSheetId="84">#REF!</definedName>
    <definedName name="Column" localSheetId="77">#REF!</definedName>
    <definedName name="Column">#REF!</definedName>
    <definedName name="ColumnTitle1">" "</definedName>
    <definedName name="combine" localSheetId="65" hidden="1">{"Revenue",#N/A,FALSE,"Series";"Ecprofit",#N/A,FALSE,"Series"}</definedName>
    <definedName name="combine" localSheetId="84" hidden="1">{"Revenue",#N/A,FALSE,"Series";"Ecprofit",#N/A,FALSE,"Series"}</definedName>
    <definedName name="combine" localSheetId="77" hidden="1">{"Revenue",#N/A,FALSE,"Series";"Ecprofit",#N/A,FALSE,"Series"}</definedName>
    <definedName name="combine" localSheetId="61" hidden="1">{"Revenue",#N/A,FALSE,"Series";"Ecprofit",#N/A,FALSE,"Series"}</definedName>
    <definedName name="combine" localSheetId="76" hidden="1">{"Revenue",#N/A,FALSE,"Series";"Ecprofit",#N/A,FALSE,"Series"}</definedName>
    <definedName name="combine" hidden="1">{"Revenue",#N/A,FALSE,"Series";"Ecprofit",#N/A,FALSE,"Series"}</definedName>
    <definedName name="combine1" localSheetId="65" hidden="1">{"Revenue",#N/A,FALSE,"Series";"Ecprofit",#N/A,FALSE,"Series"}</definedName>
    <definedName name="combine1" localSheetId="84" hidden="1">{"Revenue",#N/A,FALSE,"Series";"Ecprofit",#N/A,FALSE,"Series"}</definedName>
    <definedName name="combine1" localSheetId="77" hidden="1">{"Revenue",#N/A,FALSE,"Series";"Ecprofit",#N/A,FALSE,"Series"}</definedName>
    <definedName name="combine1" localSheetId="61" hidden="1">{"Revenue",#N/A,FALSE,"Series";"Ecprofit",#N/A,FALSE,"Series"}</definedName>
    <definedName name="combine1" localSheetId="76" hidden="1">{"Revenue",#N/A,FALSE,"Series";"Ecprofit",#N/A,FALSE,"Series"}</definedName>
    <definedName name="combine1" hidden="1">{"Revenue",#N/A,FALSE,"Series";"Ecprofit",#N/A,FALSE,"Series"}</definedName>
    <definedName name="COMMENTS" localSheetId="79">#REF!</definedName>
    <definedName name="COMMENTS" localSheetId="84">#REF!</definedName>
    <definedName name="COMMENTS" localSheetId="77">#REF!</definedName>
    <definedName name="COMMENTS">#REF!</definedName>
    <definedName name="Comments_CIG_FWT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ents_CIG_FWT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ents_CIG_FWT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ents_CIG_FWT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ents_CIG_FWT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ission" localSheetId="79">#REF!</definedName>
    <definedName name="Commission" localSheetId="84">#REF!</definedName>
    <definedName name="Commission" localSheetId="77">#REF!</definedName>
    <definedName name="Commission">#REF!</definedName>
    <definedName name="COMMITMENTS">#N/A</definedName>
    <definedName name="common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ommon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ommon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ommon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ommon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_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ommon_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ommon_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ommon_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ommon_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ommon_1" hidden="1">{#N/A,#N/A,FALSE,"Assumptions";#N/A,#N/A,FALSE,"Volumes";#N/A,#N/A,FALSE,"Pricing";#N/A,#N/A,FALSE,"Variable Cost";#N/A,#N/A,FALSE,"Investment";#N/A,#N/A,FALSE,"Profitability";#N/A,#N/A,FALSE,"Business Comparison"}</definedName>
    <definedName name="common_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ommon_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ommon_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ommon_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ommon_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ommon_2" hidden="1">{#N/A,#N/A,FALSE,"Assumptions";#N/A,#N/A,FALSE,"Volumes";#N/A,#N/A,FALSE,"Pricing";#N/A,#N/A,FALSE,"Variable Cost";#N/A,#N/A,FALSE,"Investment";#N/A,#N/A,FALSE,"Profitability";#N/A,#N/A,FALSE,"Business Comparison"}</definedName>
    <definedName name="common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ommon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ommon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ommon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ommon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ommon1" hidden="1">{#N/A,#N/A,FALSE,"Assumptions";#N/A,#N/A,FALSE,"Volumes";#N/A,#N/A,FALSE,"Pricing";#N/A,#N/A,FALSE,"Variable Cost";#N/A,#N/A,FALSE,"Investment";#N/A,#N/A,FALSE,"Profitability";#N/A,#N/A,FALSE,"Business Comparison"}</definedName>
    <definedName name="common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ommon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ommon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ommon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ommon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ommona" hidden="1">{#N/A,#N/A,FALSE,"Assumptions";#N/A,#N/A,FALSE,"Volumes";#N/A,#N/A,FALSE,"Pricing";#N/A,#N/A,FALSE,"Variable Cost";#N/A,#N/A,FALSE,"Investment";#N/A,#N/A,FALSE,"Profitability";#N/A,#N/A,FALSE,"Business Comparison"}</definedName>
    <definedName name="commonalityindicator" localSheetId="79">OFFSET(#REF!,0,0,COUNTA(#REF!),1)</definedName>
    <definedName name="commonalityindicator" localSheetId="84">OFFSET(#REF!,0,0,COUNTA(#REF!),1)</definedName>
    <definedName name="commonalityindicator" localSheetId="77">OFFSET(#REF!,0,0,COUNTA(#REF!),1)</definedName>
    <definedName name="commonalityindicator">OFFSET(#REF!,0,0,COUNTA(#REF!),1)</definedName>
    <definedName name="COMP" localSheetId="79">#REF!</definedName>
    <definedName name="COMP" localSheetId="84">#REF!</definedName>
    <definedName name="COMP" localSheetId="77">#REF!</definedName>
    <definedName name="COMP">#REF!</definedName>
    <definedName name="comp2" localSheetId="79">#REF!</definedName>
    <definedName name="comp2" localSheetId="84">#REF!</definedName>
    <definedName name="comp2" localSheetId="77">#REF!</definedName>
    <definedName name="comp2">#REF!</definedName>
    <definedName name="Company" localSheetId="79">#REF!</definedName>
    <definedName name="Company" localSheetId="84">#REF!</definedName>
    <definedName name="Company" localSheetId="77">#REF!</definedName>
    <definedName name="Company">#REF!</definedName>
    <definedName name="CompareRatio" localSheetId="79">IF(#REF!&gt;=0.8,"X",IF(#REF!&gt;0,"O","X"))</definedName>
    <definedName name="CompareRatio" localSheetId="84">IF(#REF!&gt;=0.8,"X",IF(#REF!&gt;0,"O","X"))</definedName>
    <definedName name="CompareRatio" localSheetId="77">IF(#REF!&gt;=0.8,"X",IF(#REF!&gt;0,"O","X"))</definedName>
    <definedName name="CompareRatio">IF(#REF!&gt;=0.8,"X",IF(#REF!&gt;0,"O","X"))</definedName>
    <definedName name="CONCAT">#NAME?</definedName>
    <definedName name="CONCIERGE" localSheetId="79">#REF!</definedName>
    <definedName name="CONCIERGE" localSheetId="84">#REF!</definedName>
    <definedName name="CONCIERGE" localSheetId="77">#REF!</definedName>
    <definedName name="CONCIERGE">#REF!</definedName>
    <definedName name="Conciliaciones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Conciliaciones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Conciliaciones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Conciliaciones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Conciliaciones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Conciliaciones" hidden="1">{#N/A,#N/A,FALSE,"2001 CBG";#N/A,#N/A,FALSE,"2002 CBG";#N/A,#N/A,FALSE,"2003 CBG";#N/A,#N/A,FALSE,"2004 CBG";#N/A,#N/A,FALSE,"2005 CBG";#N/A,#N/A,FALSE,"2006 CBG ";#N/A,#N/A,FALSE,"2007 CBG";#N/A,#N/A,FALSE,"2008 CBG"}</definedName>
    <definedName name="CONSOL_JNL">#N/A</definedName>
    <definedName name="Consolidado" localSheetId="65" hidden="1">{"Fiesta Facer Page",#N/A,FALSE,"Q_C_S";"Fiesta Main Page",#N/A,FALSE,"V_L";"Fiesta 95BP Struct",#N/A,FALSE,"StructBP";"Fiesta Post 95BP Struct",#N/A,FALSE,"AdjStructBP"}</definedName>
    <definedName name="Consolidado" localSheetId="84" hidden="1">{"Fiesta Facer Page",#N/A,FALSE,"Q_C_S";"Fiesta Main Page",#N/A,FALSE,"V_L";"Fiesta 95BP Struct",#N/A,FALSE,"StructBP";"Fiesta Post 95BP Struct",#N/A,FALSE,"AdjStructBP"}</definedName>
    <definedName name="Consolidado" localSheetId="77" hidden="1">{"Fiesta Facer Page",#N/A,FALSE,"Q_C_S";"Fiesta Main Page",#N/A,FALSE,"V_L";"Fiesta 95BP Struct",#N/A,FALSE,"StructBP";"Fiesta Post 95BP Struct",#N/A,FALSE,"AdjStructBP"}</definedName>
    <definedName name="Consolidado" localSheetId="61" hidden="1">{"Fiesta Facer Page",#N/A,FALSE,"Q_C_S";"Fiesta Main Page",#N/A,FALSE,"V_L";"Fiesta 95BP Struct",#N/A,FALSE,"StructBP";"Fiesta Post 95BP Struct",#N/A,FALSE,"AdjStructBP"}</definedName>
    <definedName name="Consolidado" localSheetId="76" hidden="1">{"Fiesta Facer Page",#N/A,FALSE,"Q_C_S";"Fiesta Main Page",#N/A,FALSE,"V_L";"Fiesta 95BP Struct",#N/A,FALSE,"StructBP";"Fiesta Post 95BP Struct",#N/A,FALSE,"AdjStructBP"}</definedName>
    <definedName name="Consolidado" hidden="1">{"Fiesta Facer Page",#N/A,FALSE,"Q_C_S";"Fiesta Main Page",#N/A,FALSE,"V_L";"Fiesta 95BP Struct",#N/A,FALSE,"StructBP";"Fiesta Post 95BP Struct",#N/A,FALSE,"AdjStructBP"}</definedName>
    <definedName name="consuming" localSheetId="65" hidden="1">{#N/A,#N/A,FALSE,"Cover Page";#N/A,#N/A,FALSE,"Facing Page";#N/A,#N/A,FALSE,"Main Page";#N/A,#N/A,FALSE,"Risk-Adjusted";#N/A,#N/A,FALSE,"Profit Improvement"}</definedName>
    <definedName name="consuming" localSheetId="84" hidden="1">{#N/A,#N/A,FALSE,"Cover Page";#N/A,#N/A,FALSE,"Facing Page";#N/A,#N/A,FALSE,"Main Page";#N/A,#N/A,FALSE,"Risk-Adjusted";#N/A,#N/A,FALSE,"Profit Improvement"}</definedName>
    <definedName name="consuming" localSheetId="77" hidden="1">{#N/A,#N/A,FALSE,"Cover Page";#N/A,#N/A,FALSE,"Facing Page";#N/A,#N/A,FALSE,"Main Page";#N/A,#N/A,FALSE,"Risk-Adjusted";#N/A,#N/A,FALSE,"Profit Improvement"}</definedName>
    <definedName name="consuming" localSheetId="61" hidden="1">{#N/A,#N/A,FALSE,"Cover Page";#N/A,#N/A,FALSE,"Facing Page";#N/A,#N/A,FALSE,"Main Page";#N/A,#N/A,FALSE,"Risk-Adjusted";#N/A,#N/A,FALSE,"Profit Improvement"}</definedName>
    <definedName name="consuming" localSheetId="76" hidden="1">{#N/A,#N/A,FALSE,"Cover Page";#N/A,#N/A,FALSE,"Facing Page";#N/A,#N/A,FALSE,"Main Page";#N/A,#N/A,FALSE,"Risk-Adjusted";#N/A,#N/A,FALSE,"Profit Improvement"}</definedName>
    <definedName name="consuming" hidden="1">{#N/A,#N/A,FALSE,"Cover Page";#N/A,#N/A,FALSE,"Facing Page";#N/A,#N/A,FALSE,"Main Page";#N/A,#N/A,FALSE,"Risk-Adjusted";#N/A,#N/A,FALSE,"Profit Improvement"}</definedName>
    <definedName name="CONTINGENCY">#N/A</definedName>
    <definedName name="continuedforserviceindicator" localSheetId="79">OFFSET(#REF!,0,0,COUNTA(#REF!),1)</definedName>
    <definedName name="continuedforserviceindicator" localSheetId="84">OFFSET(#REF!,0,0,COUNTA(#REF!),1)</definedName>
    <definedName name="continuedforserviceindicator" localSheetId="77">OFFSET(#REF!,0,0,COUNTA(#REF!),1)</definedName>
    <definedName name="continuedforserviceindicator">OFFSET(#REF!,0,0,COUNTA(#REF!),1)</definedName>
    <definedName name="CONTROL">#N/A</definedName>
    <definedName name="controllers" localSheetId="65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trollers" localSheetId="84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trollers" localSheetId="77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trollers" localSheetId="61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trollers" localSheetId="76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trollers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V" localSheetId="79">#REF!</definedName>
    <definedName name="CONV" localSheetId="84">#REF!</definedName>
    <definedName name="CONV" localSheetId="77">#REF!</definedName>
    <definedName name="CONV">#REF!</definedName>
    <definedName name="CONVENTN" localSheetId="79">#REF!</definedName>
    <definedName name="CONVENTN" localSheetId="84">#REF!</definedName>
    <definedName name="CONVENTN" localSheetId="77">#REF!</definedName>
    <definedName name="CONVENTN">#REF!</definedName>
    <definedName name="conversion" localSheetId="65" hidden="1">{"'Highlights'!$A$1:$M$123"}</definedName>
    <definedName name="conversion" localSheetId="84" hidden="1">{"'Highlights'!$A$1:$M$123"}</definedName>
    <definedName name="conversion" localSheetId="77" hidden="1">{"'Highlights'!$A$1:$M$123"}</definedName>
    <definedName name="conversion" localSheetId="61" hidden="1">{"'Highlights'!$A$1:$M$123"}</definedName>
    <definedName name="conversion" localSheetId="76" hidden="1">{"'Highlights'!$A$1:$M$123"}</definedName>
    <definedName name="conversion" hidden="1">{"'Highlights'!$A$1:$M$123"}</definedName>
    <definedName name="Conversion_Codes" localSheetId="79">#REF!</definedName>
    <definedName name="Conversion_Codes" localSheetId="84">#REF!</definedName>
    <definedName name="Conversion_Codes" localSheetId="77">#REF!</definedName>
    <definedName name="Conversion_Codes">#REF!</definedName>
    <definedName name="copi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opi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opi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opi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opi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opie" hidden="1">{#N/A,#N/A,FALSE,"Assumptions";#N/A,#N/A,FALSE,"Volumes";#N/A,#N/A,FALSE,"Pricing";#N/A,#N/A,FALSE,"Variable Cost";#N/A,#N/A,FALSE,"Investment";#N/A,#N/A,FALSE,"Profitability";#N/A,#N/A,FALSE,"Business Comparison"}</definedName>
    <definedName name="Copuy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puy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puy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puy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puy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puy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rner" localSheetId="79">#REF!</definedName>
    <definedName name="corner" localSheetId="84">#REF!</definedName>
    <definedName name="corner" localSheetId="77">#REF!</definedName>
    <definedName name="corner">#REF!</definedName>
    <definedName name="CORP001" localSheetId="79">#REF!</definedName>
    <definedName name="CORP001" localSheetId="84">#REF!</definedName>
    <definedName name="CORP001" localSheetId="77">#REF!</definedName>
    <definedName name="CORP001">#REF!</definedName>
    <definedName name="CORP019" localSheetId="79">#REF!</definedName>
    <definedName name="CORP019" localSheetId="84">#REF!</definedName>
    <definedName name="CORP019" localSheetId="77">#REF!</definedName>
    <definedName name="CORP019">#REF!</definedName>
    <definedName name="CORP027" localSheetId="79">#REF!</definedName>
    <definedName name="CORP027" localSheetId="84">#REF!</definedName>
    <definedName name="CORP027" localSheetId="77">#REF!</definedName>
    <definedName name="CORP027">#REF!</definedName>
    <definedName name="CORP030" localSheetId="79">#REF!</definedName>
    <definedName name="CORP030" localSheetId="84">#REF!</definedName>
    <definedName name="CORP030" localSheetId="77">#REF!</definedName>
    <definedName name="CORP030">#REF!</definedName>
    <definedName name="CORP033" localSheetId="79">#REF!</definedName>
    <definedName name="CORP033" localSheetId="84">#REF!</definedName>
    <definedName name="CORP033" localSheetId="77">#REF!</definedName>
    <definedName name="CORP033">#REF!</definedName>
    <definedName name="CORP036" localSheetId="79">#REF!</definedName>
    <definedName name="CORP036" localSheetId="84">#REF!</definedName>
    <definedName name="CORP036" localSheetId="77">#REF!</definedName>
    <definedName name="CORP036">#REF!</definedName>
    <definedName name="CORP052" localSheetId="79">#REF!</definedName>
    <definedName name="CORP052" localSheetId="84">#REF!</definedName>
    <definedName name="CORP052" localSheetId="77">#REF!</definedName>
    <definedName name="CORP052">#REF!</definedName>
    <definedName name="CORP1" localSheetId="79">#REF!</definedName>
    <definedName name="CORP1" localSheetId="84">#REF!</definedName>
    <definedName name="CORP1" localSheetId="77">#REF!</definedName>
    <definedName name="CORP1">#REF!</definedName>
    <definedName name="CORP18" localSheetId="79">#REF!</definedName>
    <definedName name="CORP18" localSheetId="84">#REF!</definedName>
    <definedName name="CORP18" localSheetId="77">#REF!</definedName>
    <definedName name="CORP18">#REF!</definedName>
    <definedName name="CORP181" localSheetId="79">#REF!</definedName>
    <definedName name="CORP181" localSheetId="84">#REF!</definedName>
    <definedName name="CORP181" localSheetId="77">#REF!</definedName>
    <definedName name="CORP181">#REF!</definedName>
    <definedName name="CORP26" localSheetId="79">#REF!</definedName>
    <definedName name="CORP26" localSheetId="84">#REF!</definedName>
    <definedName name="CORP26" localSheetId="77">#REF!</definedName>
    <definedName name="CORP26">#REF!</definedName>
    <definedName name="CORP27" localSheetId="79">#REF!</definedName>
    <definedName name="CORP27" localSheetId="84">#REF!</definedName>
    <definedName name="CORP27" localSheetId="77">#REF!</definedName>
    <definedName name="CORP27">#REF!</definedName>
    <definedName name="CORP32" localSheetId="79">#REF!</definedName>
    <definedName name="CORP32" localSheetId="84">#REF!</definedName>
    <definedName name="CORP32" localSheetId="77">#REF!</definedName>
    <definedName name="CORP32">#REF!</definedName>
    <definedName name="CORP35" localSheetId="79">#REF!</definedName>
    <definedName name="CORP35" localSheetId="84">#REF!</definedName>
    <definedName name="CORP35" localSheetId="77">#REF!</definedName>
    <definedName name="CORP35">#REF!</definedName>
    <definedName name="CORP49" localSheetId="79">#REF!</definedName>
    <definedName name="CORP49" localSheetId="84">#REF!</definedName>
    <definedName name="CORP49" localSheetId="77">#REF!</definedName>
    <definedName name="CORP49">#REF!</definedName>
    <definedName name="CORRIDOR" localSheetId="79">#REF!</definedName>
    <definedName name="CORRIDOR" localSheetId="84">#REF!</definedName>
    <definedName name="CORRIDOR" localSheetId="77">#REF!</definedName>
    <definedName name="CORRIDOR">#REF!</definedName>
    <definedName name="COST" localSheetId="79">#REF!</definedName>
    <definedName name="COST" localSheetId="84">#REF!</definedName>
    <definedName name="COST" localSheetId="77">#REF!</definedName>
    <definedName name="COST">#REF!</definedName>
    <definedName name="cost_per_unit" localSheetId="79">#REF!</definedName>
    <definedName name="cost_per_unit" localSheetId="84">#REF!</definedName>
    <definedName name="cost_per_unit" localSheetId="77">#REF!</definedName>
    <definedName name="cost_per_unit">#REF!</definedName>
    <definedName name="Cost1" localSheetId="79">OFFSET(#REF!,#REF!,5,13,1)</definedName>
    <definedName name="Cost1" localSheetId="84">OFFSET(#REF!,#REF!,5,13,1)</definedName>
    <definedName name="Cost1" localSheetId="77">OFFSET(#REF!,#REF!,5,13,1)</definedName>
    <definedName name="Cost1">OFFSET(#REF!,#REF!,5,13,1)</definedName>
    <definedName name="costat665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ostat665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ostat665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ostat665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ostat665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ostat665" hidden="1">{#N/A,#N/A,FALSE,"Assumptions";#N/A,#N/A,FALSE,"Volumes";#N/A,#N/A,FALSE,"Pricing";#N/A,#N/A,FALSE,"Variable Cost";#N/A,#N/A,FALSE,"Investment";#N/A,#N/A,FALSE,"Profitability";#N/A,#N/A,FALSE,"Business Comparison"}</definedName>
    <definedName name="Costwalk" localSheetId="65" hidden="1">{"REVISED",#N/A,FALSE,"Sheet1"}</definedName>
    <definedName name="Costwalk" localSheetId="84" hidden="1">{"REVISED",#N/A,FALSE,"Sheet1"}</definedName>
    <definedName name="Costwalk" localSheetId="77" hidden="1">{"REVISED",#N/A,FALSE,"Sheet1"}</definedName>
    <definedName name="Costwalk" localSheetId="61" hidden="1">{"REVISED",#N/A,FALSE,"Sheet1"}</definedName>
    <definedName name="Costwalk" localSheetId="76" hidden="1">{"REVISED",#N/A,FALSE,"Sheet1"}</definedName>
    <definedName name="Costwalk" hidden="1">{"REVISED",#N/A,FALSE,"Sheet1"}</definedName>
    <definedName name="Countermeasures" localSheetId="79" hidden="1">#REF!</definedName>
    <definedName name="Countermeasures" localSheetId="84" hidden="1">#REF!</definedName>
    <definedName name="Countermeasures" localSheetId="77" hidden="1">#REF!</definedName>
    <definedName name="Countermeasures" hidden="1">#REF!</definedName>
    <definedName name="COUNTIFS">#NAME?</definedName>
    <definedName name="Country" localSheetId="79">#REF!</definedName>
    <definedName name="Country" localSheetId="84">#REF!</definedName>
    <definedName name="Country" localSheetId="77">#REF!</definedName>
    <definedName name="Country">#REF!</definedName>
    <definedName name="Country_Entity" localSheetId="79">#REF!</definedName>
    <definedName name="Country_Entity" localSheetId="84">#REF!</definedName>
    <definedName name="Country_Entity" localSheetId="77">#REF!</definedName>
    <definedName name="Country_Entity">#REF!</definedName>
    <definedName name="cov" localSheetId="79">#REF!</definedName>
    <definedName name="cov" localSheetId="84">#REF!</definedName>
    <definedName name="cov" localSheetId="77">#REF!</definedName>
    <definedName name="cov">#REF!</definedName>
    <definedName name="cover" localSheetId="65" hidden="1">{"Detail",#N/A,TRUE,"Personnel";"Detail",#N/A,TRUE,"Non-Personnel";"Detail",#N/A,TRUE,"Total"}</definedName>
    <definedName name="cover" localSheetId="84" hidden="1">{"Detail",#N/A,TRUE,"Personnel";"Detail",#N/A,TRUE,"Non-Personnel";"Detail",#N/A,TRUE,"Total"}</definedName>
    <definedName name="cover" localSheetId="77" hidden="1">{"Detail",#N/A,TRUE,"Personnel";"Detail",#N/A,TRUE,"Non-Personnel";"Detail",#N/A,TRUE,"Total"}</definedName>
    <definedName name="cover" localSheetId="61" hidden="1">{"Detail",#N/A,TRUE,"Personnel";"Detail",#N/A,TRUE,"Non-Personnel";"Detail",#N/A,TRUE,"Total"}</definedName>
    <definedName name="cover" localSheetId="76" hidden="1">{"Detail",#N/A,TRUE,"Personnel";"Detail",#N/A,TRUE,"Non-Personnel";"Detail",#N/A,TRUE,"Total"}</definedName>
    <definedName name="cover" hidden="1">{"Detail",#N/A,TRUE,"Personnel";"Detail",#N/A,TRUE,"Non-Personnel";"Detail",#N/A,TRUE,"Total"}</definedName>
    <definedName name="Coy_cel" localSheetId="79">#REF!</definedName>
    <definedName name="Coy_cel" localSheetId="84">#REF!</definedName>
    <definedName name="Coy_cel" localSheetId="77">#REF!</definedName>
    <definedName name="Coy_cel">#REF!</definedName>
    <definedName name="Coy_cell" localSheetId="79">#REF!</definedName>
    <definedName name="Coy_cell" localSheetId="84">#REF!</definedName>
    <definedName name="Coy_cell" localSheetId="77">#REF!</definedName>
    <definedName name="Coy_cell">#REF!</definedName>
    <definedName name="Coy_cell2" localSheetId="79">#REF!</definedName>
    <definedName name="Coy_cell2" localSheetId="84">#REF!</definedName>
    <definedName name="Coy_cell2" localSheetId="77">#REF!</definedName>
    <definedName name="Coy_cell2">#REF!</definedName>
    <definedName name="Coy_name" localSheetId="79">#REF!</definedName>
    <definedName name="Coy_name" localSheetId="84">#REF!</definedName>
    <definedName name="Coy_name" localSheetId="77">#REF!</definedName>
    <definedName name="Coy_name">#REF!</definedName>
    <definedName name="Cp" localSheetId="79">#REF!</definedName>
    <definedName name="Cp" localSheetId="84">#REF!</definedName>
    <definedName name="Cp" localSheetId="77">#REF!</definedName>
    <definedName name="Cp">#REF!</definedName>
    <definedName name="CP_0" localSheetId="79">#REF!</definedName>
    <definedName name="CP_0" localSheetId="84">#REF!</definedName>
    <definedName name="CP_0" localSheetId="77">#REF!</definedName>
    <definedName name="CP_0">#REF!</definedName>
    <definedName name="CP_1" localSheetId="79">#REF!</definedName>
    <definedName name="CP_1" localSheetId="84">#REF!</definedName>
    <definedName name="CP_1" localSheetId="77">#REF!</definedName>
    <definedName name="CP_1">#REF!</definedName>
    <definedName name="CP_100" localSheetId="79">#REF!</definedName>
    <definedName name="CP_100" localSheetId="84">#REF!</definedName>
    <definedName name="CP_100" localSheetId="77">#REF!</definedName>
    <definedName name="CP_100">#REF!</definedName>
    <definedName name="CP_101" localSheetId="79">#REF!</definedName>
    <definedName name="CP_101" localSheetId="84">#REF!</definedName>
    <definedName name="CP_101" localSheetId="77">#REF!</definedName>
    <definedName name="CP_101">#REF!</definedName>
    <definedName name="CP_102" localSheetId="79">#REF!</definedName>
    <definedName name="CP_102" localSheetId="84">#REF!</definedName>
    <definedName name="CP_102" localSheetId="77">#REF!</definedName>
    <definedName name="CP_102">#REF!</definedName>
    <definedName name="CP_2" localSheetId="79">#REF!</definedName>
    <definedName name="CP_2" localSheetId="84">#REF!</definedName>
    <definedName name="CP_2" localSheetId="77">#REF!</definedName>
    <definedName name="CP_2">#REF!</definedName>
    <definedName name="CP_200" localSheetId="79">#REF!</definedName>
    <definedName name="CP_200" localSheetId="84">#REF!</definedName>
    <definedName name="CP_200" localSheetId="77">#REF!</definedName>
    <definedName name="CP_200">#REF!</definedName>
    <definedName name="CP_201" localSheetId="79">#REF!</definedName>
    <definedName name="CP_201" localSheetId="84">#REF!</definedName>
    <definedName name="CP_201" localSheetId="77">#REF!</definedName>
    <definedName name="CP_201">#REF!</definedName>
    <definedName name="CP_3" localSheetId="79">#REF!</definedName>
    <definedName name="CP_3" localSheetId="84">#REF!</definedName>
    <definedName name="CP_3" localSheetId="77">#REF!</definedName>
    <definedName name="CP_3">#REF!</definedName>
    <definedName name="CP_300" localSheetId="79">#REF!</definedName>
    <definedName name="CP_300" localSheetId="84">#REF!</definedName>
    <definedName name="CP_300" localSheetId="77">#REF!</definedName>
    <definedName name="CP_300">#REF!</definedName>
    <definedName name="CP_301" localSheetId="79">#REF!</definedName>
    <definedName name="CP_301" localSheetId="84">#REF!</definedName>
    <definedName name="CP_301" localSheetId="77">#REF!</definedName>
    <definedName name="CP_301">#REF!</definedName>
    <definedName name="CP_4" localSheetId="79">#REF!</definedName>
    <definedName name="CP_4" localSheetId="84">#REF!</definedName>
    <definedName name="CP_4" localSheetId="77">#REF!</definedName>
    <definedName name="CP_4">#REF!</definedName>
    <definedName name="CP_5" localSheetId="79">#REF!</definedName>
    <definedName name="CP_5" localSheetId="84">#REF!</definedName>
    <definedName name="CP_5" localSheetId="77">#REF!</definedName>
    <definedName name="CP_5">#REF!</definedName>
    <definedName name="CP_6" localSheetId="79">#REF!</definedName>
    <definedName name="CP_6" localSheetId="84">#REF!</definedName>
    <definedName name="CP_6" localSheetId="77">#REF!</definedName>
    <definedName name="CP_6">#REF!</definedName>
    <definedName name="CP_I10" localSheetId="79">#REF!</definedName>
    <definedName name="CP_I10" localSheetId="84">#REF!</definedName>
    <definedName name="CP_I10" localSheetId="77">#REF!</definedName>
    <definedName name="CP_I10">#REF!</definedName>
    <definedName name="CP_I103" localSheetId="79">#REF!</definedName>
    <definedName name="CP_I103" localSheetId="84">#REF!</definedName>
    <definedName name="CP_I103" localSheetId="77">#REF!</definedName>
    <definedName name="CP_I103">#REF!</definedName>
    <definedName name="CP_I104" localSheetId="79">#REF!</definedName>
    <definedName name="CP_I104" localSheetId="84">#REF!</definedName>
    <definedName name="CP_I104" localSheetId="77">#REF!</definedName>
    <definedName name="CP_I104">#REF!</definedName>
    <definedName name="CP_I105" localSheetId="79">#REF!</definedName>
    <definedName name="CP_I105" localSheetId="84">#REF!</definedName>
    <definedName name="CP_I105" localSheetId="77">#REF!</definedName>
    <definedName name="CP_I105">#REF!</definedName>
    <definedName name="CP_I11" localSheetId="79">#REF!</definedName>
    <definedName name="CP_I11" localSheetId="84">#REF!</definedName>
    <definedName name="CP_I11" localSheetId="77">#REF!</definedName>
    <definedName name="CP_I11">#REF!</definedName>
    <definedName name="CP_I12" localSheetId="79">#REF!</definedName>
    <definedName name="CP_I12" localSheetId="84">#REF!</definedName>
    <definedName name="CP_I12" localSheetId="77">#REF!</definedName>
    <definedName name="CP_I12">#REF!</definedName>
    <definedName name="CP_I13" localSheetId="79">#REF!</definedName>
    <definedName name="CP_I13" localSheetId="84">#REF!</definedName>
    <definedName name="CP_I13" localSheetId="77">#REF!</definedName>
    <definedName name="CP_I13">#REF!</definedName>
    <definedName name="CP_I202" localSheetId="79">#REF!</definedName>
    <definedName name="CP_I202" localSheetId="84">#REF!</definedName>
    <definedName name="CP_I202" localSheetId="77">#REF!</definedName>
    <definedName name="CP_I202">#REF!</definedName>
    <definedName name="CP_I203" localSheetId="79">#REF!</definedName>
    <definedName name="CP_I203" localSheetId="84">#REF!</definedName>
    <definedName name="CP_I203" localSheetId="77">#REF!</definedName>
    <definedName name="CP_I203">#REF!</definedName>
    <definedName name="CP_I302" localSheetId="79">#REF!</definedName>
    <definedName name="CP_I302" localSheetId="84">#REF!</definedName>
    <definedName name="CP_I302" localSheetId="77">#REF!</definedName>
    <definedName name="CP_I302">#REF!</definedName>
    <definedName name="CP_I303" localSheetId="79">#REF!</definedName>
    <definedName name="CP_I303" localSheetId="84">#REF!</definedName>
    <definedName name="CP_I303" localSheetId="77">#REF!</definedName>
    <definedName name="CP_I303">#REF!</definedName>
    <definedName name="CP_I7" localSheetId="79">#REF!</definedName>
    <definedName name="CP_I7" localSheetId="84">#REF!</definedName>
    <definedName name="CP_I7" localSheetId="77">#REF!</definedName>
    <definedName name="CP_I7">#REF!</definedName>
    <definedName name="CP_I8" localSheetId="79">#REF!</definedName>
    <definedName name="CP_I8" localSheetId="84">#REF!</definedName>
    <definedName name="CP_I8" localSheetId="77">#REF!</definedName>
    <definedName name="CP_I8">#REF!</definedName>
    <definedName name="CP_I9" localSheetId="79">#REF!</definedName>
    <definedName name="CP_I9" localSheetId="84">#REF!</definedName>
    <definedName name="CP_I9" localSheetId="77">#REF!</definedName>
    <definedName name="CP_I9">#REF!</definedName>
    <definedName name="CP_R10" localSheetId="79">#REF!</definedName>
    <definedName name="CP_R10" localSheetId="84">#REF!</definedName>
    <definedName name="CP_R10" localSheetId="77">#REF!</definedName>
    <definedName name="CP_R10">#REF!</definedName>
    <definedName name="CP_R103" localSheetId="79">#REF!</definedName>
    <definedName name="CP_R103" localSheetId="84">#REF!</definedName>
    <definedName name="CP_R103" localSheetId="77">#REF!</definedName>
    <definedName name="CP_R103">#REF!</definedName>
    <definedName name="CP_R104" localSheetId="79">#REF!</definedName>
    <definedName name="CP_R104" localSheetId="84">#REF!</definedName>
    <definedName name="CP_R104" localSheetId="77">#REF!</definedName>
    <definedName name="CP_R104">#REF!</definedName>
    <definedName name="CP_R105" localSheetId="79">#REF!</definedName>
    <definedName name="CP_R105" localSheetId="84">#REF!</definedName>
    <definedName name="CP_R105" localSheetId="77">#REF!</definedName>
    <definedName name="CP_R105">#REF!</definedName>
    <definedName name="CP_R11" localSheetId="79">#REF!</definedName>
    <definedName name="CP_R11" localSheetId="84">#REF!</definedName>
    <definedName name="CP_R11" localSheetId="77">#REF!</definedName>
    <definedName name="CP_R11">#REF!</definedName>
    <definedName name="CP_R12" localSheetId="79">#REF!</definedName>
    <definedName name="CP_R12" localSheetId="84">#REF!</definedName>
    <definedName name="CP_R12" localSheetId="77">#REF!</definedName>
    <definedName name="CP_R12">#REF!</definedName>
    <definedName name="CP_R13" localSheetId="79">#REF!</definedName>
    <definedName name="CP_R13" localSheetId="84">#REF!</definedName>
    <definedName name="CP_R13" localSheetId="77">#REF!</definedName>
    <definedName name="CP_R13">#REF!</definedName>
    <definedName name="CP_R202" localSheetId="79">#REF!</definedName>
    <definedName name="CP_R202" localSheetId="84">#REF!</definedName>
    <definedName name="CP_R202" localSheetId="77">#REF!</definedName>
    <definedName name="CP_R202">#REF!</definedName>
    <definedName name="CP_R203" localSheetId="79">#REF!</definedName>
    <definedName name="CP_R203" localSheetId="84">#REF!</definedName>
    <definedName name="CP_R203" localSheetId="77">#REF!</definedName>
    <definedName name="CP_R203">#REF!</definedName>
    <definedName name="CP_R302" localSheetId="79">#REF!</definedName>
    <definedName name="CP_R302" localSheetId="84">#REF!</definedName>
    <definedName name="CP_R302" localSheetId="77">#REF!</definedName>
    <definedName name="CP_R302">#REF!</definedName>
    <definedName name="CP_R303" localSheetId="79">#REF!</definedName>
    <definedName name="CP_R303" localSheetId="84">#REF!</definedName>
    <definedName name="CP_R303" localSheetId="77">#REF!</definedName>
    <definedName name="CP_R303">#REF!</definedName>
    <definedName name="CP_R7" localSheetId="79">#REF!</definedName>
    <definedName name="CP_R7" localSheetId="84">#REF!</definedName>
    <definedName name="CP_R7" localSheetId="77">#REF!</definedName>
    <definedName name="CP_R7">#REF!</definedName>
    <definedName name="CP_R8" localSheetId="79">#REF!</definedName>
    <definedName name="CP_R8" localSheetId="84">#REF!</definedName>
    <definedName name="CP_R8" localSheetId="77">#REF!</definedName>
    <definedName name="CP_R8">#REF!</definedName>
    <definedName name="CP_R9" localSheetId="79">#REF!</definedName>
    <definedName name="CP_R9" localSheetId="84">#REF!</definedName>
    <definedName name="CP_R9" localSheetId="77">#REF!</definedName>
    <definedName name="CP_R9">#REF!</definedName>
    <definedName name="CPI" localSheetId="79">#REF!</definedName>
    <definedName name="CPI" localSheetId="84">#REF!</definedName>
    <definedName name="CPI" localSheetId="77">#REF!</definedName>
    <definedName name="CPI">#REF!</definedName>
    <definedName name="Cpk" localSheetId="79">#REF!</definedName>
    <definedName name="Cpk" localSheetId="84">#REF!</definedName>
    <definedName name="Cpk" localSheetId="77">#REF!</definedName>
    <definedName name="Cpk">#REF!</definedName>
    <definedName name="CpL" localSheetId="79">#REF!</definedName>
    <definedName name="CpL" localSheetId="84">#REF!</definedName>
    <definedName name="CpL" localSheetId="77">#REF!</definedName>
    <definedName name="CpL">#REF!</definedName>
    <definedName name="cplow" localSheetId="79">#REF!</definedName>
    <definedName name="cplow" localSheetId="84">#REF!</definedName>
    <definedName name="cplow" localSheetId="77">#REF!</definedName>
    <definedName name="cplow">#REF!</definedName>
    <definedName name="CpU" localSheetId="79">#REF!</definedName>
    <definedName name="CpU" localSheetId="84">#REF!</definedName>
    <definedName name="CpU" localSheetId="77">#REF!</definedName>
    <definedName name="CpU">#REF!</definedName>
    <definedName name="CR1_3M" localSheetId="79">SUM(#REF!)</definedName>
    <definedName name="CR1_3M" localSheetId="84">SUM(#REF!)</definedName>
    <definedName name="CR1_3M" localSheetId="77">SUM(#REF!)</definedName>
    <definedName name="CR1_3M" localSheetId="76">SUM(#REF!)</definedName>
    <definedName name="CR1_3M">SUM(#REF!)</definedName>
    <definedName name="CR1M" localSheetId="79">SUM(#REF!)</definedName>
    <definedName name="CR1M" localSheetId="84">SUM(#REF!)</definedName>
    <definedName name="CR1M" localSheetId="77">SUM(#REF!)</definedName>
    <definedName name="CR1M" localSheetId="76">SUM(#REF!)</definedName>
    <definedName name="CR1M">SUM(#REF!)</definedName>
    <definedName name="CR1Y" localSheetId="79">SUM(#REF!)</definedName>
    <definedName name="CR1Y" localSheetId="84">SUM(#REF!)</definedName>
    <definedName name="CR1Y" localSheetId="77">SUM(#REF!)</definedName>
    <definedName name="CR1Y" localSheetId="76">SUM(#REF!)</definedName>
    <definedName name="CR1Y">SUM(#REF!)</definedName>
    <definedName name="CR2Y" localSheetId="79">SUM(#REF!)</definedName>
    <definedName name="CR2Y" localSheetId="84">SUM(#REF!)</definedName>
    <definedName name="CR2Y" localSheetId="77">SUM(#REF!)</definedName>
    <definedName name="CR2Y" localSheetId="76">SUM(#REF!)</definedName>
    <definedName name="CR2Y">SUM(#REF!)</definedName>
    <definedName name="CR6M" localSheetId="79">SUM(#REF!)</definedName>
    <definedName name="CR6M" localSheetId="84">SUM(#REF!)</definedName>
    <definedName name="CR6M" localSheetId="77">SUM(#REF!)</definedName>
    <definedName name="CR6M" localSheetId="76">SUM(#REF!)</definedName>
    <definedName name="CR6M">SUM(#REF!)</definedName>
    <definedName name="crate" localSheetId="79">#REF!</definedName>
    <definedName name="crate" localSheetId="84">#REF!</definedName>
    <definedName name="crate" localSheetId="77">#REF!</definedName>
    <definedName name="crate">#REF!</definedName>
    <definedName name="crazy" localSheetId="65" hidden="1">{#N/A,#N/A,FALSE,"Title - E";#N/A,#N/A,FALSE,"Insert";#N/A,#N/A,FALSE,"Rpt-98-E PG_1";#N/A,#N/A,FALSE,"Rpt-98-E PG_2f";#N/A,#N/A,FALSE,"Rpt-98-E PG_2";#N/A,#N/A,FALSE,"Insert";#N/A,#N/A,FALSE,"Rpt-98-E PG_3 "}</definedName>
    <definedName name="crazy" localSheetId="84" hidden="1">{#N/A,#N/A,FALSE,"Title - E";#N/A,#N/A,FALSE,"Insert";#N/A,#N/A,FALSE,"Rpt-98-E PG_1";#N/A,#N/A,FALSE,"Rpt-98-E PG_2f";#N/A,#N/A,FALSE,"Rpt-98-E PG_2";#N/A,#N/A,FALSE,"Insert";#N/A,#N/A,FALSE,"Rpt-98-E PG_3 "}</definedName>
    <definedName name="crazy" localSheetId="77" hidden="1">{#N/A,#N/A,FALSE,"Title - E";#N/A,#N/A,FALSE,"Insert";#N/A,#N/A,FALSE,"Rpt-98-E PG_1";#N/A,#N/A,FALSE,"Rpt-98-E PG_2f";#N/A,#N/A,FALSE,"Rpt-98-E PG_2";#N/A,#N/A,FALSE,"Insert";#N/A,#N/A,FALSE,"Rpt-98-E PG_3 "}</definedName>
    <definedName name="crazy" localSheetId="61" hidden="1">{#N/A,#N/A,FALSE,"Title - E";#N/A,#N/A,FALSE,"Insert";#N/A,#N/A,FALSE,"Rpt-98-E PG_1";#N/A,#N/A,FALSE,"Rpt-98-E PG_2f";#N/A,#N/A,FALSE,"Rpt-98-E PG_2";#N/A,#N/A,FALSE,"Insert";#N/A,#N/A,FALSE,"Rpt-98-E PG_3 "}</definedName>
    <definedName name="crazy" localSheetId="76" hidden="1">{#N/A,#N/A,FALSE,"Title - E";#N/A,#N/A,FALSE,"Insert";#N/A,#N/A,FALSE,"Rpt-98-E PG_1";#N/A,#N/A,FALSE,"Rpt-98-E PG_2f";#N/A,#N/A,FALSE,"Rpt-98-E PG_2";#N/A,#N/A,FALSE,"Insert";#N/A,#N/A,FALSE,"Rpt-98-E PG_3 "}</definedName>
    <definedName name="crazy" hidden="1">{#N/A,#N/A,FALSE,"Title - E";#N/A,#N/A,FALSE,"Insert";#N/A,#N/A,FALSE,"Rpt-98-E PG_1";#N/A,#N/A,FALSE,"Rpt-98-E PG_2f";#N/A,#N/A,FALSE,"Rpt-98-E PG_2";#N/A,#N/A,FALSE,"Insert";#N/A,#N/A,FALSE,"Rpt-98-E PG_3 "}</definedName>
    <definedName name="CreationDate" localSheetId="79">#REF!</definedName>
    <definedName name="CreationDate" localSheetId="84">#REF!</definedName>
    <definedName name="CreationDate" localSheetId="77">#REF!</definedName>
    <definedName name="CreationDate">#REF!</definedName>
    <definedName name="CREDITOR" localSheetId="79">#REF!</definedName>
    <definedName name="CREDITOR" localSheetId="84">#REF!</definedName>
    <definedName name="CREDITOR" localSheetId="77">#REF!</definedName>
    <definedName name="CREDITOR">#REF!</definedName>
    <definedName name="CreditTerm" localSheetId="79">#REF!</definedName>
    <definedName name="CreditTerm" localSheetId="84">#REF!</definedName>
    <definedName name="CreditTerm" localSheetId="77">#REF!</definedName>
    <definedName name="CreditTerm">#REF!</definedName>
    <definedName name="_xlnm.Criteria" localSheetId="79">#REF!</definedName>
    <definedName name="_xlnm.Criteria" localSheetId="84">#REF!</definedName>
    <definedName name="_xlnm.Criteria" localSheetId="77">#REF!</definedName>
    <definedName name="_xlnm.Criteria">#REF!</definedName>
    <definedName name="criticaltorqueindicator" localSheetId="79">OFFSET(#REF!,0,0,COUNTA(#REF!),1)</definedName>
    <definedName name="criticaltorqueindicator" localSheetId="84">OFFSET(#REF!,0,0,COUNTA(#REF!),1)</definedName>
    <definedName name="criticaltorqueindicator" localSheetId="77">OFFSET(#REF!,0,0,COUNTA(#REF!),1)</definedName>
    <definedName name="criticaltorqueindicator">OFFSET(#REF!,0,0,COUNTA(#REF!),1)</definedName>
    <definedName name="CRMT" localSheetId="65">SUM(#REF!)</definedName>
    <definedName name="CRMT" localSheetId="79">SUM(#REF!)</definedName>
    <definedName name="CRMT" localSheetId="84">SUM(#REF!)</definedName>
    <definedName name="CRMT" localSheetId="77">SUM(#REF!)</definedName>
    <definedName name="CRMT" localSheetId="61">SUM(#REF!)</definedName>
    <definedName name="CRMT">SUM(#REF!)</definedName>
    <definedName name="CRST" localSheetId="79">SUM(#REF!)</definedName>
    <definedName name="CRST" localSheetId="84">SUM(#REF!)</definedName>
    <definedName name="CRST" localSheetId="77">SUM(#REF!)</definedName>
    <definedName name="CRST">SUM(#REF!)</definedName>
    <definedName name="CS" localSheetId="79">#REF!</definedName>
    <definedName name="CS" localSheetId="84">#REF!</definedName>
    <definedName name="CS" localSheetId="77">#REF!</definedName>
    <definedName name="CS">#REF!</definedName>
    <definedName name="CS760006_DAT" localSheetId="79">#REF!</definedName>
    <definedName name="CS760006_DAT" localSheetId="84">#REF!</definedName>
    <definedName name="CS760006_DAT" localSheetId="77">#REF!</definedName>
    <definedName name="CS760006_DAT">#REF!</definedName>
    <definedName name="csalles" localSheetId="65" hidden="1">{"A_Summary",#N/A,FALSE,"Arg_Summ";"B_Summary",#N/A,FALSE,"Brz_Summ"}</definedName>
    <definedName name="csalles" localSheetId="84" hidden="1">{"A_Summary",#N/A,FALSE,"Arg_Summ";"B_Summary",#N/A,FALSE,"Brz_Summ"}</definedName>
    <definedName name="csalles" localSheetId="77" hidden="1">{"A_Summary",#N/A,FALSE,"Arg_Summ";"B_Summary",#N/A,FALSE,"Brz_Summ"}</definedName>
    <definedName name="csalles" localSheetId="61" hidden="1">{"A_Summary",#N/A,FALSE,"Arg_Summ";"B_Summary",#N/A,FALSE,"Brz_Summ"}</definedName>
    <definedName name="csalles" localSheetId="76" hidden="1">{"A_Summary",#N/A,FALSE,"Arg_Summ";"B_Summary",#N/A,FALSE,"Brz_Summ"}</definedName>
    <definedName name="csalles" hidden="1">{"A_Summary",#N/A,FALSE,"Arg_Summ";"B_Summary",#N/A,FALSE,"Brz_Summ"}</definedName>
    <definedName name="csC" localSheetId="79">#REF!</definedName>
    <definedName name="csC" localSheetId="84">#REF!</definedName>
    <definedName name="csC" localSheetId="77">#REF!</definedName>
    <definedName name="csC">#REF!</definedName>
    <definedName name="csDesignMode">1</definedName>
    <definedName name="csscc" localSheetId="79">#REF!</definedName>
    <definedName name="csscc" localSheetId="84">#REF!</definedName>
    <definedName name="csscc" localSheetId="77">#REF!</definedName>
    <definedName name="csscc">#REF!</definedName>
    <definedName name="csWCD" localSheetId="79" hidden="1">#REF!</definedName>
    <definedName name="csWCD" localSheetId="84" hidden="1">#REF!</definedName>
    <definedName name="csWCD" localSheetId="77" hidden="1">#REF!</definedName>
    <definedName name="csWCD" hidden="1">#REF!</definedName>
    <definedName name="CT" localSheetId="79">#REF!</definedName>
    <definedName name="CT" localSheetId="84">#REF!</definedName>
    <definedName name="CT" localSheetId="77">#REF!</definedName>
    <definedName name="CT">#REF!</definedName>
    <definedName name="CTT" localSheetId="65" hidden="1">{"salaried",#N/A,FALSE,"VLD View (2)"}</definedName>
    <definedName name="CTT" localSheetId="84" hidden="1">{"salaried",#N/A,FALSE,"VLD View (2)"}</definedName>
    <definedName name="CTT" localSheetId="77" hidden="1">{"salaried",#N/A,FALSE,"VLD View (2)"}</definedName>
    <definedName name="CTT" localSheetId="61" hidden="1">{"salaried",#N/A,FALSE,"VLD View (2)"}</definedName>
    <definedName name="CTT" localSheetId="76" hidden="1">{"salaried",#N/A,FALSE,"VLD View (2)"}</definedName>
    <definedName name="CTT" hidden="1">{"salaried",#N/A,FALSE,"VLD View (2)"}</definedName>
    <definedName name="CTTotals" localSheetId="79">#REF!</definedName>
    <definedName name="CTTotals" localSheetId="84">#REF!</definedName>
    <definedName name="CTTotals" localSheetId="77">#REF!</definedName>
    <definedName name="CTTotals">#REF!</definedName>
    <definedName name="CTTT" localSheetId="65" hidden="1">{"salaried",#N/A,FALSE,"VLD View (2)"}</definedName>
    <definedName name="CTTT" localSheetId="84" hidden="1">{"salaried",#N/A,FALSE,"VLD View (2)"}</definedName>
    <definedName name="CTTT" localSheetId="77" hidden="1">{"salaried",#N/A,FALSE,"VLD View (2)"}</definedName>
    <definedName name="CTTT" localSheetId="61" hidden="1">{"salaried",#N/A,FALSE,"VLD View (2)"}</definedName>
    <definedName name="CTTT" localSheetId="76" hidden="1">{"salaried",#N/A,FALSE,"VLD View (2)"}</definedName>
    <definedName name="CTTT" hidden="1">{"salaried",#N/A,FALSE,"VLD View (2)"}</definedName>
    <definedName name="cty_code" localSheetId="79">#REF!</definedName>
    <definedName name="cty_code" localSheetId="84">#REF!</definedName>
    <definedName name="cty_code" localSheetId="77">#REF!</definedName>
    <definedName name="cty_code">#REF!</definedName>
    <definedName name="cu" localSheetId="79">#REF!</definedName>
    <definedName name="cu" localSheetId="84">#REF!</definedName>
    <definedName name="cu" localSheetId="77">#REF!</definedName>
    <definedName name="cu">#REF!</definedName>
    <definedName name="cumulativ">#N/A</definedName>
    <definedName name="CURCOST1" localSheetId="79">#REF!</definedName>
    <definedName name="CURCOST1" localSheetId="84">#REF!</definedName>
    <definedName name="CURCOST1" localSheetId="77">#REF!</definedName>
    <definedName name="CURCOST1">#REF!</definedName>
    <definedName name="CURCOST2" localSheetId="79">#REF!</definedName>
    <definedName name="CURCOST2" localSheetId="84">#REF!</definedName>
    <definedName name="CURCOST2" localSheetId="77">#REF!</definedName>
    <definedName name="CURCOST2">#REF!</definedName>
    <definedName name="CURCOST23" localSheetId="79">#REF!</definedName>
    <definedName name="CURCOST23" localSheetId="84">#REF!</definedName>
    <definedName name="CURCOST23" localSheetId="77">#REF!</definedName>
    <definedName name="CURCOST23">#REF!</definedName>
    <definedName name="CURCOST3" localSheetId="79">#REF!</definedName>
    <definedName name="CURCOST3" localSheetId="84">#REF!</definedName>
    <definedName name="CURCOST3" localSheetId="77">#REF!</definedName>
    <definedName name="CURCOST3">#REF!</definedName>
    <definedName name="CURCOST4" localSheetId="79">#REF!</definedName>
    <definedName name="CURCOST4" localSheetId="84">#REF!</definedName>
    <definedName name="CURCOST4" localSheetId="77">#REF!</definedName>
    <definedName name="CURCOST4">#REF!</definedName>
    <definedName name="CURR" localSheetId="79">#REF!</definedName>
    <definedName name="CURR" localSheetId="84">#REF!</definedName>
    <definedName name="CURR" localSheetId="77">#REF!</definedName>
    <definedName name="CURR">#REF!</definedName>
    <definedName name="Currency" localSheetId="79">#REF!</definedName>
    <definedName name="Currency" localSheetId="84">#REF!</definedName>
    <definedName name="Currency" localSheetId="77">#REF!</definedName>
    <definedName name="Currency">#REF!</definedName>
    <definedName name="current" localSheetId="79">#REF!</definedName>
    <definedName name="current" localSheetId="84">#REF!</definedName>
    <definedName name="current" localSheetId="77">#REF!</definedName>
    <definedName name="current">#REF!</definedName>
    <definedName name="CurrentIssue" localSheetId="79">#REF!</definedName>
    <definedName name="CurrentIssue" localSheetId="84">#REF!</definedName>
    <definedName name="CurrentIssue" localSheetId="77">#REF!</definedName>
    <definedName name="CurrentIssue">#REF!</definedName>
    <definedName name="CurrentYA" localSheetId="79">#REF!</definedName>
    <definedName name="CurrentYA" localSheetId="84">#REF!</definedName>
    <definedName name="CurrentYA" localSheetId="77">#REF!</definedName>
    <definedName name="CurrentYA">#REF!</definedName>
    <definedName name="CURRY01" localSheetId="79">#REF!</definedName>
    <definedName name="CURRY01" localSheetId="84">#REF!</definedName>
    <definedName name="CURRY01" localSheetId="77">#REF!</definedName>
    <definedName name="CURRY01">#REF!</definedName>
    <definedName name="CURRY02" localSheetId="79">#REF!</definedName>
    <definedName name="CURRY02" localSheetId="84">#REF!</definedName>
    <definedName name="CURRY02" localSheetId="77">#REF!</definedName>
    <definedName name="CURRY02">#REF!</definedName>
    <definedName name="CURRY03" localSheetId="79">#REF!</definedName>
    <definedName name="CURRY03" localSheetId="84">#REF!</definedName>
    <definedName name="CURRY03" localSheetId="77">#REF!</definedName>
    <definedName name="CURRY03">#REF!</definedName>
    <definedName name="CURRY04" localSheetId="79">#REF!</definedName>
    <definedName name="CURRY04" localSheetId="84">#REF!</definedName>
    <definedName name="CURRY04" localSheetId="77">#REF!</definedName>
    <definedName name="CURRY04">#REF!</definedName>
    <definedName name="CurrYA" localSheetId="79">#REF!</definedName>
    <definedName name="CurrYA" localSheetId="84">#REF!</definedName>
    <definedName name="CurrYA" localSheetId="77">#REF!</definedName>
    <definedName name="CurrYA">#REF!</definedName>
    <definedName name="custnew" localSheetId="79">#REF!</definedName>
    <definedName name="custnew" localSheetId="84">#REF!</definedName>
    <definedName name="custnew" localSheetId="77">#REF!</definedName>
    <definedName name="custnew">#REF!</definedName>
    <definedName name="Customer" localSheetId="79">#REF!</definedName>
    <definedName name="Customer" localSheetId="84">#REF!</definedName>
    <definedName name="Customer" localSheetId="77">#REF!</definedName>
    <definedName name="Customer">#REF!</definedName>
    <definedName name="Customize" localSheetId="79">#REF!</definedName>
    <definedName name="Customize" localSheetId="84">#REF!</definedName>
    <definedName name="Customize" localSheetId="77">#REF!</definedName>
    <definedName name="Customize">#REF!</definedName>
    <definedName name="cvb" localSheetId="65" hidden="1">{"MaskProfCalc",#N/A,FALSE,"Mask";"MaskTrade",#N/A,FALSE,"Mask"}</definedName>
    <definedName name="cvb" localSheetId="84" hidden="1">{"MaskProfCalc",#N/A,FALSE,"Mask";"MaskTrade",#N/A,FALSE,"Mask"}</definedName>
    <definedName name="cvb" localSheetId="77" hidden="1">{"MaskProfCalc",#N/A,FALSE,"Mask";"MaskTrade",#N/A,FALSE,"Mask"}</definedName>
    <definedName name="cvb" localSheetId="61" hidden="1">{"MaskProfCalc",#N/A,FALSE,"Mask";"MaskTrade",#N/A,FALSE,"Mask"}</definedName>
    <definedName name="cvb" localSheetId="76" hidden="1">{"MaskProfCalc",#N/A,FALSE,"Mask";"MaskTrade",#N/A,FALSE,"Mask"}</definedName>
    <definedName name="cvb" hidden="1">{"MaskProfCalc",#N/A,FALSE,"Mask";"MaskTrade",#N/A,FALSE,"Mask"}</definedName>
    <definedName name="CVBCCV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CCV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CCV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CCV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CCV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CCV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ncn" localSheetId="65" hidden="1">{#N/A,#N/A,FALSE,"Title - E";#N/A,#N/A,FALSE,"Insert";#N/A,#N/A,FALSE,"Rpt-98-E PG_1";#N/A,#N/A,FALSE,"Rpt-98-E PG_2f";#N/A,#N/A,FALSE,"Rpt-98-E PG_2";#N/A,#N/A,FALSE,"Insert";#N/A,#N/A,FALSE,"Rpt-98-E PG_3 "}</definedName>
    <definedName name="cvbncn" localSheetId="84" hidden="1">{#N/A,#N/A,FALSE,"Title - E";#N/A,#N/A,FALSE,"Insert";#N/A,#N/A,FALSE,"Rpt-98-E PG_1";#N/A,#N/A,FALSE,"Rpt-98-E PG_2f";#N/A,#N/A,FALSE,"Rpt-98-E PG_2";#N/A,#N/A,FALSE,"Insert";#N/A,#N/A,FALSE,"Rpt-98-E PG_3 "}</definedName>
    <definedName name="cvbncn" localSheetId="77" hidden="1">{#N/A,#N/A,FALSE,"Title - E";#N/A,#N/A,FALSE,"Insert";#N/A,#N/A,FALSE,"Rpt-98-E PG_1";#N/A,#N/A,FALSE,"Rpt-98-E PG_2f";#N/A,#N/A,FALSE,"Rpt-98-E PG_2";#N/A,#N/A,FALSE,"Insert";#N/A,#N/A,FALSE,"Rpt-98-E PG_3 "}</definedName>
    <definedName name="cvbncn" localSheetId="61" hidden="1">{#N/A,#N/A,FALSE,"Title - E";#N/A,#N/A,FALSE,"Insert";#N/A,#N/A,FALSE,"Rpt-98-E PG_1";#N/A,#N/A,FALSE,"Rpt-98-E PG_2f";#N/A,#N/A,FALSE,"Rpt-98-E PG_2";#N/A,#N/A,FALSE,"Insert";#N/A,#N/A,FALSE,"Rpt-98-E PG_3 "}</definedName>
    <definedName name="cvbncn" localSheetId="76" hidden="1">{#N/A,#N/A,FALSE,"Title - E";#N/A,#N/A,FALSE,"Insert";#N/A,#N/A,FALSE,"Rpt-98-E PG_1";#N/A,#N/A,FALSE,"Rpt-98-E PG_2f";#N/A,#N/A,FALSE,"Rpt-98-E PG_2";#N/A,#N/A,FALSE,"Insert";#N/A,#N/A,FALSE,"Rpt-98-E PG_3 "}</definedName>
    <definedName name="cvbncn" hidden="1">{#N/A,#N/A,FALSE,"Title - E";#N/A,#N/A,FALSE,"Insert";#N/A,#N/A,FALSE,"Rpt-98-E PG_1";#N/A,#N/A,FALSE,"Rpt-98-E PG_2f";#N/A,#N/A,FALSE,"Rpt-98-E PG_2";#N/A,#N/A,FALSE,"Insert";#N/A,#N/A,FALSE,"Rpt-98-E PG_3 "}</definedName>
    <definedName name="CVCV" localSheetId="65" hidden="1">{#N/A,#N/A,FALSE,"Sheet1"}</definedName>
    <definedName name="CVCV" localSheetId="84" hidden="1">{#N/A,#N/A,FALSE,"Sheet1"}</definedName>
    <definedName name="CVCV" localSheetId="77" hidden="1">{#N/A,#N/A,FALSE,"Sheet1"}</definedName>
    <definedName name="CVCV" localSheetId="61" hidden="1">{#N/A,#N/A,FALSE,"Sheet1"}</definedName>
    <definedName name="CVCV" localSheetId="76" hidden="1">{#N/A,#N/A,FALSE,"Sheet1"}</definedName>
    <definedName name="CVCV" hidden="1">{#N/A,#N/A,FALSE,"Sheet1"}</definedName>
    <definedName name="cvn" localSheetId="65" hidden="1">{"Wk_A_NoAc",#N/A,FALSE,"Wk_Arg_NoAc";"WK_Arg_Act",#N/A,FALSE,"Wk_Arg_Act";"WK_Brz_NoAc",#N/A,FALSE,"Wk_Brz_NoAc";"Wk_Brz_Act",#N/A,FALSE,"Wk_Brz_Act";"Wk_Avg",#N/A,FALSE,"Wk_Arg_Act"}</definedName>
    <definedName name="cvn" localSheetId="84" hidden="1">{"Wk_A_NoAc",#N/A,FALSE,"Wk_Arg_NoAc";"WK_Arg_Act",#N/A,FALSE,"Wk_Arg_Act";"WK_Brz_NoAc",#N/A,FALSE,"Wk_Brz_NoAc";"Wk_Brz_Act",#N/A,FALSE,"Wk_Brz_Act";"Wk_Avg",#N/A,FALSE,"Wk_Arg_Act"}</definedName>
    <definedName name="cvn" localSheetId="77" hidden="1">{"Wk_A_NoAc",#N/A,FALSE,"Wk_Arg_NoAc";"WK_Arg_Act",#N/A,FALSE,"Wk_Arg_Act";"WK_Brz_NoAc",#N/A,FALSE,"Wk_Brz_NoAc";"Wk_Brz_Act",#N/A,FALSE,"Wk_Brz_Act";"Wk_Avg",#N/A,FALSE,"Wk_Arg_Act"}</definedName>
    <definedName name="cvn" localSheetId="61" hidden="1">{"Wk_A_NoAc",#N/A,FALSE,"Wk_Arg_NoAc";"WK_Arg_Act",#N/A,FALSE,"Wk_Arg_Act";"WK_Brz_NoAc",#N/A,FALSE,"Wk_Brz_NoAc";"Wk_Brz_Act",#N/A,FALSE,"Wk_Brz_Act";"Wk_Avg",#N/A,FALSE,"Wk_Arg_Act"}</definedName>
    <definedName name="cvn" localSheetId="76" hidden="1">{"Wk_A_NoAc",#N/A,FALSE,"Wk_Arg_NoAc";"WK_Arg_Act",#N/A,FALSE,"Wk_Arg_Act";"WK_Brz_NoAc",#N/A,FALSE,"Wk_Brz_NoAc";"Wk_Brz_Act",#N/A,FALSE,"Wk_Brz_Act";"Wk_Avg",#N/A,FALSE,"Wk_Arg_Act"}</definedName>
    <definedName name="cvn" hidden="1">{"Wk_A_NoAc",#N/A,FALSE,"Wk_Arg_NoAc";"WK_Arg_Act",#N/A,FALSE,"Wk_Arg_Act";"WK_Brz_NoAc",#N/A,FALSE,"Wk_Brz_NoAc";"Wk_Brz_Act",#N/A,FALSE,"Wk_Brz_Act";"Wk_Avg",#N/A,FALSE,"Wk_Arg_Act"}</definedName>
    <definedName name="CvrSmAdmnInCyclFdBck" localSheetId="79">#REF!</definedName>
    <definedName name="CvrSmAdmnInCyclFdBck" localSheetId="84">#REF!</definedName>
    <definedName name="CvrSmAdmnInCyclFdBck" localSheetId="77">#REF!</definedName>
    <definedName name="CvrSmAdmnInCyclFdBck">#REF!</definedName>
    <definedName name="CvrSmAdmnPltFFdbck" localSheetId="79">#REF!</definedName>
    <definedName name="CvrSmAdmnPltFFdbck" localSheetId="84">#REF!</definedName>
    <definedName name="CvrSmAdmnPltFFdbck" localSheetId="77">#REF!</definedName>
    <definedName name="CvrSmAdmnPltFFdbck">#REF!</definedName>
    <definedName name="CvrSmAdmnTpHtFdBck" localSheetId="79">#REF!</definedName>
    <definedName name="CvrSmAdmnTpHtFdBck" localSheetId="84">#REF!</definedName>
    <definedName name="CvrSmAdmnTpHtFdBck" localSheetId="77">#REF!</definedName>
    <definedName name="CvrSmAdmnTpHtFdBck">#REF!</definedName>
    <definedName name="CvrSmGnrlChngRqst" localSheetId="79">#REF!</definedName>
    <definedName name="CvrSmGnrlChngRqst" localSheetId="84">#REF!</definedName>
    <definedName name="CvrSmGnrlChngRqst" localSheetId="77">#REF!</definedName>
    <definedName name="CvrSmGnrlChngRqst">#REF!</definedName>
    <definedName name="CvrSmGnrlCRFNumber" localSheetId="79">#REF!</definedName>
    <definedName name="CvrSmGnrlCRFNumber" localSheetId="84">#REF!</definedName>
    <definedName name="CvrSmGnrlCRFNumber" localSheetId="77">#REF!</definedName>
    <definedName name="CvrSmGnrlCRFNumber">#REF!</definedName>
    <definedName name="CvrSmGnrlCrfSubmsnDt" localSheetId="79">#REF!</definedName>
    <definedName name="CvrSmGnrlCrfSubmsnDt" localSheetId="84">#REF!</definedName>
    <definedName name="CvrSmGnrlCrfSubmsnDt" localSheetId="77">#REF!</definedName>
    <definedName name="CvrSmGnrlCrfSubmsnDt">#REF!</definedName>
    <definedName name="CvrSmGnrlImpctPmt2" localSheetId="79">#REF!</definedName>
    <definedName name="CvrSmGnrlImpctPmt2" localSheetId="84">#REF!</definedName>
    <definedName name="CvrSmGnrlImpctPmt2" localSheetId="77">#REF!</definedName>
    <definedName name="CvrSmGnrlImpctPmt2">#REF!</definedName>
    <definedName name="CvrSmGnrlImpctPmt6" localSheetId="79">#REF!</definedName>
    <definedName name="CvrSmGnrlImpctPmt6" localSheetId="84">#REF!</definedName>
    <definedName name="CvrSmGnrlImpctPmt6" localSheetId="77">#REF!</definedName>
    <definedName name="CvrSmGnrlImpctPmt6">#REF!</definedName>
    <definedName name="CvrSmPtlvTEC" localSheetId="79">#REF!</definedName>
    <definedName name="CvrSmPtlvTEC" localSheetId="84">#REF!</definedName>
    <definedName name="CvrSmPtlvTEC" localSheetId="77">#REF!</definedName>
    <definedName name="CvrSmPtlvTEC">#REF!</definedName>
    <definedName name="CvrSmPtlvTED" localSheetId="79">#REF!</definedName>
    <definedName name="CvrSmPtlvTED" localSheetId="84">#REF!</definedName>
    <definedName name="CvrSmPtlvTED" localSheetId="77">#REF!</definedName>
    <definedName name="CvrSmPtlvTED">#REF!</definedName>
    <definedName name="CvrSmPtlvTEK" localSheetId="79">#REF!</definedName>
    <definedName name="CvrSmPtlvTEK" localSheetId="84">#REF!</definedName>
    <definedName name="CvrSmPtlvTEK" localSheetId="77">#REF!</definedName>
    <definedName name="CvrSmPtlvTEK">#REF!</definedName>
    <definedName name="CvrSmPtlvTGFour" localSheetId="79">#REF!</definedName>
    <definedName name="CvrSmPtlvTGFour" localSheetId="84">#REF!</definedName>
    <definedName name="CvrSmPtlvTGFour" localSheetId="77">#REF!</definedName>
    <definedName name="CvrSmPtlvTGFour">#REF!</definedName>
    <definedName name="CvrSmPtlvTGThree" localSheetId="79">#REF!</definedName>
    <definedName name="CvrSmPtlvTGThree" localSheetId="84">#REF!</definedName>
    <definedName name="CvrSmPtlvTGThree" localSheetId="77">#REF!</definedName>
    <definedName name="CvrSmPtlvTGThree">#REF!</definedName>
    <definedName name="CvrSmPtlvTKF" localSheetId="79">#REF!</definedName>
    <definedName name="CvrSmPtlvTKF" localSheetId="84">#REF!</definedName>
    <definedName name="CvrSmPtlvTKF" localSheetId="77">#REF!</definedName>
    <definedName name="CvrSmPtlvTKF">#REF!</definedName>
    <definedName name="CvrSmPtlvTKG" localSheetId="79">#REF!</definedName>
    <definedName name="CvrSmPtlvTKG" localSheetId="84">#REF!</definedName>
    <definedName name="CvrSmPtlvTKG" localSheetId="77">#REF!</definedName>
    <definedName name="CvrSmPtlvTKG">#REF!</definedName>
    <definedName name="CvrSmPtlvTRC" localSheetId="79">#REF!</definedName>
    <definedName name="CvrSmPtlvTRC" localSheetId="84">#REF!</definedName>
    <definedName name="CvrSmPtlvTRC" localSheetId="77">#REF!</definedName>
    <definedName name="CvrSmPtlvTRC">#REF!</definedName>
    <definedName name="CvrSmPtlvTRD" localSheetId="79">#REF!</definedName>
    <definedName name="CvrSmPtlvTRD" localSheetId="84">#REF!</definedName>
    <definedName name="CvrSmPtlvTRD" localSheetId="77">#REF!</definedName>
    <definedName name="CvrSmPtlvTRD">#REF!</definedName>
    <definedName name="CvrSmPtvlTEB" localSheetId="79">#REF!</definedName>
    <definedName name="CvrSmPtvlTEB" localSheetId="84">#REF!</definedName>
    <definedName name="CvrSmPtvlTEB" localSheetId="77">#REF!</definedName>
    <definedName name="CvrSmPtvlTEB">#REF!</definedName>
    <definedName name="CvrSmPtvlTEC" localSheetId="79">#REF!</definedName>
    <definedName name="CvrSmPtvlTEC" localSheetId="84">#REF!</definedName>
    <definedName name="CvrSmPtvlTEC" localSheetId="77">#REF!</definedName>
    <definedName name="CvrSmPtvlTEC">#REF!</definedName>
    <definedName name="CvrSmPtvlTED" localSheetId="79">#REF!</definedName>
    <definedName name="CvrSmPtvlTED" localSheetId="84">#REF!</definedName>
    <definedName name="CvrSmPtvlTED" localSheetId="77">#REF!</definedName>
    <definedName name="CvrSmPtvlTED">#REF!</definedName>
    <definedName name="CvrSmPtvlTEK" localSheetId="79">#REF!</definedName>
    <definedName name="CvrSmPtvlTEK" localSheetId="84">#REF!</definedName>
    <definedName name="CvrSmPtvlTEK" localSheetId="77">#REF!</definedName>
    <definedName name="CvrSmPtvlTEK">#REF!</definedName>
    <definedName name="CvrSmPtvlTGFour" localSheetId="79">#REF!</definedName>
    <definedName name="CvrSmPtvlTGFour" localSheetId="84">#REF!</definedName>
    <definedName name="CvrSmPtvlTGFour" localSheetId="77">#REF!</definedName>
    <definedName name="CvrSmPtvlTGFour">#REF!</definedName>
    <definedName name="CvrSmPtvlTGThree" localSheetId="79">#REF!</definedName>
    <definedName name="CvrSmPtvlTGThree" localSheetId="84">#REF!</definedName>
    <definedName name="CvrSmPtvlTGThree" localSheetId="77">#REF!</definedName>
    <definedName name="CvrSmPtvlTGThree">#REF!</definedName>
    <definedName name="CvrSmPtvlTKF" localSheetId="79">#REF!</definedName>
    <definedName name="CvrSmPtvlTKF" localSheetId="84">#REF!</definedName>
    <definedName name="CvrSmPtvlTKF" localSheetId="77">#REF!</definedName>
    <definedName name="CvrSmPtvlTKF">#REF!</definedName>
    <definedName name="CvrSmPtvlTKG" localSheetId="79">#REF!</definedName>
    <definedName name="CvrSmPtvlTKG" localSheetId="84">#REF!</definedName>
    <definedName name="CvrSmPtvlTKG" localSheetId="77">#REF!</definedName>
    <definedName name="CvrSmPtvlTKG">#REF!</definedName>
    <definedName name="CvrSmPtvlTRC" localSheetId="79">#REF!</definedName>
    <definedName name="CvrSmPtvlTRC" localSheetId="84">#REF!</definedName>
    <definedName name="CvrSmPtvlTRC" localSheetId="77">#REF!</definedName>
    <definedName name="CvrSmPtvlTRC">#REF!</definedName>
    <definedName name="CvrSmPtvlTRD" localSheetId="79">#REF!</definedName>
    <definedName name="CvrSmPtvlTRD" localSheetId="84">#REF!</definedName>
    <definedName name="CvrSmPtvlTRD" localSheetId="77">#REF!</definedName>
    <definedName name="CvrSmPtvlTRD">#REF!</definedName>
    <definedName name="CvrSmPvltTEB" localSheetId="79">#REF!</definedName>
    <definedName name="CvrSmPvltTEB" localSheetId="84">#REF!</definedName>
    <definedName name="CvrSmPvltTEB" localSheetId="77">#REF!</definedName>
    <definedName name="CvrSmPvltTEB">#REF!</definedName>
    <definedName name="CVT" localSheetId="79">#REF!</definedName>
    <definedName name="CVT" localSheetId="84">#REF!</definedName>
    <definedName name="CVT" localSheetId="77">#REF!</definedName>
    <definedName name="CVT">#REF!</definedName>
    <definedName name="cvzxcv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cvzxcv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cvzxcv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cvzxcv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cvzxcv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cvzxcv" hidden="1">{#N/A,#N/A,FALSE,"Assumptions";#N/A,#N/A,FALSE,"Volumes";#N/A,#N/A,FALSE,"Pricing";#N/A,#N/A,FALSE,"Variable Cost";#N/A,#N/A,FALSE,"Investment";#N/A,#N/A,FALSE,"Profitability";#N/A,#N/A,FALSE,"Business Comparison"}</definedName>
    <definedName name="cxc" localSheetId="65" hidden="1">{"Fiesta Facer Page",#N/A,FALSE,"Q_C_S";"Fiesta Main Page",#N/A,FALSE,"V_L";"Fiesta 95BP Struct",#N/A,FALSE,"StructBP";"Fiesta Post 95BP Struct",#N/A,FALSE,"AdjStructBP"}</definedName>
    <definedName name="cxc" localSheetId="84" hidden="1">{"Fiesta Facer Page",#N/A,FALSE,"Q_C_S";"Fiesta Main Page",#N/A,FALSE,"V_L";"Fiesta 95BP Struct",#N/A,FALSE,"StructBP";"Fiesta Post 95BP Struct",#N/A,FALSE,"AdjStructBP"}</definedName>
    <definedName name="cxc" localSheetId="77" hidden="1">{"Fiesta Facer Page",#N/A,FALSE,"Q_C_S";"Fiesta Main Page",#N/A,FALSE,"V_L";"Fiesta 95BP Struct",#N/A,FALSE,"StructBP";"Fiesta Post 95BP Struct",#N/A,FALSE,"AdjStructBP"}</definedName>
    <definedName name="cxc" localSheetId="61" hidden="1">{"Fiesta Facer Page",#N/A,FALSE,"Q_C_S";"Fiesta Main Page",#N/A,FALSE,"V_L";"Fiesta 95BP Struct",#N/A,FALSE,"StructBP";"Fiesta Post 95BP Struct",#N/A,FALSE,"AdjStructBP"}</definedName>
    <definedName name="cxc" localSheetId="76" hidden="1">{"Fiesta Facer Page",#N/A,FALSE,"Q_C_S";"Fiesta Main Page",#N/A,FALSE,"V_L";"Fiesta 95BP Struct",#N/A,FALSE,"StructBP";"Fiesta Post 95BP Struct",#N/A,FALSE,"AdjStructBP"}</definedName>
    <definedName name="cxc" hidden="1">{"Fiesta Facer Page",#N/A,FALSE,"Q_C_S";"Fiesta Main Page",#N/A,FALSE,"V_L";"Fiesta 95BP Struct",#N/A,FALSE,"StructBP";"Fiesta Post 95BP Struct",#N/A,FALSE,"AdjStructBP"}</definedName>
    <definedName name="CY.93" localSheetId="79">#REF!</definedName>
    <definedName name="CY.93" localSheetId="84">#REF!</definedName>
    <definedName name="CY.93" localSheetId="77">#REF!</definedName>
    <definedName name="CY.93">#REF!</definedName>
    <definedName name="CY.94" localSheetId="79">#REF!</definedName>
    <definedName name="CY.94" localSheetId="84">#REF!</definedName>
    <definedName name="CY.94" localSheetId="77">#REF!</definedName>
    <definedName name="CY.94">#REF!</definedName>
    <definedName name="cy_assoc_def" localSheetId="79">#REF!</definedName>
    <definedName name="cy_assoc_def" localSheetId="84">#REF!</definedName>
    <definedName name="cy_assoc_def" localSheetId="77">#REF!</definedName>
    <definedName name="cy_assoc_def">#REF!</definedName>
    <definedName name="cy_assoc_gain" localSheetId="79">#REF!</definedName>
    <definedName name="cy_assoc_gain" localSheetId="84">#REF!</definedName>
    <definedName name="cy_assoc_gain" localSheetId="77">#REF!</definedName>
    <definedName name="cy_assoc_gain">#REF!</definedName>
    <definedName name="cy_ferco_upi" localSheetId="79">#REF!</definedName>
    <definedName name="cy_ferco_upi" localSheetId="84">#REF!</definedName>
    <definedName name="cy_ferco_upi" localSheetId="77">#REF!</definedName>
    <definedName name="cy_ferco_upi">#REF!</definedName>
    <definedName name="cy_fmcc_def" localSheetId="79">#REF!</definedName>
    <definedName name="cy_fmcc_def" localSheetId="84">#REF!</definedName>
    <definedName name="cy_fmcc_def" localSheetId="77">#REF!</definedName>
    <definedName name="cy_fmcc_def">#REF!</definedName>
    <definedName name="cy_fmcc_gain" localSheetId="79">#REF!</definedName>
    <definedName name="cy_fmcc_gain" localSheetId="84">#REF!</definedName>
    <definedName name="cy_fmcc_gain" localSheetId="77">#REF!</definedName>
    <definedName name="cy_fmcc_gain">#REF!</definedName>
    <definedName name="cy_ford_inv" localSheetId="79">#REF!</definedName>
    <definedName name="cy_ford_inv" localSheetId="84">#REF!</definedName>
    <definedName name="cy_ford_inv" localSheetId="77">#REF!</definedName>
    <definedName name="cy_ford_inv">#REF!</definedName>
    <definedName name="cy_hertz_def" localSheetId="79">#REF!</definedName>
    <definedName name="cy_hertz_def" localSheetId="84">#REF!</definedName>
    <definedName name="cy_hertz_def" localSheetId="77">#REF!</definedName>
    <definedName name="cy_hertz_def">#REF!</definedName>
    <definedName name="cy_rcl_def" localSheetId="79">#REF!</definedName>
    <definedName name="cy_rcl_def" localSheetId="84">#REF!</definedName>
    <definedName name="cy_rcl_def" localSheetId="77">#REF!</definedName>
    <definedName name="cy_rcl_def">#REF!</definedName>
    <definedName name="cy_rcl_gain" localSheetId="79">#REF!</definedName>
    <definedName name="cy_rcl_gain" localSheetId="84">#REF!</definedName>
    <definedName name="cy_rcl_gain" localSheetId="77">#REF!</definedName>
    <definedName name="cy_rcl_gain">#REF!</definedName>
    <definedName name="Cycle" localSheetId="79">#REF!</definedName>
    <definedName name="Cycle" localSheetId="84">#REF!</definedName>
    <definedName name="Cycle" localSheetId="77">#REF!</definedName>
    <definedName name="Cycle">#REF!</definedName>
    <definedName name="cz" localSheetId="65" hidden="1">{"Fiesta Facer Page",#N/A,FALSE,"Q_C_S";"Fiesta Main Page",#N/A,FALSE,"V_L";"Fiesta 95BP Struct",#N/A,FALSE,"StructBP";"Fiesta Post 95BP Struct",#N/A,FALSE,"AdjStructBP"}</definedName>
    <definedName name="cz" localSheetId="84" hidden="1">{"Fiesta Facer Page",#N/A,FALSE,"Q_C_S";"Fiesta Main Page",#N/A,FALSE,"V_L";"Fiesta 95BP Struct",#N/A,FALSE,"StructBP";"Fiesta Post 95BP Struct",#N/A,FALSE,"AdjStructBP"}</definedName>
    <definedName name="cz" localSheetId="77" hidden="1">{"Fiesta Facer Page",#N/A,FALSE,"Q_C_S";"Fiesta Main Page",#N/A,FALSE,"V_L";"Fiesta 95BP Struct",#N/A,FALSE,"StructBP";"Fiesta Post 95BP Struct",#N/A,FALSE,"AdjStructBP"}</definedName>
    <definedName name="cz" localSheetId="61" hidden="1">{"Fiesta Facer Page",#N/A,FALSE,"Q_C_S";"Fiesta Main Page",#N/A,FALSE,"V_L";"Fiesta 95BP Struct",#N/A,FALSE,"StructBP";"Fiesta Post 95BP Struct",#N/A,FALSE,"AdjStructBP"}</definedName>
    <definedName name="cz" localSheetId="76" hidden="1">{"Fiesta Facer Page",#N/A,FALSE,"Q_C_S";"Fiesta Main Page",#N/A,FALSE,"V_L";"Fiesta 95BP Struct",#N/A,FALSE,"StructBP";"Fiesta Post 95BP Struct",#N/A,FALSE,"AdjStructBP"}</definedName>
    <definedName name="cz" hidden="1">{"Fiesta Facer Page",#N/A,FALSE,"Q_C_S";"Fiesta Main Page",#N/A,FALSE,"V_L";"Fiesta 95BP Struct",#N/A,FALSE,"StructBP";"Fiesta Post 95BP Struct",#N/A,FALSE,"AdjStructBP"}</definedName>
    <definedName name="czu" localSheetId="79">#REF!</definedName>
    <definedName name="czu" localSheetId="84">#REF!</definedName>
    <definedName name="czu" localSheetId="77">#REF!</definedName>
    <definedName name="czu">#REF!</definedName>
    <definedName name="czx" localSheetId="65" hidden="1">{"Fiesta Facer Page",#N/A,FALSE,"Q_C_S";"Fiesta Main Page",#N/A,FALSE,"V_L";"Fiesta 95BP Struct",#N/A,FALSE,"StructBP";"Fiesta Post 95BP Struct",#N/A,FALSE,"AdjStructBP"}</definedName>
    <definedName name="czx" localSheetId="84" hidden="1">{"Fiesta Facer Page",#N/A,FALSE,"Q_C_S";"Fiesta Main Page",#N/A,FALSE,"V_L";"Fiesta 95BP Struct",#N/A,FALSE,"StructBP";"Fiesta Post 95BP Struct",#N/A,FALSE,"AdjStructBP"}</definedName>
    <definedName name="czx" localSheetId="77" hidden="1">{"Fiesta Facer Page",#N/A,FALSE,"Q_C_S";"Fiesta Main Page",#N/A,FALSE,"V_L";"Fiesta 95BP Struct",#N/A,FALSE,"StructBP";"Fiesta Post 95BP Struct",#N/A,FALSE,"AdjStructBP"}</definedName>
    <definedName name="czx" localSheetId="61" hidden="1">{"Fiesta Facer Page",#N/A,FALSE,"Q_C_S";"Fiesta Main Page",#N/A,FALSE,"V_L";"Fiesta 95BP Struct",#N/A,FALSE,"StructBP";"Fiesta Post 95BP Struct",#N/A,FALSE,"AdjStructBP"}</definedName>
    <definedName name="czx" localSheetId="76" hidden="1">{"Fiesta Facer Page",#N/A,FALSE,"Q_C_S";"Fiesta Main Page",#N/A,FALSE,"V_L";"Fiesta 95BP Struct",#N/A,FALSE,"StructBP";"Fiesta Post 95BP Struct",#N/A,FALSE,"AdjStructBP"}</definedName>
    <definedName name="czx" hidden="1">{"Fiesta Facer Page",#N/A,FALSE,"Q_C_S";"Fiesta Main Page",#N/A,FALSE,"V_L";"Fiesta 95BP Struct",#N/A,FALSE,"StructBP";"Fiesta Post 95BP Struct",#N/A,FALSE,"AdjStructBP"}</definedName>
    <definedName name="ｄ">#N/A</definedName>
    <definedName name="D186W_Crosstab" localSheetId="79">#REF!</definedName>
    <definedName name="D186W_Crosstab" localSheetId="84">#REF!</definedName>
    <definedName name="D186W_Crosstab" localSheetId="77">#REF!</definedName>
    <definedName name="D186W_Crosstab">#REF!</definedName>
    <definedName name="d2c" localSheetId="79">#REF!</definedName>
    <definedName name="d2c" localSheetId="84">#REF!</definedName>
    <definedName name="d2c" localSheetId="77">#REF!</definedName>
    <definedName name="d2c">#REF!</definedName>
    <definedName name="d3c" localSheetId="79">#REF!</definedName>
    <definedName name="d3c" localSheetId="84">#REF!</definedName>
    <definedName name="d3c" localSheetId="77">#REF!</definedName>
    <definedName name="d3c">#REF!</definedName>
    <definedName name="d4c" localSheetId="79">#REF!</definedName>
    <definedName name="d4c" localSheetId="84">#REF!</definedName>
    <definedName name="d4c" localSheetId="77">#REF!</definedName>
    <definedName name="d4c">#REF!</definedName>
    <definedName name="da" localSheetId="79">#REF!</definedName>
    <definedName name="da" localSheetId="84">#REF!</definedName>
    <definedName name="da" localSheetId="77">#REF!</definedName>
    <definedName name="da">#REF!</definedName>
    <definedName name="Daimei" localSheetId="79">#REF!</definedName>
    <definedName name="Daimei" localSheetId="84">#REF!</definedName>
    <definedName name="Daimei" localSheetId="77">#REF!</definedName>
    <definedName name="Daimei">#REF!</definedName>
    <definedName name="ＤＡＩＳＵＵ" localSheetId="65" hidden="1">{#VALUE!,#N/A,FALSE,0;#N/A,#N/A,FALSE,0;#N/A,#N/A,FALSE,0;#N/A,#N/A,FALSE,0}</definedName>
    <definedName name="ＤＡＩＳＵＵ" localSheetId="84" hidden="1">{#VALUE!,#N/A,FALSE,0;#N/A,#N/A,FALSE,0;#N/A,#N/A,FALSE,0;#N/A,#N/A,FALSE,0}</definedName>
    <definedName name="ＤＡＩＳＵＵ" localSheetId="77" hidden="1">{#VALUE!,#N/A,FALSE,0;#N/A,#N/A,FALSE,0;#N/A,#N/A,FALSE,0;#N/A,#N/A,FALSE,0}</definedName>
    <definedName name="ＤＡＩＳＵＵ" localSheetId="61" hidden="1">{#VALUE!,#N/A,FALSE,0;#N/A,#N/A,FALSE,0;#N/A,#N/A,FALSE,0;#N/A,#N/A,FALSE,0}</definedName>
    <definedName name="ＤＡＩＳＵＵ" localSheetId="76" hidden="1">{#VALUE!,#N/A,FALSE,0;#N/A,#N/A,FALSE,0;#N/A,#N/A,FALSE,0;#N/A,#N/A,FALSE,0}</definedName>
    <definedName name="ＤＡＩＳＵＵ" hidden="1">{#VALUE!,#N/A,FALSE,0;#N/A,#N/A,FALSE,0;#N/A,#N/A,FALSE,0;#N/A,#N/A,FALSE,0}</definedName>
    <definedName name="dan" localSheetId="65" hidden="1">{"Presentation",#N/A,FALSE,"Feb96 - ALL"}</definedName>
    <definedName name="dan" localSheetId="84" hidden="1">{"Presentation",#N/A,FALSE,"Feb96 - ALL"}</definedName>
    <definedName name="dan" localSheetId="77" hidden="1">{"Presentation",#N/A,FALSE,"Feb96 - ALL"}</definedName>
    <definedName name="dan" localSheetId="61" hidden="1">{"Presentation",#N/A,FALSE,"Feb96 - ALL"}</definedName>
    <definedName name="dan" localSheetId="76" hidden="1">{"Presentation",#N/A,FALSE,"Feb96 - ALL"}</definedName>
    <definedName name="dan" hidden="1">{"Presentation",#N/A,FALSE,"Feb96 - ALL"}</definedName>
    <definedName name="DaRWk1" localSheetId="79">#REF!</definedName>
    <definedName name="DaRWk1" localSheetId="84">#REF!</definedName>
    <definedName name="DaRWk1" localSheetId="77">#REF!</definedName>
    <definedName name="DaRWk1">#REF!</definedName>
    <definedName name="DaRWk10" localSheetId="79">#REF!</definedName>
    <definedName name="DaRWk10" localSheetId="84">#REF!</definedName>
    <definedName name="DaRWk10" localSheetId="77">#REF!</definedName>
    <definedName name="DaRWk10">#REF!</definedName>
    <definedName name="DaRWk11" localSheetId="79">#REF!</definedName>
    <definedName name="DaRWk11" localSheetId="84">#REF!</definedName>
    <definedName name="DaRWk11" localSheetId="77">#REF!</definedName>
    <definedName name="DaRWk11">#REF!</definedName>
    <definedName name="DaRWk12" localSheetId="79">#REF!</definedName>
    <definedName name="DaRWk12" localSheetId="84">#REF!</definedName>
    <definedName name="DaRWk12" localSheetId="77">#REF!</definedName>
    <definedName name="DaRWk12">#REF!</definedName>
    <definedName name="DaRWk2" localSheetId="79">#REF!</definedName>
    <definedName name="DaRWk2" localSheetId="84">#REF!</definedName>
    <definedName name="DaRWk2" localSheetId="77">#REF!</definedName>
    <definedName name="DaRWk2">#REF!</definedName>
    <definedName name="DaRWk3" localSheetId="79">#REF!</definedName>
    <definedName name="DaRWk3" localSheetId="84">#REF!</definedName>
    <definedName name="DaRWk3" localSheetId="77">#REF!</definedName>
    <definedName name="DaRWk3">#REF!</definedName>
    <definedName name="DaRWk4" localSheetId="79">#REF!</definedName>
    <definedName name="DaRWk4" localSheetId="84">#REF!</definedName>
    <definedName name="DaRWk4" localSheetId="77">#REF!</definedName>
    <definedName name="DaRWk4">#REF!</definedName>
    <definedName name="DaRWk5" localSheetId="79">#REF!</definedName>
    <definedName name="DaRWk5" localSheetId="84">#REF!</definedName>
    <definedName name="DaRWk5" localSheetId="77">#REF!</definedName>
    <definedName name="DaRWk5">#REF!</definedName>
    <definedName name="DaRWk6" localSheetId="79">#REF!</definedName>
    <definedName name="DaRWk6" localSheetId="84">#REF!</definedName>
    <definedName name="DaRWk6" localSheetId="77">#REF!</definedName>
    <definedName name="DaRWk6">#REF!</definedName>
    <definedName name="DaRWk8" localSheetId="79">#REF!</definedName>
    <definedName name="DaRWk8" localSheetId="84">#REF!</definedName>
    <definedName name="DaRWk8" localSheetId="77">#REF!</definedName>
    <definedName name="DaRWk8">#REF!</definedName>
    <definedName name="DaRwk9" localSheetId="79">#REF!</definedName>
    <definedName name="DaRwk9" localSheetId="84">#REF!</definedName>
    <definedName name="DaRwk9" localSheetId="77">#REF!</definedName>
    <definedName name="DaRwk9">#REF!</definedName>
    <definedName name="DATA" hidden="1">#N/A</definedName>
    <definedName name="data1" localSheetId="79" hidden="1">#REF!</definedName>
    <definedName name="data1" localSheetId="84" hidden="1">#REF!</definedName>
    <definedName name="data1" localSheetId="77" hidden="1">#REF!</definedName>
    <definedName name="data1" hidden="1">#REF!</definedName>
    <definedName name="data10" localSheetId="79">#REF!</definedName>
    <definedName name="data10" localSheetId="84">#REF!</definedName>
    <definedName name="data10" localSheetId="77">#REF!</definedName>
    <definedName name="data10">#REF!</definedName>
    <definedName name="data2" localSheetId="79" hidden="1">#REF!</definedName>
    <definedName name="data2" localSheetId="84" hidden="1">#REF!</definedName>
    <definedName name="data2" localSheetId="77" hidden="1">#REF!</definedName>
    <definedName name="data2" hidden="1">#REF!</definedName>
    <definedName name="data3" localSheetId="79" hidden="1">#REF!</definedName>
    <definedName name="data3" localSheetId="84" hidden="1">#REF!</definedName>
    <definedName name="data3" localSheetId="77" hidden="1">#REF!</definedName>
    <definedName name="data3" hidden="1">#REF!</definedName>
    <definedName name="data4" localSheetId="79">#REF!</definedName>
    <definedName name="data4" localSheetId="84">#REF!</definedName>
    <definedName name="data4" localSheetId="77">#REF!</definedName>
    <definedName name="data4">#REF!</definedName>
    <definedName name="data5" localSheetId="79">#REF!</definedName>
    <definedName name="data5" localSheetId="84">#REF!</definedName>
    <definedName name="data5" localSheetId="77">#REF!</definedName>
    <definedName name="data5">#REF!</definedName>
    <definedName name="data6" localSheetId="79">#REF!</definedName>
    <definedName name="data6" localSheetId="84">#REF!</definedName>
    <definedName name="data6" localSheetId="77">#REF!</definedName>
    <definedName name="data6">#REF!</definedName>
    <definedName name="data7" localSheetId="79">#REF!</definedName>
    <definedName name="data7" localSheetId="84">#REF!</definedName>
    <definedName name="data7" localSheetId="77">#REF!</definedName>
    <definedName name="data7">#REF!</definedName>
    <definedName name="data84" localSheetId="79">#REF!</definedName>
    <definedName name="data84" localSheetId="84">#REF!</definedName>
    <definedName name="data84" localSheetId="77">#REF!</definedName>
    <definedName name="data84">#REF!</definedName>
    <definedName name="DataAsOfDate" localSheetId="79">#REF!</definedName>
    <definedName name="DataAsOfDate" localSheetId="84">#REF!</definedName>
    <definedName name="DataAsOfDate" localSheetId="77">#REF!</definedName>
    <definedName name="DataAsOfDate">#REF!</definedName>
    <definedName name="_xlnm.Database" localSheetId="79">#REF!</definedName>
    <definedName name="_xlnm.Database" localSheetId="84">#REF!</definedName>
    <definedName name="_xlnm.Database" localSheetId="77">#REF!</definedName>
    <definedName name="_xlnm.Database">#REF!</definedName>
    <definedName name="Database_MI" localSheetId="79">#REF!</definedName>
    <definedName name="Database_MI" localSheetId="84">#REF!</definedName>
    <definedName name="Database_MI" localSheetId="77">#REF!</definedName>
    <definedName name="Database_MI">#REF!</definedName>
    <definedName name="DataReqDraft" localSheetId="65" hidden="1">{#N/A,#N/A,FALSE,"Profit Status";#N/A,#N/A,FALSE,"Invest";#N/A,#N/A,FALSE,"Revenue";#N/A,#N/A,FALSE,"Variable Cost";#N/A,#N/A,FALSE,"Options &amp; Series"}</definedName>
    <definedName name="DataReqDraft" localSheetId="84" hidden="1">{#N/A,#N/A,FALSE,"Profit Status";#N/A,#N/A,FALSE,"Invest";#N/A,#N/A,FALSE,"Revenue";#N/A,#N/A,FALSE,"Variable Cost";#N/A,#N/A,FALSE,"Options &amp; Series"}</definedName>
    <definedName name="DataReqDraft" localSheetId="77" hidden="1">{#N/A,#N/A,FALSE,"Profit Status";#N/A,#N/A,FALSE,"Invest";#N/A,#N/A,FALSE,"Revenue";#N/A,#N/A,FALSE,"Variable Cost";#N/A,#N/A,FALSE,"Options &amp; Series"}</definedName>
    <definedName name="DataReqDraft" localSheetId="61" hidden="1">{#N/A,#N/A,FALSE,"Profit Status";#N/A,#N/A,FALSE,"Invest";#N/A,#N/A,FALSE,"Revenue";#N/A,#N/A,FALSE,"Variable Cost";#N/A,#N/A,FALSE,"Options &amp; Series"}</definedName>
    <definedName name="DataReqDraft" localSheetId="76" hidden="1">{#N/A,#N/A,FALSE,"Profit Status";#N/A,#N/A,FALSE,"Invest";#N/A,#N/A,FALSE,"Revenue";#N/A,#N/A,FALSE,"Variable Cost";#N/A,#N/A,FALSE,"Options &amp; Series"}</definedName>
    <definedName name="DataReqDraft" hidden="1">{#N/A,#N/A,FALSE,"Profit Status";#N/A,#N/A,FALSE,"Invest";#N/A,#N/A,FALSE,"Revenue";#N/A,#N/A,FALSE,"Variable Cost";#N/A,#N/A,FALSE,"Options &amp; Series"}</definedName>
    <definedName name="DATE" localSheetId="79">OFFSET(#REF!,#REF!,1,13,1)</definedName>
    <definedName name="DATE" localSheetId="84">OFFSET(#REF!,#REF!,1,13,1)</definedName>
    <definedName name="DATE" localSheetId="77">OFFSET(#REF!,#REF!,1,13,1)</definedName>
    <definedName name="DATE">OFFSET(#REF!,#REF!,1,13,1)</definedName>
    <definedName name="DATENBANK_DB" localSheetId="79">#REF!</definedName>
    <definedName name="DATENBANK_DB" localSheetId="84">#REF!</definedName>
    <definedName name="DATENBANK_DB" localSheetId="77">#REF!</definedName>
    <definedName name="DATENBANK_DB">#REF!</definedName>
    <definedName name="DATENBANK_DF" localSheetId="79">#REF!</definedName>
    <definedName name="DATENBANK_DF" localSheetId="84">#REF!</definedName>
    <definedName name="DATENBANK_DF" localSheetId="77">#REF!</definedName>
    <definedName name="DATENBANK_DF">#REF!</definedName>
    <definedName name="DATENBANK_EM" localSheetId="79">#REF!</definedName>
    <definedName name="DATENBANK_EM" localSheetId="84">#REF!</definedName>
    <definedName name="DATENBANK_EM" localSheetId="77">#REF!</definedName>
    <definedName name="DATENBANK_EM">#REF!</definedName>
    <definedName name="DATENBANK_HP" localSheetId="79">#REF!</definedName>
    <definedName name="DATENBANK_HP" localSheetId="84">#REF!</definedName>
    <definedName name="DATENBANK_HP" localSheetId="77">#REF!</definedName>
    <definedName name="DATENBANK_HP">#REF!</definedName>
    <definedName name="DATENBANK_KR" localSheetId="79">#REF!</definedName>
    <definedName name="DATENBANK_KR" localSheetId="84">#REF!</definedName>
    <definedName name="DATENBANK_KR" localSheetId="77">#REF!</definedName>
    <definedName name="DATENBANK_KR">#REF!</definedName>
    <definedName name="DATENBANK_OB" localSheetId="79">#REF!</definedName>
    <definedName name="DATENBANK_OB" localSheetId="84">#REF!</definedName>
    <definedName name="DATENBANK_OB" localSheetId="77">#REF!</definedName>
    <definedName name="DATENBANK_OB">#REF!</definedName>
    <definedName name="davd" localSheetId="65" hidden="1">{"Revenue",#N/A,FALSE,"Series";"Ecprofit",#N/A,FALSE,"Series"}</definedName>
    <definedName name="davd" localSheetId="84" hidden="1">{"Revenue",#N/A,FALSE,"Series";"Ecprofit",#N/A,FALSE,"Series"}</definedName>
    <definedName name="davd" localSheetId="77" hidden="1">{"Revenue",#N/A,FALSE,"Series";"Ecprofit",#N/A,FALSE,"Series"}</definedName>
    <definedName name="davd" localSheetId="61" hidden="1">{"Revenue",#N/A,FALSE,"Series";"Ecprofit",#N/A,FALSE,"Series"}</definedName>
    <definedName name="davd" localSheetId="76" hidden="1">{"Revenue",#N/A,FALSE,"Series";"Ecprofit",#N/A,FALSE,"Series"}</definedName>
    <definedName name="davd" hidden="1">{"Revenue",#N/A,FALSE,"Series";"Ecprofit",#N/A,FALSE,"Series"}</definedName>
    <definedName name="dave" localSheetId="65" hidden="1">{"",0,0,0;0,0,0,0;0,0,0,0;0,0,0,0}</definedName>
    <definedName name="dave" localSheetId="84" hidden="1">{"",0,0,0;0,0,0,0;0,0,0,0;0,0,0,0}</definedName>
    <definedName name="dave" localSheetId="77" hidden="1">{"",0,0,0;0,0,0,0;0,0,0,0;0,0,0,0}</definedName>
    <definedName name="dave" localSheetId="61" hidden="1">{"",0,0,0;0,0,0,0;0,0,0,0;0,0,0,0}</definedName>
    <definedName name="dave" localSheetId="76" hidden="1">{"",0,0,0;0,0,0,0;0,0,0,0;0,0,0,0}</definedName>
    <definedName name="dave" hidden="1">{"",0,0,0;0,0,0,0;0,0,0,0;0,0,0,0}</definedName>
    <definedName name="david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vid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vid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vid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vid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vi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Wk7" localSheetId="79">#REF!</definedName>
    <definedName name="DaWk7" localSheetId="84">#REF!</definedName>
    <definedName name="DaWk7" localSheetId="77">#REF!</definedName>
    <definedName name="DaWk7">#REF!</definedName>
    <definedName name="DAYS">#NAME?</definedName>
    <definedName name="db_select_Change">#N/A</definedName>
    <definedName name="DB1_3M" localSheetId="79">#REF!</definedName>
    <definedName name="DB1_3M" localSheetId="84">#REF!</definedName>
    <definedName name="DB1_3M" localSheetId="77">#REF!</definedName>
    <definedName name="DB1_3M">#REF!</definedName>
    <definedName name="DB1M" localSheetId="79">SUM(#REF!)</definedName>
    <definedName name="DB1M" localSheetId="84">SUM(#REF!)</definedName>
    <definedName name="DB1M" localSheetId="77">SUM(#REF!)</definedName>
    <definedName name="DB1M" localSheetId="76">SUM(#REF!)</definedName>
    <definedName name="DB1M">SUM(#REF!)</definedName>
    <definedName name="DB1Y" localSheetId="79">SUM(#REF!)</definedName>
    <definedName name="DB1Y" localSheetId="84">SUM(#REF!)</definedName>
    <definedName name="DB1Y" localSheetId="77">SUM(#REF!)</definedName>
    <definedName name="DB1Y" localSheetId="76">SUM(#REF!)</definedName>
    <definedName name="DB1Y">SUM(#REF!)</definedName>
    <definedName name="DB2Y" localSheetId="79">SUM(#REF!)</definedName>
    <definedName name="DB2Y" localSheetId="84">SUM(#REF!)</definedName>
    <definedName name="DB2Y" localSheetId="77">SUM(#REF!)</definedName>
    <definedName name="DB2Y" localSheetId="76">SUM(#REF!)</definedName>
    <definedName name="DB2Y">SUM(#REF!)</definedName>
    <definedName name="DB3M" localSheetId="79">SUM(#REF!)</definedName>
    <definedName name="DB3M" localSheetId="84">SUM(#REF!)</definedName>
    <definedName name="DB3M" localSheetId="77">SUM(#REF!)</definedName>
    <definedName name="DB3M" localSheetId="76">SUM(#REF!)</definedName>
    <definedName name="DB3M">SUM(#REF!)</definedName>
    <definedName name="DB6M" localSheetId="79">SUM(#REF!)</definedName>
    <definedName name="DB6M" localSheetId="84">SUM(#REF!)</definedName>
    <definedName name="DB6M" localSheetId="77">SUM(#REF!)</definedName>
    <definedName name="DB6M" localSheetId="76">SUM(#REF!)</definedName>
    <definedName name="DB6M">SUM(#REF!)</definedName>
    <definedName name="DBASE" localSheetId="79">#REF!</definedName>
    <definedName name="DBASE" localSheetId="84">#REF!</definedName>
    <definedName name="DBASE" localSheetId="77">#REF!</definedName>
    <definedName name="DBASE">#REF!</definedName>
    <definedName name="DBDCM" localSheetId="79">#REF!</definedName>
    <definedName name="DBDCM" localSheetId="84">#REF!</definedName>
    <definedName name="DBDCM" localSheetId="77">#REF!</definedName>
    <definedName name="DBDCM">#REF!</definedName>
    <definedName name="DBDCT" localSheetId="79">#REF!</definedName>
    <definedName name="DBDCT" localSheetId="84">#REF!</definedName>
    <definedName name="DBDCT" localSheetId="77">#REF!</definedName>
    <definedName name="DBDCT">#REF!</definedName>
    <definedName name="DBMT" localSheetId="79">#REF!</definedName>
    <definedName name="DBMT" localSheetId="84">#REF!</definedName>
    <definedName name="DBMT" localSheetId="77">#REF!</definedName>
    <definedName name="DBMT">#REF!</definedName>
    <definedName name="dbrwk1" localSheetId="79">#REF!</definedName>
    <definedName name="dbrwk1" localSheetId="84">#REF!</definedName>
    <definedName name="dbrwk1" localSheetId="77">#REF!</definedName>
    <definedName name="dbrwk1">#REF!</definedName>
    <definedName name="dbrwk10" localSheetId="79">#REF!</definedName>
    <definedName name="dbrwk10" localSheetId="84">#REF!</definedName>
    <definedName name="dbrwk10" localSheetId="77">#REF!</definedName>
    <definedName name="dbrwk10">#REF!</definedName>
    <definedName name="dbrwk11" localSheetId="79">#REF!</definedName>
    <definedName name="dbrwk11" localSheetId="84">#REF!</definedName>
    <definedName name="dbrwk11" localSheetId="77">#REF!</definedName>
    <definedName name="dbrwk11">#REF!</definedName>
    <definedName name="dbrwk12" localSheetId="79">#REF!</definedName>
    <definedName name="dbrwk12" localSheetId="84">#REF!</definedName>
    <definedName name="dbrwk12" localSheetId="77">#REF!</definedName>
    <definedName name="dbrwk12">#REF!</definedName>
    <definedName name="dbrwk2" localSheetId="79">#REF!</definedName>
    <definedName name="dbrwk2" localSheetId="84">#REF!</definedName>
    <definedName name="dbrwk2" localSheetId="77">#REF!</definedName>
    <definedName name="dbrwk2">#REF!</definedName>
    <definedName name="dbrwk3" localSheetId="79">#REF!</definedName>
    <definedName name="dbrwk3" localSheetId="84">#REF!</definedName>
    <definedName name="dbrwk3" localSheetId="77">#REF!</definedName>
    <definedName name="dbrwk3">#REF!</definedName>
    <definedName name="dbrwk4" localSheetId="79">#REF!</definedName>
    <definedName name="dbrwk4" localSheetId="84">#REF!</definedName>
    <definedName name="dbrwk4" localSheetId="77">#REF!</definedName>
    <definedName name="dbrwk4">#REF!</definedName>
    <definedName name="dbrwk5" localSheetId="79">#REF!</definedName>
    <definedName name="dbrwk5" localSheetId="84">#REF!</definedName>
    <definedName name="dbrwk5" localSheetId="77">#REF!</definedName>
    <definedName name="dbrwk5">#REF!</definedName>
    <definedName name="dbrwk6" localSheetId="79">#REF!</definedName>
    <definedName name="dbrwk6" localSheetId="84">#REF!</definedName>
    <definedName name="dbrwk6" localSheetId="77">#REF!</definedName>
    <definedName name="dbrwk6">#REF!</definedName>
    <definedName name="dbrwk7" localSheetId="79">#REF!</definedName>
    <definedName name="dbrwk7" localSheetId="84">#REF!</definedName>
    <definedName name="dbrwk7" localSheetId="77">#REF!</definedName>
    <definedName name="dbrwk7">#REF!</definedName>
    <definedName name="dbrwk8" localSheetId="79">#REF!</definedName>
    <definedName name="dbrwk8" localSheetId="84">#REF!</definedName>
    <definedName name="dbrwk8" localSheetId="77">#REF!</definedName>
    <definedName name="dbrwk8">#REF!</definedName>
    <definedName name="dbrwk9" localSheetId="79">#REF!</definedName>
    <definedName name="dbrwk9" localSheetId="84">#REF!</definedName>
    <definedName name="dbrwk9" localSheetId="77">#REF!</definedName>
    <definedName name="dbrwk9">#REF!</definedName>
    <definedName name="DBST" localSheetId="79">SUM(#REF!)</definedName>
    <definedName name="DBST" localSheetId="84">SUM(#REF!)</definedName>
    <definedName name="DBST" localSheetId="77">SUM(#REF!)</definedName>
    <definedName name="DBST" localSheetId="76">SUM(#REF!)</definedName>
    <definedName name="DBST">SUM(#REF!)</definedName>
    <definedName name="DCMABNST" localSheetId="79">SUM(#REF!)</definedName>
    <definedName name="DCMABNST" localSheetId="84">SUM(#REF!)</definedName>
    <definedName name="DCMABNST" localSheetId="77">SUM(#REF!)</definedName>
    <definedName name="DCMABNST" localSheetId="76">SUM(#REF!)</definedName>
    <definedName name="DCMABNST">SUM(#REF!)</definedName>
    <definedName name="DCMBBL1_3M" localSheetId="79">SUM(#REF!)</definedName>
    <definedName name="DCMBBL1_3M" localSheetId="84">SUM(#REF!)</definedName>
    <definedName name="DCMBBL1_3M" localSheetId="77">SUM(#REF!)</definedName>
    <definedName name="DCMBBL1_3M" localSheetId="76">SUM(#REF!)</definedName>
    <definedName name="DCMBBL1_3M">SUM(#REF!)</definedName>
    <definedName name="DCMBBLST" localSheetId="79">#REF!</definedName>
    <definedName name="DCMBBLST" localSheetId="84">#REF!</definedName>
    <definedName name="DCMBBLST" localSheetId="77">#REF!</definedName>
    <definedName name="DCMBBLST">#REF!</definedName>
    <definedName name="DCMBOAST" localSheetId="79">#REF!</definedName>
    <definedName name="DCMBOAST" localSheetId="84">#REF!</definedName>
    <definedName name="DCMBOAST" localSheetId="77">#REF!</definedName>
    <definedName name="DCMBOAST">#REF!</definedName>
    <definedName name="DCMBOTMST" localSheetId="79">SUM(#REF!)</definedName>
    <definedName name="DCMBOTMST" localSheetId="84">SUM(#REF!)</definedName>
    <definedName name="DCMBOTMST" localSheetId="77">SUM(#REF!)</definedName>
    <definedName name="DCMBOTMST" localSheetId="76">SUM(#REF!)</definedName>
    <definedName name="DCMBOTMST">SUM(#REF!)</definedName>
    <definedName name="DCMCALYONST" localSheetId="79">SUM(#REF!)</definedName>
    <definedName name="DCMCALYONST" localSheetId="84">SUM(#REF!)</definedName>
    <definedName name="DCMCALYONST" localSheetId="77">SUM(#REF!)</definedName>
    <definedName name="DCMCALYONST" localSheetId="76">SUM(#REF!)</definedName>
    <definedName name="DCMCALYONST">SUM(#REF!)</definedName>
    <definedName name="DCMCITI1Y" localSheetId="79">SUM(#REF!)</definedName>
    <definedName name="DCMCITI1Y" localSheetId="84">SUM(#REF!)</definedName>
    <definedName name="DCMCITI1Y" localSheetId="77">SUM(#REF!)</definedName>
    <definedName name="DCMCITI1Y" localSheetId="76">SUM(#REF!)</definedName>
    <definedName name="DCMCITI1Y">SUM(#REF!)</definedName>
    <definedName name="DCMCITIST" localSheetId="79">#REF!</definedName>
    <definedName name="DCMCITIST" localSheetId="84">#REF!</definedName>
    <definedName name="DCMCITIST" localSheetId="77">#REF!</definedName>
    <definedName name="DCMCITIST">#REF!</definedName>
    <definedName name="DCMDBST" localSheetId="79">SUM(#REF!)</definedName>
    <definedName name="DCMDBST" localSheetId="84">SUM(#REF!)</definedName>
    <definedName name="DCMDBST" localSheetId="77">SUM(#REF!)</definedName>
    <definedName name="DCMDBST" localSheetId="76">SUM(#REF!)</definedName>
    <definedName name="DCMDBST">SUM(#REF!)</definedName>
    <definedName name="DCMHSBCST" localSheetId="79">#REF!</definedName>
    <definedName name="DCMHSBCST" localSheetId="84">#REF!</definedName>
    <definedName name="DCMHSBCST" localSheetId="77">#REF!</definedName>
    <definedName name="DCMHSBCST">#REF!</definedName>
    <definedName name="DCMSCB1Y" localSheetId="79">SUM(#REF!)</definedName>
    <definedName name="DCMSCB1Y" localSheetId="84">SUM(#REF!)</definedName>
    <definedName name="DCMSCB1Y" localSheetId="77">SUM(#REF!)</definedName>
    <definedName name="DCMSCB1Y" localSheetId="76">SUM(#REF!)</definedName>
    <definedName name="DCMSCB1Y">SUM(#REF!)</definedName>
    <definedName name="DCMSTDST" localSheetId="79">SUM(#REF!)</definedName>
    <definedName name="DCMSTDST" localSheetId="84">SUM(#REF!)</definedName>
    <definedName name="DCMSTDST" localSheetId="77">SUM(#REF!)</definedName>
    <definedName name="DCMSTDST" localSheetId="76">SUM(#REF!)</definedName>
    <definedName name="DCMSTDST">SUM(#REF!)</definedName>
    <definedName name="dcrwk1" localSheetId="79">#REF!</definedName>
    <definedName name="dcrwk1" localSheetId="84">#REF!</definedName>
    <definedName name="dcrwk1" localSheetId="77">#REF!</definedName>
    <definedName name="dcrwk1">#REF!</definedName>
    <definedName name="dcrwk10" localSheetId="79">#REF!</definedName>
    <definedName name="dcrwk10" localSheetId="84">#REF!</definedName>
    <definedName name="dcrwk10" localSheetId="77">#REF!</definedName>
    <definedName name="dcrwk10">#REF!</definedName>
    <definedName name="dcrwk11" localSheetId="79">#REF!</definedName>
    <definedName name="dcrwk11" localSheetId="84">#REF!</definedName>
    <definedName name="dcrwk11" localSheetId="77">#REF!</definedName>
    <definedName name="dcrwk11">#REF!</definedName>
    <definedName name="dcrwk12" localSheetId="79">#REF!</definedName>
    <definedName name="dcrwk12" localSheetId="84">#REF!</definedName>
    <definedName name="dcrwk12" localSheetId="77">#REF!</definedName>
    <definedName name="dcrwk12">#REF!</definedName>
    <definedName name="dcrwk2" localSheetId="79">#REF!</definedName>
    <definedName name="dcrwk2" localSheetId="84">#REF!</definedName>
    <definedName name="dcrwk2" localSheetId="77">#REF!</definedName>
    <definedName name="dcrwk2">#REF!</definedName>
    <definedName name="dcrwk3" localSheetId="79">#REF!</definedName>
    <definedName name="dcrwk3" localSheetId="84">#REF!</definedName>
    <definedName name="dcrwk3" localSheetId="77">#REF!</definedName>
    <definedName name="dcrwk3">#REF!</definedName>
    <definedName name="dcrwk4" localSheetId="79">#REF!</definedName>
    <definedName name="dcrwk4" localSheetId="84">#REF!</definedName>
    <definedName name="dcrwk4" localSheetId="77">#REF!</definedName>
    <definedName name="dcrwk4">#REF!</definedName>
    <definedName name="dcrwk5" localSheetId="79">#REF!</definedName>
    <definedName name="dcrwk5" localSheetId="84">#REF!</definedName>
    <definedName name="dcrwk5" localSheetId="77">#REF!</definedName>
    <definedName name="dcrwk5">#REF!</definedName>
    <definedName name="dcrwk6" localSheetId="79">#REF!</definedName>
    <definedName name="dcrwk6" localSheetId="84">#REF!</definedName>
    <definedName name="dcrwk6" localSheetId="77">#REF!</definedName>
    <definedName name="dcrwk6">#REF!</definedName>
    <definedName name="dcrwk7" localSheetId="79">#REF!</definedName>
    <definedName name="dcrwk7" localSheetId="84">#REF!</definedName>
    <definedName name="dcrwk7" localSheetId="77">#REF!</definedName>
    <definedName name="dcrwk7">#REF!</definedName>
    <definedName name="dcrwk8" localSheetId="79">#REF!</definedName>
    <definedName name="dcrwk8" localSheetId="84">#REF!</definedName>
    <definedName name="dcrwk8" localSheetId="77">#REF!</definedName>
    <definedName name="dcrwk8">#REF!</definedName>
    <definedName name="dcrwk9" localSheetId="79">#REF!</definedName>
    <definedName name="dcrwk9" localSheetId="84">#REF!</definedName>
    <definedName name="dcrwk9" localSheetId="77">#REF!</definedName>
    <definedName name="dcrwk9">#REF!</definedName>
    <definedName name="DCTABNST" localSheetId="79">SUM(#REF!)</definedName>
    <definedName name="DCTABNST" localSheetId="84">SUM(#REF!)</definedName>
    <definedName name="DCTABNST" localSheetId="77">SUM(#REF!)</definedName>
    <definedName name="DCTABNST" localSheetId="76">SUM(#REF!)</definedName>
    <definedName name="DCTABNST">SUM(#REF!)</definedName>
    <definedName name="DCTBBL1_3M" localSheetId="79">#REF!</definedName>
    <definedName name="DCTBBL1_3M" localSheetId="84">#REF!</definedName>
    <definedName name="DCTBBL1_3M" localSheetId="77">#REF!</definedName>
    <definedName name="DCTBBL1_3M">#REF!</definedName>
    <definedName name="DCTBBLST" localSheetId="79">SUM(#REF!)</definedName>
    <definedName name="DCTBBLST" localSheetId="84">SUM(#REF!)</definedName>
    <definedName name="DCTBBLST" localSheetId="77">SUM(#REF!)</definedName>
    <definedName name="DCTBBLST" localSheetId="76">SUM(#REF!)</definedName>
    <definedName name="DCTBBLST">SUM(#REF!)</definedName>
    <definedName name="DCTBOAST" localSheetId="79">SUM(#REF!)</definedName>
    <definedName name="DCTBOAST" localSheetId="84">SUM(#REF!)</definedName>
    <definedName name="DCTBOAST" localSheetId="77">SUM(#REF!)</definedName>
    <definedName name="DCTBOAST" localSheetId="76">SUM(#REF!)</definedName>
    <definedName name="DCTBOAST">SUM(#REF!)</definedName>
    <definedName name="DCTCITIST" localSheetId="79">SUM(#REF!)</definedName>
    <definedName name="DCTCITIST" localSheetId="84">SUM(#REF!)</definedName>
    <definedName name="DCTCITIST" localSheetId="77">SUM(#REF!)</definedName>
    <definedName name="DCTCITIST" localSheetId="76">SUM(#REF!)</definedName>
    <definedName name="DCTCITIST">SUM(#REF!)</definedName>
    <definedName name="DCTDBST" localSheetId="79">SUM(#REF!)</definedName>
    <definedName name="DCTDBST" localSheetId="84">SUM(#REF!)</definedName>
    <definedName name="DCTDBST" localSheetId="77">SUM(#REF!)</definedName>
    <definedName name="DCTDBST" localSheetId="76">SUM(#REF!)</definedName>
    <definedName name="DCTDBST">SUM(#REF!)</definedName>
    <definedName name="DCTHSBCST" localSheetId="79">#REF!</definedName>
    <definedName name="DCTHSBCST" localSheetId="84">#REF!</definedName>
    <definedName name="DCTHSBCST" localSheetId="77">#REF!</definedName>
    <definedName name="DCTHSBCST">#REF!</definedName>
    <definedName name="DCTSTDST" localSheetId="79">SUM(#REF!)</definedName>
    <definedName name="DCTSTDST" localSheetId="84">SUM(#REF!)</definedName>
    <definedName name="DCTSTDST" localSheetId="77">SUM(#REF!)</definedName>
    <definedName name="DCTSTDST" localSheetId="76">SUM(#REF!)</definedName>
    <definedName name="DCTSTDST">SUM(#REF!)</definedName>
    <definedName name="DCTTFB1_3M" localSheetId="79">SUM(#REF!)</definedName>
    <definedName name="DCTTFB1_3M" localSheetId="84">SUM(#REF!)</definedName>
    <definedName name="DCTTFB1_3M" localSheetId="77">SUM(#REF!)</definedName>
    <definedName name="DCTTFB1_3M" localSheetId="76">SUM(#REF!)</definedName>
    <definedName name="DCTTFB1_3M">SUM(#REF!)</definedName>
    <definedName name="dd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c" localSheetId="65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c" localSheetId="84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c" localSheetId="77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c" localSheetId="61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c" localSheetId="76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c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d" localSheetId="65" hidden="1">{#VALUE!,#N/A,FALSE,0;#N/A,#N/A,FALSE,0;#N/A,#N/A,FALSE,0;#N/A,#N/A,FALSE,0}</definedName>
    <definedName name="ddd" localSheetId="84" hidden="1">{#VALUE!,#N/A,FALSE,0;#N/A,#N/A,FALSE,0;#N/A,#N/A,FALSE,0;#N/A,#N/A,FALSE,0}</definedName>
    <definedName name="ddd" localSheetId="77" hidden="1">{#VALUE!,#N/A,FALSE,0;#N/A,#N/A,FALSE,0;#N/A,#N/A,FALSE,0;#N/A,#N/A,FALSE,0}</definedName>
    <definedName name="ddd" localSheetId="61" hidden="1">{#VALUE!,#N/A,FALSE,0;#N/A,#N/A,FALSE,0;#N/A,#N/A,FALSE,0;#N/A,#N/A,FALSE,0}</definedName>
    <definedName name="ddd" localSheetId="76" hidden="1">{#VALUE!,#N/A,FALSE,0;#N/A,#N/A,FALSE,0;#N/A,#N/A,FALSE,0;#N/A,#N/A,FALSE,0}</definedName>
    <definedName name="ddd" hidden="1">{#VALUE!,#N/A,FALSE,0;#N/A,#N/A,FALSE,0;#N/A,#N/A,FALSE,0;#N/A,#N/A,FALSE,0}</definedName>
    <definedName name="ddd_1" localSheetId="65" hidden="1">{#N/A,#N/A,FALSE,"COVER SHEET";#N/A,#N/A,FALSE,"iisumary"}</definedName>
    <definedName name="ddd_1" localSheetId="84" hidden="1">{#N/A,#N/A,FALSE,"COVER SHEET";#N/A,#N/A,FALSE,"iisumary"}</definedName>
    <definedName name="ddd_1" localSheetId="77" hidden="1">{#N/A,#N/A,FALSE,"COVER SHEET";#N/A,#N/A,FALSE,"iisumary"}</definedName>
    <definedName name="ddd_1" localSheetId="61" hidden="1">{#N/A,#N/A,FALSE,"COVER SHEET";#N/A,#N/A,FALSE,"iisumary"}</definedName>
    <definedName name="ddd_1" localSheetId="76" hidden="1">{#N/A,#N/A,FALSE,"COVER SHEET";#N/A,#N/A,FALSE,"iisumary"}</definedName>
    <definedName name="ddd_1" hidden="1">{#N/A,#N/A,FALSE,"COVER SHEET";#N/A,#N/A,FALSE,"iisumary"}</definedName>
    <definedName name="dddd" localSheetId="65" hidden="1">{"REVISED",#N/A,FALSE,"Sheet1"}</definedName>
    <definedName name="dddd" localSheetId="84" hidden="1">{"REVISED",#N/A,FALSE,"Sheet1"}</definedName>
    <definedName name="dddd" localSheetId="77" hidden="1">{"REVISED",#N/A,FALSE,"Sheet1"}</definedName>
    <definedName name="dddd" localSheetId="61" hidden="1">{"REVISED",#N/A,FALSE,"Sheet1"}</definedName>
    <definedName name="dddd" localSheetId="76" hidden="1">{"REVISED",#N/A,FALSE,"Sheet1"}</definedName>
    <definedName name="dddd" hidden="1">{"REVISED",#N/A,FALSE,"Sheet1"}</definedName>
    <definedName name="ddddd" localSheetId="65" hidden="1">{#N/A,#N/A,FALSE,"Sheet1"}</definedName>
    <definedName name="ddddd" localSheetId="84" hidden="1">{#N/A,#N/A,FALSE,"Sheet1"}</definedName>
    <definedName name="ddddd" localSheetId="77" hidden="1">{#N/A,#N/A,FALSE,"Sheet1"}</definedName>
    <definedName name="ddddd" localSheetId="61" hidden="1">{#N/A,#N/A,FALSE,"Sheet1"}</definedName>
    <definedName name="ddddd" localSheetId="76" hidden="1">{#N/A,#N/A,FALSE,"Sheet1"}</definedName>
    <definedName name="ddddd" hidden="1">{#N/A,#N/A,FALSE,"Sheet1"}</definedName>
    <definedName name="ddddddd" localSheetId="65" hidden="1">{#N/A,#N/A,FALSE,"Cover";#N/A,#N/A,FALSE,"Profits";#N/A,#N/A,FALSE,"ABS";#N/A,#N/A,FALSE,"TFLE Detail";#N/A,#N/A,FALSE,"TFLE Walk";#N/A,#N/A,FALSE,"Variable Cost";#N/A,#N/A,FALSE,"V.C. Walk"}</definedName>
    <definedName name="ddddddd" localSheetId="84" hidden="1">{#N/A,#N/A,FALSE,"Cover";#N/A,#N/A,FALSE,"Profits";#N/A,#N/A,FALSE,"ABS";#N/A,#N/A,FALSE,"TFLE Detail";#N/A,#N/A,FALSE,"TFLE Walk";#N/A,#N/A,FALSE,"Variable Cost";#N/A,#N/A,FALSE,"V.C. Walk"}</definedName>
    <definedName name="ddddddd" localSheetId="77" hidden="1">{#N/A,#N/A,FALSE,"Cover";#N/A,#N/A,FALSE,"Profits";#N/A,#N/A,FALSE,"ABS";#N/A,#N/A,FALSE,"TFLE Detail";#N/A,#N/A,FALSE,"TFLE Walk";#N/A,#N/A,FALSE,"Variable Cost";#N/A,#N/A,FALSE,"V.C. Walk"}</definedName>
    <definedName name="ddddddd" localSheetId="61" hidden="1">{#N/A,#N/A,FALSE,"Cover";#N/A,#N/A,FALSE,"Profits";#N/A,#N/A,FALSE,"ABS";#N/A,#N/A,FALSE,"TFLE Detail";#N/A,#N/A,FALSE,"TFLE Walk";#N/A,#N/A,FALSE,"Variable Cost";#N/A,#N/A,FALSE,"V.C. Walk"}</definedName>
    <definedName name="ddddddd" localSheetId="76" hidden="1">{#N/A,#N/A,FALSE,"Cover";#N/A,#N/A,FALSE,"Profits";#N/A,#N/A,FALSE,"ABS";#N/A,#N/A,FALSE,"TFLE Detail";#N/A,#N/A,FALSE,"TFLE Walk";#N/A,#N/A,FALSE,"Variable Cost";#N/A,#N/A,FALSE,"V.C. Walk"}</definedName>
    <definedName name="ddddddd" hidden="1">{#N/A,#N/A,FALSE,"Cover";#N/A,#N/A,FALSE,"Profits";#N/A,#N/A,FALSE,"ABS";#N/A,#N/A,FALSE,"TFLE Detail";#N/A,#N/A,FALSE,"TFLE Walk";#N/A,#N/A,FALSE,"Variable Cost";#N/A,#N/A,FALSE,"V.C. Walk"}</definedName>
    <definedName name="ddddddddddddddddddd" localSheetId="65" hidden="1">{#N/A,#N/A,FALSE,"Title-W";#N/A,#N/A,FALSE,"Insert";#N/A,#N/A,FALSE,"Rpt-98-W PG_1";#N/A,#N/A,FALSE,"Rpt-98-W PG_2f";#N/A,#N/A,FALSE,"Rpt-98-W  PG_2";#N/A,#N/A,FALSE,"Insert";#N/A,#N/A,FALSE,"Rpt-98-W PG_3"}</definedName>
    <definedName name="ddddddddddddddddddd" localSheetId="84" hidden="1">{#N/A,#N/A,FALSE,"Title-W";#N/A,#N/A,FALSE,"Insert";#N/A,#N/A,FALSE,"Rpt-98-W PG_1";#N/A,#N/A,FALSE,"Rpt-98-W PG_2f";#N/A,#N/A,FALSE,"Rpt-98-W  PG_2";#N/A,#N/A,FALSE,"Insert";#N/A,#N/A,FALSE,"Rpt-98-W PG_3"}</definedName>
    <definedName name="ddddddddddddddddddd" localSheetId="77" hidden="1">{#N/A,#N/A,FALSE,"Title-W";#N/A,#N/A,FALSE,"Insert";#N/A,#N/A,FALSE,"Rpt-98-W PG_1";#N/A,#N/A,FALSE,"Rpt-98-W PG_2f";#N/A,#N/A,FALSE,"Rpt-98-W  PG_2";#N/A,#N/A,FALSE,"Insert";#N/A,#N/A,FALSE,"Rpt-98-W PG_3"}</definedName>
    <definedName name="ddddddddddddddddddd" localSheetId="61" hidden="1">{#N/A,#N/A,FALSE,"Title-W";#N/A,#N/A,FALSE,"Insert";#N/A,#N/A,FALSE,"Rpt-98-W PG_1";#N/A,#N/A,FALSE,"Rpt-98-W PG_2f";#N/A,#N/A,FALSE,"Rpt-98-W  PG_2";#N/A,#N/A,FALSE,"Insert";#N/A,#N/A,FALSE,"Rpt-98-W PG_3"}</definedName>
    <definedName name="ddddddddddddddddddd" localSheetId="76" hidden="1">{#N/A,#N/A,FALSE,"Title-W";#N/A,#N/A,FALSE,"Insert";#N/A,#N/A,FALSE,"Rpt-98-W PG_1";#N/A,#N/A,FALSE,"Rpt-98-W PG_2f";#N/A,#N/A,FALSE,"Rpt-98-W  PG_2";#N/A,#N/A,FALSE,"Insert";#N/A,#N/A,FALSE,"Rpt-98-W PG_3"}</definedName>
    <definedName name="ddddddddddddddddddd" hidden="1">{#N/A,#N/A,FALSE,"Title-W";#N/A,#N/A,FALSE,"Insert";#N/A,#N/A,FALSE,"Rpt-98-W PG_1";#N/A,#N/A,FALSE,"Rpt-98-W PG_2f";#N/A,#N/A,FALSE,"Rpt-98-W  PG_2";#N/A,#N/A,FALSE,"Insert";#N/A,#N/A,FALSE,"Rpt-98-W PG_3"}</definedName>
    <definedName name="dddjfjfjdjladfl" localSheetId="65" hidden="1">{#N/A,#N/A,FALSE,"Chart";#N/A,#N/A,FALSE,"Chart"}</definedName>
    <definedName name="dddjfjfjdjladfl" localSheetId="84" hidden="1">{#N/A,#N/A,FALSE,"Chart";#N/A,#N/A,FALSE,"Chart"}</definedName>
    <definedName name="dddjfjfjdjladfl" localSheetId="77" hidden="1">{#N/A,#N/A,FALSE,"Chart";#N/A,#N/A,FALSE,"Chart"}</definedName>
    <definedName name="dddjfjfjdjladfl" localSheetId="61" hidden="1">{#N/A,#N/A,FALSE,"Chart";#N/A,#N/A,FALSE,"Chart"}</definedName>
    <definedName name="dddjfjfjdjladfl" localSheetId="76" hidden="1">{#N/A,#N/A,FALSE,"Chart";#N/A,#N/A,FALSE,"Chart"}</definedName>
    <definedName name="dddjfjfjdjladfl" hidden="1">{#N/A,#N/A,FALSE,"Chart";#N/A,#N/A,FALSE,"Chart"}</definedName>
    <definedName name="dddjfjfjdjladfl_1" localSheetId="65" hidden="1">{#N/A,#N/A,FALSE,"Chart";#N/A,#N/A,FALSE,"Chart"}</definedName>
    <definedName name="dddjfjfjdjladfl_1" localSheetId="84" hidden="1">{#N/A,#N/A,FALSE,"Chart";#N/A,#N/A,FALSE,"Chart"}</definedName>
    <definedName name="dddjfjfjdjladfl_1" localSheetId="77" hidden="1">{#N/A,#N/A,FALSE,"Chart";#N/A,#N/A,FALSE,"Chart"}</definedName>
    <definedName name="dddjfjfjdjladfl_1" localSheetId="61" hidden="1">{#N/A,#N/A,FALSE,"Chart";#N/A,#N/A,FALSE,"Chart"}</definedName>
    <definedName name="dddjfjfjdjladfl_1" localSheetId="76" hidden="1">{#N/A,#N/A,FALSE,"Chart";#N/A,#N/A,FALSE,"Chart"}</definedName>
    <definedName name="dddjfjfjdjladfl_1" hidden="1">{#N/A,#N/A,FALSE,"Chart";#N/A,#N/A,FALSE,"Chart"}</definedName>
    <definedName name="ddf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ddf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ddf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ddf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ddf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ddf" hidden="1">{#N/A,#N/A,FALSE,"Assumptions";#N/A,#N/A,FALSE,"Volumes";#N/A,#N/A,FALSE,"Pricing";#N/A,#N/A,FALSE,"Variable Cost";#N/A,#N/A,FALSE,"Investment";#N/A,#N/A,FALSE,"Profitability";#N/A,#N/A,FALSE,"Business Comparison"}</definedName>
    <definedName name="ddog" localSheetId="65">IF([1]!Loan_Amount*[1]!Interest_Rate*[1]!Loan_Years*[1]!Loan_Start&gt;0,1,0)</definedName>
    <definedName name="ddog" localSheetId="79">IF('Chassis J2+0'!Loan_Amount*'Chassis J2+0'!Interest_Rate*'Chassis J2+0'!Loan_Years*'Chassis J2+0'!Loan_Start&gt;0,1,0)</definedName>
    <definedName name="ddog" localSheetId="84">IF('Color Code'!Loan_Amount*'Color Code'!Interest_Rate*'Color Code'!Loan_Years*'Color Code'!Loan_Start&gt;0,1,0)</definedName>
    <definedName name="ddog" localSheetId="77">IF('Material Plan'!Loan_Amount*'Material Plan'!Interest_Rate*'Material Plan'!Loan_Years*'Material Plan'!Loan_Start&gt;0,1,0)</definedName>
    <definedName name="ddog" localSheetId="61">IF([1]!Loan_Amount*[1]!Interest_Rate*[1]!Loan_Years*[1]!Loan_Start&gt;0,1,0)</definedName>
    <definedName name="ddog" localSheetId="76">IF(Loan_Amount*Interest_Rate*Loan_Years*Loan_Start&gt;0,1,0)</definedName>
    <definedName name="ddog">IF(Loan_Amount*Interest_Rate*Loan_Years*Loan_Start&gt;0,1,0)</definedName>
    <definedName name="de" localSheetId="65" hidden="1">{#N/A,#N/A,FALSE,"GRAFIK";#N/A,#N/A,FALSE,"TOP30MEM"}</definedName>
    <definedName name="de" localSheetId="84" hidden="1">{#N/A,#N/A,FALSE,"GRAFIK";#N/A,#N/A,FALSE,"TOP30MEM"}</definedName>
    <definedName name="de" localSheetId="77" hidden="1">{#N/A,#N/A,FALSE,"GRAFIK";#N/A,#N/A,FALSE,"TOP30MEM"}</definedName>
    <definedName name="de" localSheetId="61" hidden="1">{#N/A,#N/A,FALSE,"GRAFIK";#N/A,#N/A,FALSE,"TOP30MEM"}</definedName>
    <definedName name="de" localSheetId="76" hidden="1">{#N/A,#N/A,FALSE,"GRAFIK";#N/A,#N/A,FALSE,"TOP30MEM"}</definedName>
    <definedName name="de" hidden="1">{#N/A,#N/A,FALSE,"GRAFIK";#N/A,#N/A,FALSE,"TOP30MEM"}</definedName>
    <definedName name="DEALER.INC" localSheetId="79">#REF!</definedName>
    <definedName name="DEALER.INC" localSheetId="84">#REF!</definedName>
    <definedName name="DEALER.INC" localSheetId="77">#REF!</definedName>
    <definedName name="DEALER.INC">#REF!</definedName>
    <definedName name="dealer_inc" localSheetId="79">#REF!</definedName>
    <definedName name="dealer_inc" localSheetId="84">#REF!</definedName>
    <definedName name="dealer_inc" localSheetId="77">#REF!</definedName>
    <definedName name="dealer_inc">#REF!</definedName>
    <definedName name="DEBTOR" localSheetId="79">#REF!</definedName>
    <definedName name="DEBTOR" localSheetId="84">#REF!</definedName>
    <definedName name="DEBTOR" localSheetId="77">#REF!</definedName>
    <definedName name="DEBTOR">#REF!</definedName>
    <definedName name="Dec_PDLG" localSheetId="79">#REF!</definedName>
    <definedName name="Dec_PDLG" localSheetId="84">#REF!</definedName>
    <definedName name="Dec_PDLG" localSheetId="77">#REF!</definedName>
    <definedName name="Dec_PDLG">#REF!</definedName>
    <definedName name="dee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e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e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e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e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f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erreds" localSheetId="79">#REF!</definedName>
    <definedName name="Deferreds" localSheetId="84">#REF!</definedName>
    <definedName name="Deferreds" localSheetId="77">#REF!</definedName>
    <definedName name="Deferreds">#REF!</definedName>
    <definedName name="DelDC" localSheetId="79">#REF!</definedName>
    <definedName name="DelDC" localSheetId="84">#REF!</definedName>
    <definedName name="DelDC" localSheetId="77">#REF!</definedName>
    <definedName name="DelDC">#REF!</definedName>
    <definedName name="DelDm" localSheetId="79">#REF!</definedName>
    <definedName name="DelDm" localSheetId="84">#REF!</definedName>
    <definedName name="DelDm" localSheetId="77">#REF!</definedName>
    <definedName name="DelDm">#REF!</definedName>
    <definedName name="delete" localSheetId="79">#REF!</definedName>
    <definedName name="delete" localSheetId="84">#REF!</definedName>
    <definedName name="delete" localSheetId="77">#REF!</definedName>
    <definedName name="delete">#REF!</definedName>
    <definedName name="delete2" localSheetId="79">#REF!</definedName>
    <definedName name="delete2" localSheetId="84">#REF!</definedName>
    <definedName name="delete2" localSheetId="77">#REF!</definedName>
    <definedName name="delete2">#REF!</definedName>
    <definedName name="deletename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deletename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deletename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deletename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deletename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deletename2" hidden="1">{#N/A,#N/A,FALSE,"Assumptions";#N/A,#N/A,FALSE,"Volumes";#N/A,#N/A,FALSE,"Pricing";#N/A,#N/A,FALSE,"Variable Cost";#N/A,#N/A,FALSE,"Investment";#N/A,#N/A,FALSE,"Profitability";#N/A,#N/A,FALSE,"Business Comparison"}</definedName>
    <definedName name="deletename3" localSheetId="65" hidden="1">{#N/A,#N/A,FALSE,"Profit Status";#N/A,#N/A,FALSE,"Invest";#N/A,#N/A,FALSE,"Revenue";#N/A,#N/A,FALSE,"Variable Cost";#N/A,#N/A,FALSE,"Options &amp; Series"}</definedName>
    <definedName name="deletename3" localSheetId="84" hidden="1">{#N/A,#N/A,FALSE,"Profit Status";#N/A,#N/A,FALSE,"Invest";#N/A,#N/A,FALSE,"Revenue";#N/A,#N/A,FALSE,"Variable Cost";#N/A,#N/A,FALSE,"Options &amp; Series"}</definedName>
    <definedName name="deletename3" localSheetId="77" hidden="1">{#N/A,#N/A,FALSE,"Profit Status";#N/A,#N/A,FALSE,"Invest";#N/A,#N/A,FALSE,"Revenue";#N/A,#N/A,FALSE,"Variable Cost";#N/A,#N/A,FALSE,"Options &amp; Series"}</definedName>
    <definedName name="deletename3" localSheetId="61" hidden="1">{#N/A,#N/A,FALSE,"Profit Status";#N/A,#N/A,FALSE,"Invest";#N/A,#N/A,FALSE,"Revenue";#N/A,#N/A,FALSE,"Variable Cost";#N/A,#N/A,FALSE,"Options &amp; Series"}</definedName>
    <definedName name="deletename3" localSheetId="76" hidden="1">{#N/A,#N/A,FALSE,"Profit Status";#N/A,#N/A,FALSE,"Invest";#N/A,#N/A,FALSE,"Revenue";#N/A,#N/A,FALSE,"Variable Cost";#N/A,#N/A,FALSE,"Options &amp; Series"}</definedName>
    <definedName name="deletename3" hidden="1">{#N/A,#N/A,FALSE,"Profit Status";#N/A,#N/A,FALSE,"Invest";#N/A,#N/A,FALSE,"Revenue";#N/A,#N/A,FALSE,"Variable Cost";#N/A,#N/A,FALSE,"Options &amp; Series"}</definedName>
    <definedName name="deletme1" localSheetId="65" hidden="1">{"Fiesta Facer Page",#N/A,FALSE,"Q_C_S";"Fiesta Main Page",#N/A,FALSE,"V_L";"Fiesta 95BP Struct",#N/A,FALSE,"StructBP";"Fiesta Post 95BP Struct",#N/A,FALSE,"AdjStructBP"}</definedName>
    <definedName name="deletme1" localSheetId="84" hidden="1">{"Fiesta Facer Page",#N/A,FALSE,"Q_C_S";"Fiesta Main Page",#N/A,FALSE,"V_L";"Fiesta 95BP Struct",#N/A,FALSE,"StructBP";"Fiesta Post 95BP Struct",#N/A,FALSE,"AdjStructBP"}</definedName>
    <definedName name="deletme1" localSheetId="77" hidden="1">{"Fiesta Facer Page",#N/A,FALSE,"Q_C_S";"Fiesta Main Page",#N/A,FALSE,"V_L";"Fiesta 95BP Struct",#N/A,FALSE,"StructBP";"Fiesta Post 95BP Struct",#N/A,FALSE,"AdjStructBP"}</definedName>
    <definedName name="deletme1" localSheetId="61" hidden="1">{"Fiesta Facer Page",#N/A,FALSE,"Q_C_S";"Fiesta Main Page",#N/A,FALSE,"V_L";"Fiesta 95BP Struct",#N/A,FALSE,"StructBP";"Fiesta Post 95BP Struct",#N/A,FALSE,"AdjStructBP"}</definedName>
    <definedName name="deletme1" localSheetId="76" hidden="1">{"Fiesta Facer Page",#N/A,FALSE,"Q_C_S";"Fiesta Main Page",#N/A,FALSE,"V_L";"Fiesta 95BP Struct",#N/A,FALSE,"StructBP";"Fiesta Post 95BP Struct",#N/A,FALSE,"AdjStructBP"}</definedName>
    <definedName name="deletme1" hidden="1">{"Fiesta Facer Page",#N/A,FALSE,"Q_C_S";"Fiesta Main Page",#N/A,FALSE,"V_L";"Fiesta 95BP Struct",#N/A,FALSE,"StructBP";"Fiesta Post 95BP Struct",#N/A,FALSE,"AdjStructBP"}</definedName>
    <definedName name="deletme2" localSheetId="65" hidden="1">{"avrev",#N/A,FALSE,"AVREV";"rates",#N/A,FALSE,"AVREV"}</definedName>
    <definedName name="deletme2" localSheetId="84" hidden="1">{"avrev",#N/A,FALSE,"AVREV";"rates",#N/A,FALSE,"AVREV"}</definedName>
    <definedName name="deletme2" localSheetId="77" hidden="1">{"avrev",#N/A,FALSE,"AVREV";"rates",#N/A,FALSE,"AVREV"}</definedName>
    <definedName name="deletme2" localSheetId="61" hidden="1">{"avrev",#N/A,FALSE,"AVREV";"rates",#N/A,FALSE,"AVREV"}</definedName>
    <definedName name="deletme2" localSheetId="76" hidden="1">{"avrev",#N/A,FALSE,"AVREV";"rates",#N/A,FALSE,"AVREV"}</definedName>
    <definedName name="deletme2" hidden="1">{"avrev",#N/A,FALSE,"AVREV";"rates",#N/A,FALSE,"AVREV"}</definedName>
    <definedName name="deletme3" localSheetId="65" hidden="1">{"Revenue",#N/A,FALSE,"Series";"Ecprofit",#N/A,FALSE,"Series"}</definedName>
    <definedName name="deletme3" localSheetId="84" hidden="1">{"Revenue",#N/A,FALSE,"Series";"Ecprofit",#N/A,FALSE,"Series"}</definedName>
    <definedName name="deletme3" localSheetId="77" hidden="1">{"Revenue",#N/A,FALSE,"Series";"Ecprofit",#N/A,FALSE,"Series"}</definedName>
    <definedName name="deletme3" localSheetId="61" hidden="1">{"Revenue",#N/A,FALSE,"Series";"Ecprofit",#N/A,FALSE,"Series"}</definedName>
    <definedName name="deletme3" localSheetId="76" hidden="1">{"Revenue",#N/A,FALSE,"Series";"Ecprofit",#N/A,FALSE,"Series"}</definedName>
    <definedName name="deletme3" hidden="1">{"Revenue",#N/A,FALSE,"Series";"Ecprofit",#N/A,FALSE,"Series"}</definedName>
    <definedName name="Delivery" localSheetId="79">#REF!</definedName>
    <definedName name="Delivery" localSheetId="84">#REF!</definedName>
    <definedName name="Delivery" localSheetId="77">#REF!</definedName>
    <definedName name="Delivery">#REF!</definedName>
    <definedName name="DelType" localSheetId="79">#REF!</definedName>
    <definedName name="DelType" localSheetId="84">#REF!</definedName>
    <definedName name="DelType" localSheetId="77">#REF!</definedName>
    <definedName name="DelType">#REF!</definedName>
    <definedName name="Denmark" localSheetId="79">#REF!</definedName>
    <definedName name="Denmark" localSheetId="84">#REF!</definedName>
    <definedName name="Denmark" localSheetId="77">#REF!</definedName>
    <definedName name="Denmark">#REF!</definedName>
    <definedName name="dennis" localSheetId="65" hidden="1">{#N/A,#N/A,FALSE,"TEST HOURS MONTHLY REPORT"}</definedName>
    <definedName name="dennis" localSheetId="84" hidden="1">{#N/A,#N/A,FALSE,"TEST HOURS MONTHLY REPORT"}</definedName>
    <definedName name="dennis" localSheetId="77" hidden="1">{#N/A,#N/A,FALSE,"TEST HOURS MONTHLY REPORT"}</definedName>
    <definedName name="dennis" localSheetId="61" hidden="1">{#N/A,#N/A,FALSE,"TEST HOURS MONTHLY REPORT"}</definedName>
    <definedName name="dennis" localSheetId="76" hidden="1">{#N/A,#N/A,FALSE,"TEST HOURS MONTHLY REPORT"}</definedName>
    <definedName name="dennis" hidden="1">{#N/A,#N/A,FALSE,"TEST HOURS MONTHLY REPORT"}</definedName>
    <definedName name="Department" localSheetId="79">#REF!</definedName>
    <definedName name="Department" localSheetId="84">#REF!</definedName>
    <definedName name="Department" localSheetId="77">#REF!</definedName>
    <definedName name="Department">#REF!</definedName>
    <definedName name="Depre" localSheetId="79">#REF!</definedName>
    <definedName name="Depre" localSheetId="84">#REF!</definedName>
    <definedName name="Depre" localSheetId="77">#REF!</definedName>
    <definedName name="Depre">#REF!</definedName>
    <definedName name="deptLookup" localSheetId="79">#REF!</definedName>
    <definedName name="deptLookup" localSheetId="84">#REF!</definedName>
    <definedName name="deptLookup" localSheetId="77">#REF!</definedName>
    <definedName name="deptLookup">#REF!</definedName>
    <definedName name="DESC" localSheetId="79">#REF!</definedName>
    <definedName name="DESC" localSheetId="84">#REF!</definedName>
    <definedName name="DESC" localSheetId="77">#REF!</definedName>
    <definedName name="DESC">#REF!</definedName>
    <definedName name="description" localSheetId="79">#REF!</definedName>
    <definedName name="description" localSheetId="84">#REF!</definedName>
    <definedName name="description" localSheetId="77">#REF!</definedName>
    <definedName name="description">#REF!</definedName>
    <definedName name="dest" localSheetId="65" hidden="1">{#N/A,#N/A,FALSE,"GRAFIK";#N/A,#N/A,FALSE,"TOP30MEM"}</definedName>
    <definedName name="dest" localSheetId="84" hidden="1">{#N/A,#N/A,FALSE,"GRAFIK";#N/A,#N/A,FALSE,"TOP30MEM"}</definedName>
    <definedName name="dest" localSheetId="77" hidden="1">{#N/A,#N/A,FALSE,"GRAFIK";#N/A,#N/A,FALSE,"TOP30MEM"}</definedName>
    <definedName name="dest" localSheetId="61" hidden="1">{#N/A,#N/A,FALSE,"GRAFIK";#N/A,#N/A,FALSE,"TOP30MEM"}</definedName>
    <definedName name="dest" localSheetId="76" hidden="1">{#N/A,#N/A,FALSE,"GRAFIK";#N/A,#N/A,FALSE,"TOP30MEM"}</definedName>
    <definedName name="dest" hidden="1">{#N/A,#N/A,FALSE,"GRAFIK";#N/A,#N/A,FALSE,"TOP30MEM"}</definedName>
    <definedName name="desti" localSheetId="65" hidden="1">{#N/A,#N/A,FALSE,"GRAFIK";#N/A,#N/A,FALSE,"TOP30MEM"}</definedName>
    <definedName name="desti" localSheetId="84" hidden="1">{#N/A,#N/A,FALSE,"GRAFIK";#N/A,#N/A,FALSE,"TOP30MEM"}</definedName>
    <definedName name="desti" localSheetId="77" hidden="1">{#N/A,#N/A,FALSE,"GRAFIK";#N/A,#N/A,FALSE,"TOP30MEM"}</definedName>
    <definedName name="desti" localSheetId="61" hidden="1">{#N/A,#N/A,FALSE,"GRAFIK";#N/A,#N/A,FALSE,"TOP30MEM"}</definedName>
    <definedName name="desti" localSheetId="76" hidden="1">{#N/A,#N/A,FALSE,"GRAFIK";#N/A,#N/A,FALSE,"TOP30MEM"}</definedName>
    <definedName name="desti" hidden="1">{#N/A,#N/A,FALSE,"GRAFIK";#N/A,#N/A,FALSE,"TOP30MEM"}</definedName>
    <definedName name="detailed" localSheetId="65" hidden="1">{#N/A,#N/A,FALSE,"Cover Page";#N/A,#N/A,FALSE,"Facing Page";#N/A,#N/A,FALSE,"Main Page";#N/A,#N/A,FALSE,"Risk-Adjusted";#N/A,#N/A,FALSE,"Profit Improvement"}</definedName>
    <definedName name="detailed" localSheetId="84" hidden="1">{#N/A,#N/A,FALSE,"Cover Page";#N/A,#N/A,FALSE,"Facing Page";#N/A,#N/A,FALSE,"Main Page";#N/A,#N/A,FALSE,"Risk-Adjusted";#N/A,#N/A,FALSE,"Profit Improvement"}</definedName>
    <definedName name="detailed" localSheetId="77" hidden="1">{#N/A,#N/A,FALSE,"Cover Page";#N/A,#N/A,FALSE,"Facing Page";#N/A,#N/A,FALSE,"Main Page";#N/A,#N/A,FALSE,"Risk-Adjusted";#N/A,#N/A,FALSE,"Profit Improvement"}</definedName>
    <definedName name="detailed" localSheetId="61" hidden="1">{#N/A,#N/A,FALSE,"Cover Page";#N/A,#N/A,FALSE,"Facing Page";#N/A,#N/A,FALSE,"Main Page";#N/A,#N/A,FALSE,"Risk-Adjusted";#N/A,#N/A,FALSE,"Profit Improvement"}</definedName>
    <definedName name="detailed" localSheetId="76" hidden="1">{#N/A,#N/A,FALSE,"Cover Page";#N/A,#N/A,FALSE,"Facing Page";#N/A,#N/A,FALSE,"Main Page";#N/A,#N/A,FALSE,"Risk-Adjusted";#N/A,#N/A,FALSE,"Profit Improvement"}</definedName>
    <definedName name="detailed" hidden="1">{#N/A,#N/A,FALSE,"Cover Page";#N/A,#N/A,FALSE,"Facing Page";#N/A,#N/A,FALSE,"Main Page";#N/A,#N/A,FALSE,"Risk-Adjusted";#N/A,#N/A,FALSE,"Profit Improvement"}</definedName>
    <definedName name="Detail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tail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tail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tail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tail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tail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utsche_Bank" localSheetId="79">#REF!</definedName>
    <definedName name="Deutsche_Bank" localSheetId="84">#REF!</definedName>
    <definedName name="Deutsche_Bank" localSheetId="77">#REF!</definedName>
    <definedName name="Deutsche_Bank">#REF!</definedName>
    <definedName name="df" localSheetId="65" hidden="1">{#N/A,#N/A,FALSE,"TR_OUT1"}</definedName>
    <definedName name="df" localSheetId="84" hidden="1">{#N/A,#N/A,FALSE,"TR_OUT1"}</definedName>
    <definedName name="df" localSheetId="77" hidden="1">{#N/A,#N/A,FALSE,"TR_OUT1"}</definedName>
    <definedName name="df" localSheetId="61" hidden="1">{#N/A,#N/A,FALSE,"TR_OUT1"}</definedName>
    <definedName name="df" localSheetId="76" hidden="1">{#N/A,#N/A,FALSE,"TR_OUT1"}</definedName>
    <definedName name="df" hidden="1">{#N/A,#N/A,FALSE,"TR_OUT1"}</definedName>
    <definedName name="dfa" localSheetId="65" hidden="1">{"Avg_Arg_NoAc",#N/A,FALSE,"Wk_Arg_NoAc";"Avg_Arg_Act",#N/A,FALSE,"Wk_Arg_Act";"Avg_Brz_NoAct",#N/A,FALSE,"Wk_Brz_NoAc";"Avg_Brz_Act",#N/A,FALSE,"Wk_Brz_Act"}</definedName>
    <definedName name="dfa" localSheetId="84" hidden="1">{"Avg_Arg_NoAc",#N/A,FALSE,"Wk_Arg_NoAc";"Avg_Arg_Act",#N/A,FALSE,"Wk_Arg_Act";"Avg_Brz_NoAct",#N/A,FALSE,"Wk_Brz_NoAc";"Avg_Brz_Act",#N/A,FALSE,"Wk_Brz_Act"}</definedName>
    <definedName name="dfa" localSheetId="77" hidden="1">{"Avg_Arg_NoAc",#N/A,FALSE,"Wk_Arg_NoAc";"Avg_Arg_Act",#N/A,FALSE,"Wk_Arg_Act";"Avg_Brz_NoAct",#N/A,FALSE,"Wk_Brz_NoAc";"Avg_Brz_Act",#N/A,FALSE,"Wk_Brz_Act"}</definedName>
    <definedName name="dfa" localSheetId="61" hidden="1">{"Avg_Arg_NoAc",#N/A,FALSE,"Wk_Arg_NoAc";"Avg_Arg_Act",#N/A,FALSE,"Wk_Arg_Act";"Avg_Brz_NoAct",#N/A,FALSE,"Wk_Brz_NoAc";"Avg_Brz_Act",#N/A,FALSE,"Wk_Brz_Act"}</definedName>
    <definedName name="dfa" localSheetId="76" hidden="1">{"Avg_Arg_NoAc",#N/A,FALSE,"Wk_Arg_NoAc";"Avg_Arg_Act",#N/A,FALSE,"Wk_Arg_Act";"Avg_Brz_NoAct",#N/A,FALSE,"Wk_Brz_NoAc";"Avg_Brz_Act",#N/A,FALSE,"Wk_Brz_Act"}</definedName>
    <definedName name="dfa" hidden="1">{"Avg_Arg_NoAc",#N/A,FALSE,"Wk_Arg_NoAc";"Avg_Arg_Act",#N/A,FALSE,"Wk_Arg_Act";"Avg_Brz_NoAct",#N/A,FALSE,"Wk_Brz_NoAc";"Avg_Brz_Act",#N/A,FALSE,"Wk_Brz_Act"}</definedName>
    <definedName name="dfadfadf" localSheetId="65" hidden="1">{"Presentation",#N/A,FALSE,"Feb96 - ALL"}</definedName>
    <definedName name="dfadfadf" localSheetId="84" hidden="1">{"Presentation",#N/A,FALSE,"Feb96 - ALL"}</definedName>
    <definedName name="dfadfadf" localSheetId="77" hidden="1">{"Presentation",#N/A,FALSE,"Feb96 - ALL"}</definedName>
    <definedName name="dfadfadf" localSheetId="61" hidden="1">{"Presentation",#N/A,FALSE,"Feb96 - ALL"}</definedName>
    <definedName name="dfadfadf" localSheetId="76" hidden="1">{"Presentation",#N/A,FALSE,"Feb96 - ALL"}</definedName>
    <definedName name="dfadfadf" hidden="1">{"Presentation",#N/A,FALSE,"Feb96 - ALL"}</definedName>
    <definedName name="dfadfadsfa" localSheetId="65" hidden="1">{#VALUE!,#N/A,FALSE,0;#N/A,#N/A,FALSE,0;#N/A,#N/A,FALSE,0;#N/A,#N/A,FALSE,0}</definedName>
    <definedName name="dfadfadsfa" localSheetId="84" hidden="1">{#VALUE!,#N/A,FALSE,0;#N/A,#N/A,FALSE,0;#N/A,#N/A,FALSE,0;#N/A,#N/A,FALSE,0}</definedName>
    <definedName name="dfadfadsfa" localSheetId="77" hidden="1">{#VALUE!,#N/A,FALSE,0;#N/A,#N/A,FALSE,0;#N/A,#N/A,FALSE,0;#N/A,#N/A,FALSE,0}</definedName>
    <definedName name="dfadfadsfa" localSheetId="61" hidden="1">{#VALUE!,#N/A,FALSE,0;#N/A,#N/A,FALSE,0;#N/A,#N/A,FALSE,0;#N/A,#N/A,FALSE,0}</definedName>
    <definedName name="dfadfadsfa" localSheetId="76" hidden="1">{#VALUE!,#N/A,FALSE,0;#N/A,#N/A,FALSE,0;#N/A,#N/A,FALSE,0;#N/A,#N/A,FALSE,0}</definedName>
    <definedName name="dfadfadsfa" hidden="1">{#VALUE!,#N/A,FALSE,0;#N/A,#N/A,FALSE,0;#N/A,#N/A,FALSE,0;#N/A,#N/A,FALSE,0}</definedName>
    <definedName name="dfawsdf" localSheetId="65">[1]!kkk</definedName>
    <definedName name="dfawsdf" localSheetId="84">[1]!kkk</definedName>
    <definedName name="dfawsdf" localSheetId="77">[1]!kkk</definedName>
    <definedName name="dfawsdf" localSheetId="61">[1]!kkk</definedName>
    <definedName name="dfawsdf" localSheetId="76">[1]!kkk</definedName>
    <definedName name="dfawsdf">[1]!kkk</definedName>
    <definedName name="DFDASR" localSheetId="65">[1]!go_START</definedName>
    <definedName name="DFDASR" localSheetId="79">[1]!go_START</definedName>
    <definedName name="DFDASR" localSheetId="84">[1]!go_START</definedName>
    <definedName name="DFDASR" localSheetId="2">[1]!go_START</definedName>
    <definedName name="DFDASR" localSheetId="3">[1]!go_START</definedName>
    <definedName name="DFDASR" localSheetId="1">[1]!go_START</definedName>
    <definedName name="DFDASR" localSheetId="4">[1]!go_START</definedName>
    <definedName name="DFDASR" localSheetId="5">[1]!go_START</definedName>
    <definedName name="DFDASR" localSheetId="10">[1]!go_START</definedName>
    <definedName name="DFDASR" localSheetId="18">[1]!go_START</definedName>
    <definedName name="DFDASR" localSheetId="19">[1]!go_START</definedName>
    <definedName name="DFDASR" localSheetId="21">[1]!go_START</definedName>
    <definedName name="DFDASR" localSheetId="6">[1]!go_START</definedName>
    <definedName name="DFDASR" localSheetId="9">[1]!go_START</definedName>
    <definedName name="DFDASR" localSheetId="13">[1]!go_START</definedName>
    <definedName name="DFDASR" localSheetId="35">[1]!go_START</definedName>
    <definedName name="DFDASR" localSheetId="50">[1]!go_START</definedName>
    <definedName name="DFDASR" localSheetId="55">[1]!go_START</definedName>
    <definedName name="DFDASR" localSheetId="47">[1]!go_START</definedName>
    <definedName name="DFDASR" localSheetId="49">[1]!go_START</definedName>
    <definedName name="DFDASR" localSheetId="36">[1]!go_START</definedName>
    <definedName name="DFDASR" localSheetId="28">[1]!go_START</definedName>
    <definedName name="DFDASR" localSheetId="37">[1]!go_START</definedName>
    <definedName name="DFDASR" localSheetId="7">[1]!go_START</definedName>
    <definedName name="DFDASR" localSheetId="14">[1]!go_START</definedName>
    <definedName name="DFDASR" localSheetId="44">[1]!go_START</definedName>
    <definedName name="DFDASR" localSheetId="12">[1]!go_START</definedName>
    <definedName name="DFDASR" localSheetId="41">[1]!go_START</definedName>
    <definedName name="DFDASR" localSheetId="43">[1]!go_START</definedName>
    <definedName name="DFDASR" localSheetId="46">[1]!go_START</definedName>
    <definedName name="DFDASR" localSheetId="53">[1]!go_START</definedName>
    <definedName name="DFDASR" localSheetId="42">[1]!go_START</definedName>
    <definedName name="DFDASR" localSheetId="17">[1]!go_START</definedName>
    <definedName name="DFDASR" localSheetId="20">[1]!go_START</definedName>
    <definedName name="DFDASR" localSheetId="34">[1]!go_START</definedName>
    <definedName name="DFDASR" localSheetId="33">[1]!go_START</definedName>
    <definedName name="DFDASR" localSheetId="11">[1]!go_START</definedName>
    <definedName name="DFDASR" localSheetId="25">[1]!go_START</definedName>
    <definedName name="DFDASR" localSheetId="56">[1]!go_START</definedName>
    <definedName name="DFDASR" localSheetId="54">[1]!go_START</definedName>
    <definedName name="DFDASR" localSheetId="45">[1]!go_START</definedName>
    <definedName name="DFDASR" localSheetId="52">[1]!go_START</definedName>
    <definedName name="DFDASR" localSheetId="8">[1]!go_START</definedName>
    <definedName name="DFDASR" localSheetId="48">[1]!go_START</definedName>
    <definedName name="DFDASR" localSheetId="26">[1]!go_START</definedName>
    <definedName name="DFDASR" localSheetId="27">[1]!go_START</definedName>
    <definedName name="DFDASR" localSheetId="31">[1]!go_START</definedName>
    <definedName name="DFDASR" localSheetId="24">[1]!go_START</definedName>
    <definedName name="DFDASR" localSheetId="23">[1]!go_START</definedName>
    <definedName name="DFDASR" localSheetId="22">[1]!go_START</definedName>
    <definedName name="DFDASR" localSheetId="38">[1]!go_START</definedName>
    <definedName name="DFDASR" localSheetId="29">[1]!go_START</definedName>
    <definedName name="DFDASR" localSheetId="30">[1]!go_START</definedName>
    <definedName name="DFDASR" localSheetId="15">[1]!go_START</definedName>
    <definedName name="DFDASR" localSheetId="16">[1]!go_START</definedName>
    <definedName name="DFDASR" localSheetId="32">[1]!go_START</definedName>
    <definedName name="DFDASR" localSheetId="75">[1]!go_START</definedName>
    <definedName name="DFDASR" localSheetId="62">[1]!go_START</definedName>
    <definedName name="DFDASR" localSheetId="63">[1]!go_START</definedName>
    <definedName name="DFDASR" localSheetId="68">[1]!go_START</definedName>
    <definedName name="DFDASR" localSheetId="40">[1]!go_START</definedName>
    <definedName name="DFDASR" localSheetId="70">[1]!go_START</definedName>
    <definedName name="DFDASR" localSheetId="71">[1]!go_START</definedName>
    <definedName name="DFDASR" localSheetId="72">[1]!go_START</definedName>
    <definedName name="DFDASR" localSheetId="74">[1]!go_START</definedName>
    <definedName name="DFDASR" localSheetId="58">[1]!go_START</definedName>
    <definedName name="DFDASR" localSheetId="39">[1]!go_START</definedName>
    <definedName name="DFDASR" localSheetId="69">[1]!go_START</definedName>
    <definedName name="DFDASR" localSheetId="60">[1]!go_START</definedName>
    <definedName name="DFDASR" localSheetId="64">[1]!go_START</definedName>
    <definedName name="DFDASR" localSheetId="73">[1]!go_START</definedName>
    <definedName name="DFDASR" localSheetId="59">[1]!go_START</definedName>
    <definedName name="DFDASR" localSheetId="57">[1]!go_START</definedName>
    <definedName name="DFDASR" localSheetId="51">[1]!go_START</definedName>
    <definedName name="DFDASR" localSheetId="77">[1]!go_START</definedName>
    <definedName name="DFDASR" localSheetId="61">[1]!go_START</definedName>
    <definedName name="DFDASR" localSheetId="66">[1]!go_START</definedName>
    <definedName name="DFDASR" localSheetId="67">[1]!go_START</definedName>
    <definedName name="DFDASR" localSheetId="76">[1]!go_START</definedName>
    <definedName name="DFDASR">[1]!go_START</definedName>
    <definedName name="dfdf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dfdf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fdfdf" localSheetId="65" hidden="1">{0,0,0,0;0,0,0,0;0,0,0,0;0,0,0,0}</definedName>
    <definedName name="dfdfdfdf" localSheetId="84" hidden="1">{0,0,0,0;0,0,0,0;0,0,0,0;0,0,0,0}</definedName>
    <definedName name="dfdfdfdf" localSheetId="77" hidden="1">{0,0,0,0;0,0,0,0;0,0,0,0;0,0,0,0}</definedName>
    <definedName name="dfdfdfdf" localSheetId="61" hidden="1">{0,0,0,0;0,0,0,0;0,0,0,0;0,0,0,0}</definedName>
    <definedName name="dfdfdfdf" localSheetId="76" hidden="1">{0,0,0,0;0,0,0,0;0,0,0,0;0,0,0,0}</definedName>
    <definedName name="dfdfdfdf" hidden="1">{0,0,0,0;0,0,0,0;0,0,0,0;0,0,0,0}</definedName>
    <definedName name="dfdfsfdsdffdfdfdsdfsdfsdf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sfsdaf" localSheetId="65" hidden="1">{"avrev",#N/A,FALSE,"AVREV";"rates",#N/A,FALSE,"AVREV"}</definedName>
    <definedName name="dfdsfsdaf" localSheetId="84" hidden="1">{"avrev",#N/A,FALSE,"AVREV";"rates",#N/A,FALSE,"AVREV"}</definedName>
    <definedName name="dfdsfsdaf" localSheetId="77" hidden="1">{"avrev",#N/A,FALSE,"AVREV";"rates",#N/A,FALSE,"AVREV"}</definedName>
    <definedName name="dfdsfsdaf" localSheetId="61" hidden="1">{"avrev",#N/A,FALSE,"AVREV";"rates",#N/A,FALSE,"AVREV"}</definedName>
    <definedName name="dfdsfsdaf" localSheetId="76" hidden="1">{"avrev",#N/A,FALSE,"AVREV";"rates",#N/A,FALSE,"AVREV"}</definedName>
    <definedName name="dfdsfsdaf" hidden="1">{"avrev",#N/A,FALSE,"AVREV";"rates",#N/A,FALSE,"AVREV"}</definedName>
    <definedName name="dfdsfsdaf_1" localSheetId="65" hidden="1">{"avrev",#N/A,FALSE,"AVREV";"rates",#N/A,FALSE,"AVREV"}</definedName>
    <definedName name="dfdsfsdaf_1" localSheetId="84" hidden="1">{"avrev",#N/A,FALSE,"AVREV";"rates",#N/A,FALSE,"AVREV"}</definedName>
    <definedName name="dfdsfsdaf_1" localSheetId="77" hidden="1">{"avrev",#N/A,FALSE,"AVREV";"rates",#N/A,FALSE,"AVREV"}</definedName>
    <definedName name="dfdsfsdaf_1" localSheetId="61" hidden="1">{"avrev",#N/A,FALSE,"AVREV";"rates",#N/A,FALSE,"AVREV"}</definedName>
    <definedName name="dfdsfsdaf_1" localSheetId="76" hidden="1">{"avrev",#N/A,FALSE,"AVREV";"rates",#N/A,FALSE,"AVREV"}</definedName>
    <definedName name="dfdsfsdaf_1" hidden="1">{"avrev",#N/A,FALSE,"AVREV";"rates",#N/A,FALSE,"AVREV"}</definedName>
    <definedName name="dfff" localSheetId="65" hidden="1">{#N/A,#N/A,FALSE,"Profit Status";#N/A,#N/A,FALSE,"Invest";#N/A,#N/A,FALSE,"Revenue";#N/A,#N/A,FALSE,"Variable Cost";#N/A,#N/A,FALSE,"Options &amp; Series"}</definedName>
    <definedName name="dfff" localSheetId="84" hidden="1">{#N/A,#N/A,FALSE,"Profit Status";#N/A,#N/A,FALSE,"Invest";#N/A,#N/A,FALSE,"Revenue";#N/A,#N/A,FALSE,"Variable Cost";#N/A,#N/A,FALSE,"Options &amp; Series"}</definedName>
    <definedName name="dfff" localSheetId="77" hidden="1">{#N/A,#N/A,FALSE,"Profit Status";#N/A,#N/A,FALSE,"Invest";#N/A,#N/A,FALSE,"Revenue";#N/A,#N/A,FALSE,"Variable Cost";#N/A,#N/A,FALSE,"Options &amp; Series"}</definedName>
    <definedName name="dfff" localSheetId="61" hidden="1">{#N/A,#N/A,FALSE,"Profit Status";#N/A,#N/A,FALSE,"Invest";#N/A,#N/A,FALSE,"Revenue";#N/A,#N/A,FALSE,"Variable Cost";#N/A,#N/A,FALSE,"Options &amp; Series"}</definedName>
    <definedName name="dfff" localSheetId="76" hidden="1">{#N/A,#N/A,FALSE,"Profit Status";#N/A,#N/A,FALSE,"Invest";#N/A,#N/A,FALSE,"Revenue";#N/A,#N/A,FALSE,"Variable Cost";#N/A,#N/A,FALSE,"Options &amp; Series"}</definedName>
    <definedName name="dfff" hidden="1">{#N/A,#N/A,FALSE,"Profit Status";#N/A,#N/A,FALSE,"Invest";#N/A,#N/A,FALSE,"Revenue";#N/A,#N/A,FALSE,"Variable Cost";#N/A,#N/A,FALSE,"Options &amp; Series"}</definedName>
    <definedName name="DFG" localSheetId="65" hidden="1">{"avrev",#N/A,FALSE,"AVREV";"rates",#N/A,FALSE,"AVREV"}</definedName>
    <definedName name="DFG" localSheetId="84" hidden="1">{"avrev",#N/A,FALSE,"AVREV";"rates",#N/A,FALSE,"AVREV"}</definedName>
    <definedName name="DFG" localSheetId="77" hidden="1">{"avrev",#N/A,FALSE,"AVREV";"rates",#N/A,FALSE,"AVREV"}</definedName>
    <definedName name="DFG" localSheetId="61" hidden="1">{"avrev",#N/A,FALSE,"AVREV";"rates",#N/A,FALSE,"AVREV"}</definedName>
    <definedName name="DFG" localSheetId="76" hidden="1">{"avrev",#N/A,FALSE,"AVREV";"rates",#N/A,FALSE,"AVREV"}</definedName>
    <definedName name="DFG" hidden="1">{"avrev",#N/A,FALSE,"AVREV";"rates",#N/A,FALSE,"AVREV"}</definedName>
    <definedName name="dfgfdg" localSheetId="65" hidden="1">{"COMPARISON",#N/A,FALSE,"Sheet1"}</definedName>
    <definedName name="dfgfdg" localSheetId="84" hidden="1">{"COMPARISON",#N/A,FALSE,"Sheet1"}</definedName>
    <definedName name="dfgfdg" localSheetId="77" hidden="1">{"COMPARISON",#N/A,FALSE,"Sheet1"}</definedName>
    <definedName name="dfgfdg" localSheetId="61" hidden="1">{"COMPARISON",#N/A,FALSE,"Sheet1"}</definedName>
    <definedName name="dfgfdg" localSheetId="76" hidden="1">{"COMPARISON",#N/A,FALSE,"Sheet1"}</definedName>
    <definedName name="dfgfdg" hidden="1">{"COMPARISON",#N/A,FALSE,"Sheet1"}</definedName>
    <definedName name="dfgfdgfd" localSheetId="65" hidden="1">{"avrev",#N/A,FALSE,"AVREV";"rates",#N/A,FALSE,"AVREV"}</definedName>
    <definedName name="dfgfdgfd" localSheetId="84" hidden="1">{"avrev",#N/A,FALSE,"AVREV";"rates",#N/A,FALSE,"AVREV"}</definedName>
    <definedName name="dfgfdgfd" localSheetId="77" hidden="1">{"avrev",#N/A,FALSE,"AVREV";"rates",#N/A,FALSE,"AVREV"}</definedName>
    <definedName name="dfgfdgfd" localSheetId="61" hidden="1">{"avrev",#N/A,FALSE,"AVREV";"rates",#N/A,FALSE,"AVREV"}</definedName>
    <definedName name="dfgfdgfd" localSheetId="76" hidden="1">{"avrev",#N/A,FALSE,"AVREV";"rates",#N/A,FALSE,"AVREV"}</definedName>
    <definedName name="dfgfdgfd" hidden="1">{"avrev",#N/A,FALSE,"AVREV";"rates",#N/A,FALSE,"AVREV"}</definedName>
    <definedName name="dfgsf" localSheetId="65" hidden="1">{"rev",#N/A,FALSE,"ppepsum";"vcost",#N/A,FALSE,"ppepsum";"ecprof",#N/A,FALSE,"ppepsum"}</definedName>
    <definedName name="dfgsf" localSheetId="84" hidden="1">{"rev",#N/A,FALSE,"ppepsum";"vcost",#N/A,FALSE,"ppepsum";"ecprof",#N/A,FALSE,"ppepsum"}</definedName>
    <definedName name="dfgsf" localSheetId="77" hidden="1">{"rev",#N/A,FALSE,"ppepsum";"vcost",#N/A,FALSE,"ppepsum";"ecprof",#N/A,FALSE,"ppepsum"}</definedName>
    <definedName name="dfgsf" localSheetId="61" hidden="1">{"rev",#N/A,FALSE,"ppepsum";"vcost",#N/A,FALSE,"ppepsum";"ecprof",#N/A,FALSE,"ppepsum"}</definedName>
    <definedName name="dfgsf" localSheetId="76" hidden="1">{"rev",#N/A,FALSE,"ppepsum";"vcost",#N/A,FALSE,"ppepsum";"ecprof",#N/A,FALSE,"ppepsum"}</definedName>
    <definedName name="dfgsf" hidden="1">{"rev",#N/A,FALSE,"ppepsum";"vcost",#N/A,FALSE,"ppepsum";"ecprof",#N/A,FALSE,"ppepsum"}</definedName>
    <definedName name="dfhg" localSheetId="65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g" localSheetId="84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g" localSheetId="77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g" localSheetId="6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g" localSheetId="76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g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h" localSheetId="65" hidden="1">{#N/A,#N/A,FALSE,"Title-W";#N/A,#N/A,FALSE,"Insert";#N/A,#N/A,FALSE,"Rpt-98-W PG_1";#N/A,#N/A,FALSE,"Rpt-98-W PG_2f";#N/A,#N/A,FALSE,"Rpt-98-W  PG_2";#N/A,#N/A,FALSE,"Insert";#N/A,#N/A,FALSE,"Rpt-98-W PG_3"}</definedName>
    <definedName name="dfhh" localSheetId="84" hidden="1">{#N/A,#N/A,FALSE,"Title-W";#N/A,#N/A,FALSE,"Insert";#N/A,#N/A,FALSE,"Rpt-98-W PG_1";#N/A,#N/A,FALSE,"Rpt-98-W PG_2f";#N/A,#N/A,FALSE,"Rpt-98-W  PG_2";#N/A,#N/A,FALSE,"Insert";#N/A,#N/A,FALSE,"Rpt-98-W PG_3"}</definedName>
    <definedName name="dfhh" localSheetId="77" hidden="1">{#N/A,#N/A,FALSE,"Title-W";#N/A,#N/A,FALSE,"Insert";#N/A,#N/A,FALSE,"Rpt-98-W PG_1";#N/A,#N/A,FALSE,"Rpt-98-W PG_2f";#N/A,#N/A,FALSE,"Rpt-98-W  PG_2";#N/A,#N/A,FALSE,"Insert";#N/A,#N/A,FALSE,"Rpt-98-W PG_3"}</definedName>
    <definedName name="dfhh" localSheetId="61" hidden="1">{#N/A,#N/A,FALSE,"Title-W";#N/A,#N/A,FALSE,"Insert";#N/A,#N/A,FALSE,"Rpt-98-W PG_1";#N/A,#N/A,FALSE,"Rpt-98-W PG_2f";#N/A,#N/A,FALSE,"Rpt-98-W  PG_2";#N/A,#N/A,FALSE,"Insert";#N/A,#N/A,FALSE,"Rpt-98-W PG_3"}</definedName>
    <definedName name="dfhh" localSheetId="76" hidden="1">{#N/A,#N/A,FALSE,"Title-W";#N/A,#N/A,FALSE,"Insert";#N/A,#N/A,FALSE,"Rpt-98-W PG_1";#N/A,#N/A,FALSE,"Rpt-98-W PG_2f";#N/A,#N/A,FALSE,"Rpt-98-W  PG_2";#N/A,#N/A,FALSE,"Insert";#N/A,#N/A,FALSE,"Rpt-98-W PG_3"}</definedName>
    <definedName name="dfhh" hidden="1">{#N/A,#N/A,FALSE,"Title-W";#N/A,#N/A,FALSE,"Insert";#N/A,#N/A,FALSE,"Rpt-98-W PG_1";#N/A,#N/A,FALSE,"Rpt-98-W PG_2f";#N/A,#N/A,FALSE,"Rpt-98-W  PG_2";#N/A,#N/A,FALSE,"Insert";#N/A,#N/A,FALSE,"Rpt-98-W PG_3"}</definedName>
    <definedName name="dflt1" localSheetId="79">#REF!</definedName>
    <definedName name="dflt1" localSheetId="84">#REF!</definedName>
    <definedName name="dflt1" localSheetId="77">#REF!</definedName>
    <definedName name="dflt1">#REF!</definedName>
    <definedName name="dflt2" localSheetId="79">#REF!</definedName>
    <definedName name="dflt2" localSheetId="84">#REF!</definedName>
    <definedName name="dflt2" localSheetId="77">#REF!</definedName>
    <definedName name="dflt2">#REF!</definedName>
    <definedName name="dflt3" localSheetId="79">#REF!</definedName>
    <definedName name="dflt3" localSheetId="84">#REF!</definedName>
    <definedName name="dflt3" localSheetId="77">#REF!</definedName>
    <definedName name="dflt3">#REF!</definedName>
    <definedName name="dflt4" localSheetId="79">#REF!</definedName>
    <definedName name="dflt4" localSheetId="84">#REF!</definedName>
    <definedName name="dflt4" localSheetId="77">#REF!</definedName>
    <definedName name="dflt4">#REF!</definedName>
    <definedName name="dflt5" localSheetId="79">#REF!</definedName>
    <definedName name="dflt5" localSheetId="84">#REF!</definedName>
    <definedName name="dflt5" localSheetId="77">#REF!</definedName>
    <definedName name="dflt5">#REF!</definedName>
    <definedName name="dflt6" localSheetId="79">#REF!</definedName>
    <definedName name="dflt6" localSheetId="84">#REF!</definedName>
    <definedName name="dflt6" localSheetId="77">#REF!</definedName>
    <definedName name="dflt6">#REF!</definedName>
    <definedName name="dflt7" localSheetId="79">#REF!</definedName>
    <definedName name="dflt7" localSheetId="84">#REF!</definedName>
    <definedName name="dflt7" localSheetId="77">#REF!</definedName>
    <definedName name="dflt7">#REF!</definedName>
    <definedName name="dfr" localSheetId="65" hidden="1">{"Presentation",#N/A,FALSE,"Feb96 - ALL"}</definedName>
    <definedName name="dfr" localSheetId="84" hidden="1">{"Presentation",#N/A,FALSE,"Feb96 - ALL"}</definedName>
    <definedName name="dfr" localSheetId="77" hidden="1">{"Presentation",#N/A,FALSE,"Feb96 - ALL"}</definedName>
    <definedName name="dfr" localSheetId="61" hidden="1">{"Presentation",#N/A,FALSE,"Feb96 - ALL"}</definedName>
    <definedName name="dfr" localSheetId="76" hidden="1">{"Presentation",#N/A,FALSE,"Feb96 - ALL"}</definedName>
    <definedName name="dfr" hidden="1">{"Presentation",#N/A,FALSE,"Feb96 - ALL"}</definedName>
    <definedName name="dfs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dfs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dfs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dfs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dfs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dfsa" hidden="1">{#N/A,#N/A,FALSE,"Assumptions";#N/A,#N/A,FALSE,"Volumes";#N/A,#N/A,FALSE,"Pricing";#N/A,#N/A,FALSE,"Variable Cost";#N/A,#N/A,FALSE,"Investment";#N/A,#N/A,FALSE,"Profitability";#N/A,#N/A,FALSE,"Business Comparison"}</definedName>
    <definedName name="dfsdf" localSheetId="79" hidden="1">#REF!</definedName>
    <definedName name="dfsdf" localSheetId="84" hidden="1">#REF!</definedName>
    <definedName name="dfsdf" localSheetId="77" hidden="1">#REF!</definedName>
    <definedName name="dfsdf" hidden="1">#REF!</definedName>
    <definedName name="dfsdfsaf" localSheetId="65" hidden="1">{"Presentation",#N/A,FALSE,"Feb96 - ALL"}</definedName>
    <definedName name="dfsdfsaf" localSheetId="84" hidden="1">{"Presentation",#N/A,FALSE,"Feb96 - ALL"}</definedName>
    <definedName name="dfsdfsaf" localSheetId="77" hidden="1">{"Presentation",#N/A,FALSE,"Feb96 - ALL"}</definedName>
    <definedName name="dfsdfsaf" localSheetId="61" hidden="1">{"Presentation",#N/A,FALSE,"Feb96 - ALL"}</definedName>
    <definedName name="dfsdfsaf" localSheetId="76" hidden="1">{"Presentation",#N/A,FALSE,"Feb96 - ALL"}</definedName>
    <definedName name="dfsdfsaf" hidden="1">{"Presentation",#N/A,FALSE,"Feb96 - ALL"}</definedName>
    <definedName name="dftyh" localSheetId="65" hidden="1">{#N/A,#N/A,FALSE,"Cover";#N/A,#N/A,FALSE,"Profits";#N/A,#N/A,FALSE,"ABS";#N/A,#N/A,FALSE,"TFLE Detail";#N/A,#N/A,FALSE,"TFLE Walk";#N/A,#N/A,FALSE,"Variable Cost";#N/A,#N/A,FALSE,"V.C. Walk"}</definedName>
    <definedName name="dftyh" localSheetId="84" hidden="1">{#N/A,#N/A,FALSE,"Cover";#N/A,#N/A,FALSE,"Profits";#N/A,#N/A,FALSE,"ABS";#N/A,#N/A,FALSE,"TFLE Detail";#N/A,#N/A,FALSE,"TFLE Walk";#N/A,#N/A,FALSE,"Variable Cost";#N/A,#N/A,FALSE,"V.C. Walk"}</definedName>
    <definedName name="dftyh" localSheetId="77" hidden="1">{#N/A,#N/A,FALSE,"Cover";#N/A,#N/A,FALSE,"Profits";#N/A,#N/A,FALSE,"ABS";#N/A,#N/A,FALSE,"TFLE Detail";#N/A,#N/A,FALSE,"TFLE Walk";#N/A,#N/A,FALSE,"Variable Cost";#N/A,#N/A,FALSE,"V.C. Walk"}</definedName>
    <definedName name="dftyh" localSheetId="61" hidden="1">{#N/A,#N/A,FALSE,"Cover";#N/A,#N/A,FALSE,"Profits";#N/A,#N/A,FALSE,"ABS";#N/A,#N/A,FALSE,"TFLE Detail";#N/A,#N/A,FALSE,"TFLE Walk";#N/A,#N/A,FALSE,"Variable Cost";#N/A,#N/A,FALSE,"V.C. Walk"}</definedName>
    <definedName name="dftyh" localSheetId="76" hidden="1">{#N/A,#N/A,FALSE,"Cover";#N/A,#N/A,FALSE,"Profits";#N/A,#N/A,FALSE,"ABS";#N/A,#N/A,FALSE,"TFLE Detail";#N/A,#N/A,FALSE,"TFLE Walk";#N/A,#N/A,FALSE,"Variable Cost";#N/A,#N/A,FALSE,"V.C. Walk"}</definedName>
    <definedName name="dftyh" hidden="1">{#N/A,#N/A,FALSE,"Cover";#N/A,#N/A,FALSE,"Profits";#N/A,#N/A,FALSE,"ABS";#N/A,#N/A,FALSE,"TFLE Detail";#N/A,#N/A,FALSE,"TFLE Walk";#N/A,#N/A,FALSE,"Variable Cost";#N/A,#N/A,FALSE,"V.C. Walk"}</definedName>
    <definedName name="dfvd" localSheetId="65" hidden="1">{"Fiesta Facer Page",#N/A,FALSE,"Q_C_S";"Fiesta Main Page",#N/A,FALSE,"V_L";"Fiesta 95BP Struct",#N/A,FALSE,"StructBP";"Fiesta Post 95BP Struct",#N/A,FALSE,"AdjStructBP"}</definedName>
    <definedName name="dfvd" localSheetId="84" hidden="1">{"Fiesta Facer Page",#N/A,FALSE,"Q_C_S";"Fiesta Main Page",#N/A,FALSE,"V_L";"Fiesta 95BP Struct",#N/A,FALSE,"StructBP";"Fiesta Post 95BP Struct",#N/A,FALSE,"AdjStructBP"}</definedName>
    <definedName name="dfvd" localSheetId="77" hidden="1">{"Fiesta Facer Page",#N/A,FALSE,"Q_C_S";"Fiesta Main Page",#N/A,FALSE,"V_L";"Fiesta 95BP Struct",#N/A,FALSE,"StructBP";"Fiesta Post 95BP Struct",#N/A,FALSE,"AdjStructBP"}</definedName>
    <definedName name="dfvd" localSheetId="61" hidden="1">{"Fiesta Facer Page",#N/A,FALSE,"Q_C_S";"Fiesta Main Page",#N/A,FALSE,"V_L";"Fiesta 95BP Struct",#N/A,FALSE,"StructBP";"Fiesta Post 95BP Struct",#N/A,FALSE,"AdjStructBP"}</definedName>
    <definedName name="dfvd" localSheetId="76" hidden="1">{"Fiesta Facer Page",#N/A,FALSE,"Q_C_S";"Fiesta Main Page",#N/A,FALSE,"V_L";"Fiesta 95BP Struct",#N/A,FALSE,"StructBP";"Fiesta Post 95BP Struct",#N/A,FALSE,"AdjStructBP"}</definedName>
    <definedName name="dfvd" hidden="1">{"Fiesta Facer Page",#N/A,FALSE,"Q_C_S";"Fiesta Main Page",#N/A,FALSE,"V_L";"Fiesta 95BP Struct",#N/A,FALSE,"StructBP";"Fiesta Post 95BP Struct",#N/A,FALSE,"AdjStructBP"}</definedName>
    <definedName name="dg">#N/A</definedName>
    <definedName name="ｄｇｄｄｄｈｆ">#N/A</definedName>
    <definedName name="ｄｇｄｇｄｄ">#N/A</definedName>
    <definedName name="dgh" localSheetId="65" hidden="1">{#N/A,#N/A,FALSE,"Cover";#N/A,#N/A,FALSE,"Profits";#N/A,#N/A,FALSE,"ABS";#N/A,#N/A,FALSE,"TFLE Detail";#N/A,#N/A,FALSE,"TFLE Walk";#N/A,#N/A,FALSE,"Variable Cost";#N/A,#N/A,FALSE,"V.C. Walk"}</definedName>
    <definedName name="dgh" localSheetId="84" hidden="1">{#N/A,#N/A,FALSE,"Cover";#N/A,#N/A,FALSE,"Profits";#N/A,#N/A,FALSE,"ABS";#N/A,#N/A,FALSE,"TFLE Detail";#N/A,#N/A,FALSE,"TFLE Walk";#N/A,#N/A,FALSE,"Variable Cost";#N/A,#N/A,FALSE,"V.C. Walk"}</definedName>
    <definedName name="dgh" localSheetId="77" hidden="1">{#N/A,#N/A,FALSE,"Cover";#N/A,#N/A,FALSE,"Profits";#N/A,#N/A,FALSE,"ABS";#N/A,#N/A,FALSE,"TFLE Detail";#N/A,#N/A,FALSE,"TFLE Walk";#N/A,#N/A,FALSE,"Variable Cost";#N/A,#N/A,FALSE,"V.C. Walk"}</definedName>
    <definedName name="dgh" localSheetId="61" hidden="1">{#N/A,#N/A,FALSE,"Cover";#N/A,#N/A,FALSE,"Profits";#N/A,#N/A,FALSE,"ABS";#N/A,#N/A,FALSE,"TFLE Detail";#N/A,#N/A,FALSE,"TFLE Walk";#N/A,#N/A,FALSE,"Variable Cost";#N/A,#N/A,FALSE,"V.C. Walk"}</definedName>
    <definedName name="dgh" localSheetId="76" hidden="1">{#N/A,#N/A,FALSE,"Cover";#N/A,#N/A,FALSE,"Profits";#N/A,#N/A,FALSE,"ABS";#N/A,#N/A,FALSE,"TFLE Detail";#N/A,#N/A,FALSE,"TFLE Walk";#N/A,#N/A,FALSE,"Variable Cost";#N/A,#N/A,FALSE,"V.C. Walk"}</definedName>
    <definedName name="dgh" hidden="1">{#N/A,#N/A,FALSE,"Cover";#N/A,#N/A,FALSE,"Profits";#N/A,#N/A,FALSE,"ABS";#N/A,#N/A,FALSE,"TFLE Detail";#N/A,#N/A,FALSE,"TFLE Walk";#N/A,#N/A,FALSE,"Variable Cost";#N/A,#N/A,FALSE,"V.C. Walk"}</definedName>
    <definedName name="dghdgh" localSheetId="65" hidden="1">{#N/A,#N/A,FALSE,"Chart";#N/A,#N/A,FALSE,"Chart"}</definedName>
    <definedName name="dghdgh" localSheetId="84" hidden="1">{#N/A,#N/A,FALSE,"Chart";#N/A,#N/A,FALSE,"Chart"}</definedName>
    <definedName name="dghdgh" localSheetId="77" hidden="1">{#N/A,#N/A,FALSE,"Chart";#N/A,#N/A,FALSE,"Chart"}</definedName>
    <definedName name="dghdgh" localSheetId="61" hidden="1">{#N/A,#N/A,FALSE,"Chart";#N/A,#N/A,FALSE,"Chart"}</definedName>
    <definedName name="dghdgh" localSheetId="76" hidden="1">{#N/A,#N/A,FALSE,"Chart";#N/A,#N/A,FALSE,"Chart"}</definedName>
    <definedName name="dghdgh" hidden="1">{#N/A,#N/A,FALSE,"Chart";#N/A,#N/A,FALSE,"Chart"}</definedName>
    <definedName name="DHADHH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n" localSheetId="6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hn" localSheetId="84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hn" localSheetId="77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hn" localSheetId="61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hn" localSheetId="76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hn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i" localSheetId="65" hidden="1">{#N/A,#N/A,FALSE,"TOP10";#N/A,#N/A,FALSE,"Cover";#N/A,#N/A,FALSE,"MOGRAPH"}</definedName>
    <definedName name="di" localSheetId="84" hidden="1">{#N/A,#N/A,FALSE,"TOP10";#N/A,#N/A,FALSE,"Cover";#N/A,#N/A,FALSE,"MOGRAPH"}</definedName>
    <definedName name="di" localSheetId="77" hidden="1">{#N/A,#N/A,FALSE,"TOP10";#N/A,#N/A,FALSE,"Cover";#N/A,#N/A,FALSE,"MOGRAPH"}</definedName>
    <definedName name="di" localSheetId="61" hidden="1">{#N/A,#N/A,FALSE,"TOP10";#N/A,#N/A,FALSE,"Cover";#N/A,#N/A,FALSE,"MOGRAPH"}</definedName>
    <definedName name="di" localSheetId="76" hidden="1">{#N/A,#N/A,FALSE,"TOP10";#N/A,#N/A,FALSE,"Cover";#N/A,#N/A,FALSE,"MOGRAPH"}</definedName>
    <definedName name="di" hidden="1">{#N/A,#N/A,FALSE,"TOP10";#N/A,#N/A,FALSE,"Cover";#N/A,#N/A,FALSE,"MOGRAPH"}</definedName>
    <definedName name="Diagram" localSheetId="79">#REF!,#REF!</definedName>
    <definedName name="Diagram" localSheetId="84">#REF!,#REF!</definedName>
    <definedName name="Diagram" localSheetId="77">#REF!,#REF!</definedName>
    <definedName name="Diagram">#REF!,#REF!</definedName>
    <definedName name="DiaUseridPassword_Show">#N/A</definedName>
    <definedName name="diff" localSheetId="79">#REF!</definedName>
    <definedName name="diff" localSheetId="84">#REF!</definedName>
    <definedName name="diff" localSheetId="77">#REF!</definedName>
    <definedName name="diff">#REF!</definedName>
    <definedName name="ding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sc" localSheetId="79">#REF!</definedName>
    <definedName name="Disc" localSheetId="84">#REF!</definedName>
    <definedName name="Disc" localSheetId="77">#REF!</definedName>
    <definedName name="Disc">#REF!</definedName>
    <definedName name="Discount" localSheetId="79" hidden="1">#REF!</definedName>
    <definedName name="Discount" localSheetId="84" hidden="1">#REF!</definedName>
    <definedName name="Discount" localSheetId="77" hidden="1">#REF!</definedName>
    <definedName name="Discount" hidden="1">#REF!</definedName>
    <definedName name="discount4" localSheetId="79" hidden="1">#REF!</definedName>
    <definedName name="discount4" localSheetId="84" hidden="1">#REF!</definedName>
    <definedName name="discount4" localSheetId="77" hidden="1">#REF!</definedName>
    <definedName name="discount4" hidden="1">#REF!</definedName>
    <definedName name="DiscountRate" localSheetId="79">#REF!</definedName>
    <definedName name="DiscountRate" localSheetId="84">#REF!</definedName>
    <definedName name="DiscountRate" localSheetId="77">#REF!</definedName>
    <definedName name="DiscountRate">#REF!</definedName>
    <definedName name="display_area_2" localSheetId="79" hidden="1">#REF!</definedName>
    <definedName name="display_area_2" localSheetId="84" hidden="1">#REF!</definedName>
    <definedName name="display_area_2" localSheetId="77" hidden="1">#REF!</definedName>
    <definedName name="display_area_2" hidden="1">#REF!</definedName>
    <definedName name="Display_Week" localSheetId="79">#REF!</definedName>
    <definedName name="Display_Week" localSheetId="84">#REF!</definedName>
    <definedName name="Display_Week" localSheetId="77">#REF!</definedName>
    <definedName name="Display_Week">#REF!</definedName>
    <definedName name="DisposalTotals" localSheetId="79">#REF!</definedName>
    <definedName name="DisposalTotals" localSheetId="84">#REF!</definedName>
    <definedName name="DisposalTotals" localSheetId="77">#REF!</definedName>
    <definedName name="DisposalTotals">#REF!</definedName>
    <definedName name="div_code" localSheetId="79">#REF!</definedName>
    <definedName name="div_code" localSheetId="84">#REF!</definedName>
    <definedName name="div_code" localSheetId="77">#REF!</definedName>
    <definedName name="div_code">#REF!</definedName>
    <definedName name="djkvcirejfr4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dk" localSheetId="65" hidden="1">{#N/A,#N/A,TRUE,"dew_x200";#N/A,#N/A,TRUE,"cvgm_twncr_must";#N/A,#N/A,TRUE,"x100_x300_falcn";#N/A,#N/A,TRUE,"t_mark_scorp";#N/A,#N/A,TRUE,"VC3GRAF"}</definedName>
    <definedName name="dkdk" localSheetId="84" hidden="1">{#N/A,#N/A,TRUE,"dew_x200";#N/A,#N/A,TRUE,"cvgm_twncr_must";#N/A,#N/A,TRUE,"x100_x300_falcn";#N/A,#N/A,TRUE,"t_mark_scorp";#N/A,#N/A,TRUE,"VC3GRAF"}</definedName>
    <definedName name="dkdk" localSheetId="77" hidden="1">{#N/A,#N/A,TRUE,"dew_x200";#N/A,#N/A,TRUE,"cvgm_twncr_must";#N/A,#N/A,TRUE,"x100_x300_falcn";#N/A,#N/A,TRUE,"t_mark_scorp";#N/A,#N/A,TRUE,"VC3GRAF"}</definedName>
    <definedName name="dkdk" localSheetId="61" hidden="1">{#N/A,#N/A,TRUE,"dew_x200";#N/A,#N/A,TRUE,"cvgm_twncr_must";#N/A,#N/A,TRUE,"x100_x300_falcn";#N/A,#N/A,TRUE,"t_mark_scorp";#N/A,#N/A,TRUE,"VC3GRAF"}</definedName>
    <definedName name="dkdk" localSheetId="76" hidden="1">{#N/A,#N/A,TRUE,"dew_x200";#N/A,#N/A,TRUE,"cvgm_twncr_must";#N/A,#N/A,TRUE,"x100_x300_falcn";#N/A,#N/A,TRUE,"t_mark_scorp";#N/A,#N/A,TRUE,"VC3GRAF"}</definedName>
    <definedName name="dkdk" hidden="1">{#N/A,#N/A,TRUE,"dew_x200";#N/A,#N/A,TRUE,"cvgm_twncr_must";#N/A,#N/A,TRUE,"x100_x300_falcn";#N/A,#N/A,TRUE,"t_mark_scorp";#N/A,#N/A,TRUE,"VC3GRAF"}</definedName>
    <definedName name="dkdkdk" localSheetId="79">#REF!</definedName>
    <definedName name="dkdkdk" localSheetId="84">#REF!</definedName>
    <definedName name="dkdkdk" localSheetId="77">#REF!</definedName>
    <definedName name="dkdkdk">#REF!</definedName>
    <definedName name="DKK" localSheetId="79">#REF!</definedName>
    <definedName name="DKK" localSheetId="84">#REF!</definedName>
    <definedName name="DKK" localSheetId="77">#REF!</definedName>
    <definedName name="DKK">#REF!</definedName>
    <definedName name="dkvnkefv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M_KhachHang" localSheetId="79">#REF!</definedName>
    <definedName name="DM_KhachHang" localSheetId="84">#REF!</definedName>
    <definedName name="DM_KhachHang" localSheetId="77">#REF!</definedName>
    <definedName name="DM_KhachHang">#REF!</definedName>
    <definedName name="dna" localSheetId="65" hidden="1">{#N/A,#N/A,TRUE,"Engine";#N/A,#N/A,TRUE,"Trans 5R55N";#N/A,#N/A,TRUE,"Manual Trans";#N/A,#N/A,TRUE,"DS and Axle";#N/A,#N/A,TRUE,"PTSSE";#N/A,#N/A,TRUE,"Summary"}</definedName>
    <definedName name="dna" localSheetId="84" hidden="1">{#N/A,#N/A,TRUE,"Engine";#N/A,#N/A,TRUE,"Trans 5R55N";#N/A,#N/A,TRUE,"Manual Trans";#N/A,#N/A,TRUE,"DS and Axle";#N/A,#N/A,TRUE,"PTSSE";#N/A,#N/A,TRUE,"Summary"}</definedName>
    <definedName name="dna" localSheetId="77" hidden="1">{#N/A,#N/A,TRUE,"Engine";#N/A,#N/A,TRUE,"Trans 5R55N";#N/A,#N/A,TRUE,"Manual Trans";#N/A,#N/A,TRUE,"DS and Axle";#N/A,#N/A,TRUE,"PTSSE";#N/A,#N/A,TRUE,"Summary"}</definedName>
    <definedName name="dna" localSheetId="61" hidden="1">{#N/A,#N/A,TRUE,"Engine";#N/A,#N/A,TRUE,"Trans 5R55N";#N/A,#N/A,TRUE,"Manual Trans";#N/A,#N/A,TRUE,"DS and Axle";#N/A,#N/A,TRUE,"PTSSE";#N/A,#N/A,TRUE,"Summary"}</definedName>
    <definedName name="dna" localSheetId="76" hidden="1">{#N/A,#N/A,TRUE,"Engine";#N/A,#N/A,TRUE,"Trans 5R55N";#N/A,#N/A,TRUE,"Manual Trans";#N/A,#N/A,TRUE,"DS and Axle";#N/A,#N/A,TRUE,"PTSSE";#N/A,#N/A,TRUE,"Summary"}</definedName>
    <definedName name="dna" hidden="1">{#N/A,#N/A,TRUE,"Engine";#N/A,#N/A,TRUE,"Trans 5R55N";#N/A,#N/A,TRUE,"Manual Trans";#N/A,#N/A,TRUE,"DS and Axle";#N/A,#N/A,TRUE,"PTSSE";#N/A,#N/A,TRUE,"Summary"}</definedName>
    <definedName name="dois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dois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dois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dois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dois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dois" hidden="1">{#N/A,#N/A,FALSE,"Assumptions";#N/A,#N/A,FALSE,"Volumes";#N/A,#N/A,FALSE,"Pricing";#N/A,#N/A,FALSE,"Variable Cost";#N/A,#N/A,FALSE,"Investment";#N/A,#N/A,FALSE,"Profitability";#N/A,#N/A,FALSE,"Business Comparison"}</definedName>
    <definedName name="DOP" localSheetId="79">#REF!</definedName>
    <definedName name="DOP" localSheetId="84">#REF!</definedName>
    <definedName name="DOP" localSheetId="77">#REF!</definedName>
    <definedName name="DOP">#REF!</definedName>
    <definedName name="DR" localSheetId="79">#REF!</definedName>
    <definedName name="DR" localSheetId="84">#REF!</definedName>
    <definedName name="DR" localSheetId="77">#REF!</definedName>
    <definedName name="DR">#REF!</definedName>
    <definedName name="DriveCycle" localSheetId="65" hidden="1">{#N/A,#N/A,FALSE,"prerolls";#N/A,#N/A,FALSE,"prepats";#N/A,#N/A,FALSE,"rolls";#N/A,#N/A,FALSE,"postrolls";#N/A,#N/A,FALSE,"prebce";#N/A,#N/A,FALSE,"postbce"}</definedName>
    <definedName name="DriveCycle" localSheetId="84" hidden="1">{#N/A,#N/A,FALSE,"prerolls";#N/A,#N/A,FALSE,"prepats";#N/A,#N/A,FALSE,"rolls";#N/A,#N/A,FALSE,"postrolls";#N/A,#N/A,FALSE,"prebce";#N/A,#N/A,FALSE,"postbce"}</definedName>
    <definedName name="DriveCycle" localSheetId="77" hidden="1">{#N/A,#N/A,FALSE,"prerolls";#N/A,#N/A,FALSE,"prepats";#N/A,#N/A,FALSE,"rolls";#N/A,#N/A,FALSE,"postrolls";#N/A,#N/A,FALSE,"prebce";#N/A,#N/A,FALSE,"postbce"}</definedName>
    <definedName name="DriveCycle" localSheetId="61" hidden="1">{#N/A,#N/A,FALSE,"prerolls";#N/A,#N/A,FALSE,"prepats";#N/A,#N/A,FALSE,"rolls";#N/A,#N/A,FALSE,"postrolls";#N/A,#N/A,FALSE,"prebce";#N/A,#N/A,FALSE,"postbce"}</definedName>
    <definedName name="DriveCycle" localSheetId="76" hidden="1">{#N/A,#N/A,FALSE,"prerolls";#N/A,#N/A,FALSE,"prepats";#N/A,#N/A,FALSE,"rolls";#N/A,#N/A,FALSE,"postrolls";#N/A,#N/A,FALSE,"prebce";#N/A,#N/A,FALSE,"postbce"}</definedName>
    <definedName name="DriveCycle" hidden="1">{#N/A,#N/A,FALSE,"prerolls";#N/A,#N/A,FALSE,"prepats";#N/A,#N/A,FALSE,"rolls";#N/A,#N/A,FALSE,"postrolls";#N/A,#N/A,FALSE,"prebce";#N/A,#N/A,FALSE,"postbce"}</definedName>
    <definedName name="DRIVER" localSheetId="79">#REF!</definedName>
    <definedName name="DRIVER" localSheetId="84">#REF!</definedName>
    <definedName name="DRIVER" localSheetId="77">#REF!</definedName>
    <definedName name="DRIVER">#REF!</definedName>
    <definedName name="DRLDETERM" localSheetId="79">#REF!</definedName>
    <definedName name="DRLDETERM" localSheetId="84">#REF!</definedName>
    <definedName name="DRLDETERM" localSheetId="77">#REF!</definedName>
    <definedName name="DRLDETERM">#REF!</definedName>
    <definedName name="DropDown1">"DropDown1"</definedName>
    <definedName name="DROPSHIP" localSheetId="79">#REF!</definedName>
    <definedName name="DROPSHIP" localSheetId="84">#REF!</definedName>
    <definedName name="DROPSHIP" localSheetId="77">#REF!</definedName>
    <definedName name="DROPSHIP">#REF!</definedName>
    <definedName name="DRS2Y" localSheetId="65">SUM(#REF!)</definedName>
    <definedName name="DRS2Y" localSheetId="79">SUM(#REF!)</definedName>
    <definedName name="DRS2Y" localSheetId="84">SUM(#REF!)</definedName>
    <definedName name="DRS2Y" localSheetId="77">SUM(#REF!)</definedName>
    <definedName name="DRS2Y" localSheetId="61">SUM(#REF!)</definedName>
    <definedName name="DRS2Y">SUM(#REF!)</definedName>
    <definedName name="DRSMT" localSheetId="79">#REF!</definedName>
    <definedName name="DRSMT" localSheetId="84">#REF!</definedName>
    <definedName name="DRSMT" localSheetId="77">#REF!</definedName>
    <definedName name="DRSMT">#REF!</definedName>
    <definedName name="DRSST" localSheetId="79">#REF!</definedName>
    <definedName name="DRSST" localSheetId="84">#REF!</definedName>
    <definedName name="DRSST" localSheetId="77">#REF!</definedName>
    <definedName name="DRSST">#REF!</definedName>
    <definedName name="drtjhydtyjdtyj" localSheetId="65" hidden="1">{0,0,0,0}</definedName>
    <definedName name="drtjhydtyjdtyj" localSheetId="84" hidden="1">{0,0,0,0}</definedName>
    <definedName name="drtjhydtyjdtyj" localSheetId="77" hidden="1">{0,0,0,0}</definedName>
    <definedName name="drtjhydtyjdtyj" localSheetId="61" hidden="1">{0,0,0,0}</definedName>
    <definedName name="drtjhydtyjdtyj" localSheetId="76" hidden="1">{0,0,0,0}</definedName>
    <definedName name="drtjhydtyjdtyj" hidden="1">{0,0,0,0}</definedName>
    <definedName name="Druck">#N/A</definedName>
    <definedName name="DRUCK_VS" localSheetId="79">#REF!</definedName>
    <definedName name="DRUCK_VS" localSheetId="84">#REF!</definedName>
    <definedName name="DRUCK_VS" localSheetId="77">#REF!</definedName>
    <definedName name="DRUCK_VS">#REF!</definedName>
    <definedName name="ds" localSheetId="65" hidden="1">{"REVISED",#N/A,FALSE,"Sheet1"}</definedName>
    <definedName name="ds" localSheetId="84" hidden="1">{"REVISED",#N/A,FALSE,"Sheet1"}</definedName>
    <definedName name="ds" localSheetId="77" hidden="1">{"REVISED",#N/A,FALSE,"Sheet1"}</definedName>
    <definedName name="ds" localSheetId="61" hidden="1">{"REVISED",#N/A,FALSE,"Sheet1"}</definedName>
    <definedName name="ds" localSheetId="76" hidden="1">{"REVISED",#N/A,FALSE,"Sheet1"}</definedName>
    <definedName name="ds" hidden="1">{"REVISED",#N/A,FALSE,"Sheet1"}</definedName>
    <definedName name="dsad" localSheetId="65" hidden="1">{#N/A,#N/A,FALSE,"Cover";#N/A,#N/A,FALSE,"Profits";#N/A,#N/A,FALSE,"ABS";#N/A,#N/A,FALSE,"TFLE Detail";#N/A,#N/A,FALSE,"TFLE Walk";#N/A,#N/A,FALSE,"Variable Cost";#N/A,#N/A,FALSE,"V.C. Walk"}</definedName>
    <definedName name="dsad" localSheetId="84" hidden="1">{#N/A,#N/A,FALSE,"Cover";#N/A,#N/A,FALSE,"Profits";#N/A,#N/A,FALSE,"ABS";#N/A,#N/A,FALSE,"TFLE Detail";#N/A,#N/A,FALSE,"TFLE Walk";#N/A,#N/A,FALSE,"Variable Cost";#N/A,#N/A,FALSE,"V.C. Walk"}</definedName>
    <definedName name="dsad" localSheetId="77" hidden="1">{#N/A,#N/A,FALSE,"Cover";#N/A,#N/A,FALSE,"Profits";#N/A,#N/A,FALSE,"ABS";#N/A,#N/A,FALSE,"TFLE Detail";#N/A,#N/A,FALSE,"TFLE Walk";#N/A,#N/A,FALSE,"Variable Cost";#N/A,#N/A,FALSE,"V.C. Walk"}</definedName>
    <definedName name="dsad" localSheetId="61" hidden="1">{#N/A,#N/A,FALSE,"Cover";#N/A,#N/A,FALSE,"Profits";#N/A,#N/A,FALSE,"ABS";#N/A,#N/A,FALSE,"TFLE Detail";#N/A,#N/A,FALSE,"TFLE Walk";#N/A,#N/A,FALSE,"Variable Cost";#N/A,#N/A,FALSE,"V.C. Walk"}</definedName>
    <definedName name="dsad" localSheetId="76" hidden="1">{#N/A,#N/A,FALSE,"Cover";#N/A,#N/A,FALSE,"Profits";#N/A,#N/A,FALSE,"ABS";#N/A,#N/A,FALSE,"TFLE Detail";#N/A,#N/A,FALSE,"TFLE Walk";#N/A,#N/A,FALSE,"Variable Cost";#N/A,#N/A,FALSE,"V.C. Walk"}</definedName>
    <definedName name="dsad" hidden="1">{#N/A,#N/A,FALSE,"Cover";#N/A,#N/A,FALSE,"Profits";#N/A,#N/A,FALSE,"ABS";#N/A,#N/A,FALSE,"TFLE Detail";#N/A,#N/A,FALSE,"TFLE Walk";#N/A,#N/A,FALSE,"Variable Cost";#N/A,#N/A,FALSE,"V.C. Walk"}</definedName>
    <definedName name="dsaf" localSheetId="65" hidden="1">{#N/A,#N/A,FALSE,"TOP10";#N/A,#N/A,FALSE,"Cover";#N/A,#N/A,FALSE,"MOGRAPH"}</definedName>
    <definedName name="dsaf" localSheetId="84" hidden="1">{#N/A,#N/A,FALSE,"TOP10";#N/A,#N/A,FALSE,"Cover";#N/A,#N/A,FALSE,"MOGRAPH"}</definedName>
    <definedName name="dsaf" localSheetId="77" hidden="1">{#N/A,#N/A,FALSE,"TOP10";#N/A,#N/A,FALSE,"Cover";#N/A,#N/A,FALSE,"MOGRAPH"}</definedName>
    <definedName name="dsaf" localSheetId="61" hidden="1">{#N/A,#N/A,FALSE,"TOP10";#N/A,#N/A,FALSE,"Cover";#N/A,#N/A,FALSE,"MOGRAPH"}</definedName>
    <definedName name="dsaf" localSheetId="76" hidden="1">{#N/A,#N/A,FALSE,"TOP10";#N/A,#N/A,FALSE,"Cover";#N/A,#N/A,FALSE,"MOGRAPH"}</definedName>
    <definedName name="dsaf" hidden="1">{#N/A,#N/A,FALSE,"TOP10";#N/A,#N/A,FALSE,"Cover";#N/A,#N/A,FALSE,"MOGRAPH"}</definedName>
    <definedName name="dsafadsf" localSheetId="65" hidden="1">{#N/A,#N/A,FALSE,"SumMonth";#N/A,#N/A,FALSE,"SumMonth"}</definedName>
    <definedName name="dsafadsf" localSheetId="84" hidden="1">{#N/A,#N/A,FALSE,"SumMonth";#N/A,#N/A,FALSE,"SumMonth"}</definedName>
    <definedName name="dsafadsf" localSheetId="77" hidden="1">{#N/A,#N/A,FALSE,"SumMonth";#N/A,#N/A,FALSE,"SumMonth"}</definedName>
    <definedName name="dsafadsf" localSheetId="61" hidden="1">{#N/A,#N/A,FALSE,"SumMonth";#N/A,#N/A,FALSE,"SumMonth"}</definedName>
    <definedName name="dsafadsf" localSheetId="76" hidden="1">{#N/A,#N/A,FALSE,"SumMonth";#N/A,#N/A,FALSE,"SumMonth"}</definedName>
    <definedName name="dsafadsf" hidden="1">{#N/A,#N/A,FALSE,"SumMonth";#N/A,#N/A,FALSE,"SumMonth"}</definedName>
    <definedName name="dsd" localSheetId="65" hidden="1">{"Presentation",#N/A,FALSE,"Feb96 - ALL"}</definedName>
    <definedName name="dsd" localSheetId="84" hidden="1">{"Presentation",#N/A,FALSE,"Feb96 - ALL"}</definedName>
    <definedName name="dsd" localSheetId="77" hidden="1">{"Presentation",#N/A,FALSE,"Feb96 - ALL"}</definedName>
    <definedName name="dsd" localSheetId="61" hidden="1">{"Presentation",#N/A,FALSE,"Feb96 - ALL"}</definedName>
    <definedName name="dsd" localSheetId="76" hidden="1">{"Presentation",#N/A,FALSE,"Feb96 - ALL"}</definedName>
    <definedName name="dsd" hidden="1">{"Presentation",#N/A,FALSE,"Feb96 - ALL"}</definedName>
    <definedName name="dsdsd" localSheetId="65" hidden="1">{#N/A,#N/A,FALSE,"Title - E";#N/A,#N/A,FALSE,"Insert";#N/A,#N/A,FALSE,"Rpt-98-E PG_1";#N/A,#N/A,FALSE,"Rpt-98-E PG_2f";#N/A,#N/A,FALSE,"Rpt-98-E PG_2";#N/A,#N/A,FALSE,"Insert";#N/A,#N/A,FALSE,"Rpt-98-E PG_3 "}</definedName>
    <definedName name="dsdsd" localSheetId="84" hidden="1">{#N/A,#N/A,FALSE,"Title - E";#N/A,#N/A,FALSE,"Insert";#N/A,#N/A,FALSE,"Rpt-98-E PG_1";#N/A,#N/A,FALSE,"Rpt-98-E PG_2f";#N/A,#N/A,FALSE,"Rpt-98-E PG_2";#N/A,#N/A,FALSE,"Insert";#N/A,#N/A,FALSE,"Rpt-98-E PG_3 "}</definedName>
    <definedName name="dsdsd" localSheetId="77" hidden="1">{#N/A,#N/A,FALSE,"Title - E";#N/A,#N/A,FALSE,"Insert";#N/A,#N/A,FALSE,"Rpt-98-E PG_1";#N/A,#N/A,FALSE,"Rpt-98-E PG_2f";#N/A,#N/A,FALSE,"Rpt-98-E PG_2";#N/A,#N/A,FALSE,"Insert";#N/A,#N/A,FALSE,"Rpt-98-E PG_3 "}</definedName>
    <definedName name="dsdsd" localSheetId="61" hidden="1">{#N/A,#N/A,FALSE,"Title - E";#N/A,#N/A,FALSE,"Insert";#N/A,#N/A,FALSE,"Rpt-98-E PG_1";#N/A,#N/A,FALSE,"Rpt-98-E PG_2f";#N/A,#N/A,FALSE,"Rpt-98-E PG_2";#N/A,#N/A,FALSE,"Insert";#N/A,#N/A,FALSE,"Rpt-98-E PG_3 "}</definedName>
    <definedName name="dsdsd" localSheetId="76" hidden="1">{#N/A,#N/A,FALSE,"Title - E";#N/A,#N/A,FALSE,"Insert";#N/A,#N/A,FALSE,"Rpt-98-E PG_1";#N/A,#N/A,FALSE,"Rpt-98-E PG_2f";#N/A,#N/A,FALSE,"Rpt-98-E PG_2";#N/A,#N/A,FALSE,"Insert";#N/A,#N/A,FALSE,"Rpt-98-E PG_3 "}</definedName>
    <definedName name="dsdsd" hidden="1">{#N/A,#N/A,FALSE,"Title - E";#N/A,#N/A,FALSE,"Insert";#N/A,#N/A,FALSE,"Rpt-98-E PG_1";#N/A,#N/A,FALSE,"Rpt-98-E PG_2f";#N/A,#N/A,FALSE,"Rpt-98-E PG_2";#N/A,#N/A,FALSE,"Insert";#N/A,#N/A,FALSE,"Rpt-98-E PG_3 "}</definedName>
    <definedName name="dsdsdsd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dsdsd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dsdsd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dsdsd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dsdsd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dsdsd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f" localSheetId="79">#REF!</definedName>
    <definedName name="dsf" localSheetId="84">#REF!</definedName>
    <definedName name="dsf" localSheetId="77">#REF!</definedName>
    <definedName name="dsf">#REF!</definedName>
    <definedName name="dsfafas" localSheetId="65" hidden="1">{#N/A,#N/A,FALSE,"Profit Status";#N/A,#N/A,FALSE,"Invest";#N/A,#N/A,FALSE,"Revenue";#N/A,#N/A,FALSE,"Variable Cost";#N/A,#N/A,FALSE,"Options &amp; Series"}</definedName>
    <definedName name="dsfafas" localSheetId="84" hidden="1">{#N/A,#N/A,FALSE,"Profit Status";#N/A,#N/A,FALSE,"Invest";#N/A,#N/A,FALSE,"Revenue";#N/A,#N/A,FALSE,"Variable Cost";#N/A,#N/A,FALSE,"Options &amp; Series"}</definedName>
    <definedName name="dsfafas" localSheetId="77" hidden="1">{#N/A,#N/A,FALSE,"Profit Status";#N/A,#N/A,FALSE,"Invest";#N/A,#N/A,FALSE,"Revenue";#N/A,#N/A,FALSE,"Variable Cost";#N/A,#N/A,FALSE,"Options &amp; Series"}</definedName>
    <definedName name="dsfafas" localSheetId="61" hidden="1">{#N/A,#N/A,FALSE,"Profit Status";#N/A,#N/A,FALSE,"Invest";#N/A,#N/A,FALSE,"Revenue";#N/A,#N/A,FALSE,"Variable Cost";#N/A,#N/A,FALSE,"Options &amp; Series"}</definedName>
    <definedName name="dsfafas" localSheetId="76" hidden="1">{#N/A,#N/A,FALSE,"Profit Status";#N/A,#N/A,FALSE,"Invest";#N/A,#N/A,FALSE,"Revenue";#N/A,#N/A,FALSE,"Variable Cost";#N/A,#N/A,FALSE,"Options &amp; Series"}</definedName>
    <definedName name="dsfafas" hidden="1">{#N/A,#N/A,FALSE,"Profit Status";#N/A,#N/A,FALSE,"Invest";#N/A,#N/A,FALSE,"Revenue";#N/A,#N/A,FALSE,"Variable Cost";#N/A,#N/A,FALSE,"Options &amp; Series"}</definedName>
    <definedName name="dsfas" localSheetId="65" hidden="1">{#N/A,#N/A,FALSE,"Cover Page";#N/A,#N/A,FALSE,"Facing Page";#N/A,#N/A,FALSE,"Main Page";#N/A,#N/A,FALSE,"Risk-Adjusted";#N/A,#N/A,FALSE,"Profit Improvement"}</definedName>
    <definedName name="dsfas" localSheetId="84" hidden="1">{#N/A,#N/A,FALSE,"Cover Page";#N/A,#N/A,FALSE,"Facing Page";#N/A,#N/A,FALSE,"Main Page";#N/A,#N/A,FALSE,"Risk-Adjusted";#N/A,#N/A,FALSE,"Profit Improvement"}</definedName>
    <definedName name="dsfas" localSheetId="77" hidden="1">{#N/A,#N/A,FALSE,"Cover Page";#N/A,#N/A,FALSE,"Facing Page";#N/A,#N/A,FALSE,"Main Page";#N/A,#N/A,FALSE,"Risk-Adjusted";#N/A,#N/A,FALSE,"Profit Improvement"}</definedName>
    <definedName name="dsfas" localSheetId="61" hidden="1">{#N/A,#N/A,FALSE,"Cover Page";#N/A,#N/A,FALSE,"Facing Page";#N/A,#N/A,FALSE,"Main Page";#N/A,#N/A,FALSE,"Risk-Adjusted";#N/A,#N/A,FALSE,"Profit Improvement"}</definedName>
    <definedName name="dsfas" localSheetId="76" hidden="1">{#N/A,#N/A,FALSE,"Cover Page";#N/A,#N/A,FALSE,"Facing Page";#N/A,#N/A,FALSE,"Main Page";#N/A,#N/A,FALSE,"Risk-Adjusted";#N/A,#N/A,FALSE,"Profit Improvement"}</definedName>
    <definedName name="dsfas" hidden="1">{#N/A,#N/A,FALSE,"Cover Page";#N/A,#N/A,FALSE,"Facing Page";#N/A,#N/A,FALSE,"Main Page";#N/A,#N/A,FALSE,"Risk-Adjusted";#N/A,#N/A,FALSE,"Profit Improvement"}</definedName>
    <definedName name="dsfasdsa" localSheetId="65" hidden="1">{#N/A,#N/A,FALSE,"Cover";#N/A,#N/A,FALSE,"Profits";#N/A,#N/A,FALSE,"ABS";#N/A,#N/A,FALSE,"TFLE Detail";#N/A,#N/A,FALSE,"TFLE Walk";#N/A,#N/A,FALSE,"Variable Cost";#N/A,#N/A,FALSE,"V.C. Walk"}</definedName>
    <definedName name="dsfasdsa" localSheetId="84" hidden="1">{#N/A,#N/A,FALSE,"Cover";#N/A,#N/A,FALSE,"Profits";#N/A,#N/A,FALSE,"ABS";#N/A,#N/A,FALSE,"TFLE Detail";#N/A,#N/A,FALSE,"TFLE Walk";#N/A,#N/A,FALSE,"Variable Cost";#N/A,#N/A,FALSE,"V.C. Walk"}</definedName>
    <definedName name="dsfasdsa" localSheetId="77" hidden="1">{#N/A,#N/A,FALSE,"Cover";#N/A,#N/A,FALSE,"Profits";#N/A,#N/A,FALSE,"ABS";#N/A,#N/A,FALSE,"TFLE Detail";#N/A,#N/A,FALSE,"TFLE Walk";#N/A,#N/A,FALSE,"Variable Cost";#N/A,#N/A,FALSE,"V.C. Walk"}</definedName>
    <definedName name="dsfasdsa" localSheetId="61" hidden="1">{#N/A,#N/A,FALSE,"Cover";#N/A,#N/A,FALSE,"Profits";#N/A,#N/A,FALSE,"ABS";#N/A,#N/A,FALSE,"TFLE Detail";#N/A,#N/A,FALSE,"TFLE Walk";#N/A,#N/A,FALSE,"Variable Cost";#N/A,#N/A,FALSE,"V.C. Walk"}</definedName>
    <definedName name="dsfasdsa" localSheetId="76" hidden="1">{#N/A,#N/A,FALSE,"Cover";#N/A,#N/A,FALSE,"Profits";#N/A,#N/A,FALSE,"ABS";#N/A,#N/A,FALSE,"TFLE Detail";#N/A,#N/A,FALSE,"TFLE Walk";#N/A,#N/A,FALSE,"Variable Cost";#N/A,#N/A,FALSE,"V.C. Walk"}</definedName>
    <definedName name="dsfasdsa" hidden="1">{#N/A,#N/A,FALSE,"Cover";#N/A,#N/A,FALSE,"Profits";#N/A,#N/A,FALSE,"ABS";#N/A,#N/A,FALSE,"TFLE Detail";#N/A,#N/A,FALSE,"TFLE Walk";#N/A,#N/A,FALSE,"Variable Cost";#N/A,#N/A,FALSE,"V.C. Walk"}</definedName>
    <definedName name="dsfasf" localSheetId="65" hidden="1">{#N/A,#N/A,FALSE,"Cover";#N/A,#N/A,FALSE,"Profits";#N/A,#N/A,FALSE,"ABS";#N/A,#N/A,FALSE,"TFLE Detail";#N/A,#N/A,FALSE,"TFLE Walk";#N/A,#N/A,FALSE,"Variable Cost";#N/A,#N/A,FALSE,"V.C. Walk"}</definedName>
    <definedName name="dsfasf" localSheetId="84" hidden="1">{#N/A,#N/A,FALSE,"Cover";#N/A,#N/A,FALSE,"Profits";#N/A,#N/A,FALSE,"ABS";#N/A,#N/A,FALSE,"TFLE Detail";#N/A,#N/A,FALSE,"TFLE Walk";#N/A,#N/A,FALSE,"Variable Cost";#N/A,#N/A,FALSE,"V.C. Walk"}</definedName>
    <definedName name="dsfasf" localSheetId="77" hidden="1">{#N/A,#N/A,FALSE,"Cover";#N/A,#N/A,FALSE,"Profits";#N/A,#N/A,FALSE,"ABS";#N/A,#N/A,FALSE,"TFLE Detail";#N/A,#N/A,FALSE,"TFLE Walk";#N/A,#N/A,FALSE,"Variable Cost";#N/A,#N/A,FALSE,"V.C. Walk"}</definedName>
    <definedName name="dsfasf" localSheetId="61" hidden="1">{#N/A,#N/A,FALSE,"Cover";#N/A,#N/A,FALSE,"Profits";#N/A,#N/A,FALSE,"ABS";#N/A,#N/A,FALSE,"TFLE Detail";#N/A,#N/A,FALSE,"TFLE Walk";#N/A,#N/A,FALSE,"Variable Cost";#N/A,#N/A,FALSE,"V.C. Walk"}</definedName>
    <definedName name="dsfasf" localSheetId="76" hidden="1">{#N/A,#N/A,FALSE,"Cover";#N/A,#N/A,FALSE,"Profits";#N/A,#N/A,FALSE,"ABS";#N/A,#N/A,FALSE,"TFLE Detail";#N/A,#N/A,FALSE,"TFLE Walk";#N/A,#N/A,FALSE,"Variable Cost";#N/A,#N/A,FALSE,"V.C. Walk"}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asf_1" localSheetId="65" hidden="1">{#N/A,#N/A,FALSE,"Cover";#N/A,#N/A,FALSE,"Profits";#N/A,#N/A,FALSE,"ABS";#N/A,#N/A,FALSE,"TFLE Detail";#N/A,#N/A,FALSE,"TFLE Walk";#N/A,#N/A,FALSE,"Variable Cost";#N/A,#N/A,FALSE,"V.C. Walk"}</definedName>
    <definedName name="dsfasf_1" localSheetId="84" hidden="1">{#N/A,#N/A,FALSE,"Cover";#N/A,#N/A,FALSE,"Profits";#N/A,#N/A,FALSE,"ABS";#N/A,#N/A,FALSE,"TFLE Detail";#N/A,#N/A,FALSE,"TFLE Walk";#N/A,#N/A,FALSE,"Variable Cost";#N/A,#N/A,FALSE,"V.C. Walk"}</definedName>
    <definedName name="dsfasf_1" localSheetId="77" hidden="1">{#N/A,#N/A,FALSE,"Cover";#N/A,#N/A,FALSE,"Profits";#N/A,#N/A,FALSE,"ABS";#N/A,#N/A,FALSE,"TFLE Detail";#N/A,#N/A,FALSE,"TFLE Walk";#N/A,#N/A,FALSE,"Variable Cost";#N/A,#N/A,FALSE,"V.C. Walk"}</definedName>
    <definedName name="dsfasf_1" localSheetId="61" hidden="1">{#N/A,#N/A,FALSE,"Cover";#N/A,#N/A,FALSE,"Profits";#N/A,#N/A,FALSE,"ABS";#N/A,#N/A,FALSE,"TFLE Detail";#N/A,#N/A,FALSE,"TFLE Walk";#N/A,#N/A,FALSE,"Variable Cost";#N/A,#N/A,FALSE,"V.C. Walk"}</definedName>
    <definedName name="dsfasf_1" localSheetId="76" hidden="1">{#N/A,#N/A,FALSE,"Cover";#N/A,#N/A,FALSE,"Profits";#N/A,#N/A,FALSE,"ABS";#N/A,#N/A,FALSE,"TFLE Detail";#N/A,#N/A,FALSE,"TFLE Walk";#N/A,#N/A,FALSE,"Variable Cost";#N/A,#N/A,FALSE,"V.C. Walk"}</definedName>
    <definedName name="dsfasf_1" hidden="1">{#N/A,#N/A,FALSE,"Cover";#N/A,#N/A,FALSE,"Profits";#N/A,#N/A,FALSE,"ABS";#N/A,#N/A,FALSE,"TFLE Detail";#N/A,#N/A,FALSE,"TFLE Walk";#N/A,#N/A,FALSE,"Variable Cost";#N/A,#N/A,FALSE,"V.C. Walk"}</definedName>
    <definedName name="dsfasf1" localSheetId="65" hidden="1">{#N/A,#N/A,FALSE,"Cover";#N/A,#N/A,FALSE,"Profits";#N/A,#N/A,FALSE,"ABS";#N/A,#N/A,FALSE,"TFLE Detail";#N/A,#N/A,FALSE,"TFLE Walk";#N/A,#N/A,FALSE,"Variable Cost";#N/A,#N/A,FALSE,"V.C. Walk"}</definedName>
    <definedName name="dsfasf1" localSheetId="84" hidden="1">{#N/A,#N/A,FALSE,"Cover";#N/A,#N/A,FALSE,"Profits";#N/A,#N/A,FALSE,"ABS";#N/A,#N/A,FALSE,"TFLE Detail";#N/A,#N/A,FALSE,"TFLE Walk";#N/A,#N/A,FALSE,"Variable Cost";#N/A,#N/A,FALSE,"V.C. Walk"}</definedName>
    <definedName name="dsfasf1" localSheetId="77" hidden="1">{#N/A,#N/A,FALSE,"Cover";#N/A,#N/A,FALSE,"Profits";#N/A,#N/A,FALSE,"ABS";#N/A,#N/A,FALSE,"TFLE Detail";#N/A,#N/A,FALSE,"TFLE Walk";#N/A,#N/A,FALSE,"Variable Cost";#N/A,#N/A,FALSE,"V.C. Walk"}</definedName>
    <definedName name="dsfasf1" localSheetId="61" hidden="1">{#N/A,#N/A,FALSE,"Cover";#N/A,#N/A,FALSE,"Profits";#N/A,#N/A,FALSE,"ABS";#N/A,#N/A,FALSE,"TFLE Detail";#N/A,#N/A,FALSE,"TFLE Walk";#N/A,#N/A,FALSE,"Variable Cost";#N/A,#N/A,FALSE,"V.C. Walk"}</definedName>
    <definedName name="dsfasf1" localSheetId="76" hidden="1">{#N/A,#N/A,FALSE,"Cover";#N/A,#N/A,FALSE,"Profits";#N/A,#N/A,FALSE,"ABS";#N/A,#N/A,FALSE,"TFLE Detail";#N/A,#N/A,FALSE,"TFLE Walk";#N/A,#N/A,FALSE,"Variable Cost";#N/A,#N/A,FALSE,"V.C. Walk"}</definedName>
    <definedName name="dsfasf1" hidden="1">{#N/A,#N/A,FALSE,"Cover";#N/A,#N/A,FALSE,"Profits";#N/A,#N/A,FALSE,"ABS";#N/A,#N/A,FALSE,"TFLE Detail";#N/A,#N/A,FALSE,"TFLE Walk";#N/A,#N/A,FALSE,"Variable Cost";#N/A,#N/A,FALSE,"V.C. Walk"}</definedName>
    <definedName name="dsfasf2" localSheetId="65" hidden="1">{#N/A,#N/A,FALSE,"Cover";#N/A,#N/A,FALSE,"Profits";#N/A,#N/A,FALSE,"ABS";#N/A,#N/A,FALSE,"TFLE Detail";#N/A,#N/A,FALSE,"TFLE Walk";#N/A,#N/A,FALSE,"Variable Cost";#N/A,#N/A,FALSE,"V.C. Walk"}</definedName>
    <definedName name="dsfasf2" localSheetId="84" hidden="1">{#N/A,#N/A,FALSE,"Cover";#N/A,#N/A,FALSE,"Profits";#N/A,#N/A,FALSE,"ABS";#N/A,#N/A,FALSE,"TFLE Detail";#N/A,#N/A,FALSE,"TFLE Walk";#N/A,#N/A,FALSE,"Variable Cost";#N/A,#N/A,FALSE,"V.C. Walk"}</definedName>
    <definedName name="dsfasf2" localSheetId="77" hidden="1">{#N/A,#N/A,FALSE,"Cover";#N/A,#N/A,FALSE,"Profits";#N/A,#N/A,FALSE,"ABS";#N/A,#N/A,FALSE,"TFLE Detail";#N/A,#N/A,FALSE,"TFLE Walk";#N/A,#N/A,FALSE,"Variable Cost";#N/A,#N/A,FALSE,"V.C. Walk"}</definedName>
    <definedName name="dsfasf2" localSheetId="61" hidden="1">{#N/A,#N/A,FALSE,"Cover";#N/A,#N/A,FALSE,"Profits";#N/A,#N/A,FALSE,"ABS";#N/A,#N/A,FALSE,"TFLE Detail";#N/A,#N/A,FALSE,"TFLE Walk";#N/A,#N/A,FALSE,"Variable Cost";#N/A,#N/A,FALSE,"V.C. Walk"}</definedName>
    <definedName name="dsfasf2" localSheetId="76" hidden="1">{#N/A,#N/A,FALSE,"Cover";#N/A,#N/A,FALSE,"Profits";#N/A,#N/A,FALSE,"ABS";#N/A,#N/A,FALSE,"TFLE Detail";#N/A,#N/A,FALSE,"TFLE Walk";#N/A,#N/A,FALSE,"Variable Cost";#N/A,#N/A,FALSE,"V.C. Walk"}</definedName>
    <definedName name="dsfasf2" hidden="1">{#N/A,#N/A,FALSE,"Cover";#N/A,#N/A,FALSE,"Profits";#N/A,#N/A,FALSE,"ABS";#N/A,#N/A,FALSE,"TFLE Detail";#N/A,#N/A,FALSE,"TFLE Walk";#N/A,#N/A,FALSE,"Variable Cost";#N/A,#N/A,FALSE,"V.C. Walk"}</definedName>
    <definedName name="dsfg" localSheetId="65" hidden="1">{"2001-02 Summary",#N/A,TRUE,"Summary";"2001-06 Summary",#N/A,TRUE,"Summary"}</definedName>
    <definedName name="dsfg" localSheetId="84" hidden="1">{"2001-02 Summary",#N/A,TRUE,"Summary";"2001-06 Summary",#N/A,TRUE,"Summary"}</definedName>
    <definedName name="dsfg" localSheetId="77" hidden="1">{"2001-02 Summary",#N/A,TRUE,"Summary";"2001-06 Summary",#N/A,TRUE,"Summary"}</definedName>
    <definedName name="dsfg" localSheetId="61" hidden="1">{"2001-02 Summary",#N/A,TRUE,"Summary";"2001-06 Summary",#N/A,TRUE,"Summary"}</definedName>
    <definedName name="dsfg" localSheetId="76" hidden="1">{"2001-02 Summary",#N/A,TRUE,"Summary";"2001-06 Summary",#N/A,TRUE,"Summary"}</definedName>
    <definedName name="dsfg" hidden="1">{"2001-02 Summary",#N/A,TRUE,"Summary";"2001-06 Summary",#N/A,TRUE,"Summary"}</definedName>
    <definedName name="dsfrsg" localSheetId="65" hidden="1">{#VALUE!,#N/A,FALSE,0;#N/A,#N/A,FALSE,0;#N/A,#N/A,FALSE,0;#N/A,#N/A,FALSE,0;#N/A,#N/A,FALSE,0;#N/A,#N/A,FALSE,0;#N/A,#N/A,FALSE,0}</definedName>
    <definedName name="dsfrsg" localSheetId="84" hidden="1">{#VALUE!,#N/A,FALSE,0;#N/A,#N/A,FALSE,0;#N/A,#N/A,FALSE,0;#N/A,#N/A,FALSE,0;#N/A,#N/A,FALSE,0;#N/A,#N/A,FALSE,0;#N/A,#N/A,FALSE,0}</definedName>
    <definedName name="dsfrsg" localSheetId="77" hidden="1">{#VALUE!,#N/A,FALSE,0;#N/A,#N/A,FALSE,0;#N/A,#N/A,FALSE,0;#N/A,#N/A,FALSE,0;#N/A,#N/A,FALSE,0;#N/A,#N/A,FALSE,0;#N/A,#N/A,FALSE,0}</definedName>
    <definedName name="dsfrsg" localSheetId="61" hidden="1">{#VALUE!,#N/A,FALSE,0;#N/A,#N/A,FALSE,0;#N/A,#N/A,FALSE,0;#N/A,#N/A,FALSE,0;#N/A,#N/A,FALSE,0;#N/A,#N/A,FALSE,0;#N/A,#N/A,FALSE,0}</definedName>
    <definedName name="dsfrsg" localSheetId="76" hidden="1">{#VALUE!,#N/A,FALSE,0;#N/A,#N/A,FALSE,0;#N/A,#N/A,FALSE,0;#N/A,#N/A,FALSE,0;#N/A,#N/A,FALSE,0;#N/A,#N/A,FALSE,0;#N/A,#N/A,FALSE,0}</definedName>
    <definedName name="dsfrsg" hidden="1">{#VALUE!,#N/A,FALSE,0;#N/A,#N/A,FALSE,0;#N/A,#N/A,FALSE,0;#N/A,#N/A,FALSE,0;#N/A,#N/A,FALSE,0;#N/A,#N/A,FALSE,0;#N/A,#N/A,FALSE,0}</definedName>
    <definedName name="dsfsdafas" localSheetId="65" hidden="1">{"salaried",#N/A,FALSE,"VLD View (2)"}</definedName>
    <definedName name="dsfsdafas" localSheetId="84" hidden="1">{"salaried",#N/A,FALSE,"VLD View (2)"}</definedName>
    <definedName name="dsfsdafas" localSheetId="77" hidden="1">{"salaried",#N/A,FALSE,"VLD View (2)"}</definedName>
    <definedName name="dsfsdafas" localSheetId="61" hidden="1">{"salaried",#N/A,FALSE,"VLD View (2)"}</definedName>
    <definedName name="dsfsdafas" localSheetId="76" hidden="1">{"salaried",#N/A,FALSE,"VLD View (2)"}</definedName>
    <definedName name="dsfsdafas" hidden="1">{"salaried",#N/A,FALSE,"VLD View (2)"}</definedName>
    <definedName name="dsfsdfds" localSheetId="65" hidden="1">{#N/A,#N/A,FALSE,"TEST HOURS MONTHLY REPORT"}</definedName>
    <definedName name="dsfsdfds" localSheetId="84" hidden="1">{#N/A,#N/A,FALSE,"TEST HOURS MONTHLY REPORT"}</definedName>
    <definedName name="dsfsdfds" localSheetId="77" hidden="1">{#N/A,#N/A,FALSE,"TEST HOURS MONTHLY REPORT"}</definedName>
    <definedName name="dsfsdfds" localSheetId="61" hidden="1">{#N/A,#N/A,FALSE,"TEST HOURS MONTHLY REPORT"}</definedName>
    <definedName name="dsfsdfds" localSheetId="76" hidden="1">{#N/A,#N/A,FALSE,"TEST HOURS MONTHLY REPORT"}</definedName>
    <definedName name="dsfsdfds" hidden="1">{#N/A,#N/A,FALSE,"TEST HOURS MONTHLY REPORT"}</definedName>
    <definedName name="dsl" localSheetId="65" hidden="1">{#N/A,#N/A,FALSE,"expense";#N/A,#N/A,FALSE,"heads"}</definedName>
    <definedName name="dsl" localSheetId="84" hidden="1">{#N/A,#N/A,FALSE,"expense";#N/A,#N/A,FALSE,"heads"}</definedName>
    <definedName name="dsl" localSheetId="77" hidden="1">{#N/A,#N/A,FALSE,"expense";#N/A,#N/A,FALSE,"heads"}</definedName>
    <definedName name="dsl" localSheetId="61" hidden="1">{#N/A,#N/A,FALSE,"expense";#N/A,#N/A,FALSE,"heads"}</definedName>
    <definedName name="dsl" localSheetId="76" hidden="1">{#N/A,#N/A,FALSE,"expense";#N/A,#N/A,FALSE,"heads"}</definedName>
    <definedName name="dsl" hidden="1">{#N/A,#N/A,FALSE,"expense";#N/A,#N/A,FALSE,"heads"}</definedName>
    <definedName name="DSP" localSheetId="79">#REF!</definedName>
    <definedName name="DSP" localSheetId="84">#REF!</definedName>
    <definedName name="DSP" localSheetId="77">#REF!</definedName>
    <definedName name="DSP">#REF!</definedName>
    <definedName name="DSPIMO" localSheetId="79">#REF!</definedName>
    <definedName name="DSPIMO" localSheetId="84">#REF!</definedName>
    <definedName name="DSPIMO" localSheetId="77">#REF!</definedName>
    <definedName name="DSPIMO">#REF!</definedName>
    <definedName name="DSPMO" localSheetId="79">#REF!</definedName>
    <definedName name="DSPMO" localSheetId="84">#REF!</definedName>
    <definedName name="DSPMO" localSheetId="77">#REF!</definedName>
    <definedName name="DSPMO">#REF!</definedName>
    <definedName name="DSPTLMO" localSheetId="79">#REF!</definedName>
    <definedName name="DSPTLMO" localSheetId="84">#REF!</definedName>
    <definedName name="DSPTLMO" localSheetId="77">#REF!</definedName>
    <definedName name="DSPTLMO">#REF!</definedName>
    <definedName name="DSUSTR" localSheetId="65" hidden="1">{#N/A,#N/A,FALSE,"Profit Status";#N/A,#N/A,FALSE,"Invest";#N/A,#N/A,FALSE,"Revenue";#N/A,#N/A,FALSE,"Variable Cost";#N/A,#N/A,FALSE,"Options &amp; Series"}</definedName>
    <definedName name="DSUSTR" localSheetId="84" hidden="1">{#N/A,#N/A,FALSE,"Profit Status";#N/A,#N/A,FALSE,"Invest";#N/A,#N/A,FALSE,"Revenue";#N/A,#N/A,FALSE,"Variable Cost";#N/A,#N/A,FALSE,"Options &amp; Series"}</definedName>
    <definedName name="DSUSTR" localSheetId="77" hidden="1">{#N/A,#N/A,FALSE,"Profit Status";#N/A,#N/A,FALSE,"Invest";#N/A,#N/A,FALSE,"Revenue";#N/A,#N/A,FALSE,"Variable Cost";#N/A,#N/A,FALSE,"Options &amp; Series"}</definedName>
    <definedName name="DSUSTR" localSheetId="61" hidden="1">{#N/A,#N/A,FALSE,"Profit Status";#N/A,#N/A,FALSE,"Invest";#N/A,#N/A,FALSE,"Revenue";#N/A,#N/A,FALSE,"Variable Cost";#N/A,#N/A,FALSE,"Options &amp; Series"}</definedName>
    <definedName name="DSUSTR" localSheetId="76" hidden="1">{#N/A,#N/A,FALSE,"Profit Status";#N/A,#N/A,FALSE,"Invest";#N/A,#N/A,FALSE,"Revenue";#N/A,#N/A,FALSE,"Variable Cost";#N/A,#N/A,FALSE,"Options &amp; Series"}</definedName>
    <definedName name="DSUSTR" hidden="1">{#N/A,#N/A,FALSE,"Profit Status";#N/A,#N/A,FALSE,"Invest";#N/A,#N/A,FALSE,"Revenue";#N/A,#N/A,FALSE,"Variable Cost";#N/A,#N/A,FALSE,"Options &amp; Series"}</definedName>
    <definedName name="dtyrt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tyrt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tyrt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tyrt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tyrt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tyr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UA" localSheetId="79">#REF!</definedName>
    <definedName name="DUA" localSheetId="84">#REF!</definedName>
    <definedName name="DUA" localSheetId="77">#REF!</definedName>
    <definedName name="DUA">#REF!</definedName>
    <definedName name="DUEDATE" localSheetId="79">#REF!</definedName>
    <definedName name="DUEDATE" localSheetId="84">#REF!</definedName>
    <definedName name="DUEDATE" localSheetId="77">#REF!</definedName>
    <definedName name="DUEDATE">#REF!</definedName>
    <definedName name="duh" localSheetId="65" hidden="1">{"'Highlights'!$A$1:$M$123"}</definedName>
    <definedName name="duh" localSheetId="84" hidden="1">{"'Highlights'!$A$1:$M$123"}</definedName>
    <definedName name="duh" localSheetId="77" hidden="1">{"'Highlights'!$A$1:$M$123"}</definedName>
    <definedName name="duh" localSheetId="61" hidden="1">{"'Highlights'!$A$1:$M$123"}</definedName>
    <definedName name="duh" localSheetId="76" hidden="1">{"'Highlights'!$A$1:$M$123"}</definedName>
    <definedName name="duh" hidden="1">{"'Highlights'!$A$1:$M$123"}</definedName>
    <definedName name="dummy" localSheetId="65" hidden="1">{#N/A,#N/A,FALSE,"Cover";#N/A,#N/A,FALSE,"Profits";#N/A,#N/A,FALSE,"ABS";#N/A,#N/A,FALSE,"TFLE Detail";#N/A,#N/A,FALSE,"TFLE Walk";#N/A,#N/A,FALSE,"Variable Cost";#N/A,#N/A,FALSE,"V.C. Walk"}</definedName>
    <definedName name="dummy" localSheetId="84" hidden="1">{#N/A,#N/A,FALSE,"Cover";#N/A,#N/A,FALSE,"Profits";#N/A,#N/A,FALSE,"ABS";#N/A,#N/A,FALSE,"TFLE Detail";#N/A,#N/A,FALSE,"TFLE Walk";#N/A,#N/A,FALSE,"Variable Cost";#N/A,#N/A,FALSE,"V.C. Walk"}</definedName>
    <definedName name="dummy" localSheetId="77" hidden="1">{#N/A,#N/A,FALSE,"Cover";#N/A,#N/A,FALSE,"Profits";#N/A,#N/A,FALSE,"ABS";#N/A,#N/A,FALSE,"TFLE Detail";#N/A,#N/A,FALSE,"TFLE Walk";#N/A,#N/A,FALSE,"Variable Cost";#N/A,#N/A,FALSE,"V.C. Walk"}</definedName>
    <definedName name="dummy" localSheetId="61" hidden="1">{#N/A,#N/A,FALSE,"Cover";#N/A,#N/A,FALSE,"Profits";#N/A,#N/A,FALSE,"ABS";#N/A,#N/A,FALSE,"TFLE Detail";#N/A,#N/A,FALSE,"TFLE Walk";#N/A,#N/A,FALSE,"Variable Cost";#N/A,#N/A,FALSE,"V.C. Walk"}</definedName>
    <definedName name="dummy" localSheetId="76" hidden="1">{#N/A,#N/A,FALSE,"Cover";#N/A,#N/A,FALSE,"Profits";#N/A,#N/A,FALSE,"ABS";#N/A,#N/A,FALSE,"TFLE Detail";#N/A,#N/A,FALSE,"TFLE Walk";#N/A,#N/A,FALSE,"Variable Cost";#N/A,#N/A,FALSE,"V.C. Walk"}</definedName>
    <definedName name="dummy" hidden="1">{#N/A,#N/A,FALSE,"Cover";#N/A,#N/A,FALSE,"Profits";#N/A,#N/A,FALSE,"ABS";#N/A,#N/A,FALSE,"TFLE Detail";#N/A,#N/A,FALSE,"TFLE Walk";#N/A,#N/A,FALSE,"Variable Cost";#N/A,#N/A,FALSE,"V.C. Walk"}</definedName>
    <definedName name="dummy2" localSheetId="65" hidden="1">{"REVISED",#N/A,FALSE,"Sheet1"}</definedName>
    <definedName name="dummy2" localSheetId="84" hidden="1">{"REVISED",#N/A,FALSE,"Sheet1"}</definedName>
    <definedName name="dummy2" localSheetId="77" hidden="1">{"REVISED",#N/A,FALSE,"Sheet1"}</definedName>
    <definedName name="dummy2" localSheetId="61" hidden="1">{"REVISED",#N/A,FALSE,"Sheet1"}</definedName>
    <definedName name="dummy2" localSheetId="76" hidden="1">{"REVISED",#N/A,FALSE,"Sheet1"}</definedName>
    <definedName name="dummy2" hidden="1">{"REVISED",#N/A,FALSE,"Sheet1"}</definedName>
    <definedName name="dummy21" localSheetId="65" hidden="1">{"REVISED",#N/A,FALSE,"Sheet1"}</definedName>
    <definedName name="dummy21" localSheetId="84" hidden="1">{"REVISED",#N/A,FALSE,"Sheet1"}</definedName>
    <definedName name="dummy21" localSheetId="77" hidden="1">{"REVISED",#N/A,FALSE,"Sheet1"}</definedName>
    <definedName name="dummy21" localSheetId="61" hidden="1">{"REVISED",#N/A,FALSE,"Sheet1"}</definedName>
    <definedName name="dummy21" localSheetId="76" hidden="1">{"REVISED",#N/A,FALSE,"Sheet1"}</definedName>
    <definedName name="dummy21" hidden="1">{"REVISED",#N/A,FALSE,"Sheet1"}</definedName>
    <definedName name="dummy3" localSheetId="65" hidden="1">{"REVISED",#N/A,FALSE,"Sheet1"}</definedName>
    <definedName name="dummy3" localSheetId="84" hidden="1">{"REVISED",#N/A,FALSE,"Sheet1"}</definedName>
    <definedName name="dummy3" localSheetId="77" hidden="1">{"REVISED",#N/A,FALSE,"Sheet1"}</definedName>
    <definedName name="dummy3" localSheetId="61" hidden="1">{"REVISED",#N/A,FALSE,"Sheet1"}</definedName>
    <definedName name="dummy3" localSheetId="76" hidden="1">{"REVISED",#N/A,FALSE,"Sheet1"}</definedName>
    <definedName name="dummy3" hidden="1">{"REVISED",#N/A,FALSE,"Sheet1"}</definedName>
    <definedName name="dummy31" localSheetId="65" hidden="1">{"REVISED",#N/A,FALSE,"Sheet1"}</definedName>
    <definedName name="dummy31" localSheetId="84" hidden="1">{"REVISED",#N/A,FALSE,"Sheet1"}</definedName>
    <definedName name="dummy31" localSheetId="77" hidden="1">{"REVISED",#N/A,FALSE,"Sheet1"}</definedName>
    <definedName name="dummy31" localSheetId="61" hidden="1">{"REVISED",#N/A,FALSE,"Sheet1"}</definedName>
    <definedName name="dummy31" localSheetId="76" hidden="1">{"REVISED",#N/A,FALSE,"Sheet1"}</definedName>
    <definedName name="dummy31" hidden="1">{"REVISED",#N/A,FALSE,"Sheet1"}</definedName>
    <definedName name="dummy4" localSheetId="65" hidden="1">{"REVISED",#N/A,FALSE,"Sheet1"}</definedName>
    <definedName name="dummy4" localSheetId="84" hidden="1">{"REVISED",#N/A,FALSE,"Sheet1"}</definedName>
    <definedName name="dummy4" localSheetId="77" hidden="1">{"REVISED",#N/A,FALSE,"Sheet1"}</definedName>
    <definedName name="dummy4" localSheetId="61" hidden="1">{"REVISED",#N/A,FALSE,"Sheet1"}</definedName>
    <definedName name="dummy4" localSheetId="76" hidden="1">{"REVISED",#N/A,FALSE,"Sheet1"}</definedName>
    <definedName name="dummy4" hidden="1">{"REVISED",#N/A,FALSE,"Sheet1"}</definedName>
    <definedName name="dumppr" localSheetId="79">#REF!</definedName>
    <definedName name="dumppr" localSheetId="84">#REF!</definedName>
    <definedName name="dumppr" localSheetId="77">#REF!</definedName>
    <definedName name="dumppr">#REF!</definedName>
    <definedName name="DUYDTY" localSheetId="65" hidden="1">{#N/A,#N/A,FALSE,"Profit Status";#N/A,#N/A,FALSE,"Invest";#N/A,#N/A,FALSE,"Revenue";#N/A,#N/A,FALSE,"Variable Cost";#N/A,#N/A,FALSE,"Options &amp; Series"}</definedName>
    <definedName name="DUYDTY" localSheetId="84" hidden="1">{#N/A,#N/A,FALSE,"Profit Status";#N/A,#N/A,FALSE,"Invest";#N/A,#N/A,FALSE,"Revenue";#N/A,#N/A,FALSE,"Variable Cost";#N/A,#N/A,FALSE,"Options &amp; Series"}</definedName>
    <definedName name="DUYDTY" localSheetId="77" hidden="1">{#N/A,#N/A,FALSE,"Profit Status";#N/A,#N/A,FALSE,"Invest";#N/A,#N/A,FALSE,"Revenue";#N/A,#N/A,FALSE,"Variable Cost";#N/A,#N/A,FALSE,"Options &amp; Series"}</definedName>
    <definedName name="DUYDTY" localSheetId="61" hidden="1">{#N/A,#N/A,FALSE,"Profit Status";#N/A,#N/A,FALSE,"Invest";#N/A,#N/A,FALSE,"Revenue";#N/A,#N/A,FALSE,"Variable Cost";#N/A,#N/A,FALSE,"Options &amp; Series"}</definedName>
    <definedName name="DUYDTY" localSheetId="76" hidden="1">{#N/A,#N/A,FALSE,"Profit Status";#N/A,#N/A,FALSE,"Invest";#N/A,#N/A,FALSE,"Revenue";#N/A,#N/A,FALSE,"Variable Cost";#N/A,#N/A,FALSE,"Options &amp; Series"}</definedName>
    <definedName name="DUYDTY" hidden="1">{#N/A,#N/A,FALSE,"Profit Status";#N/A,#N/A,FALSE,"Invest";#N/A,#N/A,FALSE,"Revenue";#N/A,#N/A,FALSE,"Variable Cost";#N/A,#N/A,FALSE,"Options &amp; Series"}</definedName>
    <definedName name="dv" localSheetId="65" hidden="1">{#N/A,#N/A,FALSE,"TOP10";#N/A,#N/A,FALSE,"Cover";#N/A,#N/A,FALSE,"MOGRAPH"}</definedName>
    <definedName name="dv" localSheetId="84" hidden="1">{#N/A,#N/A,FALSE,"TOP10";#N/A,#N/A,FALSE,"Cover";#N/A,#N/A,FALSE,"MOGRAPH"}</definedName>
    <definedName name="dv" localSheetId="77" hidden="1">{#N/A,#N/A,FALSE,"TOP10";#N/A,#N/A,FALSE,"Cover";#N/A,#N/A,FALSE,"MOGRAPH"}</definedName>
    <definedName name="dv" localSheetId="61" hidden="1">{#N/A,#N/A,FALSE,"TOP10";#N/A,#N/A,FALSE,"Cover";#N/A,#N/A,FALSE,"MOGRAPH"}</definedName>
    <definedName name="dv" localSheetId="76" hidden="1">{#N/A,#N/A,FALSE,"TOP10";#N/A,#N/A,FALSE,"Cover";#N/A,#N/A,FALSE,"MOGRAPH"}</definedName>
    <definedName name="dv" hidden="1">{#N/A,#N/A,FALSE,"TOP10";#N/A,#N/A,FALSE,"Cover";#N/A,#N/A,FALSE,"MOGRAPH"}</definedName>
    <definedName name="dwcxs" localSheetId="79" hidden="1">#REF!</definedName>
    <definedName name="dwcxs" localSheetId="84" hidden="1">#REF!</definedName>
    <definedName name="dwcxs" localSheetId="77" hidden="1">#REF!</definedName>
    <definedName name="dwcxs" hidden="1">#REF!</definedName>
    <definedName name="dws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ws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ws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ws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ws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ws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x" localSheetId="65" hidden="1">{"'Highlights'!$A$1:$M$123"}</definedName>
    <definedName name="dx" localSheetId="84" hidden="1">{"'Highlights'!$A$1:$M$123"}</definedName>
    <definedName name="dx" localSheetId="77" hidden="1">{"'Highlights'!$A$1:$M$123"}</definedName>
    <definedName name="dx" localSheetId="61" hidden="1">{"'Highlights'!$A$1:$M$123"}</definedName>
    <definedName name="dx" localSheetId="76" hidden="1">{"'Highlights'!$A$1:$M$123"}</definedName>
    <definedName name="dx" hidden="1">{"'Highlights'!$A$1:$M$123"}</definedName>
    <definedName name="dz" localSheetId="65" hidden="1">{#N/A,#N/A,FALSE,"TR_OUT1"}</definedName>
    <definedName name="dz" localSheetId="84" hidden="1">{#N/A,#N/A,FALSE,"TR_OUT1"}</definedName>
    <definedName name="dz" localSheetId="77" hidden="1">{#N/A,#N/A,FALSE,"TR_OUT1"}</definedName>
    <definedName name="dz" localSheetId="61" hidden="1">{#N/A,#N/A,FALSE,"TR_OUT1"}</definedName>
    <definedName name="dz" localSheetId="76" hidden="1">{#N/A,#N/A,FALSE,"TR_OUT1"}</definedName>
    <definedName name="dz" hidden="1">{#N/A,#N/A,FALSE,"TR_OUT1"}</definedName>
    <definedName name="e" localSheetId="65" hidden="1">{#N/A,#N/A,FALSE,"Profit Status";#N/A,#N/A,FALSE,"Invest";#N/A,#N/A,FALSE,"Revenue";#N/A,#N/A,FALSE,"Variable Cost";#N/A,#N/A,FALSE,"Options &amp; Series"}</definedName>
    <definedName name="e" localSheetId="84" hidden="1">{#N/A,#N/A,FALSE,"Profit Status";#N/A,#N/A,FALSE,"Invest";#N/A,#N/A,FALSE,"Revenue";#N/A,#N/A,FALSE,"Variable Cost";#N/A,#N/A,FALSE,"Options &amp; Series"}</definedName>
    <definedName name="e" localSheetId="77" hidden="1">{#N/A,#N/A,FALSE,"Profit Status";#N/A,#N/A,FALSE,"Invest";#N/A,#N/A,FALSE,"Revenue";#N/A,#N/A,FALSE,"Variable Cost";#N/A,#N/A,FALSE,"Options &amp; Series"}</definedName>
    <definedName name="e" localSheetId="61" hidden="1">{#N/A,#N/A,FALSE,"Profit Status";#N/A,#N/A,FALSE,"Invest";#N/A,#N/A,FALSE,"Revenue";#N/A,#N/A,FALSE,"Variable Cost";#N/A,#N/A,FALSE,"Options &amp; Series"}</definedName>
    <definedName name="e" localSheetId="76" hidden="1">{#N/A,#N/A,FALSE,"Profit Status";#N/A,#N/A,FALSE,"Invest";#N/A,#N/A,FALSE,"Revenue";#N/A,#N/A,FALSE,"Variable Cost";#N/A,#N/A,FALSE,"Options &amp; Series"}</definedName>
    <definedName name="e" hidden="1">{#N/A,#N/A,FALSE,"Profit Status";#N/A,#N/A,FALSE,"Invest";#N/A,#N/A,FALSE,"Revenue";#N/A,#N/A,FALSE,"Variable Cost";#N/A,#N/A,FALSE,"Options &amp; Series"}</definedName>
    <definedName name="E_NO." localSheetId="79">#REF!</definedName>
    <definedName name="E_NO." localSheetId="84">#REF!</definedName>
    <definedName name="E_NO." localSheetId="77">#REF!</definedName>
    <definedName name="E_NO.">#REF!</definedName>
    <definedName name="E4S1200長安" localSheetId="79" hidden="1">#REF!</definedName>
    <definedName name="E4S1200長安" localSheetId="84" hidden="1">#REF!</definedName>
    <definedName name="E4S1200長安" localSheetId="77" hidden="1">#REF!</definedName>
    <definedName name="E4S1200長安" hidden="1">#REF!</definedName>
    <definedName name="earfe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rfe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rfe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rfe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rfe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BITMO" localSheetId="79">#REF!</definedName>
    <definedName name="EBITMO" localSheetId="84">#REF!</definedName>
    <definedName name="EBITMO" localSheetId="77">#REF!</definedName>
    <definedName name="EBITMO">#REF!</definedName>
    <definedName name="EBITYR" localSheetId="79">#REF!</definedName>
    <definedName name="EBITYR" localSheetId="84">#REF!</definedName>
    <definedName name="EBITYR" localSheetId="77">#REF!</definedName>
    <definedName name="EBITYR">#REF!</definedName>
    <definedName name="Ec.Profit" localSheetId="79">#REF!</definedName>
    <definedName name="Ec.Profit" localSheetId="84">#REF!</definedName>
    <definedName name="Ec.Profit" localSheetId="77">#REF!</definedName>
    <definedName name="Ec.Profit">#REF!</definedName>
    <definedName name="ED" localSheetId="79">#REF!</definedName>
    <definedName name="ED" localSheetId="84">#REF!</definedName>
    <definedName name="ED" localSheetId="77">#REF!</definedName>
    <definedName name="ED">#REF!</definedName>
    <definedName name="ede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e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e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e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e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it_Area" localSheetId="79">#REF!</definedName>
    <definedName name="Edit_Area" localSheetId="84">#REF!</definedName>
    <definedName name="Edit_Area" localSheetId="77">#REF!</definedName>
    <definedName name="Edit_Area">#REF!</definedName>
    <definedName name="Edit_Comp_1" localSheetId="79">#REF!</definedName>
    <definedName name="Edit_Comp_1" localSheetId="84">#REF!</definedName>
    <definedName name="Edit_Comp_1" localSheetId="77">#REF!</definedName>
    <definedName name="Edit_Comp_1">#REF!</definedName>
    <definedName name="Edit_Comp_2" localSheetId="79">#REF!</definedName>
    <definedName name="Edit_Comp_2" localSheetId="84">#REF!</definedName>
    <definedName name="Edit_Comp_2" localSheetId="77">#REF!</definedName>
    <definedName name="Edit_Comp_2">#REF!</definedName>
    <definedName name="Edit_Title_C1" localSheetId="79">#REF!</definedName>
    <definedName name="Edit_Title_C1" localSheetId="84">#REF!</definedName>
    <definedName name="Edit_Title_C1" localSheetId="77">#REF!</definedName>
    <definedName name="Edit_Title_C1">#REF!</definedName>
    <definedName name="Edit_Title_C2" localSheetId="79">#REF!</definedName>
    <definedName name="Edit_Title_C2" localSheetId="84">#REF!</definedName>
    <definedName name="Edit_Title_C2" localSheetId="77">#REF!</definedName>
    <definedName name="Edit_Title_C2">#REF!</definedName>
    <definedName name="Edit_Title_EA" localSheetId="79">#REF!</definedName>
    <definedName name="Edit_Title_EA" localSheetId="84">#REF!</definedName>
    <definedName name="Edit_Title_EA" localSheetId="77">#REF!</definedName>
    <definedName name="Edit_Title_EA">#REF!</definedName>
    <definedName name="edu" localSheetId="65" hidden="1">{"salaried",#N/A,FALSE,"VLD View (2)"}</definedName>
    <definedName name="edu" localSheetId="84" hidden="1">{"salaried",#N/A,FALSE,"VLD View (2)"}</definedName>
    <definedName name="edu" localSheetId="77" hidden="1">{"salaried",#N/A,FALSE,"VLD View (2)"}</definedName>
    <definedName name="edu" localSheetId="61" hidden="1">{"salaried",#N/A,FALSE,"VLD View (2)"}</definedName>
    <definedName name="edu" localSheetId="76" hidden="1">{"salaried",#N/A,FALSE,"VLD View (2)"}</definedName>
    <definedName name="edu" hidden="1">{"salaried",#N/A,FALSE,"VLD View (2)"}</definedName>
    <definedName name="EE" localSheetId="79">#REF!</definedName>
    <definedName name="EE" localSheetId="84">#REF!</definedName>
    <definedName name="EE" localSheetId="77">#REF!</definedName>
    <definedName name="EE">#REF!</definedName>
    <definedName name="EEE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a1" localSheetId="65" hidden="1">{#N/A,#N/A,FALSE,"Profit Status";#N/A,#N/A,FALSE,"Invest";#N/A,#N/A,FALSE,"Revenue";#N/A,#N/A,FALSE,"Variable Cost";#N/A,#N/A,FALSE,"Options &amp; Series"}</definedName>
    <definedName name="eeea1" localSheetId="84" hidden="1">{#N/A,#N/A,FALSE,"Profit Status";#N/A,#N/A,FALSE,"Invest";#N/A,#N/A,FALSE,"Revenue";#N/A,#N/A,FALSE,"Variable Cost";#N/A,#N/A,FALSE,"Options &amp; Series"}</definedName>
    <definedName name="eeea1" localSheetId="77" hidden="1">{#N/A,#N/A,FALSE,"Profit Status";#N/A,#N/A,FALSE,"Invest";#N/A,#N/A,FALSE,"Revenue";#N/A,#N/A,FALSE,"Variable Cost";#N/A,#N/A,FALSE,"Options &amp; Series"}</definedName>
    <definedName name="eeea1" localSheetId="61" hidden="1">{#N/A,#N/A,FALSE,"Profit Status";#N/A,#N/A,FALSE,"Invest";#N/A,#N/A,FALSE,"Revenue";#N/A,#N/A,FALSE,"Variable Cost";#N/A,#N/A,FALSE,"Options &amp; Series"}</definedName>
    <definedName name="eeea1" localSheetId="76" hidden="1">{#N/A,#N/A,FALSE,"Profit Status";#N/A,#N/A,FALSE,"Invest";#N/A,#N/A,FALSE,"Revenue";#N/A,#N/A,FALSE,"Variable Cost";#N/A,#N/A,FALSE,"Options &amp; Series"}</definedName>
    <definedName name="eeea1" hidden="1">{#N/A,#N/A,FALSE,"Profit Status";#N/A,#N/A,FALSE,"Invest";#N/A,#N/A,FALSE,"Revenue";#N/A,#N/A,FALSE,"Variable Cost";#N/A,#N/A,FALSE,"Options &amp; Series"}</definedName>
    <definedName name="eeee" localSheetId="65" hidden="1">{"EXPORT",#N/A,FALSE,"A8CONTENT"}</definedName>
    <definedName name="eeee" localSheetId="84" hidden="1">{"EXPORT",#N/A,FALSE,"A8CONTENT"}</definedName>
    <definedName name="eeee" localSheetId="77" hidden="1">{"EXPORT",#N/A,FALSE,"A8CONTENT"}</definedName>
    <definedName name="eeee" localSheetId="61" hidden="1">{"EXPORT",#N/A,FALSE,"A8CONTENT"}</definedName>
    <definedName name="eeee" localSheetId="76" hidden="1">{"EXPORT",#N/A,FALSE,"A8CONTENT"}</definedName>
    <definedName name="eeee" hidden="1">{"EXPORT",#N/A,FALSE,"A8CONTENT"}</definedName>
    <definedName name="eeee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eee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eee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eee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eee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eeee" hidden="1">{#N/A,#N/A,FALSE,"Assumptions";#N/A,#N/A,FALSE,"Volumes";#N/A,#N/A,FALSE,"Pricing";#N/A,#N/A,FALSE,"Variable Cost";#N/A,#N/A,FALSE,"Investment";#N/A,#N/A,FALSE,"Profitability";#N/A,#N/A,FALSE,"Business Comparison"}</definedName>
    <definedName name="eeeeeee" localSheetId="65" hidden="1">{0,#N/A,FALSE,0;0,#N/A,FALSE,0}</definedName>
    <definedName name="eeeeeee" localSheetId="84" hidden="1">{0,#N/A,FALSE,0;0,#N/A,FALSE,0}</definedName>
    <definedName name="eeeeeee" localSheetId="77" hidden="1">{0,#N/A,FALSE,0;0,#N/A,FALSE,0}</definedName>
    <definedName name="eeeeeee" localSheetId="61" hidden="1">{0,#N/A,FALSE,0;0,#N/A,FALSE,0}</definedName>
    <definedName name="eeeeeee" localSheetId="76" hidden="1">{0,#N/A,FALSE,0;0,#N/A,FALSE,0}</definedName>
    <definedName name="eeeeeee" hidden="1">{0,#N/A,FALSE,0;0,#N/A,FALSE,0}</definedName>
    <definedName name="eeeeeeee" localSheetId="79">#REF!</definedName>
    <definedName name="eeeeeeee" localSheetId="84">#REF!</definedName>
    <definedName name="eeeeeeee" localSheetId="77">#REF!</definedName>
    <definedName name="eeeeeeee">#REF!</definedName>
    <definedName name="eeeeeeeeeeee" localSheetId="65" hidden="1">{"rev",#N/A,FALSE,"ppepsum";"vcost",#N/A,FALSE,"ppepsum";"ecprof",#N/A,FALSE,"ppepsum"}</definedName>
    <definedName name="eeeeeeeeeeee" localSheetId="84" hidden="1">{"rev",#N/A,FALSE,"ppepsum";"vcost",#N/A,FALSE,"ppepsum";"ecprof",#N/A,FALSE,"ppepsum"}</definedName>
    <definedName name="eeeeeeeeeeee" localSheetId="77" hidden="1">{"rev",#N/A,FALSE,"ppepsum";"vcost",#N/A,FALSE,"ppepsum";"ecprof",#N/A,FALSE,"ppepsum"}</definedName>
    <definedName name="eeeeeeeeeeee" localSheetId="61" hidden="1">{"rev",#N/A,FALSE,"ppepsum";"vcost",#N/A,FALSE,"ppepsum";"ecprof",#N/A,FALSE,"ppepsum"}</definedName>
    <definedName name="eeeeeeeeeeee" localSheetId="76" hidden="1">{"rev",#N/A,FALSE,"ppepsum";"vcost",#N/A,FALSE,"ppepsum";"ecprof",#N/A,FALSE,"ppepsum"}</definedName>
    <definedName name="eeeeeeeeeeee" hidden="1">{"rev",#N/A,FALSE,"ppepsum";"vcost",#N/A,FALSE,"ppepsum";"ecprof",#N/A,FALSE,"ppepsum"}</definedName>
    <definedName name="ef" localSheetId="65" hidden="1">{"'Highlights'!$A$1:$M$123"}</definedName>
    <definedName name="ef" localSheetId="84" hidden="1">{"'Highlights'!$A$1:$M$123"}</definedName>
    <definedName name="ef" localSheetId="77" hidden="1">{"'Highlights'!$A$1:$M$123"}</definedName>
    <definedName name="ef" localSheetId="61" hidden="1">{"'Highlights'!$A$1:$M$123"}</definedName>
    <definedName name="ef" localSheetId="76" hidden="1">{"'Highlights'!$A$1:$M$123"}</definedName>
    <definedName name="ef" hidden="1">{"'Highlights'!$A$1:$M$123"}</definedName>
    <definedName name="efedf" localSheetId="65" hidden="1">{"Fiesta Facer Page",#N/A,FALSE,"Q_C_S";"Fiesta Main Page",#N/A,FALSE,"V_L";"Fiesta 95BP Struct",#N/A,FALSE,"StructBP";"Fiesta Post 95BP Struct",#N/A,FALSE,"AdjStructBP"}</definedName>
    <definedName name="efedf" localSheetId="84" hidden="1">{"Fiesta Facer Page",#N/A,FALSE,"Q_C_S";"Fiesta Main Page",#N/A,FALSE,"V_L";"Fiesta 95BP Struct",#N/A,FALSE,"StructBP";"Fiesta Post 95BP Struct",#N/A,FALSE,"AdjStructBP"}</definedName>
    <definedName name="efedf" localSheetId="77" hidden="1">{"Fiesta Facer Page",#N/A,FALSE,"Q_C_S";"Fiesta Main Page",#N/A,FALSE,"V_L";"Fiesta 95BP Struct",#N/A,FALSE,"StructBP";"Fiesta Post 95BP Struct",#N/A,FALSE,"AdjStructBP"}</definedName>
    <definedName name="efedf" localSheetId="61" hidden="1">{"Fiesta Facer Page",#N/A,FALSE,"Q_C_S";"Fiesta Main Page",#N/A,FALSE,"V_L";"Fiesta 95BP Struct",#N/A,FALSE,"StructBP";"Fiesta Post 95BP Struct",#N/A,FALSE,"AdjStructBP"}</definedName>
    <definedName name="efedf" localSheetId="76" hidden="1">{"Fiesta Facer Page",#N/A,FALSE,"Q_C_S";"Fiesta Main Page",#N/A,FALSE,"V_L";"Fiesta 95BP Struct",#N/A,FALSE,"StructBP";"Fiesta Post 95BP Struct",#N/A,FALSE,"AdjStructBP"}</definedName>
    <definedName name="efedf" hidden="1">{"Fiesta Facer Page",#N/A,FALSE,"Q_C_S";"Fiesta Main Page",#N/A,FALSE,"V_L";"Fiesta 95BP Struct",#N/A,FALSE,"StructBP";"Fiesta Post 95BP Struct",#N/A,FALSE,"AdjStructBP"}</definedName>
    <definedName name="efg" localSheetId="65" hidden="1">{"rates",#N/A,FALSE,"saltavg";"rev",#N/A,FALSE,"saltavg"}</definedName>
    <definedName name="efg" localSheetId="84" hidden="1">{"rates",#N/A,FALSE,"saltavg";"rev",#N/A,FALSE,"saltavg"}</definedName>
    <definedName name="efg" localSheetId="77" hidden="1">{"rates",#N/A,FALSE,"saltavg";"rev",#N/A,FALSE,"saltavg"}</definedName>
    <definedName name="efg" localSheetId="61" hidden="1">{"rates",#N/A,FALSE,"saltavg";"rev",#N/A,FALSE,"saltavg"}</definedName>
    <definedName name="efg" localSheetId="76" hidden="1">{"rates",#N/A,FALSE,"saltavg";"rev",#N/A,FALSE,"saltavg"}</definedName>
    <definedName name="efg" hidden="1">{"rates",#N/A,FALSE,"saltavg";"rev",#N/A,FALSE,"saltavg"}</definedName>
    <definedName name="efnedvcne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hg" localSheetId="65" hidden="1">{"Fiesta Facer Page",#N/A,FALSE,"Q_C_S";"Fiesta Main Page",#N/A,FALSE,"V_L";"Fiesta 95BP Struct",#N/A,FALSE,"StructBP";"Fiesta Post 95BP Struct",#N/A,FALSE,"AdjStructBP"}</definedName>
    <definedName name="ehg" localSheetId="84" hidden="1">{"Fiesta Facer Page",#N/A,FALSE,"Q_C_S";"Fiesta Main Page",#N/A,FALSE,"V_L";"Fiesta 95BP Struct",#N/A,FALSE,"StructBP";"Fiesta Post 95BP Struct",#N/A,FALSE,"AdjStructBP"}</definedName>
    <definedName name="ehg" localSheetId="77" hidden="1">{"Fiesta Facer Page",#N/A,FALSE,"Q_C_S";"Fiesta Main Page",#N/A,FALSE,"V_L";"Fiesta 95BP Struct",#N/A,FALSE,"StructBP";"Fiesta Post 95BP Struct",#N/A,FALSE,"AdjStructBP"}</definedName>
    <definedName name="ehg" localSheetId="61" hidden="1">{"Fiesta Facer Page",#N/A,FALSE,"Q_C_S";"Fiesta Main Page",#N/A,FALSE,"V_L";"Fiesta 95BP Struct",#N/A,FALSE,"StructBP";"Fiesta Post 95BP Struct",#N/A,FALSE,"AdjStructBP"}</definedName>
    <definedName name="ehg" localSheetId="76" hidden="1">{"Fiesta Facer Page",#N/A,FALSE,"Q_C_S";"Fiesta Main Page",#N/A,FALSE,"V_L";"Fiesta 95BP Struct",#N/A,FALSE,"StructBP";"Fiesta Post 95BP Struct",#N/A,FALSE,"AdjStructBP"}</definedName>
    <definedName name="ehg" hidden="1">{"Fiesta Facer Page",#N/A,FALSE,"Q_C_S";"Fiesta Main Page",#N/A,FALSE,"V_L";"Fiesta 95BP Struct",#N/A,FALSE,"StructBP";"Fiesta Post 95BP Struct",#N/A,FALSE,"AdjStructBP"}</definedName>
    <definedName name="EI" localSheetId="79">#REF!</definedName>
    <definedName name="EI" localSheetId="84">#REF!</definedName>
    <definedName name="EI" localSheetId="77">#REF!</definedName>
    <definedName name="EI">#REF!</definedName>
    <definedName name="eins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ins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ins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ins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ins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in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L" localSheetId="79">#REF!</definedName>
    <definedName name="EL" localSheetId="84">#REF!</definedName>
    <definedName name="EL" localSheetId="77">#REF!</definedName>
    <definedName name="EL">#REF!</definedName>
    <definedName name="Email" localSheetId="79">#REF!</definedName>
    <definedName name="Email" localSheetId="84">#REF!</definedName>
    <definedName name="Email" localSheetId="77">#REF!</definedName>
    <definedName name="Email">#REF!</definedName>
    <definedName name="emissionindicator" localSheetId="79">OFFSET(#REF!,0,0,COUNTA(#REF!),1)</definedName>
    <definedName name="emissionindicator" localSheetId="84">OFFSET(#REF!,0,0,COUNTA(#REF!),1)</definedName>
    <definedName name="emissionindicator" localSheetId="77">OFFSET(#REF!,0,0,COUNTA(#REF!),1)</definedName>
    <definedName name="emissionindicator">OFFSET(#REF!,0,0,COUNTA(#REF!),1)</definedName>
    <definedName name="emp" localSheetId="79">#REF!</definedName>
    <definedName name="emp" localSheetId="84">#REF!</definedName>
    <definedName name="emp" localSheetId="77">#REF!</definedName>
    <definedName name="emp">#REF!</definedName>
    <definedName name="EMPRUNT" localSheetId="79">#REF!</definedName>
    <definedName name="EMPRUNT" localSheetId="84">#REF!</definedName>
    <definedName name="EMPRUNT" localSheetId="77">#REF!</definedName>
    <definedName name="EMPRUNT">#REF!</definedName>
    <definedName name="End_Bal" localSheetId="79">#REF!</definedName>
    <definedName name="End_Bal" localSheetId="84">#REF!</definedName>
    <definedName name="End_Bal" localSheetId="77">#REF!</definedName>
    <definedName name="End_Bal">#REF!</definedName>
    <definedName name="Engine" localSheetId="79" hidden="1">#REF!</definedName>
    <definedName name="Engine" localSheetId="84" hidden="1">#REF!</definedName>
    <definedName name="Engine" localSheetId="77" hidden="1">#REF!</definedName>
    <definedName name="Engine" hidden="1">#REF!</definedName>
    <definedName name="engineerin" localSheetId="65" hidden="1">{"REVISED",#N/A,FALSE,"Sheet1"}</definedName>
    <definedName name="engineerin" localSheetId="84" hidden="1">{"REVISED",#N/A,FALSE,"Sheet1"}</definedName>
    <definedName name="engineerin" localSheetId="77" hidden="1">{"REVISED",#N/A,FALSE,"Sheet1"}</definedName>
    <definedName name="engineerin" localSheetId="61" hidden="1">{"REVISED",#N/A,FALSE,"Sheet1"}</definedName>
    <definedName name="engineerin" localSheetId="76" hidden="1">{"REVISED",#N/A,FALSE,"Sheet1"}</definedName>
    <definedName name="engineerin" hidden="1">{"REVISED",#N/A,FALSE,"Sheet1"}</definedName>
    <definedName name="Engines" localSheetId="79">OFFSET(#REF!,0,0,COUNTA(#REF!),1)</definedName>
    <definedName name="Engines" localSheetId="84">OFFSET(#REF!,0,0,COUNTA(#REF!),1)</definedName>
    <definedName name="Engines" localSheetId="77">OFFSET(#REF!,0,0,COUNTA(#REF!),1)</definedName>
    <definedName name="Engines">OFFSET(#REF!,0,0,COUNTA(#REF!),1)</definedName>
    <definedName name="enough" localSheetId="65" hidden="1">{#N/A,#N/A,FALSE,"Title-W";#N/A,#N/A,FALSE,"Insert";#N/A,#N/A,FALSE,"Rpt-98-W PG_1";#N/A,#N/A,FALSE,"Rpt-98-W PG_2f";#N/A,#N/A,FALSE,"Rpt-98-W  PG_2";#N/A,#N/A,FALSE,"Insert";#N/A,#N/A,FALSE,"Rpt-98-W PG_3"}</definedName>
    <definedName name="enough" localSheetId="84" hidden="1">{#N/A,#N/A,FALSE,"Title-W";#N/A,#N/A,FALSE,"Insert";#N/A,#N/A,FALSE,"Rpt-98-W PG_1";#N/A,#N/A,FALSE,"Rpt-98-W PG_2f";#N/A,#N/A,FALSE,"Rpt-98-W  PG_2";#N/A,#N/A,FALSE,"Insert";#N/A,#N/A,FALSE,"Rpt-98-W PG_3"}</definedName>
    <definedName name="enough" localSheetId="77" hidden="1">{#N/A,#N/A,FALSE,"Title-W";#N/A,#N/A,FALSE,"Insert";#N/A,#N/A,FALSE,"Rpt-98-W PG_1";#N/A,#N/A,FALSE,"Rpt-98-W PG_2f";#N/A,#N/A,FALSE,"Rpt-98-W  PG_2";#N/A,#N/A,FALSE,"Insert";#N/A,#N/A,FALSE,"Rpt-98-W PG_3"}</definedName>
    <definedName name="enough" localSheetId="61" hidden="1">{#N/A,#N/A,FALSE,"Title-W";#N/A,#N/A,FALSE,"Insert";#N/A,#N/A,FALSE,"Rpt-98-W PG_1";#N/A,#N/A,FALSE,"Rpt-98-W PG_2f";#N/A,#N/A,FALSE,"Rpt-98-W  PG_2";#N/A,#N/A,FALSE,"Insert";#N/A,#N/A,FALSE,"Rpt-98-W PG_3"}</definedName>
    <definedName name="enough" localSheetId="76" hidden="1">{#N/A,#N/A,FALSE,"Title-W";#N/A,#N/A,FALSE,"Insert";#N/A,#N/A,FALSE,"Rpt-98-W PG_1";#N/A,#N/A,FALSE,"Rpt-98-W PG_2f";#N/A,#N/A,FALSE,"Rpt-98-W  PG_2";#N/A,#N/A,FALSE,"Insert";#N/A,#N/A,FALSE,"Rpt-98-W PG_3"}</definedName>
    <definedName name="enough" hidden="1">{#N/A,#N/A,FALSE,"Title-W";#N/A,#N/A,FALSE,"Insert";#N/A,#N/A,FALSE,"Rpt-98-W PG_1";#N/A,#N/A,FALSE,"Rpt-98-W PG_2f";#N/A,#N/A,FALSE,"Rpt-98-W  PG_2";#N/A,#N/A,FALSE,"Insert";#N/A,#N/A,FALSE,"Rpt-98-W PG_3"}</definedName>
    <definedName name="Entered_Pmt" localSheetId="79">#REF!</definedName>
    <definedName name="Entered_Pmt" localSheetId="84">#REF!</definedName>
    <definedName name="Entered_Pmt" localSheetId="77">#REF!</definedName>
    <definedName name="Entered_Pmt">#REF!</definedName>
    <definedName name="Entity" localSheetId="79">#REF!</definedName>
    <definedName name="Entity" localSheetId="84">#REF!</definedName>
    <definedName name="Entity" localSheetId="77">#REF!</definedName>
    <definedName name="Entity">#REF!</definedName>
    <definedName name="EntityCell" localSheetId="79">#REF!</definedName>
    <definedName name="EntityCell" localSheetId="84">#REF!</definedName>
    <definedName name="EntityCell" localSheetId="77">#REF!</definedName>
    <definedName name="EntityCell">#REF!</definedName>
    <definedName name="EO" localSheetId="79">#REF!</definedName>
    <definedName name="EO" localSheetId="84">#REF!</definedName>
    <definedName name="EO" localSheetId="77">#REF!</definedName>
    <definedName name="EO">#REF!</definedName>
    <definedName name="eq" localSheetId="65" hidden="1">{#N/A,#N/A,FALSE,"GRAFIK";#N/A,#N/A,FALSE,"TOP30MEM"}</definedName>
    <definedName name="eq" localSheetId="84" hidden="1">{#N/A,#N/A,FALSE,"GRAFIK";#N/A,#N/A,FALSE,"TOP30MEM"}</definedName>
    <definedName name="eq" localSheetId="77" hidden="1">{#N/A,#N/A,FALSE,"GRAFIK";#N/A,#N/A,FALSE,"TOP30MEM"}</definedName>
    <definedName name="eq" localSheetId="61" hidden="1">{#N/A,#N/A,FALSE,"GRAFIK";#N/A,#N/A,FALSE,"TOP30MEM"}</definedName>
    <definedName name="eq" localSheetId="76" hidden="1">{#N/A,#N/A,FALSE,"GRAFIK";#N/A,#N/A,FALSE,"TOP30MEM"}</definedName>
    <definedName name="eq" hidden="1">{#N/A,#N/A,FALSE,"GRAFIK";#N/A,#N/A,FALSE,"TOP30MEM"}</definedName>
    <definedName name="eqos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qos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qos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qos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qos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qos" hidden="1">{#N/A,#N/A,FALSE,"Assumptions";#N/A,#N/A,FALSE,"Volumes";#N/A,#N/A,FALSE,"Pricing";#N/A,#N/A,FALSE,"Variable Cost";#N/A,#N/A,FALSE,"Investment";#N/A,#N/A,FALSE,"Profitability";#N/A,#N/A,FALSE,"Business Comparison"}</definedName>
    <definedName name="eqtz" localSheetId="65" hidden="1">{0,0,FALSE,0}</definedName>
    <definedName name="eqtz" localSheetId="84" hidden="1">{0,0,FALSE,0}</definedName>
    <definedName name="eqtz" localSheetId="77" hidden="1">{0,0,FALSE,0}</definedName>
    <definedName name="eqtz" localSheetId="61" hidden="1">{0,0,FALSE,0}</definedName>
    <definedName name="eqtz" localSheetId="76" hidden="1">{0,0,FALSE,0}</definedName>
    <definedName name="eqtz" hidden="1">{0,0,FALSE,0}</definedName>
    <definedName name="er" localSheetId="65" hidden="1">{#N/A,#N/A,FALSE,"Cover Page";#N/A,#N/A,FALSE,"Facing Page";#N/A,#N/A,FALSE,"Main Page";#N/A,#N/A,FALSE,"Risk-Adjusted";#N/A,#N/A,FALSE,"Profit Improvement"}</definedName>
    <definedName name="er" localSheetId="84" hidden="1">{#N/A,#N/A,FALSE,"Cover Page";#N/A,#N/A,FALSE,"Facing Page";#N/A,#N/A,FALSE,"Main Page";#N/A,#N/A,FALSE,"Risk-Adjusted";#N/A,#N/A,FALSE,"Profit Improvement"}</definedName>
    <definedName name="er" localSheetId="77" hidden="1">{#N/A,#N/A,FALSE,"Cover Page";#N/A,#N/A,FALSE,"Facing Page";#N/A,#N/A,FALSE,"Main Page";#N/A,#N/A,FALSE,"Risk-Adjusted";#N/A,#N/A,FALSE,"Profit Improvement"}</definedName>
    <definedName name="er" localSheetId="61" hidden="1">{#N/A,#N/A,FALSE,"Cover Page";#N/A,#N/A,FALSE,"Facing Page";#N/A,#N/A,FALSE,"Main Page";#N/A,#N/A,FALSE,"Risk-Adjusted";#N/A,#N/A,FALSE,"Profit Improvement"}</definedName>
    <definedName name="er" localSheetId="76" hidden="1">{#N/A,#N/A,FALSE,"Cover Page";#N/A,#N/A,FALSE,"Facing Page";#N/A,#N/A,FALSE,"Main Page";#N/A,#N/A,FALSE,"Risk-Adjusted";#N/A,#N/A,FALSE,"Profit Improvement"}</definedName>
    <definedName name="er" hidden="1">{#N/A,#N/A,FALSE,"Cover Page";#N/A,#N/A,FALSE,"Facing Page";#N/A,#N/A,FALSE,"Main Page";#N/A,#N/A,FALSE,"Risk-Adjusted";#N/A,#N/A,FALSE,"Profit Improvement"}</definedName>
    <definedName name="ere" localSheetId="65" hidden="1">{#N/A,#N/A,FALSE,"Title - E";#N/A,#N/A,FALSE,"Insert";#N/A,#N/A,FALSE,"Rpt-98-E PG_1";#N/A,#N/A,FALSE,"Rpt-98-E PG_2f";#N/A,#N/A,FALSE,"Rpt-98-E PG_2";#N/A,#N/A,FALSE,"Insert";#N/A,#N/A,FALSE,"Rpt-98-E PG_3 "}</definedName>
    <definedName name="ere" localSheetId="84" hidden="1">{#N/A,#N/A,FALSE,"Title - E";#N/A,#N/A,FALSE,"Insert";#N/A,#N/A,FALSE,"Rpt-98-E PG_1";#N/A,#N/A,FALSE,"Rpt-98-E PG_2f";#N/A,#N/A,FALSE,"Rpt-98-E PG_2";#N/A,#N/A,FALSE,"Insert";#N/A,#N/A,FALSE,"Rpt-98-E PG_3 "}</definedName>
    <definedName name="ere" localSheetId="77" hidden="1">{#N/A,#N/A,FALSE,"Title - E";#N/A,#N/A,FALSE,"Insert";#N/A,#N/A,FALSE,"Rpt-98-E PG_1";#N/A,#N/A,FALSE,"Rpt-98-E PG_2f";#N/A,#N/A,FALSE,"Rpt-98-E PG_2";#N/A,#N/A,FALSE,"Insert";#N/A,#N/A,FALSE,"Rpt-98-E PG_3 "}</definedName>
    <definedName name="ere" localSheetId="61" hidden="1">{#N/A,#N/A,FALSE,"Title - E";#N/A,#N/A,FALSE,"Insert";#N/A,#N/A,FALSE,"Rpt-98-E PG_1";#N/A,#N/A,FALSE,"Rpt-98-E PG_2f";#N/A,#N/A,FALSE,"Rpt-98-E PG_2";#N/A,#N/A,FALSE,"Insert";#N/A,#N/A,FALSE,"Rpt-98-E PG_3 "}</definedName>
    <definedName name="ere" localSheetId="76" hidden="1">{#N/A,#N/A,FALSE,"Title - E";#N/A,#N/A,FALSE,"Insert";#N/A,#N/A,FALSE,"Rpt-98-E PG_1";#N/A,#N/A,FALSE,"Rpt-98-E PG_2f";#N/A,#N/A,FALSE,"Rpt-98-E PG_2";#N/A,#N/A,FALSE,"Insert";#N/A,#N/A,FALSE,"Rpt-98-E PG_3 "}</definedName>
    <definedName name="ere" hidden="1">{#N/A,#N/A,FALSE,"Title - E";#N/A,#N/A,FALSE,"Insert";#N/A,#N/A,FALSE,"Rpt-98-E PG_1";#N/A,#N/A,FALSE,"Rpt-98-E PG_2f";#N/A,#N/A,FALSE,"Rpt-98-E PG_2";#N/A,#N/A,FALSE,"Insert";#N/A,#N/A,FALSE,"Rpt-98-E PG_3 "}</definedName>
    <definedName name="erer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fd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erfd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erfd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erfd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erfd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erfd" hidden="1">{#N/A,#N/A,FALSE,"Chart";#N/A,#N/A,FALSE,"Overview";#N/A,#N/A,FALSE,"Overview_Acty";#N/A,#N/A,FALSE,"Inc97D";#N/A,#N/A,FALSE,"Rel_Inc97TD";#N/A,#N/A,FALSE,"Rel_Inc_97_NTD";#N/A,#N/A,FALSE,"Marketing";#N/A,#N/A,FALSE,"Pot_97"}</definedName>
    <definedName name="ergegdb" localSheetId="6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egdb" localSheetId="84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egdb" localSheetId="77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egdb" localSheetId="61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egdb" localSheetId="76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qaerrereq" localSheetId="65" hidden="1">{"REVISED",#N/A,FALSE,"Sheet1"}</definedName>
    <definedName name="ergqaerrereq" localSheetId="84" hidden="1">{"REVISED",#N/A,FALSE,"Sheet1"}</definedName>
    <definedName name="ergqaerrereq" localSheetId="77" hidden="1">{"REVISED",#N/A,FALSE,"Sheet1"}</definedName>
    <definedName name="ergqaerrereq" localSheetId="61" hidden="1">{"REVISED",#N/A,FALSE,"Sheet1"}</definedName>
    <definedName name="ergqaerrereq" localSheetId="76" hidden="1">{"REVISED",#N/A,FALSE,"Sheet1"}</definedName>
    <definedName name="ergqaerrereq" hidden="1">{"REVISED",#N/A,FALSE,"Sheet1"}</definedName>
    <definedName name="ERGT" localSheetId="65" hidden="1">{#N/A,#N/A,FALSE,"Chart";#N/A,#N/A,FALSE,"Chart"}</definedName>
    <definedName name="ERGT" localSheetId="84" hidden="1">{#N/A,#N/A,FALSE,"Chart";#N/A,#N/A,FALSE,"Chart"}</definedName>
    <definedName name="ERGT" localSheetId="77" hidden="1">{#N/A,#N/A,FALSE,"Chart";#N/A,#N/A,FALSE,"Chart"}</definedName>
    <definedName name="ERGT" localSheetId="61" hidden="1">{#N/A,#N/A,FALSE,"Chart";#N/A,#N/A,FALSE,"Chart"}</definedName>
    <definedName name="ERGT" localSheetId="76" hidden="1">{#N/A,#N/A,FALSE,"Chart";#N/A,#N/A,FALSE,"Chart"}</definedName>
    <definedName name="ERGT" hidden="1">{#N/A,#N/A,FALSE,"Chart";#N/A,#N/A,FALSE,"Chart"}</definedName>
    <definedName name="eric" localSheetId="65" hidden="1">{#N/A,#N/A,FALSE,"Profit Status";#N/A,#N/A,FALSE,"Invest";#N/A,#N/A,FALSE,"Revenue";#N/A,#N/A,FALSE,"Variable Cost";#N/A,#N/A,FALSE,"Options &amp; Series"}</definedName>
    <definedName name="eric" localSheetId="84" hidden="1">{#N/A,#N/A,FALSE,"Profit Status";#N/A,#N/A,FALSE,"Invest";#N/A,#N/A,FALSE,"Revenue";#N/A,#N/A,FALSE,"Variable Cost";#N/A,#N/A,FALSE,"Options &amp; Series"}</definedName>
    <definedName name="eric" localSheetId="77" hidden="1">{#N/A,#N/A,FALSE,"Profit Status";#N/A,#N/A,FALSE,"Invest";#N/A,#N/A,FALSE,"Revenue";#N/A,#N/A,FALSE,"Variable Cost";#N/A,#N/A,FALSE,"Options &amp; Series"}</definedName>
    <definedName name="eric" localSheetId="61" hidden="1">{#N/A,#N/A,FALSE,"Profit Status";#N/A,#N/A,FALSE,"Invest";#N/A,#N/A,FALSE,"Revenue";#N/A,#N/A,FALSE,"Variable Cost";#N/A,#N/A,FALSE,"Options &amp; Series"}</definedName>
    <definedName name="eric" localSheetId="76" hidden="1">{#N/A,#N/A,FALSE,"Profit Status";#N/A,#N/A,FALSE,"Invest";#N/A,#N/A,FALSE,"Revenue";#N/A,#N/A,FALSE,"Variable Cost";#N/A,#N/A,FALSE,"Options &amp; Series"}</definedName>
    <definedName name="eric" hidden="1">{#N/A,#N/A,FALSE,"Profit Status";#N/A,#N/A,FALSE,"Invest";#N/A,#N/A,FALSE,"Revenue";#N/A,#N/A,FALSE,"Variable Cost";#N/A,#N/A,FALSE,"Options &amp; Series"}</definedName>
    <definedName name="Ermua" localSheetId="65" hidden="1">{#N/A,#N/A,TRUE,"MetFinStat";#N/A,#N/A,TRUE,"BalSht";#N/A,#N/A,TRUE,"ConSchedBal";#N/A,#N/A,TRUE,"IncStat";#N/A,#N/A,TRUE,"ConSchedInc"}</definedName>
    <definedName name="Ermua" localSheetId="84" hidden="1">{#N/A,#N/A,TRUE,"MetFinStat";#N/A,#N/A,TRUE,"BalSht";#N/A,#N/A,TRUE,"ConSchedBal";#N/A,#N/A,TRUE,"IncStat";#N/A,#N/A,TRUE,"ConSchedInc"}</definedName>
    <definedName name="Ermua" localSheetId="77" hidden="1">{#N/A,#N/A,TRUE,"MetFinStat";#N/A,#N/A,TRUE,"BalSht";#N/A,#N/A,TRUE,"ConSchedBal";#N/A,#N/A,TRUE,"IncStat";#N/A,#N/A,TRUE,"ConSchedInc"}</definedName>
    <definedName name="Ermua" localSheetId="61" hidden="1">{#N/A,#N/A,TRUE,"MetFinStat";#N/A,#N/A,TRUE,"BalSht";#N/A,#N/A,TRUE,"ConSchedBal";#N/A,#N/A,TRUE,"IncStat";#N/A,#N/A,TRUE,"ConSchedInc"}</definedName>
    <definedName name="Ermua" localSheetId="76" hidden="1">{#N/A,#N/A,TRUE,"MetFinStat";#N/A,#N/A,TRUE,"BalSht";#N/A,#N/A,TRUE,"ConSchedBal";#N/A,#N/A,TRUE,"IncStat";#N/A,#N/A,TRUE,"ConSchedInc"}</definedName>
    <definedName name="Ermua" hidden="1">{#N/A,#N/A,TRUE,"MetFinStat";#N/A,#N/A,TRUE,"BalSht";#N/A,#N/A,TRUE,"ConSchedBal";#N/A,#N/A,TRUE,"IncStat";#N/A,#N/A,TRUE,"ConSchedInc"}</definedName>
    <definedName name="eror" localSheetId="79">#REF!</definedName>
    <definedName name="eror" localSheetId="84">#REF!</definedName>
    <definedName name="eror" localSheetId="77">#REF!</definedName>
    <definedName name="eror">#REF!</definedName>
    <definedName name="error12" localSheetId="65" hidden="1">{#N/A,#N/A,FALSE,"Chart";#N/A,#N/A,FALSE,"Chart"}</definedName>
    <definedName name="error12" localSheetId="84" hidden="1">{#N/A,#N/A,FALSE,"Chart";#N/A,#N/A,FALSE,"Chart"}</definedName>
    <definedName name="error12" localSheetId="77" hidden="1">{#N/A,#N/A,FALSE,"Chart";#N/A,#N/A,FALSE,"Chart"}</definedName>
    <definedName name="error12" localSheetId="61" hidden="1">{#N/A,#N/A,FALSE,"Chart";#N/A,#N/A,FALSE,"Chart"}</definedName>
    <definedName name="error12" localSheetId="76" hidden="1">{#N/A,#N/A,FALSE,"Chart";#N/A,#N/A,FALSE,"Chart"}</definedName>
    <definedName name="error12" hidden="1">{#N/A,#N/A,FALSE,"Chart";#N/A,#N/A,FALSE,"Chart"}</definedName>
    <definedName name="error12_1" localSheetId="65" hidden="1">{#N/A,#N/A,FALSE,"Chart";#N/A,#N/A,FALSE,"Chart"}</definedName>
    <definedName name="error12_1" localSheetId="84" hidden="1">{#N/A,#N/A,FALSE,"Chart";#N/A,#N/A,FALSE,"Chart"}</definedName>
    <definedName name="error12_1" localSheetId="77" hidden="1">{#N/A,#N/A,FALSE,"Chart";#N/A,#N/A,FALSE,"Chart"}</definedName>
    <definedName name="error12_1" localSheetId="61" hidden="1">{#N/A,#N/A,FALSE,"Chart";#N/A,#N/A,FALSE,"Chart"}</definedName>
    <definedName name="error12_1" localSheetId="76" hidden="1">{#N/A,#N/A,FALSE,"Chart";#N/A,#N/A,FALSE,"Chart"}</definedName>
    <definedName name="error12_1" hidden="1">{#N/A,#N/A,FALSE,"Chart";#N/A,#N/A,FALSE,"Chart"}</definedName>
    <definedName name="error13" localSheetId="65" hidden="1">{#N/A,#N/A,FALSE,"Chart";#N/A,#N/A,FALSE,"Chart"}</definedName>
    <definedName name="error13" localSheetId="84" hidden="1">{#N/A,#N/A,FALSE,"Chart";#N/A,#N/A,FALSE,"Chart"}</definedName>
    <definedName name="error13" localSheetId="77" hidden="1">{#N/A,#N/A,FALSE,"Chart";#N/A,#N/A,FALSE,"Chart"}</definedName>
    <definedName name="error13" localSheetId="61" hidden="1">{#N/A,#N/A,FALSE,"Chart";#N/A,#N/A,FALSE,"Chart"}</definedName>
    <definedName name="error13" localSheetId="76" hidden="1">{#N/A,#N/A,FALSE,"Chart";#N/A,#N/A,FALSE,"Chart"}</definedName>
    <definedName name="error13" hidden="1">{#N/A,#N/A,FALSE,"Chart";#N/A,#N/A,FALSE,"Chart"}</definedName>
    <definedName name="error13_1" localSheetId="65" hidden="1">{#N/A,#N/A,FALSE,"Chart";#N/A,#N/A,FALSE,"Chart"}</definedName>
    <definedName name="error13_1" localSheetId="84" hidden="1">{#N/A,#N/A,FALSE,"Chart";#N/A,#N/A,FALSE,"Chart"}</definedName>
    <definedName name="error13_1" localSheetId="77" hidden="1">{#N/A,#N/A,FALSE,"Chart";#N/A,#N/A,FALSE,"Chart"}</definedName>
    <definedName name="error13_1" localSheetId="61" hidden="1">{#N/A,#N/A,FALSE,"Chart";#N/A,#N/A,FALSE,"Chart"}</definedName>
    <definedName name="error13_1" localSheetId="76" hidden="1">{#N/A,#N/A,FALSE,"Chart";#N/A,#N/A,FALSE,"Chart"}</definedName>
    <definedName name="error13_1" hidden="1">{#N/A,#N/A,FALSE,"Chart";#N/A,#N/A,FALSE,"Chart"}</definedName>
    <definedName name="ert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ert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ert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ert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ert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ert" hidden="1">{#N/A,#N/A,FALSE,"Chart";#N/A,#N/A,FALSE,"Overview";#N/A,#N/A,FALSE,"Overview_Acty";#N/A,#N/A,FALSE,"Inc97D";#N/A,#N/A,FALSE,"Rel_Inc97TD";#N/A,#N/A,FALSE,"Rel_Inc_97_NTD";#N/A,#N/A,FALSE,"Marketing";#N/A,#N/A,FALSE,"Pot_97"}</definedName>
    <definedName name="erte" localSheetId="65" hidden="1">{0,0,0,0;0,0,0,0;0,0,0,0;0,0,FALSE,0}</definedName>
    <definedName name="erte" localSheetId="84" hidden="1">{0,0,0,0;0,0,0,0;0,0,0,0;0,0,FALSE,0}</definedName>
    <definedName name="erte" localSheetId="77" hidden="1">{0,0,0,0;0,0,0,0;0,0,0,0;0,0,FALSE,0}</definedName>
    <definedName name="erte" localSheetId="61" hidden="1">{0,0,0,0;0,0,0,0;0,0,0,0;0,0,FALSE,0}</definedName>
    <definedName name="erte" localSheetId="76" hidden="1">{0,0,0,0;0,0,0,0;0,0,0,0;0,0,FALSE,0}</definedName>
    <definedName name="erte" hidden="1">{0,0,0,0;0,0,0,0;0,0,0,0;0,0,FALSE,0}</definedName>
    <definedName name="ertyert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ye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t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rtyertyet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rtyertyet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rtyertyet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rtyertyet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rtyertyety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hidden="1">{#N/A,#N/A,FALSE,"Assumptions";#N/A,#N/A,FALSE,"Volumes";#N/A,#N/A,FALSE,"Pricing";#N/A,#N/A,FALSE,"Variable Cost";#N/A,#N/A,FALSE,"Investment";#N/A,#N/A,FALSE,"Profitability";#N/A,#N/A,FALSE,"Business Comparison"}</definedName>
    <definedName name="ertyertyy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rtyertyy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rtyertyy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rtyertyy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rtyertyy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rtyertyyy" hidden="1">{#N/A,#N/A,FALSE,"Assumptions";#N/A,#N/A,FALSE,"Volumes";#N/A,#N/A,FALSE,"Pricing";#N/A,#N/A,FALSE,"Variable Cost";#N/A,#N/A,FALSE,"Investment";#N/A,#N/A,FALSE,"Profitability";#N/A,#N/A,FALSE,"Business Comparison"}</definedName>
    <definedName name="ertyetryety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rtyetryety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rtyetryety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rtyetryety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rtyetryety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rtyetryetye" hidden="1">{#N/A,#N/A,FALSE,"Assumptions";#N/A,#N/A,FALSE,"Volumes";#N/A,#N/A,FALSE,"Pricing";#N/A,#N/A,FALSE,"Variable Cost";#N/A,#N/A,FALSE,"Investment";#N/A,#N/A,FALSE,"Profitability";#N/A,#N/A,FALSE,"Business Comparison"}</definedName>
    <definedName name="erw" localSheetId="65" hidden="1">{0,0,0,TRUE}</definedName>
    <definedName name="erw" localSheetId="84" hidden="1">{0,0,0,TRUE}</definedName>
    <definedName name="erw" localSheetId="77" hidden="1">{0,0,0,TRUE}</definedName>
    <definedName name="erw" localSheetId="61" hidden="1">{0,0,0,TRUE}</definedName>
    <definedName name="erw" localSheetId="76" hidden="1">{0,0,0,TRUE}</definedName>
    <definedName name="erw" hidden="1">{0,0,0,TRUE}</definedName>
    <definedName name="ES" localSheetId="79">#REF!</definedName>
    <definedName name="ES" localSheetId="84">#REF!</definedName>
    <definedName name="ES" localSheetId="77">#REF!</definedName>
    <definedName name="ES">#REF!</definedName>
    <definedName name="Ess_Car_Sh" localSheetId="79">#REF!</definedName>
    <definedName name="Ess_Car_Sh" localSheetId="84">#REF!</definedName>
    <definedName name="Ess_Car_Sh" localSheetId="77">#REF!</definedName>
    <definedName name="Ess_Car_Sh">#REF!</definedName>
    <definedName name="Ess_Car_Share" localSheetId="79">#REF!</definedName>
    <definedName name="Ess_Car_Share" localSheetId="84">#REF!</definedName>
    <definedName name="Ess_Car_Share" localSheetId="77">#REF!</definedName>
    <definedName name="Ess_Car_Share">#REF!</definedName>
    <definedName name="Ess_Comm_Share" localSheetId="79">#REF!</definedName>
    <definedName name="Ess_Comm_Share" localSheetId="84">#REF!</definedName>
    <definedName name="Ess_Comm_Share" localSheetId="77">#REF!</definedName>
    <definedName name="Ess_Comm_Share">#REF!</definedName>
    <definedName name="Ess_SAAR_Cars" localSheetId="79">#REF!</definedName>
    <definedName name="Ess_SAAR_Cars" localSheetId="84">#REF!</definedName>
    <definedName name="Ess_SAAR_Cars" localSheetId="77">#REF!</definedName>
    <definedName name="Ess_SAAR_Cars">#REF!</definedName>
    <definedName name="Ess_SAAR_Cars_Budget" localSheetId="79">#REF!</definedName>
    <definedName name="Ess_SAAR_Cars_Budget" localSheetId="84">#REF!</definedName>
    <definedName name="Ess_SAAR_Cars_Budget" localSheetId="77">#REF!</definedName>
    <definedName name="Ess_SAAR_Cars_Budget">#REF!</definedName>
    <definedName name="Ess_SAAR_Cars_Current" localSheetId="79">#REF!</definedName>
    <definedName name="Ess_SAAR_Cars_Current" localSheetId="84">#REF!</definedName>
    <definedName name="Ess_SAAR_Cars_Current" localSheetId="77">#REF!</definedName>
    <definedName name="Ess_SAAR_Cars_Current">#REF!</definedName>
    <definedName name="Ess_SAAR_Cars_Prior" localSheetId="79">#REF!</definedName>
    <definedName name="Ess_SAAR_Cars_Prior" localSheetId="84">#REF!</definedName>
    <definedName name="Ess_SAAR_Cars_Prior" localSheetId="77">#REF!</definedName>
    <definedName name="Ess_SAAR_Cars_Prior">#REF!</definedName>
    <definedName name="Ess_SAAR_Comm" localSheetId="79">#REF!</definedName>
    <definedName name="Ess_SAAR_Comm" localSheetId="84">#REF!</definedName>
    <definedName name="Ess_SAAR_Comm" localSheetId="77">#REF!</definedName>
    <definedName name="Ess_SAAR_Comm">#REF!</definedName>
    <definedName name="Ess_SAAR_Comms_Budget" localSheetId="79">#REF!</definedName>
    <definedName name="Ess_SAAR_Comms_Budget" localSheetId="84">#REF!</definedName>
    <definedName name="Ess_SAAR_Comms_Budget" localSheetId="77">#REF!</definedName>
    <definedName name="Ess_SAAR_Comms_Budget">#REF!</definedName>
    <definedName name="Ess_SAAR_Comms_Current" localSheetId="79">#REF!</definedName>
    <definedName name="Ess_SAAR_Comms_Current" localSheetId="84">#REF!</definedName>
    <definedName name="Ess_SAAR_Comms_Current" localSheetId="77">#REF!</definedName>
    <definedName name="Ess_SAAR_Comms_Current">#REF!</definedName>
    <definedName name="Ess_SAAR_Comms_Prior" localSheetId="79">#REF!</definedName>
    <definedName name="Ess_SAAR_Comms_Prior" localSheetId="84">#REF!</definedName>
    <definedName name="Ess_SAAR_Comms_Prior" localSheetId="77">#REF!</definedName>
    <definedName name="Ess_SAAR_Comms_Prior">#REF!</definedName>
    <definedName name="Ess_SAAR_Summ" localSheetId="79">#REF!</definedName>
    <definedName name="Ess_SAAR_Summ" localSheetId="84">#REF!</definedName>
    <definedName name="Ess_SAAR_Summ" localSheetId="77">#REF!</definedName>
    <definedName name="Ess_SAAR_Summ">#REF!</definedName>
    <definedName name="Ess_Stocks" localSheetId="79">#REF!</definedName>
    <definedName name="Ess_Stocks" localSheetId="84">#REF!</definedName>
    <definedName name="Ess_Stocks" localSheetId="77">#REF!</definedName>
    <definedName name="Ess_Stocks">#REF!</definedName>
    <definedName name="EssAliasTable">"Default"</definedName>
    <definedName name="EssfHasNonUnique">FALSE</definedName>
    <definedName name="EssLatest">"Jan"</definedName>
    <definedName name="EssOptions">"3000000000011000_01000"</definedName>
    <definedName name="et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e" localSheetId="65" hidden="1">{#N/A,#N/A,FALSE,"TOP10";#N/A,#N/A,FALSE,"Cover";#N/A,#N/A,FALSE,"MOGRAPH"}</definedName>
    <definedName name="ete" localSheetId="84" hidden="1">{#N/A,#N/A,FALSE,"TOP10";#N/A,#N/A,FALSE,"Cover";#N/A,#N/A,FALSE,"MOGRAPH"}</definedName>
    <definedName name="ete" localSheetId="77" hidden="1">{#N/A,#N/A,FALSE,"TOP10";#N/A,#N/A,FALSE,"Cover";#N/A,#N/A,FALSE,"MOGRAPH"}</definedName>
    <definedName name="ete" localSheetId="61" hidden="1">{#N/A,#N/A,FALSE,"TOP10";#N/A,#N/A,FALSE,"Cover";#N/A,#N/A,FALSE,"MOGRAPH"}</definedName>
    <definedName name="ete" localSheetId="76" hidden="1">{#N/A,#N/A,FALSE,"TOP10";#N/A,#N/A,FALSE,"Cover";#N/A,#N/A,FALSE,"MOGRAPH"}</definedName>
    <definedName name="ete" hidden="1">{#N/A,#N/A,FALSE,"TOP10";#N/A,#N/A,FALSE,"Cover";#N/A,#N/A,FALSE,"MOGRAPH"}</definedName>
    <definedName name="etyu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eytueu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ueytueu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ueytueu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ueytueu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ueytueu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ueytueu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yetee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tyyetee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tyyetee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tyyetee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tyyetee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tyyet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U" localSheetId="79">#REF!</definedName>
    <definedName name="EU" localSheetId="84">#REF!</definedName>
    <definedName name="EU" localSheetId="77">#REF!</definedName>
    <definedName name="EU">#REF!</definedName>
    <definedName name="eurapoapbt" localSheetId="79">#REF!</definedName>
    <definedName name="eurapoapbt" localSheetId="84">#REF!</definedName>
    <definedName name="eurapoapbt" localSheetId="77">#REF!</definedName>
    <definedName name="eurapoapbt">#REF!</definedName>
    <definedName name="eurapoastat" localSheetId="79">#REF!</definedName>
    <definedName name="eurapoastat" localSheetId="84">#REF!</definedName>
    <definedName name="eurapoastat" localSheetId="77">#REF!</definedName>
    <definedName name="eurapoastat">#REF!</definedName>
    <definedName name="eureurpbt" localSheetId="79">#REF!</definedName>
    <definedName name="eureurpbt" localSheetId="84">#REF!</definedName>
    <definedName name="eureurpbt" localSheetId="77">#REF!</definedName>
    <definedName name="eureurpbt">#REF!</definedName>
    <definedName name="eureurstat" localSheetId="79">#REF!</definedName>
    <definedName name="eureurstat" localSheetId="84">#REF!</definedName>
    <definedName name="eureurstat" localSheetId="77">#REF!</definedName>
    <definedName name="eureurstat">#REF!</definedName>
    <definedName name="EV__LASTREFTIME__" hidden="1">40122.4474768518</definedName>
    <definedName name="EVOL" localSheetId="79">#REF!</definedName>
    <definedName name="EVOL" localSheetId="84">#REF!</definedName>
    <definedName name="EVOL" localSheetId="77">#REF!</definedName>
    <definedName name="EVOL">#REF!</definedName>
    <definedName name="ewd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d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d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d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d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e" localSheetId="65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" localSheetId="84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" localSheetId="77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" localSheetId="61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" localSheetId="76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w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wew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wew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wew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wew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wew" hidden="1">{#N/A,#N/A,FALSE,"Assumptions";#N/A,#N/A,FALSE,"Volumes";#N/A,#N/A,FALSE,"Pricing";#N/A,#N/A,FALSE,"Variable Cost";#N/A,#N/A,FALSE,"Investment";#N/A,#N/A,FALSE,"Profitability";#N/A,#N/A,FALSE,"Business Comparison"}</definedName>
    <definedName name="ewf" localSheetId="65" hidden="1">{0,0,0,0;#VALUE!,#N/A,0,0;#N/A,#N/A,FALSE,0;0,#N/A,FALSE,0;#N/A,0,TRUE,0;#N/A,#N/A,0,0;0,0,0,0}</definedName>
    <definedName name="ewf" localSheetId="84" hidden="1">{0,0,0,0;#VALUE!,#N/A,0,0;#N/A,#N/A,FALSE,0;0,#N/A,FALSE,0;#N/A,0,TRUE,0;#N/A,#N/A,0,0;0,0,0,0}</definedName>
    <definedName name="ewf" localSheetId="77" hidden="1">{0,0,0,0;#VALUE!,#N/A,0,0;#N/A,#N/A,FALSE,0;0,#N/A,FALSE,0;#N/A,0,TRUE,0;#N/A,#N/A,0,0;0,0,0,0}</definedName>
    <definedName name="ewf" localSheetId="61" hidden="1">{0,0,0,0;#VALUE!,#N/A,0,0;#N/A,#N/A,FALSE,0;0,#N/A,FALSE,0;#N/A,0,TRUE,0;#N/A,#N/A,0,0;0,0,0,0}</definedName>
    <definedName name="ewf" localSheetId="76" hidden="1">{0,0,0,0;#VALUE!,#N/A,0,0;#N/A,#N/A,FALSE,0;0,#N/A,FALSE,0;#N/A,0,TRUE,0;#N/A,#N/A,0,0;0,0,0,0}</definedName>
    <definedName name="ewf" hidden="1">{0,0,0,0;#VALUE!,#N/A,0,0;#N/A,#N/A,FALSE,0;0,#N/A,FALSE,0;#N/A,0,TRUE,0;#N/A,#N/A,0,0;0,0,0,0}</definedName>
    <definedName name="ewfewr" localSheetId="65" hidden="1">{"Fiesta Facer Page",#N/A,FALSE,"Q_C_S";"Fiesta Main Page",#N/A,FALSE,"V_L";"Fiesta 95BP Struct",#N/A,FALSE,"StructBP";"Fiesta Post 95BP Struct",#N/A,FALSE,"AdjStructBP"}</definedName>
    <definedName name="ewfewr" localSheetId="84" hidden="1">{"Fiesta Facer Page",#N/A,FALSE,"Q_C_S";"Fiesta Main Page",#N/A,FALSE,"V_L";"Fiesta 95BP Struct",#N/A,FALSE,"StructBP";"Fiesta Post 95BP Struct",#N/A,FALSE,"AdjStructBP"}</definedName>
    <definedName name="ewfewr" localSheetId="77" hidden="1">{"Fiesta Facer Page",#N/A,FALSE,"Q_C_S";"Fiesta Main Page",#N/A,FALSE,"V_L";"Fiesta 95BP Struct",#N/A,FALSE,"StructBP";"Fiesta Post 95BP Struct",#N/A,FALSE,"AdjStructBP"}</definedName>
    <definedName name="ewfewr" localSheetId="61" hidden="1">{"Fiesta Facer Page",#N/A,FALSE,"Q_C_S";"Fiesta Main Page",#N/A,FALSE,"V_L";"Fiesta 95BP Struct",#N/A,FALSE,"StructBP";"Fiesta Post 95BP Struct",#N/A,FALSE,"AdjStructBP"}</definedName>
    <definedName name="ewfewr" localSheetId="76" hidden="1">{"Fiesta Facer Page",#N/A,FALSE,"Q_C_S";"Fiesta Main Page",#N/A,FALSE,"V_L";"Fiesta 95BP Struct",#N/A,FALSE,"StructBP";"Fiesta Post 95BP Struct",#N/A,FALSE,"AdjStructBP"}</definedName>
    <definedName name="ewfewr" hidden="1">{"Fiesta Facer Page",#N/A,FALSE,"Q_C_S";"Fiesta Main Page",#N/A,FALSE,"V_L";"Fiesta 95BP Struct",#N/A,FALSE,"StructBP";"Fiesta Post 95BP Struct",#N/A,FALSE,"AdjStructBP"}</definedName>
    <definedName name="ewr" localSheetId="65" hidden="1">{#N/A,#N/A,FALSE,"Title - E";#N/A,#N/A,FALSE,"Insert";#N/A,#N/A,FALSE,"Rpt-98-E PG_1";#N/A,#N/A,FALSE,"Rpt-98-E PG_2f";#N/A,#N/A,FALSE,"Rpt-98-E PG_2";#N/A,#N/A,FALSE,"Insert";#N/A,#N/A,FALSE,"Rpt-98-E PG_3 "}</definedName>
    <definedName name="ewr" localSheetId="84" hidden="1">{#N/A,#N/A,FALSE,"Title - E";#N/A,#N/A,FALSE,"Insert";#N/A,#N/A,FALSE,"Rpt-98-E PG_1";#N/A,#N/A,FALSE,"Rpt-98-E PG_2f";#N/A,#N/A,FALSE,"Rpt-98-E PG_2";#N/A,#N/A,FALSE,"Insert";#N/A,#N/A,FALSE,"Rpt-98-E PG_3 "}</definedName>
    <definedName name="ewr" localSheetId="77" hidden="1">{#N/A,#N/A,FALSE,"Title - E";#N/A,#N/A,FALSE,"Insert";#N/A,#N/A,FALSE,"Rpt-98-E PG_1";#N/A,#N/A,FALSE,"Rpt-98-E PG_2f";#N/A,#N/A,FALSE,"Rpt-98-E PG_2";#N/A,#N/A,FALSE,"Insert";#N/A,#N/A,FALSE,"Rpt-98-E PG_3 "}</definedName>
    <definedName name="ewr" localSheetId="61" hidden="1">{#N/A,#N/A,FALSE,"Title - E";#N/A,#N/A,FALSE,"Insert";#N/A,#N/A,FALSE,"Rpt-98-E PG_1";#N/A,#N/A,FALSE,"Rpt-98-E PG_2f";#N/A,#N/A,FALSE,"Rpt-98-E PG_2";#N/A,#N/A,FALSE,"Insert";#N/A,#N/A,FALSE,"Rpt-98-E PG_3 "}</definedName>
    <definedName name="ewr" localSheetId="76" hidden="1">{#N/A,#N/A,FALSE,"Title - E";#N/A,#N/A,FALSE,"Insert";#N/A,#N/A,FALSE,"Rpt-98-E PG_1";#N/A,#N/A,FALSE,"Rpt-98-E PG_2f";#N/A,#N/A,FALSE,"Rpt-98-E PG_2";#N/A,#N/A,FALSE,"Insert";#N/A,#N/A,FALSE,"Rpt-98-E PG_3 "}</definedName>
    <definedName name="ewr" hidden="1">{#N/A,#N/A,FALSE,"Title - E";#N/A,#N/A,FALSE,"Insert";#N/A,#N/A,FALSE,"Rpt-98-E PG_1";#N/A,#N/A,FALSE,"Rpt-98-E PG_2f";#N/A,#N/A,FALSE,"Rpt-98-E PG_2";#N/A,#N/A,FALSE,"Insert";#N/A,#N/A,FALSE,"Rpt-98-E PG_3 "}</definedName>
    <definedName name="EX" localSheetId="79">#REF!</definedName>
    <definedName name="EX" localSheetId="84">#REF!</definedName>
    <definedName name="EX" localSheetId="77">#REF!</definedName>
    <definedName name="EX">#REF!</definedName>
    <definedName name="Excel_BuiltIn__FilterDatabase_1" localSheetId="79">#REF!</definedName>
    <definedName name="Excel_BuiltIn__FilterDatabase_1" localSheetId="84">#REF!</definedName>
    <definedName name="Excel_BuiltIn__FilterDatabase_1" localSheetId="77">#REF!</definedName>
    <definedName name="Excel_BuiltIn__FilterDatabase_1">#REF!</definedName>
    <definedName name="Excel_BuiltIn_Print_Titles_1" localSheetId="79">#REF!</definedName>
    <definedName name="Excel_BuiltIn_Print_Titles_1" localSheetId="84">#REF!</definedName>
    <definedName name="Excel_BuiltIn_Print_Titles_1" localSheetId="77">#REF!</definedName>
    <definedName name="Excel_BuiltIn_Print_Titles_1">#REF!</definedName>
    <definedName name="Exch" localSheetId="79">#REF!</definedName>
    <definedName name="Exch" localSheetId="84">#REF!</definedName>
    <definedName name="Exch" localSheetId="77">#REF!</definedName>
    <definedName name="Exch">#REF!</definedName>
    <definedName name="Exchange" localSheetId="79">#REF!</definedName>
    <definedName name="Exchange" localSheetId="84">#REF!</definedName>
    <definedName name="Exchange" localSheetId="77">#REF!</definedName>
    <definedName name="Exchange">#REF!</definedName>
    <definedName name="ExchSA" localSheetId="79">#REF!</definedName>
    <definedName name="ExchSA" localSheetId="84">#REF!</definedName>
    <definedName name="ExchSA" localSheetId="77">#REF!</definedName>
    <definedName name="ExchSA">#REF!</definedName>
    <definedName name="ExchTH" localSheetId="79">#REF!</definedName>
    <definedName name="ExchTH" localSheetId="84">#REF!</definedName>
    <definedName name="ExchTH" localSheetId="77">#REF!</definedName>
    <definedName name="ExchTH">#REF!</definedName>
    <definedName name="Exclusions" localSheetId="79">#REF!</definedName>
    <definedName name="Exclusions" localSheetId="84">#REF!</definedName>
    <definedName name="Exclusions" localSheetId="77">#REF!</definedName>
    <definedName name="Exclusions">#REF!</definedName>
    <definedName name="EXcom" localSheetId="79">OFFSET(#REF!,0,0,COUNTA(#REF!),COUNTA(#REF!))</definedName>
    <definedName name="EXcom" localSheetId="84">OFFSET(#REF!,0,0,COUNTA(#REF!),COUNTA(#REF!))</definedName>
    <definedName name="EXcom" localSheetId="77">OFFSET(#REF!,0,0,COUNTA(#REF!),COUNTA(#REF!))</definedName>
    <definedName name="EXcom">OFFSET(#REF!,0,0,COUNTA(#REF!),COUNTA(#REF!))</definedName>
    <definedName name="Exec4" localSheetId="79">#REF!</definedName>
    <definedName name="Exec4" localSheetId="84">#REF!</definedName>
    <definedName name="Exec4" localSheetId="77">#REF!</definedName>
    <definedName name="Exec4">#REF!</definedName>
    <definedName name="exit" localSheetId="65" hidden="1">{"Presentation",#N/A,FALSE,"Feb96 - ALL"}</definedName>
    <definedName name="exit" localSheetId="84" hidden="1">{"Presentation",#N/A,FALSE,"Feb96 - ALL"}</definedName>
    <definedName name="exit" localSheetId="77" hidden="1">{"Presentation",#N/A,FALSE,"Feb96 - ALL"}</definedName>
    <definedName name="exit" localSheetId="61" hidden="1">{"Presentation",#N/A,FALSE,"Feb96 - ALL"}</definedName>
    <definedName name="exit" localSheetId="76" hidden="1">{"Presentation",#N/A,FALSE,"Feb96 - ALL"}</definedName>
    <definedName name="exit" hidden="1">{"Presentation",#N/A,FALSE,"Feb96 - ALL"}</definedName>
    <definedName name="exp5.1" localSheetId="79">#REF!</definedName>
    <definedName name="exp5.1" localSheetId="84">#REF!</definedName>
    <definedName name="exp5.1" localSheetId="77">#REF!</definedName>
    <definedName name="exp5.1">#REF!</definedName>
    <definedName name="expense" localSheetId="79">#REF!</definedName>
    <definedName name="expense" localSheetId="84">#REF!</definedName>
    <definedName name="expense" localSheetId="77">#REF!</definedName>
    <definedName name="expense">#REF!</definedName>
    <definedName name="explanation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xplanation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xplanation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xplanation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xplanation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xplanation" hidden="1">{#N/A,#N/A,FALSE,"Assumptions";#N/A,#N/A,FALSE,"Volumes";#N/A,#N/A,FALSE,"Pricing";#N/A,#N/A,FALSE,"Variable Cost";#N/A,#N/A,FALSE,"Investment";#N/A,#N/A,FALSE,"Profitability";#N/A,#N/A,FALSE,"Business Comparison"}</definedName>
    <definedName name="extra" localSheetId="65" hidden="1">{"salaried",#N/A,FALSE,"VLD View (2)"}</definedName>
    <definedName name="extra" localSheetId="84" hidden="1">{"salaried",#N/A,FALSE,"VLD View (2)"}</definedName>
    <definedName name="extra" localSheetId="77" hidden="1">{"salaried",#N/A,FALSE,"VLD View (2)"}</definedName>
    <definedName name="extra" localSheetId="61" hidden="1">{"salaried",#N/A,FALSE,"VLD View (2)"}</definedName>
    <definedName name="extra" localSheetId="76" hidden="1">{"salaried",#N/A,FALSE,"VLD View (2)"}</definedName>
    <definedName name="extra" hidden="1">{"salaried",#N/A,FALSE,"VLD View (2)"}</definedName>
    <definedName name="Extra_Pay" localSheetId="79">#REF!</definedName>
    <definedName name="Extra_Pay" localSheetId="84">#REF!</definedName>
    <definedName name="Extra_Pay" localSheetId="77">#REF!</definedName>
    <definedName name="Extra_Pay">#REF!</definedName>
    <definedName name="_xlnm.Extract" localSheetId="79">#REF!</definedName>
    <definedName name="_xlnm.Extract" localSheetId="84">#REF!</definedName>
    <definedName name="_xlnm.Extract" localSheetId="77">#REF!</definedName>
    <definedName name="_xlnm.Extract">#REF!</definedName>
    <definedName name="eyt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yt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yt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yt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yt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yt" hidden="1">{#N/A,#N/A,FALSE,"Assumptions";#N/A,#N/A,FALSE,"Volumes";#N/A,#N/A,FALSE,"Pricing";#N/A,#N/A,FALSE,"Variable Cost";#N/A,#N/A,FALSE,"Investment";#N/A,#N/A,FALSE,"Profitability";#N/A,#N/A,FALSE,"Business Comparison"}</definedName>
    <definedName name="eytueu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ytueu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ytueu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ytueu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ytueu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ytueu" hidden="1">{#N/A,#N/A,FALSE,"Assumptions";#N/A,#N/A,FALSE,"Volumes";#N/A,#N/A,FALSE,"Pricing";#N/A,#N/A,FALSE,"Variable Cost";#N/A,#N/A,FALSE,"Investment";#N/A,#N/A,FALSE,"Profitability";#N/A,#N/A,FALSE,"Business Comparison"}</definedName>
    <definedName name="eytueyu" localSheetId="65" hidden="1">{"Fiesta Facer Page",#N/A,FALSE,"Q_C_S";"Fiesta Main Page",#N/A,FALSE,"V_L";"Fiesta 95BP Struct",#N/A,FALSE,"StructBP";"Fiesta Post 95BP Struct",#N/A,FALSE,"AdjStructBP"}</definedName>
    <definedName name="eytueyu" localSheetId="84" hidden="1">{"Fiesta Facer Page",#N/A,FALSE,"Q_C_S";"Fiesta Main Page",#N/A,FALSE,"V_L";"Fiesta 95BP Struct",#N/A,FALSE,"StructBP";"Fiesta Post 95BP Struct",#N/A,FALSE,"AdjStructBP"}</definedName>
    <definedName name="eytueyu" localSheetId="77" hidden="1">{"Fiesta Facer Page",#N/A,FALSE,"Q_C_S";"Fiesta Main Page",#N/A,FALSE,"V_L";"Fiesta 95BP Struct",#N/A,FALSE,"StructBP";"Fiesta Post 95BP Struct",#N/A,FALSE,"AdjStructBP"}</definedName>
    <definedName name="eytueyu" localSheetId="61" hidden="1">{"Fiesta Facer Page",#N/A,FALSE,"Q_C_S";"Fiesta Main Page",#N/A,FALSE,"V_L";"Fiesta 95BP Struct",#N/A,FALSE,"StructBP";"Fiesta Post 95BP Struct",#N/A,FALSE,"AdjStructBP"}</definedName>
    <definedName name="eytueyu" localSheetId="76" hidden="1">{"Fiesta Facer Page",#N/A,FALSE,"Q_C_S";"Fiesta Main Page",#N/A,FALSE,"V_L";"Fiesta 95BP Struct",#N/A,FALSE,"StructBP";"Fiesta Post 95BP Struct",#N/A,FALSE,"AdjStructBP"}</definedName>
    <definedName name="eytueyu" hidden="1">{"Fiesta Facer Page",#N/A,FALSE,"Q_C_S";"Fiesta Main Page",#N/A,FALSE,"V_L";"Fiesta 95BP Struct",#N/A,FALSE,"StructBP";"Fiesta Post 95BP Struct",#N/A,FALSE,"AdjStructBP"}</definedName>
    <definedName name="eyuerr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eyuerr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eyuerr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eyuerr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eyuerr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eyuerre" hidden="1">{#N/A,#N/A,FALSE,"Assumptions";#N/A,#N/A,FALSE,"Volumes";#N/A,#N/A,FALSE,"Pricing";#N/A,#N/A,FALSE,"Variable Cost";#N/A,#N/A,FALSE,"Investment";#N/A,#N/A,FALSE,"Profitability";#N/A,#N/A,FALSE,"Business Comparison"}</definedName>
    <definedName name="eyuuyeuyeyr" localSheetId="65" hidden="1">{"Presentation",#N/A,FALSE,"Feb96 - ALL"}</definedName>
    <definedName name="eyuuyeuyeyr" localSheetId="84" hidden="1">{"Presentation",#N/A,FALSE,"Feb96 - ALL"}</definedName>
    <definedName name="eyuuyeuyeyr" localSheetId="77" hidden="1">{"Presentation",#N/A,FALSE,"Feb96 - ALL"}</definedName>
    <definedName name="eyuuyeuyeyr" localSheetId="61" hidden="1">{"Presentation",#N/A,FALSE,"Feb96 - ALL"}</definedName>
    <definedName name="eyuuyeuyeyr" localSheetId="76" hidden="1">{"Presentation",#N/A,FALSE,"Feb96 - ALL"}</definedName>
    <definedName name="eyuuyeuyeyr" hidden="1">{"Presentation",#N/A,FALSE,"Feb96 - ALL"}</definedName>
    <definedName name="EZE" localSheetId="65" hidden="1">{#N/A,#N/A,FALSE,"Profit Status";#N/A,#N/A,FALSE,"Invest";#N/A,#N/A,FALSE,"Revenue";#N/A,#N/A,FALSE,"Variable Cost";#N/A,#N/A,FALSE,"Options &amp; Series"}</definedName>
    <definedName name="EZE" localSheetId="84" hidden="1">{#N/A,#N/A,FALSE,"Profit Status";#N/A,#N/A,FALSE,"Invest";#N/A,#N/A,FALSE,"Revenue";#N/A,#N/A,FALSE,"Variable Cost";#N/A,#N/A,FALSE,"Options &amp; Series"}</definedName>
    <definedName name="EZE" localSheetId="77" hidden="1">{#N/A,#N/A,FALSE,"Profit Status";#N/A,#N/A,FALSE,"Invest";#N/A,#N/A,FALSE,"Revenue";#N/A,#N/A,FALSE,"Variable Cost";#N/A,#N/A,FALSE,"Options &amp; Series"}</definedName>
    <definedName name="EZE" localSheetId="61" hidden="1">{#N/A,#N/A,FALSE,"Profit Status";#N/A,#N/A,FALSE,"Invest";#N/A,#N/A,FALSE,"Revenue";#N/A,#N/A,FALSE,"Variable Cost";#N/A,#N/A,FALSE,"Options &amp; Series"}</definedName>
    <definedName name="EZE" localSheetId="76" hidden="1">{#N/A,#N/A,FALSE,"Profit Status";#N/A,#N/A,FALSE,"Invest";#N/A,#N/A,FALSE,"Revenue";#N/A,#N/A,FALSE,"Variable Cost";#N/A,#N/A,FALSE,"Options &amp; Series"}</definedName>
    <definedName name="EZE" hidden="1">{#N/A,#N/A,FALSE,"Profit Status";#N/A,#N/A,FALSE,"Invest";#N/A,#N/A,FALSE,"Revenue";#N/A,#N/A,FALSE,"Variable Cost";#N/A,#N/A,FALSE,"Options &amp; Series"}</definedName>
    <definedName name="f" localSheetId="65" hidden="1">{#N/A,#N/A,FALSE,"UW152PPL"}</definedName>
    <definedName name="f" localSheetId="84" hidden="1">{#N/A,#N/A,FALSE,"UW152PPL"}</definedName>
    <definedName name="f" localSheetId="77" hidden="1">{#N/A,#N/A,FALSE,"UW152PPL"}</definedName>
    <definedName name="f" localSheetId="61" hidden="1">{#N/A,#N/A,FALSE,"UW152PPL"}</definedName>
    <definedName name="f" localSheetId="76" hidden="1">{#N/A,#N/A,FALSE,"UW152PPL"}</definedName>
    <definedName name="f" hidden="1">{#N/A,#N/A,FALSE,"UW152PPL"}</definedName>
    <definedName name="f\" localSheetId="65" hidden="1">{#N/A,#N/A,FALSE,"Cover";#N/A,#N/A,FALSE,"Profits";#N/A,#N/A,FALSE,"ABS";#N/A,#N/A,FALSE,"TFLE Detail";#N/A,#N/A,FALSE,"TFLE Walk";#N/A,#N/A,FALSE,"Variable Cost";#N/A,#N/A,FALSE,"V.C. Walk"}</definedName>
    <definedName name="f\" localSheetId="84" hidden="1">{#N/A,#N/A,FALSE,"Cover";#N/A,#N/A,FALSE,"Profits";#N/A,#N/A,FALSE,"ABS";#N/A,#N/A,FALSE,"TFLE Detail";#N/A,#N/A,FALSE,"TFLE Walk";#N/A,#N/A,FALSE,"Variable Cost";#N/A,#N/A,FALSE,"V.C. Walk"}</definedName>
    <definedName name="f\" localSheetId="77" hidden="1">{#N/A,#N/A,FALSE,"Cover";#N/A,#N/A,FALSE,"Profits";#N/A,#N/A,FALSE,"ABS";#N/A,#N/A,FALSE,"TFLE Detail";#N/A,#N/A,FALSE,"TFLE Walk";#N/A,#N/A,FALSE,"Variable Cost";#N/A,#N/A,FALSE,"V.C. Walk"}</definedName>
    <definedName name="f\" localSheetId="61" hidden="1">{#N/A,#N/A,FALSE,"Cover";#N/A,#N/A,FALSE,"Profits";#N/A,#N/A,FALSE,"ABS";#N/A,#N/A,FALSE,"TFLE Detail";#N/A,#N/A,FALSE,"TFLE Walk";#N/A,#N/A,FALSE,"Variable Cost";#N/A,#N/A,FALSE,"V.C. Walk"}</definedName>
    <definedName name="f\" localSheetId="76" hidden="1">{#N/A,#N/A,FALSE,"Cover";#N/A,#N/A,FALSE,"Profits";#N/A,#N/A,FALSE,"ABS";#N/A,#N/A,FALSE,"TFLE Detail";#N/A,#N/A,FALSE,"TFLE Walk";#N/A,#N/A,FALSE,"Variable Cost";#N/A,#N/A,FALSE,"V.C. Walk"}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1" localSheetId="65" hidden="1">{"avrev",#N/A,FALSE,"AVREV";"rates",#N/A,FALSE,"AVREV"}</definedName>
    <definedName name="F_1" localSheetId="84" hidden="1">{"avrev",#N/A,FALSE,"AVREV";"rates",#N/A,FALSE,"AVREV"}</definedName>
    <definedName name="F_1" localSheetId="77" hidden="1">{"avrev",#N/A,FALSE,"AVREV";"rates",#N/A,FALSE,"AVREV"}</definedName>
    <definedName name="F_1" localSheetId="61" hidden="1">{"avrev",#N/A,FALSE,"AVREV";"rates",#N/A,FALSE,"AVREV"}</definedName>
    <definedName name="F_1" localSheetId="76" hidden="1">{"avrev",#N/A,FALSE,"AVREV";"rates",#N/A,FALSE,"AVREV"}</definedName>
    <definedName name="F_1" hidden="1">{"avrev",#N/A,FALSE,"AVREV";"rates",#N/A,FALSE,"AVREV"}</definedName>
    <definedName name="FA" localSheetId="79">#REF!</definedName>
    <definedName name="FA" localSheetId="84">#REF!</definedName>
    <definedName name="FA" localSheetId="77">#REF!</definedName>
    <definedName name="FA">#REF!</definedName>
    <definedName name="faa" localSheetId="79">#REF!</definedName>
    <definedName name="faa" localSheetId="84">#REF!</definedName>
    <definedName name="faa" localSheetId="77">#REF!</definedName>
    <definedName name="faa">#REF!</definedName>
    <definedName name="facer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acer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acer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acer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acer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acer" hidden="1">{#N/A,#N/A,FALSE,"Assumptions";#N/A,#N/A,FALSE,"Volumes";#N/A,#N/A,FALSE,"Pricing";#N/A,#N/A,FALSE,"Variable Cost";#N/A,#N/A,FALSE,"Investment";#N/A,#N/A,FALSE,"Profitability";#N/A,#N/A,FALSE,"Business Comparison"}</definedName>
    <definedName name="Factor" localSheetId="79">#REF!</definedName>
    <definedName name="Factor" localSheetId="84">#REF!</definedName>
    <definedName name="Factor" localSheetId="77">#REF!</definedName>
    <definedName name="Factor">#REF!</definedName>
    <definedName name="fafa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f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afaf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afaf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afaf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afaf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afaf" hidden="1">{#N/A,#N/A,FALSE,"Assumptions";#N/A,#N/A,FALSE,"Volumes";#N/A,#N/A,FALSE,"Pricing";#N/A,#N/A,FALSE,"Variable Cost";#N/A,#N/A,FALSE,"Investment";#N/A,#N/A,FALSE,"Profitability";#N/A,#N/A,FALSE,"Business Comparison"}</definedName>
    <definedName name="Fairlane" localSheetId="65" hidden="1">{"2001-02 Summary",#N/A,TRUE,"Summary";"2001-06 Summary",#N/A,TRUE,"Summary"}</definedName>
    <definedName name="Fairlane" localSheetId="84" hidden="1">{"2001-02 Summary",#N/A,TRUE,"Summary";"2001-06 Summary",#N/A,TRUE,"Summary"}</definedName>
    <definedName name="Fairlane" localSheetId="77" hidden="1">{"2001-02 Summary",#N/A,TRUE,"Summary";"2001-06 Summary",#N/A,TRUE,"Summary"}</definedName>
    <definedName name="Fairlane" localSheetId="61" hidden="1">{"2001-02 Summary",#N/A,TRUE,"Summary";"2001-06 Summary",#N/A,TRUE,"Summary"}</definedName>
    <definedName name="Fairlane" localSheetId="76" hidden="1">{"2001-02 Summary",#N/A,TRUE,"Summary";"2001-06 Summary",#N/A,TRUE,"Summary"}</definedName>
    <definedName name="Fairlane" hidden="1">{"2001-02 Summary",#N/A,TRUE,"Summary";"2001-06 Summary",#N/A,TRUE,"Summary"}</definedName>
    <definedName name="FAMILY_MODEL_list" localSheetId="79">#REF!</definedName>
    <definedName name="FAMILY_MODEL_list" localSheetId="84">#REF!</definedName>
    <definedName name="FAMILY_MODEL_list" localSheetId="77">#REF!</definedName>
    <definedName name="FAMILY_MODEL_list">#REF!</definedName>
    <definedName name="farago" localSheetId="65" hidden="1">{#N/A,#N/A,FALSE,"Profit Status";#N/A,#N/A,FALSE,"Invest";#N/A,#N/A,FALSE,"Revenue";#N/A,#N/A,FALSE,"Variable Cost";#N/A,#N/A,FALSE,"Options &amp; Series"}</definedName>
    <definedName name="farago" localSheetId="84" hidden="1">{#N/A,#N/A,FALSE,"Profit Status";#N/A,#N/A,FALSE,"Invest";#N/A,#N/A,FALSE,"Revenue";#N/A,#N/A,FALSE,"Variable Cost";#N/A,#N/A,FALSE,"Options &amp; Series"}</definedName>
    <definedName name="farago" localSheetId="77" hidden="1">{#N/A,#N/A,FALSE,"Profit Status";#N/A,#N/A,FALSE,"Invest";#N/A,#N/A,FALSE,"Revenue";#N/A,#N/A,FALSE,"Variable Cost";#N/A,#N/A,FALSE,"Options &amp; Series"}</definedName>
    <definedName name="farago" localSheetId="61" hidden="1">{#N/A,#N/A,FALSE,"Profit Status";#N/A,#N/A,FALSE,"Invest";#N/A,#N/A,FALSE,"Revenue";#N/A,#N/A,FALSE,"Variable Cost";#N/A,#N/A,FALSE,"Options &amp; Series"}</definedName>
    <definedName name="farago" localSheetId="76" hidden="1">{#N/A,#N/A,FALSE,"Profit Status";#N/A,#N/A,FALSE,"Invest";#N/A,#N/A,FALSE,"Revenue";#N/A,#N/A,FALSE,"Variable Cost";#N/A,#N/A,FALSE,"Options &amp; Series"}</definedName>
    <definedName name="farago" hidden="1">{#N/A,#N/A,FALSE,"Profit Status";#N/A,#N/A,FALSE,"Invest";#N/A,#N/A,FALSE,"Revenue";#N/A,#N/A,FALSE,"Variable Cost";#N/A,#N/A,FALSE,"Options &amp; Series"}</definedName>
    <definedName name="fas" localSheetId="79" hidden="1">#REF!</definedName>
    <definedName name="fas" localSheetId="84" hidden="1">#REF!</definedName>
    <definedName name="fas" localSheetId="77" hidden="1">#REF!</definedName>
    <definedName name="fas" hidden="1">#REF!</definedName>
    <definedName name="fasdf" localSheetId="65" hidden="1">{#N/A,#N/A,FALSE,"Graphs_Retail (2)";#N/A,#N/A,FALSE,"Graphs_RCL (2)";#N/A,#N/A,FALSE,"Graphs_WHSL (2)"}</definedName>
    <definedName name="fasdf" localSheetId="84" hidden="1">{#N/A,#N/A,FALSE,"Graphs_Retail (2)";#N/A,#N/A,FALSE,"Graphs_RCL (2)";#N/A,#N/A,FALSE,"Graphs_WHSL (2)"}</definedName>
    <definedName name="fasdf" localSheetId="77" hidden="1">{#N/A,#N/A,FALSE,"Graphs_Retail (2)";#N/A,#N/A,FALSE,"Graphs_RCL (2)";#N/A,#N/A,FALSE,"Graphs_WHSL (2)"}</definedName>
    <definedName name="fasdf" localSheetId="61" hidden="1">{#N/A,#N/A,FALSE,"Graphs_Retail (2)";#N/A,#N/A,FALSE,"Graphs_RCL (2)";#N/A,#N/A,FALSE,"Graphs_WHSL (2)"}</definedName>
    <definedName name="fasdf" localSheetId="76" hidden="1">{#N/A,#N/A,FALSE,"Graphs_Retail (2)";#N/A,#N/A,FALSE,"Graphs_RCL (2)";#N/A,#N/A,FALSE,"Graphs_WHSL (2)"}</definedName>
    <definedName name="fasdf" hidden="1">{#N/A,#N/A,FALSE,"Graphs_Retail (2)";#N/A,#N/A,FALSE,"Graphs_RCL (2)";#N/A,#N/A,FALSE,"Graphs_WHSL (2)"}</definedName>
    <definedName name="fasdfas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asdfas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asdfas" hidden="1">{#N/A,#N/A,FALSE,"Assumptions";#N/A,#N/A,FALSE,"Volumes";#N/A,#N/A,FALSE,"Pricing";#N/A,#N/A,FALSE,"Variable Cost";#N/A,#N/A,FALSE,"Investment";#N/A,#N/A,FALSE,"Profitability";#N/A,#N/A,FALSE,"Business Comparison"}</definedName>
    <definedName name="fasfdasfas" localSheetId="65" hidden="1">{"Summary View",#N/A,TRUE,"Summary";"Exception Analysis",#N/A,TRUE,"Summary"}</definedName>
    <definedName name="fasfdasfas" localSheetId="84" hidden="1">{"Summary View",#N/A,TRUE,"Summary";"Exception Analysis",#N/A,TRUE,"Summary"}</definedName>
    <definedName name="fasfdasfas" localSheetId="77" hidden="1">{"Summary View",#N/A,TRUE,"Summary";"Exception Analysis",#N/A,TRUE,"Summary"}</definedName>
    <definedName name="fasfdasfas" localSheetId="61" hidden="1">{"Summary View",#N/A,TRUE,"Summary";"Exception Analysis",#N/A,TRUE,"Summary"}</definedName>
    <definedName name="fasfdasfas" localSheetId="76" hidden="1">{"Summary View",#N/A,TRUE,"Summary";"Exception Analysis",#N/A,TRUE,"Summary"}</definedName>
    <definedName name="fasfdasfas" hidden="1">{"Summary View",#N/A,TRUE,"Summary";"Exception Analysis",#N/A,TRUE,"Summary"}</definedName>
    <definedName name="Fax" localSheetId="79">#REF!</definedName>
    <definedName name="Fax" localSheetId="84">#REF!</definedName>
    <definedName name="Fax" localSheetId="77">#REF!</definedName>
    <definedName name="Fax">#REF!</definedName>
    <definedName name="FB" localSheetId="79">#REF!</definedName>
    <definedName name="FB" localSheetId="84">#REF!</definedName>
    <definedName name="FB" localSheetId="77">#REF!</definedName>
    <definedName name="FB">#REF!</definedName>
    <definedName name="fc" localSheetId="65" hidden="1">{#N/A,#N/A,FALSE,"TOP10";#N/A,#N/A,FALSE,"Cover";#N/A,#N/A,FALSE,"MOGRAPH"}</definedName>
    <definedName name="fc" localSheetId="84" hidden="1">{#N/A,#N/A,FALSE,"TOP10";#N/A,#N/A,FALSE,"Cover";#N/A,#N/A,FALSE,"MOGRAPH"}</definedName>
    <definedName name="fc" localSheetId="77" hidden="1">{#N/A,#N/A,FALSE,"TOP10";#N/A,#N/A,FALSE,"Cover";#N/A,#N/A,FALSE,"MOGRAPH"}</definedName>
    <definedName name="fc" localSheetId="61" hidden="1">{#N/A,#N/A,FALSE,"TOP10";#N/A,#N/A,FALSE,"Cover";#N/A,#N/A,FALSE,"MOGRAPH"}</definedName>
    <definedName name="fc" localSheetId="76" hidden="1">{#N/A,#N/A,FALSE,"TOP10";#N/A,#N/A,FALSE,"Cover";#N/A,#N/A,FALSE,"MOGRAPH"}</definedName>
    <definedName name="fc" hidden="1">{#N/A,#N/A,FALSE,"TOP10";#N/A,#N/A,FALSE,"Cover";#N/A,#N/A,FALSE,"MOGRAPH"}</definedName>
    <definedName name="FCode" localSheetId="79" hidden="1">#REF!</definedName>
    <definedName name="FCode" localSheetId="84" hidden="1">#REF!</definedName>
    <definedName name="FCode" localSheetId="77" hidden="1">#REF!</definedName>
    <definedName name="FCode" hidden="1">#REF!</definedName>
    <definedName name="fd" localSheetId="65" hidden="1">{#VALUE!,#N/A,FALSE,0;#N/A,#N/A,FALSE,0;#N/A,#N/A,FALSE,0;#N/A,#N/A,FALSE,0}</definedName>
    <definedName name="fd" localSheetId="84" hidden="1">{#VALUE!,#N/A,FALSE,0;#N/A,#N/A,FALSE,0;#N/A,#N/A,FALSE,0;#N/A,#N/A,FALSE,0}</definedName>
    <definedName name="fd" localSheetId="77" hidden="1">{#VALUE!,#N/A,FALSE,0;#N/A,#N/A,FALSE,0;#N/A,#N/A,FALSE,0;#N/A,#N/A,FALSE,0}</definedName>
    <definedName name="fd" localSheetId="61" hidden="1">{#VALUE!,#N/A,FALSE,0;#N/A,#N/A,FALSE,0;#N/A,#N/A,FALSE,0;#N/A,#N/A,FALSE,0}</definedName>
    <definedName name="fd" localSheetId="76" hidden="1">{#VALUE!,#N/A,FALSE,0;#N/A,#N/A,FALSE,0;#N/A,#N/A,FALSE,0;#N/A,#N/A,FALSE,0}</definedName>
    <definedName name="fd" hidden="1">{#VALUE!,#N/A,FALSE,0;#N/A,#N/A,FALSE,0;#N/A,#N/A,FALSE,0;#N/A,#N/A,FALSE,0}</definedName>
    <definedName name="fda" localSheetId="65" hidden="1">{#N/A,#N/A,TRUE,"dew_x200";#N/A,#N/A,TRUE,"cvgm_twncr_must";#N/A,#N/A,TRUE,"x100_x300_falcn";#N/A,#N/A,TRUE,"t_mark_scorp";#N/A,#N/A,TRUE,"VC3GRAF"}</definedName>
    <definedName name="fda" localSheetId="84" hidden="1">{#N/A,#N/A,TRUE,"dew_x200";#N/A,#N/A,TRUE,"cvgm_twncr_must";#N/A,#N/A,TRUE,"x100_x300_falcn";#N/A,#N/A,TRUE,"t_mark_scorp";#N/A,#N/A,TRUE,"VC3GRAF"}</definedName>
    <definedName name="fda" localSheetId="77" hidden="1">{#N/A,#N/A,TRUE,"dew_x200";#N/A,#N/A,TRUE,"cvgm_twncr_must";#N/A,#N/A,TRUE,"x100_x300_falcn";#N/A,#N/A,TRUE,"t_mark_scorp";#N/A,#N/A,TRUE,"VC3GRAF"}</definedName>
    <definedName name="fda" localSheetId="61" hidden="1">{#N/A,#N/A,TRUE,"dew_x200";#N/A,#N/A,TRUE,"cvgm_twncr_must";#N/A,#N/A,TRUE,"x100_x300_falcn";#N/A,#N/A,TRUE,"t_mark_scorp";#N/A,#N/A,TRUE,"VC3GRAF"}</definedName>
    <definedName name="fda" localSheetId="76" hidden="1">{#N/A,#N/A,TRUE,"dew_x200";#N/A,#N/A,TRUE,"cvgm_twncr_must";#N/A,#N/A,TRUE,"x100_x300_falcn";#N/A,#N/A,TRUE,"t_mark_scorp";#N/A,#N/A,TRUE,"VC3GRAF"}</definedName>
    <definedName name="fda" hidden="1">{#N/A,#N/A,TRUE,"dew_x200";#N/A,#N/A,TRUE,"cvgm_twncr_must";#N/A,#N/A,TRUE,"x100_x300_falcn";#N/A,#N/A,TRUE,"t_mark_scorp";#N/A,#N/A,TRUE,"VC3GRAF"}</definedName>
    <definedName name="fdd" localSheetId="65" hidden="1">{#N/A,#N/A,FALSE,"626 DX";#N/A,#N/A,FALSE,"626 LX";#N/A,#N/A,FALSE,"626 LX-V6";#N/A,#N/A,FALSE,"626 ES-V6"}</definedName>
    <definedName name="fdd" localSheetId="84" hidden="1">{#N/A,#N/A,FALSE,"626 DX";#N/A,#N/A,FALSE,"626 LX";#N/A,#N/A,FALSE,"626 LX-V6";#N/A,#N/A,FALSE,"626 ES-V6"}</definedName>
    <definedName name="fdd" localSheetId="77" hidden="1">{#N/A,#N/A,FALSE,"626 DX";#N/A,#N/A,FALSE,"626 LX";#N/A,#N/A,FALSE,"626 LX-V6";#N/A,#N/A,FALSE,"626 ES-V6"}</definedName>
    <definedName name="fdd" localSheetId="61" hidden="1">{#N/A,#N/A,FALSE,"626 DX";#N/A,#N/A,FALSE,"626 LX";#N/A,#N/A,FALSE,"626 LX-V6";#N/A,#N/A,FALSE,"626 ES-V6"}</definedName>
    <definedName name="fdd" localSheetId="76" hidden="1">{#N/A,#N/A,FALSE,"626 DX";#N/A,#N/A,FALSE,"626 LX";#N/A,#N/A,FALSE,"626 LX-V6";#N/A,#N/A,FALSE,"626 ES-V6"}</definedName>
    <definedName name="fdd" hidden="1">{#N/A,#N/A,FALSE,"626 DX";#N/A,#N/A,FALSE,"626 LX";#N/A,#N/A,FALSE,"626 LX-V6";#N/A,#N/A,FALSE,"626 ES-V6"}</definedName>
    <definedName name="fddf" localSheetId="6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df" localSheetId="8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df" localSheetId="77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df" localSheetId="6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df" localSheetId="76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efdf" localSheetId="65" hidden="1">{#N/A,#N/A,FALSE,"Cover";#N/A,#N/A,FALSE,"Profits";#N/A,#N/A,FALSE,"ABS";#N/A,#N/A,FALSE,"TFLE Detail";#N/A,#N/A,FALSE,"TFLE Walk";#N/A,#N/A,FALSE,"Variable Cost";#N/A,#N/A,FALSE,"V.C. Walk"}</definedName>
    <definedName name="fdefdf" localSheetId="84" hidden="1">{#N/A,#N/A,FALSE,"Cover";#N/A,#N/A,FALSE,"Profits";#N/A,#N/A,FALSE,"ABS";#N/A,#N/A,FALSE,"TFLE Detail";#N/A,#N/A,FALSE,"TFLE Walk";#N/A,#N/A,FALSE,"Variable Cost";#N/A,#N/A,FALSE,"V.C. Walk"}</definedName>
    <definedName name="fdefdf" localSheetId="77" hidden="1">{#N/A,#N/A,FALSE,"Cover";#N/A,#N/A,FALSE,"Profits";#N/A,#N/A,FALSE,"ABS";#N/A,#N/A,FALSE,"TFLE Detail";#N/A,#N/A,FALSE,"TFLE Walk";#N/A,#N/A,FALSE,"Variable Cost";#N/A,#N/A,FALSE,"V.C. Walk"}</definedName>
    <definedName name="fdefdf" localSheetId="61" hidden="1">{#N/A,#N/A,FALSE,"Cover";#N/A,#N/A,FALSE,"Profits";#N/A,#N/A,FALSE,"ABS";#N/A,#N/A,FALSE,"TFLE Detail";#N/A,#N/A,FALSE,"TFLE Walk";#N/A,#N/A,FALSE,"Variable Cost";#N/A,#N/A,FALSE,"V.C. Walk"}</definedName>
    <definedName name="fdefdf" localSheetId="76" hidden="1">{#N/A,#N/A,FALSE,"Cover";#N/A,#N/A,FALSE,"Profits";#N/A,#N/A,FALSE,"ABS";#N/A,#N/A,FALSE,"TFLE Detail";#N/A,#N/A,FALSE,"TFLE Walk";#N/A,#N/A,FALSE,"Variable Cost";#N/A,#N/A,FALSE,"V.C. Walk"}</definedName>
    <definedName name="fdefdf" hidden="1">{#N/A,#N/A,FALSE,"Cover";#N/A,#N/A,FALSE,"Profits";#N/A,#N/A,FALSE,"ABS";#N/A,#N/A,FALSE,"TFLE Detail";#N/A,#N/A,FALSE,"TFLE Walk";#N/A,#N/A,FALSE,"Variable Cost";#N/A,#N/A,FALSE,"V.C. Walk"}</definedName>
    <definedName name="fdf" localSheetId="65" hidden="1">{"Fiesta Facer Page",#N/A,FALSE,"Q_C_S";"Fiesta Main Page",#N/A,FALSE,"V_L";"Fiesta 95BP Struct",#N/A,FALSE,"StructBP";"Fiesta Post 95BP Struct",#N/A,FALSE,"AdjStructBP"}</definedName>
    <definedName name="fdf" localSheetId="84" hidden="1">{"Fiesta Facer Page",#N/A,FALSE,"Q_C_S";"Fiesta Main Page",#N/A,FALSE,"V_L";"Fiesta 95BP Struct",#N/A,FALSE,"StructBP";"Fiesta Post 95BP Struct",#N/A,FALSE,"AdjStructBP"}</definedName>
    <definedName name="fdf" localSheetId="77" hidden="1">{"Fiesta Facer Page",#N/A,FALSE,"Q_C_S";"Fiesta Main Page",#N/A,FALSE,"V_L";"Fiesta 95BP Struct",#N/A,FALSE,"StructBP";"Fiesta Post 95BP Struct",#N/A,FALSE,"AdjStructBP"}</definedName>
    <definedName name="fdf" localSheetId="61" hidden="1">{"Fiesta Facer Page",#N/A,FALSE,"Q_C_S";"Fiesta Main Page",#N/A,FALSE,"V_L";"Fiesta 95BP Struct",#N/A,FALSE,"StructBP";"Fiesta Post 95BP Struct",#N/A,FALSE,"AdjStructBP"}</definedName>
    <definedName name="fdf" localSheetId="76" hidden="1">{"Fiesta Facer Page",#N/A,FALSE,"Q_C_S";"Fiesta Main Page",#N/A,FALSE,"V_L";"Fiesta 95BP Struct",#N/A,FALSE,"StructBP";"Fiesta Post 95BP Struct",#N/A,FALSE,"AdjStructBP"}</definedName>
    <definedName name="fdf" hidden="1">{"Fiesta Facer Page",#N/A,FALSE,"Q_C_S";"Fiesta Main Page",#N/A,FALSE,"V_L";"Fiesta 95BP Struct",#N/A,FALSE,"StructBP";"Fiesta Post 95BP Struct",#N/A,FALSE,"AdjStructBP"}</definedName>
    <definedName name="fdfd" localSheetId="6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" localSheetId="8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" localSheetId="77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" localSheetId="6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" localSheetId="76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g" localSheetId="65" hidden="1">{"2001-02 Summary",#N/A,TRUE,"Summary";"2001-06 Summary",#N/A,TRUE,"Summary"}</definedName>
    <definedName name="fdg" localSheetId="84" hidden="1">{"2001-02 Summary",#N/A,TRUE,"Summary";"2001-06 Summary",#N/A,TRUE,"Summary"}</definedName>
    <definedName name="fdg" localSheetId="77" hidden="1">{"2001-02 Summary",#N/A,TRUE,"Summary";"2001-06 Summary",#N/A,TRUE,"Summary"}</definedName>
    <definedName name="fdg" localSheetId="61" hidden="1">{"2001-02 Summary",#N/A,TRUE,"Summary";"2001-06 Summary",#N/A,TRUE,"Summary"}</definedName>
    <definedName name="fdg" localSheetId="76" hidden="1">{"2001-02 Summary",#N/A,TRUE,"Summary";"2001-06 Summary",#N/A,TRUE,"Summary"}</definedName>
    <definedName name="fdg" hidden="1">{"2001-02 Summary",#N/A,TRUE,"Summary";"2001-06 Summary",#N/A,TRUE,"Summary"}</definedName>
    <definedName name="fdgf" localSheetId="65" hidden="1">{"REVISED",#N/A,FALSE,"Sheet1"}</definedName>
    <definedName name="fdgf" localSheetId="84" hidden="1">{"REVISED",#N/A,FALSE,"Sheet1"}</definedName>
    <definedName name="fdgf" localSheetId="77" hidden="1">{"REVISED",#N/A,FALSE,"Sheet1"}</definedName>
    <definedName name="fdgf" localSheetId="61" hidden="1">{"REVISED",#N/A,FALSE,"Sheet1"}</definedName>
    <definedName name="fdgf" localSheetId="76" hidden="1">{"REVISED",#N/A,FALSE,"Sheet1"}</definedName>
    <definedName name="fdgf" hidden="1">{"REVISED",#N/A,FALSE,"Sheet1"}</definedName>
    <definedName name="fdgfdg" localSheetId="65" hidden="1">{"avrev",#N/A,FALSE,"AVREV";"rates",#N/A,FALSE,"AVREV"}</definedName>
    <definedName name="fdgfdg" localSheetId="84" hidden="1">{"avrev",#N/A,FALSE,"AVREV";"rates",#N/A,FALSE,"AVREV"}</definedName>
    <definedName name="fdgfdg" localSheetId="77" hidden="1">{"avrev",#N/A,FALSE,"AVREV";"rates",#N/A,FALSE,"AVREV"}</definedName>
    <definedName name="fdgfdg" localSheetId="61" hidden="1">{"avrev",#N/A,FALSE,"AVREV";"rates",#N/A,FALSE,"AVREV"}</definedName>
    <definedName name="fdgfdg" localSheetId="76" hidden="1">{"avrev",#N/A,FALSE,"AVREV";"rates",#N/A,FALSE,"AVREV"}</definedName>
    <definedName name="fdgfdg" hidden="1">{"avrev",#N/A,FALSE,"AVREV";"rates",#N/A,FALSE,"AVREV"}</definedName>
    <definedName name="fdgju" localSheetId="65" hidden="1">{#VALUE!,#N/A,FALSE,0;#N/A,#N/A,FALSE,0;#N/A,#N/A,FALSE,0;#N/A,#N/A,FALSE,0;#N/A,#N/A,FALSE,0;#N/A,#N/A,FALSE,0;#N/A,#N/A,FALSE,0;#N/A,#N/A,FALSE,0}</definedName>
    <definedName name="fdgju" localSheetId="84" hidden="1">{#VALUE!,#N/A,FALSE,0;#N/A,#N/A,FALSE,0;#N/A,#N/A,FALSE,0;#N/A,#N/A,FALSE,0;#N/A,#N/A,FALSE,0;#N/A,#N/A,FALSE,0;#N/A,#N/A,FALSE,0;#N/A,#N/A,FALSE,0}</definedName>
    <definedName name="fdgju" localSheetId="77" hidden="1">{#VALUE!,#N/A,FALSE,0;#N/A,#N/A,FALSE,0;#N/A,#N/A,FALSE,0;#N/A,#N/A,FALSE,0;#N/A,#N/A,FALSE,0;#N/A,#N/A,FALSE,0;#N/A,#N/A,FALSE,0;#N/A,#N/A,FALSE,0}</definedName>
    <definedName name="fdgju" localSheetId="61" hidden="1">{#VALUE!,#N/A,FALSE,0;#N/A,#N/A,FALSE,0;#N/A,#N/A,FALSE,0;#N/A,#N/A,FALSE,0;#N/A,#N/A,FALSE,0;#N/A,#N/A,FALSE,0;#N/A,#N/A,FALSE,0;#N/A,#N/A,FALSE,0}</definedName>
    <definedName name="fdgju" localSheetId="76" hidden="1">{#VALUE!,#N/A,FALSE,0;#N/A,#N/A,FALSE,0;#N/A,#N/A,FALSE,0;#N/A,#N/A,FALSE,0;#N/A,#N/A,FALSE,0;#N/A,#N/A,FALSE,0;#N/A,#N/A,FALSE,0;#N/A,#N/A,FALSE,0}</definedName>
    <definedName name="fdgju" hidden="1">{#VALUE!,#N/A,FALSE,0;#N/A,#N/A,FALSE,0;#N/A,#N/A,FALSE,0;#N/A,#N/A,FALSE,0;#N/A,#N/A,FALSE,0;#N/A,#N/A,FALSE,0;#N/A,#N/A,FALSE,0;#N/A,#N/A,FALSE,0}</definedName>
    <definedName name="fd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a" localSheetId="65" hidden="1">{"rates",#N/A,FALSE,"tavg4a";"rev",#N/A,FALSE,"tavg4a"}</definedName>
    <definedName name="fdsa" localSheetId="84" hidden="1">{"rates",#N/A,FALSE,"tavg4a";"rev",#N/A,FALSE,"tavg4a"}</definedName>
    <definedName name="fdsa" localSheetId="77" hidden="1">{"rates",#N/A,FALSE,"tavg4a";"rev",#N/A,FALSE,"tavg4a"}</definedName>
    <definedName name="fdsa" localSheetId="61" hidden="1">{"rates",#N/A,FALSE,"tavg4a";"rev",#N/A,FALSE,"tavg4a"}</definedName>
    <definedName name="fdsa" localSheetId="76" hidden="1">{"rates",#N/A,FALSE,"tavg4a";"rev",#N/A,FALSE,"tavg4a"}</definedName>
    <definedName name="fdsa" hidden="1">{"rates",#N/A,FALSE,"tavg4a";"rev",#N/A,FALSE,"tavg4a"}</definedName>
    <definedName name="fdsfa" localSheetId="79">#REF!</definedName>
    <definedName name="fdsfa" localSheetId="84">#REF!</definedName>
    <definedName name="fdsfa" localSheetId="77">#REF!</definedName>
    <definedName name="fdsfa">#REF!</definedName>
    <definedName name="fdvfdv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dw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dw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dw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dw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d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e" localSheetId="65" hidden="1">{#N/A,#N/A,FALSE,"Profit Status";#N/A,#N/A,FALSE,"Invest";#N/A,#N/A,FALSE,"Revenue";#N/A,#N/A,FALSE,"Variable Cost";#N/A,#N/A,FALSE,"Options &amp; Series"}</definedName>
    <definedName name="Fe" localSheetId="84" hidden="1">{#N/A,#N/A,FALSE,"Profit Status";#N/A,#N/A,FALSE,"Invest";#N/A,#N/A,FALSE,"Revenue";#N/A,#N/A,FALSE,"Variable Cost";#N/A,#N/A,FALSE,"Options &amp; Series"}</definedName>
    <definedName name="Fe" localSheetId="77" hidden="1">{#N/A,#N/A,FALSE,"Profit Status";#N/A,#N/A,FALSE,"Invest";#N/A,#N/A,FALSE,"Revenue";#N/A,#N/A,FALSE,"Variable Cost";#N/A,#N/A,FALSE,"Options &amp; Series"}</definedName>
    <definedName name="Fe" localSheetId="61" hidden="1">{#N/A,#N/A,FALSE,"Profit Status";#N/A,#N/A,FALSE,"Invest";#N/A,#N/A,FALSE,"Revenue";#N/A,#N/A,FALSE,"Variable Cost";#N/A,#N/A,FALSE,"Options &amp; Series"}</definedName>
    <definedName name="Fe" localSheetId="76" hidden="1">{#N/A,#N/A,FALSE,"Profit Status";#N/A,#N/A,FALSE,"Invest";#N/A,#N/A,FALSE,"Revenue";#N/A,#N/A,FALSE,"Variable Cost";#N/A,#N/A,FALSE,"Options &amp; Series"}</definedName>
    <definedName name="Fe" hidden="1">{#N/A,#N/A,FALSE,"Profit Status";#N/A,#N/A,FALSE,"Invest";#N/A,#N/A,FALSE,"Revenue";#N/A,#N/A,FALSE,"Variable Cost";#N/A,#N/A,FALSE,"Options &amp; Series"}</definedName>
    <definedName name="FEB" localSheetId="65" hidden="1">{"2001 actual",#N/A,FALSE,"Raw Data month";"2002actual",#N/A,FALSE,"Raw Data month";"2002 plan",#N/A,FALSE,"Raw Data month"}</definedName>
    <definedName name="FEB" localSheetId="84" hidden="1">{"2001 actual",#N/A,FALSE,"Raw Data month";"2002actual",#N/A,FALSE,"Raw Data month";"2002 plan",#N/A,FALSE,"Raw Data month"}</definedName>
    <definedName name="FEB" localSheetId="77" hidden="1">{"2001 actual",#N/A,FALSE,"Raw Data month";"2002actual",#N/A,FALSE,"Raw Data month";"2002 plan",#N/A,FALSE,"Raw Data month"}</definedName>
    <definedName name="FEB" localSheetId="61" hidden="1">{"2001 actual",#N/A,FALSE,"Raw Data month";"2002actual",#N/A,FALSE,"Raw Data month";"2002 plan",#N/A,FALSE,"Raw Data month"}</definedName>
    <definedName name="FEB" localSheetId="76" hidden="1">{"2001 actual",#N/A,FALSE,"Raw Data month";"2002actual",#N/A,FALSE,"Raw Data month";"2002 plan",#N/A,FALSE,"Raw Data month"}</definedName>
    <definedName name="FEB" hidden="1">{"2001 actual",#N/A,FALSE,"Raw Data month";"2002actual",#N/A,FALSE,"Raw Data month";"2002 plan",#N/A,FALSE,"Raw Data month"}</definedName>
    <definedName name="fefwef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gh" localSheetId="65" hidden="1">{#N/A,#N/A,FALSE,"TOP10";#N/A,#N/A,FALSE,"Cover";#N/A,#N/A,FALSE,"MOGRAPH"}</definedName>
    <definedName name="fegh" localSheetId="84" hidden="1">{#N/A,#N/A,FALSE,"TOP10";#N/A,#N/A,FALSE,"Cover";#N/A,#N/A,FALSE,"MOGRAPH"}</definedName>
    <definedName name="fegh" localSheetId="77" hidden="1">{#N/A,#N/A,FALSE,"TOP10";#N/A,#N/A,FALSE,"Cover";#N/A,#N/A,FALSE,"MOGRAPH"}</definedName>
    <definedName name="fegh" localSheetId="61" hidden="1">{#N/A,#N/A,FALSE,"TOP10";#N/A,#N/A,FALSE,"Cover";#N/A,#N/A,FALSE,"MOGRAPH"}</definedName>
    <definedName name="fegh" localSheetId="76" hidden="1">{#N/A,#N/A,FALSE,"TOP10";#N/A,#N/A,FALSE,"Cover";#N/A,#N/A,FALSE,"MOGRAPH"}</definedName>
    <definedName name="fegh" hidden="1">{#N/A,#N/A,FALSE,"TOP10";#N/A,#N/A,FALSE,"Cover";#N/A,#N/A,FALSE,"MOGRAPH"}</definedName>
    <definedName name="feliz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liz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liz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liz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liz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liz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r" localSheetId="65" hidden="1">{"REVISED",#N/A,FALSE,"Sheet1"}</definedName>
    <definedName name="fer" localSheetId="84" hidden="1">{"REVISED",#N/A,FALSE,"Sheet1"}</definedName>
    <definedName name="fer" localSheetId="77" hidden="1">{"REVISED",#N/A,FALSE,"Sheet1"}</definedName>
    <definedName name="fer" localSheetId="61" hidden="1">{"REVISED",#N/A,FALSE,"Sheet1"}</definedName>
    <definedName name="fer" localSheetId="76" hidden="1">{"REVISED",#N/A,FALSE,"Sheet1"}</definedName>
    <definedName name="fer" hidden="1">{"REVISED",#N/A,FALSE,"Sheet1"}</definedName>
    <definedName name="ferco_fracs" localSheetId="79">#REF!</definedName>
    <definedName name="ferco_fracs" localSheetId="84">#REF!</definedName>
    <definedName name="ferco_fracs" localSheetId="77">#REF!</definedName>
    <definedName name="ferco_fracs">#REF!</definedName>
    <definedName name="ferco_whsl" localSheetId="79">#REF!</definedName>
    <definedName name="ferco_whsl" localSheetId="84">#REF!</definedName>
    <definedName name="ferco_whsl" localSheetId="77">#REF!</definedName>
    <definedName name="ferco_whsl">#REF!</definedName>
    <definedName name="ferf" localSheetId="65" hidden="1">{"REVISED",#N/A,FALSE,"Sheet1"}</definedName>
    <definedName name="ferf" localSheetId="84" hidden="1">{"REVISED",#N/A,FALSE,"Sheet1"}</definedName>
    <definedName name="ferf" localSheetId="77" hidden="1">{"REVISED",#N/A,FALSE,"Sheet1"}</definedName>
    <definedName name="ferf" localSheetId="61" hidden="1">{"REVISED",#N/A,FALSE,"Sheet1"}</definedName>
    <definedName name="ferf" localSheetId="76" hidden="1">{"REVISED",#N/A,FALSE,"Sheet1"}</definedName>
    <definedName name="ferf" hidden="1">{"REVISED",#N/A,FALSE,"Sheet1"}</definedName>
    <definedName name="ferfe" localSheetId="65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rfe" localSheetId="84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rfe" localSheetId="77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rfe" localSheetId="61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rfe" localSheetId="76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wewg" localSheetId="65" hidden="1">{0,0,0,0}</definedName>
    <definedName name="fewewg" localSheetId="84" hidden="1">{0,0,0,0}</definedName>
    <definedName name="fewewg" localSheetId="77" hidden="1">{0,0,0,0}</definedName>
    <definedName name="fewewg" localSheetId="61" hidden="1">{0,0,0,0}</definedName>
    <definedName name="fewewg" localSheetId="76" hidden="1">{0,0,0,0}</definedName>
    <definedName name="fewewg" hidden="1">{0,0,0,0}</definedName>
    <definedName name="ff" localSheetId="65" hidden="1">{#N/A,#N/A,FALSE,"TEST HOURS MONTHLY REPORT"}</definedName>
    <definedName name="ff" localSheetId="84" hidden="1">{#N/A,#N/A,FALSE,"TEST HOURS MONTHLY REPORT"}</definedName>
    <definedName name="ff" localSheetId="77" hidden="1">{#N/A,#N/A,FALSE,"TEST HOURS MONTHLY REPORT"}</definedName>
    <definedName name="ff" localSheetId="61" hidden="1">{#N/A,#N/A,FALSE,"TEST HOURS MONTHLY REPORT"}</definedName>
    <definedName name="ff" localSheetId="76" hidden="1">{#N/A,#N/A,FALSE,"TEST HOURS MONTHLY REPORT"}</definedName>
    <definedName name="ff" hidden="1">{#N/A,#N/A,FALSE,"TEST HOURS MONTHLY REPORT"}</definedName>
    <definedName name="ffbvb" localSheetId="65" hidden="1">{0,#N/A,FALSE,0}</definedName>
    <definedName name="ffbvb" localSheetId="84" hidden="1">{0,#N/A,FALSE,0}</definedName>
    <definedName name="ffbvb" localSheetId="77" hidden="1">{0,#N/A,FALSE,0}</definedName>
    <definedName name="ffbvb" localSheetId="61" hidden="1">{0,#N/A,FALSE,0}</definedName>
    <definedName name="ffbvb" localSheetId="76" hidden="1">{0,#N/A,FALSE,0}</definedName>
    <definedName name="ffbvb" hidden="1">{0,#N/A,FALSE,0}</definedName>
    <definedName name="ffd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s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s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s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s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s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ww" localSheetId="65" hidden="1">{#N/A,#N/A,FALSE,"Profit Status";#N/A,#N/A,FALSE,"Invest";#N/A,#N/A,FALSE,"Revenue";#N/A,#N/A,FALSE,"Variable Cost";#N/A,#N/A,FALSE,"Options &amp; Series"}</definedName>
    <definedName name="ffdww" localSheetId="84" hidden="1">{#N/A,#N/A,FALSE,"Profit Status";#N/A,#N/A,FALSE,"Invest";#N/A,#N/A,FALSE,"Revenue";#N/A,#N/A,FALSE,"Variable Cost";#N/A,#N/A,FALSE,"Options &amp; Series"}</definedName>
    <definedName name="ffdww" localSheetId="77" hidden="1">{#N/A,#N/A,FALSE,"Profit Status";#N/A,#N/A,FALSE,"Invest";#N/A,#N/A,FALSE,"Revenue";#N/A,#N/A,FALSE,"Variable Cost";#N/A,#N/A,FALSE,"Options &amp; Series"}</definedName>
    <definedName name="ffdww" localSheetId="61" hidden="1">{#N/A,#N/A,FALSE,"Profit Status";#N/A,#N/A,FALSE,"Invest";#N/A,#N/A,FALSE,"Revenue";#N/A,#N/A,FALSE,"Variable Cost";#N/A,#N/A,FALSE,"Options &amp; Series"}</definedName>
    <definedName name="ffdww" localSheetId="76" hidden="1">{#N/A,#N/A,FALSE,"Profit Status";#N/A,#N/A,FALSE,"Invest";#N/A,#N/A,FALSE,"Revenue";#N/A,#N/A,FALSE,"Variable Cost";#N/A,#N/A,FALSE,"Options &amp; Series"}</definedName>
    <definedName name="ffdww" hidden="1">{#N/A,#N/A,FALSE,"Profit Status";#N/A,#N/A,FALSE,"Invest";#N/A,#N/A,FALSE,"Revenue";#N/A,#N/A,FALSE,"Variable Cost";#N/A,#N/A,FALSE,"Options &amp; Series"}</definedName>
    <definedName name="fff" localSheetId="65" hidden="1">{#N/A,#N/A,FALSE,"UW152PPL"}</definedName>
    <definedName name="fff" localSheetId="84" hidden="1">{#N/A,#N/A,FALSE,"UW152PPL"}</definedName>
    <definedName name="fff" localSheetId="77" hidden="1">{#N/A,#N/A,FALSE,"UW152PPL"}</definedName>
    <definedName name="fff" localSheetId="61" hidden="1">{#N/A,#N/A,FALSE,"UW152PPL"}</definedName>
    <definedName name="fff" localSheetId="76" hidden="1">{#N/A,#N/A,FALSE,"UW152PPL"}</definedName>
    <definedName name="fff" hidden="1">{#N/A,#N/A,FALSE,"UW152PPL"}</definedName>
    <definedName name="fffd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d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d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d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d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f" localSheetId="65" hidden="1">{#VALUE!,#N/A,FALSE,0;#N/A,#N/A,FALSE,0;#N/A,#N/A,FALSE,0;#N/A,#N/A,FALSE,0}</definedName>
    <definedName name="ffff" localSheetId="84" hidden="1">{#VALUE!,#N/A,FALSE,0;#N/A,#N/A,FALSE,0;#N/A,#N/A,FALSE,0;#N/A,#N/A,FALSE,0}</definedName>
    <definedName name="ffff" localSheetId="77" hidden="1">{#VALUE!,#N/A,FALSE,0;#N/A,#N/A,FALSE,0;#N/A,#N/A,FALSE,0;#N/A,#N/A,FALSE,0}</definedName>
    <definedName name="ffff" localSheetId="61" hidden="1">{#VALUE!,#N/A,FALSE,0;#N/A,#N/A,FALSE,0;#N/A,#N/A,FALSE,0;#N/A,#N/A,FALSE,0}</definedName>
    <definedName name="ffff" localSheetId="76" hidden="1">{#VALUE!,#N/A,FALSE,0;#N/A,#N/A,FALSE,0;#N/A,#N/A,FALSE,0;#N/A,#N/A,FALSE,0}</definedName>
    <definedName name="ffff" hidden="1">{#VALUE!,#N/A,FALSE,0;#N/A,#N/A,FALSE,0;#N/A,#N/A,FALSE,0;#N/A,#N/A,FALSE,0}</definedName>
    <definedName name="FFFFF" localSheetId="65" hidden="1">{#VALUE!,#N/A,FALSE,0;#N/A,#N/A,FALSE,0;#N/A,#N/A,FALSE,0;#N/A,#N/A,FALSE,0}</definedName>
    <definedName name="FFFFF" localSheetId="84" hidden="1">{#VALUE!,#N/A,FALSE,0;#N/A,#N/A,FALSE,0;#N/A,#N/A,FALSE,0;#N/A,#N/A,FALSE,0}</definedName>
    <definedName name="FFFFF" localSheetId="77" hidden="1">{#VALUE!,#N/A,FALSE,0;#N/A,#N/A,FALSE,0;#N/A,#N/A,FALSE,0;#N/A,#N/A,FALSE,0}</definedName>
    <definedName name="FFFFF" localSheetId="61" hidden="1">{#VALUE!,#N/A,FALSE,0;#N/A,#N/A,FALSE,0;#N/A,#N/A,FALSE,0;#N/A,#N/A,FALSE,0}</definedName>
    <definedName name="FFFFF" localSheetId="76" hidden="1">{#VALUE!,#N/A,FALSE,0;#N/A,#N/A,FALSE,0;#N/A,#N/A,FALSE,0;#N/A,#N/A,FALSE,0}</definedName>
    <definedName name="FFFFF" hidden="1">{#VALUE!,#N/A,FALSE,0;#N/A,#N/A,FALSE,0;#N/A,#N/A,FALSE,0;#N/A,#N/A,FALSE,0}</definedName>
    <definedName name="ffffff" localSheetId="65" hidden="1">{"Revenue",#N/A,FALSE,"Series";"Ecprofit",#N/A,FALSE,"Series"}</definedName>
    <definedName name="ffffff" localSheetId="84" hidden="1">{"Revenue",#N/A,FALSE,"Series";"Ecprofit",#N/A,FALSE,"Series"}</definedName>
    <definedName name="ffffff" localSheetId="77" hidden="1">{"Revenue",#N/A,FALSE,"Series";"Ecprofit",#N/A,FALSE,"Series"}</definedName>
    <definedName name="ffffff" localSheetId="61" hidden="1">{"Revenue",#N/A,FALSE,"Series";"Ecprofit",#N/A,FALSE,"Series"}</definedName>
    <definedName name="ffffff" localSheetId="76" hidden="1">{"Revenue",#N/A,FALSE,"Series";"Ecprofit",#N/A,FALSE,"Series"}</definedName>
    <definedName name="ffffff" hidden="1">{"Revenue",#N/A,FALSE,"Series";"Ecprofit",#N/A,FALSE,"Series"}</definedName>
    <definedName name="fffffff" localSheetId="65" hidden="1">{"Fiesta Facer Page",#N/A,FALSE,"Q_C_S";"Fiesta Main Page",#N/A,FALSE,"V_L";"Fiesta 95BP Struct",#N/A,FALSE,"StructBP";"Fiesta Post 95BP Struct",#N/A,FALSE,"AdjStructBP"}</definedName>
    <definedName name="fffffff" localSheetId="84" hidden="1">{"Fiesta Facer Page",#N/A,FALSE,"Q_C_S";"Fiesta Main Page",#N/A,FALSE,"V_L";"Fiesta 95BP Struct",#N/A,FALSE,"StructBP";"Fiesta Post 95BP Struct",#N/A,FALSE,"AdjStructBP"}</definedName>
    <definedName name="fffffff" localSheetId="77" hidden="1">{"Fiesta Facer Page",#N/A,FALSE,"Q_C_S";"Fiesta Main Page",#N/A,FALSE,"V_L";"Fiesta 95BP Struct",#N/A,FALSE,"StructBP";"Fiesta Post 95BP Struct",#N/A,FALSE,"AdjStructBP"}</definedName>
    <definedName name="fffffff" localSheetId="61" hidden="1">{"Fiesta Facer Page",#N/A,FALSE,"Q_C_S";"Fiesta Main Page",#N/A,FALSE,"V_L";"Fiesta 95BP Struct",#N/A,FALSE,"StructBP";"Fiesta Post 95BP Struct",#N/A,FALSE,"AdjStructBP"}</definedName>
    <definedName name="fffffff" localSheetId="76" hidden="1">{"Fiesta Facer Page",#N/A,FALSE,"Q_C_S";"Fiesta Main Page",#N/A,FALSE,"V_L";"Fiesta 95BP Struct",#N/A,FALSE,"StructBP";"Fiesta Post 95BP Struct",#N/A,FALSE,"AdjStructBP"}</definedName>
    <definedName name="fffffff" hidden="1">{"Fiesta Facer Page",#N/A,FALSE,"Q_C_S";"Fiesta Main Page",#N/A,FALSE,"V_L";"Fiesta 95BP Struct",#N/A,FALSE,"StructBP";"Fiesta Post 95BP Struct",#N/A,FALSE,"AdjStructBP"}</definedName>
    <definedName name="ffgnc" localSheetId="65" hidden="1">{"T_NA_Dom",#N/A,FALSE,"TB_NoAc";"TB_Summ",#N/A,FALSE,"TB_Action";"T_NA_Exp",#N/A,FALSE,"TB_NoAc";"T_Ac_Dom",#N/A,FALSE,"TB_Action";"TB_Ac_Exp",#N/A,FALSE,"TB_Action"}</definedName>
    <definedName name="ffgnc" localSheetId="84" hidden="1">{"T_NA_Dom",#N/A,FALSE,"TB_NoAc";"TB_Summ",#N/A,FALSE,"TB_Action";"T_NA_Exp",#N/A,FALSE,"TB_NoAc";"T_Ac_Dom",#N/A,FALSE,"TB_Action";"TB_Ac_Exp",#N/A,FALSE,"TB_Action"}</definedName>
    <definedName name="ffgnc" localSheetId="77" hidden="1">{"T_NA_Dom",#N/A,FALSE,"TB_NoAc";"TB_Summ",#N/A,FALSE,"TB_Action";"T_NA_Exp",#N/A,FALSE,"TB_NoAc";"T_Ac_Dom",#N/A,FALSE,"TB_Action";"TB_Ac_Exp",#N/A,FALSE,"TB_Action"}</definedName>
    <definedName name="ffgnc" localSheetId="61" hidden="1">{"T_NA_Dom",#N/A,FALSE,"TB_NoAc";"TB_Summ",#N/A,FALSE,"TB_Action";"T_NA_Exp",#N/A,FALSE,"TB_NoAc";"T_Ac_Dom",#N/A,FALSE,"TB_Action";"TB_Ac_Exp",#N/A,FALSE,"TB_Action"}</definedName>
    <definedName name="ffgnc" localSheetId="76" hidden="1">{"T_NA_Dom",#N/A,FALSE,"TB_NoAc";"TB_Summ",#N/A,FALSE,"TB_Action";"T_NA_Exp",#N/A,FALSE,"TB_NoAc";"T_Ac_Dom",#N/A,FALSE,"TB_Action";"TB_Ac_Exp",#N/A,FALSE,"TB_Action"}</definedName>
    <definedName name="ffgnc" hidden="1">{"T_NA_Dom",#N/A,FALSE,"TB_NoAc";"TB_Summ",#N/A,FALSE,"TB_Action";"T_NA_Exp",#N/A,FALSE,"TB_NoAc";"T_Ac_Dom",#N/A,FALSE,"TB_Action";"TB_Ac_Exp",#N/A,FALSE,"TB_Action"}</definedName>
    <definedName name="ffsas" localSheetId="79">#REF!</definedName>
    <definedName name="ffsas" localSheetId="84">#REF!</definedName>
    <definedName name="ffsas" localSheetId="77">#REF!</definedName>
    <definedName name="ffsas">#REF!</definedName>
    <definedName name="ffx" localSheetId="65" hidden="1">{#N/A,#N/A,FALSE,"TOP10";#N/A,#N/A,FALSE,"Cover";#N/A,#N/A,FALSE,"MOGRAPH"}</definedName>
    <definedName name="ffx" localSheetId="84" hidden="1">{#N/A,#N/A,FALSE,"TOP10";#N/A,#N/A,FALSE,"Cover";#N/A,#N/A,FALSE,"MOGRAPH"}</definedName>
    <definedName name="ffx" localSheetId="77" hidden="1">{#N/A,#N/A,FALSE,"TOP10";#N/A,#N/A,FALSE,"Cover";#N/A,#N/A,FALSE,"MOGRAPH"}</definedName>
    <definedName name="ffx" localSheetId="61" hidden="1">{#N/A,#N/A,FALSE,"TOP10";#N/A,#N/A,FALSE,"Cover";#N/A,#N/A,FALSE,"MOGRAPH"}</definedName>
    <definedName name="ffx" localSheetId="76" hidden="1">{#N/A,#N/A,FALSE,"TOP10";#N/A,#N/A,FALSE,"Cover";#N/A,#N/A,FALSE,"MOGRAPH"}</definedName>
    <definedName name="ffx" hidden="1">{#N/A,#N/A,FALSE,"TOP10";#N/A,#N/A,FALSE,"Cover";#N/A,#N/A,FALSE,"MOGRAPH"}</definedName>
    <definedName name="fg" localSheetId="65" hidden="1">{#N/A,#N/A,FALSE,"Cover";#N/A,#N/A,FALSE,"Profits";#N/A,#N/A,FALSE,"ABS";#N/A,#N/A,FALSE,"TFLE Detail";#N/A,#N/A,FALSE,"TFLE Walk";#N/A,#N/A,FALSE,"Variable Cost";#N/A,#N/A,FALSE,"V.C. Walk"}</definedName>
    <definedName name="fg" localSheetId="84" hidden="1">{#N/A,#N/A,FALSE,"Cover";#N/A,#N/A,FALSE,"Profits";#N/A,#N/A,FALSE,"ABS";#N/A,#N/A,FALSE,"TFLE Detail";#N/A,#N/A,FALSE,"TFLE Walk";#N/A,#N/A,FALSE,"Variable Cost";#N/A,#N/A,FALSE,"V.C. Walk"}</definedName>
    <definedName name="fg" localSheetId="77" hidden="1">{#N/A,#N/A,FALSE,"Cover";#N/A,#N/A,FALSE,"Profits";#N/A,#N/A,FALSE,"ABS";#N/A,#N/A,FALSE,"TFLE Detail";#N/A,#N/A,FALSE,"TFLE Walk";#N/A,#N/A,FALSE,"Variable Cost";#N/A,#N/A,FALSE,"V.C. Walk"}</definedName>
    <definedName name="fg" localSheetId="61" hidden="1">{#N/A,#N/A,FALSE,"Cover";#N/A,#N/A,FALSE,"Profits";#N/A,#N/A,FALSE,"ABS";#N/A,#N/A,FALSE,"TFLE Detail";#N/A,#N/A,FALSE,"TFLE Walk";#N/A,#N/A,FALSE,"Variable Cost";#N/A,#N/A,FALSE,"V.C. Walk"}</definedName>
    <definedName name="fg" localSheetId="76" hidden="1">{#N/A,#N/A,FALSE,"Cover";#N/A,#N/A,FALSE,"Profits";#N/A,#N/A,FALSE,"ABS";#N/A,#N/A,FALSE,"TFLE Detail";#N/A,#N/A,FALSE,"TFLE Walk";#N/A,#N/A,FALSE,"Variable Cost";#N/A,#N/A,FALSE,"V.C. Walk"}</definedName>
    <definedName name="fg" hidden="1">{#N/A,#N/A,FALSE,"Cover";#N/A,#N/A,FALSE,"Profits";#N/A,#N/A,FALSE,"ABS";#N/A,#N/A,FALSE,"TFLE Detail";#N/A,#N/A,FALSE,"TFLE Walk";#N/A,#N/A,FALSE,"Variable Cost";#N/A,#N/A,FALSE,"V.C. Walk"}</definedName>
    <definedName name="FGDFG" localSheetId="65">[1]!kkk</definedName>
    <definedName name="FGDFG" localSheetId="84">[1]!kkk</definedName>
    <definedName name="FGDFG" localSheetId="77">[1]!kkk</definedName>
    <definedName name="FGDFG" localSheetId="61">[1]!kkk</definedName>
    <definedName name="FGDFG" localSheetId="76">[1]!kkk</definedName>
    <definedName name="FGDFG">[1]!kkk</definedName>
    <definedName name="fgfg" localSheetId="65" hidden="1">{#N/A,#N/A,FALSE,"expense";#N/A,#N/A,FALSE,"heads"}</definedName>
    <definedName name="fgfg" localSheetId="84" hidden="1">{#N/A,#N/A,FALSE,"expense";#N/A,#N/A,FALSE,"heads"}</definedName>
    <definedName name="fgfg" localSheetId="77" hidden="1">{#N/A,#N/A,FALSE,"expense";#N/A,#N/A,FALSE,"heads"}</definedName>
    <definedName name="fgfg" localSheetId="61" hidden="1">{#N/A,#N/A,FALSE,"expense";#N/A,#N/A,FALSE,"heads"}</definedName>
    <definedName name="fgfg" localSheetId="76" hidden="1">{#N/A,#N/A,FALSE,"expense";#N/A,#N/A,FALSE,"heads"}</definedName>
    <definedName name="fgfg" hidden="1">{#N/A,#N/A,FALSE,"expense";#N/A,#N/A,FALSE,"heads"}</definedName>
    <definedName name="fgg" localSheetId="65" hidden="1">{#N/A,#N/A,FALSE,"Graphs_Retail_Historical_US";#N/A,#N/A,FALSE,"Graphs_RCL_Historical_US";#N/A,#N/A,FALSE,"Graphs_WHSL_Historical_US";#N/A,#N/A,FALSE,"Graphs_ComLend_Historical_US";#N/A,#N/A,FALSE,"Graphs_Intra_Historical_US"}</definedName>
    <definedName name="fgg" localSheetId="84" hidden="1">{#N/A,#N/A,FALSE,"Graphs_Retail_Historical_US";#N/A,#N/A,FALSE,"Graphs_RCL_Historical_US";#N/A,#N/A,FALSE,"Graphs_WHSL_Historical_US";#N/A,#N/A,FALSE,"Graphs_ComLend_Historical_US";#N/A,#N/A,FALSE,"Graphs_Intra_Historical_US"}</definedName>
    <definedName name="fgg" localSheetId="77" hidden="1">{#N/A,#N/A,FALSE,"Graphs_Retail_Historical_US";#N/A,#N/A,FALSE,"Graphs_RCL_Historical_US";#N/A,#N/A,FALSE,"Graphs_WHSL_Historical_US";#N/A,#N/A,FALSE,"Graphs_ComLend_Historical_US";#N/A,#N/A,FALSE,"Graphs_Intra_Historical_US"}</definedName>
    <definedName name="fgg" localSheetId="61" hidden="1">{#N/A,#N/A,FALSE,"Graphs_Retail_Historical_US";#N/A,#N/A,FALSE,"Graphs_RCL_Historical_US";#N/A,#N/A,FALSE,"Graphs_WHSL_Historical_US";#N/A,#N/A,FALSE,"Graphs_ComLend_Historical_US";#N/A,#N/A,FALSE,"Graphs_Intra_Historical_US"}</definedName>
    <definedName name="fgg" localSheetId="76" hidden="1">{#N/A,#N/A,FALSE,"Graphs_Retail_Historical_US";#N/A,#N/A,FALSE,"Graphs_RCL_Historical_US";#N/A,#N/A,FALSE,"Graphs_WHSL_Historical_US";#N/A,#N/A,FALSE,"Graphs_ComLend_Historical_US";#N/A,#N/A,FALSE,"Graphs_Intra_Historical_US"}</definedName>
    <definedName name="fgg" hidden="1">{#N/A,#N/A,FALSE,"Graphs_Retail_Historical_US";#N/A,#N/A,FALSE,"Graphs_RCL_Historical_US";#N/A,#N/A,FALSE,"Graphs_WHSL_Historical_US";#N/A,#N/A,FALSE,"Graphs_ComLend_Historical_US";#N/A,#N/A,FALSE,"Graphs_Intra_Historical_US"}</definedName>
    <definedName name="fgh" localSheetId="65" hidden="1">{#N/A,#N/A,FALSE,"Cover";#N/A,#N/A,FALSE,"Profits";#N/A,#N/A,FALSE,"ABS";#N/A,#N/A,FALSE,"TFLE Detail";#N/A,#N/A,FALSE,"TFLE Walk";#N/A,#N/A,FALSE,"Variable Cost";#N/A,#N/A,FALSE,"V.C. Walk"}</definedName>
    <definedName name="fgh" localSheetId="84" hidden="1">{#N/A,#N/A,FALSE,"Cover";#N/A,#N/A,FALSE,"Profits";#N/A,#N/A,FALSE,"ABS";#N/A,#N/A,FALSE,"TFLE Detail";#N/A,#N/A,FALSE,"TFLE Walk";#N/A,#N/A,FALSE,"Variable Cost";#N/A,#N/A,FALSE,"V.C. Walk"}</definedName>
    <definedName name="fgh" localSheetId="77" hidden="1">{#N/A,#N/A,FALSE,"Cover";#N/A,#N/A,FALSE,"Profits";#N/A,#N/A,FALSE,"ABS";#N/A,#N/A,FALSE,"TFLE Detail";#N/A,#N/A,FALSE,"TFLE Walk";#N/A,#N/A,FALSE,"Variable Cost";#N/A,#N/A,FALSE,"V.C. Walk"}</definedName>
    <definedName name="fgh" localSheetId="61" hidden="1">{#N/A,#N/A,FALSE,"Cover";#N/A,#N/A,FALSE,"Profits";#N/A,#N/A,FALSE,"ABS";#N/A,#N/A,FALSE,"TFLE Detail";#N/A,#N/A,FALSE,"TFLE Walk";#N/A,#N/A,FALSE,"Variable Cost";#N/A,#N/A,FALSE,"V.C. Walk"}</definedName>
    <definedName name="fgh" localSheetId="76" hidden="1">{#N/A,#N/A,FALSE,"Cover";#N/A,#N/A,FALSE,"Profits";#N/A,#N/A,FALSE,"ABS";#N/A,#N/A,FALSE,"TFLE Detail";#N/A,#N/A,FALSE,"TFLE Walk";#N/A,#N/A,FALSE,"Variable Cost";#N/A,#N/A,FALSE,"V.C. Walk"}</definedName>
    <definedName name="fgh" hidden="1">{#N/A,#N/A,FALSE,"Cover";#N/A,#N/A,FALSE,"Profits";#N/A,#N/A,FALSE,"ABS";#N/A,#N/A,FALSE,"TFLE Detail";#N/A,#N/A,FALSE,"TFLE Walk";#N/A,#N/A,FALSE,"Variable Cost";#N/A,#N/A,FALSE,"V.C. Walk"}</definedName>
    <definedName name="fghfd" localSheetId="65" hidden="1">{#VALUE!,#N/A,FALSE,0;#N/A,#N/A,FALSE,0;#N/A,#N/A,FALSE,0;#N/A,#N/A,FALSE,0;#N/A,#N/A,FALSE,0}</definedName>
    <definedName name="fghfd" localSheetId="84" hidden="1">{#VALUE!,#N/A,FALSE,0;#N/A,#N/A,FALSE,0;#N/A,#N/A,FALSE,0;#N/A,#N/A,FALSE,0;#N/A,#N/A,FALSE,0}</definedName>
    <definedName name="fghfd" localSheetId="77" hidden="1">{#VALUE!,#N/A,FALSE,0;#N/A,#N/A,FALSE,0;#N/A,#N/A,FALSE,0;#N/A,#N/A,FALSE,0;#N/A,#N/A,FALSE,0}</definedName>
    <definedName name="fghfd" localSheetId="61" hidden="1">{#VALUE!,#N/A,FALSE,0;#N/A,#N/A,FALSE,0;#N/A,#N/A,FALSE,0;#N/A,#N/A,FALSE,0;#N/A,#N/A,FALSE,0}</definedName>
    <definedName name="fghfd" localSheetId="76" hidden="1">{#VALUE!,#N/A,FALSE,0;#N/A,#N/A,FALSE,0;#N/A,#N/A,FALSE,0;#N/A,#N/A,FALSE,0;#N/A,#N/A,FALSE,0}</definedName>
    <definedName name="fghfd" hidden="1">{#VALUE!,#N/A,FALSE,0;#N/A,#N/A,FALSE,0;#N/A,#N/A,FALSE,0;#N/A,#N/A,FALSE,0;#N/A,#N/A,FALSE,0}</definedName>
    <definedName name="FGHFGH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GHFGH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GHFGH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GHFGH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GHFGH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GHFGH" hidden="1">{#N/A,#N/A,FALSE,"Assumptions";#N/A,#N/A,FALSE,"Volumes";#N/A,#N/A,FALSE,"Pricing";#N/A,#N/A,FALSE,"Variable Cost";#N/A,#N/A,FALSE,"Investment";#N/A,#N/A,FALSE,"Profitability";#N/A,#N/A,FALSE,"Business Comparison"}</definedName>
    <definedName name="fghjfgj" localSheetId="65" hidden="1">{"rev",#N/A,FALSE,"ppepsum";"vcost",#N/A,FALSE,"ppepsum";"ecprof",#N/A,FALSE,"ppepsum"}</definedName>
    <definedName name="fghjfgj" localSheetId="84" hidden="1">{"rev",#N/A,FALSE,"ppepsum";"vcost",#N/A,FALSE,"ppepsum";"ecprof",#N/A,FALSE,"ppepsum"}</definedName>
    <definedName name="fghjfgj" localSheetId="77" hidden="1">{"rev",#N/A,FALSE,"ppepsum";"vcost",#N/A,FALSE,"ppepsum";"ecprof",#N/A,FALSE,"ppepsum"}</definedName>
    <definedName name="fghjfgj" localSheetId="61" hidden="1">{"rev",#N/A,FALSE,"ppepsum";"vcost",#N/A,FALSE,"ppepsum";"ecprof",#N/A,FALSE,"ppepsum"}</definedName>
    <definedName name="fghjfgj" localSheetId="76" hidden="1">{"rev",#N/A,FALSE,"ppepsum";"vcost",#N/A,FALSE,"ppepsum";"ecprof",#N/A,FALSE,"ppepsum"}</definedName>
    <definedName name="fghjfgj" hidden="1">{"rev",#N/A,FALSE,"ppepsum";"vcost",#N/A,FALSE,"ppepsum";"ecprof",#N/A,FALSE,"ppepsum"}</definedName>
    <definedName name="fgj" localSheetId="65" hidden="1">{#N/A,#N/A,FALSE,"Title - E";#N/A,#N/A,FALSE,"Insert";#N/A,#N/A,FALSE,"Rpt-98-E PG_1";#N/A,#N/A,FALSE,"Rpt-98-E PG_2f";#N/A,#N/A,FALSE,"Rpt-98-E PG_2";#N/A,#N/A,FALSE,"Insert";#N/A,#N/A,FALSE,"Rpt-98-E PG_3 "}</definedName>
    <definedName name="fgj" localSheetId="84" hidden="1">{#N/A,#N/A,FALSE,"Title - E";#N/A,#N/A,FALSE,"Insert";#N/A,#N/A,FALSE,"Rpt-98-E PG_1";#N/A,#N/A,FALSE,"Rpt-98-E PG_2f";#N/A,#N/A,FALSE,"Rpt-98-E PG_2";#N/A,#N/A,FALSE,"Insert";#N/A,#N/A,FALSE,"Rpt-98-E PG_3 "}</definedName>
    <definedName name="fgj" localSheetId="77" hidden="1">{#N/A,#N/A,FALSE,"Title - E";#N/A,#N/A,FALSE,"Insert";#N/A,#N/A,FALSE,"Rpt-98-E PG_1";#N/A,#N/A,FALSE,"Rpt-98-E PG_2f";#N/A,#N/A,FALSE,"Rpt-98-E PG_2";#N/A,#N/A,FALSE,"Insert";#N/A,#N/A,FALSE,"Rpt-98-E PG_3 "}</definedName>
    <definedName name="fgj" localSheetId="61" hidden="1">{#N/A,#N/A,FALSE,"Title - E";#N/A,#N/A,FALSE,"Insert";#N/A,#N/A,FALSE,"Rpt-98-E PG_1";#N/A,#N/A,FALSE,"Rpt-98-E PG_2f";#N/A,#N/A,FALSE,"Rpt-98-E PG_2";#N/A,#N/A,FALSE,"Insert";#N/A,#N/A,FALSE,"Rpt-98-E PG_3 "}</definedName>
    <definedName name="fgj" localSheetId="76" hidden="1">{#N/A,#N/A,FALSE,"Title - E";#N/A,#N/A,FALSE,"Insert";#N/A,#N/A,FALSE,"Rpt-98-E PG_1";#N/A,#N/A,FALSE,"Rpt-98-E PG_2f";#N/A,#N/A,FALSE,"Rpt-98-E PG_2";#N/A,#N/A,FALSE,"Insert";#N/A,#N/A,FALSE,"Rpt-98-E PG_3 "}</definedName>
    <definedName name="fgj" hidden="1">{#N/A,#N/A,FALSE,"Title - E";#N/A,#N/A,FALSE,"Insert";#N/A,#N/A,FALSE,"Rpt-98-E PG_1";#N/A,#N/A,FALSE,"Rpt-98-E PG_2f";#N/A,#N/A,FALSE,"Rpt-98-E PG_2";#N/A,#N/A,FALSE,"Insert";#N/A,#N/A,FALSE,"Rpt-98-E PG_3 "}</definedName>
    <definedName name="fgjfg" localSheetId="65" hidden="1">{"pep204a",#N/A,FALSE,"tpepsum4a";"pep205a",#N/A,FALSE,"tpepsum4a";"wpep204a",#N/A,FALSE,"tpepsum4a";"wpep205a",#N/A,FALSE,"tpepsum4a"}</definedName>
    <definedName name="fgjfg" localSheetId="84" hidden="1">{"pep204a",#N/A,FALSE,"tpepsum4a";"pep205a",#N/A,FALSE,"tpepsum4a";"wpep204a",#N/A,FALSE,"tpepsum4a";"wpep205a",#N/A,FALSE,"tpepsum4a"}</definedName>
    <definedName name="fgjfg" localSheetId="77" hidden="1">{"pep204a",#N/A,FALSE,"tpepsum4a";"pep205a",#N/A,FALSE,"tpepsum4a";"wpep204a",#N/A,FALSE,"tpepsum4a";"wpep205a",#N/A,FALSE,"tpepsum4a"}</definedName>
    <definedName name="fgjfg" localSheetId="61" hidden="1">{"pep204a",#N/A,FALSE,"tpepsum4a";"pep205a",#N/A,FALSE,"tpepsum4a";"wpep204a",#N/A,FALSE,"tpepsum4a";"wpep205a",#N/A,FALSE,"tpepsum4a"}</definedName>
    <definedName name="fgjfg" localSheetId="76" hidden="1">{"pep204a",#N/A,FALSE,"tpepsum4a";"pep205a",#N/A,FALSE,"tpepsum4a";"wpep204a",#N/A,FALSE,"tpepsum4a";"wpep205a",#N/A,FALSE,"tpepsum4a"}</definedName>
    <definedName name="fgjfg" hidden="1">{"pep204a",#N/A,FALSE,"tpepsum4a";"pep205a",#N/A,FALSE,"tpepsum4a";"wpep204a",#N/A,FALSE,"tpepsum4a";"wpep205a",#N/A,FALSE,"tpepsum4a"}</definedName>
    <definedName name="fgjj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jj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jj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jj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jj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jj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ng" localSheetId="65" hidden="1">{#N/A,#N/A,FALSE,"Chart";#N/A,#N/A,FALSE,"Chart"}</definedName>
    <definedName name="fgng" localSheetId="84" hidden="1">{#N/A,#N/A,FALSE,"Chart";#N/A,#N/A,FALSE,"Chart"}</definedName>
    <definedName name="fgng" localSheetId="77" hidden="1">{#N/A,#N/A,FALSE,"Chart";#N/A,#N/A,FALSE,"Chart"}</definedName>
    <definedName name="fgng" localSheetId="61" hidden="1">{#N/A,#N/A,FALSE,"Chart";#N/A,#N/A,FALSE,"Chart"}</definedName>
    <definedName name="fgng" localSheetId="76" hidden="1">{#N/A,#N/A,FALSE,"Chart";#N/A,#N/A,FALSE,"Chart"}</definedName>
    <definedName name="fgng" hidden="1">{#N/A,#N/A,FALSE,"Chart";#N/A,#N/A,FALSE,"Chart"}</definedName>
    <definedName name="fgsd" localSheetId="65" hidden="1">{"avrev",#N/A,FALSE,"AVREV";"rates",#N/A,FALSE,"AVREV"}</definedName>
    <definedName name="fgsd" localSheetId="84" hidden="1">{"avrev",#N/A,FALSE,"AVREV";"rates",#N/A,FALSE,"AVREV"}</definedName>
    <definedName name="fgsd" localSheetId="77" hidden="1">{"avrev",#N/A,FALSE,"AVREV";"rates",#N/A,FALSE,"AVREV"}</definedName>
    <definedName name="fgsd" localSheetId="61" hidden="1">{"avrev",#N/A,FALSE,"AVREV";"rates",#N/A,FALSE,"AVREV"}</definedName>
    <definedName name="fgsd" localSheetId="76" hidden="1">{"avrev",#N/A,FALSE,"AVREV";"rates",#N/A,FALSE,"AVREV"}</definedName>
    <definedName name="fgsd" hidden="1">{"avrev",#N/A,FALSE,"AVREV";"rates",#N/A,FALSE,"AVREV"}</definedName>
    <definedName name="fgsdfs" localSheetId="79" hidden="1">#REF!</definedName>
    <definedName name="fgsdfs" localSheetId="84" hidden="1">#REF!</definedName>
    <definedName name="fgsdfs" localSheetId="77" hidden="1">#REF!</definedName>
    <definedName name="fgsdfs" hidden="1">#REF!</definedName>
    <definedName name="fgsg" localSheetId="65" hidden="1">{#N/A,#N/A,FALSE,"Chart";#N/A,#N/A,FALSE,"Chart"}</definedName>
    <definedName name="fgsg" localSheetId="84" hidden="1">{#N/A,#N/A,FALSE,"Chart";#N/A,#N/A,FALSE,"Chart"}</definedName>
    <definedName name="fgsg" localSheetId="77" hidden="1">{#N/A,#N/A,FALSE,"Chart";#N/A,#N/A,FALSE,"Chart"}</definedName>
    <definedName name="fgsg" localSheetId="61" hidden="1">{#N/A,#N/A,FALSE,"Chart";#N/A,#N/A,FALSE,"Chart"}</definedName>
    <definedName name="fgsg" localSheetId="76" hidden="1">{#N/A,#N/A,FALSE,"Chart";#N/A,#N/A,FALSE,"Chart"}</definedName>
    <definedName name="fgsg" hidden="1">{#N/A,#N/A,FALSE,"Chart";#N/A,#N/A,FALSE,"Chart"}</definedName>
    <definedName name="FHFGH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FHFGH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FHFGH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FHFGH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FHFGH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FHFGH" hidden="1">{#N/A,#N/A,FALSE,"Chart";#N/A,#N/A,FALSE,"Overview";#N/A,#N/A,FALSE,"Overview_Acty";#N/A,#N/A,FALSE,"Inc97D";#N/A,#N/A,FALSE,"Rel_Inc97TD";#N/A,#N/A,FALSE,"Rel_Inc_97_NTD";#N/A,#N/A,FALSE,"Marketing";#N/A,#N/A,FALSE,"Pot_97"}</definedName>
    <definedName name="fhiu" localSheetId="65" hidden="1">{#N/A,#N/A,FALSE,"GRAFIK";#N/A,#N/A,FALSE,"TOP30MEM"}</definedName>
    <definedName name="fhiu" localSheetId="84" hidden="1">{#N/A,#N/A,FALSE,"GRAFIK";#N/A,#N/A,FALSE,"TOP30MEM"}</definedName>
    <definedName name="fhiu" localSheetId="77" hidden="1">{#N/A,#N/A,FALSE,"GRAFIK";#N/A,#N/A,FALSE,"TOP30MEM"}</definedName>
    <definedName name="fhiu" localSheetId="61" hidden="1">{#N/A,#N/A,FALSE,"GRAFIK";#N/A,#N/A,FALSE,"TOP30MEM"}</definedName>
    <definedName name="fhiu" localSheetId="76" hidden="1">{#N/A,#N/A,FALSE,"GRAFIK";#N/A,#N/A,FALSE,"TOP30MEM"}</definedName>
    <definedName name="fhiu" hidden="1">{#N/A,#N/A,FALSE,"GRAFIK";#N/A,#N/A,FALSE,"TOP30MEM"}</definedName>
    <definedName name="fhkk" localSheetId="65" hidden="1">{#N/A,#N/A,FALSE,"Title - E";#N/A,#N/A,FALSE,"Insert";#N/A,#N/A,FALSE,"Rpt-98-E PG_1";#N/A,#N/A,FALSE,"Rpt-98-E PG_2f";#N/A,#N/A,FALSE,"Rpt-98-E PG_2";#N/A,#N/A,FALSE,"Insert";#N/A,#N/A,FALSE,"Rpt-98-E PG_3 "}</definedName>
    <definedName name="fhkk" localSheetId="84" hidden="1">{#N/A,#N/A,FALSE,"Title - E";#N/A,#N/A,FALSE,"Insert";#N/A,#N/A,FALSE,"Rpt-98-E PG_1";#N/A,#N/A,FALSE,"Rpt-98-E PG_2f";#N/A,#N/A,FALSE,"Rpt-98-E PG_2";#N/A,#N/A,FALSE,"Insert";#N/A,#N/A,FALSE,"Rpt-98-E PG_3 "}</definedName>
    <definedName name="fhkk" localSheetId="77" hidden="1">{#N/A,#N/A,FALSE,"Title - E";#N/A,#N/A,FALSE,"Insert";#N/A,#N/A,FALSE,"Rpt-98-E PG_1";#N/A,#N/A,FALSE,"Rpt-98-E PG_2f";#N/A,#N/A,FALSE,"Rpt-98-E PG_2";#N/A,#N/A,FALSE,"Insert";#N/A,#N/A,FALSE,"Rpt-98-E PG_3 "}</definedName>
    <definedName name="fhkk" localSheetId="61" hidden="1">{#N/A,#N/A,FALSE,"Title - E";#N/A,#N/A,FALSE,"Insert";#N/A,#N/A,FALSE,"Rpt-98-E PG_1";#N/A,#N/A,FALSE,"Rpt-98-E PG_2f";#N/A,#N/A,FALSE,"Rpt-98-E PG_2";#N/A,#N/A,FALSE,"Insert";#N/A,#N/A,FALSE,"Rpt-98-E PG_3 "}</definedName>
    <definedName name="fhkk" localSheetId="76" hidden="1">{#N/A,#N/A,FALSE,"Title - E";#N/A,#N/A,FALSE,"Insert";#N/A,#N/A,FALSE,"Rpt-98-E PG_1";#N/A,#N/A,FALSE,"Rpt-98-E PG_2f";#N/A,#N/A,FALSE,"Rpt-98-E PG_2";#N/A,#N/A,FALSE,"Insert";#N/A,#N/A,FALSE,"Rpt-98-E PG_3 "}</definedName>
    <definedName name="fhkk" hidden="1">{#N/A,#N/A,FALSE,"Title - E";#N/A,#N/A,FALSE,"Insert";#N/A,#N/A,FALSE,"Rpt-98-E PG_1";#N/A,#N/A,FALSE,"Rpt-98-E PG_2f";#N/A,#N/A,FALSE,"Rpt-98-E PG_2";#N/A,#N/A,FALSE,"Insert";#N/A,#N/A,FALSE,"Rpt-98-E PG_3 "}</definedName>
    <definedName name="FILE" localSheetId="79">#REF!</definedName>
    <definedName name="FILE" localSheetId="84">#REF!</definedName>
    <definedName name="FILE" localSheetId="77">#REF!</definedName>
    <definedName name="FILE">#REF!</definedName>
    <definedName name="FileName" localSheetId="79">#REF!</definedName>
    <definedName name="FileName" localSheetId="84">#REF!</definedName>
    <definedName name="FileName" localSheetId="77">#REF!</definedName>
    <definedName name="FileName">#REF!</definedName>
    <definedName name="fill" localSheetId="79" hidden="1">#REF!</definedName>
    <definedName name="fill" localSheetId="84" hidden="1">#REF!</definedName>
    <definedName name="fill" localSheetId="77" hidden="1">#REF!</definedName>
    <definedName name="fill" hidden="1">#REF!</definedName>
    <definedName name="filna" localSheetId="65" hidden="1">{"'OBT_6M_30_6'!$S$1:$AE$53"}</definedName>
    <definedName name="filna" localSheetId="84" hidden="1">{"'OBT_6M_30_6'!$S$1:$AE$53"}</definedName>
    <definedName name="filna" localSheetId="77" hidden="1">{"'OBT_6M_30_6'!$S$1:$AE$53"}</definedName>
    <definedName name="filna" localSheetId="61" hidden="1">{"'OBT_6M_30_6'!$S$1:$AE$53"}</definedName>
    <definedName name="filna" localSheetId="76" hidden="1">{"'OBT_6M_30_6'!$S$1:$AE$53"}</definedName>
    <definedName name="filna" hidden="1">{"'OBT_6M_30_6'!$S$1:$AE$53"}</definedName>
    <definedName name="Filter1" localSheetId="79">#REF!</definedName>
    <definedName name="Filter1" localSheetId="84">#REF!</definedName>
    <definedName name="Filter1" localSheetId="77">#REF!</definedName>
    <definedName name="Filter1">#REF!</definedName>
    <definedName name="Filter2" localSheetId="79">#REF!</definedName>
    <definedName name="Filter2" localSheetId="84">#REF!</definedName>
    <definedName name="Filter2" localSheetId="77">#REF!</definedName>
    <definedName name="Filter2">#REF!</definedName>
    <definedName name="final" localSheetId="65" hidden="1">{#N/A,#N/A,FALSE,"Cover";#N/A,#N/A,FALSE,"Profits";#N/A,#N/A,FALSE,"ABS";#N/A,#N/A,FALSE,"TFLE Detail";#N/A,#N/A,FALSE,"TFLE Walk";#N/A,#N/A,FALSE,"Variable Cost";#N/A,#N/A,FALSE,"V.C. Walk"}</definedName>
    <definedName name="final" localSheetId="84" hidden="1">{#N/A,#N/A,FALSE,"Cover";#N/A,#N/A,FALSE,"Profits";#N/A,#N/A,FALSE,"ABS";#N/A,#N/A,FALSE,"TFLE Detail";#N/A,#N/A,FALSE,"TFLE Walk";#N/A,#N/A,FALSE,"Variable Cost";#N/A,#N/A,FALSE,"V.C. Walk"}</definedName>
    <definedName name="final" localSheetId="77" hidden="1">{#N/A,#N/A,FALSE,"Cover";#N/A,#N/A,FALSE,"Profits";#N/A,#N/A,FALSE,"ABS";#N/A,#N/A,FALSE,"TFLE Detail";#N/A,#N/A,FALSE,"TFLE Walk";#N/A,#N/A,FALSE,"Variable Cost";#N/A,#N/A,FALSE,"V.C. Walk"}</definedName>
    <definedName name="final" localSheetId="61" hidden="1">{#N/A,#N/A,FALSE,"Cover";#N/A,#N/A,FALSE,"Profits";#N/A,#N/A,FALSE,"ABS";#N/A,#N/A,FALSE,"TFLE Detail";#N/A,#N/A,FALSE,"TFLE Walk";#N/A,#N/A,FALSE,"Variable Cost";#N/A,#N/A,FALSE,"V.C. Walk"}</definedName>
    <definedName name="final" localSheetId="76" hidden="1">{#N/A,#N/A,FALSE,"Cover";#N/A,#N/A,FALSE,"Profits";#N/A,#N/A,FALSE,"ABS";#N/A,#N/A,FALSE,"TFLE Detail";#N/A,#N/A,FALSE,"TFLE Walk";#N/A,#N/A,FALSE,"Variable Cost";#N/A,#N/A,FALSE,"V.C. Walk"}</definedName>
    <definedName name="final" hidden="1">{#N/A,#N/A,FALSE,"Cover";#N/A,#N/A,FALSE,"Profits";#N/A,#N/A,FALSE,"ABS";#N/A,#N/A,FALSE,"TFLE Detail";#N/A,#N/A,FALSE,"TFLE Walk";#N/A,#N/A,FALSE,"Variable Cost";#N/A,#N/A,FALSE,"V.C. Walk"}</definedName>
    <definedName name="Finance" localSheetId="65" hidden="1">{#N/A,#N/A,FALSE,"Cover";#N/A,#N/A,FALSE,"Profits";#N/A,#N/A,FALSE,"ABS";#N/A,#N/A,FALSE,"TFLE Detail";#N/A,#N/A,FALSE,"TFLE Walk";#N/A,#N/A,FALSE,"Variable Cost";#N/A,#N/A,FALSE,"V.C. Walk"}</definedName>
    <definedName name="Finance" localSheetId="84" hidden="1">{#N/A,#N/A,FALSE,"Cover";#N/A,#N/A,FALSE,"Profits";#N/A,#N/A,FALSE,"ABS";#N/A,#N/A,FALSE,"TFLE Detail";#N/A,#N/A,FALSE,"TFLE Walk";#N/A,#N/A,FALSE,"Variable Cost";#N/A,#N/A,FALSE,"V.C. Walk"}</definedName>
    <definedName name="Finance" localSheetId="77" hidden="1">{#N/A,#N/A,FALSE,"Cover";#N/A,#N/A,FALSE,"Profits";#N/A,#N/A,FALSE,"ABS";#N/A,#N/A,FALSE,"TFLE Detail";#N/A,#N/A,FALSE,"TFLE Walk";#N/A,#N/A,FALSE,"Variable Cost";#N/A,#N/A,FALSE,"V.C. Walk"}</definedName>
    <definedName name="Finance" localSheetId="61" hidden="1">{#N/A,#N/A,FALSE,"Cover";#N/A,#N/A,FALSE,"Profits";#N/A,#N/A,FALSE,"ABS";#N/A,#N/A,FALSE,"TFLE Detail";#N/A,#N/A,FALSE,"TFLE Walk";#N/A,#N/A,FALSE,"Variable Cost";#N/A,#N/A,FALSE,"V.C. Walk"}</definedName>
    <definedName name="Finance" localSheetId="76" hidden="1">{#N/A,#N/A,FALSE,"Cover";#N/A,#N/A,FALSE,"Profits";#N/A,#N/A,FALSE,"ABS";#N/A,#N/A,FALSE,"TFLE Detail";#N/A,#N/A,FALSE,"TFLE Walk";#N/A,#N/A,FALSE,"Variable Cost";#N/A,#N/A,FALSE,"V.C. Walk"}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DataEntry" localSheetId="79">#REF!,#REF!,#REF!,#REF!</definedName>
    <definedName name="FinanceDataEntry" localSheetId="84">#REF!,#REF!,#REF!,#REF!</definedName>
    <definedName name="FinanceDataEntry" localSheetId="77">#REF!,#REF!,#REF!,#REF!</definedName>
    <definedName name="FinanceDataEntry">#REF!,#REF!,#REF!,#REF!</definedName>
    <definedName name="fincanc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incanc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incanc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incanc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incanc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nePrint" localSheetId="79">#REF!</definedName>
    <definedName name="FinePrint" localSheetId="84">#REF!</definedName>
    <definedName name="FinePrint" localSheetId="77">#REF!</definedName>
    <definedName name="FinePrint">#REF!</definedName>
    <definedName name="Finland" localSheetId="79">#REF!</definedName>
    <definedName name="Finland" localSheetId="84">#REF!</definedName>
    <definedName name="Finland" localSheetId="77">#REF!</definedName>
    <definedName name="Finland">#REF!</definedName>
    <definedName name="FIRST_QUARTER_AND_SECOND_QUARTER_1999_FIXED_ASSETS" localSheetId="79">#REF!</definedName>
    <definedName name="FIRST_QUARTER_AND_SECOND_QUARTER_1999_FIXED_ASSETS" localSheetId="84">#REF!</definedName>
    <definedName name="FIRST_QUARTER_AND_SECOND_QUARTER_1999_FIXED_ASSETS" localSheetId="77">#REF!</definedName>
    <definedName name="FIRST_QUARTER_AND_SECOND_QUARTER_1999_FIXED_ASSETS">#REF!</definedName>
    <definedName name="fjfg" localSheetId="65" hidden="1">{"Revenue",#N/A,FALSE,"Series";"Ecprofit",#N/A,FALSE,"Series"}</definedName>
    <definedName name="fjfg" localSheetId="84" hidden="1">{"Revenue",#N/A,FALSE,"Series";"Ecprofit",#N/A,FALSE,"Series"}</definedName>
    <definedName name="fjfg" localSheetId="77" hidden="1">{"Revenue",#N/A,FALSE,"Series";"Ecprofit",#N/A,FALSE,"Series"}</definedName>
    <definedName name="fjfg" localSheetId="61" hidden="1">{"Revenue",#N/A,FALSE,"Series";"Ecprofit",#N/A,FALSE,"Series"}</definedName>
    <definedName name="fjfg" localSheetId="76" hidden="1">{"Revenue",#N/A,FALSE,"Series";"Ecprofit",#N/A,FALSE,"Series"}</definedName>
    <definedName name="fjfg" hidden="1">{"Revenue",#N/A,FALSE,"Series";"Ecprofit",#N/A,FALSE,"Series"}</definedName>
    <definedName name="fjfj" localSheetId="65" hidden="1">{#N/A,#N/A,FALSE,"Chart";#N/A,#N/A,FALSE,"Chart"}</definedName>
    <definedName name="fjfj" localSheetId="84" hidden="1">{#N/A,#N/A,FALSE,"Chart";#N/A,#N/A,FALSE,"Chart"}</definedName>
    <definedName name="fjfj" localSheetId="77" hidden="1">{#N/A,#N/A,FALSE,"Chart";#N/A,#N/A,FALSE,"Chart"}</definedName>
    <definedName name="fjfj" localSheetId="61" hidden="1">{#N/A,#N/A,FALSE,"Chart";#N/A,#N/A,FALSE,"Chart"}</definedName>
    <definedName name="fjfj" localSheetId="76" hidden="1">{#N/A,#N/A,FALSE,"Chart";#N/A,#N/A,FALSE,"Chart"}</definedName>
    <definedName name="fjfj" hidden="1">{#N/A,#N/A,FALSE,"Chart";#N/A,#N/A,FALSE,"Chart"}</definedName>
    <definedName name="fjfjfg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fg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fg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fg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fg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f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HM" localSheetId="65" hidden="1">{"avrev",#N/A,FALSE,"AVREV";"rates",#N/A,FALSE,"AVREV"}</definedName>
    <definedName name="FJHM" localSheetId="84" hidden="1">{"avrev",#N/A,FALSE,"AVREV";"rates",#N/A,FALSE,"AVREV"}</definedName>
    <definedName name="FJHM" localSheetId="77" hidden="1">{"avrev",#N/A,FALSE,"AVREV";"rates",#N/A,FALSE,"AVREV"}</definedName>
    <definedName name="FJHM" localSheetId="61" hidden="1">{"avrev",#N/A,FALSE,"AVREV";"rates",#N/A,FALSE,"AVREV"}</definedName>
    <definedName name="FJHM" localSheetId="76" hidden="1">{"avrev",#N/A,FALSE,"AVREV";"rates",#N/A,FALSE,"AVREV"}</definedName>
    <definedName name="FJHM" hidden="1">{"avrev",#N/A,FALSE,"AVREV";"rates",#N/A,FALSE,"AVREV"}</definedName>
    <definedName name="fjwhf" localSheetId="65" hidden="1">{#N/A,#N/A,FALSE,"Profit Status";#N/A,#N/A,FALSE,"Invest";#N/A,#N/A,FALSE,"Revenue";#N/A,#N/A,FALSE,"Variable Cost";#N/A,#N/A,FALSE,"Options &amp; Series"}</definedName>
    <definedName name="fjwhf" localSheetId="84" hidden="1">{#N/A,#N/A,FALSE,"Profit Status";#N/A,#N/A,FALSE,"Invest";#N/A,#N/A,FALSE,"Revenue";#N/A,#N/A,FALSE,"Variable Cost";#N/A,#N/A,FALSE,"Options &amp; Series"}</definedName>
    <definedName name="fjwhf" localSheetId="77" hidden="1">{#N/A,#N/A,FALSE,"Profit Status";#N/A,#N/A,FALSE,"Invest";#N/A,#N/A,FALSE,"Revenue";#N/A,#N/A,FALSE,"Variable Cost";#N/A,#N/A,FALSE,"Options &amp; Series"}</definedName>
    <definedName name="fjwhf" localSheetId="61" hidden="1">{#N/A,#N/A,FALSE,"Profit Status";#N/A,#N/A,FALSE,"Invest";#N/A,#N/A,FALSE,"Revenue";#N/A,#N/A,FALSE,"Variable Cost";#N/A,#N/A,FALSE,"Options &amp; Series"}</definedName>
    <definedName name="fjwhf" localSheetId="76" hidden="1">{#N/A,#N/A,FALSE,"Profit Status";#N/A,#N/A,FALSE,"Invest";#N/A,#N/A,FALSE,"Revenue";#N/A,#N/A,FALSE,"Variable Cost";#N/A,#N/A,FALSE,"Options &amp; Series"}</definedName>
    <definedName name="fjwhf" hidden="1">{#N/A,#N/A,FALSE,"Profit Status";#N/A,#N/A,FALSE,"Invest";#N/A,#N/A,FALSE,"Revenue";#N/A,#N/A,FALSE,"Variable Cost";#N/A,#N/A,FALSE,"Options &amp; Series"}</definedName>
    <definedName name="fjwhf1" localSheetId="65" hidden="1">{#N/A,#N/A,FALSE,"Profit Status";#N/A,#N/A,FALSE,"Invest";#N/A,#N/A,FALSE,"Revenue";#N/A,#N/A,FALSE,"Variable Cost";#N/A,#N/A,FALSE,"Options &amp; Series"}</definedName>
    <definedName name="fjwhf1" localSheetId="84" hidden="1">{#N/A,#N/A,FALSE,"Profit Status";#N/A,#N/A,FALSE,"Invest";#N/A,#N/A,FALSE,"Revenue";#N/A,#N/A,FALSE,"Variable Cost";#N/A,#N/A,FALSE,"Options &amp; Series"}</definedName>
    <definedName name="fjwhf1" localSheetId="77" hidden="1">{#N/A,#N/A,FALSE,"Profit Status";#N/A,#N/A,FALSE,"Invest";#N/A,#N/A,FALSE,"Revenue";#N/A,#N/A,FALSE,"Variable Cost";#N/A,#N/A,FALSE,"Options &amp; Series"}</definedName>
    <definedName name="fjwhf1" localSheetId="61" hidden="1">{#N/A,#N/A,FALSE,"Profit Status";#N/A,#N/A,FALSE,"Invest";#N/A,#N/A,FALSE,"Revenue";#N/A,#N/A,FALSE,"Variable Cost";#N/A,#N/A,FALSE,"Options &amp; Series"}</definedName>
    <definedName name="fjwhf1" localSheetId="76" hidden="1">{#N/A,#N/A,FALSE,"Profit Status";#N/A,#N/A,FALSE,"Invest";#N/A,#N/A,FALSE,"Revenue";#N/A,#N/A,FALSE,"Variable Cost";#N/A,#N/A,FALSE,"Options &amp; Series"}</definedName>
    <definedName name="fjwhf1" hidden="1">{#N/A,#N/A,FALSE,"Profit Status";#N/A,#N/A,FALSE,"Invest";#N/A,#N/A,FALSE,"Revenue";#N/A,#N/A,FALSE,"Variable Cost";#N/A,#N/A,FALSE,"Options &amp; Series"}</definedName>
    <definedName name="flammabilityindicator" localSheetId="79">OFFSET(#REF!,0,0,COUNTA(#REF!),1)</definedName>
    <definedName name="flammabilityindicator" localSheetId="84">OFFSET(#REF!,0,0,COUNTA(#REF!),1)</definedName>
    <definedName name="flammabilityindicator" localSheetId="77">OFFSET(#REF!,0,0,COUNTA(#REF!),1)</definedName>
    <definedName name="flammabilityindicator">OFFSET(#REF!,0,0,COUNTA(#REF!),1)</definedName>
    <definedName name="FmlAA" localSheetId="79">#REF!</definedName>
    <definedName name="FmlAA" localSheetId="84">#REF!</definedName>
    <definedName name="FmlAA" localSheetId="77">#REF!</definedName>
    <definedName name="FmlAA">#REF!</definedName>
    <definedName name="FmlBA" localSheetId="79">#REF!</definedName>
    <definedName name="FmlBA" localSheetId="84">#REF!</definedName>
    <definedName name="FmlBA" localSheetId="77">#REF!</definedName>
    <definedName name="FmlBA">#REF!</definedName>
    <definedName name="FmlBC" localSheetId="79">#REF!</definedName>
    <definedName name="FmlBC" localSheetId="84">#REF!</definedName>
    <definedName name="FmlBC" localSheetId="77">#REF!</definedName>
    <definedName name="FmlBC">#REF!</definedName>
    <definedName name="FmlIA" localSheetId="79">#REF!</definedName>
    <definedName name="FmlIA" localSheetId="84">#REF!</definedName>
    <definedName name="FmlIA" localSheetId="77">#REF!</definedName>
    <definedName name="FmlIA">#REF!</definedName>
    <definedName name="FmlQECF" localSheetId="79">#REF!</definedName>
    <definedName name="FmlQECF" localSheetId="84">#REF!</definedName>
    <definedName name="FmlQECF" localSheetId="77">#REF!</definedName>
    <definedName name="FmlQECF">#REF!</definedName>
    <definedName name="FmlREAddition" localSheetId="79">#REF!</definedName>
    <definedName name="FmlREAddition" localSheetId="84">#REF!</definedName>
    <definedName name="FmlREAddition" localSheetId="77">#REF!</definedName>
    <definedName name="FmlREAddition">#REF!</definedName>
    <definedName name="FmlRECF" localSheetId="79">#REF!</definedName>
    <definedName name="FmlRECF" localSheetId="84">#REF!</definedName>
    <definedName name="FmlRECF" localSheetId="77">#REF!</definedName>
    <definedName name="FmlRECF">#REF!</definedName>
    <definedName name="FmlREDisposal" localSheetId="79">#REF!</definedName>
    <definedName name="FmlREDisposal" localSheetId="84">#REF!</definedName>
    <definedName name="FmlREDisposal" localSheetId="77">#REF!</definedName>
    <definedName name="FmlREDisposal">#REF!</definedName>
    <definedName name="FmlRETotal" localSheetId="79">#REF!</definedName>
    <definedName name="FmlRETotal" localSheetId="84">#REF!</definedName>
    <definedName name="FmlRETotal" localSheetId="77">#REF!</definedName>
    <definedName name="FmlRETotal">#REF!</definedName>
    <definedName name="focus" localSheetId="65" hidden="1">{"Wk_A_NoAc",#N/A,FALSE,"Wk_Arg_NoAc";"WK_Arg_Act",#N/A,FALSE,"Wk_Arg_Act";"WK_Brz_NoAc",#N/A,FALSE,"Wk_Brz_NoAc";"Wk_Brz_Act",#N/A,FALSE,"Wk_Brz_Act";"Wk_Avg",#N/A,FALSE,"Wk_Arg_Act"}</definedName>
    <definedName name="focus" localSheetId="84" hidden="1">{"Wk_A_NoAc",#N/A,FALSE,"Wk_Arg_NoAc";"WK_Arg_Act",#N/A,FALSE,"Wk_Arg_Act";"WK_Brz_NoAc",#N/A,FALSE,"Wk_Brz_NoAc";"Wk_Brz_Act",#N/A,FALSE,"Wk_Brz_Act";"Wk_Avg",#N/A,FALSE,"Wk_Arg_Act"}</definedName>
    <definedName name="focus" localSheetId="77" hidden="1">{"Wk_A_NoAc",#N/A,FALSE,"Wk_Arg_NoAc";"WK_Arg_Act",#N/A,FALSE,"Wk_Arg_Act";"WK_Brz_NoAc",#N/A,FALSE,"Wk_Brz_NoAc";"Wk_Brz_Act",#N/A,FALSE,"Wk_Brz_Act";"Wk_Avg",#N/A,FALSE,"Wk_Arg_Act"}</definedName>
    <definedName name="focus" localSheetId="61" hidden="1">{"Wk_A_NoAc",#N/A,FALSE,"Wk_Arg_NoAc";"WK_Arg_Act",#N/A,FALSE,"Wk_Arg_Act";"WK_Brz_NoAc",#N/A,FALSE,"Wk_Brz_NoAc";"Wk_Brz_Act",#N/A,FALSE,"Wk_Brz_Act";"Wk_Avg",#N/A,FALSE,"Wk_Arg_Act"}</definedName>
    <definedName name="focus" localSheetId="76" hidden="1">{"Wk_A_NoAc",#N/A,FALSE,"Wk_Arg_NoAc";"WK_Arg_Act",#N/A,FALSE,"Wk_Arg_Act";"WK_Brz_NoAc",#N/A,FALSE,"Wk_Brz_NoAc";"Wk_Brz_Act",#N/A,FALSE,"Wk_Brz_Act";"Wk_Avg",#N/A,FALSE,"Wk_Arg_Act"}</definedName>
    <definedName name="focus" hidden="1">{"Wk_A_NoAc",#N/A,FALSE,"Wk_Arg_NoAc";"WK_Arg_Act",#N/A,FALSE,"Wk_Arg_Act";"WK_Brz_NoAc",#N/A,FALSE,"Wk_Brz_NoAc";"Wk_Brz_Act",#N/A,FALSE,"Wk_Brz_Act";"Wk_Avg",#N/A,FALSE,"Wk_Arg_Act"}</definedName>
    <definedName name="FocusMCA_Market" localSheetId="79">#REF!</definedName>
    <definedName name="FocusMCA_Market" localSheetId="84">#REF!</definedName>
    <definedName name="FocusMCA_Market" localSheetId="77">#REF!</definedName>
    <definedName name="FocusMCA_Market">#REF!</definedName>
    <definedName name="Folgeseiten" localSheetId="79">#REF!</definedName>
    <definedName name="Folgeseiten" localSheetId="84">#REF!</definedName>
    <definedName name="Folgeseiten" localSheetId="77">#REF!</definedName>
    <definedName name="Folgeseiten">#REF!</definedName>
    <definedName name="Fomular" localSheetId="79">#REF!</definedName>
    <definedName name="Fomular" localSheetId="84">#REF!</definedName>
    <definedName name="Fomular" localSheetId="77">#REF!</definedName>
    <definedName name="Fomular">#REF!</definedName>
    <definedName name="forcryingoutloud" localSheetId="65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cryingoutloud" localSheetId="84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cryingoutloud" localSheetId="77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cryingoutloud" localSheetId="61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cryingoutloud" localSheetId="76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cryingoutloud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D_E_SERIES" localSheetId="79">#REF!</definedName>
    <definedName name="FORD_E_SERIES" localSheetId="84">#REF!</definedName>
    <definedName name="FORD_E_SERIES" localSheetId="77">#REF!</definedName>
    <definedName name="FORD_E_SERIES">#REF!</definedName>
    <definedName name="FORD_EVEREST" localSheetId="79">#REF!</definedName>
    <definedName name="FORD_EVEREST" localSheetId="84">#REF!</definedName>
    <definedName name="FORD_EVEREST" localSheetId="77">#REF!</definedName>
    <definedName name="FORD_EVEREST">#REF!</definedName>
    <definedName name="FORD_F_SERIES" localSheetId="79">#REF!</definedName>
    <definedName name="FORD_F_SERIES" localSheetId="84">#REF!</definedName>
    <definedName name="FORD_F_SERIES" localSheetId="77">#REF!</definedName>
    <definedName name="FORD_F_SERIES">#REF!</definedName>
    <definedName name="ford_fracs" localSheetId="79">#REF!</definedName>
    <definedName name="ford_fracs" localSheetId="84">#REF!</definedName>
    <definedName name="ford_fracs" localSheetId="77">#REF!</definedName>
    <definedName name="ford_fracs">#REF!</definedName>
    <definedName name="FORD_OTHERS" localSheetId="79">#REF!</definedName>
    <definedName name="FORD_OTHERS" localSheetId="84">#REF!</definedName>
    <definedName name="FORD_OTHERS" localSheetId="77">#REF!</definedName>
    <definedName name="FORD_OTHERS">#REF!</definedName>
    <definedName name="FORD_RANGER_DC" localSheetId="79">#REF!</definedName>
    <definedName name="FORD_RANGER_DC" localSheetId="84">#REF!</definedName>
    <definedName name="FORD_RANGER_DC" localSheetId="77">#REF!</definedName>
    <definedName name="FORD_RANGER_DC">#REF!</definedName>
    <definedName name="FORD_RANGER_SC" localSheetId="79">#REF!</definedName>
    <definedName name="FORD_RANGER_SC" localSheetId="84">#REF!</definedName>
    <definedName name="FORD_RANGER_SC" localSheetId="77">#REF!</definedName>
    <definedName name="FORD_RANGER_SC">#REF!</definedName>
    <definedName name="FORD_TRANSIT" localSheetId="79">#REF!</definedName>
    <definedName name="FORD_TRANSIT" localSheetId="84">#REF!</definedName>
    <definedName name="FORD_TRANSIT" localSheetId="77">#REF!</definedName>
    <definedName name="FORD_TRANSIT">#REF!</definedName>
    <definedName name="ford_whsl" localSheetId="79">#REF!</definedName>
    <definedName name="ford_whsl" localSheetId="84">#REF!</definedName>
    <definedName name="ford_whsl" localSheetId="77">#REF!</definedName>
    <definedName name="ford_whsl">#REF!</definedName>
    <definedName name="fordFamily" localSheetId="65" hidden="1">{#N/A,#N/A,FALSE,"GRAFIK";#N/A,#N/A,FALSE,"TOP30MEM"}</definedName>
    <definedName name="fordFamily" localSheetId="84" hidden="1">{#N/A,#N/A,FALSE,"GRAFIK";#N/A,#N/A,FALSE,"TOP30MEM"}</definedName>
    <definedName name="fordFamily" localSheetId="77" hidden="1">{#N/A,#N/A,FALSE,"GRAFIK";#N/A,#N/A,FALSE,"TOP30MEM"}</definedName>
    <definedName name="fordFamily" localSheetId="61" hidden="1">{#N/A,#N/A,FALSE,"GRAFIK";#N/A,#N/A,FALSE,"TOP30MEM"}</definedName>
    <definedName name="fordFamily" localSheetId="76" hidden="1">{#N/A,#N/A,FALSE,"GRAFIK";#N/A,#N/A,FALSE,"TOP30MEM"}</definedName>
    <definedName name="fordFamily" hidden="1">{#N/A,#N/A,FALSE,"GRAFIK";#N/A,#N/A,FALSE,"TOP30MEM"}</definedName>
    <definedName name="fordspider" localSheetId="65" hidden="1">{"sedan",#N/A,FALSE,"spepalt";"wgs",#N/A,FALSE,"spepalt"}</definedName>
    <definedName name="fordspider" localSheetId="84" hidden="1">{"sedan",#N/A,FALSE,"spepalt";"wgs",#N/A,FALSE,"spepalt"}</definedName>
    <definedName name="fordspider" localSheetId="77" hidden="1">{"sedan",#N/A,FALSE,"spepalt";"wgs",#N/A,FALSE,"spepalt"}</definedName>
    <definedName name="fordspider" localSheetId="61" hidden="1">{"sedan",#N/A,FALSE,"spepalt";"wgs",#N/A,FALSE,"spepalt"}</definedName>
    <definedName name="fordspider" localSheetId="76" hidden="1">{"sedan",#N/A,FALSE,"spepalt";"wgs",#N/A,FALSE,"spepalt"}</definedName>
    <definedName name="fordspider" hidden="1">{"sedan",#N/A,FALSE,"spepalt";"wgs",#N/A,FALSE,"spepalt"}</definedName>
    <definedName name="FOREX" localSheetId="79">#REF!</definedName>
    <definedName name="FOREX" localSheetId="84">#REF!</definedName>
    <definedName name="FOREX" localSheetId="77">#REF!</definedName>
    <definedName name="FOREX">#REF!</definedName>
    <definedName name="FORK" localSheetId="79">#REF!</definedName>
    <definedName name="FORK" localSheetId="84">#REF!</definedName>
    <definedName name="FORK" localSheetId="77">#REF!</definedName>
    <definedName name="FORK">#REF!</definedName>
    <definedName name="fr" localSheetId="65" hidden="1">{#N/A,#N/A,FALSE,"Chart";#N/A,#N/A,FALSE,"Chart"}</definedName>
    <definedName name="fr" localSheetId="84" hidden="1">{#N/A,#N/A,FALSE,"Chart";#N/A,#N/A,FALSE,"Chart"}</definedName>
    <definedName name="fr" localSheetId="77" hidden="1">{#N/A,#N/A,FALSE,"Chart";#N/A,#N/A,FALSE,"Chart"}</definedName>
    <definedName name="fr" localSheetId="61" hidden="1">{#N/A,#N/A,FALSE,"Chart";#N/A,#N/A,FALSE,"Chart"}</definedName>
    <definedName name="fr" localSheetId="76" hidden="1">{#N/A,#N/A,FALSE,"Chart";#N/A,#N/A,FALSE,"Chart"}</definedName>
    <definedName name="fr" hidden="1">{#N/A,#N/A,FALSE,"Chart";#N/A,#N/A,FALSE,"Chart"}</definedName>
    <definedName name="France" localSheetId="79">#REF!</definedName>
    <definedName name="France" localSheetId="84">#REF!</definedName>
    <definedName name="France" localSheetId="77">#REF!</definedName>
    <definedName name="France">#REF!</definedName>
    <definedName name="fre" localSheetId="65" hidden="1">{"REVISED",#N/A,FALSE,"Sheet1"}</definedName>
    <definedName name="fre" localSheetId="84" hidden="1">{"REVISED",#N/A,FALSE,"Sheet1"}</definedName>
    <definedName name="fre" localSheetId="77" hidden="1">{"REVISED",#N/A,FALSE,"Sheet1"}</definedName>
    <definedName name="fre" localSheetId="61" hidden="1">{"REVISED",#N/A,FALSE,"Sheet1"}</definedName>
    <definedName name="fre" localSheetId="76" hidden="1">{"REVISED",#N/A,FALSE,"Sheet1"}</definedName>
    <definedName name="fre" hidden="1">{"REVISED",#N/A,FALSE,"Sheet1"}</definedName>
    <definedName name="frefw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fw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fw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fw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fw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f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ightCategory" localSheetId="79">#REF!</definedName>
    <definedName name="FreightCategory" localSheetId="84">#REF!</definedName>
    <definedName name="FreightCategory" localSheetId="77">#REF!</definedName>
    <definedName name="FreightCategory">#REF!</definedName>
    <definedName name="Frequency" localSheetId="79">#REF!</definedName>
    <definedName name="Frequency" localSheetId="84">#REF!</definedName>
    <definedName name="Frequency" localSheetId="77">#REF!</definedName>
    <definedName name="Frequency">#REF!</definedName>
    <definedName name="frpi" localSheetId="79">OFFSET(#REF!,0,0,COUNTA(#REF!),1)</definedName>
    <definedName name="frpi" localSheetId="84">OFFSET(#REF!,0,0,COUNTA(#REF!),1)</definedName>
    <definedName name="frpi" localSheetId="77">OFFSET(#REF!,0,0,COUNTA(#REF!),1)</definedName>
    <definedName name="frpi">OFFSET(#REF!,0,0,COUNTA(#REF!),1)</definedName>
    <definedName name="fs" localSheetId="79">#REF!</definedName>
    <definedName name="fs" localSheetId="84">#REF!</definedName>
    <definedName name="fs" localSheetId="77">#REF!</definedName>
    <definedName name="fs">#REF!</definedName>
    <definedName name="FS_Month" localSheetId="79">#REF!</definedName>
    <definedName name="FS_Month" localSheetId="84">#REF!</definedName>
    <definedName name="FS_Month" localSheetId="77">#REF!</definedName>
    <definedName name="FS_Month">#REF!</definedName>
    <definedName name="FS_Year" localSheetId="79">#REF!</definedName>
    <definedName name="FS_Year" localSheetId="84">#REF!</definedName>
    <definedName name="FS_Year" localSheetId="77">#REF!</definedName>
    <definedName name="FS_Year">#REF!</definedName>
    <definedName name="fsa" localSheetId="65" hidden="1">{#N/A,#N/A,FALSE,"Title - E";#N/A,#N/A,FALSE,"Insert";#N/A,#N/A,FALSE,"Rpt-98-E PG_1";#N/A,#N/A,FALSE,"Rpt-98-E PG_2f";#N/A,#N/A,FALSE,"Rpt-98-E PG_2";#N/A,#N/A,FALSE,"Insert";#N/A,#N/A,FALSE,"Rpt-98-E PG_3 "}</definedName>
    <definedName name="fsa" localSheetId="84" hidden="1">{#N/A,#N/A,FALSE,"Title - E";#N/A,#N/A,FALSE,"Insert";#N/A,#N/A,FALSE,"Rpt-98-E PG_1";#N/A,#N/A,FALSE,"Rpt-98-E PG_2f";#N/A,#N/A,FALSE,"Rpt-98-E PG_2";#N/A,#N/A,FALSE,"Insert";#N/A,#N/A,FALSE,"Rpt-98-E PG_3 "}</definedName>
    <definedName name="fsa" localSheetId="77" hidden="1">{#N/A,#N/A,FALSE,"Title - E";#N/A,#N/A,FALSE,"Insert";#N/A,#N/A,FALSE,"Rpt-98-E PG_1";#N/A,#N/A,FALSE,"Rpt-98-E PG_2f";#N/A,#N/A,FALSE,"Rpt-98-E PG_2";#N/A,#N/A,FALSE,"Insert";#N/A,#N/A,FALSE,"Rpt-98-E PG_3 "}</definedName>
    <definedName name="fsa" localSheetId="61" hidden="1">{#N/A,#N/A,FALSE,"Title - E";#N/A,#N/A,FALSE,"Insert";#N/A,#N/A,FALSE,"Rpt-98-E PG_1";#N/A,#N/A,FALSE,"Rpt-98-E PG_2f";#N/A,#N/A,FALSE,"Rpt-98-E PG_2";#N/A,#N/A,FALSE,"Insert";#N/A,#N/A,FALSE,"Rpt-98-E PG_3 "}</definedName>
    <definedName name="fsa" localSheetId="76" hidden="1">{#N/A,#N/A,FALSE,"Title - E";#N/A,#N/A,FALSE,"Insert";#N/A,#N/A,FALSE,"Rpt-98-E PG_1";#N/A,#N/A,FALSE,"Rpt-98-E PG_2f";#N/A,#N/A,FALSE,"Rpt-98-E PG_2";#N/A,#N/A,FALSE,"Insert";#N/A,#N/A,FALSE,"Rpt-98-E PG_3 "}</definedName>
    <definedName name="fsa" hidden="1">{#N/A,#N/A,FALSE,"Title - E";#N/A,#N/A,FALSE,"Insert";#N/A,#N/A,FALSE,"Rpt-98-E PG_1";#N/A,#N/A,FALSE,"Rpt-98-E PG_2f";#N/A,#N/A,FALSE,"Rpt-98-E PG_2";#N/A,#N/A,FALSE,"Insert";#N/A,#N/A,FALSE,"Rpt-98-E PG_3 "}</definedName>
    <definedName name="fsdf" localSheetId="65" hidden="1">{"Revenue",#N/A,FALSE,"Series";"Ecprofit",#N/A,FALSE,"Series"}</definedName>
    <definedName name="fsdf" localSheetId="84" hidden="1">{"Revenue",#N/A,FALSE,"Series";"Ecprofit",#N/A,FALSE,"Series"}</definedName>
    <definedName name="fsdf" localSheetId="77" hidden="1">{"Revenue",#N/A,FALSE,"Series";"Ecprofit",#N/A,FALSE,"Series"}</definedName>
    <definedName name="fsdf" localSheetId="61" hidden="1">{"Revenue",#N/A,FALSE,"Series";"Ecprofit",#N/A,FALSE,"Series"}</definedName>
    <definedName name="fsdf" localSheetId="76" hidden="1">{"Revenue",#N/A,FALSE,"Series";"Ecprofit",#N/A,FALSE,"Series"}</definedName>
    <definedName name="fsdf" hidden="1">{"Revenue",#N/A,FALSE,"Series";"Ecprofit",#N/A,FALSE,"Series"}</definedName>
    <definedName name="fsdfsdf" localSheetId="65" hidden="1">{"avrev",#N/A,FALSE,"AVREV";"rates",#N/A,FALSE,"AVREV"}</definedName>
    <definedName name="fsdfsdf" localSheetId="84" hidden="1">{"avrev",#N/A,FALSE,"AVREV";"rates",#N/A,FALSE,"AVREV"}</definedName>
    <definedName name="fsdfsdf" localSheetId="77" hidden="1">{"avrev",#N/A,FALSE,"AVREV";"rates",#N/A,FALSE,"AVREV"}</definedName>
    <definedName name="fsdfsdf" localSheetId="61" hidden="1">{"avrev",#N/A,FALSE,"AVREV";"rates",#N/A,FALSE,"AVREV"}</definedName>
    <definedName name="fsdfsdf" localSheetId="76" hidden="1">{"avrev",#N/A,FALSE,"AVREV";"rates",#N/A,FALSE,"AVREV"}</definedName>
    <definedName name="fsdfsdf" hidden="1">{"avrev",#N/A,FALSE,"AVREV";"rates",#N/A,FALSE,"AVREV"}</definedName>
    <definedName name="fsgh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gh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gh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gh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gh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gh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M" localSheetId="79" hidden="1">#REF!</definedName>
    <definedName name="FSM" localSheetId="84" hidden="1">#REF!</definedName>
    <definedName name="FSM" localSheetId="77" hidden="1">#REF!</definedName>
    <definedName name="FSM" hidden="1">#REF!</definedName>
    <definedName name="FSM_solver_adj" localSheetId="79" hidden="1">#REF!,#REF!</definedName>
    <definedName name="FSM_solver_adj" localSheetId="84" hidden="1">#REF!,#REF!</definedName>
    <definedName name="FSM_solver_adj" localSheetId="77" hidden="1">#REF!,#REF!</definedName>
    <definedName name="FSM_solver_adj" hidden="1">#REF!,#REF!</definedName>
    <definedName name="ft" localSheetId="65" hidden="1">{#N/A,#N/A,FALSE,"TOP10";#N/A,#N/A,FALSE,"Cover";#N/A,#N/A,FALSE,"MOGRAPH"}</definedName>
    <definedName name="ft" localSheetId="84" hidden="1">{#N/A,#N/A,FALSE,"TOP10";#N/A,#N/A,FALSE,"Cover";#N/A,#N/A,FALSE,"MOGRAPH"}</definedName>
    <definedName name="ft" localSheetId="77" hidden="1">{#N/A,#N/A,FALSE,"TOP10";#N/A,#N/A,FALSE,"Cover";#N/A,#N/A,FALSE,"MOGRAPH"}</definedName>
    <definedName name="ft" localSheetId="61" hidden="1">{#N/A,#N/A,FALSE,"TOP10";#N/A,#N/A,FALSE,"Cover";#N/A,#N/A,FALSE,"MOGRAPH"}</definedName>
    <definedName name="ft" localSheetId="76" hidden="1">{#N/A,#N/A,FALSE,"TOP10";#N/A,#N/A,FALSE,"Cover";#N/A,#N/A,FALSE,"MOGRAPH"}</definedName>
    <definedName name="ft" hidden="1">{#N/A,#N/A,FALSE,"TOP10";#N/A,#N/A,FALSE,"Cover";#N/A,#N/A,FALSE,"MOGRAPH"}</definedName>
    <definedName name="fte" localSheetId="65" hidden="1">{#N/A,#N/A,FALSE,"GRAFIK";#N/A,#N/A,FALSE,"TOP30MEM"}</definedName>
    <definedName name="fte" localSheetId="84" hidden="1">{#N/A,#N/A,FALSE,"GRAFIK";#N/A,#N/A,FALSE,"TOP30MEM"}</definedName>
    <definedName name="fte" localSheetId="77" hidden="1">{#N/A,#N/A,FALSE,"GRAFIK";#N/A,#N/A,FALSE,"TOP30MEM"}</definedName>
    <definedName name="fte" localSheetId="61" hidden="1">{#N/A,#N/A,FALSE,"GRAFIK";#N/A,#N/A,FALSE,"TOP30MEM"}</definedName>
    <definedName name="fte" localSheetId="76" hidden="1">{#N/A,#N/A,FALSE,"GRAFIK";#N/A,#N/A,FALSE,"TOP30MEM"}</definedName>
    <definedName name="fte" hidden="1">{#N/A,#N/A,FALSE,"GRAFIK";#N/A,#N/A,FALSE,"TOP30MEM"}</definedName>
    <definedName name="ftgefaewt" localSheetId="65" hidden="1">{#N/A,#N/A,FALSE,"Profit Status";#N/A,#N/A,FALSE,"Invest";#N/A,#N/A,FALSE,"Revenue";#N/A,#N/A,FALSE,"Variable Cost";#N/A,#N/A,FALSE,"Options &amp; Series"}</definedName>
    <definedName name="ftgefaewt" localSheetId="84" hidden="1">{#N/A,#N/A,FALSE,"Profit Status";#N/A,#N/A,FALSE,"Invest";#N/A,#N/A,FALSE,"Revenue";#N/A,#N/A,FALSE,"Variable Cost";#N/A,#N/A,FALSE,"Options &amp; Series"}</definedName>
    <definedName name="ftgefaewt" localSheetId="77" hidden="1">{#N/A,#N/A,FALSE,"Profit Status";#N/A,#N/A,FALSE,"Invest";#N/A,#N/A,FALSE,"Revenue";#N/A,#N/A,FALSE,"Variable Cost";#N/A,#N/A,FALSE,"Options &amp; Series"}</definedName>
    <definedName name="ftgefaewt" localSheetId="61" hidden="1">{#N/A,#N/A,FALSE,"Profit Status";#N/A,#N/A,FALSE,"Invest";#N/A,#N/A,FALSE,"Revenue";#N/A,#N/A,FALSE,"Variable Cost";#N/A,#N/A,FALSE,"Options &amp; Series"}</definedName>
    <definedName name="ftgefaewt" localSheetId="76" hidden="1">{#N/A,#N/A,FALSE,"Profit Status";#N/A,#N/A,FALSE,"Invest";#N/A,#N/A,FALSE,"Revenue";#N/A,#N/A,FALSE,"Variable Cost";#N/A,#N/A,FALSE,"Options &amp; Series"}</definedName>
    <definedName name="ftgefaewt" hidden="1">{#N/A,#N/A,FALSE,"Profit Status";#N/A,#N/A,FALSE,"Invest";#N/A,#N/A,FALSE,"Revenue";#N/A,#N/A,FALSE,"Variable Cost";#N/A,#N/A,FALSE,"Options &amp; Series"}</definedName>
    <definedName name="fu" localSheetId="65" hidden="1">{"avrev",#N/A,FALSE,"AVREV";"rates",#N/A,FALSE,"AVREV"}</definedName>
    <definedName name="fu" localSheetId="84" hidden="1">{"avrev",#N/A,FALSE,"AVREV";"rates",#N/A,FALSE,"AVREV"}</definedName>
    <definedName name="fu" localSheetId="77" hidden="1">{"avrev",#N/A,FALSE,"AVREV";"rates",#N/A,FALSE,"AVREV"}</definedName>
    <definedName name="fu" localSheetId="61" hidden="1">{"avrev",#N/A,FALSE,"AVREV";"rates",#N/A,FALSE,"AVREV"}</definedName>
    <definedName name="fu" localSheetId="76" hidden="1">{"avrev",#N/A,FALSE,"AVREV";"rates",#N/A,FALSE,"AVREV"}</definedName>
    <definedName name="fu" hidden="1">{"avrev",#N/A,FALSE,"AVREV";"rates",#N/A,FALSE,"AVREV"}</definedName>
    <definedName name="fu_1" localSheetId="65" hidden="1">{"avrev",#N/A,FALSE,"AVREV";"rates",#N/A,FALSE,"AVREV"}</definedName>
    <definedName name="fu_1" localSheetId="84" hidden="1">{"avrev",#N/A,FALSE,"AVREV";"rates",#N/A,FALSE,"AVREV"}</definedName>
    <definedName name="fu_1" localSheetId="77" hidden="1">{"avrev",#N/A,FALSE,"AVREV";"rates",#N/A,FALSE,"AVREV"}</definedName>
    <definedName name="fu_1" localSheetId="61" hidden="1">{"avrev",#N/A,FALSE,"AVREV";"rates",#N/A,FALSE,"AVREV"}</definedName>
    <definedName name="fu_1" localSheetId="76" hidden="1">{"avrev",#N/A,FALSE,"AVREV";"rates",#N/A,FALSE,"AVREV"}</definedName>
    <definedName name="fu_1" hidden="1">{"avrev",#N/A,FALSE,"AVREV";"rates",#N/A,FALSE,"AVREV"}</definedName>
    <definedName name="fuck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eurpbt" localSheetId="79">#REF!</definedName>
    <definedName name="fueurpbt" localSheetId="84">#REF!</definedName>
    <definedName name="fueurpbt" localSheetId="77">#REF!</definedName>
    <definedName name="fueurpbt">#REF!</definedName>
    <definedName name="fueurstat" localSheetId="79">#REF!</definedName>
    <definedName name="fueurstat" localSheetId="84">#REF!</definedName>
    <definedName name="fueurstat" localSheetId="77">#REF!</definedName>
    <definedName name="fueurstat">#REF!</definedName>
    <definedName name="fujimoto" localSheetId="65" hidden="1">{#N/A,"VA",FALSE,"output";#N/A,"VB",FALSE,"output";#N/A,"VS",FALSE,"output";#N/A,"VC",FALSE,"output";#N/A,"VG",FALSE,"output";#N/A,"J1",FALSE,"output";#N/A,"J2",FALSE,"output";#N/A,"PT",FALSE,"output"}</definedName>
    <definedName name="fujimoto" localSheetId="84" hidden="1">{#N/A,"VA",FALSE,"output";#N/A,"VB",FALSE,"output";#N/A,"VS",FALSE,"output";#N/A,"VC",FALSE,"output";#N/A,"VG",FALSE,"output";#N/A,"J1",FALSE,"output";#N/A,"J2",FALSE,"output";#N/A,"PT",FALSE,"output"}</definedName>
    <definedName name="fujimoto" localSheetId="77" hidden="1">{#N/A,"VA",FALSE,"output";#N/A,"VB",FALSE,"output";#N/A,"VS",FALSE,"output";#N/A,"VC",FALSE,"output";#N/A,"VG",FALSE,"output";#N/A,"J1",FALSE,"output";#N/A,"J2",FALSE,"output";#N/A,"PT",FALSE,"output"}</definedName>
    <definedName name="fujimoto" localSheetId="61" hidden="1">{#N/A,"VA",FALSE,"output";#N/A,"VB",FALSE,"output";#N/A,"VS",FALSE,"output";#N/A,"VC",FALSE,"output";#N/A,"VG",FALSE,"output";#N/A,"J1",FALSE,"output";#N/A,"J2",FALSE,"output";#N/A,"PT",FALSE,"output"}</definedName>
    <definedName name="fujimoto" localSheetId="76" hidden="1">{#N/A,"VA",FALSE,"output";#N/A,"VB",FALSE,"output";#N/A,"VS",FALSE,"output";#N/A,"VC",FALSE,"output";#N/A,"VG",FALSE,"output";#N/A,"J1",FALSE,"output";#N/A,"J2",FALSE,"output";#N/A,"PT",FALSE,"output"}</definedName>
    <definedName name="fujimoto" hidden="1">{#N/A,"VA",FALSE,"output";#N/A,"VB",FALSE,"output";#N/A,"VS",FALSE,"output";#N/A,"VC",FALSE,"output";#N/A,"VG",FALSE,"output";#N/A,"J1",FALSE,"output";#N/A,"J2",FALSE,"output";#N/A,"PT",FALSE,"output"}</definedName>
    <definedName name="Full_Print" localSheetId="79">#REF!</definedName>
    <definedName name="Full_Print" localSheetId="84">#REF!</definedName>
    <definedName name="Full_Print" localSheetId="77">#REF!</definedName>
    <definedName name="Full_Print">#REF!</definedName>
    <definedName name="Functional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unctional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unctional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unctional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unctional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unctional" hidden="1">{#N/A,#N/A,FALSE,"Assumptions";#N/A,#N/A,FALSE,"Volumes";#N/A,#N/A,FALSE,"Pricing";#N/A,#N/A,FALSE,"Variable Cost";#N/A,#N/A,FALSE,"Investment";#N/A,#N/A,FALSE,"Profitability";#N/A,#N/A,FALSE,"Business Comparison"}</definedName>
    <definedName name="FVCOMP">#N/A</definedName>
    <definedName name="fvdfd" localSheetId="65" hidden="1">{#N/A,#N/A,FALSE,"Cover";#N/A,#N/A,FALSE,"Profits";#N/A,#N/A,FALSE,"ABS";#N/A,#N/A,FALSE,"TFLE Detail";#N/A,#N/A,FALSE,"TFLE Walk";#N/A,#N/A,FALSE,"Variable Cost";#N/A,#N/A,FALSE,"V.C. Walk"}</definedName>
    <definedName name="fvdfd" localSheetId="84" hidden="1">{#N/A,#N/A,FALSE,"Cover";#N/A,#N/A,FALSE,"Profits";#N/A,#N/A,FALSE,"ABS";#N/A,#N/A,FALSE,"TFLE Detail";#N/A,#N/A,FALSE,"TFLE Walk";#N/A,#N/A,FALSE,"Variable Cost";#N/A,#N/A,FALSE,"V.C. Walk"}</definedName>
    <definedName name="fvdfd" localSheetId="77" hidden="1">{#N/A,#N/A,FALSE,"Cover";#N/A,#N/A,FALSE,"Profits";#N/A,#N/A,FALSE,"ABS";#N/A,#N/A,FALSE,"TFLE Detail";#N/A,#N/A,FALSE,"TFLE Walk";#N/A,#N/A,FALSE,"Variable Cost";#N/A,#N/A,FALSE,"V.C. Walk"}</definedName>
    <definedName name="fvdfd" localSheetId="61" hidden="1">{#N/A,#N/A,FALSE,"Cover";#N/A,#N/A,FALSE,"Profits";#N/A,#N/A,FALSE,"ABS";#N/A,#N/A,FALSE,"TFLE Detail";#N/A,#N/A,FALSE,"TFLE Walk";#N/A,#N/A,FALSE,"Variable Cost";#N/A,#N/A,FALSE,"V.C. Walk"}</definedName>
    <definedName name="fvdfd" localSheetId="76" hidden="1">{#N/A,#N/A,FALSE,"Cover";#N/A,#N/A,FALSE,"Profits";#N/A,#N/A,FALSE,"ABS";#N/A,#N/A,FALSE,"TFLE Detail";#N/A,#N/A,FALSE,"TFLE Walk";#N/A,#N/A,FALSE,"Variable Cost";#N/A,#N/A,FALSE,"V.C. Walk"}</definedName>
    <definedName name="fvdfd" hidden="1">{#N/A,#N/A,FALSE,"Cover";#N/A,#N/A,FALSE,"Profits";#N/A,#N/A,FALSE,"ABS";#N/A,#N/A,FALSE,"TFLE Detail";#N/A,#N/A,FALSE,"TFLE Walk";#N/A,#N/A,FALSE,"Variable Cost";#N/A,#N/A,FALSE,"V.C. Walk"}</definedName>
    <definedName name="fvvv" localSheetId="65" hidden="1">{"avrev",#N/A,FALSE,"AVREV";"rates",#N/A,FALSE,"AVREV"}</definedName>
    <definedName name="fvvv" localSheetId="84" hidden="1">{"avrev",#N/A,FALSE,"AVREV";"rates",#N/A,FALSE,"AVREV"}</definedName>
    <definedName name="fvvv" localSheetId="77" hidden="1">{"avrev",#N/A,FALSE,"AVREV";"rates",#N/A,FALSE,"AVREV"}</definedName>
    <definedName name="fvvv" localSheetId="61" hidden="1">{"avrev",#N/A,FALSE,"AVREV";"rates",#N/A,FALSE,"AVREV"}</definedName>
    <definedName name="fvvv" localSheetId="76" hidden="1">{"avrev",#N/A,FALSE,"AVREV";"rates",#N/A,FALSE,"AVREV"}</definedName>
    <definedName name="fvvv" hidden="1">{"avrev",#N/A,FALSE,"AVREV";"rates",#N/A,FALSE,"AVREV"}</definedName>
    <definedName name="fwef" localSheetId="65" hidden="1">{"REVISED",#N/A,FALSE,"Sheet1"}</definedName>
    <definedName name="fwef" localSheetId="84" hidden="1">{"REVISED",#N/A,FALSE,"Sheet1"}</definedName>
    <definedName name="fwef" localSheetId="77" hidden="1">{"REVISED",#N/A,FALSE,"Sheet1"}</definedName>
    <definedName name="fwef" localSheetId="61" hidden="1">{"REVISED",#N/A,FALSE,"Sheet1"}</definedName>
    <definedName name="fwef" localSheetId="76" hidden="1">{"REVISED",#N/A,FALSE,"Sheet1"}</definedName>
    <definedName name="fwef" hidden="1">{"REVISED",#N/A,FALSE,"Sheet1"}</definedName>
    <definedName name="fwfeewf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wfeewf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wfeewf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wfeewf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wfeewf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wfeewf" hidden="1">{#N/A,#N/A,FALSE,"Assumptions";#N/A,#N/A,FALSE,"Volumes";#N/A,#N/A,FALSE,"Pricing";#N/A,#N/A,FALSE,"Variable Cost";#N/A,#N/A,FALSE,"Investment";#N/A,#N/A,FALSE,"Profitability";#N/A,#N/A,FALSE,"Business Comparison"}</definedName>
    <definedName name="fxjdhjdghj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fxjdhjdghj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fxjdhjdghj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fxjdhjdghj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fxjdhjdghj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fxjdhjdghj" hidden="1">{#N/A,#N/A,FALSE,"Assumptions";#N/A,#N/A,FALSE,"Volumes";#N/A,#N/A,FALSE,"Pricing";#N/A,#N/A,FALSE,"Variable Cost";#N/A,#N/A,FALSE,"Investment";#N/A,#N/A,FALSE,"Profitability";#N/A,#N/A,FALSE,"Business Comparison"}</definedName>
    <definedName name="fy" localSheetId="65" hidden="1">{#N/A,#N/A,FALSE,"BackUp";#N/A,#N/A,FALSE,"FOps-Cal";#N/A,#N/A,FALSE,"COps-Cal";#N/A,#N/A,FALSE,"GPM-Cal";#N/A,#N/A,FALSE,"ITO-Cal";#N/A,#N/A,FALSE,"ITO (2)"}</definedName>
    <definedName name="fy" localSheetId="84" hidden="1">{#N/A,#N/A,FALSE,"BackUp";#N/A,#N/A,FALSE,"FOps-Cal";#N/A,#N/A,FALSE,"COps-Cal";#N/A,#N/A,FALSE,"GPM-Cal";#N/A,#N/A,FALSE,"ITO-Cal";#N/A,#N/A,FALSE,"ITO (2)"}</definedName>
    <definedName name="fy" localSheetId="77" hidden="1">{#N/A,#N/A,FALSE,"BackUp";#N/A,#N/A,FALSE,"FOps-Cal";#N/A,#N/A,FALSE,"COps-Cal";#N/A,#N/A,FALSE,"GPM-Cal";#N/A,#N/A,FALSE,"ITO-Cal";#N/A,#N/A,FALSE,"ITO (2)"}</definedName>
    <definedName name="fy" localSheetId="61" hidden="1">{#N/A,#N/A,FALSE,"BackUp";#N/A,#N/A,FALSE,"FOps-Cal";#N/A,#N/A,FALSE,"COps-Cal";#N/A,#N/A,FALSE,"GPM-Cal";#N/A,#N/A,FALSE,"ITO-Cal";#N/A,#N/A,FALSE,"ITO (2)"}</definedName>
    <definedName name="fy" localSheetId="76" hidden="1">{#N/A,#N/A,FALSE,"BackUp";#N/A,#N/A,FALSE,"FOps-Cal";#N/A,#N/A,FALSE,"COps-Cal";#N/A,#N/A,FALSE,"GPM-Cal";#N/A,#N/A,FALSE,"ITO-Cal";#N/A,#N/A,FALSE,"ITO (2)"}</definedName>
    <definedName name="fy" hidden="1">{#N/A,#N/A,FALSE,"BackUp";#N/A,#N/A,FALSE,"FOps-Cal";#N/A,#N/A,FALSE,"COps-Cal";#N/A,#N/A,FALSE,"GPM-Cal";#N/A,#N/A,FALSE,"ITO-Cal";#N/A,#N/A,FALSE,"ITO (2)"}</definedName>
    <definedName name="FY00cri" localSheetId="79">#REF!</definedName>
    <definedName name="FY00cri" localSheetId="84">#REF!</definedName>
    <definedName name="FY00cri" localSheetId="77">#REF!</definedName>
    <definedName name="FY00cri">#REF!</definedName>
    <definedName name="FY00exch" localSheetId="79">#REF!</definedName>
    <definedName name="FY00exch" localSheetId="84">#REF!</definedName>
    <definedName name="FY00exch" localSheetId="77">#REF!</definedName>
    <definedName name="FY00exch">#REF!</definedName>
    <definedName name="FY00findex" localSheetId="79">#REF!</definedName>
    <definedName name="FY00findex" localSheetId="84">#REF!</definedName>
    <definedName name="FY00findex" localSheetId="77">#REF!</definedName>
    <definedName name="FY00findex">#REF!</definedName>
    <definedName name="FY00usindex" localSheetId="79">#REF!</definedName>
    <definedName name="FY00usindex" localSheetId="84">#REF!</definedName>
    <definedName name="FY00usindex" localSheetId="77">#REF!</definedName>
    <definedName name="FY00usindex">#REF!</definedName>
    <definedName name="FY01cri" localSheetId="79">#REF!</definedName>
    <definedName name="FY01cri" localSheetId="84">#REF!</definedName>
    <definedName name="FY01cri" localSheetId="77">#REF!</definedName>
    <definedName name="FY01cri">#REF!</definedName>
    <definedName name="FY01exch" localSheetId="79">#REF!</definedName>
    <definedName name="FY01exch" localSheetId="84">#REF!</definedName>
    <definedName name="FY01exch" localSheetId="77">#REF!</definedName>
    <definedName name="FY01exch">#REF!</definedName>
    <definedName name="FY01findex" localSheetId="79">#REF!</definedName>
    <definedName name="FY01findex" localSheetId="84">#REF!</definedName>
    <definedName name="FY01findex" localSheetId="77">#REF!</definedName>
    <definedName name="FY01findex">#REF!</definedName>
    <definedName name="FY01usindex" localSheetId="79">#REF!</definedName>
    <definedName name="FY01usindex" localSheetId="84">#REF!</definedName>
    <definedName name="FY01usindex" localSheetId="77">#REF!</definedName>
    <definedName name="FY01usindex">#REF!</definedName>
    <definedName name="g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_1" localSheetId="65" hidden="1">{"salaried",#N/A,FALSE,"VLD View (2)"}</definedName>
    <definedName name="G_1" localSheetId="84" hidden="1">{"salaried",#N/A,FALSE,"VLD View (2)"}</definedName>
    <definedName name="G_1" localSheetId="77" hidden="1">{"salaried",#N/A,FALSE,"VLD View (2)"}</definedName>
    <definedName name="G_1" localSheetId="61" hidden="1">{"salaried",#N/A,FALSE,"VLD View (2)"}</definedName>
    <definedName name="G_1" localSheetId="76" hidden="1">{"salaried",#N/A,FALSE,"VLD View (2)"}</definedName>
    <definedName name="G_1" hidden="1">{"salaried",#N/A,FALSE,"VLD View (2)"}</definedName>
    <definedName name="G_S" localSheetId="79">#REF!</definedName>
    <definedName name="G_S" localSheetId="84">#REF!</definedName>
    <definedName name="G_S" localSheetId="77">#REF!</definedName>
    <definedName name="G_S">#REF!</definedName>
    <definedName name="G_S_Summary" localSheetId="79">#REF!</definedName>
    <definedName name="G_S_Summary" localSheetId="84">#REF!</definedName>
    <definedName name="G_S_Summary" localSheetId="77">#REF!</definedName>
    <definedName name="G_S_Summary">#REF!</definedName>
    <definedName name="GAlaxy">36382.5372453704</definedName>
    <definedName name="galo" localSheetId="65" hidden="1">{#N/A,#N/A,FALSE,"Aging Summary";#N/A,#N/A,FALSE,"Ratio Analysis";#N/A,#N/A,FALSE,"Test 120 Day Accts";#N/A,#N/A,FALSE,"Tickmarks"}</definedName>
    <definedName name="galo" localSheetId="84" hidden="1">{#N/A,#N/A,FALSE,"Aging Summary";#N/A,#N/A,FALSE,"Ratio Analysis";#N/A,#N/A,FALSE,"Test 120 Day Accts";#N/A,#N/A,FALSE,"Tickmarks"}</definedName>
    <definedName name="galo" localSheetId="77" hidden="1">{#N/A,#N/A,FALSE,"Aging Summary";#N/A,#N/A,FALSE,"Ratio Analysis";#N/A,#N/A,FALSE,"Test 120 Day Accts";#N/A,#N/A,FALSE,"Tickmarks"}</definedName>
    <definedName name="galo" localSheetId="61" hidden="1">{#N/A,#N/A,FALSE,"Aging Summary";#N/A,#N/A,FALSE,"Ratio Analysis";#N/A,#N/A,FALSE,"Test 120 Day Accts";#N/A,#N/A,FALSE,"Tickmarks"}</definedName>
    <definedName name="galo" localSheetId="76" hidden="1">{#N/A,#N/A,FALSE,"Aging Summary";#N/A,#N/A,FALSE,"Ratio Analysis";#N/A,#N/A,FALSE,"Test 120 Day Accts";#N/A,#N/A,FALSE,"Tickmarks"}</definedName>
    <definedName name="galo" hidden="1">{#N/A,#N/A,FALSE,"Aging Summary";#N/A,#N/A,FALSE,"Ratio Analysis";#N/A,#N/A,FALSE,"Test 120 Day Accts";#N/A,#N/A,FALSE,"Tickmarks"}</definedName>
    <definedName name="gasdf" localSheetId="65" hidden="1">{#N/A,#N/A,FALSE,"Title-W";#N/A,#N/A,FALSE,"Insert";#N/A,#N/A,FALSE,"Rpt-98-W PG_1";#N/A,#N/A,FALSE,"Rpt-98-W PG_2f";#N/A,#N/A,FALSE,"Rpt-98-W  PG_2";#N/A,#N/A,FALSE,"Insert";#N/A,#N/A,FALSE,"Rpt-98-W PG_3"}</definedName>
    <definedName name="gasdf" localSheetId="84" hidden="1">{#N/A,#N/A,FALSE,"Title-W";#N/A,#N/A,FALSE,"Insert";#N/A,#N/A,FALSE,"Rpt-98-W PG_1";#N/A,#N/A,FALSE,"Rpt-98-W PG_2f";#N/A,#N/A,FALSE,"Rpt-98-W  PG_2";#N/A,#N/A,FALSE,"Insert";#N/A,#N/A,FALSE,"Rpt-98-W PG_3"}</definedName>
    <definedName name="gasdf" localSheetId="77" hidden="1">{#N/A,#N/A,FALSE,"Title-W";#N/A,#N/A,FALSE,"Insert";#N/A,#N/A,FALSE,"Rpt-98-W PG_1";#N/A,#N/A,FALSE,"Rpt-98-W PG_2f";#N/A,#N/A,FALSE,"Rpt-98-W  PG_2";#N/A,#N/A,FALSE,"Insert";#N/A,#N/A,FALSE,"Rpt-98-W PG_3"}</definedName>
    <definedName name="gasdf" localSheetId="61" hidden="1">{#N/A,#N/A,FALSE,"Title-W";#N/A,#N/A,FALSE,"Insert";#N/A,#N/A,FALSE,"Rpt-98-W PG_1";#N/A,#N/A,FALSE,"Rpt-98-W PG_2f";#N/A,#N/A,FALSE,"Rpt-98-W  PG_2";#N/A,#N/A,FALSE,"Insert";#N/A,#N/A,FALSE,"Rpt-98-W PG_3"}</definedName>
    <definedName name="gasdf" localSheetId="76" hidden="1">{#N/A,#N/A,FALSE,"Title-W";#N/A,#N/A,FALSE,"Insert";#N/A,#N/A,FALSE,"Rpt-98-W PG_1";#N/A,#N/A,FALSE,"Rpt-98-W PG_2f";#N/A,#N/A,FALSE,"Rpt-98-W  PG_2";#N/A,#N/A,FALSE,"Insert";#N/A,#N/A,FALSE,"Rpt-98-W PG_3"}</definedName>
    <definedName name="gasdf" hidden="1">{#N/A,#N/A,FALSE,"Title-W";#N/A,#N/A,FALSE,"Insert";#N/A,#N/A,FALSE,"Rpt-98-W PG_1";#N/A,#N/A,FALSE,"Rpt-98-W PG_2f";#N/A,#N/A,FALSE,"Rpt-98-W  PG_2";#N/A,#N/A,FALSE,"Insert";#N/A,#N/A,FALSE,"Rpt-98-W PG_3"}</definedName>
    <definedName name="gb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TR" localSheetId="65" hidden="1">{#N/A,#N/A,FALSE,"Chart";#N/A,#N/A,FALSE,"Chart"}</definedName>
    <definedName name="GBTR" localSheetId="84" hidden="1">{#N/A,#N/A,FALSE,"Chart";#N/A,#N/A,FALSE,"Chart"}</definedName>
    <definedName name="GBTR" localSheetId="77" hidden="1">{#N/A,#N/A,FALSE,"Chart";#N/A,#N/A,FALSE,"Chart"}</definedName>
    <definedName name="GBTR" localSheetId="61" hidden="1">{#N/A,#N/A,FALSE,"Chart";#N/A,#N/A,FALSE,"Chart"}</definedName>
    <definedName name="GBTR" localSheetId="76" hidden="1">{#N/A,#N/A,FALSE,"Chart";#N/A,#N/A,FALSE,"Chart"}</definedName>
    <definedName name="GBTR" hidden="1">{#N/A,#N/A,FALSE,"Chart";#N/A,#N/A,FALSE,"Chart"}</definedName>
    <definedName name="gch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ch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ch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ch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ch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ch" hidden="1">{#N/A,#N/A,FALSE,"Assumptions";#N/A,#N/A,FALSE,"Volumes";#N/A,#N/A,FALSE,"Pricing";#N/A,#N/A,FALSE,"Variable Cost";#N/A,#N/A,FALSE,"Investment";#N/A,#N/A,FALSE,"Profitability";#N/A,#N/A,FALSE,"Business Comparison"}</definedName>
    <definedName name="GCS_2002_Business_Plan_Summary" localSheetId="79">#REF!</definedName>
    <definedName name="GCS_2002_Business_Plan_Summary" localSheetId="84">#REF!</definedName>
    <definedName name="GCS_2002_Business_Plan_Summary" localSheetId="77">#REF!</definedName>
    <definedName name="GCS_2002_Business_Plan_Summary">#REF!</definedName>
    <definedName name="gd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d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d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d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d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FGS" localSheetId="65" hidden="1">{"REVISED",#N/A,FALSE,"Sheet1"}</definedName>
    <definedName name="GDFGS" localSheetId="84" hidden="1">{"REVISED",#N/A,FALSE,"Sheet1"}</definedName>
    <definedName name="GDFGS" localSheetId="77" hidden="1">{"REVISED",#N/A,FALSE,"Sheet1"}</definedName>
    <definedName name="GDFGS" localSheetId="61" hidden="1">{"REVISED",#N/A,FALSE,"Sheet1"}</definedName>
    <definedName name="GDFGS" localSheetId="76" hidden="1">{"REVISED",#N/A,FALSE,"Sheet1"}</definedName>
    <definedName name="GDFGS" hidden="1">{"REVISED",#N/A,FALSE,"Sheet1"}</definedName>
    <definedName name="GDP" localSheetId="79">#REF!</definedName>
    <definedName name="GDP" localSheetId="84">#REF!</definedName>
    <definedName name="GDP" localSheetId="77">#REF!</definedName>
    <definedName name="GDP">#REF!</definedName>
    <definedName name="gdsdsfgs3" localSheetId="65" hidden="1">{0,#N/A,FALSE,0;0,#N/A,FALSE,0;0,#N/A,FALSE,0;0,#N/A,FALSE,0}</definedName>
    <definedName name="gdsdsfgs3" localSheetId="84" hidden="1">{0,#N/A,FALSE,0;0,#N/A,FALSE,0;0,#N/A,FALSE,0;0,#N/A,FALSE,0}</definedName>
    <definedName name="gdsdsfgs3" localSheetId="77" hidden="1">{0,#N/A,FALSE,0;0,#N/A,FALSE,0;0,#N/A,FALSE,0;0,#N/A,FALSE,0}</definedName>
    <definedName name="gdsdsfgs3" localSheetId="61" hidden="1">{0,#N/A,FALSE,0;0,#N/A,FALSE,0;0,#N/A,FALSE,0;0,#N/A,FALSE,0}</definedName>
    <definedName name="gdsdsfgs3" localSheetId="76" hidden="1">{0,#N/A,FALSE,0;0,#N/A,FALSE,0;0,#N/A,FALSE,0;0,#N/A,FALSE,0}</definedName>
    <definedName name="gdsdsfgs3" hidden="1">{0,#N/A,FALSE,0;0,#N/A,FALSE,0;0,#N/A,FALSE,0;0,#N/A,FALSE,0}</definedName>
    <definedName name="ge" localSheetId="65" hidden="1">{#N/A,#N/A,FALSE,"Profit Status";#N/A,#N/A,FALSE,"Invest";#N/A,#N/A,FALSE,"Revenue";#N/A,#N/A,FALSE,"Variable Cost";#N/A,#N/A,FALSE,"Options &amp; Series"}</definedName>
    <definedName name="ge" localSheetId="84" hidden="1">{#N/A,#N/A,FALSE,"Profit Status";#N/A,#N/A,FALSE,"Invest";#N/A,#N/A,FALSE,"Revenue";#N/A,#N/A,FALSE,"Variable Cost";#N/A,#N/A,FALSE,"Options &amp; Series"}</definedName>
    <definedName name="ge" localSheetId="77" hidden="1">{#N/A,#N/A,FALSE,"Profit Status";#N/A,#N/A,FALSE,"Invest";#N/A,#N/A,FALSE,"Revenue";#N/A,#N/A,FALSE,"Variable Cost";#N/A,#N/A,FALSE,"Options &amp; Series"}</definedName>
    <definedName name="ge" localSheetId="61" hidden="1">{#N/A,#N/A,FALSE,"Profit Status";#N/A,#N/A,FALSE,"Invest";#N/A,#N/A,FALSE,"Revenue";#N/A,#N/A,FALSE,"Variable Cost";#N/A,#N/A,FALSE,"Options &amp; Series"}</definedName>
    <definedName name="ge" localSheetId="76" hidden="1">{#N/A,#N/A,FALSE,"Profit Status";#N/A,#N/A,FALSE,"Invest";#N/A,#N/A,FALSE,"Revenue";#N/A,#N/A,FALSE,"Variable Cost";#N/A,#N/A,FALSE,"Options &amp; Series"}</definedName>
    <definedName name="ge" hidden="1">{#N/A,#N/A,FALSE,"Profit Status";#N/A,#N/A,FALSE,"Invest";#N/A,#N/A,FALSE,"Revenue";#N/A,#N/A,FALSE,"Variable Cost";#N/A,#N/A,FALSE,"Options &amp; Series"}</definedName>
    <definedName name="geez" localSheetId="65" hidden="1">{#N/A,#N/A,FALSE,"Title - E";#N/A,#N/A,FALSE,"Insert";#N/A,#N/A,FALSE,"Rpt-98-E PG_1";#N/A,#N/A,FALSE,"Rpt-98-E PG_2f";#N/A,#N/A,FALSE,"Rpt-98-E PG_2";#N/A,#N/A,FALSE,"Insert";#N/A,#N/A,FALSE,"Rpt-98-E PG_3 "}</definedName>
    <definedName name="geez" localSheetId="84" hidden="1">{#N/A,#N/A,FALSE,"Title - E";#N/A,#N/A,FALSE,"Insert";#N/A,#N/A,FALSE,"Rpt-98-E PG_1";#N/A,#N/A,FALSE,"Rpt-98-E PG_2f";#N/A,#N/A,FALSE,"Rpt-98-E PG_2";#N/A,#N/A,FALSE,"Insert";#N/A,#N/A,FALSE,"Rpt-98-E PG_3 "}</definedName>
    <definedName name="geez" localSheetId="77" hidden="1">{#N/A,#N/A,FALSE,"Title - E";#N/A,#N/A,FALSE,"Insert";#N/A,#N/A,FALSE,"Rpt-98-E PG_1";#N/A,#N/A,FALSE,"Rpt-98-E PG_2f";#N/A,#N/A,FALSE,"Rpt-98-E PG_2";#N/A,#N/A,FALSE,"Insert";#N/A,#N/A,FALSE,"Rpt-98-E PG_3 "}</definedName>
    <definedName name="geez" localSheetId="61" hidden="1">{#N/A,#N/A,FALSE,"Title - E";#N/A,#N/A,FALSE,"Insert";#N/A,#N/A,FALSE,"Rpt-98-E PG_1";#N/A,#N/A,FALSE,"Rpt-98-E PG_2f";#N/A,#N/A,FALSE,"Rpt-98-E PG_2";#N/A,#N/A,FALSE,"Insert";#N/A,#N/A,FALSE,"Rpt-98-E PG_3 "}</definedName>
    <definedName name="geez" localSheetId="76" hidden="1">{#N/A,#N/A,FALSE,"Title - E";#N/A,#N/A,FALSE,"Insert";#N/A,#N/A,FALSE,"Rpt-98-E PG_1";#N/A,#N/A,FALSE,"Rpt-98-E PG_2f";#N/A,#N/A,FALSE,"Rpt-98-E PG_2";#N/A,#N/A,FALSE,"Insert";#N/A,#N/A,FALSE,"Rpt-98-E PG_3 "}</definedName>
    <definedName name="geez" hidden="1">{#N/A,#N/A,FALSE,"Title - E";#N/A,#N/A,FALSE,"Insert";#N/A,#N/A,FALSE,"Rpt-98-E PG_1";#N/A,#N/A,FALSE,"Rpt-98-E PG_2f";#N/A,#N/A,FALSE,"Rpt-98-E PG_2";#N/A,#N/A,FALSE,"Insert";#N/A,#N/A,FALSE,"Rpt-98-E PG_3 "}</definedName>
    <definedName name="geg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eg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eg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eg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eg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eg" hidden="1">{#N/A,#N/A,FALSE,"Assumptions";#N/A,#N/A,FALSE,"Volumes";#N/A,#N/A,FALSE,"Pricing";#N/A,#N/A,FALSE,"Variable Cost";#N/A,#N/A,FALSE,"Investment";#N/A,#N/A,FALSE,"Profitability";#N/A,#N/A,FALSE,"Business Comparison"}</definedName>
    <definedName name="geit" localSheetId="6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it" localSheetId="8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it" localSheetId="77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it" localSheetId="6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it" localSheetId="7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it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n_DLHR_P2" localSheetId="79">#REF!</definedName>
    <definedName name="Gen_DLHR_P2" localSheetId="84">#REF!</definedName>
    <definedName name="Gen_DLHR_P2" localSheetId="77">#REF!</definedName>
    <definedName name="Gen_DLHR_P2">#REF!</definedName>
    <definedName name="Gen_Index" localSheetId="79">#REF!</definedName>
    <definedName name="Gen_Index" localSheetId="84">#REF!</definedName>
    <definedName name="Gen_Index" localSheetId="77">#REF!</definedName>
    <definedName name="Gen_Index">#REF!</definedName>
    <definedName name="general2" localSheetId="65" hidden="1">{#N/A,#N/A,FALSE,"TOP10";#N/A,#N/A,FALSE,"Cover";#N/A,#N/A,FALSE,"MOGRAPH"}</definedName>
    <definedName name="general2" localSheetId="84" hidden="1">{#N/A,#N/A,FALSE,"TOP10";#N/A,#N/A,FALSE,"Cover";#N/A,#N/A,FALSE,"MOGRAPH"}</definedName>
    <definedName name="general2" localSheetId="77" hidden="1">{#N/A,#N/A,FALSE,"TOP10";#N/A,#N/A,FALSE,"Cover";#N/A,#N/A,FALSE,"MOGRAPH"}</definedName>
    <definedName name="general2" localSheetId="61" hidden="1">{#N/A,#N/A,FALSE,"TOP10";#N/A,#N/A,FALSE,"Cover";#N/A,#N/A,FALSE,"MOGRAPH"}</definedName>
    <definedName name="general2" localSheetId="76" hidden="1">{#N/A,#N/A,FALSE,"TOP10";#N/A,#N/A,FALSE,"Cover";#N/A,#N/A,FALSE,"MOGRAPH"}</definedName>
    <definedName name="general2" hidden="1">{#N/A,#N/A,FALSE,"TOP10";#N/A,#N/A,FALSE,"Cover";#N/A,#N/A,FALSE,"MOGRAPH"}</definedName>
    <definedName name="general3" localSheetId="65" hidden="1">{#N/A,#N/A,FALSE,"TOP10";#N/A,#N/A,FALSE,"Cover";#N/A,#N/A,FALSE,"MOGRAPH"}</definedName>
    <definedName name="general3" localSheetId="84" hidden="1">{#N/A,#N/A,FALSE,"TOP10";#N/A,#N/A,FALSE,"Cover";#N/A,#N/A,FALSE,"MOGRAPH"}</definedName>
    <definedName name="general3" localSheetId="77" hidden="1">{#N/A,#N/A,FALSE,"TOP10";#N/A,#N/A,FALSE,"Cover";#N/A,#N/A,FALSE,"MOGRAPH"}</definedName>
    <definedName name="general3" localSheetId="61" hidden="1">{#N/A,#N/A,FALSE,"TOP10";#N/A,#N/A,FALSE,"Cover";#N/A,#N/A,FALSE,"MOGRAPH"}</definedName>
    <definedName name="general3" localSheetId="76" hidden="1">{#N/A,#N/A,FALSE,"TOP10";#N/A,#N/A,FALSE,"Cover";#N/A,#N/A,FALSE,"MOGRAPH"}</definedName>
    <definedName name="general3" hidden="1">{#N/A,#N/A,FALSE,"TOP10";#N/A,#N/A,FALSE,"Cover";#N/A,#N/A,FALSE,"MOGRAPH"}</definedName>
    <definedName name="GeneralLedger" localSheetId="79" hidden="1">#REF!</definedName>
    <definedName name="GeneralLedger" localSheetId="84" hidden="1">#REF!</definedName>
    <definedName name="GeneralLedger" localSheetId="77" hidden="1">#REF!</definedName>
    <definedName name="GeneralLedger" hidden="1">#REF!</definedName>
    <definedName name="GenInfo" localSheetId="79">#REF!</definedName>
    <definedName name="GenInfo" localSheetId="84">#REF!</definedName>
    <definedName name="GenInfo" localSheetId="77">#REF!</definedName>
    <definedName name="GenInfo">#REF!</definedName>
    <definedName name="Germany" localSheetId="79">#REF!</definedName>
    <definedName name="Germany" localSheetId="84">#REF!</definedName>
    <definedName name="Germany" localSheetId="77">#REF!</definedName>
    <definedName name="Germany">#REF!</definedName>
    <definedName name="germany_" localSheetId="79">#REF!</definedName>
    <definedName name="germany_" localSheetId="84">#REF!</definedName>
    <definedName name="germany_" localSheetId="77">#REF!</definedName>
    <definedName name="germany_">#REF!</definedName>
    <definedName name="get_data">#N/A</definedName>
    <definedName name="gf" localSheetId="65" hidden="1">{#N/A,#N/A,FALSE,"Cover";#N/A,#N/A,FALSE,"Profits";#N/A,#N/A,FALSE,"ABS";#N/A,#N/A,FALSE,"TFLE Detail";#N/A,#N/A,FALSE,"TFLE Walk";#N/A,#N/A,FALSE,"Variable Cost";#N/A,#N/A,FALSE,"V.C. Walk"}</definedName>
    <definedName name="gf" localSheetId="84" hidden="1">{#N/A,#N/A,FALSE,"Cover";#N/A,#N/A,FALSE,"Profits";#N/A,#N/A,FALSE,"ABS";#N/A,#N/A,FALSE,"TFLE Detail";#N/A,#N/A,FALSE,"TFLE Walk";#N/A,#N/A,FALSE,"Variable Cost";#N/A,#N/A,FALSE,"V.C. Walk"}</definedName>
    <definedName name="gf" localSheetId="77" hidden="1">{#N/A,#N/A,FALSE,"Cover";#N/A,#N/A,FALSE,"Profits";#N/A,#N/A,FALSE,"ABS";#N/A,#N/A,FALSE,"TFLE Detail";#N/A,#N/A,FALSE,"TFLE Walk";#N/A,#N/A,FALSE,"Variable Cost";#N/A,#N/A,FALSE,"V.C. Walk"}</definedName>
    <definedName name="gf" localSheetId="61" hidden="1">{#N/A,#N/A,FALSE,"Cover";#N/A,#N/A,FALSE,"Profits";#N/A,#N/A,FALSE,"ABS";#N/A,#N/A,FALSE,"TFLE Detail";#N/A,#N/A,FALSE,"TFLE Walk";#N/A,#N/A,FALSE,"Variable Cost";#N/A,#N/A,FALSE,"V.C. Walk"}</definedName>
    <definedName name="gf" localSheetId="76" hidden="1">{#N/A,#N/A,FALSE,"Cover";#N/A,#N/A,FALSE,"Profits";#N/A,#N/A,FALSE,"ABS";#N/A,#N/A,FALSE,"TFLE Detail";#N/A,#N/A,FALSE,"TFLE Walk";#N/A,#N/A,FALSE,"Variable Cost";#N/A,#N/A,FALSE,"V.C. Walk"}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B" localSheetId="65" hidden="1">{"Revenue",#N/A,FALSE,"Series";"Ecprofit",#N/A,FALSE,"Series"}</definedName>
    <definedName name="GFB" localSheetId="84" hidden="1">{"Revenue",#N/A,FALSE,"Series";"Ecprofit",#N/A,FALSE,"Series"}</definedName>
    <definedName name="GFB" localSheetId="77" hidden="1">{"Revenue",#N/A,FALSE,"Series";"Ecprofit",#N/A,FALSE,"Series"}</definedName>
    <definedName name="GFB" localSheetId="61" hidden="1">{"Revenue",#N/A,FALSE,"Series";"Ecprofit",#N/A,FALSE,"Series"}</definedName>
    <definedName name="GFB" localSheetId="76" hidden="1">{"Revenue",#N/A,FALSE,"Series";"Ecprofit",#N/A,FALSE,"Series"}</definedName>
    <definedName name="GFB" hidden="1">{"Revenue",#N/A,FALSE,"Series";"Ecprofit",#N/A,FALSE,"Series"}</definedName>
    <definedName name="gfdg" localSheetId="79" hidden="1">#REF!</definedName>
    <definedName name="gfdg" localSheetId="84" hidden="1">#REF!</definedName>
    <definedName name="gfdg" localSheetId="77" hidden="1">#REF!</definedName>
    <definedName name="gfdg" hidden="1">#REF!</definedName>
    <definedName name="gfdged1" localSheetId="65" hidden="1">{"REVISED",#N/A,FALSE,"Sheet1"}</definedName>
    <definedName name="gfdged1" localSheetId="84" hidden="1">{"REVISED",#N/A,FALSE,"Sheet1"}</definedName>
    <definedName name="gfdged1" localSheetId="77" hidden="1">{"REVISED",#N/A,FALSE,"Sheet1"}</definedName>
    <definedName name="gfdged1" localSheetId="61" hidden="1">{"REVISED",#N/A,FALSE,"Sheet1"}</definedName>
    <definedName name="gfdged1" localSheetId="76" hidden="1">{"REVISED",#N/A,FALSE,"Sheet1"}</definedName>
    <definedName name="gfdged1" hidden="1">{"REVISED",#N/A,FALSE,"Sheet1"}</definedName>
    <definedName name="gfdhh" localSheetId="65" hidden="1">{"Revenue",#N/A,FALSE,"Series";"Ecprofit",#N/A,FALSE,"Series"}</definedName>
    <definedName name="gfdhh" localSheetId="84" hidden="1">{"Revenue",#N/A,FALSE,"Series";"Ecprofit",#N/A,FALSE,"Series"}</definedName>
    <definedName name="gfdhh" localSheetId="77" hidden="1">{"Revenue",#N/A,FALSE,"Series";"Ecprofit",#N/A,FALSE,"Series"}</definedName>
    <definedName name="gfdhh" localSheetId="61" hidden="1">{"Revenue",#N/A,FALSE,"Series";"Ecprofit",#N/A,FALSE,"Series"}</definedName>
    <definedName name="gfdhh" localSheetId="76" hidden="1">{"Revenue",#N/A,FALSE,"Series";"Ecprofit",#N/A,FALSE,"Series"}</definedName>
    <definedName name="gfdhh" hidden="1">{"Revenue",#N/A,FALSE,"Series";"Ecprofit",#N/A,FALSE,"Series"}</definedName>
    <definedName name="gfdsged" localSheetId="65" hidden="1">{"REVISED",#N/A,FALSE,"Sheet1"}</definedName>
    <definedName name="gfdsged" localSheetId="84" hidden="1">{"REVISED",#N/A,FALSE,"Sheet1"}</definedName>
    <definedName name="gfdsged" localSheetId="77" hidden="1">{"REVISED",#N/A,FALSE,"Sheet1"}</definedName>
    <definedName name="gfdsged" localSheetId="61" hidden="1">{"REVISED",#N/A,FALSE,"Sheet1"}</definedName>
    <definedName name="gfdsged" localSheetId="76" hidden="1">{"REVISED",#N/A,FALSE,"Sheet1"}</definedName>
    <definedName name="gfdsged" hidden="1">{"REVISED",#N/A,FALSE,"Sheet1"}</definedName>
    <definedName name="gfdsged1" localSheetId="65" hidden="1">{"REVISED",#N/A,FALSE,"Sheet1"}</definedName>
    <definedName name="gfdsged1" localSheetId="84" hidden="1">{"REVISED",#N/A,FALSE,"Sheet1"}</definedName>
    <definedName name="gfdsged1" localSheetId="77" hidden="1">{"REVISED",#N/A,FALSE,"Sheet1"}</definedName>
    <definedName name="gfdsged1" localSheetId="61" hidden="1">{"REVISED",#N/A,FALSE,"Sheet1"}</definedName>
    <definedName name="gfdsged1" localSheetId="76" hidden="1">{"REVISED",#N/A,FALSE,"Sheet1"}</definedName>
    <definedName name="gfdsged1" hidden="1">{"REVISED",#N/A,FALSE,"Sheet1"}</definedName>
    <definedName name="gffdsg" localSheetId="65" hidden="1">{"Revenue",#N/A,FALSE,"Series";"Ecprofit",#N/A,FALSE,"Series"}</definedName>
    <definedName name="gffdsg" localSheetId="84" hidden="1">{"Revenue",#N/A,FALSE,"Series";"Ecprofit",#N/A,FALSE,"Series"}</definedName>
    <definedName name="gffdsg" localSheetId="77" hidden="1">{"Revenue",#N/A,FALSE,"Series";"Ecprofit",#N/A,FALSE,"Series"}</definedName>
    <definedName name="gffdsg" localSheetId="61" hidden="1">{"Revenue",#N/A,FALSE,"Series";"Ecprofit",#N/A,FALSE,"Series"}</definedName>
    <definedName name="gffdsg" localSheetId="76" hidden="1">{"Revenue",#N/A,FALSE,"Series";"Ecprofit",#N/A,FALSE,"Series"}</definedName>
    <definedName name="gffdsg" hidden="1">{"Revenue",#N/A,FALSE,"Series";"Ecprofit",#N/A,FALSE,"Series"}</definedName>
    <definedName name="gffdsg_1" localSheetId="65" hidden="1">{"Revenue",#N/A,FALSE,"Series";"Ecprofit",#N/A,FALSE,"Series"}</definedName>
    <definedName name="gffdsg_1" localSheetId="84" hidden="1">{"Revenue",#N/A,FALSE,"Series";"Ecprofit",#N/A,FALSE,"Series"}</definedName>
    <definedName name="gffdsg_1" localSheetId="77" hidden="1">{"Revenue",#N/A,FALSE,"Series";"Ecprofit",#N/A,FALSE,"Series"}</definedName>
    <definedName name="gffdsg_1" localSheetId="61" hidden="1">{"Revenue",#N/A,FALSE,"Series";"Ecprofit",#N/A,FALSE,"Series"}</definedName>
    <definedName name="gffdsg_1" localSheetId="76" hidden="1">{"Revenue",#N/A,FALSE,"Series";"Ecprofit",#N/A,FALSE,"Series"}</definedName>
    <definedName name="gffdsg_1" hidden="1">{"Revenue",#N/A,FALSE,"Series";"Ecprofit",#N/A,FALSE,"Series"}</definedName>
    <definedName name="gffdsget" localSheetId="65" hidden="1">{"Revenue",#N/A,FALSE,"Series";"Ecprofit",#N/A,FALSE,"Series"}</definedName>
    <definedName name="gffdsget" localSheetId="84" hidden="1">{"Revenue",#N/A,FALSE,"Series";"Ecprofit",#N/A,FALSE,"Series"}</definedName>
    <definedName name="gffdsget" localSheetId="77" hidden="1">{"Revenue",#N/A,FALSE,"Series";"Ecprofit",#N/A,FALSE,"Series"}</definedName>
    <definedName name="gffdsget" localSheetId="61" hidden="1">{"Revenue",#N/A,FALSE,"Series";"Ecprofit",#N/A,FALSE,"Series"}</definedName>
    <definedName name="gffdsget" localSheetId="76" hidden="1">{"Revenue",#N/A,FALSE,"Series";"Ecprofit",#N/A,FALSE,"Series"}</definedName>
    <definedName name="gffdsget" hidden="1">{"Revenue",#N/A,FALSE,"Series";"Ecprofit",#N/A,FALSE,"Series"}</definedName>
    <definedName name="gffsd" localSheetId="65" hidden="1">{#VALUE!,#N/A,FALSE,0;#N/A,#N/A,FALSE,0;#N/A,#N/A,FALSE,0;#N/A,#N/A,FALSE,0;#N/A,#N/A,FALSE,0;#N/A,#N/A,FALSE,0;#N/A,#N/A,FALSE,0;#N/A,#N/A,FALSE,0;#N/A,#N/A,FALSE,0}</definedName>
    <definedName name="gffsd" localSheetId="84" hidden="1">{#VALUE!,#N/A,FALSE,0;#N/A,#N/A,FALSE,0;#N/A,#N/A,FALSE,0;#N/A,#N/A,FALSE,0;#N/A,#N/A,FALSE,0;#N/A,#N/A,FALSE,0;#N/A,#N/A,FALSE,0;#N/A,#N/A,FALSE,0;#N/A,#N/A,FALSE,0}</definedName>
    <definedName name="gffsd" localSheetId="77" hidden="1">{#VALUE!,#N/A,FALSE,0;#N/A,#N/A,FALSE,0;#N/A,#N/A,FALSE,0;#N/A,#N/A,FALSE,0;#N/A,#N/A,FALSE,0;#N/A,#N/A,FALSE,0;#N/A,#N/A,FALSE,0;#N/A,#N/A,FALSE,0;#N/A,#N/A,FALSE,0}</definedName>
    <definedName name="gffsd" localSheetId="61" hidden="1">{#VALUE!,#N/A,FALSE,0;#N/A,#N/A,FALSE,0;#N/A,#N/A,FALSE,0;#N/A,#N/A,FALSE,0;#N/A,#N/A,FALSE,0;#N/A,#N/A,FALSE,0;#N/A,#N/A,FALSE,0;#N/A,#N/A,FALSE,0;#N/A,#N/A,FALSE,0}</definedName>
    <definedName name="gffsd" localSheetId="76" hidden="1">{#VALUE!,#N/A,FALSE,0;#N/A,#N/A,FALSE,0;#N/A,#N/A,FALSE,0;#N/A,#N/A,FALSE,0;#N/A,#N/A,FALSE,0;#N/A,#N/A,FALSE,0;#N/A,#N/A,FALSE,0;#N/A,#N/A,FALSE,0;#N/A,#N/A,FALSE,0}</definedName>
    <definedName name="gffsd" hidden="1">{#VALUE!,#N/A,FALSE,0;#N/A,#N/A,FALSE,0;#N/A,#N/A,FALSE,0;#N/A,#N/A,FALSE,0;#N/A,#N/A,FALSE,0;#N/A,#N/A,FALSE,0;#N/A,#N/A,FALSE,0;#N/A,#N/A,FALSE,0;#N/A,#N/A,FALSE,0}</definedName>
    <definedName name="gfg" localSheetId="6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g" localSheetId="84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g" localSheetId="77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g" localSheetId="61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g" localSheetId="76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h" localSheetId="65" hidden="1">{"Calendar",#N/A,FALSE,"Calendar";"Profitab",#N/A,FALSE,"Summary";"Cashflow",#N/A,FALSE,"Cashflow";"ROS",#N/A,FALSE,"Summary"}</definedName>
    <definedName name="gfh" localSheetId="84" hidden="1">{"Calendar",#N/A,FALSE,"Calendar";"Profitab",#N/A,FALSE,"Summary";"Cashflow",#N/A,FALSE,"Cashflow";"ROS",#N/A,FALSE,"Summary"}</definedName>
    <definedName name="gfh" localSheetId="77" hidden="1">{"Calendar",#N/A,FALSE,"Calendar";"Profitab",#N/A,FALSE,"Summary";"Cashflow",#N/A,FALSE,"Cashflow";"ROS",#N/A,FALSE,"Summary"}</definedName>
    <definedName name="gfh" localSheetId="61" hidden="1">{"Calendar",#N/A,FALSE,"Calendar";"Profitab",#N/A,FALSE,"Summary";"Cashflow",#N/A,FALSE,"Cashflow";"ROS",#N/A,FALSE,"Summary"}</definedName>
    <definedName name="gfh" localSheetId="76" hidden="1">{"Calendar",#N/A,FALSE,"Calendar";"Profitab",#N/A,FALSE,"Summary";"Cashflow",#N/A,FALSE,"Cashflow";"ROS",#N/A,FALSE,"Summary"}</definedName>
    <definedName name="gfh" hidden="1">{"Calendar",#N/A,FALSE,"Calendar";"Profitab",#N/A,FALSE,"Summary";"Cashflow",#N/A,FALSE,"Cashflow";"ROS",#N/A,FALSE,"Summary"}</definedName>
    <definedName name="gfhdhd" localSheetId="65" hidden="1">{"avrev",#N/A,FALSE,"AVREV";"rates",#N/A,FALSE,"AVREV"}</definedName>
    <definedName name="gfhdhd" localSheetId="84" hidden="1">{"avrev",#N/A,FALSE,"AVREV";"rates",#N/A,FALSE,"AVREV"}</definedName>
    <definedName name="gfhdhd" localSheetId="77" hidden="1">{"avrev",#N/A,FALSE,"AVREV";"rates",#N/A,FALSE,"AVREV"}</definedName>
    <definedName name="gfhdhd" localSheetId="61" hidden="1">{"avrev",#N/A,FALSE,"AVREV";"rates",#N/A,FALSE,"AVREV"}</definedName>
    <definedName name="gfhdhd" localSheetId="76" hidden="1">{"avrev",#N/A,FALSE,"AVREV";"rates",#N/A,FALSE,"AVREV"}</definedName>
    <definedName name="gfhdhd" hidden="1">{"avrev",#N/A,FALSE,"AVREV";"rates",#N/A,FALSE,"AVREV"}</definedName>
    <definedName name="gfhrh" localSheetId="65" hidden="1">{#N/A,#N/A,FALSE,"Profit Status";#N/A,#N/A,FALSE,"Invest";#N/A,#N/A,FALSE,"Revenue";#N/A,#N/A,FALSE,"Variable Cost";#N/A,#N/A,FALSE,"Options &amp; Series"}</definedName>
    <definedName name="gfhrh" localSheetId="84" hidden="1">{#N/A,#N/A,FALSE,"Profit Status";#N/A,#N/A,FALSE,"Invest";#N/A,#N/A,FALSE,"Revenue";#N/A,#N/A,FALSE,"Variable Cost";#N/A,#N/A,FALSE,"Options &amp; Series"}</definedName>
    <definedName name="gfhrh" localSheetId="77" hidden="1">{#N/A,#N/A,FALSE,"Profit Status";#N/A,#N/A,FALSE,"Invest";#N/A,#N/A,FALSE,"Revenue";#N/A,#N/A,FALSE,"Variable Cost";#N/A,#N/A,FALSE,"Options &amp; Series"}</definedName>
    <definedName name="gfhrh" localSheetId="61" hidden="1">{#N/A,#N/A,FALSE,"Profit Status";#N/A,#N/A,FALSE,"Invest";#N/A,#N/A,FALSE,"Revenue";#N/A,#N/A,FALSE,"Variable Cost";#N/A,#N/A,FALSE,"Options &amp; Series"}</definedName>
    <definedName name="gfhrh" localSheetId="76" hidden="1">{#N/A,#N/A,FALSE,"Profit Status";#N/A,#N/A,FALSE,"Invest";#N/A,#N/A,FALSE,"Revenue";#N/A,#N/A,FALSE,"Variable Cost";#N/A,#N/A,FALSE,"Options &amp; Series"}</definedName>
    <definedName name="gfhrh" hidden="1">{#N/A,#N/A,FALSE,"Profit Status";#N/A,#N/A,FALSE,"Invest";#N/A,#N/A,FALSE,"Revenue";#N/A,#N/A,FALSE,"Variable Cost";#N/A,#N/A,FALSE,"Options &amp; Series"}</definedName>
    <definedName name="gfs" localSheetId="79" hidden="1">#REF!</definedName>
    <definedName name="gfs" localSheetId="84" hidden="1">#REF!</definedName>
    <definedName name="gfs" localSheetId="77" hidden="1">#REF!</definedName>
    <definedName name="gfs" hidden="1">#REF!</definedName>
    <definedName name="gfsdg" localSheetId="65" hidden="1">{0,0,0,0;0,0,0,0;0,0,0,0;0,0,0,0}</definedName>
    <definedName name="gfsdg" localSheetId="84" hidden="1">{0,0,0,0;0,0,0,0;0,0,0,0;0,0,0,0}</definedName>
    <definedName name="gfsdg" localSheetId="77" hidden="1">{0,0,0,0;0,0,0,0;0,0,0,0;0,0,0,0}</definedName>
    <definedName name="gfsdg" localSheetId="61" hidden="1">{0,0,0,0;0,0,0,0;0,0,0,0;0,0,0,0}</definedName>
    <definedName name="gfsdg" localSheetId="76" hidden="1">{0,0,0,0;0,0,0,0;0,0,0,0;0,0,0,0}</definedName>
    <definedName name="gfsdg" hidden="1">{0,0,0,0;0,0,0,0;0,0,0,0;0,0,0,0}</definedName>
    <definedName name="gfsfd" localSheetId="65" hidden="1">{#N/A,#N/A,FALSE,"Cover";#N/A,#N/A,FALSE,"Profits";#N/A,#N/A,FALSE,"ABS";#N/A,#N/A,FALSE,"TFLE Detail";#N/A,#N/A,FALSE,"TFLE Walk";#N/A,#N/A,FALSE,"Variable Cost";#N/A,#N/A,FALSE,"V.C. Walk"}</definedName>
    <definedName name="gfsfd" localSheetId="84" hidden="1">{#N/A,#N/A,FALSE,"Cover";#N/A,#N/A,FALSE,"Profits";#N/A,#N/A,FALSE,"ABS";#N/A,#N/A,FALSE,"TFLE Detail";#N/A,#N/A,FALSE,"TFLE Walk";#N/A,#N/A,FALSE,"Variable Cost";#N/A,#N/A,FALSE,"V.C. Walk"}</definedName>
    <definedName name="gfsfd" localSheetId="77" hidden="1">{#N/A,#N/A,FALSE,"Cover";#N/A,#N/A,FALSE,"Profits";#N/A,#N/A,FALSE,"ABS";#N/A,#N/A,FALSE,"TFLE Detail";#N/A,#N/A,FALSE,"TFLE Walk";#N/A,#N/A,FALSE,"Variable Cost";#N/A,#N/A,FALSE,"V.C. Walk"}</definedName>
    <definedName name="gfsfd" localSheetId="61" hidden="1">{#N/A,#N/A,FALSE,"Cover";#N/A,#N/A,FALSE,"Profits";#N/A,#N/A,FALSE,"ABS";#N/A,#N/A,FALSE,"TFLE Detail";#N/A,#N/A,FALSE,"TFLE Walk";#N/A,#N/A,FALSE,"Variable Cost";#N/A,#N/A,FALSE,"V.C. Walk"}</definedName>
    <definedName name="gfsfd" localSheetId="76" hidden="1">{#N/A,#N/A,FALSE,"Cover";#N/A,#N/A,FALSE,"Profits";#N/A,#N/A,FALSE,"ABS";#N/A,#N/A,FALSE,"TFLE Detail";#N/A,#N/A,FALSE,"TFLE Walk";#N/A,#N/A,FALSE,"Variable Cost";#N/A,#N/A,FALSE,"V.C. Walk"}</definedName>
    <definedName name="gfsfd" hidden="1">{#N/A,#N/A,FALSE,"Cover";#N/A,#N/A,FALSE,"Profits";#N/A,#N/A,FALSE,"ABS";#N/A,#N/A,FALSE,"TFLE Detail";#N/A,#N/A,FALSE,"TFLE Walk";#N/A,#N/A,FALSE,"Variable Cost";#N/A,#N/A,FALSE,"V.C. Walk"}</definedName>
    <definedName name="gg" localSheetId="6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" localSheetId="8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" localSheetId="77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" localSheetId="6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" localSheetId="7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G" localSheetId="65" hidden="1">{"COMPARISON",#N/A,FALSE,"Sheet1"}</definedName>
    <definedName name="GGG" localSheetId="84" hidden="1">{"COMPARISON",#N/A,FALSE,"Sheet1"}</definedName>
    <definedName name="GGG" localSheetId="77" hidden="1">{"COMPARISON",#N/A,FALSE,"Sheet1"}</definedName>
    <definedName name="GGG" localSheetId="61" hidden="1">{"COMPARISON",#N/A,FALSE,"Sheet1"}</definedName>
    <definedName name="GGG" localSheetId="76" hidden="1">{"COMPARISON",#N/A,FALSE,"Sheet1"}</definedName>
    <definedName name="GGG" hidden="1">{"COMPARISON",#N/A,FALSE,"Sheet1"}</definedName>
    <definedName name="ggga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a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a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a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a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d" localSheetId="65" hidden="1">{#N/A,#N/A,FALSE,"TOP10";#N/A,#N/A,FALSE,"Cover";#N/A,#N/A,FALSE,"MOGRAPH"}</definedName>
    <definedName name="gggd" localSheetId="84" hidden="1">{#N/A,#N/A,FALSE,"TOP10";#N/A,#N/A,FALSE,"Cover";#N/A,#N/A,FALSE,"MOGRAPH"}</definedName>
    <definedName name="gggd" localSheetId="77" hidden="1">{#N/A,#N/A,FALSE,"TOP10";#N/A,#N/A,FALSE,"Cover";#N/A,#N/A,FALSE,"MOGRAPH"}</definedName>
    <definedName name="gggd" localSheetId="61" hidden="1">{#N/A,#N/A,FALSE,"TOP10";#N/A,#N/A,FALSE,"Cover";#N/A,#N/A,FALSE,"MOGRAPH"}</definedName>
    <definedName name="gggd" localSheetId="76" hidden="1">{#N/A,#N/A,FALSE,"TOP10";#N/A,#N/A,FALSE,"Cover";#N/A,#N/A,FALSE,"MOGRAPH"}</definedName>
    <definedName name="gggd" hidden="1">{#N/A,#N/A,FALSE,"TOP10";#N/A,#N/A,FALSE,"Cover";#N/A,#N/A,FALSE,"MOGRAPH"}</definedName>
    <definedName name="gggg" localSheetId="65" hidden="1">{#N/A,#N/A,FALSE,"Cover";#N/A,#N/A,FALSE,"Profits";#N/A,#N/A,FALSE,"ABS";#N/A,#N/A,FALSE,"TFLE Detail";#N/A,#N/A,FALSE,"TFLE Walk";#N/A,#N/A,FALSE,"Variable Cost";#N/A,#N/A,FALSE,"V.C. Walk"}</definedName>
    <definedName name="gggg" localSheetId="84" hidden="1">{#N/A,#N/A,FALSE,"Cover";#N/A,#N/A,FALSE,"Profits";#N/A,#N/A,FALSE,"ABS";#N/A,#N/A,FALSE,"TFLE Detail";#N/A,#N/A,FALSE,"TFLE Walk";#N/A,#N/A,FALSE,"Variable Cost";#N/A,#N/A,FALSE,"V.C. Walk"}</definedName>
    <definedName name="gggg" localSheetId="77" hidden="1">{#N/A,#N/A,FALSE,"Cover";#N/A,#N/A,FALSE,"Profits";#N/A,#N/A,FALSE,"ABS";#N/A,#N/A,FALSE,"TFLE Detail";#N/A,#N/A,FALSE,"TFLE Walk";#N/A,#N/A,FALSE,"Variable Cost";#N/A,#N/A,FALSE,"V.C. Walk"}</definedName>
    <definedName name="gggg" localSheetId="61" hidden="1">{#N/A,#N/A,FALSE,"Cover";#N/A,#N/A,FALSE,"Profits";#N/A,#N/A,FALSE,"ABS";#N/A,#N/A,FALSE,"TFLE Detail";#N/A,#N/A,FALSE,"TFLE Walk";#N/A,#N/A,FALSE,"Variable Cost";#N/A,#N/A,FALSE,"V.C. Walk"}</definedName>
    <definedName name="gggg" localSheetId="76" hidden="1">{#N/A,#N/A,FALSE,"Cover";#N/A,#N/A,FALSE,"Profits";#N/A,#N/A,FALSE,"ABS";#N/A,#N/A,FALSE,"TFLE Detail";#N/A,#N/A,FALSE,"TFLE Walk";#N/A,#N/A,FALSE,"Variable Cost";#N/A,#N/A,FALSE,"V.C. Walk"}</definedName>
    <definedName name="gggg" hidden="1">{#N/A,#N/A,FALSE,"Cover";#N/A,#N/A,FALSE,"Profits";#N/A,#N/A,FALSE,"ABS";#N/A,#N/A,FALSE,"TFLE Detail";#N/A,#N/A,FALSE,"TFLE Walk";#N/A,#N/A,FALSE,"Variable Cost";#N/A,#N/A,FALSE,"V.C. Walk"}</definedName>
    <definedName name="ggggg" localSheetId="79">#REF!</definedName>
    <definedName name="ggggg" localSheetId="84">#REF!</definedName>
    <definedName name="ggggg" localSheetId="77">#REF!</definedName>
    <definedName name="ggggg">#REF!</definedName>
    <definedName name="gggggg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ggggg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ggggg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ggggg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ggggg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ggggg" hidden="1">{#N/A,#N/A,FALSE,"Assumptions";#N/A,#N/A,FALSE,"Volumes";#N/A,#N/A,FALSE,"Pricing";#N/A,#N/A,FALSE,"Variable Cost";#N/A,#N/A,FALSE,"Investment";#N/A,#N/A,FALSE,"Profitability";#N/A,#N/A,FALSE,"Business Comparison"}</definedName>
    <definedName name="ggghh" localSheetId="65" hidden="1">{"REVISED",#N/A,FALSE,"Sheet1"}</definedName>
    <definedName name="ggghh" localSheetId="84" hidden="1">{"REVISED",#N/A,FALSE,"Sheet1"}</definedName>
    <definedName name="ggghh" localSheetId="77" hidden="1">{"REVISED",#N/A,FALSE,"Sheet1"}</definedName>
    <definedName name="ggghh" localSheetId="61" hidden="1">{"REVISED",#N/A,FALSE,"Sheet1"}</definedName>
    <definedName name="ggghh" localSheetId="76" hidden="1">{"REVISED",#N/A,FALSE,"Sheet1"}</definedName>
    <definedName name="ggghh" hidden="1">{"REVISED",#N/A,FALSE,"Sheet1"}</definedName>
    <definedName name="gggu" localSheetId="65" hidden="1">{#N/A,#N/A,FALSE,"TOP10";#N/A,#N/A,FALSE,"Cover";#N/A,#N/A,FALSE,"MOGRAPH"}</definedName>
    <definedName name="gggu" localSheetId="84" hidden="1">{#N/A,#N/A,FALSE,"TOP10";#N/A,#N/A,FALSE,"Cover";#N/A,#N/A,FALSE,"MOGRAPH"}</definedName>
    <definedName name="gggu" localSheetId="77" hidden="1">{#N/A,#N/A,FALSE,"TOP10";#N/A,#N/A,FALSE,"Cover";#N/A,#N/A,FALSE,"MOGRAPH"}</definedName>
    <definedName name="gggu" localSheetId="61" hidden="1">{#N/A,#N/A,FALSE,"TOP10";#N/A,#N/A,FALSE,"Cover";#N/A,#N/A,FALSE,"MOGRAPH"}</definedName>
    <definedName name="gggu" localSheetId="76" hidden="1">{#N/A,#N/A,FALSE,"TOP10";#N/A,#N/A,FALSE,"Cover";#N/A,#N/A,FALSE,"MOGRAPH"}</definedName>
    <definedName name="gggu" hidden="1">{#N/A,#N/A,FALSE,"TOP10";#N/A,#N/A,FALSE,"Cover";#N/A,#N/A,FALSE,"MOGRAPH"}</definedName>
    <definedName name="gh" localSheetId="65" hidden="1">{"'Highlights'!$A$1:$M$123"}</definedName>
    <definedName name="gh" localSheetId="84" hidden="1">{"'Highlights'!$A$1:$M$123"}</definedName>
    <definedName name="gh" localSheetId="77" hidden="1">{"'Highlights'!$A$1:$M$123"}</definedName>
    <definedName name="gh" localSheetId="61" hidden="1">{"'Highlights'!$A$1:$M$123"}</definedName>
    <definedName name="gh" localSheetId="76" hidden="1">{"'Highlights'!$A$1:$M$123"}</definedName>
    <definedName name="gh" hidden="1">{"'Highlights'!$A$1:$M$123"}</definedName>
    <definedName name="gh_1" localSheetId="65" hidden="1">{#N/A,#N/A,FALSE,"Back-Up Cover";#N/A,#N/A,FALSE,"CM1";#N/A,#N/A,FALSE,"CM3";#N/A,#N/A,FALSE,"CM4"}</definedName>
    <definedName name="gh_1" localSheetId="84" hidden="1">{#N/A,#N/A,FALSE,"Back-Up Cover";#N/A,#N/A,FALSE,"CM1";#N/A,#N/A,FALSE,"CM3";#N/A,#N/A,FALSE,"CM4"}</definedName>
    <definedName name="gh_1" localSheetId="77" hidden="1">{#N/A,#N/A,FALSE,"Back-Up Cover";#N/A,#N/A,FALSE,"CM1";#N/A,#N/A,FALSE,"CM3";#N/A,#N/A,FALSE,"CM4"}</definedName>
    <definedName name="gh_1" localSheetId="61" hidden="1">{#N/A,#N/A,FALSE,"Back-Up Cover";#N/A,#N/A,FALSE,"CM1";#N/A,#N/A,FALSE,"CM3";#N/A,#N/A,FALSE,"CM4"}</definedName>
    <definedName name="gh_1" localSheetId="76" hidden="1">{#N/A,#N/A,FALSE,"Back-Up Cover";#N/A,#N/A,FALSE,"CM1";#N/A,#N/A,FALSE,"CM3";#N/A,#N/A,FALSE,"CM4"}</definedName>
    <definedName name="gh_1" hidden="1">{#N/A,#N/A,FALSE,"Back-Up Cover";#N/A,#N/A,FALSE,"CM1";#N/A,#N/A,FALSE,"CM3";#N/A,#N/A,FALSE,"CM4"}</definedName>
    <definedName name="ghdg" localSheetId="65" hidden="1">{#N/A,#N/A,FALSE,"Chart";#N/A,#N/A,FALSE,"Chart"}</definedName>
    <definedName name="ghdg" localSheetId="84" hidden="1">{#N/A,#N/A,FALSE,"Chart";#N/A,#N/A,FALSE,"Chart"}</definedName>
    <definedName name="ghdg" localSheetId="77" hidden="1">{#N/A,#N/A,FALSE,"Chart";#N/A,#N/A,FALSE,"Chart"}</definedName>
    <definedName name="ghdg" localSheetId="61" hidden="1">{#N/A,#N/A,FALSE,"Chart";#N/A,#N/A,FALSE,"Chart"}</definedName>
    <definedName name="ghdg" localSheetId="76" hidden="1">{#N/A,#N/A,FALSE,"Chart";#N/A,#N/A,FALSE,"Chart"}</definedName>
    <definedName name="ghdg" hidden="1">{#N/A,#N/A,FALSE,"Chart";#N/A,#N/A,FALSE,"Chart"}</definedName>
    <definedName name="GHG" localSheetId="65" hidden="1">{"sedan",#N/A,FALSE,"tpepsum4a";"wag",#N/A,FALSE,"tpepsum4a"}</definedName>
    <definedName name="GHG" localSheetId="84" hidden="1">{"sedan",#N/A,FALSE,"tpepsum4a";"wag",#N/A,FALSE,"tpepsum4a"}</definedName>
    <definedName name="GHG" localSheetId="77" hidden="1">{"sedan",#N/A,FALSE,"tpepsum4a";"wag",#N/A,FALSE,"tpepsum4a"}</definedName>
    <definedName name="GHG" localSheetId="61" hidden="1">{"sedan",#N/A,FALSE,"tpepsum4a";"wag",#N/A,FALSE,"tpepsum4a"}</definedName>
    <definedName name="GHG" localSheetId="76" hidden="1">{"sedan",#N/A,FALSE,"tpepsum4a";"wag",#N/A,FALSE,"tpepsum4a"}</definedName>
    <definedName name="GHG" hidden="1">{"sedan",#N/A,FALSE,"tpepsum4a";"wag",#N/A,FALSE,"tpepsum4a"}</definedName>
    <definedName name="GHGH" localSheetId="65" hidden="1">{"rates",#N/A,FALSE,"tavgcs#2";"rev",#N/A,FALSE,"tavgcs#2"}</definedName>
    <definedName name="GHGH" localSheetId="84" hidden="1">{"rates",#N/A,FALSE,"tavgcs#2";"rev",#N/A,FALSE,"tavgcs#2"}</definedName>
    <definedName name="GHGH" localSheetId="77" hidden="1">{"rates",#N/A,FALSE,"tavgcs#2";"rev",#N/A,FALSE,"tavgcs#2"}</definedName>
    <definedName name="GHGH" localSheetId="61" hidden="1">{"rates",#N/A,FALSE,"tavgcs#2";"rev",#N/A,FALSE,"tavgcs#2"}</definedName>
    <definedName name="GHGH" localSheetId="76" hidden="1">{"rates",#N/A,FALSE,"tavgcs#2";"rev",#N/A,FALSE,"tavgcs#2"}</definedName>
    <definedName name="GHGH" hidden="1">{"rates",#N/A,FALSE,"tavgcs#2";"rev",#N/A,FALSE,"tavgcs#2"}</definedName>
    <definedName name="ghgh_1" localSheetId="65" hidden="1">{#N/A,#N/A,FALSE,"Cover";#N/A,#N/A,FALSE,"VarCost Graph";#N/A,#N/A,FALSE,"VarCost Sum";#N/A,#N/A,FALSE,"Roadmap_Sum";#N/A,#N/A,FALSE,"VarCost";#N/A,#N/A,FALSE,"i-to-i, 06-01-98 [All_CMs]";#N/A,#N/A,FALSE,"VarCost I-2-I"}</definedName>
    <definedName name="ghgh_1" localSheetId="84" hidden="1">{#N/A,#N/A,FALSE,"Cover";#N/A,#N/A,FALSE,"VarCost Graph";#N/A,#N/A,FALSE,"VarCost Sum";#N/A,#N/A,FALSE,"Roadmap_Sum";#N/A,#N/A,FALSE,"VarCost";#N/A,#N/A,FALSE,"i-to-i, 06-01-98 [All_CMs]";#N/A,#N/A,FALSE,"VarCost I-2-I"}</definedName>
    <definedName name="ghgh_1" localSheetId="77" hidden="1">{#N/A,#N/A,FALSE,"Cover";#N/A,#N/A,FALSE,"VarCost Graph";#N/A,#N/A,FALSE,"VarCost Sum";#N/A,#N/A,FALSE,"Roadmap_Sum";#N/A,#N/A,FALSE,"VarCost";#N/A,#N/A,FALSE,"i-to-i, 06-01-98 [All_CMs]";#N/A,#N/A,FALSE,"VarCost I-2-I"}</definedName>
    <definedName name="ghgh_1" localSheetId="61" hidden="1">{#N/A,#N/A,FALSE,"Cover";#N/A,#N/A,FALSE,"VarCost Graph";#N/A,#N/A,FALSE,"VarCost Sum";#N/A,#N/A,FALSE,"Roadmap_Sum";#N/A,#N/A,FALSE,"VarCost";#N/A,#N/A,FALSE,"i-to-i, 06-01-98 [All_CMs]";#N/A,#N/A,FALSE,"VarCost I-2-I"}</definedName>
    <definedName name="ghgh_1" localSheetId="76" hidden="1">{#N/A,#N/A,FALSE,"Cover";#N/A,#N/A,FALSE,"VarCost Graph";#N/A,#N/A,FALSE,"VarCost Sum";#N/A,#N/A,FALSE,"Roadmap_Sum";#N/A,#N/A,FALSE,"VarCost";#N/A,#N/A,FALSE,"i-to-i, 06-01-98 [All_CMs]";#N/A,#N/A,FALSE,"VarCost I-2-I"}</definedName>
    <definedName name="ghgh_1" hidden="1">{#N/A,#N/A,FALSE,"Cover";#N/A,#N/A,FALSE,"VarCost Graph";#N/A,#N/A,FALSE,"VarCost Sum";#N/A,#N/A,FALSE,"Roadmap_Sum";#N/A,#N/A,FALSE,"VarCost";#N/A,#N/A,FALSE,"i-to-i, 06-01-98 [All_CMs]";#N/A,#N/A,FALSE,"VarCost I-2-I"}</definedName>
    <definedName name="ghhfdhg" localSheetId="65" hidden="1">{"Fcst II",#N/A,FALSE,"(1)-PROFIT SUM.";"Risk_Adj._Fcst.",#N/A,FALSE,"(2)-Risk Adj. Fcst.";"Fcst._to_Budget",#N/A,FALSE,"(3)-Fcst. to Bdgt.";"Yr._O_Yr",#N/A,FALSE,"(4)-Yr.-O-Yr."}</definedName>
    <definedName name="ghhfdhg" localSheetId="84" hidden="1">{"Fcst II",#N/A,FALSE,"(1)-PROFIT SUM.";"Risk_Adj._Fcst.",#N/A,FALSE,"(2)-Risk Adj. Fcst.";"Fcst._to_Budget",#N/A,FALSE,"(3)-Fcst. to Bdgt.";"Yr._O_Yr",#N/A,FALSE,"(4)-Yr.-O-Yr."}</definedName>
    <definedName name="ghhfdhg" localSheetId="77" hidden="1">{"Fcst II",#N/A,FALSE,"(1)-PROFIT SUM.";"Risk_Adj._Fcst.",#N/A,FALSE,"(2)-Risk Adj. Fcst.";"Fcst._to_Budget",#N/A,FALSE,"(3)-Fcst. to Bdgt.";"Yr._O_Yr",#N/A,FALSE,"(4)-Yr.-O-Yr."}</definedName>
    <definedName name="ghhfdhg" localSheetId="61" hidden="1">{"Fcst II",#N/A,FALSE,"(1)-PROFIT SUM.";"Risk_Adj._Fcst.",#N/A,FALSE,"(2)-Risk Adj. Fcst.";"Fcst._to_Budget",#N/A,FALSE,"(3)-Fcst. to Bdgt.";"Yr._O_Yr",#N/A,FALSE,"(4)-Yr.-O-Yr."}</definedName>
    <definedName name="ghhfdhg" localSheetId="76" hidden="1">{"Fcst II",#N/A,FALSE,"(1)-PROFIT SUM.";"Risk_Adj._Fcst.",#N/A,FALSE,"(2)-Risk Adj. Fcst.";"Fcst._to_Budget",#N/A,FALSE,"(3)-Fcst. to Bdgt.";"Yr._O_Yr",#N/A,FALSE,"(4)-Yr.-O-Yr."}</definedName>
    <definedName name="ghhfdhg" hidden="1">{"Fcst II",#N/A,FALSE,"(1)-PROFIT SUM.";"Risk_Adj._Fcst.",#N/A,FALSE,"(2)-Risk Adj. Fcst.";"Fcst._to_Budget",#N/A,FALSE,"(3)-Fcst. to Bdgt.";"Yr._O_Yr",#N/A,FALSE,"(4)-Yr.-O-Yr."}</definedName>
    <definedName name="ghi" localSheetId="65" hidden="1">{"Presentation",#N/A,FALSE,"Feb96 - ALL"}</definedName>
    <definedName name="ghi" localSheetId="84" hidden="1">{"Presentation",#N/A,FALSE,"Feb96 - ALL"}</definedName>
    <definedName name="ghi" localSheetId="77" hidden="1">{"Presentation",#N/A,FALSE,"Feb96 - ALL"}</definedName>
    <definedName name="ghi" localSheetId="61" hidden="1">{"Presentation",#N/A,FALSE,"Feb96 - ALL"}</definedName>
    <definedName name="ghi" localSheetId="76" hidden="1">{"Presentation",#N/A,FALSE,"Feb96 - ALL"}</definedName>
    <definedName name="ghi" hidden="1">{"Presentation",#N/A,FALSE,"Feb96 - ALL"}</definedName>
    <definedName name="GHJHGJ" localSheetId="65" hidden="1">{"Revenue",#N/A,FALSE,"Series";"Ecprofit",#N/A,FALSE,"Series"}</definedName>
    <definedName name="GHJHGJ" localSheetId="84" hidden="1">{"Revenue",#N/A,FALSE,"Series";"Ecprofit",#N/A,FALSE,"Series"}</definedName>
    <definedName name="GHJHGJ" localSheetId="77" hidden="1">{"Revenue",#N/A,FALSE,"Series";"Ecprofit",#N/A,FALSE,"Series"}</definedName>
    <definedName name="GHJHGJ" localSheetId="61" hidden="1">{"Revenue",#N/A,FALSE,"Series";"Ecprofit",#N/A,FALSE,"Series"}</definedName>
    <definedName name="GHJHGJ" localSheetId="76" hidden="1">{"Revenue",#N/A,FALSE,"Series";"Ecprofit",#N/A,FALSE,"Series"}</definedName>
    <definedName name="GHJHGJ" hidden="1">{"Revenue",#N/A,FALSE,"Series";"Ecprofit",#N/A,FALSE,"Series"}</definedName>
    <definedName name="ghjk" localSheetId="65" hidden="1">{#N/A,#N/A,FALSE,"UW152PPL"}</definedName>
    <definedName name="ghjk" localSheetId="84" hidden="1">{#N/A,#N/A,FALSE,"UW152PPL"}</definedName>
    <definedName name="ghjk" localSheetId="77" hidden="1">{#N/A,#N/A,FALSE,"UW152PPL"}</definedName>
    <definedName name="ghjk" localSheetId="61" hidden="1">{#N/A,#N/A,FALSE,"UW152PPL"}</definedName>
    <definedName name="ghjk" localSheetId="76" hidden="1">{#N/A,#N/A,FALSE,"UW152PPL"}</definedName>
    <definedName name="ghjk" hidden="1">{#N/A,#N/A,FALSE,"UW152PPL"}</definedName>
    <definedName name="ghk" localSheetId="65" hidden="1">{#N/A,#N/A,FALSE,"Graphs_Retail (2)";#N/A,#N/A,FALSE,"Graphs_RCL (2)";#N/A,#N/A,FALSE,"Graphs_WHSL (2)"}</definedName>
    <definedName name="ghk" localSheetId="84" hidden="1">{#N/A,#N/A,FALSE,"Graphs_Retail (2)";#N/A,#N/A,FALSE,"Graphs_RCL (2)";#N/A,#N/A,FALSE,"Graphs_WHSL (2)"}</definedName>
    <definedName name="ghk" localSheetId="77" hidden="1">{#N/A,#N/A,FALSE,"Graphs_Retail (2)";#N/A,#N/A,FALSE,"Graphs_RCL (2)";#N/A,#N/A,FALSE,"Graphs_WHSL (2)"}</definedName>
    <definedName name="ghk" localSheetId="61" hidden="1">{#N/A,#N/A,FALSE,"Graphs_Retail (2)";#N/A,#N/A,FALSE,"Graphs_RCL (2)";#N/A,#N/A,FALSE,"Graphs_WHSL (2)"}</definedName>
    <definedName name="ghk" localSheetId="76" hidden="1">{#N/A,#N/A,FALSE,"Graphs_Retail (2)";#N/A,#N/A,FALSE,"Graphs_RCL (2)";#N/A,#N/A,FALSE,"Graphs_WHSL (2)"}</definedName>
    <definedName name="ghk" hidden="1">{#N/A,#N/A,FALSE,"Graphs_Retail (2)";#N/A,#N/A,FALSE,"Graphs_RCL (2)";#N/A,#N/A,FALSE,"Graphs_WHSL (2)"}</definedName>
    <definedName name="ghkghk" localSheetId="65" hidden="1">{#N/A,#N/A,FALSE,"Graphs_Retail";#N/A,#N/A,FALSE,"Physicals_Graphs"}</definedName>
    <definedName name="ghkghk" localSheetId="84" hidden="1">{#N/A,#N/A,FALSE,"Graphs_Retail";#N/A,#N/A,FALSE,"Physicals_Graphs"}</definedName>
    <definedName name="ghkghk" localSheetId="77" hidden="1">{#N/A,#N/A,FALSE,"Graphs_Retail";#N/A,#N/A,FALSE,"Physicals_Graphs"}</definedName>
    <definedName name="ghkghk" localSheetId="61" hidden="1">{#N/A,#N/A,FALSE,"Graphs_Retail";#N/A,#N/A,FALSE,"Physicals_Graphs"}</definedName>
    <definedName name="ghkghk" localSheetId="76" hidden="1">{#N/A,#N/A,FALSE,"Graphs_Retail";#N/A,#N/A,FALSE,"Physicals_Graphs"}</definedName>
    <definedName name="ghkghk" hidden="1">{#N/A,#N/A,FALSE,"Graphs_Retail";#N/A,#N/A,FALSE,"Physicals_Graphs"}</definedName>
    <definedName name="ghlk" localSheetId="65" hidden="1">{#N/A,#N/A,FALSE,"Title - E";#N/A,#N/A,FALSE,"Insert";#N/A,#N/A,FALSE,"Rpt-98-E PG_1";#N/A,#N/A,FALSE,"Rpt-98-E PG_2f";#N/A,#N/A,FALSE,"Rpt-98-E PG_2";#N/A,#N/A,FALSE,"Insert";#N/A,#N/A,FALSE,"Rpt-98-E PG_3 "}</definedName>
    <definedName name="ghlk" localSheetId="84" hidden="1">{#N/A,#N/A,FALSE,"Title - E";#N/A,#N/A,FALSE,"Insert";#N/A,#N/A,FALSE,"Rpt-98-E PG_1";#N/A,#N/A,FALSE,"Rpt-98-E PG_2f";#N/A,#N/A,FALSE,"Rpt-98-E PG_2";#N/A,#N/A,FALSE,"Insert";#N/A,#N/A,FALSE,"Rpt-98-E PG_3 "}</definedName>
    <definedName name="ghlk" localSheetId="77" hidden="1">{#N/A,#N/A,FALSE,"Title - E";#N/A,#N/A,FALSE,"Insert";#N/A,#N/A,FALSE,"Rpt-98-E PG_1";#N/A,#N/A,FALSE,"Rpt-98-E PG_2f";#N/A,#N/A,FALSE,"Rpt-98-E PG_2";#N/A,#N/A,FALSE,"Insert";#N/A,#N/A,FALSE,"Rpt-98-E PG_3 "}</definedName>
    <definedName name="ghlk" localSheetId="61" hidden="1">{#N/A,#N/A,FALSE,"Title - E";#N/A,#N/A,FALSE,"Insert";#N/A,#N/A,FALSE,"Rpt-98-E PG_1";#N/A,#N/A,FALSE,"Rpt-98-E PG_2f";#N/A,#N/A,FALSE,"Rpt-98-E PG_2";#N/A,#N/A,FALSE,"Insert";#N/A,#N/A,FALSE,"Rpt-98-E PG_3 "}</definedName>
    <definedName name="ghlk" localSheetId="76" hidden="1">{#N/A,#N/A,FALSE,"Title - E";#N/A,#N/A,FALSE,"Insert";#N/A,#N/A,FALSE,"Rpt-98-E PG_1";#N/A,#N/A,FALSE,"Rpt-98-E PG_2f";#N/A,#N/A,FALSE,"Rpt-98-E PG_2";#N/A,#N/A,FALSE,"Insert";#N/A,#N/A,FALSE,"Rpt-98-E PG_3 "}</definedName>
    <definedName name="ghlk" hidden="1">{#N/A,#N/A,FALSE,"Title - E";#N/A,#N/A,FALSE,"Insert";#N/A,#N/A,FALSE,"Rpt-98-E PG_1";#N/A,#N/A,FALSE,"Rpt-98-E PG_2f";#N/A,#N/A,FALSE,"Rpt-98-E PG_2";#N/A,#N/A,FALSE,"Insert";#N/A,#N/A,FALSE,"Rpt-98-E PG_3 "}</definedName>
    <definedName name="ghn" localSheetId="65" hidden="1">{#N/A,#N/A,FALSE,"Profit Status";#N/A,#N/A,FALSE,"Invest";#N/A,#N/A,FALSE,"Revenue";#N/A,#N/A,FALSE,"Variable Cost";#N/A,#N/A,FALSE,"Options &amp; Series"}</definedName>
    <definedName name="ghn" localSheetId="84" hidden="1">{#N/A,#N/A,FALSE,"Profit Status";#N/A,#N/A,FALSE,"Invest";#N/A,#N/A,FALSE,"Revenue";#N/A,#N/A,FALSE,"Variable Cost";#N/A,#N/A,FALSE,"Options &amp; Series"}</definedName>
    <definedName name="ghn" localSheetId="77" hidden="1">{#N/A,#N/A,FALSE,"Profit Status";#N/A,#N/A,FALSE,"Invest";#N/A,#N/A,FALSE,"Revenue";#N/A,#N/A,FALSE,"Variable Cost";#N/A,#N/A,FALSE,"Options &amp; Series"}</definedName>
    <definedName name="ghn" localSheetId="61" hidden="1">{#N/A,#N/A,FALSE,"Profit Status";#N/A,#N/A,FALSE,"Invest";#N/A,#N/A,FALSE,"Revenue";#N/A,#N/A,FALSE,"Variable Cost";#N/A,#N/A,FALSE,"Options &amp; Series"}</definedName>
    <definedName name="ghn" localSheetId="76" hidden="1">{#N/A,#N/A,FALSE,"Profit Status";#N/A,#N/A,FALSE,"Invest";#N/A,#N/A,FALSE,"Revenue";#N/A,#N/A,FALSE,"Variable Cost";#N/A,#N/A,FALSE,"Options &amp; Series"}</definedName>
    <definedName name="ghn" hidden="1">{#N/A,#N/A,FALSE,"Profit Status";#N/A,#N/A,FALSE,"Invest";#N/A,#N/A,FALSE,"Revenue";#N/A,#N/A,FALSE,"Variable Cost";#N/A,#N/A,FALSE,"Options &amp; Series"}</definedName>
    <definedName name="GIFS_DATA" localSheetId="79">#REF!</definedName>
    <definedName name="GIFS_DATA" localSheetId="84">#REF!</definedName>
    <definedName name="GIFS_DATA" localSheetId="77">#REF!</definedName>
    <definedName name="GIFS_DATA">#REF!</definedName>
    <definedName name="GIFS_DATA_OLD" localSheetId="79">#REF!</definedName>
    <definedName name="GIFS_DATA_OLD" localSheetId="84">#REF!</definedName>
    <definedName name="GIFS_DATA_OLD" localSheetId="77">#REF!</definedName>
    <definedName name="GIFS_DATA_OLD">#REF!</definedName>
    <definedName name="GIG" localSheetId="65" hidden="1">{#N/A,#N/A,FALSE,"Sheet1"}</definedName>
    <definedName name="GIG" localSheetId="84" hidden="1">{#N/A,#N/A,FALSE,"Sheet1"}</definedName>
    <definedName name="GIG" localSheetId="77" hidden="1">{#N/A,#N/A,FALSE,"Sheet1"}</definedName>
    <definedName name="GIG" localSheetId="61" hidden="1">{#N/A,#N/A,FALSE,"Sheet1"}</definedName>
    <definedName name="GIG" localSheetId="76" hidden="1">{#N/A,#N/A,FALSE,"Sheet1"}</definedName>
    <definedName name="GIG" hidden="1">{#N/A,#N/A,FALSE,"Sheet1"}</definedName>
    <definedName name="gii" localSheetId="65" hidden="1">{"'OBT_6M_30_6'!$S$1:$AE$53"}</definedName>
    <definedName name="gii" localSheetId="84" hidden="1">{"'OBT_6M_30_6'!$S$1:$AE$53"}</definedName>
    <definedName name="gii" localSheetId="77" hidden="1">{"'OBT_6M_30_6'!$S$1:$AE$53"}</definedName>
    <definedName name="gii" localSheetId="61" hidden="1">{"'OBT_6M_30_6'!$S$1:$AE$53"}</definedName>
    <definedName name="gii" localSheetId="76" hidden="1">{"'OBT_6M_30_6'!$S$1:$AE$53"}</definedName>
    <definedName name="gii" hidden="1">{"'OBT_6M_30_6'!$S$1:$AE$53"}</definedName>
    <definedName name="gin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in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in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in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in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ina" hidden="1">{#N/A,#N/A,FALSE,"Assumptions";#N/A,#N/A,FALSE,"Volumes";#N/A,#N/A,FALSE,"Pricing";#N/A,#N/A,FALSE,"Variable Cost";#N/A,#N/A,FALSE,"Investment";#N/A,#N/A,FALSE,"Profitability";#N/A,#N/A,FALSE,"Business Comparison"}</definedName>
    <definedName name="gj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gj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gj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gj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gj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gj" hidden="1">{#N/A,#N/A,FALSE,"Chart";#N/A,#N/A,FALSE,"Overview";#N/A,#N/A,FALSE,"Overview_Acty";#N/A,#N/A,FALSE,"Inc97D";#N/A,#N/A,FALSE,"Rel_Inc97TD";#N/A,#N/A,FALSE,"Rel_Inc_97_NTD";#N/A,#N/A,FALSE,"Marketing";#N/A,#N/A,FALSE,"Pot_97"}</definedName>
    <definedName name="gj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j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j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j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j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ja" hidden="1">{#N/A,#N/A,FALSE,"Assumptions";#N/A,#N/A,FALSE,"Volumes";#N/A,#N/A,FALSE,"Pricing";#N/A,#N/A,FALSE,"Variable Cost";#N/A,#N/A,FALSE,"Investment";#N/A,#N/A,FALSE,"Profitability";#N/A,#N/A,FALSE,"Business Comparison"}</definedName>
    <definedName name="gjiop" localSheetId="65" hidden="1">{#N/A,#N/A,FALSE,"GRAFIK";#N/A,#N/A,FALSE,"TOP30MEM"}</definedName>
    <definedName name="gjiop" localSheetId="84" hidden="1">{#N/A,#N/A,FALSE,"GRAFIK";#N/A,#N/A,FALSE,"TOP30MEM"}</definedName>
    <definedName name="gjiop" localSheetId="77" hidden="1">{#N/A,#N/A,FALSE,"GRAFIK";#N/A,#N/A,FALSE,"TOP30MEM"}</definedName>
    <definedName name="gjiop" localSheetId="61" hidden="1">{#N/A,#N/A,FALSE,"GRAFIK";#N/A,#N/A,FALSE,"TOP30MEM"}</definedName>
    <definedName name="gjiop" localSheetId="76" hidden="1">{#N/A,#N/A,FALSE,"GRAFIK";#N/A,#N/A,FALSE,"TOP30MEM"}</definedName>
    <definedName name="gjiop" hidden="1">{#N/A,#N/A,FALSE,"GRAFIK";#N/A,#N/A,FALSE,"TOP30MEM"}</definedName>
    <definedName name="gk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l" localSheetId="65" hidden="1">{"REVISED",#N/A,FALSE,"Sheet1"}</definedName>
    <definedName name="gkl" localSheetId="84" hidden="1">{"REVISED",#N/A,FALSE,"Sheet1"}</definedName>
    <definedName name="gkl" localSheetId="77" hidden="1">{"REVISED",#N/A,FALSE,"Sheet1"}</definedName>
    <definedName name="gkl" localSheetId="61" hidden="1">{"REVISED",#N/A,FALSE,"Sheet1"}</definedName>
    <definedName name="gkl" localSheetId="76" hidden="1">{"REVISED",#N/A,FALSE,"Sheet1"}</definedName>
    <definedName name="gkl" hidden="1">{"REVISED",#N/A,FALSE,"Sheet1"}</definedName>
    <definedName name="gl" localSheetId="65" hidden="1">{"Presentation",#N/A,FALSE,"Feb96 - ALL"}</definedName>
    <definedName name="gl" localSheetId="84" hidden="1">{"Presentation",#N/A,FALSE,"Feb96 - ALL"}</definedName>
    <definedName name="gl" localSheetId="77" hidden="1">{"Presentation",#N/A,FALSE,"Feb96 - ALL"}</definedName>
    <definedName name="gl" localSheetId="61" hidden="1">{"Presentation",#N/A,FALSE,"Feb96 - ALL"}</definedName>
    <definedName name="gl" localSheetId="76" hidden="1">{"Presentation",#N/A,FALSE,"Feb96 - ALL"}</definedName>
    <definedName name="gl" hidden="1">{"Presentation",#N/A,FALSE,"Feb96 - ALL"}</definedName>
    <definedName name="GLACCT" localSheetId="79">#REF!</definedName>
    <definedName name="GLACCT" localSheetId="84">#REF!</definedName>
    <definedName name="GLACCT" localSheetId="77">#REF!</definedName>
    <definedName name="GLACCT">#REF!</definedName>
    <definedName name="Glos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os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os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os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os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M" localSheetId="79">#REF!</definedName>
    <definedName name="GM" localSheetId="84">#REF!</definedName>
    <definedName name="GM" localSheetId="77">#REF!</definedName>
    <definedName name="GM">#REF!</definedName>
    <definedName name="GoAssetChart" localSheetId="79">#REF!</definedName>
    <definedName name="GoAssetChart" localSheetId="84">#REF!</definedName>
    <definedName name="GoAssetChart" localSheetId="77">#REF!</definedName>
    <definedName name="GoAssetChart">#REF!</definedName>
    <definedName name="GoBack" localSheetId="79">#REF!</definedName>
    <definedName name="GoBack" localSheetId="84">#REF!</definedName>
    <definedName name="GoBack" localSheetId="77">#REF!</definedName>
    <definedName name="GoBack">#REF!</definedName>
    <definedName name="GoBalanceSheet" localSheetId="79">#REF!</definedName>
    <definedName name="GoBalanceSheet" localSheetId="84">#REF!</definedName>
    <definedName name="GoBalanceSheet" localSheetId="77">#REF!</definedName>
    <definedName name="GoBalanceSheet">#REF!</definedName>
    <definedName name="GoCashFlow" localSheetId="79">#REF!</definedName>
    <definedName name="GoCashFlow" localSheetId="84">#REF!</definedName>
    <definedName name="GoCashFlow" localSheetId="77">#REF!</definedName>
    <definedName name="GoCashFlow">#REF!</definedName>
    <definedName name="GoData" localSheetId="79">#REF!</definedName>
    <definedName name="GoData" localSheetId="84">#REF!</definedName>
    <definedName name="GoData" localSheetId="77">#REF!</definedName>
    <definedName name="GoData">#REF!</definedName>
    <definedName name="GoDef" localSheetId="65">OFFSET([1]!RefDef,0,[1]!Wk,10,1)</definedName>
    <definedName name="GoDef" localSheetId="79">OFFSET('Chassis J2+0'!RefDef,0,'Chassis J2+0'!Wk,10,1)</definedName>
    <definedName name="GoDef" localSheetId="84">OFFSET('Color Code'!RefDef,0,'Color Code'!Wk,10,1)</definedName>
    <definedName name="GoDef" localSheetId="77">OFFSET('Material Plan'!RefDef,0,'Material Plan'!Wk,10,1)</definedName>
    <definedName name="GoDef" localSheetId="61">OFFSET([1]!RefDef,0,[1]!Wk,10,1)</definedName>
    <definedName name="GoDef" localSheetId="76">OFFSET(RefDef,0,Wk,10,1)</definedName>
    <definedName name="GoDef">OFFSET(RefDef,0,Wk,10,1)</definedName>
    <definedName name="GoIncomeChart" localSheetId="79">#REF!</definedName>
    <definedName name="GoIncomeChart" localSheetId="84">#REF!</definedName>
    <definedName name="GoIncomeChart" localSheetId="77">#REF!</definedName>
    <definedName name="GoIncomeChart">#REF!</definedName>
    <definedName name="GoN" localSheetId="65">OFFSET([1]!RefN,0,[1]!Wk,10,1)</definedName>
    <definedName name="GoN" localSheetId="79">OFFSET('Chassis J2+0'!RefN,0,'Chassis J2+0'!Wk,10,1)</definedName>
    <definedName name="GoN" localSheetId="84">OFFSET('Color Code'!RefN,0,'Color Code'!Wk,10,1)</definedName>
    <definedName name="GoN" localSheetId="77">OFFSET('Material Plan'!RefN,0,'Material Plan'!Wk,10,1)</definedName>
    <definedName name="GoN" localSheetId="61">OFFSET([1]!RefN,0,[1]!Wk,10,1)</definedName>
    <definedName name="GoN" localSheetId="76">OFFSET(RefN,0,Wk,10,1)</definedName>
    <definedName name="GoN">OFFSET(RefN,0,Wk,10,1)</definedName>
    <definedName name="goodness" localSheetId="65" hidden="1">{#N/A,#N/A,FALSE,"Cover Page";#N/A,#N/A,FALSE,"Facing Page";#N/A,#N/A,FALSE,"Main Page";#N/A,#N/A,FALSE,"Risk-Adjusted";#N/A,#N/A,FALSE,"Profit Improvement"}</definedName>
    <definedName name="goodness" localSheetId="84" hidden="1">{#N/A,#N/A,FALSE,"Cover Page";#N/A,#N/A,FALSE,"Facing Page";#N/A,#N/A,FALSE,"Main Page";#N/A,#N/A,FALSE,"Risk-Adjusted";#N/A,#N/A,FALSE,"Profit Improvement"}</definedName>
    <definedName name="goodness" localSheetId="77" hidden="1">{#N/A,#N/A,FALSE,"Cover Page";#N/A,#N/A,FALSE,"Facing Page";#N/A,#N/A,FALSE,"Main Page";#N/A,#N/A,FALSE,"Risk-Adjusted";#N/A,#N/A,FALSE,"Profit Improvement"}</definedName>
    <definedName name="goodness" localSheetId="61" hidden="1">{#N/A,#N/A,FALSE,"Cover Page";#N/A,#N/A,FALSE,"Facing Page";#N/A,#N/A,FALSE,"Main Page";#N/A,#N/A,FALSE,"Risk-Adjusted";#N/A,#N/A,FALSE,"Profit Improvement"}</definedName>
    <definedName name="goodness" localSheetId="76" hidden="1">{#N/A,#N/A,FALSE,"Cover Page";#N/A,#N/A,FALSE,"Facing Page";#N/A,#N/A,FALSE,"Main Page";#N/A,#N/A,FALSE,"Risk-Adjusted";#N/A,#N/A,FALSE,"Profit Improvement"}</definedName>
    <definedName name="goodness" hidden="1">{#N/A,#N/A,FALSE,"Cover Page";#N/A,#N/A,FALSE,"Facing Page";#N/A,#N/A,FALSE,"Main Page";#N/A,#N/A,FALSE,"Risk-Adjusted";#N/A,#N/A,FALSE,"Profit Improvement"}</definedName>
    <definedName name="GOP" localSheetId="65" hidden="1">{#N/A,#N/A,FALSE,"Sheet1"}</definedName>
    <definedName name="GOP" localSheetId="84" hidden="1">{#N/A,#N/A,FALSE,"Sheet1"}</definedName>
    <definedName name="GOP" localSheetId="77" hidden="1">{#N/A,#N/A,FALSE,"Sheet1"}</definedName>
    <definedName name="GOP" localSheetId="61" hidden="1">{#N/A,#N/A,FALSE,"Sheet1"}</definedName>
    <definedName name="GOP" localSheetId="76" hidden="1">{#N/A,#N/A,FALSE,"Sheet1"}</definedName>
    <definedName name="GOP" hidden="1">{#N/A,#N/A,FALSE,"Sheet1"}</definedName>
    <definedName name="GOT" localSheetId="65" hidden="1">{#N/A,#N/A,FALSE,"Sheet1"}</definedName>
    <definedName name="GOT" localSheetId="84" hidden="1">{#N/A,#N/A,FALSE,"Sheet1"}</definedName>
    <definedName name="GOT" localSheetId="77" hidden="1">{#N/A,#N/A,FALSE,"Sheet1"}</definedName>
    <definedName name="GOT" localSheetId="61" hidden="1">{#N/A,#N/A,FALSE,"Sheet1"}</definedName>
    <definedName name="GOT" localSheetId="76" hidden="1">{#N/A,#N/A,FALSE,"Sheet1"}</definedName>
    <definedName name="GOT" hidden="1">{#N/A,#N/A,FALSE,"Sheet1"}</definedName>
    <definedName name="gr" localSheetId="65" hidden="1">{#N/A,#N/A,FALSE,"TOP10";#N/A,#N/A,FALSE,"Cover";#N/A,#N/A,FALSE,"MOGRAPH"}</definedName>
    <definedName name="gr" localSheetId="84" hidden="1">{#N/A,#N/A,FALSE,"TOP10";#N/A,#N/A,FALSE,"Cover";#N/A,#N/A,FALSE,"MOGRAPH"}</definedName>
    <definedName name="gr" localSheetId="77" hidden="1">{#N/A,#N/A,FALSE,"TOP10";#N/A,#N/A,FALSE,"Cover";#N/A,#N/A,FALSE,"MOGRAPH"}</definedName>
    <definedName name="gr" localSheetId="61" hidden="1">{#N/A,#N/A,FALSE,"TOP10";#N/A,#N/A,FALSE,"Cover";#N/A,#N/A,FALSE,"MOGRAPH"}</definedName>
    <definedName name="gr" localSheetId="76" hidden="1">{#N/A,#N/A,FALSE,"TOP10";#N/A,#N/A,FALSE,"Cover";#N/A,#N/A,FALSE,"MOGRAPH"}</definedName>
    <definedName name="gr" hidden="1">{#N/A,#N/A,FALSE,"TOP10";#N/A,#N/A,FALSE,"Cover";#N/A,#N/A,FALSE,"MOGRAPH"}</definedName>
    <definedName name="GRAPH" hidden="1">"Chart 2"</definedName>
    <definedName name="GRAPHDCM" localSheetId="79">#REF!</definedName>
    <definedName name="GRAPHDCM" localSheetId="84">#REF!</definedName>
    <definedName name="GRAPHDCM" localSheetId="77">#REF!</definedName>
    <definedName name="GRAPHDCM">#REF!</definedName>
    <definedName name="GRAPHDCT" localSheetId="79">#REF!</definedName>
    <definedName name="GRAPHDCT" localSheetId="84">#REF!</definedName>
    <definedName name="GRAPHDCT" localSheetId="77">#REF!</definedName>
    <definedName name="GRAPHDCT">#REF!</definedName>
    <definedName name="GRCASH_Q1">#N/A</definedName>
    <definedName name="GRCASH_Q2">#N/A</definedName>
    <definedName name="GRCASH_Q3">#N/A</definedName>
    <definedName name="GRCASH_Q4">#N/A</definedName>
    <definedName name="GreenBelts" localSheetId="79">#REF!</definedName>
    <definedName name="GreenBelts" localSheetId="84">#REF!</definedName>
    <definedName name="GreenBelts" localSheetId="77">#REF!</definedName>
    <definedName name="GreenBelts">#REF!</definedName>
    <definedName name="grefre" localSheetId="65" hidden="1">{"Presentation",#N/A,FALSE,"Feb96 - ALL"}</definedName>
    <definedName name="grefre" localSheetId="84" hidden="1">{"Presentation",#N/A,FALSE,"Feb96 - ALL"}</definedName>
    <definedName name="grefre" localSheetId="77" hidden="1">{"Presentation",#N/A,FALSE,"Feb96 - ALL"}</definedName>
    <definedName name="grefre" localSheetId="61" hidden="1">{"Presentation",#N/A,FALSE,"Feb96 - ALL"}</definedName>
    <definedName name="grefre" localSheetId="76" hidden="1">{"Presentation",#N/A,FALSE,"Feb96 - ALL"}</definedName>
    <definedName name="grefre" hidden="1">{"Presentation",#N/A,FALSE,"Feb96 - ALL"}</definedName>
    <definedName name="grerf" localSheetId="65" hidden="1">{"Fiesta Facer Page",#N/A,FALSE,"Q_C_S";"Fiesta Main Page",#N/A,FALSE,"V_L";"Fiesta 95BP Struct",#N/A,FALSE,"StructBP";"Fiesta Post 95BP Struct",#N/A,FALSE,"AdjStructBP"}</definedName>
    <definedName name="grerf" localSheetId="84" hidden="1">{"Fiesta Facer Page",#N/A,FALSE,"Q_C_S";"Fiesta Main Page",#N/A,FALSE,"V_L";"Fiesta 95BP Struct",#N/A,FALSE,"StructBP";"Fiesta Post 95BP Struct",#N/A,FALSE,"AdjStructBP"}</definedName>
    <definedName name="grerf" localSheetId="77" hidden="1">{"Fiesta Facer Page",#N/A,FALSE,"Q_C_S";"Fiesta Main Page",#N/A,FALSE,"V_L";"Fiesta 95BP Struct",#N/A,FALSE,"StructBP";"Fiesta Post 95BP Struct",#N/A,FALSE,"AdjStructBP"}</definedName>
    <definedName name="grerf" localSheetId="61" hidden="1">{"Fiesta Facer Page",#N/A,FALSE,"Q_C_S";"Fiesta Main Page",#N/A,FALSE,"V_L";"Fiesta 95BP Struct",#N/A,FALSE,"StructBP";"Fiesta Post 95BP Struct",#N/A,FALSE,"AdjStructBP"}</definedName>
    <definedName name="grerf" localSheetId="76" hidden="1">{"Fiesta Facer Page",#N/A,FALSE,"Q_C_S";"Fiesta Main Page",#N/A,FALSE,"V_L";"Fiesta 95BP Struct",#N/A,FALSE,"StructBP";"Fiesta Post 95BP Struct",#N/A,FALSE,"AdjStructBP"}</definedName>
    <definedName name="grerf" hidden="1">{"Fiesta Facer Page",#N/A,FALSE,"Q_C_S";"Fiesta Main Page",#N/A,FALSE,"V_L";"Fiesta 95BP Struct",#N/A,FALSE,"StructBP";"Fiesta Post 95BP Struct",#N/A,FALSE,"AdjStructBP"}</definedName>
    <definedName name="grf" localSheetId="65" hidden="1">{"Fiesta Facer Page",#N/A,FALSE,"Q_C_S";"Fiesta Main Page",#N/A,FALSE,"V_L";"Fiesta 95BP Struct",#N/A,FALSE,"StructBP";"Fiesta Post 95BP Struct",#N/A,FALSE,"AdjStructBP"}</definedName>
    <definedName name="grf" localSheetId="84" hidden="1">{"Fiesta Facer Page",#N/A,FALSE,"Q_C_S";"Fiesta Main Page",#N/A,FALSE,"V_L";"Fiesta 95BP Struct",#N/A,FALSE,"StructBP";"Fiesta Post 95BP Struct",#N/A,FALSE,"AdjStructBP"}</definedName>
    <definedName name="grf" localSheetId="77" hidden="1">{"Fiesta Facer Page",#N/A,FALSE,"Q_C_S";"Fiesta Main Page",#N/A,FALSE,"V_L";"Fiesta 95BP Struct",#N/A,FALSE,"StructBP";"Fiesta Post 95BP Struct",#N/A,FALSE,"AdjStructBP"}</definedName>
    <definedName name="grf" localSheetId="61" hidden="1">{"Fiesta Facer Page",#N/A,FALSE,"Q_C_S";"Fiesta Main Page",#N/A,FALSE,"V_L";"Fiesta 95BP Struct",#N/A,FALSE,"StructBP";"Fiesta Post 95BP Struct",#N/A,FALSE,"AdjStructBP"}</definedName>
    <definedName name="grf" localSheetId="76" hidden="1">{"Fiesta Facer Page",#N/A,FALSE,"Q_C_S";"Fiesta Main Page",#N/A,FALSE,"V_L";"Fiesta 95BP Struct",#N/A,FALSE,"StructBP";"Fiesta Post 95BP Struct",#N/A,FALSE,"AdjStructBP"}</definedName>
    <definedName name="grf" hidden="1">{"Fiesta Facer Page",#N/A,FALSE,"Q_C_S";"Fiesta Main Page",#N/A,FALSE,"V_L";"Fiesta 95BP Struct",#N/A,FALSE,"StructBP";"Fiesta Post 95BP Struct",#N/A,FALSE,"AdjStructBP"}</definedName>
    <definedName name="grfg" localSheetId="65" hidden="1">{"COMPARISON",#N/A,FALSE,"Sheet1"}</definedName>
    <definedName name="grfg" localSheetId="84" hidden="1">{"COMPARISON",#N/A,FALSE,"Sheet1"}</definedName>
    <definedName name="grfg" localSheetId="77" hidden="1">{"COMPARISON",#N/A,FALSE,"Sheet1"}</definedName>
    <definedName name="grfg" localSheetId="61" hidden="1">{"COMPARISON",#N/A,FALSE,"Sheet1"}</definedName>
    <definedName name="grfg" localSheetId="76" hidden="1">{"COMPARISON",#N/A,FALSE,"Sheet1"}</definedName>
    <definedName name="grfg" hidden="1">{"COMPARISON",#N/A,FALSE,"Sheet1"}</definedName>
    <definedName name="GROOM" localSheetId="79">#REF!</definedName>
    <definedName name="GROOM" localSheetId="84">#REF!</definedName>
    <definedName name="GROOM" localSheetId="77">#REF!</definedName>
    <definedName name="GROOM">#REF!</definedName>
    <definedName name="GROUP" localSheetId="79">#REF!</definedName>
    <definedName name="GROUP" localSheetId="84">#REF!</definedName>
    <definedName name="GROUP" localSheetId="77">#REF!</definedName>
    <definedName name="GROUP">#REF!</definedName>
    <definedName name="GRP" localSheetId="79">#REF!</definedName>
    <definedName name="GRP" localSheetId="84">#REF!</definedName>
    <definedName name="GRP" localSheetId="77">#REF!</definedName>
    <definedName name="GRP">#REF!</definedName>
    <definedName name="GrphActSales" localSheetId="79">#REF!</definedName>
    <definedName name="GrphActSales" localSheetId="84">#REF!</definedName>
    <definedName name="GrphActSales" localSheetId="77">#REF!</definedName>
    <definedName name="GrphActSales">#REF!</definedName>
    <definedName name="GrphActStk" localSheetId="79">#REF!</definedName>
    <definedName name="GrphActStk" localSheetId="84">#REF!</definedName>
    <definedName name="GrphActStk" localSheetId="77">#REF!</definedName>
    <definedName name="GrphActStk">#REF!</definedName>
    <definedName name="GrphPlanSales" localSheetId="79">#REF!</definedName>
    <definedName name="GrphPlanSales" localSheetId="84">#REF!</definedName>
    <definedName name="GrphPlanSales" localSheetId="77">#REF!</definedName>
    <definedName name="GrphPlanSales">#REF!</definedName>
    <definedName name="GrphTgtStk" localSheetId="79">#REF!</definedName>
    <definedName name="GrphTgtStk" localSheetId="84">#REF!</definedName>
    <definedName name="GrphTgtStk" localSheetId="77">#REF!</definedName>
    <definedName name="GrphTgtStk">#REF!</definedName>
    <definedName name="gsdgsgsg" localSheetId="65" hidden="1">{"Revenue",#N/A,FALSE,"Series";"Ecprofit",#N/A,FALSE,"Series"}</definedName>
    <definedName name="gsdgsgsg" localSheetId="84" hidden="1">{"Revenue",#N/A,FALSE,"Series";"Ecprofit",#N/A,FALSE,"Series"}</definedName>
    <definedName name="gsdgsgsg" localSheetId="77" hidden="1">{"Revenue",#N/A,FALSE,"Series";"Ecprofit",#N/A,FALSE,"Series"}</definedName>
    <definedName name="gsdgsgsg" localSheetId="61" hidden="1">{"Revenue",#N/A,FALSE,"Series";"Ecprofit",#N/A,FALSE,"Series"}</definedName>
    <definedName name="gsdgsgsg" localSheetId="76" hidden="1">{"Revenue",#N/A,FALSE,"Series";"Ecprofit",#N/A,FALSE,"Series"}</definedName>
    <definedName name="gsdgsgsg" hidden="1">{"Revenue",#N/A,FALSE,"Series";"Ecprofit",#N/A,FALSE,"Series"}</definedName>
    <definedName name="gsgsfd" localSheetId="65" hidden="1">{#N/A,#N/A,FALSE,"Chart";#N/A,#N/A,FALSE,"Chart"}</definedName>
    <definedName name="gsgsfd" localSheetId="84" hidden="1">{#N/A,#N/A,FALSE,"Chart";#N/A,#N/A,FALSE,"Chart"}</definedName>
    <definedName name="gsgsfd" localSheetId="77" hidden="1">{#N/A,#N/A,FALSE,"Chart";#N/A,#N/A,FALSE,"Chart"}</definedName>
    <definedName name="gsgsfd" localSheetId="61" hidden="1">{#N/A,#N/A,FALSE,"Chart";#N/A,#N/A,FALSE,"Chart"}</definedName>
    <definedName name="gsgsfd" localSheetId="76" hidden="1">{#N/A,#N/A,FALSE,"Chart";#N/A,#N/A,FALSE,"Chart"}</definedName>
    <definedName name="gsgsfd" hidden="1">{#N/A,#N/A,FALSE,"Chart";#N/A,#N/A,FALSE,"Chart"}</definedName>
    <definedName name="gt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gt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gt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gt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gt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gt" hidden="1">{#N/A,#N/A,FALSE,"Chart";#N/A,#N/A,FALSE,"Overview";#N/A,#N/A,FALSE,"Overview_Acty";#N/A,#N/A,FALSE,"Inc97D";#N/A,#N/A,FALSE,"Rel_Inc97TD";#N/A,#N/A,FALSE,"Rel_Inc_97_NTD";#N/A,#N/A,FALSE,"Marketing";#N/A,#N/A,FALSE,"Pot_97"}</definedName>
    <definedName name="gtet" localSheetId="65" hidden="1">{#N/A,#N/A,FALSE,"Title - E";#N/A,#N/A,FALSE,"Insert";#N/A,#N/A,FALSE,"Rpt-98-E PG_1";#N/A,#N/A,FALSE,"Rpt-98-E PG_2f";#N/A,#N/A,FALSE,"Rpt-98-E PG_2";#N/A,#N/A,FALSE,"Insert";#N/A,#N/A,FALSE,"Rpt-98-E PG_3 "}</definedName>
    <definedName name="gtet" localSheetId="84" hidden="1">{#N/A,#N/A,FALSE,"Title - E";#N/A,#N/A,FALSE,"Insert";#N/A,#N/A,FALSE,"Rpt-98-E PG_1";#N/A,#N/A,FALSE,"Rpt-98-E PG_2f";#N/A,#N/A,FALSE,"Rpt-98-E PG_2";#N/A,#N/A,FALSE,"Insert";#N/A,#N/A,FALSE,"Rpt-98-E PG_3 "}</definedName>
    <definedName name="gtet" localSheetId="77" hidden="1">{#N/A,#N/A,FALSE,"Title - E";#N/A,#N/A,FALSE,"Insert";#N/A,#N/A,FALSE,"Rpt-98-E PG_1";#N/A,#N/A,FALSE,"Rpt-98-E PG_2f";#N/A,#N/A,FALSE,"Rpt-98-E PG_2";#N/A,#N/A,FALSE,"Insert";#N/A,#N/A,FALSE,"Rpt-98-E PG_3 "}</definedName>
    <definedName name="gtet" localSheetId="61" hidden="1">{#N/A,#N/A,FALSE,"Title - E";#N/A,#N/A,FALSE,"Insert";#N/A,#N/A,FALSE,"Rpt-98-E PG_1";#N/A,#N/A,FALSE,"Rpt-98-E PG_2f";#N/A,#N/A,FALSE,"Rpt-98-E PG_2";#N/A,#N/A,FALSE,"Insert";#N/A,#N/A,FALSE,"Rpt-98-E PG_3 "}</definedName>
    <definedName name="gtet" localSheetId="76" hidden="1">{#N/A,#N/A,FALSE,"Title - E";#N/A,#N/A,FALSE,"Insert";#N/A,#N/A,FALSE,"Rpt-98-E PG_1";#N/A,#N/A,FALSE,"Rpt-98-E PG_2f";#N/A,#N/A,FALSE,"Rpt-98-E PG_2";#N/A,#N/A,FALSE,"Insert";#N/A,#N/A,FALSE,"Rpt-98-E PG_3 "}</definedName>
    <definedName name="gtet" hidden="1">{#N/A,#N/A,FALSE,"Title - E";#N/A,#N/A,FALSE,"Insert";#N/A,#N/A,FALSE,"Rpt-98-E PG_1";#N/A,#N/A,FALSE,"Rpt-98-E PG_2f";#N/A,#N/A,FALSE,"Rpt-98-E PG_2";#N/A,#N/A,FALSE,"Insert";#N/A,#N/A,FALSE,"Rpt-98-E PG_3 "}</definedName>
    <definedName name="gthth" localSheetId="65" hidden="1">{"All Pages",#N/A,FALSE,"Plant 1 Exp";"All Pages",#N/A,FALSE,"Plant 2 Exp";"All Pages",#N/A,FALSE,"Plant 3 Exp";"All Pages",#N/A,FALSE,"Plant 4 Exp";"All Pages",#N/A,FALSE,"Total Vehicle"}</definedName>
    <definedName name="gthth" localSheetId="84" hidden="1">{"All Pages",#N/A,FALSE,"Plant 1 Exp";"All Pages",#N/A,FALSE,"Plant 2 Exp";"All Pages",#N/A,FALSE,"Plant 3 Exp";"All Pages",#N/A,FALSE,"Plant 4 Exp";"All Pages",#N/A,FALSE,"Total Vehicle"}</definedName>
    <definedName name="gthth" localSheetId="77" hidden="1">{"All Pages",#N/A,FALSE,"Plant 1 Exp";"All Pages",#N/A,FALSE,"Plant 2 Exp";"All Pages",#N/A,FALSE,"Plant 3 Exp";"All Pages",#N/A,FALSE,"Plant 4 Exp";"All Pages",#N/A,FALSE,"Total Vehicle"}</definedName>
    <definedName name="gthth" localSheetId="61" hidden="1">{"All Pages",#N/A,FALSE,"Plant 1 Exp";"All Pages",#N/A,FALSE,"Plant 2 Exp";"All Pages",#N/A,FALSE,"Plant 3 Exp";"All Pages",#N/A,FALSE,"Plant 4 Exp";"All Pages",#N/A,FALSE,"Total Vehicle"}</definedName>
    <definedName name="gthth" localSheetId="76" hidden="1">{"All Pages",#N/A,FALSE,"Plant 1 Exp";"All Pages",#N/A,FALSE,"Plant 2 Exp";"All Pages",#N/A,FALSE,"Plant 3 Exp";"All Pages",#N/A,FALSE,"Plant 4 Exp";"All Pages",#N/A,FALSE,"Total Vehicle"}</definedName>
    <definedName name="gthth" hidden="1">{"All Pages",#N/A,FALSE,"Plant 1 Exp";"All Pages",#N/A,FALSE,"Plant 2 Exp";"All Pages",#N/A,FALSE,"Plant 3 Exp";"All Pages",#N/A,FALSE,"Plant 4 Exp";"All Pages",#N/A,FALSE,"Total Vehicle"}</definedName>
    <definedName name="gt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t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t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t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t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ty" hidden="1">{#N/A,#N/A,FALSE,"Assumptions";#N/A,#N/A,FALSE,"Volumes";#N/A,#N/A,FALSE,"Pricing";#N/A,#N/A,FALSE,"Variable Cost";#N/A,#N/A,FALSE,"Investment";#N/A,#N/A,FALSE,"Profitability";#N/A,#N/A,FALSE,"Business Comparison"}</definedName>
    <definedName name="gtyju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gtyju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gtyju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gtyju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gtyju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gtyju" hidden="1">{#N/A,#N/A,FALSE,"Assumptions";#N/A,#N/A,FALSE,"Volumes";#N/A,#N/A,FALSE,"Pricing";#N/A,#N/A,FALSE,"Variable Cost";#N/A,#N/A,FALSE,"Investment";#N/A,#N/A,FALSE,"Profitability";#N/A,#N/A,FALSE,"Business Comparison"}</definedName>
    <definedName name="gvv" localSheetId="65" hidden="1">{"Revenue",#N/A,FALSE,"Series";"Ecprofit",#N/A,FALSE,"Series"}</definedName>
    <definedName name="gvv" localSheetId="84" hidden="1">{"Revenue",#N/A,FALSE,"Series";"Ecprofit",#N/A,FALSE,"Series"}</definedName>
    <definedName name="gvv" localSheetId="77" hidden="1">{"Revenue",#N/A,FALSE,"Series";"Ecprofit",#N/A,FALSE,"Series"}</definedName>
    <definedName name="gvv" localSheetId="61" hidden="1">{"Revenue",#N/A,FALSE,"Series";"Ecprofit",#N/A,FALSE,"Series"}</definedName>
    <definedName name="gvv" localSheetId="76" hidden="1">{"Revenue",#N/A,FALSE,"Series";"Ecprofit",#N/A,FALSE,"Series"}</definedName>
    <definedName name="gvv" hidden="1">{"Revenue",#N/A,FALSE,"Series";"Ecprofit",#N/A,FALSE,"Series"}</definedName>
    <definedName name="gyjh" localSheetId="65" hidden="1">{"rates",#N/A,FALSE,"tavg4a";"rev",#N/A,FALSE,"tavg4a"}</definedName>
    <definedName name="gyjh" localSheetId="84" hidden="1">{"rates",#N/A,FALSE,"tavg4a";"rev",#N/A,FALSE,"tavg4a"}</definedName>
    <definedName name="gyjh" localSheetId="77" hidden="1">{"rates",#N/A,FALSE,"tavg4a";"rev",#N/A,FALSE,"tavg4a"}</definedName>
    <definedName name="gyjh" localSheetId="61" hidden="1">{"rates",#N/A,FALSE,"tavg4a";"rev",#N/A,FALSE,"tavg4a"}</definedName>
    <definedName name="gyjh" localSheetId="76" hidden="1">{"rates",#N/A,FALSE,"tavg4a";"rev",#N/A,FALSE,"tavg4a"}</definedName>
    <definedName name="gyjh" hidden="1">{"rates",#N/A,FALSE,"tavg4a";"rev",#N/A,FALSE,"tavg4a"}</definedName>
    <definedName name="gz" localSheetId="65" hidden="1">{#N/A,#N/A,FALSE,"TOP10";#N/A,#N/A,FALSE,"Cover";#N/A,#N/A,FALSE,"MOGRAPH"}</definedName>
    <definedName name="gz" localSheetId="84" hidden="1">{#N/A,#N/A,FALSE,"TOP10";#N/A,#N/A,FALSE,"Cover";#N/A,#N/A,FALSE,"MOGRAPH"}</definedName>
    <definedName name="gz" localSheetId="77" hidden="1">{#N/A,#N/A,FALSE,"TOP10";#N/A,#N/A,FALSE,"Cover";#N/A,#N/A,FALSE,"MOGRAPH"}</definedName>
    <definedName name="gz" localSheetId="61" hidden="1">{#N/A,#N/A,FALSE,"TOP10";#N/A,#N/A,FALSE,"Cover";#N/A,#N/A,FALSE,"MOGRAPH"}</definedName>
    <definedName name="gz" localSheetId="76" hidden="1">{#N/A,#N/A,FALSE,"TOP10";#N/A,#N/A,FALSE,"Cover";#N/A,#N/A,FALSE,"MOGRAPH"}</definedName>
    <definedName name="gz" hidden="1">{#N/A,#N/A,FALSE,"TOP10";#N/A,#N/A,FALSE,"Cover";#N/A,#N/A,FALSE,"MOGRAPH"}</definedName>
    <definedName name="ｇらえあえｇｒ" localSheetId="65" hidden="1">{#N/A,"VB",FALSE,"output";#N/A,"VS",FALSE,"output";#N/A,"VC",FALSE,"output";#N/A,"VG",FALSE,"output";#N/A,"J1",FALSE,"output";#N/A,"PT",FALSE,"output"}</definedName>
    <definedName name="ｇらえあえｇｒ" localSheetId="84" hidden="1">{#N/A,"VB",FALSE,"output";#N/A,"VS",FALSE,"output";#N/A,"VC",FALSE,"output";#N/A,"VG",FALSE,"output";#N/A,"J1",FALSE,"output";#N/A,"PT",FALSE,"output"}</definedName>
    <definedName name="ｇらえあえｇｒ" localSheetId="77" hidden="1">{#N/A,"VB",FALSE,"output";#N/A,"VS",FALSE,"output";#N/A,"VC",FALSE,"output";#N/A,"VG",FALSE,"output";#N/A,"J1",FALSE,"output";#N/A,"PT",FALSE,"output"}</definedName>
    <definedName name="ｇらえあえｇｒ" localSheetId="61" hidden="1">{#N/A,"VB",FALSE,"output";#N/A,"VS",FALSE,"output";#N/A,"VC",FALSE,"output";#N/A,"VG",FALSE,"output";#N/A,"J1",FALSE,"output";#N/A,"PT",FALSE,"output"}</definedName>
    <definedName name="ｇらえあえｇｒ" localSheetId="76" hidden="1">{#N/A,"VB",FALSE,"output";#N/A,"VS",FALSE,"output";#N/A,"VC",FALSE,"output";#N/A,"VG",FALSE,"output";#N/A,"J1",FALSE,"output";#N/A,"PT",FALSE,"output"}</definedName>
    <definedName name="ｇらえあえｇｒ" hidden="1">{#N/A,"VB",FALSE,"output";#N/A,"VS",FALSE,"output";#N/A,"VC",FALSE,"output";#N/A,"VG",FALSE,"output";#N/A,"J1",FALSE,"output";#N/A,"PT",FALSE,"output"}</definedName>
    <definedName name="h" localSheetId="65" hidden="1">{#N/A,#N/A,FALSE,"TEST HOURS MONTHLY REPORT"}</definedName>
    <definedName name="h" localSheetId="84" hidden="1">{#N/A,#N/A,FALSE,"TEST HOURS MONTHLY REPORT"}</definedName>
    <definedName name="h" localSheetId="77" hidden="1">{#N/A,#N/A,FALSE,"TEST HOURS MONTHLY REPORT"}</definedName>
    <definedName name="h" localSheetId="61" hidden="1">{#N/A,#N/A,FALSE,"TEST HOURS MONTHLY REPORT"}</definedName>
    <definedName name="h" localSheetId="76" hidden="1">{#N/A,#N/A,FALSE,"TEST HOURS MONTHLY REPORT"}</definedName>
    <definedName name="h" hidden="1">{#N/A,#N/A,FALSE,"TEST HOURS MONTHLY REPORT"}</definedName>
    <definedName name="H_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_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_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_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_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135_SYA_9810" localSheetId="79">#REF!</definedName>
    <definedName name="H135_SYA_9810" localSheetId="84">#REF!</definedName>
    <definedName name="H135_SYA_9810" localSheetId="77">#REF!</definedName>
    <definedName name="H135_SYA_9810">#REF!</definedName>
    <definedName name="haksh" localSheetId="79">#REF!</definedName>
    <definedName name="haksh" localSheetId="84">#REF!</definedName>
    <definedName name="haksh" localSheetId="77">#REF!</definedName>
    <definedName name="haksh">#REF!</definedName>
    <definedName name="Halewood" localSheetId="65" hidden="1">{"Fiesta Facer Page",#N/A,FALSE,"Q_C_S";"Fiesta Main Page",#N/A,FALSE,"V_L";"Fiesta 95BP Struct",#N/A,FALSE,"StructBP";"Fiesta Post 95BP Struct",#N/A,FALSE,"AdjStructBP"}</definedName>
    <definedName name="Halewood" localSheetId="84" hidden="1">{"Fiesta Facer Page",#N/A,FALSE,"Q_C_S";"Fiesta Main Page",#N/A,FALSE,"V_L";"Fiesta 95BP Struct",#N/A,FALSE,"StructBP";"Fiesta Post 95BP Struct",#N/A,FALSE,"AdjStructBP"}</definedName>
    <definedName name="Halewood" localSheetId="77" hidden="1">{"Fiesta Facer Page",#N/A,FALSE,"Q_C_S";"Fiesta Main Page",#N/A,FALSE,"V_L";"Fiesta 95BP Struct",#N/A,FALSE,"StructBP";"Fiesta Post 95BP Struct",#N/A,FALSE,"AdjStructBP"}</definedName>
    <definedName name="Halewood" localSheetId="61" hidden="1">{"Fiesta Facer Page",#N/A,FALSE,"Q_C_S";"Fiesta Main Page",#N/A,FALSE,"V_L";"Fiesta 95BP Struct",#N/A,FALSE,"StructBP";"Fiesta Post 95BP Struct",#N/A,FALSE,"AdjStructBP"}</definedName>
    <definedName name="Halewood" localSheetId="76" hidden="1">{"Fiesta Facer Page",#N/A,FALSE,"Q_C_S";"Fiesta Main Page",#N/A,FALSE,"V_L";"Fiesta 95BP Struct",#N/A,FALSE,"StructBP";"Fiesta Post 95BP Struct",#N/A,FALSE,"AdjStructBP"}</definedName>
    <definedName name="Halewood" hidden="1">{"Fiesta Facer Page",#N/A,FALSE,"Q_C_S";"Fiesta Main Page",#N/A,FALSE,"V_L";"Fiesta 95BP Struct",#N/A,FALSE,"StructBP";"Fiesta Post 95BP Struct",#N/A,FALSE,"AdjStructBP"}</definedName>
    <definedName name="has" localSheetId="65" hidden="1">{"REVISED",#N/A,FALSE,"Sheet1"}</definedName>
    <definedName name="has" localSheetId="84" hidden="1">{"REVISED",#N/A,FALSE,"Sheet1"}</definedName>
    <definedName name="has" localSheetId="77" hidden="1">{"REVISED",#N/A,FALSE,"Sheet1"}</definedName>
    <definedName name="has" localSheetId="61" hidden="1">{"REVISED",#N/A,FALSE,"Sheet1"}</definedName>
    <definedName name="has" localSheetId="76" hidden="1">{"REVISED",#N/A,FALSE,"Sheet1"}</definedName>
    <definedName name="has" hidden="1">{"REVISED",#N/A,FALSE,"Sheet1"}</definedName>
    <definedName name="hbv" localSheetId="65" hidden="1">{"Revenue",#N/A,FALSE,"Series";"Ecprofit",#N/A,FALSE,"Series"}</definedName>
    <definedName name="hbv" localSheetId="84" hidden="1">{"Revenue",#N/A,FALSE,"Series";"Ecprofit",#N/A,FALSE,"Series"}</definedName>
    <definedName name="hbv" localSheetId="77" hidden="1">{"Revenue",#N/A,FALSE,"Series";"Ecprofit",#N/A,FALSE,"Series"}</definedName>
    <definedName name="hbv" localSheetId="61" hidden="1">{"Revenue",#N/A,FALSE,"Series";"Ecprofit",#N/A,FALSE,"Series"}</definedName>
    <definedName name="hbv" localSheetId="76" hidden="1">{"Revenue",#N/A,FALSE,"Series";"Ecprofit",#N/A,FALSE,"Series"}</definedName>
    <definedName name="hbv" hidden="1">{"Revenue",#N/A,FALSE,"Series";"Ecprofit",#N/A,FALSE,"Series"}</definedName>
    <definedName name="HD_Vinyl__40_20_40_Split_Bench" localSheetId="79">#REF!</definedName>
    <definedName name="HD_Vinyl__40_20_40_Split_Bench" localSheetId="84">#REF!</definedName>
    <definedName name="HD_Vinyl__40_20_40_Split_Bench" localSheetId="77">#REF!</definedName>
    <definedName name="HD_Vinyl__40_20_40_Split_Bench">#REF!</definedName>
    <definedName name="Head_Amount" localSheetId="79">#REF!</definedName>
    <definedName name="Head_Amount" localSheetId="84">#REF!</definedName>
    <definedName name="Head_Amount" localSheetId="77">#REF!</definedName>
    <definedName name="Head_Amount">#REF!</definedName>
    <definedName name="Head_Company" localSheetId="79">#REF!</definedName>
    <definedName name="Head_Company" localSheetId="84">#REF!</definedName>
    <definedName name="Head_Company" localSheetId="77">#REF!</definedName>
    <definedName name="Head_Company">#REF!</definedName>
    <definedName name="Head_Country" localSheetId="79">#REF!</definedName>
    <definedName name="Head_Country" localSheetId="84">#REF!</definedName>
    <definedName name="Head_Country" localSheetId="77">#REF!</definedName>
    <definedName name="Head_Country">#REF!</definedName>
    <definedName name="Head_Period" localSheetId="79">#REF!</definedName>
    <definedName name="Head_Period" localSheetId="84">#REF!</definedName>
    <definedName name="Head_Period" localSheetId="77">#REF!</definedName>
    <definedName name="Head_Period">#REF!</definedName>
    <definedName name="Head_Schedule_No" localSheetId="79">#REF!</definedName>
    <definedName name="Head_Schedule_No" localSheetId="84">#REF!</definedName>
    <definedName name="Head_Schedule_No" localSheetId="77">#REF!</definedName>
    <definedName name="Head_Schedule_No">#REF!</definedName>
    <definedName name="Head_Title" localSheetId="79">#REF!</definedName>
    <definedName name="Head_Title" localSheetId="84">#REF!</definedName>
    <definedName name="Head_Title" localSheetId="77">#REF!</definedName>
    <definedName name="Head_Title">#REF!</definedName>
    <definedName name="Head_Valid" localSheetId="79">#REF!</definedName>
    <definedName name="Head_Valid" localSheetId="84">#REF!</definedName>
    <definedName name="Head_Valid" localSheetId="77">#REF!</definedName>
    <definedName name="Head_Valid">#REF!</definedName>
    <definedName name="Head_Version" localSheetId="79">#REF!</definedName>
    <definedName name="Head_Version" localSheetId="84">#REF!</definedName>
    <definedName name="Head_Version" localSheetId="77">#REF!</definedName>
    <definedName name="Head_Version">#REF!</definedName>
    <definedName name="headcount" localSheetId="65" hidden="1">{#N/A,#N/A,FALSE,"expense";#N/A,#N/A,FALSE,"heads"}</definedName>
    <definedName name="headcount" localSheetId="84" hidden="1">{#N/A,#N/A,FALSE,"expense";#N/A,#N/A,FALSE,"heads"}</definedName>
    <definedName name="headcount" localSheetId="77" hidden="1">{#N/A,#N/A,FALSE,"expense";#N/A,#N/A,FALSE,"heads"}</definedName>
    <definedName name="headcount" localSheetId="61" hidden="1">{#N/A,#N/A,FALSE,"expense";#N/A,#N/A,FALSE,"heads"}</definedName>
    <definedName name="headcount" localSheetId="76" hidden="1">{#N/A,#N/A,FALSE,"expense";#N/A,#N/A,FALSE,"heads"}</definedName>
    <definedName name="headcount" hidden="1">{#N/A,#N/A,FALSE,"expense";#N/A,#N/A,FALSE,"heads"}</definedName>
    <definedName name="Headcount_SPS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count_SPS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count_SPS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count_SPS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count_SPS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er_Row" localSheetId="79">ROW(#REF!)</definedName>
    <definedName name="Header_Row" localSheetId="84">ROW(#REF!)</definedName>
    <definedName name="Header_Row" localSheetId="77">ROW(#REF!)</definedName>
    <definedName name="Header_Row">ROW(#REF!)</definedName>
    <definedName name="Header1" localSheetId="79">#REF!</definedName>
    <definedName name="Header1" localSheetId="84">#REF!</definedName>
    <definedName name="Header1" localSheetId="77">#REF!</definedName>
    <definedName name="Header1">#REF!</definedName>
    <definedName name="heading">#N/A</definedName>
    <definedName name="Heatmap">"Heatmap"</definedName>
    <definedName name="Hello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lo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lo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lo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lo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l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p" localSheetId="65" hidden="1">{#N/A,#N/A,FALSE,"Cover";#N/A,#N/A,FALSE,"Profits";#N/A,#N/A,FALSE,"ABS";#N/A,#N/A,FALSE,"TFLE Detail";#N/A,#N/A,FALSE,"TFLE Walk";#N/A,#N/A,FALSE,"Variable Cost";#N/A,#N/A,FALSE,"V.C. Walk"}</definedName>
    <definedName name="help" localSheetId="84" hidden="1">{#N/A,#N/A,FALSE,"Cover";#N/A,#N/A,FALSE,"Profits";#N/A,#N/A,FALSE,"ABS";#N/A,#N/A,FALSE,"TFLE Detail";#N/A,#N/A,FALSE,"TFLE Walk";#N/A,#N/A,FALSE,"Variable Cost";#N/A,#N/A,FALSE,"V.C. Walk"}</definedName>
    <definedName name="help" localSheetId="77" hidden="1">{#N/A,#N/A,FALSE,"Cover";#N/A,#N/A,FALSE,"Profits";#N/A,#N/A,FALSE,"ABS";#N/A,#N/A,FALSE,"TFLE Detail";#N/A,#N/A,FALSE,"TFLE Walk";#N/A,#N/A,FALSE,"Variable Cost";#N/A,#N/A,FALSE,"V.C. Walk"}</definedName>
    <definedName name="help" localSheetId="61" hidden="1">{#N/A,#N/A,FALSE,"Cover";#N/A,#N/A,FALSE,"Profits";#N/A,#N/A,FALSE,"ABS";#N/A,#N/A,FALSE,"TFLE Detail";#N/A,#N/A,FALSE,"TFLE Walk";#N/A,#N/A,FALSE,"Variable Cost";#N/A,#N/A,FALSE,"V.C. Walk"}</definedName>
    <definedName name="help" localSheetId="76" hidden="1">{#N/A,#N/A,FALSE,"Cover";#N/A,#N/A,FALSE,"Profits";#N/A,#N/A,FALSE,"ABS";#N/A,#N/A,FALSE,"TFLE Detail";#N/A,#N/A,FALSE,"TFLE Walk";#N/A,#N/A,FALSE,"Variable Cost";#N/A,#N/A,FALSE,"V.C. Walk"}</definedName>
    <definedName name="help" hidden="1">{#N/A,#N/A,FALSE,"Cover";#N/A,#N/A,FALSE,"Profits";#N/A,#N/A,FALSE,"ABS";#N/A,#N/A,FALSE,"TFLE Detail";#N/A,#N/A,FALSE,"TFLE Walk";#N/A,#N/A,FALSE,"Variable Cost";#N/A,#N/A,FALSE,"V.C. Walk"}</definedName>
    <definedName name="help1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1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1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1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1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1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hidden="1">{#N/A,#N/A,FALSE,"Chart";#N/A,#N/A,FALSE,"Overview";#N/A,#N/A,FALSE,"Overview_Acty";#N/A,#N/A,FALSE,"Inc97D";#N/A,#N/A,FALSE,"Rel_Inc97TD";#N/A,#N/A,FALSE,"Rel_Inc_97_NTD";#N/A,#N/A,FALSE,"Marketing";#N/A,#N/A,FALSE,"Pot_97"}</definedName>
    <definedName name="HERE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E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E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E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E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tz_Asia_Pacific" localSheetId="79">#REF!</definedName>
    <definedName name="Hertz_Asia_Pacific" localSheetId="84">#REF!</definedName>
    <definedName name="Hertz_Asia_Pacific" localSheetId="77">#REF!</definedName>
    <definedName name="Hertz_Asia_Pacific">#REF!</definedName>
    <definedName name="hertz_cy" localSheetId="79">#REF!</definedName>
    <definedName name="hertz_cy" localSheetId="84">#REF!</definedName>
    <definedName name="hertz_cy" localSheetId="77">#REF!</definedName>
    <definedName name="hertz_cy">#REF!</definedName>
    <definedName name="hertz_py" localSheetId="79">#REF!</definedName>
    <definedName name="hertz_py" localSheetId="84">#REF!</definedName>
    <definedName name="hertz_py" localSheetId="77">#REF!</definedName>
    <definedName name="hertz_py">#REF!</definedName>
    <definedName name="hfgh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hfgh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hfgh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hfgh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hfgh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hfgh" hidden="1">{#N/A,#N/A,FALSE,"Assumptions";#N/A,#N/A,FALSE,"Volumes";#N/A,#N/A,FALSE,"Pricing";#N/A,#N/A,FALSE,"Variable Cost";#N/A,#N/A,FALSE,"Investment";#N/A,#N/A,FALSE,"Profitability";#N/A,#N/A,FALSE,"Business Comparison"}</definedName>
    <definedName name="hfjgj" localSheetId="65" hidden="1">{"avrev",#N/A,FALSE,"AVREV";"rates",#N/A,FALSE,"AVREV"}</definedName>
    <definedName name="hfjgj" localSheetId="84" hidden="1">{"avrev",#N/A,FALSE,"AVREV";"rates",#N/A,FALSE,"AVREV"}</definedName>
    <definedName name="hfjgj" localSheetId="77" hidden="1">{"avrev",#N/A,FALSE,"AVREV";"rates",#N/A,FALSE,"AVREV"}</definedName>
    <definedName name="hfjgj" localSheetId="61" hidden="1">{"avrev",#N/A,FALSE,"AVREV";"rates",#N/A,FALSE,"AVREV"}</definedName>
    <definedName name="hfjgj" localSheetId="76" hidden="1">{"avrev",#N/A,FALSE,"AVREV";"rates",#N/A,FALSE,"AVREV"}</definedName>
    <definedName name="hfjgj" hidden="1">{"avrev",#N/A,FALSE,"AVREV";"rates",#N/A,FALSE,"AVREV"}</definedName>
    <definedName name="hfk" localSheetId="65" hidden="1">{#N/A,#N/A,FALSE,"TOP10";#N/A,#N/A,FALSE,"Cover";#N/A,#N/A,FALSE,"MOGRAPH"}</definedName>
    <definedName name="hfk" localSheetId="84" hidden="1">{#N/A,#N/A,FALSE,"TOP10";#N/A,#N/A,FALSE,"Cover";#N/A,#N/A,FALSE,"MOGRAPH"}</definedName>
    <definedName name="hfk" localSheetId="77" hidden="1">{#N/A,#N/A,FALSE,"TOP10";#N/A,#N/A,FALSE,"Cover";#N/A,#N/A,FALSE,"MOGRAPH"}</definedName>
    <definedName name="hfk" localSheetId="61" hidden="1">{#N/A,#N/A,FALSE,"TOP10";#N/A,#N/A,FALSE,"Cover";#N/A,#N/A,FALSE,"MOGRAPH"}</definedName>
    <definedName name="hfk" localSheetId="76" hidden="1">{#N/A,#N/A,FALSE,"TOP10";#N/A,#N/A,FALSE,"Cover";#N/A,#N/A,FALSE,"MOGRAPH"}</definedName>
    <definedName name="hfk" hidden="1">{#N/A,#N/A,FALSE,"TOP10";#N/A,#N/A,FALSE,"Cover";#N/A,#N/A,FALSE,"MOGRAPH"}</definedName>
    <definedName name="hg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hg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hg" hidden="1">{#N/A,#N/A,FALSE,"Assumptions";#N/A,#N/A,FALSE,"Volumes";#N/A,#N/A,FALSE,"Pricing";#N/A,#N/A,FALSE,"Variable Cost";#N/A,#N/A,FALSE,"Investment";#N/A,#N/A,FALSE,"Profitability";#N/A,#N/A,FALSE,"Business Comparison"}</definedName>
    <definedName name="HGBLogCalcName">MID(CELL("filename"),FIND("[",CELL("filename"),1)+1,(FIND("]",CELL("filename"),1)-FIND("[",CELL("filename"),1)-1))</definedName>
    <definedName name="hgd" localSheetId="65" hidden="1">{"Revenue",#N/A,FALSE,"Series";"Ecprofit",#N/A,FALSE,"Series"}</definedName>
    <definedName name="hgd" localSheetId="84" hidden="1">{"Revenue",#N/A,FALSE,"Series";"Ecprofit",#N/A,FALSE,"Series"}</definedName>
    <definedName name="hgd" localSheetId="77" hidden="1">{"Revenue",#N/A,FALSE,"Series";"Ecprofit",#N/A,FALSE,"Series"}</definedName>
    <definedName name="hgd" localSheetId="61" hidden="1">{"Revenue",#N/A,FALSE,"Series";"Ecprofit",#N/A,FALSE,"Series"}</definedName>
    <definedName name="hgd" localSheetId="76" hidden="1">{"Revenue",#N/A,FALSE,"Series";"Ecprofit",#N/A,FALSE,"Series"}</definedName>
    <definedName name="hgd" hidden="1">{"Revenue",#N/A,FALSE,"Series";"Ecprofit",#N/A,FALSE,"Series"}</definedName>
    <definedName name="hgfhd" localSheetId="65" hidden="1">{"Revenue",#N/A,FALSE,"Series";"Ecprofit",#N/A,FALSE,"Series"}</definedName>
    <definedName name="hgfhd" localSheetId="84" hidden="1">{"Revenue",#N/A,FALSE,"Series";"Ecprofit",#N/A,FALSE,"Series"}</definedName>
    <definedName name="hgfhd" localSheetId="77" hidden="1">{"Revenue",#N/A,FALSE,"Series";"Ecprofit",#N/A,FALSE,"Series"}</definedName>
    <definedName name="hgfhd" localSheetId="61" hidden="1">{"Revenue",#N/A,FALSE,"Series";"Ecprofit",#N/A,FALSE,"Series"}</definedName>
    <definedName name="hgfhd" localSheetId="76" hidden="1">{"Revenue",#N/A,FALSE,"Series";"Ecprofit",#N/A,FALSE,"Series"}</definedName>
    <definedName name="hgfhd" hidden="1">{"Revenue",#N/A,FALSE,"Series";"Ecprofit",#N/A,FALSE,"Series"}</definedName>
    <definedName name="hgfkg" localSheetId="65" hidden="1">{#N/A,#N/A,FALSE,"Profit Status";#N/A,#N/A,FALSE,"Invest";#N/A,#N/A,FALSE,"Revenue";#N/A,#N/A,FALSE,"Variable Cost";#N/A,#N/A,FALSE,"Options &amp; Series"}</definedName>
    <definedName name="hgfkg" localSheetId="84" hidden="1">{#N/A,#N/A,FALSE,"Profit Status";#N/A,#N/A,FALSE,"Invest";#N/A,#N/A,FALSE,"Revenue";#N/A,#N/A,FALSE,"Variable Cost";#N/A,#N/A,FALSE,"Options &amp; Series"}</definedName>
    <definedName name="hgfkg" localSheetId="77" hidden="1">{#N/A,#N/A,FALSE,"Profit Status";#N/A,#N/A,FALSE,"Invest";#N/A,#N/A,FALSE,"Revenue";#N/A,#N/A,FALSE,"Variable Cost";#N/A,#N/A,FALSE,"Options &amp; Series"}</definedName>
    <definedName name="hgfkg" localSheetId="61" hidden="1">{#N/A,#N/A,FALSE,"Profit Status";#N/A,#N/A,FALSE,"Invest";#N/A,#N/A,FALSE,"Revenue";#N/A,#N/A,FALSE,"Variable Cost";#N/A,#N/A,FALSE,"Options &amp; Series"}</definedName>
    <definedName name="hgfkg" localSheetId="76" hidden="1">{#N/A,#N/A,FALSE,"Profit Status";#N/A,#N/A,FALSE,"Invest";#N/A,#N/A,FALSE,"Revenue";#N/A,#N/A,FALSE,"Variable Cost";#N/A,#N/A,FALSE,"Options &amp; Series"}</definedName>
    <definedName name="hgfkg" hidden="1">{#N/A,#N/A,FALSE,"Profit Status";#N/A,#N/A,FALSE,"Invest";#N/A,#N/A,FALSE,"Revenue";#N/A,#N/A,FALSE,"Variable Cost";#N/A,#N/A,FALSE,"Options &amp; Series"}</definedName>
    <definedName name="hgh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hgh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hgh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hgh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hgh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hgh" hidden="1">{#N/A,#N/A,FALSE,"Assumptions";#N/A,#N/A,FALSE,"Volumes";#N/A,#N/A,FALSE,"Pricing";#N/A,#N/A,FALSE,"Variable Cost";#N/A,#N/A,FALSE,"Investment";#N/A,#N/A,FALSE,"Profitability";#N/A,#N/A,FALSE,"Business Comparison"}</definedName>
    <definedName name="hghg" localSheetId="65" hidden="1">{"'Highlights'!$A$1:$M$123"}</definedName>
    <definedName name="hghg" localSheetId="84" hidden="1">{"'Highlights'!$A$1:$M$123"}</definedName>
    <definedName name="hghg" localSheetId="77" hidden="1">{"'Highlights'!$A$1:$M$123"}</definedName>
    <definedName name="hghg" localSheetId="61" hidden="1">{"'Highlights'!$A$1:$M$123"}</definedName>
    <definedName name="hghg" localSheetId="76" hidden="1">{"'Highlights'!$A$1:$M$123"}</definedName>
    <definedName name="hghg" hidden="1">{"'Highlights'!$A$1:$M$123"}</definedName>
    <definedName name="hghg_1" localSheetId="65" hidden="1">{#N/A,#N/A,FALSE,"Back-Up Cover";#N/A,#N/A,FALSE,"CM1";#N/A,#N/A,FALSE,"CM3";#N/A,#N/A,FALSE,"CM4"}</definedName>
    <definedName name="hghg_1" localSheetId="84" hidden="1">{#N/A,#N/A,FALSE,"Back-Up Cover";#N/A,#N/A,FALSE,"CM1";#N/A,#N/A,FALSE,"CM3";#N/A,#N/A,FALSE,"CM4"}</definedName>
    <definedName name="hghg_1" localSheetId="77" hidden="1">{#N/A,#N/A,FALSE,"Back-Up Cover";#N/A,#N/A,FALSE,"CM1";#N/A,#N/A,FALSE,"CM3";#N/A,#N/A,FALSE,"CM4"}</definedName>
    <definedName name="hghg_1" localSheetId="61" hidden="1">{#N/A,#N/A,FALSE,"Back-Up Cover";#N/A,#N/A,FALSE,"CM1";#N/A,#N/A,FALSE,"CM3";#N/A,#N/A,FALSE,"CM4"}</definedName>
    <definedName name="hghg_1" localSheetId="76" hidden="1">{#N/A,#N/A,FALSE,"Back-Up Cover";#N/A,#N/A,FALSE,"CM1";#N/A,#N/A,FALSE,"CM3";#N/A,#N/A,FALSE,"CM4"}</definedName>
    <definedName name="hghg_1" hidden="1">{#N/A,#N/A,FALSE,"Back-Up Cover";#N/A,#N/A,FALSE,"CM1";#N/A,#N/A,FALSE,"CM3";#N/A,#N/A,FALSE,"CM4"}</definedName>
    <definedName name="hghgh" localSheetId="6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" localSheetId="84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" localSheetId="77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" localSheetId="6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" localSheetId="76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localSheetId="6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localSheetId="84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localSheetId="77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localSheetId="6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localSheetId="76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h" localSheetId="65" hidden="1">{#N/A,#N/A,FALSE,"Back-Up Cover";#N/A,#N/A,FALSE,"CM1";#N/A,#N/A,FALSE,"CM3";#N/A,#N/A,FALSE,"CM4"}</definedName>
    <definedName name="hghh" localSheetId="84" hidden="1">{#N/A,#N/A,FALSE,"Back-Up Cover";#N/A,#N/A,FALSE,"CM1";#N/A,#N/A,FALSE,"CM3";#N/A,#N/A,FALSE,"CM4"}</definedName>
    <definedName name="hghh" localSheetId="77" hidden="1">{#N/A,#N/A,FALSE,"Back-Up Cover";#N/A,#N/A,FALSE,"CM1";#N/A,#N/A,FALSE,"CM3";#N/A,#N/A,FALSE,"CM4"}</definedName>
    <definedName name="hghh" localSheetId="61" hidden="1">{#N/A,#N/A,FALSE,"Back-Up Cover";#N/A,#N/A,FALSE,"CM1";#N/A,#N/A,FALSE,"CM3";#N/A,#N/A,FALSE,"CM4"}</definedName>
    <definedName name="hghh" localSheetId="76" hidden="1">{#N/A,#N/A,FALSE,"Back-Up Cover";#N/A,#N/A,FALSE,"CM1";#N/A,#N/A,FALSE,"CM3";#N/A,#N/A,FALSE,"CM4"}</definedName>
    <definedName name="hghh" hidden="1">{#N/A,#N/A,FALSE,"Back-Up Cover";#N/A,#N/A,FALSE,"CM1";#N/A,#N/A,FALSE,"CM3";#N/A,#N/A,FALSE,"CM4"}</definedName>
    <definedName name="hghh_1" localSheetId="65" hidden="1">{#N/A,#N/A,FALSE,"Back-Up Cover";#N/A,#N/A,FALSE,"CM1";#N/A,#N/A,FALSE,"CM3";#N/A,#N/A,FALSE,"CM4"}</definedName>
    <definedName name="hghh_1" localSheetId="84" hidden="1">{#N/A,#N/A,FALSE,"Back-Up Cover";#N/A,#N/A,FALSE,"CM1";#N/A,#N/A,FALSE,"CM3";#N/A,#N/A,FALSE,"CM4"}</definedName>
    <definedName name="hghh_1" localSheetId="77" hidden="1">{#N/A,#N/A,FALSE,"Back-Up Cover";#N/A,#N/A,FALSE,"CM1";#N/A,#N/A,FALSE,"CM3";#N/A,#N/A,FALSE,"CM4"}</definedName>
    <definedName name="hghh_1" localSheetId="61" hidden="1">{#N/A,#N/A,FALSE,"Back-Up Cover";#N/A,#N/A,FALSE,"CM1";#N/A,#N/A,FALSE,"CM3";#N/A,#N/A,FALSE,"CM4"}</definedName>
    <definedName name="hghh_1" localSheetId="76" hidden="1">{#N/A,#N/A,FALSE,"Back-Up Cover";#N/A,#N/A,FALSE,"CM1";#N/A,#N/A,FALSE,"CM3";#N/A,#N/A,FALSE,"CM4"}</definedName>
    <definedName name="hghh_1" hidden="1">{#N/A,#N/A,FALSE,"Back-Up Cover";#N/A,#N/A,FALSE,"CM1";#N/A,#N/A,FALSE,"CM3";#N/A,#N/A,FALSE,"CM4"}</definedName>
    <definedName name="HGJ" localSheetId="65" hidden="1">{"Revenue",#N/A,FALSE,"Series";"Ecprofit",#N/A,FALSE,"Series"}</definedName>
    <definedName name="HGJ" localSheetId="84" hidden="1">{"Revenue",#N/A,FALSE,"Series";"Ecprofit",#N/A,FALSE,"Series"}</definedName>
    <definedName name="HGJ" localSheetId="77" hidden="1">{"Revenue",#N/A,FALSE,"Series";"Ecprofit",#N/A,FALSE,"Series"}</definedName>
    <definedName name="HGJ" localSheetId="61" hidden="1">{"Revenue",#N/A,FALSE,"Series";"Ecprofit",#N/A,FALSE,"Series"}</definedName>
    <definedName name="HGJ" localSheetId="76" hidden="1">{"Revenue",#N/A,FALSE,"Series";"Ecprofit",#N/A,FALSE,"Series"}</definedName>
    <definedName name="HGJ" hidden="1">{"Revenue",#N/A,FALSE,"Series";"Ecprofit",#N/A,FALSE,"Series"}</definedName>
    <definedName name="hgsgdhs" localSheetId="65" hidden="1">{#N/A,#N/A,FALSE,"Title - E";#N/A,#N/A,FALSE,"Insert";#N/A,#N/A,FALSE,"Rpt-98-E PG_1";#N/A,#N/A,FALSE,"Rpt-98-E PG_2f";#N/A,#N/A,FALSE,"Rpt-98-E PG_2";#N/A,#N/A,FALSE,"Insert";#N/A,#N/A,FALSE,"Rpt-98-E PG_3 "}</definedName>
    <definedName name="hgsgdhs" localSheetId="84" hidden="1">{#N/A,#N/A,FALSE,"Title - E";#N/A,#N/A,FALSE,"Insert";#N/A,#N/A,FALSE,"Rpt-98-E PG_1";#N/A,#N/A,FALSE,"Rpt-98-E PG_2f";#N/A,#N/A,FALSE,"Rpt-98-E PG_2";#N/A,#N/A,FALSE,"Insert";#N/A,#N/A,FALSE,"Rpt-98-E PG_3 "}</definedName>
    <definedName name="hgsgdhs" localSheetId="77" hidden="1">{#N/A,#N/A,FALSE,"Title - E";#N/A,#N/A,FALSE,"Insert";#N/A,#N/A,FALSE,"Rpt-98-E PG_1";#N/A,#N/A,FALSE,"Rpt-98-E PG_2f";#N/A,#N/A,FALSE,"Rpt-98-E PG_2";#N/A,#N/A,FALSE,"Insert";#N/A,#N/A,FALSE,"Rpt-98-E PG_3 "}</definedName>
    <definedName name="hgsgdhs" localSheetId="61" hidden="1">{#N/A,#N/A,FALSE,"Title - E";#N/A,#N/A,FALSE,"Insert";#N/A,#N/A,FALSE,"Rpt-98-E PG_1";#N/A,#N/A,FALSE,"Rpt-98-E PG_2f";#N/A,#N/A,FALSE,"Rpt-98-E PG_2";#N/A,#N/A,FALSE,"Insert";#N/A,#N/A,FALSE,"Rpt-98-E PG_3 "}</definedName>
    <definedName name="hgsgdhs" localSheetId="76" hidden="1">{#N/A,#N/A,FALSE,"Title - E";#N/A,#N/A,FALSE,"Insert";#N/A,#N/A,FALSE,"Rpt-98-E PG_1";#N/A,#N/A,FALSE,"Rpt-98-E PG_2f";#N/A,#N/A,FALSE,"Rpt-98-E PG_2";#N/A,#N/A,FALSE,"Insert";#N/A,#N/A,FALSE,"Rpt-98-E PG_3 "}</definedName>
    <definedName name="hgsgdhs" hidden="1">{#N/A,#N/A,FALSE,"Title - E";#N/A,#N/A,FALSE,"Insert";#N/A,#N/A,FALSE,"Rpt-98-E PG_1";#N/A,#N/A,FALSE,"Rpt-98-E PG_2f";#N/A,#N/A,FALSE,"Rpt-98-E PG_2";#N/A,#N/A,FALSE,"Insert";#N/A,#N/A,FALSE,"Rpt-98-E PG_3 "}</definedName>
    <definedName name="hgyt" localSheetId="79" hidden="1">#REF!</definedName>
    <definedName name="hgyt" localSheetId="84" hidden="1">#REF!</definedName>
    <definedName name="hgyt" localSheetId="77" hidden="1">#REF!</definedName>
    <definedName name="hgyt" hidden="1">#REF!</definedName>
    <definedName name="hh" localSheetId="65" hidden="1">{"'Highlights'!$A$1:$M$123"}</definedName>
    <definedName name="hh" localSheetId="84" hidden="1">{"'Highlights'!$A$1:$M$123"}</definedName>
    <definedName name="hh" localSheetId="77" hidden="1">{"'Highlights'!$A$1:$M$123"}</definedName>
    <definedName name="hh" localSheetId="61" hidden="1">{"'Highlights'!$A$1:$M$123"}</definedName>
    <definedName name="hh" localSheetId="76" hidden="1">{"'Highlights'!$A$1:$M$123"}</definedName>
    <definedName name="hh" hidden="1">{"'Highlights'!$A$1:$M$123"}</definedName>
    <definedName name="HH?GH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?GH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?GH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?GH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?GH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?GH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g" localSheetId="65" hidden="1">{#N/A,#N/A,TRUE,"GPH_OVERALL";#N/A,#N/A,TRUE,"GPH_SUPPLR";#N/A,#N/A,TRUE,"GPH_RTNS"}</definedName>
    <definedName name="hhg" localSheetId="84" hidden="1">{#N/A,#N/A,TRUE,"GPH_OVERALL";#N/A,#N/A,TRUE,"GPH_SUPPLR";#N/A,#N/A,TRUE,"GPH_RTNS"}</definedName>
    <definedName name="hhg" localSheetId="77" hidden="1">{#N/A,#N/A,TRUE,"GPH_OVERALL";#N/A,#N/A,TRUE,"GPH_SUPPLR";#N/A,#N/A,TRUE,"GPH_RTNS"}</definedName>
    <definedName name="hhg" localSheetId="61" hidden="1">{#N/A,#N/A,TRUE,"GPH_OVERALL";#N/A,#N/A,TRUE,"GPH_SUPPLR";#N/A,#N/A,TRUE,"GPH_RTNS"}</definedName>
    <definedName name="hhg" localSheetId="76" hidden="1">{#N/A,#N/A,TRUE,"GPH_OVERALL";#N/A,#N/A,TRUE,"GPH_SUPPLR";#N/A,#N/A,TRUE,"GPH_RTNS"}</definedName>
    <definedName name="hhg" hidden="1">{#N/A,#N/A,TRUE,"GPH_OVERALL";#N/A,#N/A,TRUE,"GPH_SUPPLR";#N/A,#N/A,TRUE,"GPH_RTNS"}</definedName>
    <definedName name="hhh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H">#N/A</definedName>
    <definedName name="HHHHHHH" localSheetId="65" hidden="1">{"COMPARISON",#N/A,FALSE,"Sheet1"}</definedName>
    <definedName name="HHHHHHH" localSheetId="84" hidden="1">{"COMPARISON",#N/A,FALSE,"Sheet1"}</definedName>
    <definedName name="HHHHHHH" localSheetId="77" hidden="1">{"COMPARISON",#N/A,FALSE,"Sheet1"}</definedName>
    <definedName name="HHHHHHH" localSheetId="61" hidden="1">{"COMPARISON",#N/A,FALSE,"Sheet1"}</definedName>
    <definedName name="HHHHHHH" localSheetId="76" hidden="1">{"COMPARISON",#N/A,FALSE,"Sheet1"}</definedName>
    <definedName name="HHHHHHH" hidden="1">{"COMPARISON",#N/A,FALSE,"Sheet1"}</definedName>
    <definedName name="hi" localSheetId="65" hidden="1">{#N/A,#N/A,FALSE,"TOP10";#N/A,#N/A,FALSE,"Cover";#N/A,#N/A,FALSE,"MOGRAPH"}</definedName>
    <definedName name="hi" localSheetId="84" hidden="1">{#N/A,#N/A,FALSE,"TOP10";#N/A,#N/A,FALSE,"Cover";#N/A,#N/A,FALSE,"MOGRAPH"}</definedName>
    <definedName name="hi" localSheetId="77" hidden="1">{#N/A,#N/A,FALSE,"TOP10";#N/A,#N/A,FALSE,"Cover";#N/A,#N/A,FALSE,"MOGRAPH"}</definedName>
    <definedName name="hi" localSheetId="61" hidden="1">{#N/A,#N/A,FALSE,"TOP10";#N/A,#N/A,FALSE,"Cover";#N/A,#N/A,FALSE,"MOGRAPH"}</definedName>
    <definedName name="hi" localSheetId="76" hidden="1">{#N/A,#N/A,FALSE,"TOP10";#N/A,#N/A,FALSE,"Cover";#N/A,#N/A,FALSE,"MOGRAPH"}</definedName>
    <definedName name="hi" hidden="1">{#N/A,#N/A,FALSE,"TOP10";#N/A,#N/A,FALSE,"Cover";#N/A,#N/A,FALSE,"MOGRAPH"}</definedName>
    <definedName name="HiddenRows" localSheetId="79" hidden="1">#REF!</definedName>
    <definedName name="HiddenRows" localSheetId="84" hidden="1">#REF!</definedName>
    <definedName name="HiddenRows" localSheetId="77" hidden="1">#REF!</definedName>
    <definedName name="HiddenRows" hidden="1">#REF!</definedName>
    <definedName name="high" localSheetId="65" hidden="1">{0,#N/A,FALSE,0;0,#N/A,FALSE,0}</definedName>
    <definedName name="high" localSheetId="84" hidden="1">{0,#N/A,FALSE,0;0,#N/A,FALSE,0}</definedName>
    <definedName name="high" localSheetId="77" hidden="1">{0,#N/A,FALSE,0;0,#N/A,FALSE,0}</definedName>
    <definedName name="high" localSheetId="61" hidden="1">{0,#N/A,FALSE,0;0,#N/A,FALSE,0}</definedName>
    <definedName name="high" localSheetId="76" hidden="1">{0,#N/A,FALSE,0;0,#N/A,FALSE,0}</definedName>
    <definedName name="high" hidden="1">{0,#N/A,FALSE,0;0,#N/A,FALSE,0}</definedName>
    <definedName name="hij" localSheetId="65" hidden="1">{"sedan",#N/A,FALSE,"spepalt";"wgs",#N/A,FALSE,"spepalt"}</definedName>
    <definedName name="hij" localSheetId="84" hidden="1">{"sedan",#N/A,FALSE,"spepalt";"wgs",#N/A,FALSE,"spepalt"}</definedName>
    <definedName name="hij" localSheetId="77" hidden="1">{"sedan",#N/A,FALSE,"spepalt";"wgs",#N/A,FALSE,"spepalt"}</definedName>
    <definedName name="hij" localSheetId="61" hidden="1">{"sedan",#N/A,FALSE,"spepalt";"wgs",#N/A,FALSE,"spepalt"}</definedName>
    <definedName name="hij" localSheetId="76" hidden="1">{"sedan",#N/A,FALSE,"spepalt";"wgs",#N/A,FALSE,"spepalt"}</definedName>
    <definedName name="hij" hidden="1">{"sedan",#N/A,FALSE,"spepalt";"wgs",#N/A,FALSE,"spepalt"}</definedName>
    <definedName name="HINO">#N/A</definedName>
    <definedName name="HIP" localSheetId="65" hidden="1">{#N/A,#N/A,FALSE,"Sheet1"}</definedName>
    <definedName name="HIP" localSheetId="84" hidden="1">{#N/A,#N/A,FALSE,"Sheet1"}</definedName>
    <definedName name="HIP" localSheetId="77" hidden="1">{#N/A,#N/A,FALSE,"Sheet1"}</definedName>
    <definedName name="HIP" localSheetId="61" hidden="1">{#N/A,#N/A,FALSE,"Sheet1"}</definedName>
    <definedName name="HIP" localSheetId="76" hidden="1">{#N/A,#N/A,FALSE,"Sheet1"}</definedName>
    <definedName name="HIP" hidden="1">{#N/A,#N/A,FALSE,"Sheet1"}</definedName>
    <definedName name="Histogram">"Histogram"</definedName>
    <definedName name="histoqtr" localSheetId="65" hidden="1">{#N/A,#N/A,FALSE,"Sheet1";#N/A,#N/A,FALSE,"Sheet1"}</definedName>
    <definedName name="histoqtr" localSheetId="84" hidden="1">{#N/A,#N/A,FALSE,"Sheet1";#N/A,#N/A,FALSE,"Sheet1"}</definedName>
    <definedName name="histoqtr" localSheetId="77" hidden="1">{#N/A,#N/A,FALSE,"Sheet1";#N/A,#N/A,FALSE,"Sheet1"}</definedName>
    <definedName name="histoqtr" localSheetId="61" hidden="1">{#N/A,#N/A,FALSE,"Sheet1";#N/A,#N/A,FALSE,"Sheet1"}</definedName>
    <definedName name="histoqtr" localSheetId="76" hidden="1">{#N/A,#N/A,FALSE,"Sheet1";#N/A,#N/A,FALSE,"Sheet1"}</definedName>
    <definedName name="histoqtr" hidden="1">{#N/A,#N/A,FALSE,"Sheet1";#N/A,#N/A,FALSE,"Sheet1"}</definedName>
    <definedName name="hitech" localSheetId="79" hidden="1">#REF!</definedName>
    <definedName name="hitech" localSheetId="84" hidden="1">#REF!</definedName>
    <definedName name="hitech" localSheetId="77" hidden="1">#REF!</definedName>
    <definedName name="hitech" hidden="1">#REF!</definedName>
    <definedName name="HJ" localSheetId="65" hidden="1">{"avrev",#N/A,FALSE,"AVREV";"rates",#N/A,FALSE,"AVREV"}</definedName>
    <definedName name="HJ" localSheetId="84" hidden="1">{"avrev",#N/A,FALSE,"AVREV";"rates",#N/A,FALSE,"AVREV"}</definedName>
    <definedName name="HJ" localSheetId="77" hidden="1">{"avrev",#N/A,FALSE,"AVREV";"rates",#N/A,FALSE,"AVREV"}</definedName>
    <definedName name="HJ" localSheetId="61" hidden="1">{"avrev",#N/A,FALSE,"AVREV";"rates",#N/A,FALSE,"AVREV"}</definedName>
    <definedName name="HJ" localSheetId="76" hidden="1">{"avrev",#N/A,FALSE,"AVREV";"rates",#N/A,FALSE,"AVREV"}</definedName>
    <definedName name="HJ" hidden="1">{"avrev",#N/A,FALSE,"AVREV";"rates",#N/A,FALSE,"AVREV"}</definedName>
    <definedName name="hjgflha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J">#N/A</definedName>
    <definedName name="hjjd" localSheetId="79">#REF!</definedName>
    <definedName name="hjjd" localSheetId="84">#REF!</definedName>
    <definedName name="hjjd" localSheetId="77">#REF!</definedName>
    <definedName name="hjjd">#REF!</definedName>
    <definedName name="ｈｊｋｈｊｋ">#N/A</definedName>
    <definedName name="ｈｊｋｈｋｈｊ">#N/A</definedName>
    <definedName name="ｈｊｋｈｋｈｊｋ">#N/A</definedName>
    <definedName name="hjklhjk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lk" localSheetId="65" hidden="1">{#N/A,#N/A,FALSE,"Graphs_Retail_US";#N/A,#N/A,FALSE,"Graphs_RCL_US";#N/A,#N/A,FALSE,"Graphs_WSHL_US";#N/A,#N/A,FALSE,"Graphs_ComLend_US";#N/A,#N/A,FALSE,"Graphs_Intra_US"}</definedName>
    <definedName name="hjlk" localSheetId="84" hidden="1">{#N/A,#N/A,FALSE,"Graphs_Retail_US";#N/A,#N/A,FALSE,"Graphs_RCL_US";#N/A,#N/A,FALSE,"Graphs_WSHL_US";#N/A,#N/A,FALSE,"Graphs_ComLend_US";#N/A,#N/A,FALSE,"Graphs_Intra_US"}</definedName>
    <definedName name="hjlk" localSheetId="77" hidden="1">{#N/A,#N/A,FALSE,"Graphs_Retail_US";#N/A,#N/A,FALSE,"Graphs_RCL_US";#N/A,#N/A,FALSE,"Graphs_WSHL_US";#N/A,#N/A,FALSE,"Graphs_ComLend_US";#N/A,#N/A,FALSE,"Graphs_Intra_US"}</definedName>
    <definedName name="hjlk" localSheetId="61" hidden="1">{#N/A,#N/A,FALSE,"Graphs_Retail_US";#N/A,#N/A,FALSE,"Graphs_RCL_US";#N/A,#N/A,FALSE,"Graphs_WSHL_US";#N/A,#N/A,FALSE,"Graphs_ComLend_US";#N/A,#N/A,FALSE,"Graphs_Intra_US"}</definedName>
    <definedName name="hjlk" localSheetId="76" hidden="1">{#N/A,#N/A,FALSE,"Graphs_Retail_US";#N/A,#N/A,FALSE,"Graphs_RCL_US";#N/A,#N/A,FALSE,"Graphs_WSHL_US";#N/A,#N/A,FALSE,"Graphs_ComLend_US";#N/A,#N/A,FALSE,"Graphs_Intra_US"}</definedName>
    <definedName name="hjlk" hidden="1">{#N/A,#N/A,FALSE,"Graphs_Retail_US";#N/A,#N/A,FALSE,"Graphs_RCL_US";#N/A,#N/A,FALSE,"Graphs_WSHL_US";#N/A,#N/A,FALSE,"Graphs_ComLend_US";#N/A,#N/A,FALSE,"Graphs_Intra_US"}</definedName>
    <definedName name="hjlkhjlk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lkhjlk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lkhjlk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lkhjlk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lkhjlk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lkhjlk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nyytj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hjnyytj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hjnyytj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hjnyytj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hjnyytj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hjnyytj" hidden="1">{#N/A,#N/A,FALSE,"Chart";#N/A,#N/A,FALSE,"Overview";#N/A,#N/A,FALSE,"Overview_Acty";#N/A,#N/A,FALSE,"Inc97D";#N/A,#N/A,FALSE,"Rel_Inc97TD";#N/A,#N/A,FALSE,"Rel_Inc_97_NTD";#N/A,#N/A,FALSE,"Marketing";#N/A,#N/A,FALSE,"Pot_97"}</definedName>
    <definedName name="ｈｋ">#N/A</definedName>
    <definedName name="HKH" localSheetId="6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HKH" localSheetId="8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HKH" localSheetId="77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HKH" localSheetId="6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HKH" localSheetId="7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HKH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ｈｋｈｊｋ">#N/A</definedName>
    <definedName name="ｈｋｈｊｋｈｊ">#N/A</definedName>
    <definedName name="ｈｋｈｊｋｈｊｋ">#N/A</definedName>
    <definedName name="ｈｋｈｊｋｈｋ">#N/A</definedName>
    <definedName name="ｈｋｈｊｋｈｋｈｊ">#N/A</definedName>
    <definedName name="ｈｋｈｋｈｊｋ">#N/A</definedName>
    <definedName name="hl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hl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hl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hl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hl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hla" hidden="1">{#N/A,#N/A,FALSE,"Assumptions";#N/A,#N/A,FALSE,"Volumes";#N/A,#N/A,FALSE,"Pricing";#N/A,#N/A,FALSE,"Variable Cost";#N/A,#N/A,FALSE,"Investment";#N/A,#N/A,FALSE,"Profitability";#N/A,#N/A,FALSE,"Business Comparison"}</definedName>
    <definedName name="HNKG" localSheetId="65" hidden="1">{"All Pages",#N/A,FALSE,"Plant 1 Exp";"All Pages",#N/A,FALSE,"Plant 2 Exp";"All Pages",#N/A,FALSE,"Plant 3 Exp";"All Pages",#N/A,FALSE,"Plant 4 Exp";"All Pages",#N/A,FALSE,"Total Vehicle"}</definedName>
    <definedName name="HNKG" localSheetId="84" hidden="1">{"All Pages",#N/A,FALSE,"Plant 1 Exp";"All Pages",#N/A,FALSE,"Plant 2 Exp";"All Pages",#N/A,FALSE,"Plant 3 Exp";"All Pages",#N/A,FALSE,"Plant 4 Exp";"All Pages",#N/A,FALSE,"Total Vehicle"}</definedName>
    <definedName name="HNKG" localSheetId="77" hidden="1">{"All Pages",#N/A,FALSE,"Plant 1 Exp";"All Pages",#N/A,FALSE,"Plant 2 Exp";"All Pages",#N/A,FALSE,"Plant 3 Exp";"All Pages",#N/A,FALSE,"Plant 4 Exp";"All Pages",#N/A,FALSE,"Total Vehicle"}</definedName>
    <definedName name="HNKG" localSheetId="61" hidden="1">{"All Pages",#N/A,FALSE,"Plant 1 Exp";"All Pages",#N/A,FALSE,"Plant 2 Exp";"All Pages",#N/A,FALSE,"Plant 3 Exp";"All Pages",#N/A,FALSE,"Plant 4 Exp";"All Pages",#N/A,FALSE,"Total Vehicle"}</definedName>
    <definedName name="HNKG" localSheetId="76" hidden="1">{"All Pages",#N/A,FALSE,"Plant 1 Exp";"All Pages",#N/A,FALSE,"Plant 2 Exp";"All Pages",#N/A,FALSE,"Plant 3 Exp";"All Pages",#N/A,FALSE,"Plant 4 Exp";"All Pages",#N/A,FALSE,"Total Vehicle"}</definedName>
    <definedName name="HNKG" hidden="1">{"All Pages",#N/A,FALSE,"Plant 1 Exp";"All Pages",#N/A,FALSE,"Plant 2 Exp";"All Pages",#N/A,FALSE,"Plant 3 Exp";"All Pages",#N/A,FALSE,"Plant 4 Exp";"All Pages",#N/A,FALSE,"Total Vehicle"}</definedName>
    <definedName name="HOLA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idays" localSheetId="79">OFFSET(#REF!,1,0,COUNTA(#REF!),1)</definedName>
    <definedName name="holidays" localSheetId="84">OFFSET(#REF!,1,0,COUNTA(#REF!),1)</definedName>
    <definedName name="holidays" localSheetId="77">OFFSET(#REF!,1,0,COUNTA(#REF!),1)</definedName>
    <definedName name="holidays">OFFSET(#REF!,1,0,COUNTA(#REF!),1)</definedName>
    <definedName name="holycrap" localSheetId="65" hidden="1">{#N/A,#N/A,FALSE,"Graphs_Retail (2)";#N/A,#N/A,FALSE,"Graphs_RCL (2)";#N/A,#N/A,FALSE,"Graphs_WHSL (2)"}</definedName>
    <definedName name="holycrap" localSheetId="84" hidden="1">{#N/A,#N/A,FALSE,"Graphs_Retail (2)";#N/A,#N/A,FALSE,"Graphs_RCL (2)";#N/A,#N/A,FALSE,"Graphs_WHSL (2)"}</definedName>
    <definedName name="holycrap" localSheetId="77" hidden="1">{#N/A,#N/A,FALSE,"Graphs_Retail (2)";#N/A,#N/A,FALSE,"Graphs_RCL (2)";#N/A,#N/A,FALSE,"Graphs_WHSL (2)"}</definedName>
    <definedName name="holycrap" localSheetId="61" hidden="1">{#N/A,#N/A,FALSE,"Graphs_Retail (2)";#N/A,#N/A,FALSE,"Graphs_RCL (2)";#N/A,#N/A,FALSE,"Graphs_WHSL (2)"}</definedName>
    <definedName name="holycrap" localSheetId="76" hidden="1">{#N/A,#N/A,FALSE,"Graphs_Retail (2)";#N/A,#N/A,FALSE,"Graphs_RCL (2)";#N/A,#N/A,FALSE,"Graphs_WHSL (2)"}</definedName>
    <definedName name="holycrap" hidden="1">{#N/A,#N/A,FALSE,"Graphs_Retail (2)";#N/A,#N/A,FALSE,"Graphs_RCL (2)";#N/A,#N/A,FALSE,"Graphs_WHSL (2)"}</definedName>
    <definedName name="HomeSheet" localSheetId="79">#REF!</definedName>
    <definedName name="HomeSheet" localSheetId="84">#REF!</definedName>
    <definedName name="HomeSheet" localSheetId="77">#REF!</definedName>
    <definedName name="HomeSheet">#REF!</definedName>
    <definedName name="homologationaffected" localSheetId="79">OFFSET(#REF!,0,0,COUNTA(#REF!),1)</definedName>
    <definedName name="homologationaffected" localSheetId="84">OFFSET(#REF!,0,0,COUNTA(#REF!),1)</definedName>
    <definedName name="homologationaffected" localSheetId="77">OFFSET(#REF!,0,0,COUNTA(#REF!),1)</definedName>
    <definedName name="homologationaffected">OFFSET(#REF!,0,0,COUNTA(#REF!),1)</definedName>
    <definedName name="Hook" localSheetId="79">#REF!</definedName>
    <definedName name="Hook" localSheetId="84">#REF!</definedName>
    <definedName name="Hook" localSheetId="77">#REF!</definedName>
    <definedName name="Hook">#REF!</definedName>
    <definedName name="HOP" localSheetId="65" hidden="1">{#N/A,#N/A,FALSE,"Sheet1"}</definedName>
    <definedName name="HOP" localSheetId="84" hidden="1">{#N/A,#N/A,FALSE,"Sheet1"}</definedName>
    <definedName name="HOP" localSheetId="77" hidden="1">{#N/A,#N/A,FALSE,"Sheet1"}</definedName>
    <definedName name="HOP" localSheetId="61" hidden="1">{#N/A,#N/A,FALSE,"Sheet1"}</definedName>
    <definedName name="HOP" localSheetId="76" hidden="1">{#N/A,#N/A,FALSE,"Sheet1"}</definedName>
    <definedName name="HOP" hidden="1">{#N/A,#N/A,FALSE,"Sheet1"}</definedName>
    <definedName name="hOU" localSheetId="65">Scheduled_Payment+Extra_Payment</definedName>
    <definedName name="hOU" localSheetId="79">Scheduled_Payment+Extra_Payment</definedName>
    <definedName name="hOU" localSheetId="84">Scheduled_Payment+Extra_Payment</definedName>
    <definedName name="hOU" localSheetId="2">Scheduled_Payment+Extra_Payment</definedName>
    <definedName name="hOU" localSheetId="3">Scheduled_Payment+Extra_Payment</definedName>
    <definedName name="hOU" localSheetId="1">Scheduled_Payment+Extra_Payment</definedName>
    <definedName name="hOU" localSheetId="4">Scheduled_Payment+Extra_Payment</definedName>
    <definedName name="hOU" localSheetId="5">Scheduled_Payment+Extra_Payment</definedName>
    <definedName name="hOU" localSheetId="10">Scheduled_Payment+Extra_Payment</definedName>
    <definedName name="hOU" localSheetId="18">Scheduled_Payment+Extra_Payment</definedName>
    <definedName name="hOU" localSheetId="19">Scheduled_Payment+Extra_Payment</definedName>
    <definedName name="hOU" localSheetId="21">Scheduled_Payment+Extra_Payment</definedName>
    <definedName name="hOU" localSheetId="6">Scheduled_Payment+Extra_Payment</definedName>
    <definedName name="hOU" localSheetId="9">Scheduled_Payment+Extra_Payment</definedName>
    <definedName name="hOU" localSheetId="13">Scheduled_Payment+Extra_Payment</definedName>
    <definedName name="hOU" localSheetId="35">Scheduled_Payment+Extra_Payment</definedName>
    <definedName name="hOU" localSheetId="50">Scheduled_Payment+Extra_Payment</definedName>
    <definedName name="hOU" localSheetId="55">Scheduled_Payment+Extra_Payment</definedName>
    <definedName name="hOU" localSheetId="47">Scheduled_Payment+Extra_Payment</definedName>
    <definedName name="hOU" localSheetId="49">Scheduled_Payment+Extra_Payment</definedName>
    <definedName name="hOU" localSheetId="36">Scheduled_Payment+Extra_Payment</definedName>
    <definedName name="hOU" localSheetId="28">Scheduled_Payment+Extra_Payment</definedName>
    <definedName name="hOU" localSheetId="37">Scheduled_Payment+Extra_Payment</definedName>
    <definedName name="hOU" localSheetId="7">Scheduled_Payment+Extra_Payment</definedName>
    <definedName name="hOU" localSheetId="14">Scheduled_Payment+Extra_Payment</definedName>
    <definedName name="hOU" localSheetId="44">Scheduled_Payment+Extra_Payment</definedName>
    <definedName name="hOU" localSheetId="12">Scheduled_Payment+Extra_Payment</definedName>
    <definedName name="hOU" localSheetId="41">Scheduled_Payment+Extra_Payment</definedName>
    <definedName name="hOU" localSheetId="43">Scheduled_Payment+Extra_Payment</definedName>
    <definedName name="hOU" localSheetId="46">Scheduled_Payment+Extra_Payment</definedName>
    <definedName name="hOU" localSheetId="53">Scheduled_Payment+Extra_Payment</definedName>
    <definedName name="hOU" localSheetId="42">Scheduled_Payment+Extra_Payment</definedName>
    <definedName name="hOU" localSheetId="17">Scheduled_Payment+Extra_Payment</definedName>
    <definedName name="hOU" localSheetId="20">Scheduled_Payment+Extra_Payment</definedName>
    <definedName name="hOU" localSheetId="34">Scheduled_Payment+Extra_Payment</definedName>
    <definedName name="hOU" localSheetId="33">Scheduled_Payment+Extra_Payment</definedName>
    <definedName name="hOU" localSheetId="11">Scheduled_Payment+Extra_Payment</definedName>
    <definedName name="hOU" localSheetId="25">Scheduled_Payment+Extra_Payment</definedName>
    <definedName name="hOU" localSheetId="56">Scheduled_Payment+Extra_Payment</definedName>
    <definedName name="hOU" localSheetId="54">Scheduled_Payment+Extra_Payment</definedName>
    <definedName name="hOU" localSheetId="45">Scheduled_Payment+Extra_Payment</definedName>
    <definedName name="hOU" localSheetId="52">Scheduled_Payment+Extra_Payment</definedName>
    <definedName name="hOU" localSheetId="8">Scheduled_Payment+Extra_Payment</definedName>
    <definedName name="hOU" localSheetId="48">Scheduled_Payment+Extra_Payment</definedName>
    <definedName name="hOU" localSheetId="26">Scheduled_Payment+Extra_Payment</definedName>
    <definedName name="hOU" localSheetId="27">Scheduled_Payment+Extra_Payment</definedName>
    <definedName name="hOU" localSheetId="31">Scheduled_Payment+Extra_Payment</definedName>
    <definedName name="hOU" localSheetId="24">Scheduled_Payment+Extra_Payment</definedName>
    <definedName name="hOU" localSheetId="23">Scheduled_Payment+Extra_Payment</definedName>
    <definedName name="hOU" localSheetId="22">Scheduled_Payment+Extra_Payment</definedName>
    <definedName name="hOU" localSheetId="38">Scheduled_Payment+Extra_Payment</definedName>
    <definedName name="hOU" localSheetId="29">Scheduled_Payment+Extra_Payment</definedName>
    <definedName name="hOU" localSheetId="30">Scheduled_Payment+Extra_Payment</definedName>
    <definedName name="hOU" localSheetId="15">Scheduled_Payment+Extra_Payment</definedName>
    <definedName name="hOU" localSheetId="16">Scheduled_Payment+Extra_Payment</definedName>
    <definedName name="hOU" localSheetId="32">Scheduled_Payment+Extra_Payment</definedName>
    <definedName name="hOU" localSheetId="75">Scheduled_Payment+Extra_Payment</definedName>
    <definedName name="hOU" localSheetId="62">Scheduled_Payment+Extra_Payment</definedName>
    <definedName name="hOU" localSheetId="63">Scheduled_Payment+Extra_Payment</definedName>
    <definedName name="hOU" localSheetId="68">Scheduled_Payment+Extra_Payment</definedName>
    <definedName name="hOU" localSheetId="40">Scheduled_Payment+Extra_Payment</definedName>
    <definedName name="hOU" localSheetId="70">Scheduled_Payment+Extra_Payment</definedName>
    <definedName name="hOU" localSheetId="71">Scheduled_Payment+Extra_Payment</definedName>
    <definedName name="hOU" localSheetId="72">Scheduled_Payment+Extra_Payment</definedName>
    <definedName name="hOU" localSheetId="74">Scheduled_Payment+Extra_Payment</definedName>
    <definedName name="hOU" localSheetId="58">Scheduled_Payment+Extra_Payment</definedName>
    <definedName name="hOU" localSheetId="39">Scheduled_Payment+Extra_Payment</definedName>
    <definedName name="hOU" localSheetId="69">Scheduled_Payment+Extra_Payment</definedName>
    <definedName name="hOU" localSheetId="60">Scheduled_Payment+Extra_Payment</definedName>
    <definedName name="hOU" localSheetId="64">Scheduled_Payment+Extra_Payment</definedName>
    <definedName name="hOU" localSheetId="73">Scheduled_Payment+Extra_Payment</definedName>
    <definedName name="hOU" localSheetId="59">Scheduled_Payment+Extra_Payment</definedName>
    <definedName name="hOU" localSheetId="57">Scheduled_Payment+Extra_Payment</definedName>
    <definedName name="hOU" localSheetId="51">Scheduled_Payment+Extra_Payment</definedName>
    <definedName name="hOU" localSheetId="77">Scheduled_Payment+Extra_Payment</definedName>
    <definedName name="hOU" localSheetId="61">Scheduled_Payment+Extra_Payment</definedName>
    <definedName name="hOU" localSheetId="66">Scheduled_Payment+Extra_Payment</definedName>
    <definedName name="hOU" localSheetId="67">Scheduled_Payment+Extra_Payment</definedName>
    <definedName name="hOU" localSheetId="76">Scheduled_Payment+Extra_Payment</definedName>
    <definedName name="hOU">Scheduled_Payment+Extra_Payment</definedName>
    <definedName name="hous" localSheetId="65">IF([1]!Loan_Amount*[1]!Interest_Rate*[1]!Loan_Years*[1]!Loan_Start&gt;0,1,0)</definedName>
    <definedName name="hous" localSheetId="79">IF('Chassis J2+0'!Loan_Amount*'Chassis J2+0'!Interest_Rate*'Chassis J2+0'!Loan_Years*'Chassis J2+0'!Loan_Start&gt;0,1,0)</definedName>
    <definedName name="hous" localSheetId="84">IF('Color Code'!Loan_Amount*'Color Code'!Interest_Rate*'Color Code'!Loan_Years*'Color Code'!Loan_Start&gt;0,1,0)</definedName>
    <definedName name="hous" localSheetId="77">IF('Material Plan'!Loan_Amount*'Material Plan'!Interest_Rate*'Material Plan'!Loan_Years*'Material Plan'!Loan_Start&gt;0,1,0)</definedName>
    <definedName name="hous" localSheetId="61">IF([1]!Loan_Amount*[1]!Interest_Rate*[1]!Loan_Years*[1]!Loan_Start&gt;0,1,0)</definedName>
    <definedName name="hous" localSheetId="76">IF(Loan_Amount*Interest_Rate*Loan_Years*Loan_Start&gt;0,1,0)</definedName>
    <definedName name="hous">IF(Loan_Amount*Interest_Rate*Loan_Years*Loan_Start&gt;0,1,0)</definedName>
    <definedName name="hp" localSheetId="79">#REF!</definedName>
    <definedName name="hp" localSheetId="84">#REF!</definedName>
    <definedName name="hp" localSheetId="77">#REF!</definedName>
    <definedName name="hp">#REF!</definedName>
    <definedName name="hr" localSheetId="79">#REF!</definedName>
    <definedName name="hr" localSheetId="84">#REF!</definedName>
    <definedName name="hr" localSheetId="77">#REF!</definedName>
    <definedName name="hr">#REF!</definedName>
    <definedName name="hrjt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hrjt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hrjt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hrjt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hrjt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hrjt" hidden="1">{#N/A,#N/A,FALSE,"Chart";#N/A,#N/A,FALSE,"Overview";#N/A,#N/A,FALSE,"Overview_Acty";#N/A,#N/A,FALSE,"Inc97D";#N/A,#N/A,FALSE,"Rel_Inc97TD";#N/A,#N/A,FALSE,"Rel_Inc_97_NTD";#N/A,#N/A,FALSE,"Marketing";#N/A,#N/A,FALSE,"Pot_97"}</definedName>
    <definedName name="hrwth" hidden="1">#N/A</definedName>
    <definedName name="HSBC1Y" localSheetId="79">SUM(#REF!)</definedName>
    <definedName name="HSBC1Y" localSheetId="84">SUM(#REF!)</definedName>
    <definedName name="HSBC1Y" localSheetId="77">SUM(#REF!)</definedName>
    <definedName name="HSBC1Y" localSheetId="76">SUM(#REF!)</definedName>
    <definedName name="HSBC1Y">SUM(#REF!)</definedName>
    <definedName name="HSBC2Y" localSheetId="79">SUM(#REF!)</definedName>
    <definedName name="HSBC2Y" localSheetId="84">SUM(#REF!)</definedName>
    <definedName name="HSBC2Y" localSheetId="77">SUM(#REF!)</definedName>
    <definedName name="HSBC2Y" localSheetId="76">SUM(#REF!)</definedName>
    <definedName name="HSBC2Y">SUM(#REF!)</definedName>
    <definedName name="HSBC3Y" localSheetId="79">SUM(#REF!)</definedName>
    <definedName name="HSBC3Y" localSheetId="84">SUM(#REF!)</definedName>
    <definedName name="HSBC3Y" localSheetId="77">SUM(#REF!)</definedName>
    <definedName name="HSBC3Y" localSheetId="76">SUM(#REF!)</definedName>
    <definedName name="HSBC3Y">SUM(#REF!)</definedName>
    <definedName name="HSBCDCT" localSheetId="79">#REF!</definedName>
    <definedName name="HSBCDCT" localSheetId="84">#REF!</definedName>
    <definedName name="HSBCDCT" localSheetId="77">#REF!</definedName>
    <definedName name="HSBCDCT">#REF!</definedName>
    <definedName name="HSBCMT" localSheetId="79">#REF!</definedName>
    <definedName name="HSBCMT" localSheetId="84">#REF!</definedName>
    <definedName name="HSBCMT" localSheetId="77">#REF!</definedName>
    <definedName name="HSBCMT">#REF!</definedName>
    <definedName name="HSBCST" localSheetId="79">SUM(#REF!)</definedName>
    <definedName name="HSBCST" localSheetId="84">SUM(#REF!)</definedName>
    <definedName name="HSBCST" localSheetId="77">SUM(#REF!)</definedName>
    <definedName name="HSBCST" localSheetId="76">SUM(#REF!)</definedName>
    <definedName name="HSBCST">SUM(#REF!)</definedName>
    <definedName name="HSCB" localSheetId="79">#REF!</definedName>
    <definedName name="HSCB" localSheetId="84">#REF!</definedName>
    <definedName name="HSCB" localSheetId="77">#REF!</definedName>
    <definedName name="HSCB">#REF!</definedName>
    <definedName name="ht" localSheetId="79">#REF!</definedName>
    <definedName name="ht" localSheetId="84">#REF!</definedName>
    <definedName name="ht" localSheetId="77">#REF!</definedName>
    <definedName name="ht">#REF!</definedName>
    <definedName name="HTML_CodePage" hidden="1">932</definedName>
    <definedName name="HTML_Control" localSheetId="65" hidden="1">{"'和文'!$Q$45:$AP$71"}</definedName>
    <definedName name="HTML_Control" localSheetId="84" hidden="1">{"'和文'!$Q$45:$AP$71"}</definedName>
    <definedName name="HTML_Control" localSheetId="77" hidden="1">{"'和文'!$Q$45:$AP$71"}</definedName>
    <definedName name="HTML_Control" localSheetId="61" hidden="1">{"'和文'!$Q$45:$AP$71"}</definedName>
    <definedName name="HTML_Control" localSheetId="76" hidden="1">{"'和文'!$Q$45:$AP$71"}</definedName>
    <definedName name="HTML_Control" hidden="1">{"'和文'!$Q$45:$AP$71"}</definedName>
    <definedName name="HTML_Control_SharedTech" localSheetId="65" hidden="1">{"'??'!$Q$45:$AP$71"}</definedName>
    <definedName name="HTML_Control_SharedTech" localSheetId="84" hidden="1">{"'??'!$Q$45:$AP$71"}</definedName>
    <definedName name="HTML_Control_SharedTech" localSheetId="77" hidden="1">{"'??'!$Q$45:$AP$71"}</definedName>
    <definedName name="HTML_Control_SharedTech" localSheetId="61" hidden="1">{"'??'!$Q$45:$AP$71"}</definedName>
    <definedName name="HTML_Control_SharedTech" localSheetId="76" hidden="1">{"'??'!$Q$45:$AP$71"}</definedName>
    <definedName name="HTML_Control_SharedTech" hidden="1">{"'??'!$Q$45:$AP$71"}</definedName>
    <definedName name="HTML_Control_ST" localSheetId="65" hidden="1">{"'??'!$Q$45:$AP$71"}</definedName>
    <definedName name="HTML_Control_ST" localSheetId="84" hidden="1">{"'??'!$Q$45:$AP$71"}</definedName>
    <definedName name="HTML_Control_ST" localSheetId="77" hidden="1">{"'??'!$Q$45:$AP$71"}</definedName>
    <definedName name="HTML_Control_ST" localSheetId="61" hidden="1">{"'??'!$Q$45:$AP$71"}</definedName>
    <definedName name="HTML_Control_ST" localSheetId="76" hidden="1">{"'??'!$Q$45:$AP$71"}</definedName>
    <definedName name="HTML_Control_ST" hidden="1">{"'??'!$Q$45:$AP$71"}</definedName>
    <definedName name="HTML_Description" hidden="1">""</definedName>
    <definedName name="HTML_Email" hidden="1">""</definedName>
    <definedName name="HTML_Header" hidden="1">"和文"</definedName>
    <definedName name="HTML_LastUpdate" hidden="1">"00/06/01"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"E:\f5.ﾌﾟﾛｾｽｼｰﾄ作成\Web Trial\TOP Page.htm"</definedName>
    <definedName name="HTML_PathTemplate" hidden="1">"D:\Intranet\Titolo_Stock_Anziano_mensile.htm"</definedName>
    <definedName name="HTML_Title" hidden="1">"V1 Map(Test Version)"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HTTIMV27_DAT" localSheetId="79">#REF!</definedName>
    <definedName name="HTTIMV27_DAT" localSheetId="84">#REF!</definedName>
    <definedName name="HTTIMV27_DAT" localSheetId="77">#REF!</definedName>
    <definedName name="HTTIMV27_DAT">#REF!</definedName>
    <definedName name="huhh">#N/A</definedName>
    <definedName name="huu" localSheetId="79">#REF!</definedName>
    <definedName name="huu" localSheetId="84">#REF!</definedName>
    <definedName name="huu" localSheetId="77">#REF!</definedName>
    <definedName name="huu">#REF!</definedName>
    <definedName name="hy" localSheetId="65" hidden="1">{"Fiesta Facer Page",#N/A,FALSE,"Q_C_S";"Fiesta Main Page",#N/A,FALSE,"V_L";"Fiesta 95BP Struct",#N/A,FALSE,"StructBP";"Fiesta Post 95BP Struct",#N/A,FALSE,"AdjStructBP"}</definedName>
    <definedName name="hy" localSheetId="84" hidden="1">{"Fiesta Facer Page",#N/A,FALSE,"Q_C_S";"Fiesta Main Page",#N/A,FALSE,"V_L";"Fiesta 95BP Struct",#N/A,FALSE,"StructBP";"Fiesta Post 95BP Struct",#N/A,FALSE,"AdjStructBP"}</definedName>
    <definedName name="hy" localSheetId="77" hidden="1">{"Fiesta Facer Page",#N/A,FALSE,"Q_C_S";"Fiesta Main Page",#N/A,FALSE,"V_L";"Fiesta 95BP Struct",#N/A,FALSE,"StructBP";"Fiesta Post 95BP Struct",#N/A,FALSE,"AdjStructBP"}</definedName>
    <definedName name="hy" localSheetId="61" hidden="1">{"Fiesta Facer Page",#N/A,FALSE,"Q_C_S";"Fiesta Main Page",#N/A,FALSE,"V_L";"Fiesta 95BP Struct",#N/A,FALSE,"StructBP";"Fiesta Post 95BP Struct",#N/A,FALSE,"AdjStructBP"}</definedName>
    <definedName name="hy" localSheetId="76" hidden="1">{"Fiesta Facer Page",#N/A,FALSE,"Q_C_S";"Fiesta Main Page",#N/A,FALSE,"V_L";"Fiesta 95BP Struct",#N/A,FALSE,"StructBP";"Fiesta Post 95BP Struct",#N/A,FALSE,"AdjStructBP"}</definedName>
    <definedName name="hy" hidden="1">{"Fiesta Facer Page",#N/A,FALSE,"Q_C_S";"Fiesta Main Page",#N/A,FALSE,"V_L";"Fiesta 95BP Struct",#N/A,FALSE,"StructBP";"Fiesta Post 95BP Struct",#N/A,FALSE,"AdjStructBP"}</definedName>
    <definedName name="hyg" localSheetId="65" hidden="1">{"2001-02 Summary",#N/A,TRUE,"Summary";"2001-06 Summary",#N/A,TRUE,"Summary"}</definedName>
    <definedName name="hyg" localSheetId="84" hidden="1">{"2001-02 Summary",#N/A,TRUE,"Summary";"2001-06 Summary",#N/A,TRUE,"Summary"}</definedName>
    <definedName name="hyg" localSheetId="77" hidden="1">{"2001-02 Summary",#N/A,TRUE,"Summary";"2001-06 Summary",#N/A,TRUE,"Summary"}</definedName>
    <definedName name="hyg" localSheetId="61" hidden="1">{"2001-02 Summary",#N/A,TRUE,"Summary";"2001-06 Summary",#N/A,TRUE,"Summary"}</definedName>
    <definedName name="hyg" localSheetId="76" hidden="1">{"2001-02 Summary",#N/A,TRUE,"Summary";"2001-06 Summary",#N/A,TRUE,"Summary"}</definedName>
    <definedName name="hyg" hidden="1">{"2001-02 Summary",#N/A,TRUE,"Summary";"2001-06 Summary",#N/A,TRUE,"Summary"}</definedName>
    <definedName name="hz" localSheetId="65" hidden="1">{#N/A,#N/A,FALSE,"TOP10";#N/A,#N/A,FALSE,"Cover";#N/A,#N/A,FALSE,"MOGRAPH"}</definedName>
    <definedName name="hz" localSheetId="84" hidden="1">{#N/A,#N/A,FALSE,"TOP10";#N/A,#N/A,FALSE,"Cover";#N/A,#N/A,FALSE,"MOGRAPH"}</definedName>
    <definedName name="hz" localSheetId="77" hidden="1">{#N/A,#N/A,FALSE,"TOP10";#N/A,#N/A,FALSE,"Cover";#N/A,#N/A,FALSE,"MOGRAPH"}</definedName>
    <definedName name="hz" localSheetId="61" hidden="1">{#N/A,#N/A,FALSE,"TOP10";#N/A,#N/A,FALSE,"Cover";#N/A,#N/A,FALSE,"MOGRAPH"}</definedName>
    <definedName name="hz" localSheetId="76" hidden="1">{#N/A,#N/A,FALSE,"TOP10";#N/A,#N/A,FALSE,"Cover";#N/A,#N/A,FALSE,"MOGRAPH"}</definedName>
    <definedName name="hz" hidden="1">{#N/A,#N/A,FALSE,"TOP10";#N/A,#N/A,FALSE,"Cover";#N/A,#N/A,FALSE,"MOGRAPH"}</definedName>
    <definedName name="hzghhjk" localSheetId="65" hidden="1">{"REVISED",#N/A,FALSE,"Sheet1"}</definedName>
    <definedName name="hzghhjk" localSheetId="84" hidden="1">{"REVISED",#N/A,FALSE,"Sheet1"}</definedName>
    <definedName name="hzghhjk" localSheetId="77" hidden="1">{"REVISED",#N/A,FALSE,"Sheet1"}</definedName>
    <definedName name="hzghhjk" localSheetId="61" hidden="1">{"REVISED",#N/A,FALSE,"Sheet1"}</definedName>
    <definedName name="hzghhjk" localSheetId="76" hidden="1">{"REVISED",#N/A,FALSE,"Sheet1"}</definedName>
    <definedName name="hzghhjk" hidden="1">{"REVISED",#N/A,FALSE,"Sheet1"}</definedName>
    <definedName name="i" localSheetId="65" hidden="1">{#N/A,#N/A,FALSE,"TEST HOURS MONTHLY REPORT"}</definedName>
    <definedName name="i" localSheetId="84" hidden="1">{#N/A,#N/A,FALSE,"TEST HOURS MONTHLY REPORT"}</definedName>
    <definedName name="i" localSheetId="77" hidden="1">{#N/A,#N/A,FALSE,"TEST HOURS MONTHLY REPORT"}</definedName>
    <definedName name="i" localSheetId="61" hidden="1">{#N/A,#N/A,FALSE,"TEST HOURS MONTHLY REPORT"}</definedName>
    <definedName name="i" localSheetId="76" hidden="1">{#N/A,#N/A,FALSE,"TEST HOURS MONTHLY REPORT"}</definedName>
    <definedName name="i" hidden="1">{#N/A,#N/A,FALSE,"TEST HOURS MONTHLY REPORT"}</definedName>
    <definedName name="I060k" localSheetId="79" hidden="1">#REF!</definedName>
    <definedName name="I060k" localSheetId="84" hidden="1">#REF!</definedName>
    <definedName name="I060k" localSheetId="77" hidden="1">#REF!</definedName>
    <definedName name="I060k" hidden="1">#REF!</definedName>
    <definedName name="IA" localSheetId="79">#REF!</definedName>
    <definedName name="IA" localSheetId="84">#REF!</definedName>
    <definedName name="IA" localSheetId="77">#REF!</definedName>
    <definedName name="IA">#REF!</definedName>
    <definedName name="IAClaim" localSheetId="79">#REF!</definedName>
    <definedName name="IAClaim" localSheetId="84">#REF!</definedName>
    <definedName name="IAClaim" localSheetId="77">#REF!</definedName>
    <definedName name="IAClaim">#REF!</definedName>
    <definedName name="ib" localSheetId="65" hidden="1">{"'Verr-enseig-ex'!$M$22:$M$23"}</definedName>
    <definedName name="ib" localSheetId="84" hidden="1">{"'Verr-enseig-ex'!$M$22:$M$23"}</definedName>
    <definedName name="ib" localSheetId="77" hidden="1">{"'Verr-enseig-ex'!$M$22:$M$23"}</definedName>
    <definedName name="ib" localSheetId="61" hidden="1">{"'Verr-enseig-ex'!$M$22:$M$23"}</definedName>
    <definedName name="ib" localSheetId="76" hidden="1">{"'Verr-enseig-ex'!$M$22:$M$23"}</definedName>
    <definedName name="ib" hidden="1">{"'Verr-enseig-ex'!$M$22:$M$23"}</definedName>
    <definedName name="ic" localSheetId="65" hidden="1">{"'Verr-enseig-ex'!$M$22:$M$23"}</definedName>
    <definedName name="ic" localSheetId="84" hidden="1">{"'Verr-enseig-ex'!$M$22:$M$23"}</definedName>
    <definedName name="ic" localSheetId="77" hidden="1">{"'Verr-enseig-ex'!$M$22:$M$23"}</definedName>
    <definedName name="ic" localSheetId="61" hidden="1">{"'Verr-enseig-ex'!$M$22:$M$23"}</definedName>
    <definedName name="ic" localSheetId="76" hidden="1">{"'Verr-enseig-ex'!$M$22:$M$23"}</definedName>
    <definedName name="ic" hidden="1">{"'Verr-enseig-ex'!$M$22:$M$23"}</definedName>
    <definedName name="IDRATE" localSheetId="79">#REF!</definedName>
    <definedName name="IDRATE" localSheetId="84">#REF!</definedName>
    <definedName name="IDRATE" localSheetId="77">#REF!</definedName>
    <definedName name="IDRATE">#REF!</definedName>
    <definedName name="IELWSALES" localSheetId="79">#REF!</definedName>
    <definedName name="IELWSALES" localSheetId="84">#REF!</definedName>
    <definedName name="IELWSALES" localSheetId="77">#REF!</definedName>
    <definedName name="IELWSALES">#REF!</definedName>
    <definedName name="IELYSALES" localSheetId="79">#REF!</definedName>
    <definedName name="IELYSALES" localSheetId="84">#REF!</definedName>
    <definedName name="IELYSALES" localSheetId="77">#REF!</definedName>
    <definedName name="IELYSALES">#REF!</definedName>
    <definedName name="IEPLANSALES" localSheetId="79">#REF!</definedName>
    <definedName name="IEPLANSALES" localSheetId="84">#REF!</definedName>
    <definedName name="IEPLANSALES" localSheetId="77">#REF!</definedName>
    <definedName name="IEPLANSALES">#REF!</definedName>
    <definedName name="IESP" localSheetId="79">#REF!</definedName>
    <definedName name="IESP" localSheetId="84">#REF!</definedName>
    <definedName name="IESP" localSheetId="77">#REF!</definedName>
    <definedName name="IESP">#REF!</definedName>
    <definedName name="ieyra" localSheetId="79">#REF!</definedName>
    <definedName name="ieyra" localSheetId="84">#REF!</definedName>
    <definedName name="ieyra" localSheetId="77">#REF!</definedName>
    <definedName name="ieyra">#REF!</definedName>
    <definedName name="IFERROR">#NAME?</definedName>
    <definedName name="IFNA">#NAME?</definedName>
    <definedName name="ignore" localSheetId="79">#REF!</definedName>
    <definedName name="ignore" localSheetId="84">#REF!</definedName>
    <definedName name="ignore" localSheetId="77">#REF!</definedName>
    <definedName name="ignore">#REF!</definedName>
    <definedName name="ii" localSheetId="65" hidden="1">{"Fiesta Facer Page",#N/A,FALSE,"Q_C_S";"Fiesta Main Page",#N/A,FALSE,"V_L";"Fiesta 95BP Struct",#N/A,FALSE,"StructBP";"Fiesta Post 95BP Struct",#N/A,FALSE,"AdjStructBP"}</definedName>
    <definedName name="ii" localSheetId="84" hidden="1">{"Fiesta Facer Page",#N/A,FALSE,"Q_C_S";"Fiesta Main Page",#N/A,FALSE,"V_L";"Fiesta 95BP Struct",#N/A,FALSE,"StructBP";"Fiesta Post 95BP Struct",#N/A,FALSE,"AdjStructBP"}</definedName>
    <definedName name="ii" localSheetId="77" hidden="1">{"Fiesta Facer Page",#N/A,FALSE,"Q_C_S";"Fiesta Main Page",#N/A,FALSE,"V_L";"Fiesta 95BP Struct",#N/A,FALSE,"StructBP";"Fiesta Post 95BP Struct",#N/A,FALSE,"AdjStructBP"}</definedName>
    <definedName name="ii" localSheetId="61" hidden="1">{"Fiesta Facer Page",#N/A,FALSE,"Q_C_S";"Fiesta Main Page",#N/A,FALSE,"V_L";"Fiesta 95BP Struct",#N/A,FALSE,"StructBP";"Fiesta Post 95BP Struct",#N/A,FALSE,"AdjStructBP"}</definedName>
    <definedName name="ii" localSheetId="76" hidden="1">{"Fiesta Facer Page",#N/A,FALSE,"Q_C_S";"Fiesta Main Page",#N/A,FALSE,"V_L";"Fiesta 95BP Struct",#N/A,FALSE,"StructBP";"Fiesta Post 95BP Struct",#N/A,FALSE,"AdjStructBP"}</definedName>
    <definedName name="ii" hidden="1">{"Fiesta Facer Page",#N/A,FALSE,"Q_C_S";"Fiesta Main Page",#N/A,FALSE,"V_L";"Fiesta 95BP Struct",#N/A,FALSE,"StructBP";"Fiesta Post 95BP Struct",#N/A,FALSE,"AdjStructBP"}</definedName>
    <definedName name="iii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i" localSheetId="65" hidden="1">{#N/A,#N/A,FALSE,"Cover";#N/A,#N/A,FALSE,"Profits";#N/A,#N/A,FALSE,"ABS";#N/A,#N/A,FALSE,"TFLE Detail";#N/A,#N/A,FALSE,"TFLE Walk";#N/A,#N/A,FALSE,"Variable Cost";#N/A,#N/A,FALSE,"V.C. Walk"}</definedName>
    <definedName name="iiiii" localSheetId="84" hidden="1">{#N/A,#N/A,FALSE,"Cover";#N/A,#N/A,FALSE,"Profits";#N/A,#N/A,FALSE,"ABS";#N/A,#N/A,FALSE,"TFLE Detail";#N/A,#N/A,FALSE,"TFLE Walk";#N/A,#N/A,FALSE,"Variable Cost";#N/A,#N/A,FALSE,"V.C. Walk"}</definedName>
    <definedName name="iiiii" localSheetId="77" hidden="1">{#N/A,#N/A,FALSE,"Cover";#N/A,#N/A,FALSE,"Profits";#N/A,#N/A,FALSE,"ABS";#N/A,#N/A,FALSE,"TFLE Detail";#N/A,#N/A,FALSE,"TFLE Walk";#N/A,#N/A,FALSE,"Variable Cost";#N/A,#N/A,FALSE,"V.C. Walk"}</definedName>
    <definedName name="iiiii" localSheetId="61" hidden="1">{#N/A,#N/A,FALSE,"Cover";#N/A,#N/A,FALSE,"Profits";#N/A,#N/A,FALSE,"ABS";#N/A,#N/A,FALSE,"TFLE Detail";#N/A,#N/A,FALSE,"TFLE Walk";#N/A,#N/A,FALSE,"Variable Cost";#N/A,#N/A,FALSE,"V.C. Walk"}</definedName>
    <definedName name="iiiii" localSheetId="76" hidden="1">{#N/A,#N/A,FALSE,"Cover";#N/A,#N/A,FALSE,"Profits";#N/A,#N/A,FALSE,"ABS";#N/A,#N/A,FALSE,"TFLE Detail";#N/A,#N/A,FALSE,"TFLE Walk";#N/A,#N/A,FALSE,"Variable Cost";#N/A,#N/A,FALSE,"V.C. Walk"}</definedName>
    <definedName name="iiiii" hidden="1">{#N/A,#N/A,FALSE,"Cover";#N/A,#N/A,FALSE,"Profits";#N/A,#N/A,FALSE,"ABS";#N/A,#N/A,FALSE,"TFLE Detail";#N/A,#N/A,FALSE,"TFLE Walk";#N/A,#N/A,FALSE,"Variable Cost";#N/A,#N/A,FALSE,"V.C. Walk"}</definedName>
    <definedName name="iiiiiiiiiiiiiii" localSheetId="65" hidden="1">{#N/A,#N/A,FALSE,"TOP10";#N/A,#N/A,FALSE,"Cover";#N/A,#N/A,FALSE,"MOGRAPH"}</definedName>
    <definedName name="iiiiiiiiiiiiiii" localSheetId="84" hidden="1">{#N/A,#N/A,FALSE,"TOP10";#N/A,#N/A,FALSE,"Cover";#N/A,#N/A,FALSE,"MOGRAPH"}</definedName>
    <definedName name="iiiiiiiiiiiiiii" localSheetId="77" hidden="1">{#N/A,#N/A,FALSE,"TOP10";#N/A,#N/A,FALSE,"Cover";#N/A,#N/A,FALSE,"MOGRAPH"}</definedName>
    <definedName name="iiiiiiiiiiiiiii" localSheetId="61" hidden="1">{#N/A,#N/A,FALSE,"TOP10";#N/A,#N/A,FALSE,"Cover";#N/A,#N/A,FALSE,"MOGRAPH"}</definedName>
    <definedName name="iiiiiiiiiiiiiii" localSheetId="76" hidden="1">{#N/A,#N/A,FALSE,"TOP10";#N/A,#N/A,FALSE,"Cover";#N/A,#N/A,FALSE,"MOGRAPH"}</definedName>
    <definedName name="iiiiiiiiiiiiiii" hidden="1">{#N/A,#N/A,FALSE,"TOP10";#N/A,#N/A,FALSE,"Cover";#N/A,#N/A,FALSE,"MOGRAPH"}</definedName>
    <definedName name="iiiiiiiiiiiiiiiiiiiiiiiii" localSheetId="65" hidden="1">{#N/A,#N/A,FALSE,"TOP10";#N/A,#N/A,FALSE,"Cover";#N/A,#N/A,FALSE,"MOGRAPH"}</definedName>
    <definedName name="iiiiiiiiiiiiiiiiiiiiiiiii" localSheetId="84" hidden="1">{#N/A,#N/A,FALSE,"TOP10";#N/A,#N/A,FALSE,"Cover";#N/A,#N/A,FALSE,"MOGRAPH"}</definedName>
    <definedName name="iiiiiiiiiiiiiiiiiiiiiiiii" localSheetId="77" hidden="1">{#N/A,#N/A,FALSE,"TOP10";#N/A,#N/A,FALSE,"Cover";#N/A,#N/A,FALSE,"MOGRAPH"}</definedName>
    <definedName name="iiiiiiiiiiiiiiiiiiiiiiiii" localSheetId="61" hidden="1">{#N/A,#N/A,FALSE,"TOP10";#N/A,#N/A,FALSE,"Cover";#N/A,#N/A,FALSE,"MOGRAPH"}</definedName>
    <definedName name="iiiiiiiiiiiiiiiiiiiiiiiii" localSheetId="76" hidden="1">{#N/A,#N/A,FALSE,"TOP10";#N/A,#N/A,FALSE,"Cover";#N/A,#N/A,FALSE,"MOGRAPH"}</definedName>
    <definedName name="iiiiiiiiiiiiiiiiiiiiiiiii" hidden="1">{#N/A,#N/A,FALSE,"TOP10";#N/A,#N/A,FALSE,"Cover";#N/A,#N/A,FALSE,"MOGRAPH"}</definedName>
    <definedName name="iio" localSheetId="65" hidden="1">{"Presentation",#N/A,FALSE,"Feb96 - ALL"}</definedName>
    <definedName name="iio" localSheetId="84" hidden="1">{"Presentation",#N/A,FALSE,"Feb96 - ALL"}</definedName>
    <definedName name="iio" localSheetId="77" hidden="1">{"Presentation",#N/A,FALSE,"Feb96 - ALL"}</definedName>
    <definedName name="iio" localSheetId="61" hidden="1">{"Presentation",#N/A,FALSE,"Feb96 - ALL"}</definedName>
    <definedName name="iio" localSheetId="76" hidden="1">{"Presentation",#N/A,FALSE,"Feb96 - ALL"}</definedName>
    <definedName name="iio" hidden="1">{"Presentation",#N/A,FALSE,"Feb96 - ALL"}</definedName>
    <definedName name="ij" localSheetId="65" hidden="1">{#N/A,#N/A,FALSE,"BackUp";#N/A,#N/A,FALSE,"FOps-Cal";#N/A,#N/A,FALSE,"COps-Cal";#N/A,#N/A,FALSE,"GPM-Cal";#N/A,#N/A,FALSE,"ITO-Cal";#N/A,#N/A,FALSE,"ITO (2)"}</definedName>
    <definedName name="ij" localSheetId="84" hidden="1">{#N/A,#N/A,FALSE,"BackUp";#N/A,#N/A,FALSE,"FOps-Cal";#N/A,#N/A,FALSE,"COps-Cal";#N/A,#N/A,FALSE,"GPM-Cal";#N/A,#N/A,FALSE,"ITO-Cal";#N/A,#N/A,FALSE,"ITO (2)"}</definedName>
    <definedName name="ij" localSheetId="77" hidden="1">{#N/A,#N/A,FALSE,"BackUp";#N/A,#N/A,FALSE,"FOps-Cal";#N/A,#N/A,FALSE,"COps-Cal";#N/A,#N/A,FALSE,"GPM-Cal";#N/A,#N/A,FALSE,"ITO-Cal";#N/A,#N/A,FALSE,"ITO (2)"}</definedName>
    <definedName name="ij" localSheetId="61" hidden="1">{#N/A,#N/A,FALSE,"BackUp";#N/A,#N/A,FALSE,"FOps-Cal";#N/A,#N/A,FALSE,"COps-Cal";#N/A,#N/A,FALSE,"GPM-Cal";#N/A,#N/A,FALSE,"ITO-Cal";#N/A,#N/A,FALSE,"ITO (2)"}</definedName>
    <definedName name="ij" localSheetId="76" hidden="1">{#N/A,#N/A,FALSE,"BackUp";#N/A,#N/A,FALSE,"FOps-Cal";#N/A,#N/A,FALSE,"COps-Cal";#N/A,#N/A,FALSE,"GPM-Cal";#N/A,#N/A,FALSE,"ITO-Cal";#N/A,#N/A,FALSE,"ITO (2)"}</definedName>
    <definedName name="ij" hidden="1">{#N/A,#N/A,FALSE,"BackUp";#N/A,#N/A,FALSE,"FOps-Cal";#N/A,#N/A,FALSE,"COps-Cal";#N/A,#N/A,FALSE,"GPM-Cal";#N/A,#N/A,FALSE,"ITO-Cal";#N/A,#N/A,FALSE,"ITO (2)"}</definedName>
    <definedName name="ijh" localSheetId="65" hidden="1">{"avrev",#N/A,FALSE,"AVREV";"rates",#N/A,FALSE,"AVREV"}</definedName>
    <definedName name="ijh" localSheetId="84" hidden="1">{"avrev",#N/A,FALSE,"AVREV";"rates",#N/A,FALSE,"AVREV"}</definedName>
    <definedName name="ijh" localSheetId="77" hidden="1">{"avrev",#N/A,FALSE,"AVREV";"rates",#N/A,FALSE,"AVREV"}</definedName>
    <definedName name="ijh" localSheetId="61" hidden="1">{"avrev",#N/A,FALSE,"AVREV";"rates",#N/A,FALSE,"AVREV"}</definedName>
    <definedName name="ijh" localSheetId="76" hidden="1">{"avrev",#N/A,FALSE,"AVREV";"rates",#N/A,FALSE,"AVREV"}</definedName>
    <definedName name="ijh" hidden="1">{"avrev",#N/A,FALSE,"AVREV";"rates",#N/A,FALSE,"AVREV"}</definedName>
    <definedName name="ijjhn" localSheetId="65" hidden="1">{"Revenue",#N/A,FALSE,"Series";"Ecprofit",#N/A,FALSE,"Series"}</definedName>
    <definedName name="ijjhn" localSheetId="84" hidden="1">{"Revenue",#N/A,FALSE,"Series";"Ecprofit",#N/A,FALSE,"Series"}</definedName>
    <definedName name="ijjhn" localSheetId="77" hidden="1">{"Revenue",#N/A,FALSE,"Series";"Ecprofit",#N/A,FALSE,"Series"}</definedName>
    <definedName name="ijjhn" localSheetId="61" hidden="1">{"Revenue",#N/A,FALSE,"Series";"Ecprofit",#N/A,FALSE,"Series"}</definedName>
    <definedName name="ijjhn" localSheetId="76" hidden="1">{"Revenue",#N/A,FALSE,"Series";"Ecprofit",#N/A,FALSE,"Series"}</definedName>
    <definedName name="ijjhn" hidden="1">{"Revenue",#N/A,FALSE,"Series";"Ecprofit",#N/A,FALSE,"Series"}</definedName>
    <definedName name="ik" localSheetId="65" hidden="1">{"'Highlights'!$A$1:$M$123"}</definedName>
    <definedName name="ik" localSheetId="84" hidden="1">{"'Highlights'!$A$1:$M$123"}</definedName>
    <definedName name="ik" localSheetId="77" hidden="1">{"'Highlights'!$A$1:$M$123"}</definedName>
    <definedName name="ik" localSheetId="61" hidden="1">{"'Highlights'!$A$1:$M$123"}</definedName>
    <definedName name="ik" localSheetId="76" hidden="1">{"'Highlights'!$A$1:$M$123"}</definedName>
    <definedName name="ik" hidden="1">{"'Highlights'!$A$1:$M$123"}</definedName>
    <definedName name="il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l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l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l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l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l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N" localSheetId="79">#REF!</definedName>
    <definedName name="IN" localSheetId="84">#REF!</definedName>
    <definedName name="IN" localSheetId="77">#REF!</definedName>
    <definedName name="IN">#REF!</definedName>
    <definedName name="IncTarget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IncTarget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IncTarget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IncTarget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IncTarget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DEX" localSheetId="79">#REF!</definedName>
    <definedName name="INDEX" localSheetId="84">#REF!</definedName>
    <definedName name="INDEX" localSheetId="77">#REF!</definedName>
    <definedName name="INDEX">#REF!</definedName>
    <definedName name="innehåll" localSheetId="79">#REF!</definedName>
    <definedName name="innehåll" localSheetId="84">#REF!</definedName>
    <definedName name="innehåll" localSheetId="77">#REF!</definedName>
    <definedName name="innehåll">#REF!</definedName>
    <definedName name="Input" localSheetId="65">OFFSET([1]!_Ref1,0,[1]!Wk,29,1)</definedName>
    <definedName name="Input" localSheetId="79">OFFSET('Chassis J2+0'!_Ref1,0,'Chassis J2+0'!Wk,29,1)</definedName>
    <definedName name="Input" localSheetId="84">OFFSET('Color Code'!_Ref1,0,'Color Code'!Wk,29,1)</definedName>
    <definedName name="Input" localSheetId="77">OFFSET('Material Plan'!_Ref1,0,'Material Plan'!Wk,29,1)</definedName>
    <definedName name="Input" localSheetId="61">OFFSET([1]!_Ref1,0,[1]!Wk,29,1)</definedName>
    <definedName name="Input" localSheetId="76">OFFSET(_Ref1,0,Wk,29,1)</definedName>
    <definedName name="Input">OFFSET(_Ref1,0,Wk,29,1)</definedName>
    <definedName name="Input_Range_BrokenDates" localSheetId="79">#REF!</definedName>
    <definedName name="Input_Range_BrokenDates" localSheetId="84">#REF!</definedName>
    <definedName name="Input_Range_BrokenDates" localSheetId="77">#REF!</definedName>
    <definedName name="Input_Range_BrokenDates">#REF!</definedName>
    <definedName name="Input_Range_Forwards" localSheetId="79">#REF!</definedName>
    <definedName name="Input_Range_Forwards" localSheetId="84">#REF!</definedName>
    <definedName name="Input_Range_Forwards" localSheetId="77">#REF!</definedName>
    <definedName name="Input_Range_Forwards">#REF!</definedName>
    <definedName name="Input_Range_Swaps" localSheetId="79">#REF!</definedName>
    <definedName name="Input_Range_Swaps" localSheetId="84">#REF!</definedName>
    <definedName name="Input_Range_Swaps" localSheetId="77">#REF!</definedName>
    <definedName name="Input_Range_Swaps">#REF!</definedName>
    <definedName name="Input_Source_BrokenDates" localSheetId="79">#REF!</definedName>
    <definedName name="Input_Source_BrokenDates" localSheetId="84">#REF!</definedName>
    <definedName name="Input_Source_BrokenDates" localSheetId="77">#REF!</definedName>
    <definedName name="Input_Source_BrokenDates">#REF!</definedName>
    <definedName name="Input_Source_Forwards" localSheetId="79">#REF!</definedName>
    <definedName name="Input_Source_Forwards" localSheetId="84">#REF!</definedName>
    <definedName name="Input_Source_Forwards" localSheetId="77">#REF!</definedName>
    <definedName name="Input_Source_Forwards">#REF!</definedName>
    <definedName name="INPUT1" localSheetId="79">#REF!</definedName>
    <definedName name="INPUT1" localSheetId="84">#REF!</definedName>
    <definedName name="INPUT1" localSheetId="77">#REF!</definedName>
    <definedName name="INPUT1">#REF!</definedName>
    <definedName name="INPUT2" localSheetId="79">#REF!</definedName>
    <definedName name="INPUT2" localSheetId="84">#REF!</definedName>
    <definedName name="INPUT2" localSheetId="77">#REF!</definedName>
    <definedName name="INPUT2">#REF!</definedName>
    <definedName name="INPUT3" localSheetId="79">#REF!</definedName>
    <definedName name="INPUT3" localSheetId="84">#REF!</definedName>
    <definedName name="INPUT3" localSheetId="77">#REF!</definedName>
    <definedName name="INPUT3">#REF!</definedName>
    <definedName name="INPUT4" localSheetId="79">#REF!</definedName>
    <definedName name="INPUT4" localSheetId="84">#REF!</definedName>
    <definedName name="INPUT4" localSheetId="77">#REF!</definedName>
    <definedName name="INPUT4">#REF!</definedName>
    <definedName name="INPUTGRID" localSheetId="79">#REF!</definedName>
    <definedName name="INPUTGRID" localSheetId="84">#REF!</definedName>
    <definedName name="INPUTGRID" localSheetId="77">#REF!</definedName>
    <definedName name="INPUTGRID">#REF!</definedName>
    <definedName name="Inquirytype" localSheetId="79">#REF!</definedName>
    <definedName name="Inquirytype" localSheetId="84">#REF!</definedName>
    <definedName name="Inquirytype" localSheetId="77">#REF!</definedName>
    <definedName name="Inquirytype">#REF!</definedName>
    <definedName name="InsertCASum" localSheetId="79">#REF!</definedName>
    <definedName name="InsertCASum" localSheetId="84">#REF!</definedName>
    <definedName name="InsertCASum" localSheetId="77">#REF!</definedName>
    <definedName name="InsertCASum">#REF!</definedName>
    <definedName name="Insp_Date" localSheetId="79">#REF!</definedName>
    <definedName name="Insp_Date" localSheetId="84">#REF!</definedName>
    <definedName name="Insp_Date" localSheetId="77">#REF!</definedName>
    <definedName name="Insp_Date">#REF!</definedName>
    <definedName name="Insurance" localSheetId="79">#REF!</definedName>
    <definedName name="Insurance" localSheetId="84">#REF!</definedName>
    <definedName name="Insurance" localSheetId="77">#REF!</definedName>
    <definedName name="Insurance">#REF!</definedName>
    <definedName name="Int" localSheetId="79">#REF!</definedName>
    <definedName name="Int" localSheetId="84">#REF!</definedName>
    <definedName name="Int" localSheetId="77">#REF!</definedName>
    <definedName name="Int">#REF!</definedName>
    <definedName name="Inter" localSheetId="79">#REF!</definedName>
    <definedName name="Inter" localSheetId="84">#REF!</definedName>
    <definedName name="Inter" localSheetId="77">#REF!</definedName>
    <definedName name="Inter">#REF!</definedName>
    <definedName name="INTER_CO">#N/A</definedName>
    <definedName name="INTER_CO_INTEREST" localSheetId="79">#REF!</definedName>
    <definedName name="INTER_CO_INTEREST" localSheetId="84">#REF!</definedName>
    <definedName name="INTER_CO_INTEREST" localSheetId="77">#REF!</definedName>
    <definedName name="INTER_CO_INTEREST">#REF!</definedName>
    <definedName name="Interest_Rate" localSheetId="79">#REF!</definedName>
    <definedName name="Interest_Rate" localSheetId="84">#REF!</definedName>
    <definedName name="Interest_Rate" localSheetId="77">#REF!</definedName>
    <definedName name="Interest_Rate">#REF!</definedName>
    <definedName name="iNTERIOR" localSheetId="79">#REF!</definedName>
    <definedName name="iNTERIOR" localSheetId="84">#REF!</definedName>
    <definedName name="iNTERIOR" localSheetId="77">#REF!</definedName>
    <definedName name="iNTERIOR">#REF!</definedName>
    <definedName name="InteriorColor" localSheetId="79">INDIRECT(#REF!)</definedName>
    <definedName name="InteriorColor" localSheetId="84">INDIRECT(#REF!)</definedName>
    <definedName name="InteriorColor" localSheetId="77">INDIRECT(#REF!)</definedName>
    <definedName name="InteriorColor">INDIRECT(#REF!)</definedName>
    <definedName name="IntFreeCred" localSheetId="79">#REF!</definedName>
    <definedName name="IntFreeCred" localSheetId="84">#REF!</definedName>
    <definedName name="IntFreeCred" localSheetId="77">#REF!</definedName>
    <definedName name="IntFreeCred">#REF!</definedName>
    <definedName name="IntroPrintArea" localSheetId="79" hidden="1">#REF!</definedName>
    <definedName name="IntroPrintArea" localSheetId="84" hidden="1">#REF!</definedName>
    <definedName name="IntroPrintArea" localSheetId="77" hidden="1">#REF!</definedName>
    <definedName name="IntroPrintArea" hidden="1">#REF!</definedName>
    <definedName name="InventoryAnalysis" localSheetId="79">#REF!</definedName>
    <definedName name="InventoryAnalysis" localSheetId="84">#REF!</definedName>
    <definedName name="InventoryAnalysis" localSheetId="77">#REF!</definedName>
    <definedName name="InventoryAnalysis">#REF!</definedName>
    <definedName name="Inves1" localSheetId="65" hidden="1">{#N/A,#N/A,FALSE,"Cover";#N/A,#N/A,FALSE,"Profits";#N/A,#N/A,FALSE,"ABS";#N/A,#N/A,FALSE,"TFLE Detail";#N/A,#N/A,FALSE,"TFLE Walk";#N/A,#N/A,FALSE,"Variable Cost";#N/A,#N/A,FALSE,"V.C. Walk"}</definedName>
    <definedName name="Inves1" localSheetId="84" hidden="1">{#N/A,#N/A,FALSE,"Cover";#N/A,#N/A,FALSE,"Profits";#N/A,#N/A,FALSE,"ABS";#N/A,#N/A,FALSE,"TFLE Detail";#N/A,#N/A,FALSE,"TFLE Walk";#N/A,#N/A,FALSE,"Variable Cost";#N/A,#N/A,FALSE,"V.C. Walk"}</definedName>
    <definedName name="Inves1" localSheetId="77" hidden="1">{#N/A,#N/A,FALSE,"Cover";#N/A,#N/A,FALSE,"Profits";#N/A,#N/A,FALSE,"ABS";#N/A,#N/A,FALSE,"TFLE Detail";#N/A,#N/A,FALSE,"TFLE Walk";#N/A,#N/A,FALSE,"Variable Cost";#N/A,#N/A,FALSE,"V.C. Walk"}</definedName>
    <definedName name="Inves1" localSheetId="61" hidden="1">{#N/A,#N/A,FALSE,"Cover";#N/A,#N/A,FALSE,"Profits";#N/A,#N/A,FALSE,"ABS";#N/A,#N/A,FALSE,"TFLE Detail";#N/A,#N/A,FALSE,"TFLE Walk";#N/A,#N/A,FALSE,"Variable Cost";#N/A,#N/A,FALSE,"V.C. Walk"}</definedName>
    <definedName name="Inves1" localSheetId="76" hidden="1">{#N/A,#N/A,FALSE,"Cover";#N/A,#N/A,FALSE,"Profits";#N/A,#N/A,FALSE,"ABS";#N/A,#N/A,FALSE,"TFLE Detail";#N/A,#N/A,FALSE,"TFLE Walk";#N/A,#N/A,FALSE,"Variable Cost";#N/A,#N/A,FALSE,"V.C. Walk"}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11" localSheetId="65" hidden="1">{#N/A,#N/A,FALSE,"Cover";#N/A,#N/A,FALSE,"Profits";#N/A,#N/A,FALSE,"ABS";#N/A,#N/A,FALSE,"TFLE Detail";#N/A,#N/A,FALSE,"TFLE Walk";#N/A,#N/A,FALSE,"Variable Cost";#N/A,#N/A,FALSE,"V.C. Walk"}</definedName>
    <definedName name="inves11" localSheetId="84" hidden="1">{#N/A,#N/A,FALSE,"Cover";#N/A,#N/A,FALSE,"Profits";#N/A,#N/A,FALSE,"ABS";#N/A,#N/A,FALSE,"TFLE Detail";#N/A,#N/A,FALSE,"TFLE Walk";#N/A,#N/A,FALSE,"Variable Cost";#N/A,#N/A,FALSE,"V.C. Walk"}</definedName>
    <definedName name="inves11" localSheetId="77" hidden="1">{#N/A,#N/A,FALSE,"Cover";#N/A,#N/A,FALSE,"Profits";#N/A,#N/A,FALSE,"ABS";#N/A,#N/A,FALSE,"TFLE Detail";#N/A,#N/A,FALSE,"TFLE Walk";#N/A,#N/A,FALSE,"Variable Cost";#N/A,#N/A,FALSE,"V.C. Walk"}</definedName>
    <definedName name="inves11" localSheetId="61" hidden="1">{#N/A,#N/A,FALSE,"Cover";#N/A,#N/A,FALSE,"Profits";#N/A,#N/A,FALSE,"ABS";#N/A,#N/A,FALSE,"TFLE Detail";#N/A,#N/A,FALSE,"TFLE Walk";#N/A,#N/A,FALSE,"Variable Cost";#N/A,#N/A,FALSE,"V.C. Walk"}</definedName>
    <definedName name="inves11" localSheetId="76" hidden="1">{#N/A,#N/A,FALSE,"Cover";#N/A,#N/A,FALSE,"Profits";#N/A,#N/A,FALSE,"ABS";#N/A,#N/A,FALSE,"TFLE Detail";#N/A,#N/A,FALSE,"TFLE Walk";#N/A,#N/A,FALSE,"Variable Cost";#N/A,#N/A,FALSE,"V.C. Walk"}</definedName>
    <definedName name="inves11" hidden="1">{#N/A,#N/A,FALSE,"Cover";#N/A,#N/A,FALSE,"Profits";#N/A,#N/A,FALSE,"ABS";#N/A,#N/A,FALSE,"TFLE Detail";#N/A,#N/A,FALSE,"TFLE Walk";#N/A,#N/A,FALSE,"Variable Cost";#N/A,#N/A,FALSE,"V.C. Walk"}</definedName>
    <definedName name="Inves1a" localSheetId="65" hidden="1">{#N/A,#N/A,FALSE,"Cover";#N/A,#N/A,FALSE,"Profits";#N/A,#N/A,FALSE,"ABS";#N/A,#N/A,FALSE,"TFLE Detail";#N/A,#N/A,FALSE,"TFLE Walk";#N/A,#N/A,FALSE,"Variable Cost";#N/A,#N/A,FALSE,"V.C. Walk"}</definedName>
    <definedName name="Inves1a" localSheetId="84" hidden="1">{#N/A,#N/A,FALSE,"Cover";#N/A,#N/A,FALSE,"Profits";#N/A,#N/A,FALSE,"ABS";#N/A,#N/A,FALSE,"TFLE Detail";#N/A,#N/A,FALSE,"TFLE Walk";#N/A,#N/A,FALSE,"Variable Cost";#N/A,#N/A,FALSE,"V.C. Walk"}</definedName>
    <definedName name="Inves1a" localSheetId="77" hidden="1">{#N/A,#N/A,FALSE,"Cover";#N/A,#N/A,FALSE,"Profits";#N/A,#N/A,FALSE,"ABS";#N/A,#N/A,FALSE,"TFLE Detail";#N/A,#N/A,FALSE,"TFLE Walk";#N/A,#N/A,FALSE,"Variable Cost";#N/A,#N/A,FALSE,"V.C. Walk"}</definedName>
    <definedName name="Inves1a" localSheetId="61" hidden="1">{#N/A,#N/A,FALSE,"Cover";#N/A,#N/A,FALSE,"Profits";#N/A,#N/A,FALSE,"ABS";#N/A,#N/A,FALSE,"TFLE Detail";#N/A,#N/A,FALSE,"TFLE Walk";#N/A,#N/A,FALSE,"Variable Cost";#N/A,#N/A,FALSE,"V.C. Walk"}</definedName>
    <definedName name="Inves1a" localSheetId="76" hidden="1">{#N/A,#N/A,FALSE,"Cover";#N/A,#N/A,FALSE,"Profits";#N/A,#N/A,FALSE,"ABS";#N/A,#N/A,FALSE,"TFLE Detail";#N/A,#N/A,FALSE,"TFLE Walk";#N/A,#N/A,FALSE,"Variable Cost";#N/A,#N/A,FALSE,"V.C. Walk"}</definedName>
    <definedName name="Inves1a" hidden="1">{#N/A,#N/A,FALSE,"Cover";#N/A,#N/A,FALSE,"Profits";#N/A,#N/A,FALSE,"ABS";#N/A,#N/A,FALSE,"TFLE Detail";#N/A,#N/A,FALSE,"TFLE Walk";#N/A,#N/A,FALSE,"Variable Cost";#N/A,#N/A,FALSE,"V.C. Walk"}</definedName>
    <definedName name="invest" localSheetId="79">#REF!</definedName>
    <definedName name="invest" localSheetId="84">#REF!</definedName>
    <definedName name="invest" localSheetId="77">#REF!</definedName>
    <definedName name="invest">#REF!</definedName>
    <definedName name="investment" localSheetId="65" hidden="1">{#N/A,#N/A,FALSE,"Profit Status";#N/A,#N/A,FALSE,"Invest";#N/A,#N/A,FALSE,"Revenue";#N/A,#N/A,FALSE,"Variable Cost";#N/A,#N/A,FALSE,"Options &amp; Series"}</definedName>
    <definedName name="investment" localSheetId="84" hidden="1">{#N/A,#N/A,FALSE,"Profit Status";#N/A,#N/A,FALSE,"Invest";#N/A,#N/A,FALSE,"Revenue";#N/A,#N/A,FALSE,"Variable Cost";#N/A,#N/A,FALSE,"Options &amp; Series"}</definedName>
    <definedName name="investment" localSheetId="77" hidden="1">{#N/A,#N/A,FALSE,"Profit Status";#N/A,#N/A,FALSE,"Invest";#N/A,#N/A,FALSE,"Revenue";#N/A,#N/A,FALSE,"Variable Cost";#N/A,#N/A,FALSE,"Options &amp; Series"}</definedName>
    <definedName name="investment" localSheetId="61" hidden="1">{#N/A,#N/A,FALSE,"Profit Status";#N/A,#N/A,FALSE,"Invest";#N/A,#N/A,FALSE,"Revenue";#N/A,#N/A,FALSE,"Variable Cost";#N/A,#N/A,FALSE,"Options &amp; Series"}</definedName>
    <definedName name="investment" localSheetId="76" hidden="1">{#N/A,#N/A,FALSE,"Profit Status";#N/A,#N/A,FALSE,"Invest";#N/A,#N/A,FALSE,"Revenue";#N/A,#N/A,FALSE,"Variable Cost";#N/A,#N/A,FALSE,"Options &amp; Series"}</definedName>
    <definedName name="investment" hidden="1">{#N/A,#N/A,FALSE,"Profit Status";#N/A,#N/A,FALSE,"Invest";#N/A,#N/A,FALSE,"Revenue";#N/A,#N/A,FALSE,"Variable Cost";#N/A,#N/A,FALSE,"Options &amp; Series"}</definedName>
    <definedName name="investmentz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nvestmentz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nvestmentz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nvestmentz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nvestmentz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localSheetId="79" hidden="1">#REF!</definedName>
    <definedName name="io" localSheetId="84" hidden="1">#REF!</definedName>
    <definedName name="io" localSheetId="77" hidden="1">#REF!</definedName>
    <definedName name="io" hidden="1">#REF!</definedName>
    <definedName name="ioc" localSheetId="79">#REF!</definedName>
    <definedName name="ioc" localSheetId="84">#REF!</definedName>
    <definedName name="ioc" localSheetId="77">#REF!</definedName>
    <definedName name="ioc">#REF!</definedName>
    <definedName name="ioio" localSheetId="65" hidden="1">{"avrev",#N/A,FALSE,"AVREV";"rates",#N/A,FALSE,"AVREV"}</definedName>
    <definedName name="ioio" localSheetId="84" hidden="1">{"avrev",#N/A,FALSE,"AVREV";"rates",#N/A,FALSE,"AVREV"}</definedName>
    <definedName name="ioio" localSheetId="77" hidden="1">{"avrev",#N/A,FALSE,"AVREV";"rates",#N/A,FALSE,"AVREV"}</definedName>
    <definedName name="ioio" localSheetId="61" hidden="1">{"avrev",#N/A,FALSE,"AVREV";"rates",#N/A,FALSE,"AVREV"}</definedName>
    <definedName name="ioio" localSheetId="76" hidden="1">{"avrev",#N/A,FALSE,"AVREV";"rates",#N/A,FALSE,"AVREV"}</definedName>
    <definedName name="ioio" hidden="1">{"avrev",#N/A,FALSE,"AVREV";"rates",#N/A,FALSE,"AVREV"}</definedName>
    <definedName name="IPISTOCK" localSheetId="6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" localSheetId="8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" localSheetId="77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" localSheetId="6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" localSheetId="76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RINT_GENKA">#N/A</definedName>
    <definedName name="IPRINT_KOUSUU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ROK_COMMISSION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>"c6796"</definedName>
    <definedName name="IQ_CAL_Q_EST_REUT">"c6800"</definedName>
    <definedName name="IQ_CAL_Y" hidden="1">"c102"</definedName>
    <definedName name="IQ_CAL_Y_EST">"c6797"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>"c4154"</definedName>
    <definedName name="IQ_CASH_IN_PROCESS_FDIC" hidden="1">"c6386"</definedName>
    <definedName name="IQ_CASH_INTEREST" hidden="1">"c120"</definedName>
    <definedName name="IQ_CASH_INTEREST_FINAN">"c6295"</definedName>
    <definedName name="IQ_CASH_INTEREST_INVEST">"c6294"</definedName>
    <definedName name="IQ_CASH_INTEREST_NET" hidden="1">"c12753"</definedName>
    <definedName name="IQ_CASH_INTEREST_OPER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>"c6292"</definedName>
    <definedName name="IQ_CASH_TAXES_INVEST">"c6291"</definedName>
    <definedName name="IQ_CASH_TAXES_OPER">"c6290"</definedName>
    <definedName name="IQ_CCE_FDIC" hidden="1">"c6296"</definedName>
    <definedName name="IQ_CDS_5YR_CIQID" hidden="1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>"c3592"</definedName>
    <definedName name="IQ_CHANGE_NET_WORKING_CAPITAL" hidden="1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>"c3513"</definedName>
    <definedName name="IQ_COMPANY_NAME" hidden="1">"c215"</definedName>
    <definedName name="IQ_COMPANY_NAME_LONG" hidden="1">"c1585"</definedName>
    <definedName name="IQ_COMPANY_NOTE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 hidden="1">"c2536"</definedName>
    <definedName name="IQ_CONVERT_PCT" hidden="1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BENCHMARK">"c6780"</definedName>
    <definedName name="IQ_CURRENT_BENCHMARK_CIQID">"c6781"</definedName>
    <definedName name="IQ_CURRENT_BENCHMARK_MATURITY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EQ_INC">"c3498"</definedName>
    <definedName name="IQ_EBIT_EQ_INC_EXCL_SBC">"c3502"</definedName>
    <definedName name="IQ_EBIT_EXCL_SBC">"c3082"</definedName>
    <definedName name="IQ_EBIT_GW_ACT_OR_EST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>"c4316"</definedName>
    <definedName name="IQ_EBIT_SBC_GW_ACT_OR_EST">"c4320"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>"c3497"</definedName>
    <definedName name="IQ_EBITA_EQ_INC_EXCL_SBC">"c3501"</definedName>
    <definedName name="IQ_EBITA_EXCL_SBC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HIGH_EST">"c370"</definedName>
    <definedName name="IQ_EBITDA_HIGH_EST_REUT">"c3642"</definedName>
    <definedName name="IQ_EBITDA_INT" hidden="1">"c373"</definedName>
    <definedName name="IQ_EBITDA_LOW_EST">"c371"</definedName>
    <definedName name="IQ_EBITDA_LOW_EST_REUT">"c3643"</definedName>
    <definedName name="IQ_EBITDA_MARGIN" hidden="1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>"c375"</definedName>
    <definedName name="IQ_EBITDA_STDDEV_EST_REUT">"c3645"</definedName>
    <definedName name="IQ_EBITDAR" hidden="1">"c2989"</definedName>
    <definedName name="IQ_EBITDAR_EQ_INC">"c3499"</definedName>
    <definedName name="IQ_EBITDAR_EQ_INC_EXCL_SBC">"c3503"</definedName>
    <definedName name="IQ_EBITDAR_EXCL_SBC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P" hidden="1">"c8880"</definedName>
    <definedName name="IQ_EPS_AP_ABS" hidden="1">"c8899"</definedName>
    <definedName name="IQ_EPS_EST" hidden="1">"c399"</definedName>
    <definedName name="IQ_EPS_EST_REUT">"c5453"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EPS_GROWTH_1YR" hidden="1">"c1636"</definedName>
    <definedName name="IQ_EST_EPS_GROWTH_1YR_REUT">"c3646"</definedName>
    <definedName name="IQ_EST_EPS_GROWTH_5YR" hidden="1">"c1655"</definedName>
    <definedName name="IQ_EST_EPS_GROWTH_5YR_REUT">"c3633"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VENDOR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>"c4435"</definedName>
    <definedName name="IQ_FFO_PAYOUT_RATIO">"c3492"</definedName>
    <definedName name="IQ_FFO_PER_SHARE_BASIC" hidden="1">"c8867"</definedName>
    <definedName name="IQ_FFO_PER_SHARE_DILUTED" hidden="1">"c8868"</definedName>
    <definedName name="IQ_FFO_SHARE_ACT_OR_EST">"c4446"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>"c6289"</definedName>
    <definedName name="IQ_FIN_DIV_DEBT_CURRENT" hidden="1">"c429"</definedName>
    <definedName name="IQ_FIN_DIV_DEBT_LT" hidden="1">"c430"</definedName>
    <definedName name="IQ_FIN_DIV_DEBT_TOTAL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REV" hidden="1">"c437"</definedName>
    <definedName name="IQ_FIN_DIV_ST_DEBT_TOTAL">"c5527"</definedName>
    <definedName name="IQ_FIN_DIV_ST_INVEST">"c6288"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>"c6794"</definedName>
    <definedName name="IQ_FISCAL_Q_EST_REUT">"c6798"</definedName>
    <definedName name="IQ_FISCAL_Y" hidden="1">"c441"</definedName>
    <definedName name="IQ_FISCAL_Y_EST">"c6795"</definedName>
    <definedName name="IQ_FISCAL_Y_EST_REUT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>"c6789"</definedName>
    <definedName name="IQ_GAAP_CF">"c6790"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 hidden="1">"c9982"</definedName>
    <definedName name="IQ_HC_ASO_MEMBERSHIP" hidden="1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 hidden="1">"c9978"</definedName>
    <definedName name="IQ_HC_CLAIMS_RESERVES" hidden="1">"c9989"</definedName>
    <definedName name="IQ_HC_DAYS_REV_OUT">"c5993"</definedName>
    <definedName name="IQ_HC_DISCHARGES" hidden="1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 hidden="1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 hidden="1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 hidden="1">"c9979"</definedName>
    <definedName name="IQ_HC_REV_PER_DISCHARGE" hidden="1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 hidden="1">"c9981"</definedName>
    <definedName name="IQ_HC_RISK_MEMBERSHIP" hidden="1">"c9984"</definedName>
    <definedName name="IQ_HC_SALARIES_PCT_REV">"c5970"</definedName>
    <definedName name="IQ_HC_SGA_MARGIN" hidden="1">"c9988"</definedName>
    <definedName name="IQ_HC_SUPPLIES_PCT_REV">"c5971"</definedName>
    <definedName name="IQ_HC_TOTAL_COVERED_LIVES" hidden="1">"c9983"</definedName>
    <definedName name="IQ_HC_TOTAL_MEMBERSHIP" hidden="1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>"c3601"</definedName>
    <definedName name="IQ_INDUSTRY_GROUP">"c3602"</definedName>
    <definedName name="IQ_INDUSTRY_SECTOR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>"c742"</definedName>
    <definedName name="IQ_MKTCAP_TOTAL_REV_FWD_REUT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41380.1499305556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>"c3493"</definedName>
    <definedName name="IQ_NET_WRITTEN" hidden="1">"c2728"</definedName>
    <definedName name="IQ_NEW_PREM" hidden="1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SBC_ACT_OR_EST">"c4474"</definedName>
    <definedName name="IQ_NI_SBC_GW_ACT_OR_EST">"c4478"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>"c1124"</definedName>
    <definedName name="IQ_REV_STDDEV_EST_REUT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>"c1126"</definedName>
    <definedName name="IQ_REVENUE_EST_REUT">"c3634"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 hidden="1">39113.4951041667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>"c3512"</definedName>
    <definedName name="IQ_STOCK_BASED_COMP_PRETAX">"c3510"</definedName>
    <definedName name="IQ_STOCK_BASED_COMP_TAX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>"c1228"</definedName>
    <definedName name="IQ_TEV_TOTAL_REV_FWD_REUT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>"c3611"</definedName>
    <definedName name="IQ_TR_ACQ_EBITDA" hidden="1">"c2381"</definedName>
    <definedName name="IQ_TR_ACQ_EBITDA_EQ_INC">"c3610"</definedName>
    <definedName name="IQ_TR_ACQ_FILING_CURRENCY" hidden="1">"c3033"</definedName>
    <definedName name="IQ_TR_ACQ_FILINGDATE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>"c3609"</definedName>
    <definedName name="IQ_TR_TARGET_EBITDA" hidden="1">"c2334"</definedName>
    <definedName name="IQ_TR_TARGET_EBITDA_EQ_INC">"c3608"</definedName>
    <definedName name="IQ_TR_TARGET_FILING_CURRENCY" hidden="1">"c3034"</definedName>
    <definedName name="IQ_TR_TARGET_FILINGDATE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>"c3037"</definedName>
    <definedName name="IQ_ULT_PARENT_CIQID">"c3039"</definedName>
    <definedName name="IQ_ULT_PARENT_TICKER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namesrvdate" hidden="1">40956.7215162037</definedName>
    <definedName name="IRELAND" localSheetId="79">#REF!</definedName>
    <definedName name="IRELAND" localSheetId="84">#REF!</definedName>
    <definedName name="IRELAND" localSheetId="77">#REF!</definedName>
    <definedName name="IRELAND">#REF!</definedName>
    <definedName name="Ireland__ECU" localSheetId="79">#REF!</definedName>
    <definedName name="Ireland__ECU" localSheetId="84">#REF!</definedName>
    <definedName name="Ireland__ECU" localSheetId="77">#REF!</definedName>
    <definedName name="Ireland__ECU">#REF!</definedName>
    <definedName name="is" localSheetId="65" hidden="1">{"rev",#N/A,FALSE,"ppepsum";"vcost",#N/A,FALSE,"ppepsum";"ecprof",#N/A,FALSE,"ppepsum"}</definedName>
    <definedName name="is" localSheetId="84" hidden="1">{"rev",#N/A,FALSE,"ppepsum";"vcost",#N/A,FALSE,"ppepsum";"ecprof",#N/A,FALSE,"ppepsum"}</definedName>
    <definedName name="is" localSheetId="77" hidden="1">{"rev",#N/A,FALSE,"ppepsum";"vcost",#N/A,FALSE,"ppepsum";"ecprof",#N/A,FALSE,"ppepsum"}</definedName>
    <definedName name="is" localSheetId="61" hidden="1">{"rev",#N/A,FALSE,"ppepsum";"vcost",#N/A,FALSE,"ppepsum";"ecprof",#N/A,FALSE,"ppepsum"}</definedName>
    <definedName name="is" localSheetId="76" hidden="1">{"rev",#N/A,FALSE,"ppepsum";"vcost",#N/A,FALSE,"ppepsum";"ecprof",#N/A,FALSE,"ppepsum"}</definedName>
    <definedName name="is" hidden="1">{"rev",#N/A,FALSE,"ppepsum";"vcost",#N/A,FALSE,"ppepsum";"ecprof",#N/A,FALSE,"ppepsum"}</definedName>
    <definedName name="ISPK1ACCOUNT" localSheetId="79">#REF!</definedName>
    <definedName name="ISPK1ACCOUNT" localSheetId="84">#REF!</definedName>
    <definedName name="ISPK1ACCOUNT" localSheetId="77">#REF!</definedName>
    <definedName name="ISPK1ACCOUNT">#REF!</definedName>
    <definedName name="ISPK1CATEGORY" localSheetId="79">#REF!</definedName>
    <definedName name="ISPK1CATEGORY" localSheetId="84">#REF!</definedName>
    <definedName name="ISPK1CATEGORY" localSheetId="77">#REF!</definedName>
    <definedName name="ISPK1CATEGORY">#REF!</definedName>
    <definedName name="ISR_No." localSheetId="79">#REF!</definedName>
    <definedName name="ISR_No." localSheetId="84">#REF!</definedName>
    <definedName name="ISR_No." localSheetId="77">#REF!</definedName>
    <definedName name="ISR_No.">#REF!</definedName>
    <definedName name="ISSUE_DESC" localSheetId="79">#REF!</definedName>
    <definedName name="ISSUE_DESC" localSheetId="84">#REF!</definedName>
    <definedName name="ISSUE_DESC" localSheetId="77">#REF!</definedName>
    <definedName name="ISSUE_DESC">#REF!</definedName>
    <definedName name="issues" localSheetId="65" hidden="1">{"Revenue",#N/A,FALSE,"Series";"Ecprofit",#N/A,FALSE,"Series"}</definedName>
    <definedName name="issues" localSheetId="84" hidden="1">{"Revenue",#N/A,FALSE,"Series";"Ecprofit",#N/A,FALSE,"Series"}</definedName>
    <definedName name="issues" localSheetId="77" hidden="1">{"Revenue",#N/A,FALSE,"Series";"Ecprofit",#N/A,FALSE,"Series"}</definedName>
    <definedName name="issues" localSheetId="61" hidden="1">{"Revenue",#N/A,FALSE,"Series";"Ecprofit",#N/A,FALSE,"Series"}</definedName>
    <definedName name="issues" localSheetId="76" hidden="1">{"Revenue",#N/A,FALSE,"Series";"Ecprofit",#N/A,FALSE,"Series"}</definedName>
    <definedName name="issues" hidden="1">{"Revenue",#N/A,FALSE,"Series";"Ecprofit",#N/A,FALSE,"Series"}</definedName>
    <definedName name="Italy" localSheetId="79">#REF!</definedName>
    <definedName name="Italy" localSheetId="84">#REF!</definedName>
    <definedName name="Italy" localSheetId="77">#REF!</definedName>
    <definedName name="Italy">#REF!</definedName>
    <definedName name="ITALY_" localSheetId="79">#REF!</definedName>
    <definedName name="ITALY_" localSheetId="84">#REF!</definedName>
    <definedName name="ITALY_" localSheetId="77">#REF!</definedName>
    <definedName name="ITALY_">#REF!</definedName>
    <definedName name="ITEM" localSheetId="79">IF(#REF!&lt;&gt;""," ","ITEM")</definedName>
    <definedName name="ITEM" localSheetId="84">IF(#REF!&lt;&gt;""," ","ITEM")</definedName>
    <definedName name="ITEM" localSheetId="77">IF(#REF!&lt;&gt;""," ","ITEM")</definedName>
    <definedName name="ITEM">IF(#REF!&lt;&gt;""," ","ITEM")</definedName>
    <definedName name="iu" localSheetId="65" hidden="1">{#N/A,#N/A,FALSE,"Cover";#N/A,#N/A,FALSE,"Profits";#N/A,#N/A,FALSE,"ABS";#N/A,#N/A,FALSE,"TFLE Detail";#N/A,#N/A,FALSE,"TFLE Walk";#N/A,#N/A,FALSE,"Variable Cost";#N/A,#N/A,FALSE,"V.C. Walk"}</definedName>
    <definedName name="iu" localSheetId="84" hidden="1">{#N/A,#N/A,FALSE,"Cover";#N/A,#N/A,FALSE,"Profits";#N/A,#N/A,FALSE,"ABS";#N/A,#N/A,FALSE,"TFLE Detail";#N/A,#N/A,FALSE,"TFLE Walk";#N/A,#N/A,FALSE,"Variable Cost";#N/A,#N/A,FALSE,"V.C. Walk"}</definedName>
    <definedName name="iu" localSheetId="77" hidden="1">{#N/A,#N/A,FALSE,"Cover";#N/A,#N/A,FALSE,"Profits";#N/A,#N/A,FALSE,"ABS";#N/A,#N/A,FALSE,"TFLE Detail";#N/A,#N/A,FALSE,"TFLE Walk";#N/A,#N/A,FALSE,"Variable Cost";#N/A,#N/A,FALSE,"V.C. Walk"}</definedName>
    <definedName name="iu" localSheetId="61" hidden="1">{#N/A,#N/A,FALSE,"Cover";#N/A,#N/A,FALSE,"Profits";#N/A,#N/A,FALSE,"ABS";#N/A,#N/A,FALSE,"TFLE Detail";#N/A,#N/A,FALSE,"TFLE Walk";#N/A,#N/A,FALSE,"Variable Cost";#N/A,#N/A,FALSE,"V.C. Walk"}</definedName>
    <definedName name="iu" localSheetId="76" hidden="1">{#N/A,#N/A,FALSE,"Cover";#N/A,#N/A,FALSE,"Profits";#N/A,#N/A,FALSE,"ABS";#N/A,#N/A,FALSE,"TFLE Detail";#N/A,#N/A,FALSE,"TFLE Walk";#N/A,#N/A,FALSE,"Variable Cost";#N/A,#N/A,FALSE,"V.C. Walk"}</definedName>
    <definedName name="iu" hidden="1">{#N/A,#N/A,FALSE,"Cover";#N/A,#N/A,FALSE,"Profits";#N/A,#N/A,FALSE,"ABS";#N/A,#N/A,FALSE,"TFLE Detail";#N/A,#N/A,FALSE,"TFLE Walk";#N/A,#N/A,FALSE,"Variable Cost";#N/A,#N/A,FALSE,"V.C. Walk"}</definedName>
    <definedName name="iveco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iveco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iveco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iveco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iveco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iveco" hidden="1">{#N/A,#N/A,FALSE,"Assumptions";#N/A,#N/A,FALSE,"Volumes";#N/A,#N/A,FALSE,"Pricing";#N/A,#N/A,FALSE,"Variable Cost";#N/A,#N/A,FALSE,"Investment";#N/A,#N/A,FALSE,"Profitability";#N/A,#N/A,FALSE,"Business Comparison"}</definedName>
    <definedName name="iya" localSheetId="79">#REF!</definedName>
    <definedName name="iya" localSheetId="84">#REF!</definedName>
    <definedName name="iya" localSheetId="77">#REF!</definedName>
    <definedName name="iya">#REF!</definedName>
    <definedName name="iyuyi8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yuyi8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yuyi8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yuyi8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yuyi8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yuyi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" localSheetId="65" hidden="1">{#N/A,#N/A,FALSE,"Cover";#N/A,#N/A,FALSE,"Profits";#N/A,#N/A,FALSE,"ABS";#N/A,#N/A,FALSE,"TFLE Detail";#N/A,#N/A,FALSE,"TFLE Walk";#N/A,#N/A,FALSE,"Variable Cost";#N/A,#N/A,FALSE,"V.C. Walk"}</definedName>
    <definedName name="J" localSheetId="84" hidden="1">{#N/A,#N/A,FALSE,"Cover";#N/A,#N/A,FALSE,"Profits";#N/A,#N/A,FALSE,"ABS";#N/A,#N/A,FALSE,"TFLE Detail";#N/A,#N/A,FALSE,"TFLE Walk";#N/A,#N/A,FALSE,"Variable Cost";#N/A,#N/A,FALSE,"V.C. Walk"}</definedName>
    <definedName name="J" localSheetId="77" hidden="1">{#N/A,#N/A,FALSE,"Cover";#N/A,#N/A,FALSE,"Profits";#N/A,#N/A,FALSE,"ABS";#N/A,#N/A,FALSE,"TFLE Detail";#N/A,#N/A,FALSE,"TFLE Walk";#N/A,#N/A,FALSE,"Variable Cost";#N/A,#N/A,FALSE,"V.C. Walk"}</definedName>
    <definedName name="J" localSheetId="61" hidden="1">{#N/A,#N/A,FALSE,"Cover";#N/A,#N/A,FALSE,"Profits";#N/A,#N/A,FALSE,"ABS";#N/A,#N/A,FALSE,"TFLE Detail";#N/A,#N/A,FALSE,"TFLE Walk";#N/A,#N/A,FALSE,"Variable Cost";#N/A,#N/A,FALSE,"V.C. Walk"}</definedName>
    <definedName name="J" localSheetId="76" hidden="1">{#N/A,#N/A,FALSE,"Cover";#N/A,#N/A,FALSE,"Profits";#N/A,#N/A,FALSE,"ABS";#N/A,#N/A,FALSE,"TFLE Detail";#N/A,#N/A,FALSE,"TFLE Walk";#N/A,#N/A,FALSE,"Variable Cost";#N/A,#N/A,FALSE,"V.C. Walk"}</definedName>
    <definedName name="J" hidden="1">{#N/A,#N/A,FALSE,"Cover";#N/A,#N/A,FALSE,"Profits";#N/A,#N/A,FALSE,"ABS";#N/A,#N/A,FALSE,"TFLE Detail";#N/A,#N/A,FALSE,"TFLE Walk";#N/A,#N/A,FALSE,"Variable Cost";#N/A,#N/A,FALSE,"V.C. Walk"}</definedName>
    <definedName name="J_2000" localSheetId="79">#REF!</definedName>
    <definedName name="J_2000" localSheetId="84">#REF!</definedName>
    <definedName name="J_2000" localSheetId="77">#REF!</definedName>
    <definedName name="J_2000">#REF!</definedName>
    <definedName name="J_2001" localSheetId="79">#REF!</definedName>
    <definedName name="J_2001" localSheetId="84">#REF!</definedName>
    <definedName name="J_2001" localSheetId="77">#REF!</definedName>
    <definedName name="J_2001">#REF!</definedName>
    <definedName name="J_2002" localSheetId="79">#REF!</definedName>
    <definedName name="J_2002" localSheetId="84">#REF!</definedName>
    <definedName name="J_2002" localSheetId="77">#REF!</definedName>
    <definedName name="J_2002">#REF!</definedName>
    <definedName name="J_2003" localSheetId="79">#REF!</definedName>
    <definedName name="J_2003" localSheetId="84">#REF!</definedName>
    <definedName name="J_2003" localSheetId="77">#REF!</definedName>
    <definedName name="J_2003">#REF!</definedName>
    <definedName name="J1_TO_QTRS" localSheetId="79">#REF!</definedName>
    <definedName name="J1_TO_QTRS" localSheetId="84">#REF!</definedName>
    <definedName name="J1_TO_QTRS" localSheetId="77">#REF!</definedName>
    <definedName name="J1_TO_QTRS">#REF!</definedName>
    <definedName name="jack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gapoapbt" localSheetId="79">#REF!</definedName>
    <definedName name="jagapoapbt" localSheetId="84">#REF!</definedName>
    <definedName name="jagapoapbt" localSheetId="77">#REF!</definedName>
    <definedName name="jagapoapbt">#REF!</definedName>
    <definedName name="jagapoastat" localSheetId="79">#REF!</definedName>
    <definedName name="jagapoastat" localSheetId="84">#REF!</definedName>
    <definedName name="jagapoastat" localSheetId="77">#REF!</definedName>
    <definedName name="jagapoastat">#REF!</definedName>
    <definedName name="jageurpbt" localSheetId="79">#REF!</definedName>
    <definedName name="jageurpbt" localSheetId="84">#REF!</definedName>
    <definedName name="jageurpbt" localSheetId="77">#REF!</definedName>
    <definedName name="jageurpbt">#REF!</definedName>
    <definedName name="jageurstat" localSheetId="79">#REF!</definedName>
    <definedName name="jageurstat" localSheetId="84">#REF!</definedName>
    <definedName name="jageurstat" localSheetId="77">#REF!</definedName>
    <definedName name="jageurstat">#REF!</definedName>
    <definedName name="jagnapbt" localSheetId="79">#REF!</definedName>
    <definedName name="jagnapbt" localSheetId="84">#REF!</definedName>
    <definedName name="jagnapbt" localSheetId="77">#REF!</definedName>
    <definedName name="jagnapbt">#REF!</definedName>
    <definedName name="jagnastat" localSheetId="79">#REF!</definedName>
    <definedName name="jagnastat" localSheetId="84">#REF!</definedName>
    <definedName name="jagnastat" localSheetId="77">#REF!</definedName>
    <definedName name="jagnastat">#REF!</definedName>
    <definedName name="jagpfxsawwl" localSheetId="79">#REF!</definedName>
    <definedName name="jagpfxsawwl" localSheetId="84">#REF!</definedName>
    <definedName name="jagpfxsawwl" localSheetId="77">#REF!</definedName>
    <definedName name="jagpfxsawwl">#REF!</definedName>
    <definedName name="jagpfxsawwlstat" localSheetId="79">#REF!</definedName>
    <definedName name="jagpfxsawwlstat" localSheetId="84">#REF!</definedName>
    <definedName name="jagpfxsawwlstat" localSheetId="77">#REF!</definedName>
    <definedName name="jagpfxsawwlstat">#REF!</definedName>
    <definedName name="Jan" localSheetId="79">#REF!</definedName>
    <definedName name="Jan" localSheetId="84">#REF!</definedName>
    <definedName name="Jan" localSheetId="77">#REF!</definedName>
    <definedName name="Jan">#REF!</definedName>
    <definedName name="janeiro1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neiro1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neiro1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neiro1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neiro1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pan" localSheetId="79">#REF!</definedName>
    <definedName name="Japan" localSheetId="84">#REF!</definedName>
    <definedName name="Japan" localSheetId="77">#REF!</definedName>
    <definedName name="Japan">#REF!</definedName>
    <definedName name="japanapoapbt" localSheetId="79">#REF!</definedName>
    <definedName name="japanapoapbt" localSheetId="84">#REF!</definedName>
    <definedName name="japanapoapbt" localSheetId="77">#REF!</definedName>
    <definedName name="japanapoapbt">#REF!</definedName>
    <definedName name="japanapoastat" localSheetId="79">#REF!</definedName>
    <definedName name="japanapoastat" localSheetId="84">#REF!</definedName>
    <definedName name="japanapoastat" localSheetId="77">#REF!</definedName>
    <definedName name="japanapoastat">#REF!</definedName>
    <definedName name="japannapbt" localSheetId="79">#REF!</definedName>
    <definedName name="japannapbt" localSheetId="84">#REF!</definedName>
    <definedName name="japannapbt" localSheetId="77">#REF!</definedName>
    <definedName name="japannapbt">#REF!</definedName>
    <definedName name="japannastat" localSheetId="79">#REF!</definedName>
    <definedName name="japannastat" localSheetId="84">#REF!</definedName>
    <definedName name="japannastat" localSheetId="77">#REF!</definedName>
    <definedName name="japannastat">#REF!</definedName>
    <definedName name="jav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jav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jav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jav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jav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java" hidden="1">{#N/A,#N/A,FALSE,"Assumptions";#N/A,#N/A,FALSE,"Volumes";#N/A,#N/A,FALSE,"Pricing";#N/A,#N/A,FALSE,"Variable Cost";#N/A,#N/A,FALSE,"Investment";#N/A,#N/A,FALSE,"Profitability";#N/A,#N/A,FALSE,"Business Comparison"}</definedName>
    <definedName name="jb" localSheetId="79">#REF!</definedName>
    <definedName name="jb" localSheetId="84">#REF!</definedName>
    <definedName name="jb" localSheetId="77">#REF!</definedName>
    <definedName name="jb">#REF!</definedName>
    <definedName name="jbujbj" localSheetId="65" hidden="1">{"REVISED",#N/A,FALSE,"Sheet1"}</definedName>
    <definedName name="jbujbj" localSheetId="84" hidden="1">{"REVISED",#N/A,FALSE,"Sheet1"}</definedName>
    <definedName name="jbujbj" localSheetId="77" hidden="1">{"REVISED",#N/A,FALSE,"Sheet1"}</definedName>
    <definedName name="jbujbj" localSheetId="61" hidden="1">{"REVISED",#N/A,FALSE,"Sheet1"}</definedName>
    <definedName name="jbujbj" localSheetId="76" hidden="1">{"REVISED",#N/A,FALSE,"Sheet1"}</definedName>
    <definedName name="jbujbj" hidden="1">{"REVISED",#N/A,FALSE,"Sheet1"}</definedName>
    <definedName name="jeff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ff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ff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ff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ff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f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n" localSheetId="79">#REF!</definedName>
    <definedName name="jen" localSheetId="84">#REF!</definedName>
    <definedName name="jen" localSheetId="77">#REF!</definedName>
    <definedName name="jen">#REF!</definedName>
    <definedName name="jenni" localSheetId="79">#REF!</definedName>
    <definedName name="jenni" localSheetId="84">#REF!</definedName>
    <definedName name="jenni" localSheetId="77">#REF!</definedName>
    <definedName name="jenni">#REF!</definedName>
    <definedName name="jg">#N/A</definedName>
    <definedName name="ｊｇｈｊｇｋｈｈｊｋｈｇｋｇｆ">#N/A</definedName>
    <definedName name="jgkk" localSheetId="65" hidden="1">{"Revenue",#N/A,FALSE,"Series";"Ecprofit",#N/A,FALSE,"Series"}</definedName>
    <definedName name="jgkk" localSheetId="84" hidden="1">{"Revenue",#N/A,FALSE,"Series";"Ecprofit",#N/A,FALSE,"Series"}</definedName>
    <definedName name="jgkk" localSheetId="77" hidden="1">{"Revenue",#N/A,FALSE,"Series";"Ecprofit",#N/A,FALSE,"Series"}</definedName>
    <definedName name="jgkk" localSheetId="61" hidden="1">{"Revenue",#N/A,FALSE,"Series";"Ecprofit",#N/A,FALSE,"Series"}</definedName>
    <definedName name="jgkk" localSheetId="76" hidden="1">{"Revenue",#N/A,FALSE,"Series";"Ecprofit",#N/A,FALSE,"Series"}</definedName>
    <definedName name="jgkk" hidden="1">{"Revenue",#N/A,FALSE,"Series";"Ecprofit",#N/A,FALSE,"Series"}</definedName>
    <definedName name="jh" localSheetId="6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" localSheetId="84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" localSheetId="77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" localSheetId="61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" localSheetId="76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fj" localSheetId="65" hidden="1">{"avrev",#N/A,FALSE,"AVREV";"rates",#N/A,FALSE,"AVREV"}</definedName>
    <definedName name="jhfj" localSheetId="84" hidden="1">{"avrev",#N/A,FALSE,"AVREV";"rates",#N/A,FALSE,"AVREV"}</definedName>
    <definedName name="jhfj" localSheetId="77" hidden="1">{"avrev",#N/A,FALSE,"AVREV";"rates",#N/A,FALSE,"AVREV"}</definedName>
    <definedName name="jhfj" localSheetId="61" hidden="1">{"avrev",#N/A,FALSE,"AVREV";"rates",#N/A,FALSE,"AVREV"}</definedName>
    <definedName name="jhfj" localSheetId="76" hidden="1">{"avrev",#N/A,FALSE,"AVREV";"rates",#N/A,FALSE,"AVREV"}</definedName>
    <definedName name="jhfj" hidden="1">{"avrev",#N/A,FALSE,"AVREV";"rates",#N/A,FALSE,"AVREV"}</definedName>
    <definedName name="jhgjgjg" localSheetId="79" hidden="1">#REF!</definedName>
    <definedName name="jhgjgjg" localSheetId="84" hidden="1">#REF!</definedName>
    <definedName name="jhgjgjg" localSheetId="77" hidden="1">#REF!</definedName>
    <definedName name="jhgjgjg" hidden="1">#REF!</definedName>
    <definedName name="jhk" localSheetId="65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" localSheetId="84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" localSheetId="77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" localSheetId="61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" localSheetId="76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hgjk" localSheetId="65" hidden="1">{"avrev",#N/A,FALSE,"AVREV";"rates",#N/A,FALSE,"AVREV"}</definedName>
    <definedName name="jhkhgjk" localSheetId="84" hidden="1">{"avrev",#N/A,FALSE,"AVREV";"rates",#N/A,FALSE,"AVREV"}</definedName>
    <definedName name="jhkhgjk" localSheetId="77" hidden="1">{"avrev",#N/A,FALSE,"AVREV";"rates",#N/A,FALSE,"AVREV"}</definedName>
    <definedName name="jhkhgjk" localSheetId="61" hidden="1">{"avrev",#N/A,FALSE,"AVREV";"rates",#N/A,FALSE,"AVREV"}</definedName>
    <definedName name="jhkhgjk" localSheetId="76" hidden="1">{"avrev",#N/A,FALSE,"AVREV";"rates",#N/A,FALSE,"AVREV"}</definedName>
    <definedName name="jhkhgjk" hidden="1">{"avrev",#N/A,FALSE,"AVREV";"rates",#N/A,FALSE,"AVREV"}</definedName>
    <definedName name="JHKJ">#N/A</definedName>
    <definedName name="jhwty" localSheetId="65" hidden="1">{"'和文'!$Q$45:$AP$71"}</definedName>
    <definedName name="jhwty" localSheetId="84" hidden="1">{"'和文'!$Q$45:$AP$71"}</definedName>
    <definedName name="jhwty" localSheetId="77" hidden="1">{"'和文'!$Q$45:$AP$71"}</definedName>
    <definedName name="jhwty" localSheetId="61" hidden="1">{"'和文'!$Q$45:$AP$71"}</definedName>
    <definedName name="jhwty" localSheetId="76" hidden="1">{"'和文'!$Q$45:$AP$71"}</definedName>
    <definedName name="jhwty" hidden="1">{"'和文'!$Q$45:$AP$71"}</definedName>
    <definedName name="jik" localSheetId="79">#REF!</definedName>
    <definedName name="jik" localSheetId="84">#REF!</definedName>
    <definedName name="jik" localSheetId="77">#REF!</definedName>
    <definedName name="jik">#REF!</definedName>
    <definedName name="Jim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im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im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im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im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im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J" localSheetId="65" hidden="1">{"'Highlights'!$A$1:$M$123"}</definedName>
    <definedName name="JJ" localSheetId="84" hidden="1">{"'Highlights'!$A$1:$M$123"}</definedName>
    <definedName name="JJ" localSheetId="77" hidden="1">{"'Highlights'!$A$1:$M$123"}</definedName>
    <definedName name="JJ" localSheetId="61" hidden="1">{"'Highlights'!$A$1:$M$123"}</definedName>
    <definedName name="JJ" localSheetId="76" hidden="1">{"'Highlights'!$A$1:$M$123"}</definedName>
    <definedName name="JJ" hidden="1">{"'Highlights'!$A$1:$M$123"}</definedName>
    <definedName name="jjj" localSheetId="65" hidden="1">{#N/A,#N/A,FALSE,"Title - E";#N/A,#N/A,FALSE,"Insert";#N/A,#N/A,FALSE,"Rpt-98-E PG_1";#N/A,#N/A,FALSE,"Rpt-98-E PG_2f";#N/A,#N/A,FALSE,"Rpt-98-E PG_2";#N/A,#N/A,FALSE,"Insert";#N/A,#N/A,FALSE,"Rpt-98-E PG_3 "}</definedName>
    <definedName name="jjj" localSheetId="84" hidden="1">{#N/A,#N/A,FALSE,"Title - E";#N/A,#N/A,FALSE,"Insert";#N/A,#N/A,FALSE,"Rpt-98-E PG_1";#N/A,#N/A,FALSE,"Rpt-98-E PG_2f";#N/A,#N/A,FALSE,"Rpt-98-E PG_2";#N/A,#N/A,FALSE,"Insert";#N/A,#N/A,FALSE,"Rpt-98-E PG_3 "}</definedName>
    <definedName name="jjj" localSheetId="77" hidden="1">{#N/A,#N/A,FALSE,"Title - E";#N/A,#N/A,FALSE,"Insert";#N/A,#N/A,FALSE,"Rpt-98-E PG_1";#N/A,#N/A,FALSE,"Rpt-98-E PG_2f";#N/A,#N/A,FALSE,"Rpt-98-E PG_2";#N/A,#N/A,FALSE,"Insert";#N/A,#N/A,FALSE,"Rpt-98-E PG_3 "}</definedName>
    <definedName name="jjj" localSheetId="61" hidden="1">{#N/A,#N/A,FALSE,"Title - E";#N/A,#N/A,FALSE,"Insert";#N/A,#N/A,FALSE,"Rpt-98-E PG_1";#N/A,#N/A,FALSE,"Rpt-98-E PG_2f";#N/A,#N/A,FALSE,"Rpt-98-E PG_2";#N/A,#N/A,FALSE,"Insert";#N/A,#N/A,FALSE,"Rpt-98-E PG_3 "}</definedName>
    <definedName name="jjj" localSheetId="76" hidden="1">{#N/A,#N/A,FALSE,"Title - E";#N/A,#N/A,FALSE,"Insert";#N/A,#N/A,FALSE,"Rpt-98-E PG_1";#N/A,#N/A,FALSE,"Rpt-98-E PG_2f";#N/A,#N/A,FALSE,"Rpt-98-E PG_2";#N/A,#N/A,FALSE,"Insert";#N/A,#N/A,FALSE,"Rpt-98-E PG_3 "}</definedName>
    <definedName name="jjj" hidden="1">{#N/A,#N/A,FALSE,"Title - E";#N/A,#N/A,FALSE,"Insert";#N/A,#N/A,FALSE,"Rpt-98-E PG_1";#N/A,#N/A,FALSE,"Rpt-98-E PG_2f";#N/A,#N/A,FALSE,"Rpt-98-E PG_2";#N/A,#N/A,FALSE,"Insert";#N/A,#N/A,FALSE,"Rpt-98-E PG_3 "}</definedName>
    <definedName name="jjjj" localSheetId="65" hidden="1">{#N/A,#N/A,FALSE,"TOP10";#N/A,#N/A,FALSE,"Cover";#N/A,#N/A,FALSE,"MOGRAPH"}</definedName>
    <definedName name="jjjj" localSheetId="84" hidden="1">{#N/A,#N/A,FALSE,"TOP10";#N/A,#N/A,FALSE,"Cover";#N/A,#N/A,FALSE,"MOGRAPH"}</definedName>
    <definedName name="jjjj" localSheetId="77" hidden="1">{#N/A,#N/A,FALSE,"TOP10";#N/A,#N/A,FALSE,"Cover";#N/A,#N/A,FALSE,"MOGRAPH"}</definedName>
    <definedName name="jjjj" localSheetId="61" hidden="1">{#N/A,#N/A,FALSE,"TOP10";#N/A,#N/A,FALSE,"Cover";#N/A,#N/A,FALSE,"MOGRAPH"}</definedName>
    <definedName name="jjjj" localSheetId="76" hidden="1">{#N/A,#N/A,FALSE,"TOP10";#N/A,#N/A,FALSE,"Cover";#N/A,#N/A,FALSE,"MOGRAPH"}</definedName>
    <definedName name="jjjj" hidden="1">{#N/A,#N/A,FALSE,"TOP10";#N/A,#N/A,FALSE,"Cover";#N/A,#N/A,FALSE,"MOGRAPH"}</definedName>
    <definedName name="JJJJJ" localSheetId="65" hidden="1">{"COMPARISON",#N/A,FALSE,"Sheet1"}</definedName>
    <definedName name="JJJJJ" localSheetId="84" hidden="1">{"COMPARISON",#N/A,FALSE,"Sheet1"}</definedName>
    <definedName name="JJJJJ" localSheetId="77" hidden="1">{"COMPARISON",#N/A,FALSE,"Sheet1"}</definedName>
    <definedName name="JJJJJ" localSheetId="61" hidden="1">{"COMPARISON",#N/A,FALSE,"Sheet1"}</definedName>
    <definedName name="JJJJJ" localSheetId="76" hidden="1">{"COMPARISON",#N/A,FALSE,"Sheet1"}</definedName>
    <definedName name="JJJJJ" hidden="1">{"COMPARISON",#N/A,FALSE,"Sheet1"}</definedName>
    <definedName name="jjjjjj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jjjj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jjjj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jjjj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jjjj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jjjj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l" localSheetId="65" hidden="1">{"'Highlights'!$A$1:$M$123"}</definedName>
    <definedName name="jjl" localSheetId="84" hidden="1">{"'Highlights'!$A$1:$M$123"}</definedName>
    <definedName name="jjl" localSheetId="77" hidden="1">{"'Highlights'!$A$1:$M$123"}</definedName>
    <definedName name="jjl" localSheetId="61" hidden="1">{"'Highlights'!$A$1:$M$123"}</definedName>
    <definedName name="jjl" localSheetId="76" hidden="1">{"'Highlights'!$A$1:$M$123"}</definedName>
    <definedName name="jjl" hidden="1">{"'Highlights'!$A$1:$M$123"}</definedName>
    <definedName name="jjn" localSheetId="65" hidden="1">{"COMPARISON",#N/A,FALSE,"Sheet1"}</definedName>
    <definedName name="jjn" localSheetId="84" hidden="1">{"COMPARISON",#N/A,FALSE,"Sheet1"}</definedName>
    <definedName name="jjn" localSheetId="77" hidden="1">{"COMPARISON",#N/A,FALSE,"Sheet1"}</definedName>
    <definedName name="jjn" localSheetId="61" hidden="1">{"COMPARISON",#N/A,FALSE,"Sheet1"}</definedName>
    <definedName name="jjn" localSheetId="76" hidden="1">{"COMPARISON",#N/A,FALSE,"Sheet1"}</definedName>
    <definedName name="jjn" hidden="1">{"COMPARISON",#N/A,FALSE,"Sheet1"}</definedName>
    <definedName name="jjo">#N/A</definedName>
    <definedName name="JJTY" localSheetId="65" hidden="1">{#N/A,#N/A,FALSE,"TRANSNEW"}</definedName>
    <definedName name="JJTY" localSheetId="84" hidden="1">{#N/A,#N/A,FALSE,"TRANSNEW"}</definedName>
    <definedName name="JJTY" localSheetId="77" hidden="1">{#N/A,#N/A,FALSE,"TRANSNEW"}</definedName>
    <definedName name="JJTY" localSheetId="61" hidden="1">{#N/A,#N/A,FALSE,"TRANSNEW"}</definedName>
    <definedName name="JJTY" localSheetId="76" hidden="1">{#N/A,#N/A,FALSE,"TRANSNEW"}</definedName>
    <definedName name="JJTY" hidden="1">{#N/A,#N/A,FALSE,"TRANSNEW"}</definedName>
    <definedName name="jk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cvls" localSheetId="79">#REF!</definedName>
    <definedName name="jkcvls" localSheetId="84">#REF!</definedName>
    <definedName name="jkcvls" localSheetId="77">#REF!</definedName>
    <definedName name="jkcvls">#REF!</definedName>
    <definedName name="JKJ" localSheetId="65" hidden="1">{"'Verr-enseig-ex'!$M$22:$M$23"}</definedName>
    <definedName name="JKJ" localSheetId="84" hidden="1">{"'Verr-enseig-ex'!$M$22:$M$23"}</definedName>
    <definedName name="JKJ" localSheetId="77" hidden="1">{"'Verr-enseig-ex'!$M$22:$M$23"}</definedName>
    <definedName name="JKJ" localSheetId="61" hidden="1">{"'Verr-enseig-ex'!$M$22:$M$23"}</definedName>
    <definedName name="JKJ" localSheetId="76" hidden="1">{"'Verr-enseig-ex'!$M$22:$M$23"}</definedName>
    <definedName name="JKJ" hidden="1">{"'Verr-enseig-ex'!$M$22:$M$23"}</definedName>
    <definedName name="jkjlj" localSheetId="65" hidden="1">{"current deposit",#N/A,FALSE,"Sheet1"}</definedName>
    <definedName name="jkjlj" localSheetId="84" hidden="1">{"current deposit",#N/A,FALSE,"Sheet1"}</definedName>
    <definedName name="jkjlj" localSheetId="77" hidden="1">{"current deposit",#N/A,FALSE,"Sheet1"}</definedName>
    <definedName name="jkjlj" localSheetId="61" hidden="1">{"current deposit",#N/A,FALSE,"Sheet1"}</definedName>
    <definedName name="jkjlj" localSheetId="76" hidden="1">{"current deposit",#N/A,FALSE,"Sheet1"}</definedName>
    <definedName name="jkjlj" hidden="1">{"current deposit",#N/A,FALSE,"Sheet1"}</definedName>
    <definedName name="JKK" localSheetId="65" hidden="1">{"'Verr-enseig-ex'!$M$22:$M$23"}</definedName>
    <definedName name="JKK" localSheetId="84" hidden="1">{"'Verr-enseig-ex'!$M$22:$M$23"}</definedName>
    <definedName name="JKK" localSheetId="77" hidden="1">{"'Verr-enseig-ex'!$M$22:$M$23"}</definedName>
    <definedName name="JKK" localSheetId="61" hidden="1">{"'Verr-enseig-ex'!$M$22:$M$23"}</definedName>
    <definedName name="JKK" localSheetId="76" hidden="1">{"'Verr-enseig-ex'!$M$22:$M$23"}</definedName>
    <definedName name="JKK" hidden="1">{"'Verr-enseig-ex'!$M$22:$M$23"}</definedName>
    <definedName name="JKKH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KH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KH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KH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KH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K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l" localSheetId="65" hidden="1">{"Presentation",#N/A,FALSE,"Feb96 - ALL"}</definedName>
    <definedName name="jkl" localSheetId="84" hidden="1">{"Presentation",#N/A,FALSE,"Feb96 - ALL"}</definedName>
    <definedName name="jkl" localSheetId="77" hidden="1">{"Presentation",#N/A,FALSE,"Feb96 - ALL"}</definedName>
    <definedName name="jkl" localSheetId="61" hidden="1">{"Presentation",#N/A,FALSE,"Feb96 - ALL"}</definedName>
    <definedName name="jkl" localSheetId="76" hidden="1">{"Presentation",#N/A,FALSE,"Feb96 - ALL"}</definedName>
    <definedName name="jkl" hidden="1">{"Presentation",#N/A,FALSE,"Feb96 - ALL"}</definedName>
    <definedName name="JKTY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KTY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KTY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KTY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KTY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KT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lj" localSheetId="65" hidden="1">{"Presentation",#N/A,FALSE,"Feb96 - ALL"}</definedName>
    <definedName name="jlj" localSheetId="84" hidden="1">{"Presentation",#N/A,FALSE,"Feb96 - ALL"}</definedName>
    <definedName name="jlj" localSheetId="77" hidden="1">{"Presentation",#N/A,FALSE,"Feb96 - ALL"}</definedName>
    <definedName name="jlj" localSheetId="61" hidden="1">{"Presentation",#N/A,FALSE,"Feb96 - ALL"}</definedName>
    <definedName name="jlj" localSheetId="76" hidden="1">{"Presentation",#N/A,FALSE,"Feb96 - ALL"}</definedName>
    <definedName name="jlj" hidden="1">{"Presentation",#N/A,FALSE,"Feb96 - ALL"}</definedName>
    <definedName name="jmz" localSheetId="79">#REF!</definedName>
    <definedName name="jmz" localSheetId="84">#REF!</definedName>
    <definedName name="jmz" localSheetId="77">#REF!</definedName>
    <definedName name="jmz">#REF!</definedName>
    <definedName name="jnj" localSheetId="65" hidden="1">{"'Highlights'!$A$1:$M$123"}</definedName>
    <definedName name="jnj" localSheetId="84" hidden="1">{"'Highlights'!$A$1:$M$123"}</definedName>
    <definedName name="jnj" localSheetId="77" hidden="1">{"'Highlights'!$A$1:$M$123"}</definedName>
    <definedName name="jnj" localSheetId="61" hidden="1">{"'Highlights'!$A$1:$M$123"}</definedName>
    <definedName name="jnj" localSheetId="76" hidden="1">{"'Highlights'!$A$1:$M$123"}</definedName>
    <definedName name="jnj" hidden="1">{"'Highlights'!$A$1:$M$123"}</definedName>
    <definedName name="JNLTYPE" localSheetId="79">#REF!</definedName>
    <definedName name="JNLTYPE" localSheetId="84">#REF!</definedName>
    <definedName name="JNLTYPE" localSheetId="77">#REF!</definedName>
    <definedName name="JNLTYPE">#REF!</definedName>
    <definedName name="jodie" localSheetId="65" hidden="1">{"avrev",#N/A,FALSE,"AVREV";"rates",#N/A,FALSE,"AVREV"}</definedName>
    <definedName name="jodie" localSheetId="84" hidden="1">{"avrev",#N/A,FALSE,"AVREV";"rates",#N/A,FALSE,"AVREV"}</definedName>
    <definedName name="jodie" localSheetId="77" hidden="1">{"avrev",#N/A,FALSE,"AVREV";"rates",#N/A,FALSE,"AVREV"}</definedName>
    <definedName name="jodie" localSheetId="61" hidden="1">{"avrev",#N/A,FALSE,"AVREV";"rates",#N/A,FALSE,"AVREV"}</definedName>
    <definedName name="jodie" localSheetId="76" hidden="1">{"avrev",#N/A,FALSE,"AVREV";"rates",#N/A,FALSE,"AVREV"}</definedName>
    <definedName name="jodie" hidden="1">{"avrev",#N/A,FALSE,"AVREV";"rates",#N/A,FALSE,"AVREV"}</definedName>
    <definedName name="Joe" localSheetId="65" hidden="1">{#N/A,#N/A,FALSE,"Cover Page";#N/A,#N/A,FALSE,"Facing Page";#N/A,#N/A,FALSE,"Main Page";#N/A,#N/A,FALSE,"Risk-Adjusted";#N/A,#N/A,FALSE,"Profit Improvement"}</definedName>
    <definedName name="Joe" localSheetId="84" hidden="1">{#N/A,#N/A,FALSE,"Cover Page";#N/A,#N/A,FALSE,"Facing Page";#N/A,#N/A,FALSE,"Main Page";#N/A,#N/A,FALSE,"Risk-Adjusted";#N/A,#N/A,FALSE,"Profit Improvement"}</definedName>
    <definedName name="Joe" localSheetId="77" hidden="1">{#N/A,#N/A,FALSE,"Cover Page";#N/A,#N/A,FALSE,"Facing Page";#N/A,#N/A,FALSE,"Main Page";#N/A,#N/A,FALSE,"Risk-Adjusted";#N/A,#N/A,FALSE,"Profit Improvement"}</definedName>
    <definedName name="Joe" localSheetId="61" hidden="1">{#N/A,#N/A,FALSE,"Cover Page";#N/A,#N/A,FALSE,"Facing Page";#N/A,#N/A,FALSE,"Main Page";#N/A,#N/A,FALSE,"Risk-Adjusted";#N/A,#N/A,FALSE,"Profit Improvement"}</definedName>
    <definedName name="Joe" localSheetId="76" hidden="1">{#N/A,#N/A,FALSE,"Cover Page";#N/A,#N/A,FALSE,"Facing Page";#N/A,#N/A,FALSE,"Main Page";#N/A,#N/A,FALSE,"Risk-Adjusted";#N/A,#N/A,FALSE,"Profit Improvement"}</definedName>
    <definedName name="Joe" hidden="1">{#N/A,#N/A,FALSE,"Cover Page";#N/A,#N/A,FALSE,"Facing Page";#N/A,#N/A,FALSE,"Main Page";#N/A,#N/A,FALSE,"Risk-Adjusted";#N/A,#N/A,FALSE,"Profit Improvement"}</definedName>
    <definedName name="joel1" localSheetId="65" hidden="1">{0,#N/A,FALSE,0;0,#N/A,FALSE,0;0,#N/A,FALSE,0;0,#N/A,FALSE,0}</definedName>
    <definedName name="joel1" localSheetId="84" hidden="1">{0,#N/A,FALSE,0;0,#N/A,FALSE,0;0,#N/A,FALSE,0;0,#N/A,FALSE,0}</definedName>
    <definedName name="joel1" localSheetId="77" hidden="1">{0,#N/A,FALSE,0;0,#N/A,FALSE,0;0,#N/A,FALSE,0;0,#N/A,FALSE,0}</definedName>
    <definedName name="joel1" localSheetId="61" hidden="1">{0,#N/A,FALSE,0;0,#N/A,FALSE,0;0,#N/A,FALSE,0;0,#N/A,FALSE,0}</definedName>
    <definedName name="joel1" localSheetId="76" hidden="1">{0,#N/A,FALSE,0;0,#N/A,FALSE,0;0,#N/A,FALSE,0;0,#N/A,FALSE,0}</definedName>
    <definedName name="joel1" hidden="1">{0,#N/A,FALSE,0;0,#N/A,FALSE,0;0,#N/A,FALSE,0;0,#N/A,FALSE,0}</definedName>
    <definedName name="joel15" localSheetId="65" hidden="1">{0,#N/A,FALSE,0;0,#N/A,FALSE,0}</definedName>
    <definedName name="joel15" localSheetId="84" hidden="1">{0,#N/A,FALSE,0;0,#N/A,FALSE,0}</definedName>
    <definedName name="joel15" localSheetId="77" hidden="1">{0,#N/A,FALSE,0;0,#N/A,FALSE,0}</definedName>
    <definedName name="joel15" localSheetId="61" hidden="1">{0,#N/A,FALSE,0;0,#N/A,FALSE,0}</definedName>
    <definedName name="joel15" localSheetId="76" hidden="1">{0,#N/A,FALSE,0;0,#N/A,FALSE,0}</definedName>
    <definedName name="joel15" hidden="1">{0,#N/A,FALSE,0;0,#N/A,FALSE,0}</definedName>
    <definedName name="joel2" localSheetId="65" hidden="1">{#VALUE!,#N/A,FALSE,0;#N/A,#N/A,FALSE,0;#N/A,#N/A,FALSE,0;#N/A,#N/A,FALSE,0;#N/A,#N/A,FALSE,0;#N/A,#N/A,FALSE,0;#N/A,#N/A,FALSE,0;#N/A,#N/A,FALSE,0}</definedName>
    <definedName name="joel2" localSheetId="84" hidden="1">{#VALUE!,#N/A,FALSE,0;#N/A,#N/A,FALSE,0;#N/A,#N/A,FALSE,0;#N/A,#N/A,FALSE,0;#N/A,#N/A,FALSE,0;#N/A,#N/A,FALSE,0;#N/A,#N/A,FALSE,0;#N/A,#N/A,FALSE,0}</definedName>
    <definedName name="joel2" localSheetId="77" hidden="1">{#VALUE!,#N/A,FALSE,0;#N/A,#N/A,FALSE,0;#N/A,#N/A,FALSE,0;#N/A,#N/A,FALSE,0;#N/A,#N/A,FALSE,0;#N/A,#N/A,FALSE,0;#N/A,#N/A,FALSE,0;#N/A,#N/A,FALSE,0}</definedName>
    <definedName name="joel2" localSheetId="61" hidden="1">{#VALUE!,#N/A,FALSE,0;#N/A,#N/A,FALSE,0;#N/A,#N/A,FALSE,0;#N/A,#N/A,FALSE,0;#N/A,#N/A,FALSE,0;#N/A,#N/A,FALSE,0;#N/A,#N/A,FALSE,0;#N/A,#N/A,FALSE,0}</definedName>
    <definedName name="joel2" localSheetId="76" hidden="1">{#VALUE!,#N/A,FALSE,0;#N/A,#N/A,FALSE,0;#N/A,#N/A,FALSE,0;#N/A,#N/A,FALSE,0;#N/A,#N/A,FALSE,0;#N/A,#N/A,FALSE,0;#N/A,#N/A,FALSE,0;#N/A,#N/A,FALSE,0}</definedName>
    <definedName name="joel2" hidden="1">{#VALUE!,#N/A,FALSE,0;#N/A,#N/A,FALSE,0;#N/A,#N/A,FALSE,0;#N/A,#N/A,FALSE,0;#N/A,#N/A,FALSE,0;#N/A,#N/A,FALSE,0;#N/A,#N/A,FALSE,0;#N/A,#N/A,FALSE,0}</definedName>
    <definedName name="john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john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john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john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john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john" hidden="1">{#N/A,#N/A,FALSE,"Assumptions";#N/A,#N/A,FALSE,"Volumes";#N/A,#N/A,FALSE,"Pricing";#N/A,#N/A,FALSE,"Variable Cost";#N/A,#N/A,FALSE,"Investment";#N/A,#N/A,FALSE,"Profitability";#N/A,#N/A,FALSE,"Business Comparison"}</definedName>
    <definedName name="john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hn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hn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hn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hn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hn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ID" localSheetId="79">#REF!</definedName>
    <definedName name="JOID" localSheetId="84">#REF!</definedName>
    <definedName name="JOID" localSheetId="77">#REF!</definedName>
    <definedName name="JOID">#REF!</definedName>
    <definedName name="JOOST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localSheetId="65" hidden="1">{#N/A,#N/A,FALSE,"Profit Status";#N/A,#N/A,FALSE,"Invest";#N/A,#N/A,FALSE,"Revenue";#N/A,#N/A,FALSE,"Variable Cost";#N/A,#N/A,FALSE,"Options &amp; Series"}</definedName>
    <definedName name="JOOST4" localSheetId="84" hidden="1">{#N/A,#N/A,FALSE,"Profit Status";#N/A,#N/A,FALSE,"Invest";#N/A,#N/A,FALSE,"Revenue";#N/A,#N/A,FALSE,"Variable Cost";#N/A,#N/A,FALSE,"Options &amp; Series"}</definedName>
    <definedName name="JOOST4" localSheetId="77" hidden="1">{#N/A,#N/A,FALSE,"Profit Status";#N/A,#N/A,FALSE,"Invest";#N/A,#N/A,FALSE,"Revenue";#N/A,#N/A,FALSE,"Variable Cost";#N/A,#N/A,FALSE,"Options &amp; Series"}</definedName>
    <definedName name="JOOST4" localSheetId="61" hidden="1">{#N/A,#N/A,FALSE,"Profit Status";#N/A,#N/A,FALSE,"Invest";#N/A,#N/A,FALSE,"Revenue";#N/A,#N/A,FALSE,"Variable Cost";#N/A,#N/A,FALSE,"Options &amp; Series"}</definedName>
    <definedName name="JOOST4" localSheetId="76" hidden="1">{#N/A,#N/A,FALSE,"Profit Status";#N/A,#N/A,FALSE,"Invest";#N/A,#N/A,FALSE,"Revenue";#N/A,#N/A,FALSE,"Variable Cost";#N/A,#N/A,FALSE,"Options &amp; Series"}</definedName>
    <definedName name="JOOST4" hidden="1">{#N/A,#N/A,FALSE,"Profit Status";#N/A,#N/A,FALSE,"Invest";#N/A,#N/A,FALSE,"Revenue";#N/A,#N/A,FALSE,"Variable Cost";#N/A,#N/A,FALSE,"Options &amp; Series"}</definedName>
    <definedName name="jr.low" localSheetId="65" hidden="1">{"Leq97",#N/A,FALSE,"97 L Model";"Low97",#N/A,FALSE,"97 L Model"}</definedName>
    <definedName name="jr.low" localSheetId="84" hidden="1">{"Leq97",#N/A,FALSE,"97 L Model";"Low97",#N/A,FALSE,"97 L Model"}</definedName>
    <definedName name="jr.low" localSheetId="77" hidden="1">{"Leq97",#N/A,FALSE,"97 L Model";"Low97",#N/A,FALSE,"97 L Model"}</definedName>
    <definedName name="jr.low" localSheetId="61" hidden="1">{"Leq97",#N/A,FALSE,"97 L Model";"Low97",#N/A,FALSE,"97 L Model"}</definedName>
    <definedName name="jr.low" localSheetId="76" hidden="1">{"Leq97",#N/A,FALSE,"97 L Model";"Low97",#N/A,FALSE,"97 L Model"}</definedName>
    <definedName name="jr.low" hidden="1">{"Leq97",#N/A,FALSE,"97 L Model";"Low97",#N/A,FALSE,"97 L Model"}</definedName>
    <definedName name="JSJDS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JSJDS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JSJDS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JSJDS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JSJDS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JSJDS" hidden="1">{#N/A,#N/A,FALSE,"Assumptions";#N/A,#N/A,FALSE,"Volumes";#N/A,#N/A,FALSE,"Pricing";#N/A,#N/A,FALSE,"Variable Cost";#N/A,#N/A,FALSE,"Investment";#N/A,#N/A,FALSE,"Profitability";#N/A,#N/A,FALSE,"Business Comparison"}</definedName>
    <definedName name="JSRCE" localSheetId="79">#REF!</definedName>
    <definedName name="JSRCE" localSheetId="84">#REF!</definedName>
    <definedName name="JSRCE" localSheetId="77">#REF!</definedName>
    <definedName name="JSRCE">#REF!</definedName>
    <definedName name="jty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ty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ty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ty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ty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t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u" localSheetId="65" hidden="1">{"'Highlights'!$A$1:$M$123"}</definedName>
    <definedName name="ju" localSheetId="84" hidden="1">{"'Highlights'!$A$1:$M$123"}</definedName>
    <definedName name="ju" localSheetId="77" hidden="1">{"'Highlights'!$A$1:$M$123"}</definedName>
    <definedName name="ju" localSheetId="61" hidden="1">{"'Highlights'!$A$1:$M$123"}</definedName>
    <definedName name="ju" localSheetId="76" hidden="1">{"'Highlights'!$A$1:$M$123"}</definedName>
    <definedName name="ju" hidden="1">{"'Highlights'!$A$1:$M$123"}</definedName>
    <definedName name="juhmnjhu" localSheetId="65" hidden="1">{"Fiesta Facer Page",#N/A,FALSE,"Q_C_S";"Fiesta Main Page",#N/A,FALSE,"V_L";"Fiesta 95BP Struct",#N/A,FALSE,"StructBP";"Fiesta Post 95BP Struct",#N/A,FALSE,"AdjStructBP"}</definedName>
    <definedName name="juhmnjhu" localSheetId="84" hidden="1">{"Fiesta Facer Page",#N/A,FALSE,"Q_C_S";"Fiesta Main Page",#N/A,FALSE,"V_L";"Fiesta 95BP Struct",#N/A,FALSE,"StructBP";"Fiesta Post 95BP Struct",#N/A,FALSE,"AdjStructBP"}</definedName>
    <definedName name="juhmnjhu" localSheetId="77" hidden="1">{"Fiesta Facer Page",#N/A,FALSE,"Q_C_S";"Fiesta Main Page",#N/A,FALSE,"V_L";"Fiesta 95BP Struct",#N/A,FALSE,"StructBP";"Fiesta Post 95BP Struct",#N/A,FALSE,"AdjStructBP"}</definedName>
    <definedName name="juhmnjhu" localSheetId="61" hidden="1">{"Fiesta Facer Page",#N/A,FALSE,"Q_C_S";"Fiesta Main Page",#N/A,FALSE,"V_L";"Fiesta 95BP Struct",#N/A,FALSE,"StructBP";"Fiesta Post 95BP Struct",#N/A,FALSE,"AdjStructBP"}</definedName>
    <definedName name="juhmnjhu" localSheetId="76" hidden="1">{"Fiesta Facer Page",#N/A,FALSE,"Q_C_S";"Fiesta Main Page",#N/A,FALSE,"V_L";"Fiesta 95BP Struct",#N/A,FALSE,"StructBP";"Fiesta Post 95BP Struct",#N/A,FALSE,"AdjStructBP"}</definedName>
    <definedName name="juhmnjhu" hidden="1">{"Fiesta Facer Page",#N/A,FALSE,"Q_C_S";"Fiesta Main Page",#N/A,FALSE,"V_L";"Fiesta 95BP Struct",#N/A,FALSE,"StructBP";"Fiesta Post 95BP Struct",#N/A,FALSE,"AdjStructBP"}</definedName>
    <definedName name="Jui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ly" localSheetId="65" hidden="1">{#N/A,#N/A,FALSE,"Cost Centre Detail"}</definedName>
    <definedName name="July" localSheetId="84" hidden="1">{#N/A,#N/A,FALSE,"Cost Centre Detail"}</definedName>
    <definedName name="July" localSheetId="77" hidden="1">{#N/A,#N/A,FALSE,"Cost Centre Detail"}</definedName>
    <definedName name="July" localSheetId="61" hidden="1">{#N/A,#N/A,FALSE,"Cost Centre Detail"}</definedName>
    <definedName name="July" localSheetId="76" hidden="1">{#N/A,#N/A,FALSE,"Cost Centre Detail"}</definedName>
    <definedName name="July" hidden="1">{#N/A,#N/A,FALSE,"Cost Centre Detail"}</definedName>
    <definedName name="JULY_04" localSheetId="65" hidden="1">{"current deposit",#N/A,FALSE,"Sheet1"}</definedName>
    <definedName name="JULY_04" localSheetId="84" hidden="1">{"current deposit",#N/A,FALSE,"Sheet1"}</definedName>
    <definedName name="JULY_04" localSheetId="77" hidden="1">{"current deposit",#N/A,FALSE,"Sheet1"}</definedName>
    <definedName name="JULY_04" localSheetId="61" hidden="1">{"current deposit",#N/A,FALSE,"Sheet1"}</definedName>
    <definedName name="JULY_04" localSheetId="76" hidden="1">{"current deposit",#N/A,FALSE,"Sheet1"}</definedName>
    <definedName name="JULY_04" hidden="1">{"current deposit",#N/A,FALSE,"Sheet1"}</definedName>
    <definedName name="JUN" localSheetId="79">#REF!</definedName>
    <definedName name="JUN" localSheetId="84">#REF!</definedName>
    <definedName name="JUN" localSheetId="77">#REF!</definedName>
    <definedName name="JUN">#REF!</definedName>
    <definedName name="June" localSheetId="65" hidden="1">{"REVISED",#N/A,FALSE,"Sheet1"}</definedName>
    <definedName name="June" localSheetId="84" hidden="1">{"REVISED",#N/A,FALSE,"Sheet1"}</definedName>
    <definedName name="June" localSheetId="77" hidden="1">{"REVISED",#N/A,FALSE,"Sheet1"}</definedName>
    <definedName name="June" localSheetId="61" hidden="1">{"REVISED",#N/A,FALSE,"Sheet1"}</definedName>
    <definedName name="June" localSheetId="76" hidden="1">{"REVISED",#N/A,FALSE,"Sheet1"}</definedName>
    <definedName name="June" hidden="1">{"REVISED",#N/A,FALSE,"Sheet1"}</definedName>
    <definedName name="junk" localSheetId="79" hidden="1">#REF!</definedName>
    <definedName name="junk" localSheetId="84" hidden="1">#REF!</definedName>
    <definedName name="junk" localSheetId="77" hidden="1">#REF!</definedName>
    <definedName name="junk" hidden="1">#REF!</definedName>
    <definedName name="JUNLY07" localSheetId="65" hidden="1">{#N/A,#N/A,FALSE,"Sheet1";"current deposit",#N/A,FALSE,"Sheet1";"current deposit",#N/A,FALSE,"Sheet1"}</definedName>
    <definedName name="JUNLY07" localSheetId="84" hidden="1">{#N/A,#N/A,FALSE,"Sheet1";"current deposit",#N/A,FALSE,"Sheet1";"current deposit",#N/A,FALSE,"Sheet1"}</definedName>
    <definedName name="JUNLY07" localSheetId="77" hidden="1">{#N/A,#N/A,FALSE,"Sheet1";"current deposit",#N/A,FALSE,"Sheet1";"current deposit",#N/A,FALSE,"Sheet1"}</definedName>
    <definedName name="JUNLY07" localSheetId="61" hidden="1">{#N/A,#N/A,FALSE,"Sheet1";"current deposit",#N/A,FALSE,"Sheet1";"current deposit",#N/A,FALSE,"Sheet1"}</definedName>
    <definedName name="JUNLY07" localSheetId="76" hidden="1">{#N/A,#N/A,FALSE,"Sheet1";"current deposit",#N/A,FALSE,"Sheet1";"current deposit",#N/A,FALSE,"Sheet1"}</definedName>
    <definedName name="JUNLY07" hidden="1">{#N/A,#N/A,FALSE,"Sheet1";"current deposit",#N/A,FALSE,"Sheet1";"current deposit",#N/A,FALSE,"Sheet1"}</definedName>
    <definedName name="JV06_01" localSheetId="79">#REF!</definedName>
    <definedName name="JV06_01" localSheetId="84">#REF!</definedName>
    <definedName name="JV06_01" localSheetId="77">#REF!</definedName>
    <definedName name="JV06_01">#REF!</definedName>
    <definedName name="jx" localSheetId="79">#REF!</definedName>
    <definedName name="jx" localSheetId="84">#REF!</definedName>
    <definedName name="jx" localSheetId="77">#REF!</definedName>
    <definedName name="jx">#REF!</definedName>
    <definedName name="jyj" localSheetId="65" hidden="1">{"REVISED",#N/A,FALSE,"Sheet1"}</definedName>
    <definedName name="jyj" localSheetId="84" hidden="1">{"REVISED",#N/A,FALSE,"Sheet1"}</definedName>
    <definedName name="jyj" localSheetId="77" hidden="1">{"REVISED",#N/A,FALSE,"Sheet1"}</definedName>
    <definedName name="jyj" localSheetId="61" hidden="1">{"REVISED",#N/A,FALSE,"Sheet1"}</definedName>
    <definedName name="jyj" localSheetId="76" hidden="1">{"REVISED",#N/A,FALSE,"Sheet1"}</definedName>
    <definedName name="jyj" hidden="1">{"REVISED",#N/A,FALSE,"Sheet1"}</definedName>
    <definedName name="JYT" localSheetId="65" hidden="1">{"Revenue",#N/A,FALSE,"Series";"Ecprofit",#N/A,FALSE,"Series"}</definedName>
    <definedName name="JYT" localSheetId="84" hidden="1">{"Revenue",#N/A,FALSE,"Series";"Ecprofit",#N/A,FALSE,"Series"}</definedName>
    <definedName name="JYT" localSheetId="77" hidden="1">{"Revenue",#N/A,FALSE,"Series";"Ecprofit",#N/A,FALSE,"Series"}</definedName>
    <definedName name="JYT" localSheetId="61" hidden="1">{"Revenue",#N/A,FALSE,"Series";"Ecprofit",#N/A,FALSE,"Series"}</definedName>
    <definedName name="JYT" localSheetId="76" hidden="1">{"Revenue",#N/A,FALSE,"Series";"Ecprofit",#N/A,FALSE,"Series"}</definedName>
    <definedName name="JYT" hidden="1">{"Revenue",#N/A,FALSE,"Series";"Ecprofit",#N/A,FALSE,"Series"}</definedName>
    <definedName name="jyyj" localSheetId="65" hidden="1">{"Presentation",#N/A,FALSE,"Feb96 - ALL"}</definedName>
    <definedName name="jyyj" localSheetId="84" hidden="1">{"Presentation",#N/A,FALSE,"Feb96 - ALL"}</definedName>
    <definedName name="jyyj" localSheetId="77" hidden="1">{"Presentation",#N/A,FALSE,"Feb96 - ALL"}</definedName>
    <definedName name="jyyj" localSheetId="61" hidden="1">{"Presentation",#N/A,FALSE,"Feb96 - ALL"}</definedName>
    <definedName name="jyyj" localSheetId="76" hidden="1">{"Presentation",#N/A,FALSE,"Feb96 - ALL"}</definedName>
    <definedName name="jyyj" hidden="1">{"Presentation",#N/A,FALSE,"Feb96 - ALL"}</definedName>
    <definedName name="k" localSheetId="65" hidden="1">{#N/A,#N/A,FALSE,"Profit Status";#N/A,#N/A,FALSE,"Invest";#N/A,#N/A,FALSE,"Revenue";#N/A,#N/A,FALSE,"Variable Cost";#N/A,#N/A,FALSE,"Options &amp; Series"}</definedName>
    <definedName name="k" localSheetId="84" hidden="1">{#N/A,#N/A,FALSE,"Profit Status";#N/A,#N/A,FALSE,"Invest";#N/A,#N/A,FALSE,"Revenue";#N/A,#N/A,FALSE,"Variable Cost";#N/A,#N/A,FALSE,"Options &amp; Series"}</definedName>
    <definedName name="k" localSheetId="77" hidden="1">{#N/A,#N/A,FALSE,"Profit Status";#N/A,#N/A,FALSE,"Invest";#N/A,#N/A,FALSE,"Revenue";#N/A,#N/A,FALSE,"Variable Cost";#N/A,#N/A,FALSE,"Options &amp; Series"}</definedName>
    <definedName name="k" localSheetId="61" hidden="1">{#N/A,#N/A,FALSE,"Profit Status";#N/A,#N/A,FALSE,"Invest";#N/A,#N/A,FALSE,"Revenue";#N/A,#N/A,FALSE,"Variable Cost";#N/A,#N/A,FALSE,"Options &amp; Series"}</definedName>
    <definedName name="k" localSheetId="76" hidden="1">{#N/A,#N/A,FALSE,"Profit Status";#N/A,#N/A,FALSE,"Invest";#N/A,#N/A,FALSE,"Revenue";#N/A,#N/A,FALSE,"Variable Cost";#N/A,#N/A,FALSE,"Options &amp; Series"}</definedName>
    <definedName name="k" hidden="1">{#N/A,#N/A,FALSE,"Profit Status";#N/A,#N/A,FALSE,"Invest";#N/A,#N/A,FALSE,"Revenue";#N/A,#N/A,FALSE,"Variable Cost";#N/A,#N/A,FALSE,"Options &amp; Series"}</definedName>
    <definedName name="K_1" localSheetId="65" hidden="1">{"pep204a",#N/A,FALSE,"tpepsum4a";"pep205a",#N/A,FALSE,"tpepsum4a";"wpep204a",#N/A,FALSE,"tpepsum4a";"wpep205a",#N/A,FALSE,"tpepsum4a"}</definedName>
    <definedName name="K_1" localSheetId="84" hidden="1">{"pep204a",#N/A,FALSE,"tpepsum4a";"pep205a",#N/A,FALSE,"tpepsum4a";"wpep204a",#N/A,FALSE,"tpepsum4a";"wpep205a",#N/A,FALSE,"tpepsum4a"}</definedName>
    <definedName name="K_1" localSheetId="77" hidden="1">{"pep204a",#N/A,FALSE,"tpepsum4a";"pep205a",#N/A,FALSE,"tpepsum4a";"wpep204a",#N/A,FALSE,"tpepsum4a";"wpep205a",#N/A,FALSE,"tpepsum4a"}</definedName>
    <definedName name="K_1" localSheetId="61" hidden="1">{"pep204a",#N/A,FALSE,"tpepsum4a";"pep205a",#N/A,FALSE,"tpepsum4a";"wpep204a",#N/A,FALSE,"tpepsum4a";"wpep205a",#N/A,FALSE,"tpepsum4a"}</definedName>
    <definedName name="K_1" localSheetId="76" hidden="1">{"pep204a",#N/A,FALSE,"tpepsum4a";"pep205a",#N/A,FALSE,"tpepsum4a";"wpep204a",#N/A,FALSE,"tpepsum4a";"wpep205a",#N/A,FALSE,"tpepsum4a"}</definedName>
    <definedName name="K_1" hidden="1">{"pep204a",#N/A,FALSE,"tpepsum4a";"pep205a",#N/A,FALSE,"tpepsum4a";"wpep204a",#N/A,FALSE,"tpepsum4a";"wpep205a",#N/A,FALSE,"tpepsum4a"}</definedName>
    <definedName name="k_3" localSheetId="79">#REF!</definedName>
    <definedName name="k_3" localSheetId="84">#REF!</definedName>
    <definedName name="k_3" localSheetId="77">#REF!</definedName>
    <definedName name="k_3">#REF!</definedName>
    <definedName name="K_LZ" localSheetId="79">#REF!</definedName>
    <definedName name="K_LZ" localSheetId="84">#REF!</definedName>
    <definedName name="K_LZ" localSheetId="77">#REF!</definedName>
    <definedName name="K_LZ">#REF!</definedName>
    <definedName name="K_P" localSheetId="79">#REF!</definedName>
    <definedName name="K_P" localSheetId="84">#REF!</definedName>
    <definedName name="K_P" localSheetId="77">#REF!</definedName>
    <definedName name="K_P">#REF!</definedName>
    <definedName name="K2a" localSheetId="65" hidden="1">{#N/A,#N/A,FALSE,"Sheet1"}</definedName>
    <definedName name="K2a" localSheetId="84" hidden="1">{#N/A,#N/A,FALSE,"Sheet1"}</definedName>
    <definedName name="K2a" localSheetId="77" hidden="1">{#N/A,#N/A,FALSE,"Sheet1"}</definedName>
    <definedName name="K2a" localSheetId="61" hidden="1">{#N/A,#N/A,FALSE,"Sheet1"}</definedName>
    <definedName name="K2a" localSheetId="76" hidden="1">{#N/A,#N/A,FALSE,"Sheet1"}</definedName>
    <definedName name="K2a" hidden="1">{#N/A,#N/A,FALSE,"Sheet1"}</definedName>
    <definedName name="KAA" localSheetId="65" hidden="1">{#N/A,#N/A,FALSE,"Sheet1"}</definedName>
    <definedName name="KAA" localSheetId="84" hidden="1">{#N/A,#N/A,FALSE,"Sheet1"}</definedName>
    <definedName name="KAA" localSheetId="77" hidden="1">{#N/A,#N/A,FALSE,"Sheet1"}</definedName>
    <definedName name="KAA" localSheetId="61" hidden="1">{#N/A,#N/A,FALSE,"Sheet1"}</definedName>
    <definedName name="KAA" localSheetId="76" hidden="1">{#N/A,#N/A,FALSE,"Sheet1"}</definedName>
    <definedName name="KAA" hidden="1">{#N/A,#N/A,FALSE,"Sheet1"}</definedName>
    <definedName name="Kamimura" localSheetId="65" hidden="1">{#VALUE!,#N/A,FALSE,0;#N/A,#N/A,FALSE,0;#N/A,#N/A,FALSE,0;#N/A,#N/A,FALSE,0}</definedName>
    <definedName name="Kamimura" localSheetId="84" hidden="1">{#VALUE!,#N/A,FALSE,0;#N/A,#N/A,FALSE,0;#N/A,#N/A,FALSE,0;#N/A,#N/A,FALSE,0}</definedName>
    <definedName name="Kamimura" localSheetId="77" hidden="1">{#VALUE!,#N/A,FALSE,0;#N/A,#N/A,FALSE,0;#N/A,#N/A,FALSE,0;#N/A,#N/A,FALSE,0}</definedName>
    <definedName name="Kamimura" localSheetId="61" hidden="1">{#VALUE!,#N/A,FALSE,0;#N/A,#N/A,FALSE,0;#N/A,#N/A,FALSE,0;#N/A,#N/A,FALSE,0}</definedName>
    <definedName name="Kamimura" localSheetId="76" hidden="1">{#VALUE!,#N/A,FALSE,0;#N/A,#N/A,FALSE,0;#N/A,#N/A,FALSE,0;#N/A,#N/A,FALSE,0}</definedName>
    <definedName name="Kamimura" hidden="1">{#VALUE!,#N/A,FALSE,0;#N/A,#N/A,FALSE,0;#N/A,#N/A,FALSE,0;#N/A,#N/A,FALSE,0}</definedName>
    <definedName name="Kanri" localSheetId="79">#REF!</definedName>
    <definedName name="Kanri" localSheetId="84">#REF!</definedName>
    <definedName name="Kanri" localSheetId="77">#REF!</definedName>
    <definedName name="Kanri">#REF!</definedName>
    <definedName name="KanriNo" localSheetId="79">#REF!</definedName>
    <definedName name="KanriNo" localSheetId="84">#REF!</definedName>
    <definedName name="KanriNo" localSheetId="77">#REF!</definedName>
    <definedName name="KanriNo">#REF!</definedName>
    <definedName name="kararaer" localSheetId="65" hidden="1">{#VALUE!,#N/A,FALSE,0;#N/A,#N/A,FALSE,0;#N/A,#N/A,FALSE,0;#N/A,#N/A,FALSE,0}</definedName>
    <definedName name="kararaer" localSheetId="84" hidden="1">{#VALUE!,#N/A,FALSE,0;#N/A,#N/A,FALSE,0;#N/A,#N/A,FALSE,0;#N/A,#N/A,FALSE,0}</definedName>
    <definedName name="kararaer" localSheetId="77" hidden="1">{#VALUE!,#N/A,FALSE,0;#N/A,#N/A,FALSE,0;#N/A,#N/A,FALSE,0;#N/A,#N/A,FALSE,0}</definedName>
    <definedName name="kararaer" localSheetId="61" hidden="1">{#VALUE!,#N/A,FALSE,0;#N/A,#N/A,FALSE,0;#N/A,#N/A,FALSE,0;#N/A,#N/A,FALSE,0}</definedName>
    <definedName name="kararaer" localSheetId="76" hidden="1">{#VALUE!,#N/A,FALSE,0;#N/A,#N/A,FALSE,0;#N/A,#N/A,FALSE,0;#N/A,#N/A,FALSE,0}</definedName>
    <definedName name="kararaer" hidden="1">{#VALUE!,#N/A,FALSE,0;#N/A,#N/A,FALSE,0;#N/A,#N/A,FALSE,0;#N/A,#N/A,FALSE,0}</definedName>
    <definedName name="Katashiki" localSheetId="79">#REF!</definedName>
    <definedName name="Katashiki" localSheetId="84">#REF!</definedName>
    <definedName name="Katashiki" localSheetId="77">#REF!</definedName>
    <definedName name="Katashiki">#REF!</definedName>
    <definedName name="KB" localSheetId="65" hidden="1">{#N/A,#N/A,FALSE,"Sheet1"}</definedName>
    <definedName name="KB" localSheetId="84" hidden="1">{#N/A,#N/A,FALSE,"Sheet1"}</definedName>
    <definedName name="KB" localSheetId="77" hidden="1">{#N/A,#N/A,FALSE,"Sheet1"}</definedName>
    <definedName name="KB" localSheetId="61" hidden="1">{#N/A,#N/A,FALSE,"Sheet1"}</definedName>
    <definedName name="KB" localSheetId="76" hidden="1">{#N/A,#N/A,FALSE,"Sheet1"}</definedName>
    <definedName name="KB" hidden="1">{#N/A,#N/A,FALSE,"Sheet1"}</definedName>
    <definedName name="KBC1Y" localSheetId="79">#REF!</definedName>
    <definedName name="KBC1Y" localSheetId="84">#REF!</definedName>
    <definedName name="KBC1Y" localSheetId="77">#REF!</definedName>
    <definedName name="KBC1Y">#REF!</definedName>
    <definedName name="KBC2Y" localSheetId="79">SUM(#REF!)</definedName>
    <definedName name="KBC2Y" localSheetId="84">SUM(#REF!)</definedName>
    <definedName name="KBC2Y" localSheetId="77">SUM(#REF!)</definedName>
    <definedName name="KBC2Y" localSheetId="76">SUM(#REF!)</definedName>
    <definedName name="KBC2Y">SUM(#REF!)</definedName>
    <definedName name="KBC3Y" localSheetId="79">SUM(#REF!)</definedName>
    <definedName name="KBC3Y" localSheetId="84">SUM(#REF!)</definedName>
    <definedName name="KBC3Y" localSheetId="77">SUM(#REF!)</definedName>
    <definedName name="KBC3Y" localSheetId="76">SUM(#REF!)</definedName>
    <definedName name="KBC3Y">SUM(#REF!)</definedName>
    <definedName name="KBCMT" localSheetId="79">#REF!</definedName>
    <definedName name="KBCMT" localSheetId="84">#REF!</definedName>
    <definedName name="KBCMT" localSheetId="77">#REF!</definedName>
    <definedName name="KBCMT">#REF!</definedName>
    <definedName name="KC" localSheetId="79">#REF!</definedName>
    <definedName name="KC" localSheetId="84">#REF!</definedName>
    <definedName name="KC" localSheetId="77">#REF!</definedName>
    <definedName name="KC">#REF!</definedName>
    <definedName name="KCC" localSheetId="79">#REF!</definedName>
    <definedName name="KCC" localSheetId="84">#REF!</definedName>
    <definedName name="KCC" localSheetId="77">#REF!</definedName>
    <definedName name="KCC">#REF!</definedName>
    <definedName name="kdj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j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j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j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j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j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lpwyu" localSheetId="65" hidden="1">{#N/A,#N/A,FALSE,"UW152PPL"}</definedName>
    <definedName name="kdlpwyu" localSheetId="84" hidden="1">{#N/A,#N/A,FALSE,"UW152PPL"}</definedName>
    <definedName name="kdlpwyu" localSheetId="77" hidden="1">{#N/A,#N/A,FALSE,"UW152PPL"}</definedName>
    <definedName name="kdlpwyu" localSheetId="61" hidden="1">{#N/A,#N/A,FALSE,"UW152PPL"}</definedName>
    <definedName name="kdlpwyu" localSheetId="76" hidden="1">{#N/A,#N/A,FALSE,"UW152PPL"}</definedName>
    <definedName name="kdlpwyu" hidden="1">{#N/A,#N/A,FALSE,"UW152PPL"}</definedName>
    <definedName name="ke" localSheetId="79" hidden="1">#REF!</definedName>
    <definedName name="ke" localSheetId="84" hidden="1">#REF!</definedName>
    <definedName name="ke" localSheetId="77" hidden="1">#REF!</definedName>
    <definedName name="ke" hidden="1">#REF!</definedName>
    <definedName name="kelvchrome" localSheetId="79">OFFSET(#REF!,#REF!,0,13,1)</definedName>
    <definedName name="kelvchrome" localSheetId="84">OFFSET(#REF!,#REF!,0,13,1)</definedName>
    <definedName name="kelvchrome" localSheetId="77">OFFSET(#REF!,#REF!,0,13,1)</definedName>
    <definedName name="kelvchrome">OFFSET(#REF!,#REF!,0,13,1)</definedName>
    <definedName name="Kelvdia" localSheetId="79">OFFSET(#REF!,#REF!,0,13,1)</definedName>
    <definedName name="Kelvdia" localSheetId="84">OFFSET(#REF!,#REF!,0,13,1)</definedName>
    <definedName name="Kelvdia" localSheetId="77">OFFSET(#REF!,#REF!,0,13,1)</definedName>
    <definedName name="Kelvdia">OFFSET(#REF!,#REF!,0,13,1)</definedName>
    <definedName name="KELVLSL" localSheetId="79">OFFSET(#REF!,#REF!,0,13,1)</definedName>
    <definedName name="KELVLSL" localSheetId="84">OFFSET(#REF!,#REF!,0,13,1)</definedName>
    <definedName name="KELVLSL" localSheetId="77">OFFSET(#REF!,#REF!,0,13,1)</definedName>
    <definedName name="KELVLSL">OFFSET(#REF!,#REF!,0,13,1)</definedName>
    <definedName name="KELVMONTH" localSheetId="79">OFFSET(#REF!,#REF!,0,13,1)</definedName>
    <definedName name="KELVMONTH" localSheetId="84">OFFSET(#REF!,#REF!,0,13,1)</definedName>
    <definedName name="KELVMONTH" localSheetId="77">OFFSET(#REF!,#REF!,0,13,1)</definedName>
    <definedName name="KELVMONTH">OFFSET(#REF!,#REF!,0,13,1)</definedName>
    <definedName name="kelvUCL" localSheetId="79">OFFSET(#REF!,#REF!,0,13,1)</definedName>
    <definedName name="kelvUCL" localSheetId="84">OFFSET(#REF!,#REF!,0,13,1)</definedName>
    <definedName name="kelvUCL" localSheetId="77">OFFSET(#REF!,#REF!,0,13,1)</definedName>
    <definedName name="kelvUCL">OFFSET(#REF!,#REF!,0,13,1)</definedName>
    <definedName name="KG" localSheetId="79">#REF!</definedName>
    <definedName name="KG" localSheetId="84">#REF!</definedName>
    <definedName name="KG" localSheetId="77">#REF!</definedName>
    <definedName name="KG">#REF!</definedName>
    <definedName name="khhkjh" localSheetId="65" hidden="1">{#N/A,#N/A,FALSE,"Profit Status";#N/A,#N/A,FALSE,"Invest";#N/A,#N/A,FALSE,"Revenue";#N/A,#N/A,FALSE,"Variable Cost";#N/A,#N/A,FALSE,"Options &amp; Series"}</definedName>
    <definedName name="khhkjh" localSheetId="84" hidden="1">{#N/A,#N/A,FALSE,"Profit Status";#N/A,#N/A,FALSE,"Invest";#N/A,#N/A,FALSE,"Revenue";#N/A,#N/A,FALSE,"Variable Cost";#N/A,#N/A,FALSE,"Options &amp; Series"}</definedName>
    <definedName name="khhkjh" localSheetId="77" hidden="1">{#N/A,#N/A,FALSE,"Profit Status";#N/A,#N/A,FALSE,"Invest";#N/A,#N/A,FALSE,"Revenue";#N/A,#N/A,FALSE,"Variable Cost";#N/A,#N/A,FALSE,"Options &amp; Series"}</definedName>
    <definedName name="khhkjh" localSheetId="61" hidden="1">{#N/A,#N/A,FALSE,"Profit Status";#N/A,#N/A,FALSE,"Invest";#N/A,#N/A,FALSE,"Revenue";#N/A,#N/A,FALSE,"Variable Cost";#N/A,#N/A,FALSE,"Options &amp; Series"}</definedName>
    <definedName name="khhkjh" localSheetId="76" hidden="1">{#N/A,#N/A,FALSE,"Profit Status";#N/A,#N/A,FALSE,"Invest";#N/A,#N/A,FALSE,"Revenue";#N/A,#N/A,FALSE,"Variable Cost";#N/A,#N/A,FALSE,"Options &amp; Series"}</definedName>
    <definedName name="khhkjh" hidden="1">{#N/A,#N/A,FALSE,"Profit Status";#N/A,#N/A,FALSE,"Invest";#N/A,#N/A,FALSE,"Revenue";#N/A,#N/A,FALSE,"Variable Cost";#N/A,#N/A,FALSE,"Options &amp; Series"}</definedName>
    <definedName name="KHJG" localSheetId="65" hidden="1">{#N/A,#N/A,FALSE,"Cover";#N/A,#N/A,FALSE,"Profits";#N/A,#N/A,FALSE,"ABS";#N/A,#N/A,FALSE,"TFLE Detail";#N/A,#N/A,FALSE,"TFLE Walk";#N/A,#N/A,FALSE,"Variable Cost";#N/A,#N/A,FALSE,"V.C. Walk"}</definedName>
    <definedName name="KHJG" localSheetId="84" hidden="1">{#N/A,#N/A,FALSE,"Cover";#N/A,#N/A,FALSE,"Profits";#N/A,#N/A,FALSE,"ABS";#N/A,#N/A,FALSE,"TFLE Detail";#N/A,#N/A,FALSE,"TFLE Walk";#N/A,#N/A,FALSE,"Variable Cost";#N/A,#N/A,FALSE,"V.C. Walk"}</definedName>
    <definedName name="KHJG" localSheetId="77" hidden="1">{#N/A,#N/A,FALSE,"Cover";#N/A,#N/A,FALSE,"Profits";#N/A,#N/A,FALSE,"ABS";#N/A,#N/A,FALSE,"TFLE Detail";#N/A,#N/A,FALSE,"TFLE Walk";#N/A,#N/A,FALSE,"Variable Cost";#N/A,#N/A,FALSE,"V.C. Walk"}</definedName>
    <definedName name="KHJG" localSheetId="61" hidden="1">{#N/A,#N/A,FALSE,"Cover";#N/A,#N/A,FALSE,"Profits";#N/A,#N/A,FALSE,"ABS";#N/A,#N/A,FALSE,"TFLE Detail";#N/A,#N/A,FALSE,"TFLE Walk";#N/A,#N/A,FALSE,"Variable Cost";#N/A,#N/A,FALSE,"V.C. Walk"}</definedName>
    <definedName name="KHJG" localSheetId="76" hidden="1">{#N/A,#N/A,FALSE,"Cover";#N/A,#N/A,FALSE,"Profits";#N/A,#N/A,FALSE,"ABS";#N/A,#N/A,FALSE,"TFLE Detail";#N/A,#N/A,FALSE,"TFLE Walk";#N/A,#N/A,FALSE,"Variable Cost";#N/A,#N/A,FALSE,"V.C. Walk"}</definedName>
    <definedName name="KHJG" hidden="1">{#N/A,#N/A,FALSE,"Cover";#N/A,#N/A,FALSE,"Profits";#N/A,#N/A,FALSE,"ABS";#N/A,#N/A,FALSE,"TFLE Detail";#N/A,#N/A,FALSE,"TFLE Walk";#N/A,#N/A,FALSE,"Variable Cost";#N/A,#N/A,FALSE,"V.C. Walk"}</definedName>
    <definedName name="KICK" localSheetId="65" hidden="1">{#N/A,#N/A,FALSE,"Sheet1"}</definedName>
    <definedName name="KICK" localSheetId="84" hidden="1">{#N/A,#N/A,FALSE,"Sheet1"}</definedName>
    <definedName name="KICK" localSheetId="77" hidden="1">{#N/A,#N/A,FALSE,"Sheet1"}</definedName>
    <definedName name="KICK" localSheetId="61" hidden="1">{#N/A,#N/A,FALSE,"Sheet1"}</definedName>
    <definedName name="KICK" localSheetId="76" hidden="1">{#N/A,#N/A,FALSE,"Sheet1"}</definedName>
    <definedName name="KICK" hidden="1">{#N/A,#N/A,FALSE,"Sheet1"}</definedName>
    <definedName name="kiippr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ippr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ippr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ippr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ippr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ippr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llme" localSheetId="6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lme" localSheetId="84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lme" localSheetId="77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lme" localSheetId="61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lme" localSheetId="76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lme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o" localSheetId="65" hidden="1">{#N/A,#N/A,FALSE,"TOP10";#N/A,#N/A,FALSE,"Cover";#N/A,#N/A,FALSE,"MOGRAPH"}</definedName>
    <definedName name="kilo" localSheetId="84" hidden="1">{#N/A,#N/A,FALSE,"TOP10";#N/A,#N/A,FALSE,"Cover";#N/A,#N/A,FALSE,"MOGRAPH"}</definedName>
    <definedName name="kilo" localSheetId="77" hidden="1">{#N/A,#N/A,FALSE,"TOP10";#N/A,#N/A,FALSE,"Cover";#N/A,#N/A,FALSE,"MOGRAPH"}</definedName>
    <definedName name="kilo" localSheetId="61" hidden="1">{#N/A,#N/A,FALSE,"TOP10";#N/A,#N/A,FALSE,"Cover";#N/A,#N/A,FALSE,"MOGRAPH"}</definedName>
    <definedName name="kilo" localSheetId="76" hidden="1">{#N/A,#N/A,FALSE,"TOP10";#N/A,#N/A,FALSE,"Cover";#N/A,#N/A,FALSE,"MOGRAPH"}</definedName>
    <definedName name="kilo" hidden="1">{#N/A,#N/A,FALSE,"TOP10";#N/A,#N/A,FALSE,"Cover";#N/A,#N/A,FALSE,"MOGRAPH"}</definedName>
    <definedName name="kjas" localSheetId="65" hidden="1">{#N/A,#N/A,FALSE,"Cover Page";#N/A,#N/A,FALSE,"Facing Page";#N/A,#N/A,FALSE,"Main Page";#N/A,#N/A,FALSE,"Risk-Adjusted";#N/A,#N/A,FALSE,"Profit Improvement"}</definedName>
    <definedName name="kjas" localSheetId="84" hidden="1">{#N/A,#N/A,FALSE,"Cover Page";#N/A,#N/A,FALSE,"Facing Page";#N/A,#N/A,FALSE,"Main Page";#N/A,#N/A,FALSE,"Risk-Adjusted";#N/A,#N/A,FALSE,"Profit Improvement"}</definedName>
    <definedName name="kjas" localSheetId="77" hidden="1">{#N/A,#N/A,FALSE,"Cover Page";#N/A,#N/A,FALSE,"Facing Page";#N/A,#N/A,FALSE,"Main Page";#N/A,#N/A,FALSE,"Risk-Adjusted";#N/A,#N/A,FALSE,"Profit Improvement"}</definedName>
    <definedName name="kjas" localSheetId="61" hidden="1">{#N/A,#N/A,FALSE,"Cover Page";#N/A,#N/A,FALSE,"Facing Page";#N/A,#N/A,FALSE,"Main Page";#N/A,#N/A,FALSE,"Risk-Adjusted";#N/A,#N/A,FALSE,"Profit Improvement"}</definedName>
    <definedName name="kjas" localSheetId="76" hidden="1">{#N/A,#N/A,FALSE,"Cover Page";#N/A,#N/A,FALSE,"Facing Page";#N/A,#N/A,FALSE,"Main Page";#N/A,#N/A,FALSE,"Risk-Adjusted";#N/A,#N/A,FALSE,"Profit Improvement"}</definedName>
    <definedName name="kjas" hidden="1">{#N/A,#N/A,FALSE,"Cover Page";#N/A,#N/A,FALSE,"Facing Page";#N/A,#N/A,FALSE,"Main Page";#N/A,#N/A,FALSE,"Risk-Adjusted";#N/A,#N/A,FALSE,"Profit Improvement"}</definedName>
    <definedName name="kjas1" localSheetId="65" hidden="1">{#N/A,#N/A,FALSE,"Cover Page";#N/A,#N/A,FALSE,"Facing Page";#N/A,#N/A,FALSE,"Main Page";#N/A,#N/A,FALSE,"Risk-Adjusted";#N/A,#N/A,FALSE,"Profit Improvement"}</definedName>
    <definedName name="kjas1" localSheetId="84" hidden="1">{#N/A,#N/A,FALSE,"Cover Page";#N/A,#N/A,FALSE,"Facing Page";#N/A,#N/A,FALSE,"Main Page";#N/A,#N/A,FALSE,"Risk-Adjusted";#N/A,#N/A,FALSE,"Profit Improvement"}</definedName>
    <definedName name="kjas1" localSheetId="77" hidden="1">{#N/A,#N/A,FALSE,"Cover Page";#N/A,#N/A,FALSE,"Facing Page";#N/A,#N/A,FALSE,"Main Page";#N/A,#N/A,FALSE,"Risk-Adjusted";#N/A,#N/A,FALSE,"Profit Improvement"}</definedName>
    <definedName name="kjas1" localSheetId="61" hidden="1">{#N/A,#N/A,FALSE,"Cover Page";#N/A,#N/A,FALSE,"Facing Page";#N/A,#N/A,FALSE,"Main Page";#N/A,#N/A,FALSE,"Risk-Adjusted";#N/A,#N/A,FALSE,"Profit Improvement"}</definedName>
    <definedName name="kjas1" localSheetId="76" hidden="1">{#N/A,#N/A,FALSE,"Cover Page";#N/A,#N/A,FALSE,"Facing Page";#N/A,#N/A,FALSE,"Main Page";#N/A,#N/A,FALSE,"Risk-Adjusted";#N/A,#N/A,FALSE,"Profit Improvement"}</definedName>
    <definedName name="kjas1" hidden="1">{#N/A,#N/A,FALSE,"Cover Page";#N/A,#N/A,FALSE,"Facing Page";#N/A,#N/A,FALSE,"Main Page";#N/A,#N/A,FALSE,"Risk-Adjusted";#N/A,#N/A,FALSE,"Profit Improvement"}</definedName>
    <definedName name="kjetui" localSheetId="65" hidden="1">{#N/A,#N/A,FALSE,"Profit Status";#N/A,#N/A,FALSE,"Invest";#N/A,#N/A,FALSE,"Revenue";#N/A,#N/A,FALSE,"Variable Cost";#N/A,#N/A,FALSE,"Options &amp; Series"}</definedName>
    <definedName name="kjetui" localSheetId="84" hidden="1">{#N/A,#N/A,FALSE,"Profit Status";#N/A,#N/A,FALSE,"Invest";#N/A,#N/A,FALSE,"Revenue";#N/A,#N/A,FALSE,"Variable Cost";#N/A,#N/A,FALSE,"Options &amp; Series"}</definedName>
    <definedName name="kjetui" localSheetId="77" hidden="1">{#N/A,#N/A,FALSE,"Profit Status";#N/A,#N/A,FALSE,"Invest";#N/A,#N/A,FALSE,"Revenue";#N/A,#N/A,FALSE,"Variable Cost";#N/A,#N/A,FALSE,"Options &amp; Series"}</definedName>
    <definedName name="kjetui" localSheetId="61" hidden="1">{#N/A,#N/A,FALSE,"Profit Status";#N/A,#N/A,FALSE,"Invest";#N/A,#N/A,FALSE,"Revenue";#N/A,#N/A,FALSE,"Variable Cost";#N/A,#N/A,FALSE,"Options &amp; Series"}</definedName>
    <definedName name="kjetui" localSheetId="76" hidden="1">{#N/A,#N/A,FALSE,"Profit Status";#N/A,#N/A,FALSE,"Invest";#N/A,#N/A,FALSE,"Revenue";#N/A,#N/A,FALSE,"Variable Cost";#N/A,#N/A,FALSE,"Options &amp; Series"}</definedName>
    <definedName name="kjetui" hidden="1">{#N/A,#N/A,FALSE,"Profit Status";#N/A,#N/A,FALSE,"Invest";#N/A,#N/A,FALSE,"Revenue";#N/A,#N/A,FALSE,"Variable Cost";#N/A,#N/A,FALSE,"Options &amp; Series"}</definedName>
    <definedName name="kjfkdjf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ghj" localSheetId="65" hidden="1">{"Fiesta Facer Page",#N/A,FALSE,"Q_C_S";"Fiesta Main Page",#N/A,FALSE,"V_L";"Fiesta 95BP Struct",#N/A,FALSE,"StructBP";"Fiesta Post 95BP Struct",#N/A,FALSE,"AdjStructBP"}</definedName>
    <definedName name="kjghj" localSheetId="84" hidden="1">{"Fiesta Facer Page",#N/A,FALSE,"Q_C_S";"Fiesta Main Page",#N/A,FALSE,"V_L";"Fiesta 95BP Struct",#N/A,FALSE,"StructBP";"Fiesta Post 95BP Struct",#N/A,FALSE,"AdjStructBP"}</definedName>
    <definedName name="kjghj" localSheetId="77" hidden="1">{"Fiesta Facer Page",#N/A,FALSE,"Q_C_S";"Fiesta Main Page",#N/A,FALSE,"V_L";"Fiesta 95BP Struct",#N/A,FALSE,"StructBP";"Fiesta Post 95BP Struct",#N/A,FALSE,"AdjStructBP"}</definedName>
    <definedName name="kjghj" localSheetId="61" hidden="1">{"Fiesta Facer Page",#N/A,FALSE,"Q_C_S";"Fiesta Main Page",#N/A,FALSE,"V_L";"Fiesta 95BP Struct",#N/A,FALSE,"StructBP";"Fiesta Post 95BP Struct",#N/A,FALSE,"AdjStructBP"}</definedName>
    <definedName name="kjghj" localSheetId="76" hidden="1">{"Fiesta Facer Page",#N/A,FALSE,"Q_C_S";"Fiesta Main Page",#N/A,FALSE,"V_L";"Fiesta 95BP Struct",#N/A,FALSE,"StructBP";"Fiesta Post 95BP Struct",#N/A,FALSE,"AdjStructBP"}</definedName>
    <definedName name="kjghj" hidden="1">{"Fiesta Facer Page",#N/A,FALSE,"Q_C_S";"Fiesta Main Page",#N/A,FALSE,"V_L";"Fiesta 95BP Struct",#N/A,FALSE,"StructBP";"Fiesta Post 95BP Struct",#N/A,FALSE,"AdjStructBP"}</definedName>
    <definedName name="kjgkgk" localSheetId="65" hidden="1">{"avrev",#N/A,FALSE,"AVREV";"rates",#N/A,FALSE,"AVREV"}</definedName>
    <definedName name="kjgkgk" localSheetId="84" hidden="1">{"avrev",#N/A,FALSE,"AVREV";"rates",#N/A,FALSE,"AVREV"}</definedName>
    <definedName name="kjgkgk" localSheetId="77" hidden="1">{"avrev",#N/A,FALSE,"AVREV";"rates",#N/A,FALSE,"AVREV"}</definedName>
    <definedName name="kjgkgk" localSheetId="61" hidden="1">{"avrev",#N/A,FALSE,"AVREV";"rates",#N/A,FALSE,"AVREV"}</definedName>
    <definedName name="kjgkgk" localSheetId="76" hidden="1">{"avrev",#N/A,FALSE,"AVREV";"rates",#N/A,FALSE,"AVREV"}</definedName>
    <definedName name="kjgkgk" hidden="1">{"avrev",#N/A,FALSE,"AVREV";"rates",#N/A,FALSE,"AVREV"}</definedName>
    <definedName name="KJGT" localSheetId="65" hidden="1">{"Presentation",#N/A,FALSE,"Feb96 - ALL"}</definedName>
    <definedName name="KJGT" localSheetId="84" hidden="1">{"Presentation",#N/A,FALSE,"Feb96 - ALL"}</definedName>
    <definedName name="KJGT" localSheetId="77" hidden="1">{"Presentation",#N/A,FALSE,"Feb96 - ALL"}</definedName>
    <definedName name="KJGT" localSheetId="61" hidden="1">{"Presentation",#N/A,FALSE,"Feb96 - ALL"}</definedName>
    <definedName name="KJGT" localSheetId="76" hidden="1">{"Presentation",#N/A,FALSE,"Feb96 - ALL"}</definedName>
    <definedName name="KJGT" hidden="1">{"Presentation",#N/A,FALSE,"Feb96 - ALL"}</definedName>
    <definedName name="kjhdrt" localSheetId="65" hidden="1">{#N/A,#N/A,FALSE,"UW152PPL"}</definedName>
    <definedName name="kjhdrt" localSheetId="84" hidden="1">{#N/A,#N/A,FALSE,"UW152PPL"}</definedName>
    <definedName name="kjhdrt" localSheetId="77" hidden="1">{#N/A,#N/A,FALSE,"UW152PPL"}</definedName>
    <definedName name="kjhdrt" localSheetId="61" hidden="1">{#N/A,#N/A,FALSE,"UW152PPL"}</definedName>
    <definedName name="kjhdrt" localSheetId="76" hidden="1">{#N/A,#N/A,FALSE,"UW152PPL"}</definedName>
    <definedName name="kjhdrt" hidden="1">{#N/A,#N/A,FALSE,"UW152PPL"}</definedName>
    <definedName name="kjhg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LJH" localSheetId="65" hidden="1">{"avrev",#N/A,FALSE,"AVREV";"rates",#N/A,FALSE,"AVREV"}</definedName>
    <definedName name="KJLJH" localSheetId="84" hidden="1">{"avrev",#N/A,FALSE,"AVREV";"rates",#N/A,FALSE,"AVREV"}</definedName>
    <definedName name="KJLJH" localSheetId="77" hidden="1">{"avrev",#N/A,FALSE,"AVREV";"rates",#N/A,FALSE,"AVREV"}</definedName>
    <definedName name="KJLJH" localSheetId="61" hidden="1">{"avrev",#N/A,FALSE,"AVREV";"rates",#N/A,FALSE,"AVREV"}</definedName>
    <definedName name="KJLJH" localSheetId="76" hidden="1">{"avrev",#N/A,FALSE,"AVREV";"rates",#N/A,FALSE,"AVREV"}</definedName>
    <definedName name="KJLJH" hidden="1">{"avrev",#N/A,FALSE,"AVREV";"rates",#N/A,FALSE,"AVREV"}</definedName>
    <definedName name="kk" localSheetId="65" hidden="1">{"'Highlights'!$A$1:$M$123"}</definedName>
    <definedName name="kk" localSheetId="84" hidden="1">{"'Highlights'!$A$1:$M$123"}</definedName>
    <definedName name="kk" localSheetId="77" hidden="1">{"'Highlights'!$A$1:$M$123"}</definedName>
    <definedName name="kk" localSheetId="61" hidden="1">{"'Highlights'!$A$1:$M$123"}</definedName>
    <definedName name="kk" localSheetId="76" hidden="1">{"'Highlights'!$A$1:$M$123"}</definedName>
    <definedName name="kk" hidden="1">{"'Highlights'!$A$1:$M$123"}</definedName>
    <definedName name="kkk">#N/A</definedName>
    <definedName name="KKKK" localSheetId="65" hidden="1">{"REVISED",#N/A,FALSE,"Sheet1"}</definedName>
    <definedName name="KKKK" localSheetId="84" hidden="1">{"REVISED",#N/A,FALSE,"Sheet1"}</definedName>
    <definedName name="KKKK" localSheetId="77" hidden="1">{"REVISED",#N/A,FALSE,"Sheet1"}</definedName>
    <definedName name="KKKK" localSheetId="61" hidden="1">{"REVISED",#N/A,FALSE,"Sheet1"}</definedName>
    <definedName name="KKKK" localSheetId="76" hidden="1">{"REVISED",#N/A,FALSE,"Sheet1"}</definedName>
    <definedName name="KKKK" hidden="1">{"REVISED",#N/A,FALSE,"Sheet1"}</definedName>
    <definedName name="kkkkk" localSheetId="65" hidden="1">{#N/A,#N/A,FALSE,"Cover Page";#N/A,#N/A,FALSE,"Facing Page";#N/A,#N/A,FALSE,"Main Page";#N/A,#N/A,FALSE,"Risk-Adjusted";#N/A,#N/A,FALSE,"Profit Improvement"}</definedName>
    <definedName name="kkkkk" localSheetId="84" hidden="1">{#N/A,#N/A,FALSE,"Cover Page";#N/A,#N/A,FALSE,"Facing Page";#N/A,#N/A,FALSE,"Main Page";#N/A,#N/A,FALSE,"Risk-Adjusted";#N/A,#N/A,FALSE,"Profit Improvement"}</definedName>
    <definedName name="kkkkk" localSheetId="77" hidden="1">{#N/A,#N/A,FALSE,"Cover Page";#N/A,#N/A,FALSE,"Facing Page";#N/A,#N/A,FALSE,"Main Page";#N/A,#N/A,FALSE,"Risk-Adjusted";#N/A,#N/A,FALSE,"Profit Improvement"}</definedName>
    <definedName name="kkkkk" localSheetId="61" hidden="1">{#N/A,#N/A,FALSE,"Cover Page";#N/A,#N/A,FALSE,"Facing Page";#N/A,#N/A,FALSE,"Main Page";#N/A,#N/A,FALSE,"Risk-Adjusted";#N/A,#N/A,FALSE,"Profit Improvement"}</definedName>
    <definedName name="kkkkk" localSheetId="76" hidden="1">{#N/A,#N/A,FALSE,"Cover Page";#N/A,#N/A,FALSE,"Facing Page";#N/A,#N/A,FALSE,"Main Page";#N/A,#N/A,FALSE,"Risk-Adjusted";#N/A,#N/A,FALSE,"Profit Improvement"}</definedName>
    <definedName name="kkkkk" hidden="1">{#N/A,#N/A,FALSE,"Cover Page";#N/A,#N/A,FALSE,"Facing Page";#N/A,#N/A,FALSE,"Main Page";#N/A,#N/A,FALSE,"Risk-Adjusted";#N/A,#N/A,FALSE,"Profit Improvement"}</definedName>
    <definedName name="kkkkkk" localSheetId="79">#REF!</definedName>
    <definedName name="kkkkkk" localSheetId="84">#REF!</definedName>
    <definedName name="kkkkkk" localSheetId="77">#REF!</definedName>
    <definedName name="kkkkkk">#REF!</definedName>
    <definedName name="kkkkkkkkkk" localSheetId="65" hidden="1">{"Functional Average Annual",#N/A,FALSE,"Total NAC Functional Summary"}</definedName>
    <definedName name="kkkkkkkkkk" localSheetId="84" hidden="1">{"Functional Average Annual",#N/A,FALSE,"Total NAC Functional Summary"}</definedName>
    <definedName name="kkkkkkkkkk" localSheetId="77" hidden="1">{"Functional Average Annual",#N/A,FALSE,"Total NAC Functional Summary"}</definedName>
    <definedName name="kkkkkkkkkk" localSheetId="61" hidden="1">{"Functional Average Annual",#N/A,FALSE,"Total NAC Functional Summary"}</definedName>
    <definedName name="kkkkkkkkkk" localSheetId="76" hidden="1">{"Functional Average Annual",#N/A,FALSE,"Total NAC Functional Summary"}</definedName>
    <definedName name="kkkkkkkkkk" hidden="1">{"Functional Average Annual",#N/A,FALSE,"Total NAC Functional Summary"}</definedName>
    <definedName name="kkkkkkkkkkkkk" localSheetId="65" hidden="1">{0,0,0,0;0,0,0,0;0,0,0,0;0,0,0,0;0,0,0,0}</definedName>
    <definedName name="kkkkkkkkkkkkk" localSheetId="84" hidden="1">{0,0,0,0;0,0,0,0;0,0,0,0;0,0,0,0;0,0,0,0}</definedName>
    <definedName name="kkkkkkkkkkkkk" localSheetId="77" hidden="1">{0,0,0,0;0,0,0,0;0,0,0,0;0,0,0,0;0,0,0,0}</definedName>
    <definedName name="kkkkkkkkkkkkk" localSheetId="61" hidden="1">{0,0,0,0;0,0,0,0;0,0,0,0;0,0,0,0;0,0,0,0}</definedName>
    <definedName name="kkkkkkkkkkkkk" localSheetId="76" hidden="1">{0,0,0,0;0,0,0,0;0,0,0,0;0,0,0,0;0,0,0,0}</definedName>
    <definedName name="kkkkkkkkkkkkk" hidden="1">{0,0,0,0;0,0,0,0;0,0,0,0;0,0,0,0;0,0,0,0}</definedName>
    <definedName name="kl" localSheetId="79" hidden="1">#REF!</definedName>
    <definedName name="kl" localSheetId="84" hidden="1">#REF!</definedName>
    <definedName name="kl" localSheetId="77" hidden="1">#REF!</definedName>
    <definedName name="kl" hidden="1">#REF!</definedName>
    <definedName name="kldf" localSheetId="65" hidden="1">{#N/A,#N/A,FALSE,"Cover";#N/A,#N/A,FALSE,"Profits";#N/A,#N/A,FALSE,"ABS";#N/A,#N/A,FALSE,"TFLE Detail";#N/A,#N/A,FALSE,"TFLE Walk";#N/A,#N/A,FALSE,"Variable Cost";#N/A,#N/A,FALSE,"V.C. Walk"}</definedName>
    <definedName name="kldf" localSheetId="84" hidden="1">{#N/A,#N/A,FALSE,"Cover";#N/A,#N/A,FALSE,"Profits";#N/A,#N/A,FALSE,"ABS";#N/A,#N/A,FALSE,"TFLE Detail";#N/A,#N/A,FALSE,"TFLE Walk";#N/A,#N/A,FALSE,"Variable Cost";#N/A,#N/A,FALSE,"V.C. Walk"}</definedName>
    <definedName name="kldf" localSheetId="77" hidden="1">{#N/A,#N/A,FALSE,"Cover";#N/A,#N/A,FALSE,"Profits";#N/A,#N/A,FALSE,"ABS";#N/A,#N/A,FALSE,"TFLE Detail";#N/A,#N/A,FALSE,"TFLE Walk";#N/A,#N/A,FALSE,"Variable Cost";#N/A,#N/A,FALSE,"V.C. Walk"}</definedName>
    <definedName name="kldf" localSheetId="61" hidden="1">{#N/A,#N/A,FALSE,"Cover";#N/A,#N/A,FALSE,"Profits";#N/A,#N/A,FALSE,"ABS";#N/A,#N/A,FALSE,"TFLE Detail";#N/A,#N/A,FALSE,"TFLE Walk";#N/A,#N/A,FALSE,"Variable Cost";#N/A,#N/A,FALSE,"V.C. Walk"}</definedName>
    <definedName name="kldf" localSheetId="76" hidden="1">{#N/A,#N/A,FALSE,"Cover";#N/A,#N/A,FALSE,"Profits";#N/A,#N/A,FALSE,"ABS";#N/A,#N/A,FALSE,"TFLE Detail";#N/A,#N/A,FALSE,"TFLE Walk";#N/A,#N/A,FALSE,"Variable Cost";#N/A,#N/A,FALSE,"V.C. Walk"}</definedName>
    <definedName name="kldf" hidden="1">{#N/A,#N/A,FALSE,"Cover";#N/A,#N/A,FALSE,"Profits";#N/A,#N/A,FALSE,"ABS";#N/A,#N/A,FALSE,"TFLE Detail";#N/A,#N/A,FALSE,"TFLE Walk";#N/A,#N/A,FALSE,"Variable Cost";#N/A,#N/A,FALSE,"V.C. Walk"}</definedName>
    <definedName name="klkj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klkj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klkj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klkj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klkj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klkj" hidden="1">{#N/A,#N/A,FALSE,"Assumptions";#N/A,#N/A,FALSE,"Volumes";#N/A,#N/A,FALSE,"Pricing";#N/A,#N/A,FALSE,"Variable Cost";#N/A,#N/A,FALSE,"Investment";#N/A,#N/A,FALSE,"Profitability";#N/A,#N/A,FALSE,"Business Comparison"}</definedName>
    <definedName name="KLP" localSheetId="65" hidden="1">{#N/A,#N/A,FALSE,"Sheet1"}</definedName>
    <definedName name="KLP" localSheetId="84" hidden="1">{#N/A,#N/A,FALSE,"Sheet1"}</definedName>
    <definedName name="KLP" localSheetId="77" hidden="1">{#N/A,#N/A,FALSE,"Sheet1"}</definedName>
    <definedName name="KLP" localSheetId="61" hidden="1">{#N/A,#N/A,FALSE,"Sheet1"}</definedName>
    <definedName name="KLP" localSheetId="76" hidden="1">{#N/A,#N/A,FALSE,"Sheet1"}</definedName>
    <definedName name="KLP" hidden="1">{#N/A,#N/A,FALSE,"Sheet1"}</definedName>
    <definedName name="klujk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klujk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klujk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klujk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klujk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klujk" hidden="1">{#N/A,#N/A,FALSE,"Assumptions";#N/A,#N/A,FALSE,"Volumes";#N/A,#N/A,FALSE,"Pricing";#N/A,#N/A,FALSE,"Variable Cost";#N/A,#N/A,FALSE,"Investment";#N/A,#N/A,FALSE,"Profitability";#N/A,#N/A,FALSE,"Business Comparison"}</definedName>
    <definedName name="KNOWN" localSheetId="79">#REF!</definedName>
    <definedName name="KNOWN" localSheetId="84">#REF!</definedName>
    <definedName name="KNOWN" localSheetId="77">#REF!</definedName>
    <definedName name="KNOWN">#REF!</definedName>
    <definedName name="KOMPENI" localSheetId="79">#REF!</definedName>
    <definedName name="KOMPENI" localSheetId="84">#REF!</definedName>
    <definedName name="KOMPENI" localSheetId="77">#REF!</definedName>
    <definedName name="KOMPENI">#REF!</definedName>
    <definedName name="KP" localSheetId="65" hidden="1">{"pep204a",#N/A,FALSE,"tpepsum4a";"pep205a",#N/A,FALSE,"tpepsum4a";"wpep204a",#N/A,FALSE,"tpepsum4a";"wpep205a",#N/A,FALSE,"tpepsum4a"}</definedName>
    <definedName name="KP" localSheetId="84" hidden="1">{"pep204a",#N/A,FALSE,"tpepsum4a";"pep205a",#N/A,FALSE,"tpepsum4a";"wpep204a",#N/A,FALSE,"tpepsum4a";"wpep205a",#N/A,FALSE,"tpepsum4a"}</definedName>
    <definedName name="KP" localSheetId="77" hidden="1">{"pep204a",#N/A,FALSE,"tpepsum4a";"pep205a",#N/A,FALSE,"tpepsum4a";"wpep204a",#N/A,FALSE,"tpepsum4a";"wpep205a",#N/A,FALSE,"tpepsum4a"}</definedName>
    <definedName name="KP" localSheetId="61" hidden="1">{"pep204a",#N/A,FALSE,"tpepsum4a";"pep205a",#N/A,FALSE,"tpepsum4a";"wpep204a",#N/A,FALSE,"tpepsum4a";"wpep205a",#N/A,FALSE,"tpepsum4a"}</definedName>
    <definedName name="KP" localSheetId="76" hidden="1">{"pep204a",#N/A,FALSE,"tpepsum4a";"pep205a",#N/A,FALSE,"tpepsum4a";"wpep204a",#N/A,FALSE,"tpepsum4a";"wpep205a",#N/A,FALSE,"tpepsum4a"}</definedName>
    <definedName name="KP" hidden="1">{"pep204a",#N/A,FALSE,"tpepsum4a";"pep205a",#N/A,FALSE,"tpepsum4a";"wpep204a",#N/A,FALSE,"tpepsum4a";"wpep205a",#N/A,FALSE,"tpepsum4a"}</definedName>
    <definedName name="KP_1" localSheetId="65" hidden="1">{"pep204a",#N/A,FALSE,"tpepsum4a";"pep205a",#N/A,FALSE,"tpepsum4a";"wpep204a",#N/A,FALSE,"tpepsum4a";"wpep205a",#N/A,FALSE,"tpepsum4a"}</definedName>
    <definedName name="KP_1" localSheetId="84" hidden="1">{"pep204a",#N/A,FALSE,"tpepsum4a";"pep205a",#N/A,FALSE,"tpepsum4a";"wpep204a",#N/A,FALSE,"tpepsum4a";"wpep205a",#N/A,FALSE,"tpepsum4a"}</definedName>
    <definedName name="KP_1" localSheetId="77" hidden="1">{"pep204a",#N/A,FALSE,"tpepsum4a";"pep205a",#N/A,FALSE,"tpepsum4a";"wpep204a",#N/A,FALSE,"tpepsum4a";"wpep205a",#N/A,FALSE,"tpepsum4a"}</definedName>
    <definedName name="KP_1" localSheetId="61" hidden="1">{"pep204a",#N/A,FALSE,"tpepsum4a";"pep205a",#N/A,FALSE,"tpepsum4a";"wpep204a",#N/A,FALSE,"tpepsum4a";"wpep205a",#N/A,FALSE,"tpepsum4a"}</definedName>
    <definedName name="KP_1" localSheetId="76" hidden="1">{"pep204a",#N/A,FALSE,"tpepsum4a";"pep205a",#N/A,FALSE,"tpepsum4a";"wpep204a",#N/A,FALSE,"tpepsum4a";"wpep205a",#N/A,FALSE,"tpepsum4a"}</definedName>
    <definedName name="KP_1" hidden="1">{"pep204a",#N/A,FALSE,"tpepsum4a";"pep205a",#N/A,FALSE,"tpepsum4a";"wpep204a",#N/A,FALSE,"tpepsum4a";"wpep205a",#N/A,FALSE,"tpepsum4a"}</definedName>
    <definedName name="KPI" localSheetId="65" hidden="1">{"'OBT_6M_30_6'!$S$1:$AE$53"}</definedName>
    <definedName name="KPI" localSheetId="84" hidden="1">{"'OBT_6M_30_6'!$S$1:$AE$53"}</definedName>
    <definedName name="KPI" localSheetId="77" hidden="1">{"'OBT_6M_30_6'!$S$1:$AE$53"}</definedName>
    <definedName name="KPI" localSheetId="61" hidden="1">{"'OBT_6M_30_6'!$S$1:$AE$53"}</definedName>
    <definedName name="KPI" localSheetId="76" hidden="1">{"'OBT_6M_30_6'!$S$1:$AE$53"}</definedName>
    <definedName name="KPI" hidden="1">{"'OBT_6M_30_6'!$S$1:$AE$53"}</definedName>
    <definedName name="ksdjgoiejrejgndlkn" localSheetId="65" hidden="1">{#N/A,#N/A,FALSE,"Cover";#N/A,#N/A,FALSE,"Profits";#N/A,#N/A,FALSE,"ABS";#N/A,#N/A,FALSE,"TFLE Detail";#N/A,#N/A,FALSE,"TFLE Walk";#N/A,#N/A,FALSE,"Variable Cost";#N/A,#N/A,FALSE,"V.C. Walk"}</definedName>
    <definedName name="ksdjgoiejrejgndlkn" localSheetId="84" hidden="1">{#N/A,#N/A,FALSE,"Cover";#N/A,#N/A,FALSE,"Profits";#N/A,#N/A,FALSE,"ABS";#N/A,#N/A,FALSE,"TFLE Detail";#N/A,#N/A,FALSE,"TFLE Walk";#N/A,#N/A,FALSE,"Variable Cost";#N/A,#N/A,FALSE,"V.C. Walk"}</definedName>
    <definedName name="ksdjgoiejrejgndlkn" localSheetId="77" hidden="1">{#N/A,#N/A,FALSE,"Cover";#N/A,#N/A,FALSE,"Profits";#N/A,#N/A,FALSE,"ABS";#N/A,#N/A,FALSE,"TFLE Detail";#N/A,#N/A,FALSE,"TFLE Walk";#N/A,#N/A,FALSE,"Variable Cost";#N/A,#N/A,FALSE,"V.C. Walk"}</definedName>
    <definedName name="ksdjgoiejrejgndlkn" localSheetId="61" hidden="1">{#N/A,#N/A,FALSE,"Cover";#N/A,#N/A,FALSE,"Profits";#N/A,#N/A,FALSE,"ABS";#N/A,#N/A,FALSE,"TFLE Detail";#N/A,#N/A,FALSE,"TFLE Walk";#N/A,#N/A,FALSE,"Variable Cost";#N/A,#N/A,FALSE,"V.C. Walk"}</definedName>
    <definedName name="ksdjgoiejrejgndlkn" localSheetId="76" hidden="1">{#N/A,#N/A,FALSE,"Cover";#N/A,#N/A,FALSE,"Profits";#N/A,#N/A,FALSE,"ABS";#N/A,#N/A,FALSE,"TFLE Detail";#N/A,#N/A,FALSE,"TFLE Walk";#N/A,#N/A,FALSE,"Variable Cost";#N/A,#N/A,FALSE,"V.C. Walk"}</definedName>
    <definedName name="ksdjgoiejrejgndlkn" hidden="1">{#N/A,#N/A,FALSE,"Cover";#N/A,#N/A,FALSE,"Profits";#N/A,#N/A,FALSE,"ABS";#N/A,#N/A,FALSE,"TFLE Detail";#N/A,#N/A,FALSE,"TFLE Walk";#N/A,#N/A,FALSE,"Variable Cost";#N/A,#N/A,FALSE,"V.C. Walk"}</definedName>
    <definedName name="KTH" localSheetId="65" hidden="1">{"COMPARISON",#N/A,FALSE,"Sheet1"}</definedName>
    <definedName name="KTH" localSheetId="84" hidden="1">{"COMPARISON",#N/A,FALSE,"Sheet1"}</definedName>
    <definedName name="KTH" localSheetId="77" hidden="1">{"COMPARISON",#N/A,FALSE,"Sheet1"}</definedName>
    <definedName name="KTH" localSheetId="61" hidden="1">{"COMPARISON",#N/A,FALSE,"Sheet1"}</definedName>
    <definedName name="KTH" localSheetId="76" hidden="1">{"COMPARISON",#N/A,FALSE,"Sheet1"}</definedName>
    <definedName name="KTH" hidden="1">{"COMPARISON",#N/A,FALSE,"Sheet1"}</definedName>
    <definedName name="Kuga_Market" localSheetId="79">#REF!</definedName>
    <definedName name="Kuga_Market" localSheetId="84">#REF!</definedName>
    <definedName name="Kuga_Market" localSheetId="77">#REF!</definedName>
    <definedName name="Kuga_Market">#REF!</definedName>
    <definedName name="kuk" localSheetId="65" hidden="1">{"REVISED",#N/A,FALSE,"Sheet1"}</definedName>
    <definedName name="kuk" localSheetId="84" hidden="1">{"REVISED",#N/A,FALSE,"Sheet1"}</definedName>
    <definedName name="kuk" localSheetId="77" hidden="1">{"REVISED",#N/A,FALSE,"Sheet1"}</definedName>
    <definedName name="kuk" localSheetId="61" hidden="1">{"REVISED",#N/A,FALSE,"Sheet1"}</definedName>
    <definedName name="kuk" localSheetId="76" hidden="1">{"REVISED",#N/A,FALSE,"Sheet1"}</definedName>
    <definedName name="kuk" hidden="1">{"REVISED",#N/A,FALSE,"Sheet1"}</definedName>
    <definedName name="kw" localSheetId="65" hidden="1">{#N/A,#N/A,TRUE,"RIDE";#N/A,#N/A,TRUE,"STEERING";#N/A,#N/A,TRUE,"HANDLING";#N/A,#N/A,TRUE,"BRAKING"}</definedName>
    <definedName name="kw" localSheetId="84" hidden="1">{#N/A,#N/A,TRUE,"RIDE";#N/A,#N/A,TRUE,"STEERING";#N/A,#N/A,TRUE,"HANDLING";#N/A,#N/A,TRUE,"BRAKING"}</definedName>
    <definedName name="kw" localSheetId="77" hidden="1">{#N/A,#N/A,TRUE,"RIDE";#N/A,#N/A,TRUE,"STEERING";#N/A,#N/A,TRUE,"HANDLING";#N/A,#N/A,TRUE,"BRAKING"}</definedName>
    <definedName name="kw" localSheetId="61" hidden="1">{#N/A,#N/A,TRUE,"RIDE";#N/A,#N/A,TRUE,"STEERING";#N/A,#N/A,TRUE,"HANDLING";#N/A,#N/A,TRUE,"BRAKING"}</definedName>
    <definedName name="kw" localSheetId="76" hidden="1">{#N/A,#N/A,TRUE,"RIDE";#N/A,#N/A,TRUE,"STEERING";#N/A,#N/A,TRUE,"HANDLING";#N/A,#N/A,TRUE,"BRAKING"}</definedName>
    <definedName name="kw" hidden="1">{#N/A,#N/A,TRUE,"RIDE";#N/A,#N/A,TRUE,"STEERING";#N/A,#N/A,TRUE,"HANDLING";#N/A,#N/A,TRUE,"BRAKING"}</definedName>
    <definedName name="KYU" localSheetId="65" hidden="1">{#N/A,#N/A,FALSE,"Chart";#N/A,#N/A,FALSE,"Chart"}</definedName>
    <definedName name="KYU" localSheetId="84" hidden="1">{#N/A,#N/A,FALSE,"Chart";#N/A,#N/A,FALSE,"Chart"}</definedName>
    <definedName name="KYU" localSheetId="77" hidden="1">{#N/A,#N/A,FALSE,"Chart";#N/A,#N/A,FALSE,"Chart"}</definedName>
    <definedName name="KYU" localSheetId="61" hidden="1">{#N/A,#N/A,FALSE,"Chart";#N/A,#N/A,FALSE,"Chart"}</definedName>
    <definedName name="KYU" localSheetId="76" hidden="1">{#N/A,#N/A,FALSE,"Chart";#N/A,#N/A,FALSE,"Chart"}</definedName>
    <definedName name="KYU" hidden="1">{#N/A,#N/A,FALSE,"Chart";#N/A,#N/A,FALSE,"Chart"}</definedName>
    <definedName name="l" localSheetId="65" hidden="1">{#N/A,#N/A,FALSE,"Profit Status";#N/A,#N/A,FALSE,"Invest";#N/A,#N/A,FALSE,"Revenue";#N/A,#N/A,FALSE,"Variable Cost";#N/A,#N/A,FALSE,"Options &amp; Series"}</definedName>
    <definedName name="l" localSheetId="84" hidden="1">{#N/A,#N/A,FALSE,"Profit Status";#N/A,#N/A,FALSE,"Invest";#N/A,#N/A,FALSE,"Revenue";#N/A,#N/A,FALSE,"Variable Cost";#N/A,#N/A,FALSE,"Options &amp; Series"}</definedName>
    <definedName name="l" localSheetId="77" hidden="1">{#N/A,#N/A,FALSE,"Profit Status";#N/A,#N/A,FALSE,"Invest";#N/A,#N/A,FALSE,"Revenue";#N/A,#N/A,FALSE,"Variable Cost";#N/A,#N/A,FALSE,"Options &amp; Series"}</definedName>
    <definedName name="l" localSheetId="61" hidden="1">{#N/A,#N/A,FALSE,"Profit Status";#N/A,#N/A,FALSE,"Invest";#N/A,#N/A,FALSE,"Revenue";#N/A,#N/A,FALSE,"Variable Cost";#N/A,#N/A,FALSE,"Options &amp; Series"}</definedName>
    <definedName name="l" localSheetId="76" hidden="1">{#N/A,#N/A,FALSE,"Profit Status";#N/A,#N/A,FALSE,"Invest";#N/A,#N/A,FALSE,"Revenue";#N/A,#N/A,FALSE,"Variable Cost";#N/A,#N/A,FALSE,"Options &amp; Series"}</definedName>
    <definedName name="l" hidden="1">{#N/A,#N/A,FALSE,"Profit Status";#N/A,#N/A,FALSE,"Invest";#N/A,#N/A,FALSE,"Revenue";#N/A,#N/A,FALSE,"Variable Cost";#N/A,#N/A,FALSE,"Options &amp; Series"}</definedName>
    <definedName name="L_1" localSheetId="65" hidden="1">{"rates",#N/A,FALSE,"tavg4a";"rev",#N/A,FALSE,"tavg4a"}</definedName>
    <definedName name="L_1" localSheetId="84" hidden="1">{"rates",#N/A,FALSE,"tavg4a";"rev",#N/A,FALSE,"tavg4a"}</definedName>
    <definedName name="L_1" localSheetId="77" hidden="1">{"rates",#N/A,FALSE,"tavg4a";"rev",#N/A,FALSE,"tavg4a"}</definedName>
    <definedName name="L_1" localSheetId="61" hidden="1">{"rates",#N/A,FALSE,"tavg4a";"rev",#N/A,FALSE,"tavg4a"}</definedName>
    <definedName name="L_1" localSheetId="76" hidden="1">{"rates",#N/A,FALSE,"tavg4a";"rev",#N/A,FALSE,"tavg4a"}</definedName>
    <definedName name="L_1" hidden="1">{"rates",#N/A,FALSE,"tavg4a";"rev",#N/A,FALSE,"tavg4a"}</definedName>
    <definedName name="L_Adjust" localSheetId="79">#REF!</definedName>
    <definedName name="L_Adjust" localSheetId="84">#REF!</definedName>
    <definedName name="L_Adjust" localSheetId="77">#REF!</definedName>
    <definedName name="L_Adjust">#REF!</definedName>
    <definedName name="L_AJE_Tot" localSheetId="79">#REF!</definedName>
    <definedName name="L_AJE_Tot" localSheetId="84">#REF!</definedName>
    <definedName name="L_AJE_Tot" localSheetId="77">#REF!</definedName>
    <definedName name="L_AJE_Tot">#REF!</definedName>
    <definedName name="L_CY_Beg" localSheetId="79">#REF!</definedName>
    <definedName name="L_CY_Beg" localSheetId="84">#REF!</definedName>
    <definedName name="L_CY_Beg" localSheetId="77">#REF!</definedName>
    <definedName name="L_CY_Beg">#REF!</definedName>
    <definedName name="L_CY_End" localSheetId="79">#REF!</definedName>
    <definedName name="L_CY_End" localSheetId="84">#REF!</definedName>
    <definedName name="L_CY_End" localSheetId="77">#REF!</definedName>
    <definedName name="L_CY_End">#REF!</definedName>
    <definedName name="L_RJE_Tot" localSheetId="79">#REF!</definedName>
    <definedName name="L_RJE_Tot" localSheetId="84">#REF!</definedName>
    <definedName name="L_RJE_Tot" localSheetId="77">#REF!</definedName>
    <definedName name="L_RJE_Tot">#REF!</definedName>
    <definedName name="L5（小分類）" localSheetId="79">#REF!</definedName>
    <definedName name="L5（小分類）" localSheetId="84">#REF!</definedName>
    <definedName name="L5（小分類）" localSheetId="77">#REF!</definedName>
    <definedName name="L5（小分類）">#REF!</definedName>
    <definedName name="L5（計画機種）" localSheetId="79">#REF!</definedName>
    <definedName name="L5（計画機種）" localSheetId="84">#REF!</definedName>
    <definedName name="L5（計画機種）" localSheetId="77">#REF!</definedName>
    <definedName name="L5（計画機種）">#REF!</definedName>
    <definedName name="L7RECLAS" localSheetId="79">#REF!</definedName>
    <definedName name="L7RECLAS" localSheetId="84">#REF!</definedName>
    <definedName name="L7RECLAS" localSheetId="77">#REF!</definedName>
    <definedName name="L7RECLAS">#REF!</definedName>
    <definedName name="LABEL" localSheetId="79">#REF!</definedName>
    <definedName name="LABEL" localSheetId="84">#REF!</definedName>
    <definedName name="LABEL" localSheetId="77">#REF!</definedName>
    <definedName name="LABEL">#REF!</definedName>
    <definedName name="Labour" localSheetId="79">#REF!</definedName>
    <definedName name="Labour" localSheetId="84">#REF!</definedName>
    <definedName name="Labour" localSheetId="77">#REF!</definedName>
    <definedName name="Labour">#REF!</definedName>
    <definedName name="LANDIMP" localSheetId="79">#REF!</definedName>
    <definedName name="LANDIMP" localSheetId="84">#REF!</definedName>
    <definedName name="LANDIMP" localSheetId="77">#REF!</definedName>
    <definedName name="LANDIMP">#REF!</definedName>
    <definedName name="LANDREV" localSheetId="79">#REF!</definedName>
    <definedName name="LANDREV" localSheetId="84">#REF!</definedName>
    <definedName name="LANDREV" localSheetId="77">#REF!</definedName>
    <definedName name="LANDREV">#REF!</definedName>
    <definedName name="Last_Row" localSheetId="65">IF('20260129'!Values_Entered,[1]!Header_Row+'20260129'!Number_of_Payments,[1]!Header_Row)</definedName>
    <definedName name="Last_Row" localSheetId="79">IF('Chassis J2+0'!Values_Entered,'Chassis J2+0'!Header_Row+'Chassis J2+0'!Number_of_Payments,'Chassis J2+0'!Header_Row)</definedName>
    <definedName name="Last_Row" localSheetId="84">IF('Color Code'!Values_Entered,'Color Code'!Header_Row+'Color Code'!Number_of_Payments,'Color Code'!Header_Row)</definedName>
    <definedName name="Last_Row" localSheetId="77">IF('Material Plan'!Values_Entered,'Material Plan'!Header_Row+'Material Plan'!Number_of_Payments,'Material Plan'!Header_Row)</definedName>
    <definedName name="Last_Row" localSheetId="61">IF('Plan adj'!Values_Entered,[1]!Header_Row+'Plan adj'!Number_of_Payments,[1]!Header_Row)</definedName>
    <definedName name="Last_Row" localSheetId="76">IF('V1GSeq13-Aug'!Values_Entered,Header_Row+'V1GSeq13-Aug'!Number_of_Payments,Header_Row)</definedName>
    <definedName name="Last_Row">IF([1]!Values_Entered,Header_Row+[1]!Number_of_Payments,Header_Row)</definedName>
    <definedName name="LASTCOLUMNCELL" localSheetId="79">#REF!</definedName>
    <definedName name="LASTCOLUMNCELL" localSheetId="84">#REF!</definedName>
    <definedName name="LASTCOLUMNCELL" localSheetId="77">#REF!</definedName>
    <definedName name="LASTCOLUMNCELL">#REF!</definedName>
    <definedName name="LastQry">#NAME?</definedName>
    <definedName name="LastSource">"DLORS_QE"</definedName>
    <definedName name="LB" localSheetId="79">#REF!</definedName>
    <definedName name="LB" localSheetId="84">#REF!</definedName>
    <definedName name="LB" localSheetId="77">#REF!</definedName>
    <definedName name="LB">#REF!</definedName>
    <definedName name="LC" localSheetId="79">#REF!</definedName>
    <definedName name="LC" localSheetId="84">#REF!</definedName>
    <definedName name="LC" localSheetId="77">#REF!</definedName>
    <definedName name="LC">#REF!</definedName>
    <definedName name="LC__" localSheetId="79">#REF!</definedName>
    <definedName name="LC__" localSheetId="84">#REF!</definedName>
    <definedName name="LC__" localSheetId="77">#REF!</definedName>
    <definedName name="LC__">#REF!</definedName>
    <definedName name="LC_DB" localSheetId="79">#REF!</definedName>
    <definedName name="LC_DB" localSheetId="84">#REF!</definedName>
    <definedName name="LC_DB" localSheetId="77">#REF!</definedName>
    <definedName name="LC_DB">#REF!</definedName>
    <definedName name="LC_DF" localSheetId="79">#REF!</definedName>
    <definedName name="LC_DF" localSheetId="84">#REF!</definedName>
    <definedName name="LC_DF" localSheetId="77">#REF!</definedName>
    <definedName name="LC_DF">#REF!</definedName>
    <definedName name="LC_EM" localSheetId="79">#REF!</definedName>
    <definedName name="LC_EM" localSheetId="84">#REF!</definedName>
    <definedName name="LC_EM" localSheetId="77">#REF!</definedName>
    <definedName name="LC_EM">#REF!</definedName>
    <definedName name="LC_HP" localSheetId="79">#REF!</definedName>
    <definedName name="LC_HP" localSheetId="84">#REF!</definedName>
    <definedName name="LC_HP" localSheetId="77">#REF!</definedName>
    <definedName name="LC_HP">#REF!</definedName>
    <definedName name="LC_KR" localSheetId="79">#REF!</definedName>
    <definedName name="LC_KR" localSheetId="84">#REF!</definedName>
    <definedName name="LC_KR" localSheetId="77">#REF!</definedName>
    <definedName name="LC_KR">#REF!</definedName>
    <definedName name="LC_OB" localSheetId="79">#REF!</definedName>
    <definedName name="LC_OB" localSheetId="84">#REF!</definedName>
    <definedName name="LC_OB" localSheetId="77">#REF!</definedName>
    <definedName name="LC_OB">#REF!</definedName>
    <definedName name="lda" localSheetId="65" hidden="1">{#N/A,#N/A,FALSE,"F.F.+D.L.";#N/A,#N/A,FALSE,"P.C.+S.F.";#N/A,#N/A,FALSE,"G.H.";#N/A,#N/A,FALSE,"F.L.+S.C.";#N/A,#N/A,FALSE,"M.M.";#N/A,#N/A,FALSE,"J.M.T."}</definedName>
    <definedName name="lda" localSheetId="84" hidden="1">{#N/A,#N/A,FALSE,"F.F.+D.L.";#N/A,#N/A,FALSE,"P.C.+S.F.";#N/A,#N/A,FALSE,"G.H.";#N/A,#N/A,FALSE,"F.L.+S.C.";#N/A,#N/A,FALSE,"M.M.";#N/A,#N/A,FALSE,"J.M.T."}</definedName>
    <definedName name="lda" localSheetId="77" hidden="1">{#N/A,#N/A,FALSE,"F.F.+D.L.";#N/A,#N/A,FALSE,"P.C.+S.F.";#N/A,#N/A,FALSE,"G.H.";#N/A,#N/A,FALSE,"F.L.+S.C.";#N/A,#N/A,FALSE,"M.M.";#N/A,#N/A,FALSE,"J.M.T."}</definedName>
    <definedName name="lda" localSheetId="61" hidden="1">{#N/A,#N/A,FALSE,"F.F.+D.L.";#N/A,#N/A,FALSE,"P.C.+S.F.";#N/A,#N/A,FALSE,"G.H.";#N/A,#N/A,FALSE,"F.L.+S.C.";#N/A,#N/A,FALSE,"M.M.";#N/A,#N/A,FALSE,"J.M.T."}</definedName>
    <definedName name="lda" localSheetId="76" hidden="1">{#N/A,#N/A,FALSE,"F.F.+D.L.";#N/A,#N/A,FALSE,"P.C.+S.F.";#N/A,#N/A,FALSE,"G.H.";#N/A,#N/A,FALSE,"F.L.+S.C.";#N/A,#N/A,FALSE,"M.M.";#N/A,#N/A,FALSE,"J.M.T."}</definedName>
    <definedName name="lda" hidden="1">{#N/A,#N/A,FALSE,"F.F.+D.L.";#N/A,#N/A,FALSE,"P.C.+S.F.";#N/A,#N/A,FALSE,"G.H.";#N/A,#N/A,FALSE,"F.L.+S.C.";#N/A,#N/A,FALSE,"M.M.";#N/A,#N/A,FALSE,"J.M.T."}</definedName>
    <definedName name="leader" localSheetId="65" hidden="1">{#N/A,#N/A,FALSE,"QS9000";#N/A,#N/A,FALSE,"Initial APQP Timing"}</definedName>
    <definedName name="leader" localSheetId="84" hidden="1">{#N/A,#N/A,FALSE,"QS9000";#N/A,#N/A,FALSE,"Initial APQP Timing"}</definedName>
    <definedName name="leader" localSheetId="77" hidden="1">{#N/A,#N/A,FALSE,"QS9000";#N/A,#N/A,FALSE,"Initial APQP Timing"}</definedName>
    <definedName name="leader" localSheetId="61" hidden="1">{#N/A,#N/A,FALSE,"QS9000";#N/A,#N/A,FALSE,"Initial APQP Timing"}</definedName>
    <definedName name="leader" localSheetId="76" hidden="1">{#N/A,#N/A,FALSE,"QS9000";#N/A,#N/A,FALSE,"Initial APQP Timing"}</definedName>
    <definedName name="leader" hidden="1">{#N/A,#N/A,FALSE,"QS9000";#N/A,#N/A,FALSE,"Initial APQP Timing"}</definedName>
    <definedName name="LEASE" localSheetId="79">#REF!</definedName>
    <definedName name="LEASE" localSheetId="84">#REF!</definedName>
    <definedName name="LEASE" localSheetId="77">#REF!</definedName>
    <definedName name="LEASE">#REF!</definedName>
    <definedName name="Leasing" localSheetId="79">#REF!</definedName>
    <definedName name="Leasing" localSheetId="84">#REF!</definedName>
    <definedName name="Leasing" localSheetId="77">#REF!</definedName>
    <definedName name="Leasing">#REF!</definedName>
    <definedName name="lessonsLogEarlywarning" localSheetId="79">#REF!</definedName>
    <definedName name="lessonsLogEarlywarning" localSheetId="84">#REF!</definedName>
    <definedName name="lessonsLogEarlywarning" localSheetId="77">#REF!</definedName>
    <definedName name="lessonsLogEarlywarning">#REF!</definedName>
    <definedName name="LessonsLogPreviousRisk" localSheetId="79">#REF!</definedName>
    <definedName name="LessonsLogPreviousRisk" localSheetId="84">#REF!</definedName>
    <definedName name="LessonsLogPreviousRisk" localSheetId="77">#REF!</definedName>
    <definedName name="LessonsLogPreviousRisk">#REF!</definedName>
    <definedName name="lessonsLogPriority" localSheetId="79">#REF!</definedName>
    <definedName name="lessonsLogPriority" localSheetId="84">#REF!</definedName>
    <definedName name="lessonsLogPriority" localSheetId="77">#REF!</definedName>
    <definedName name="lessonsLogPriority">#REF!</definedName>
    <definedName name="LessonsLogType" localSheetId="79">#REF!</definedName>
    <definedName name="LessonsLogType" localSheetId="84">#REF!</definedName>
    <definedName name="LessonsLogType" localSheetId="77">#REF!</definedName>
    <definedName name="LessonsLogType">#REF!</definedName>
    <definedName name="letzte" localSheetId="65" hidden="1">{#N/A,#N/A,FALSE,"QS9000";#N/A,#N/A,FALSE,"Initial APQP Timing"}</definedName>
    <definedName name="letzte" localSheetId="84" hidden="1">{#N/A,#N/A,FALSE,"QS9000";#N/A,#N/A,FALSE,"Initial APQP Timing"}</definedName>
    <definedName name="letzte" localSheetId="77" hidden="1">{#N/A,#N/A,FALSE,"QS9000";#N/A,#N/A,FALSE,"Initial APQP Timing"}</definedName>
    <definedName name="letzte" localSheetId="61" hidden="1">{#N/A,#N/A,FALSE,"QS9000";#N/A,#N/A,FALSE,"Initial APQP Timing"}</definedName>
    <definedName name="letzte" localSheetId="76" hidden="1">{#N/A,#N/A,FALSE,"QS9000";#N/A,#N/A,FALSE,"Initial APQP Timing"}</definedName>
    <definedName name="letzte" hidden="1">{#N/A,#N/A,FALSE,"QS9000";#N/A,#N/A,FALSE,"Initial APQP Timing"}</definedName>
    <definedName name="lf" localSheetId="79">#REF!</definedName>
    <definedName name="lf" localSheetId="84">#REF!</definedName>
    <definedName name="lf" localSheetId="77">#REF!</definedName>
    <definedName name="lf">#REF!</definedName>
    <definedName name="lfix" localSheetId="79">#REF!</definedName>
    <definedName name="lfix" localSheetId="84">#REF!</definedName>
    <definedName name="lfix" localSheetId="77">#REF!</definedName>
    <definedName name="lfix">#REF!</definedName>
    <definedName name="LGDCM" localSheetId="79">#REF!</definedName>
    <definedName name="LGDCM" localSheetId="84">#REF!</definedName>
    <definedName name="LGDCM" localSheetId="77">#REF!</definedName>
    <definedName name="LGDCM">#REF!</definedName>
    <definedName name="LGDCT" localSheetId="79">#REF!</definedName>
    <definedName name="LGDCT" localSheetId="84">#REF!</definedName>
    <definedName name="LGDCT" localSheetId="77">#REF!</definedName>
    <definedName name="LGDCT">#REF!</definedName>
    <definedName name="LGFUSO" localSheetId="79">#REF!</definedName>
    <definedName name="LGFUSO" localSheetId="84">#REF!</definedName>
    <definedName name="LGFUSO" localSheetId="77">#REF!</definedName>
    <definedName name="LGFUSO">#REF!</definedName>
    <definedName name="lgl" localSheetId="65" hidden="1">{#N/A,#N/A,FALSE,"UW152PPL"}</definedName>
    <definedName name="lgl" localSheetId="84" hidden="1">{#N/A,#N/A,FALSE,"UW152PPL"}</definedName>
    <definedName name="lgl" localSheetId="77" hidden="1">{#N/A,#N/A,FALSE,"UW152PPL"}</definedName>
    <definedName name="lgl" localSheetId="61" hidden="1">{#N/A,#N/A,FALSE,"UW152PPL"}</definedName>
    <definedName name="lgl" localSheetId="76" hidden="1">{#N/A,#N/A,FALSE,"UW152PPL"}</definedName>
    <definedName name="lgl" hidden="1">{#N/A,#N/A,FALSE,"UW152PPL"}</definedName>
    <definedName name="LGN" localSheetId="79">#REF!</definedName>
    <definedName name="LGN" localSheetId="84">#REF!</definedName>
    <definedName name="LGN" localSheetId="77">#REF!</definedName>
    <definedName name="LGN">#REF!</definedName>
    <definedName name="LGX" localSheetId="79">#REF!</definedName>
    <definedName name="LGX" localSheetId="84">#REF!</definedName>
    <definedName name="LGX" localSheetId="77">#REF!</definedName>
    <definedName name="LGX">#REF!</definedName>
    <definedName name="LHD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LHD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LHD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LHD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LHD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IDIA" localSheetId="65" hidden="1">{"'OBT_6M_30_6'!$S$1:$AE$53"}</definedName>
    <definedName name="LIDIA" localSheetId="84" hidden="1">{"'OBT_6M_30_6'!$S$1:$AE$53"}</definedName>
    <definedName name="LIDIA" localSheetId="77" hidden="1">{"'OBT_6M_30_6'!$S$1:$AE$53"}</definedName>
    <definedName name="LIDIA" localSheetId="61" hidden="1">{"'OBT_6M_30_6'!$S$1:$AE$53"}</definedName>
    <definedName name="LIDIA" localSheetId="76" hidden="1">{"'OBT_6M_30_6'!$S$1:$AE$53"}</definedName>
    <definedName name="LIDIA" hidden="1">{"'OBT_6M_30_6'!$S$1:$AE$53"}</definedName>
    <definedName name="LIDIA2" localSheetId="65" hidden="1">{"'OBT_6M_30_6'!$S$1:$AE$53"}</definedName>
    <definedName name="LIDIA2" localSheetId="84" hidden="1">{"'OBT_6M_30_6'!$S$1:$AE$53"}</definedName>
    <definedName name="LIDIA2" localSheetId="77" hidden="1">{"'OBT_6M_30_6'!$S$1:$AE$53"}</definedName>
    <definedName name="LIDIA2" localSheetId="61" hidden="1">{"'OBT_6M_30_6'!$S$1:$AE$53"}</definedName>
    <definedName name="LIDIA2" localSheetId="76" hidden="1">{"'OBT_6M_30_6'!$S$1:$AE$53"}</definedName>
    <definedName name="LIDIA2" hidden="1">{"'OBT_6M_30_6'!$S$1:$AE$53"}</definedName>
    <definedName name="LIDIA3" localSheetId="65" hidden="1">{"'OBT_6M_30_6'!$S$1:$AE$53"}</definedName>
    <definedName name="LIDIA3" localSheetId="84" hidden="1">{"'OBT_6M_30_6'!$S$1:$AE$53"}</definedName>
    <definedName name="LIDIA3" localSheetId="77" hidden="1">{"'OBT_6M_30_6'!$S$1:$AE$53"}</definedName>
    <definedName name="LIDIA3" localSheetId="61" hidden="1">{"'OBT_6M_30_6'!$S$1:$AE$53"}</definedName>
    <definedName name="LIDIA3" localSheetId="76" hidden="1">{"'OBT_6M_30_6'!$S$1:$AE$53"}</definedName>
    <definedName name="LIDIA3" hidden="1">{"'OBT_6M_30_6'!$S$1:$AE$53"}</definedName>
    <definedName name="LIDIA4" localSheetId="65" hidden="1">{"'OBT_6M_30_6'!$S$1:$AE$53"}</definedName>
    <definedName name="LIDIA4" localSheetId="84" hidden="1">{"'OBT_6M_30_6'!$S$1:$AE$53"}</definedName>
    <definedName name="LIDIA4" localSheetId="77" hidden="1">{"'OBT_6M_30_6'!$S$1:$AE$53"}</definedName>
    <definedName name="LIDIA4" localSheetId="61" hidden="1">{"'OBT_6M_30_6'!$S$1:$AE$53"}</definedName>
    <definedName name="LIDIA4" localSheetId="76" hidden="1">{"'OBT_6M_30_6'!$S$1:$AE$53"}</definedName>
    <definedName name="LIDIA4" hidden="1">{"'OBT_6M_30_6'!$S$1:$AE$53"}</definedName>
    <definedName name="LIEW" localSheetId="79">#REF!</definedName>
    <definedName name="LIEW" localSheetId="84">#REF!</definedName>
    <definedName name="LIEW" localSheetId="77">#REF!</definedName>
    <definedName name="LIEW">#REF!</definedName>
    <definedName name="Lighting" localSheetId="65" hidden="1">{#N/A,#N/A,FALSE,"Profit Status";#N/A,#N/A,FALSE,"Invest";#N/A,#N/A,FALSE,"Revenue";#N/A,#N/A,FALSE,"Variable Cost";#N/A,#N/A,FALSE,"Options &amp; Series"}</definedName>
    <definedName name="Lighting" localSheetId="84" hidden="1">{#N/A,#N/A,FALSE,"Profit Status";#N/A,#N/A,FALSE,"Invest";#N/A,#N/A,FALSE,"Revenue";#N/A,#N/A,FALSE,"Variable Cost";#N/A,#N/A,FALSE,"Options &amp; Series"}</definedName>
    <definedName name="Lighting" localSheetId="77" hidden="1">{#N/A,#N/A,FALSE,"Profit Status";#N/A,#N/A,FALSE,"Invest";#N/A,#N/A,FALSE,"Revenue";#N/A,#N/A,FALSE,"Variable Cost";#N/A,#N/A,FALSE,"Options &amp; Series"}</definedName>
    <definedName name="Lighting" localSheetId="61" hidden="1">{#N/A,#N/A,FALSE,"Profit Status";#N/A,#N/A,FALSE,"Invest";#N/A,#N/A,FALSE,"Revenue";#N/A,#N/A,FALSE,"Variable Cost";#N/A,#N/A,FALSE,"Options &amp; Series"}</definedName>
    <definedName name="Lighting" localSheetId="76" hidden="1">{#N/A,#N/A,FALSE,"Profit Status";#N/A,#N/A,FALSE,"Invest";#N/A,#N/A,FALSE,"Revenue";#N/A,#N/A,FALSE,"Variable Cost";#N/A,#N/A,FALSE,"Options &amp; Series"}</definedName>
    <definedName name="Lighting" hidden="1">{#N/A,#N/A,FALSE,"Profit Status";#N/A,#N/A,FALSE,"Invest";#N/A,#N/A,FALSE,"Revenue";#N/A,#N/A,FALSE,"Variable Cost";#N/A,#N/A,FALSE,"Options &amp; Series"}</definedName>
    <definedName name="LIK" localSheetId="65" hidden="1">{#N/A,#N/A,FALSE,"Sheet1"}</definedName>
    <definedName name="LIK" localSheetId="84" hidden="1">{#N/A,#N/A,FALSE,"Sheet1"}</definedName>
    <definedName name="LIK" localSheetId="77" hidden="1">{#N/A,#N/A,FALSE,"Sheet1"}</definedName>
    <definedName name="LIK" localSheetId="61" hidden="1">{#N/A,#N/A,FALSE,"Sheet1"}</definedName>
    <definedName name="LIK" localSheetId="76" hidden="1">{#N/A,#N/A,FALSE,"Sheet1"}</definedName>
    <definedName name="LIK" hidden="1">{#N/A,#N/A,FALSE,"Sheet1"}</definedName>
    <definedName name="lim" localSheetId="65" hidden="1">{"'Verr-enseig-ex'!$M$22:$M$23"}</definedName>
    <definedName name="lim" localSheetId="84" hidden="1">{"'Verr-enseig-ex'!$M$22:$M$23"}</definedName>
    <definedName name="lim" localSheetId="77" hidden="1">{"'Verr-enseig-ex'!$M$22:$M$23"}</definedName>
    <definedName name="lim" localSheetId="61" hidden="1">{"'Verr-enseig-ex'!$M$22:$M$23"}</definedName>
    <definedName name="lim" localSheetId="76" hidden="1">{"'Verr-enseig-ex'!$M$22:$M$23"}</definedName>
    <definedName name="lim" hidden="1">{"'Verr-enseig-ex'!$M$22:$M$23"}</definedName>
    <definedName name="lincoln">0.12</definedName>
    <definedName name="lINE3" localSheetId="79">#REF!</definedName>
    <definedName name="lINE3" localSheetId="84">#REF!</definedName>
    <definedName name="lINE3" localSheetId="77">#REF!</definedName>
    <definedName name="lINE3">#REF!</definedName>
    <definedName name="LIST" localSheetId="79">#REF!</definedName>
    <definedName name="LIST" localSheetId="84">#REF!</definedName>
    <definedName name="LIST" localSheetId="77">#REF!</definedName>
    <definedName name="LIST">#REF!</definedName>
    <definedName name="list_1" localSheetId="79">#REF!</definedName>
    <definedName name="list_1" localSheetId="84">#REF!</definedName>
    <definedName name="list_1" localSheetId="77">#REF!</definedName>
    <definedName name="list_1">#REF!</definedName>
    <definedName name="LIT" localSheetId="79">#REF!</definedName>
    <definedName name="LIT" localSheetId="84">#REF!</definedName>
    <definedName name="LIT" localSheetId="77">#REF!</definedName>
    <definedName name="LIT">#REF!</definedName>
    <definedName name="liyen" localSheetId="79">#REF!</definedName>
    <definedName name="liyen" localSheetId="84">#REF!</definedName>
    <definedName name="liyen" localSheetId="77">#REF!</definedName>
    <definedName name="liyen">#REF!</definedName>
    <definedName name="ljljd" localSheetId="65" hidden="1">{#N/A,#N/A,FALSE,"BackUp";#N/A,#N/A,FALSE,"FOps-Cal";#N/A,#N/A,FALSE,"COps-Cal";#N/A,#N/A,FALSE,"GPM-Cal";#N/A,#N/A,FALSE,"ITO-Cal";#N/A,#N/A,FALSE,"ITO (2)"}</definedName>
    <definedName name="ljljd" localSheetId="84" hidden="1">{#N/A,#N/A,FALSE,"BackUp";#N/A,#N/A,FALSE,"FOps-Cal";#N/A,#N/A,FALSE,"COps-Cal";#N/A,#N/A,FALSE,"GPM-Cal";#N/A,#N/A,FALSE,"ITO-Cal";#N/A,#N/A,FALSE,"ITO (2)"}</definedName>
    <definedName name="ljljd" localSheetId="77" hidden="1">{#N/A,#N/A,FALSE,"BackUp";#N/A,#N/A,FALSE,"FOps-Cal";#N/A,#N/A,FALSE,"COps-Cal";#N/A,#N/A,FALSE,"GPM-Cal";#N/A,#N/A,FALSE,"ITO-Cal";#N/A,#N/A,FALSE,"ITO (2)"}</definedName>
    <definedName name="ljljd" localSheetId="61" hidden="1">{#N/A,#N/A,FALSE,"BackUp";#N/A,#N/A,FALSE,"FOps-Cal";#N/A,#N/A,FALSE,"COps-Cal";#N/A,#N/A,FALSE,"GPM-Cal";#N/A,#N/A,FALSE,"ITO-Cal";#N/A,#N/A,FALSE,"ITO (2)"}</definedName>
    <definedName name="ljljd" localSheetId="76" hidden="1">{#N/A,#N/A,FALSE,"BackUp";#N/A,#N/A,FALSE,"FOps-Cal";#N/A,#N/A,FALSE,"COps-Cal";#N/A,#N/A,FALSE,"GPM-Cal";#N/A,#N/A,FALSE,"ITO-Cal";#N/A,#N/A,FALSE,"ITO (2)"}</definedName>
    <definedName name="ljljd" hidden="1">{#N/A,#N/A,FALSE,"BackUp";#N/A,#N/A,FALSE,"FOps-Cal";#N/A,#N/A,FALSE,"COps-Cal";#N/A,#N/A,FALSE,"GPM-Cal";#N/A,#N/A,FALSE,"ITO-Cal";#N/A,#N/A,FALSE,"ITO (2)"}</definedName>
    <definedName name="lk" localSheetId="65" hidden="1">{"'Highlights'!$A$1:$M$123"}</definedName>
    <definedName name="lk" localSheetId="84" hidden="1">{"'Highlights'!$A$1:$M$123"}</definedName>
    <definedName name="lk" localSheetId="77" hidden="1">{"'Highlights'!$A$1:$M$123"}</definedName>
    <definedName name="lk" localSheetId="61" hidden="1">{"'Highlights'!$A$1:$M$123"}</definedName>
    <definedName name="lk" localSheetId="76" hidden="1">{"'Highlights'!$A$1:$M$123"}</definedName>
    <definedName name="lk" hidden="1">{"'Highlights'!$A$1:$M$123"}</definedName>
    <definedName name="lkfdjaölsdkjfölasdkjföalsdkjf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iuy" localSheetId="65" hidden="1">{#N/A,#N/A,FALSE,"Cover";#N/A,#N/A,FALSE,"Profits";#N/A,#N/A,FALSE,"ABS";#N/A,#N/A,FALSE,"TFLE Detail";#N/A,#N/A,FALSE,"TFLE Walk";#N/A,#N/A,FALSE,"Variable Cost";#N/A,#N/A,FALSE,"V.C. Walk"}</definedName>
    <definedName name="lkiuy" localSheetId="84" hidden="1">{#N/A,#N/A,FALSE,"Cover";#N/A,#N/A,FALSE,"Profits";#N/A,#N/A,FALSE,"ABS";#N/A,#N/A,FALSE,"TFLE Detail";#N/A,#N/A,FALSE,"TFLE Walk";#N/A,#N/A,FALSE,"Variable Cost";#N/A,#N/A,FALSE,"V.C. Walk"}</definedName>
    <definedName name="lkiuy" localSheetId="77" hidden="1">{#N/A,#N/A,FALSE,"Cover";#N/A,#N/A,FALSE,"Profits";#N/A,#N/A,FALSE,"ABS";#N/A,#N/A,FALSE,"TFLE Detail";#N/A,#N/A,FALSE,"TFLE Walk";#N/A,#N/A,FALSE,"Variable Cost";#N/A,#N/A,FALSE,"V.C. Walk"}</definedName>
    <definedName name="lkiuy" localSheetId="61" hidden="1">{#N/A,#N/A,FALSE,"Cover";#N/A,#N/A,FALSE,"Profits";#N/A,#N/A,FALSE,"ABS";#N/A,#N/A,FALSE,"TFLE Detail";#N/A,#N/A,FALSE,"TFLE Walk";#N/A,#N/A,FALSE,"Variable Cost";#N/A,#N/A,FALSE,"V.C. Walk"}</definedName>
    <definedName name="lkiuy" localSheetId="76" hidden="1">{#N/A,#N/A,FALSE,"Cover";#N/A,#N/A,FALSE,"Profits";#N/A,#N/A,FALSE,"ABS";#N/A,#N/A,FALSE,"TFLE Detail";#N/A,#N/A,FALSE,"TFLE Walk";#N/A,#N/A,FALSE,"Variable Cost";#N/A,#N/A,FALSE,"V.C. Walk"}</definedName>
    <definedName name="lkiuy" hidden="1">{#N/A,#N/A,FALSE,"Cover";#N/A,#N/A,FALSE,"Profits";#N/A,#N/A,FALSE,"ABS";#N/A,#N/A,FALSE,"TFLE Detail";#N/A,#N/A,FALSE,"TFLE Walk";#N/A,#N/A,FALSE,"Variable Cost";#N/A,#N/A,FALSE,"V.C. Walk"}</definedName>
    <definedName name="lkjey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ey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ey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ey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ey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e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hg" localSheetId="65" hidden="1">{#N/A,#N/A,FALSE,"Profit Status";#N/A,#N/A,FALSE,"Invest";#N/A,#N/A,FALSE,"Revenue";#N/A,#N/A,FALSE,"Variable Cost";#N/A,#N/A,FALSE,"Options &amp; Series"}</definedName>
    <definedName name="lkjhg" localSheetId="84" hidden="1">{#N/A,#N/A,FALSE,"Profit Status";#N/A,#N/A,FALSE,"Invest";#N/A,#N/A,FALSE,"Revenue";#N/A,#N/A,FALSE,"Variable Cost";#N/A,#N/A,FALSE,"Options &amp; Series"}</definedName>
    <definedName name="lkjhg" localSheetId="77" hidden="1">{#N/A,#N/A,FALSE,"Profit Status";#N/A,#N/A,FALSE,"Invest";#N/A,#N/A,FALSE,"Revenue";#N/A,#N/A,FALSE,"Variable Cost";#N/A,#N/A,FALSE,"Options &amp; Series"}</definedName>
    <definedName name="lkjhg" localSheetId="61" hidden="1">{#N/A,#N/A,FALSE,"Profit Status";#N/A,#N/A,FALSE,"Invest";#N/A,#N/A,FALSE,"Revenue";#N/A,#N/A,FALSE,"Variable Cost";#N/A,#N/A,FALSE,"Options &amp; Series"}</definedName>
    <definedName name="lkjhg" localSheetId="76" hidden="1">{#N/A,#N/A,FALSE,"Profit Status";#N/A,#N/A,FALSE,"Invest";#N/A,#N/A,FALSE,"Revenue";#N/A,#N/A,FALSE,"Variable Cost";#N/A,#N/A,FALSE,"Options &amp; Series"}</definedName>
    <definedName name="lkjhg" hidden="1">{#N/A,#N/A,FALSE,"Profit Status";#N/A,#N/A,FALSE,"Invest";#N/A,#N/A,FALSE,"Revenue";#N/A,#N/A,FALSE,"Variable Cost";#N/A,#N/A,FALSE,"Options &amp; Series"}</definedName>
    <definedName name="lkjhyt" localSheetId="65" hidden="1">{#N/A,#N/A,FALSE,"Cover";#N/A,#N/A,FALSE,"Profits";#N/A,#N/A,FALSE,"ABS";#N/A,#N/A,FALSE,"TFLE Detail";#N/A,#N/A,FALSE,"TFLE Walk";#N/A,#N/A,FALSE,"Variable Cost";#N/A,#N/A,FALSE,"V.C. Walk"}</definedName>
    <definedName name="lkjhyt" localSheetId="84" hidden="1">{#N/A,#N/A,FALSE,"Cover";#N/A,#N/A,FALSE,"Profits";#N/A,#N/A,FALSE,"ABS";#N/A,#N/A,FALSE,"TFLE Detail";#N/A,#N/A,FALSE,"TFLE Walk";#N/A,#N/A,FALSE,"Variable Cost";#N/A,#N/A,FALSE,"V.C. Walk"}</definedName>
    <definedName name="lkjhyt" localSheetId="77" hidden="1">{#N/A,#N/A,FALSE,"Cover";#N/A,#N/A,FALSE,"Profits";#N/A,#N/A,FALSE,"ABS";#N/A,#N/A,FALSE,"TFLE Detail";#N/A,#N/A,FALSE,"TFLE Walk";#N/A,#N/A,FALSE,"Variable Cost";#N/A,#N/A,FALSE,"V.C. Walk"}</definedName>
    <definedName name="lkjhyt" localSheetId="61" hidden="1">{#N/A,#N/A,FALSE,"Cover";#N/A,#N/A,FALSE,"Profits";#N/A,#N/A,FALSE,"ABS";#N/A,#N/A,FALSE,"TFLE Detail";#N/A,#N/A,FALSE,"TFLE Walk";#N/A,#N/A,FALSE,"Variable Cost";#N/A,#N/A,FALSE,"V.C. Walk"}</definedName>
    <definedName name="lkjhyt" localSheetId="76" hidden="1">{#N/A,#N/A,FALSE,"Cover";#N/A,#N/A,FALSE,"Profits";#N/A,#N/A,FALSE,"ABS";#N/A,#N/A,FALSE,"TFLE Detail";#N/A,#N/A,FALSE,"TFLE Walk";#N/A,#N/A,FALSE,"Variable Cost";#N/A,#N/A,FALSE,"V.C. Walk"}</definedName>
    <definedName name="lkjhyt" hidden="1">{#N/A,#N/A,FALSE,"Cover";#N/A,#N/A,FALSE,"Profits";#N/A,#N/A,FALSE,"ABS";#N/A,#N/A,FALSE,"TFLE Detail";#N/A,#N/A,FALSE,"TFLE Walk";#N/A,#N/A,FALSE,"Variable Cost";#N/A,#N/A,FALSE,"V.C. Walk"}</definedName>
    <definedName name="lkkhhj" localSheetId="65" hidden="1">{#N/A,#N/A,FALSE,"Profit Status";#N/A,#N/A,FALSE,"Invest";#N/A,#N/A,FALSE,"Revenue";#N/A,#N/A,FALSE,"Variable Cost";#N/A,#N/A,FALSE,"Options &amp; Series"}</definedName>
    <definedName name="lkkhhj" localSheetId="84" hidden="1">{#N/A,#N/A,FALSE,"Profit Status";#N/A,#N/A,FALSE,"Invest";#N/A,#N/A,FALSE,"Revenue";#N/A,#N/A,FALSE,"Variable Cost";#N/A,#N/A,FALSE,"Options &amp; Series"}</definedName>
    <definedName name="lkkhhj" localSheetId="77" hidden="1">{#N/A,#N/A,FALSE,"Profit Status";#N/A,#N/A,FALSE,"Invest";#N/A,#N/A,FALSE,"Revenue";#N/A,#N/A,FALSE,"Variable Cost";#N/A,#N/A,FALSE,"Options &amp; Series"}</definedName>
    <definedName name="lkkhhj" localSheetId="61" hidden="1">{#N/A,#N/A,FALSE,"Profit Status";#N/A,#N/A,FALSE,"Invest";#N/A,#N/A,FALSE,"Revenue";#N/A,#N/A,FALSE,"Variable Cost";#N/A,#N/A,FALSE,"Options &amp; Series"}</definedName>
    <definedName name="lkkhhj" localSheetId="76" hidden="1">{#N/A,#N/A,FALSE,"Profit Status";#N/A,#N/A,FALSE,"Invest";#N/A,#N/A,FALSE,"Revenue";#N/A,#N/A,FALSE,"Variable Cost";#N/A,#N/A,FALSE,"Options &amp; Series"}</definedName>
    <definedName name="lkkhhj" hidden="1">{#N/A,#N/A,FALSE,"Profit Status";#N/A,#N/A,FALSE,"Invest";#N/A,#N/A,FALSE,"Revenue";#N/A,#N/A,FALSE,"Variable Cost";#N/A,#N/A,FALSE,"Options &amp; Series"}</definedName>
    <definedName name="lklklklk" localSheetId="65" hidden="1">{"Presentation",#N/A,FALSE,"Feb96 - ALL"}</definedName>
    <definedName name="lklklklk" localSheetId="84" hidden="1">{"Presentation",#N/A,FALSE,"Feb96 - ALL"}</definedName>
    <definedName name="lklklklk" localSheetId="77" hidden="1">{"Presentation",#N/A,FALSE,"Feb96 - ALL"}</definedName>
    <definedName name="lklklklk" localSheetId="61" hidden="1">{"Presentation",#N/A,FALSE,"Feb96 - ALL"}</definedName>
    <definedName name="lklklklk" localSheetId="76" hidden="1">{"Presentation",#N/A,FALSE,"Feb96 - ALL"}</definedName>
    <definedName name="lklklklk" hidden="1">{"Presentation",#N/A,FALSE,"Feb96 - ALL"}</definedName>
    <definedName name="lkngdskjzbgl" localSheetId="79">#REF!</definedName>
    <definedName name="lkngdskjzbgl" localSheetId="84">#REF!</definedName>
    <definedName name="lkngdskjzbgl" localSheetId="77">#REF!</definedName>
    <definedName name="lkngdskjzbgl">#REF!</definedName>
    <definedName name="lkok" localSheetId="79">#REF!</definedName>
    <definedName name="lkok" localSheetId="84">#REF!</definedName>
    <definedName name="lkok" localSheetId="77">#REF!</definedName>
    <definedName name="lkok">#REF!</definedName>
    <definedName name="ll" localSheetId="6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" localSheetId="84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" localSheetId="77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" localSheetId="61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" localSheetId="76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L">#N/A</definedName>
    <definedName name="LLLL" localSheetId="65" hidden="1">{"current deposit",#N/A,FALSE,"Sheet1"}</definedName>
    <definedName name="LLLL" localSheetId="84" hidden="1">{"current deposit",#N/A,FALSE,"Sheet1"}</definedName>
    <definedName name="LLLL" localSheetId="77" hidden="1">{"current deposit",#N/A,FALSE,"Sheet1"}</definedName>
    <definedName name="LLLL" localSheetId="61" hidden="1">{"current deposit",#N/A,FALSE,"Sheet1"}</definedName>
    <definedName name="LLLL" localSheetId="76" hidden="1">{"current deposit",#N/A,FALSE,"Sheet1"}</definedName>
    <definedName name="LLLL" hidden="1">{"current deposit",#N/A,FALSE,"Sheet1"}</definedName>
    <definedName name="lllll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lllll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lllll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lllll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lllll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lllll" hidden="1">{#N/A,#N/A,FALSE,"Assumptions";#N/A,#N/A,FALSE,"Volumes";#N/A,#N/A,FALSE,"Pricing";#N/A,#N/A,FALSE,"Variable Cost";#N/A,#N/A,FALSE,"Investment";#N/A,#N/A,FALSE,"Profitability";#N/A,#N/A,FALSE,"Business Comparison"}</definedName>
    <definedName name="llllllll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llllllll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llllllll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llllllll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llllllll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llllllll" hidden="1">{#N/A,#N/A,FALSE,"Assumptions";#N/A,#N/A,FALSE,"Volumes";#N/A,#N/A,FALSE,"Pricing";#N/A,#N/A,FALSE,"Variable Cost";#N/A,#N/A,FALSE,"Investment";#N/A,#N/A,FALSE,"Profitability";#N/A,#N/A,FALSE,"Business Comparison"}</definedName>
    <definedName name="llllllllllll" localSheetId="65" hidden="1">{#N/A,#N/A,FALSE,"SumMonth"}</definedName>
    <definedName name="llllllllllll" localSheetId="84" hidden="1">{#N/A,#N/A,FALSE,"SumMonth"}</definedName>
    <definedName name="llllllllllll" localSheetId="77" hidden="1">{#N/A,#N/A,FALSE,"SumMonth"}</definedName>
    <definedName name="llllllllllll" localSheetId="61" hidden="1">{#N/A,#N/A,FALSE,"SumMonth"}</definedName>
    <definedName name="llllllllllll" localSheetId="76" hidden="1">{#N/A,#N/A,FALSE,"SumMonth"}</definedName>
    <definedName name="llllllllllll" hidden="1">{#N/A,#N/A,FALSE,"SumMonth"}</definedName>
    <definedName name="lllllllllllllll" localSheetId="79" hidden="1">#REF!</definedName>
    <definedName name="lllllllllllllll" localSheetId="84" hidden="1">#REF!</definedName>
    <definedName name="lllllllllllllll" localSheetId="77" hidden="1">#REF!</definedName>
    <definedName name="lllllllllllllll" hidden="1">#REF!</definedName>
    <definedName name="llllllllllllllllllllllllllllll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llllllllllllllllllllllllllllll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llllllllllllllllllllllllllllll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llllllllllllllllllllllllllllll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llllllllllllllllllllllllllllll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llllllllllllllllllllllllllllll" hidden="1">{#N/A,#N/A,FALSE,"Assumptions";#N/A,#N/A,FALSE,"Volumes";#N/A,#N/A,FALSE,"Pricing";#N/A,#N/A,FALSE,"Variable Cost";#N/A,#N/A,FALSE,"Investment";#N/A,#N/A,FALSE,"Profitability";#N/A,#N/A,FALSE,"Business Comparison"}</definedName>
    <definedName name="LM" localSheetId="79">#REF!</definedName>
    <definedName name="LM" localSheetId="84">#REF!</definedName>
    <definedName name="LM" localSheetId="77">#REF!</definedName>
    <definedName name="LM">#REF!</definedName>
    <definedName name="lmek" localSheetId="79">#REF!</definedName>
    <definedName name="lmek" localSheetId="84">#REF!</definedName>
    <definedName name="lmek" localSheetId="77">#REF!</definedName>
    <definedName name="lmek">#REF!</definedName>
    <definedName name="lmekplp" localSheetId="79">#REF!</definedName>
    <definedName name="lmekplp" localSheetId="84">#REF!</definedName>
    <definedName name="lmekplp" localSheetId="77">#REF!</definedName>
    <definedName name="lmekplp">#REF!</definedName>
    <definedName name="lmem" localSheetId="79">#REF!</definedName>
    <definedName name="lmem" localSheetId="84">#REF!</definedName>
    <definedName name="lmem" localSheetId="77">#REF!</definedName>
    <definedName name="lmem">#REF!</definedName>
    <definedName name="lmemplp" localSheetId="79">#REF!</definedName>
    <definedName name="lmemplp" localSheetId="84">#REF!</definedName>
    <definedName name="lmemplp" localSheetId="77">#REF!</definedName>
    <definedName name="lmemplp">#REF!</definedName>
    <definedName name="lmot" localSheetId="79">#REF!</definedName>
    <definedName name="lmot" localSheetId="84">#REF!</definedName>
    <definedName name="lmot" localSheetId="77">#REF!</definedName>
    <definedName name="lmot">#REF!</definedName>
    <definedName name="lmotplp" localSheetId="79">#REF!</definedName>
    <definedName name="lmotplp" localSheetId="84">#REF!</definedName>
    <definedName name="lmotplp" localSheetId="77">#REF!</definedName>
    <definedName name="lmotplp">#REF!</definedName>
    <definedName name="Loan" localSheetId="79">#REF!</definedName>
    <definedName name="Loan" localSheetId="84">#REF!</definedName>
    <definedName name="Loan" localSheetId="77">#REF!</definedName>
    <definedName name="Loan">#REF!</definedName>
    <definedName name="Loan_Amount" localSheetId="79">#REF!</definedName>
    <definedName name="Loan_Amount" localSheetId="84">#REF!</definedName>
    <definedName name="Loan_Amount" localSheetId="77">#REF!</definedName>
    <definedName name="Loan_Amount">#REF!</definedName>
    <definedName name="Loan_Start" localSheetId="79">#REF!</definedName>
    <definedName name="Loan_Start" localSheetId="84">#REF!</definedName>
    <definedName name="Loan_Start" localSheetId="77">#REF!</definedName>
    <definedName name="Loan_Start">#REF!</definedName>
    <definedName name="Loan_Years" localSheetId="79">#REF!</definedName>
    <definedName name="Loan_Years" localSheetId="84">#REF!</definedName>
    <definedName name="Loan_Years" localSheetId="77">#REF!</definedName>
    <definedName name="Loan_Years">#REF!</definedName>
    <definedName name="Loan1" localSheetId="79">#REF!</definedName>
    <definedName name="Loan1" localSheetId="84">#REF!</definedName>
    <definedName name="Loan1" localSheetId="77">#REF!</definedName>
    <definedName name="Loan1">#REF!</definedName>
    <definedName name="loc" localSheetId="79">#REF!</definedName>
    <definedName name="loc" localSheetId="84">#REF!</definedName>
    <definedName name="loc" localSheetId="77">#REF!</definedName>
    <definedName name="loc">#REF!</definedName>
    <definedName name="LOC.SUPPLIER_NO" localSheetId="79">#REF!</definedName>
    <definedName name="LOC.SUPPLIER_NO" localSheetId="84">#REF!</definedName>
    <definedName name="LOC.SUPPLIER_NO" localSheetId="77">#REF!</definedName>
    <definedName name="LOC.SUPPLIER_NO">#REF!</definedName>
    <definedName name="loc_cur" localSheetId="79">#REF!</definedName>
    <definedName name="loc_cur" localSheetId="84">#REF!</definedName>
    <definedName name="loc_cur" localSheetId="77">#REF!</definedName>
    <definedName name="loc_cur">#REF!</definedName>
    <definedName name="local" localSheetId="79">#REF!</definedName>
    <definedName name="local" localSheetId="84">#REF!</definedName>
    <definedName name="local" localSheetId="77">#REF!</definedName>
    <definedName name="local">#REF!</definedName>
    <definedName name="LOCATION" localSheetId="79">#REF!</definedName>
    <definedName name="LOCATION" localSheetId="84">#REF!</definedName>
    <definedName name="LOCATION" localSheetId="77">#REF!</definedName>
    <definedName name="LOCATION">#REF!</definedName>
    <definedName name="locaux" localSheetId="79">#REF!</definedName>
    <definedName name="locaux" localSheetId="84">#REF!</definedName>
    <definedName name="locaux" localSheetId="77">#REF!</definedName>
    <definedName name="locaux">#REF!</definedName>
    <definedName name="loh" localSheetId="65" hidden="1">{#N/A,#N/A,FALSE,"Cover";#N/A,#N/A,FALSE,"Profits";#N/A,#N/A,FALSE,"ABS";#N/A,#N/A,FALSE,"TFLE Detail";#N/A,#N/A,FALSE,"TFLE Walk";#N/A,#N/A,FALSE,"Variable Cost";#N/A,#N/A,FALSE,"V.C. Walk"}</definedName>
    <definedName name="loh" localSheetId="84" hidden="1">{#N/A,#N/A,FALSE,"Cover";#N/A,#N/A,FALSE,"Profits";#N/A,#N/A,FALSE,"ABS";#N/A,#N/A,FALSE,"TFLE Detail";#N/A,#N/A,FALSE,"TFLE Walk";#N/A,#N/A,FALSE,"Variable Cost";#N/A,#N/A,FALSE,"V.C. Walk"}</definedName>
    <definedName name="loh" localSheetId="77" hidden="1">{#N/A,#N/A,FALSE,"Cover";#N/A,#N/A,FALSE,"Profits";#N/A,#N/A,FALSE,"ABS";#N/A,#N/A,FALSE,"TFLE Detail";#N/A,#N/A,FALSE,"TFLE Walk";#N/A,#N/A,FALSE,"Variable Cost";#N/A,#N/A,FALSE,"V.C. Walk"}</definedName>
    <definedName name="loh" localSheetId="61" hidden="1">{#N/A,#N/A,FALSE,"Cover";#N/A,#N/A,FALSE,"Profits";#N/A,#N/A,FALSE,"ABS";#N/A,#N/A,FALSE,"TFLE Detail";#N/A,#N/A,FALSE,"TFLE Walk";#N/A,#N/A,FALSE,"Variable Cost";#N/A,#N/A,FALSE,"V.C. Walk"}</definedName>
    <definedName name="loh" localSheetId="76" hidden="1">{#N/A,#N/A,FALSE,"Cover";#N/A,#N/A,FALSE,"Profits";#N/A,#N/A,FALSE,"ABS";#N/A,#N/A,FALSE,"TFLE Detail";#N/A,#N/A,FALSE,"TFLE Walk";#N/A,#N/A,FALSE,"Variable Cost";#N/A,#N/A,FALSE,"V.C. Walk"}</definedName>
    <definedName name="loh" hidden="1">{#N/A,#N/A,FALSE,"Cover";#N/A,#N/A,FALSE,"Profits";#N/A,#N/A,FALSE,"ABS";#N/A,#N/A,FALSE,"TFLE Detail";#N/A,#N/A,FALSE,"TFLE Walk";#N/A,#N/A,FALSE,"Variable Cost";#N/A,#N/A,FALSE,"V.C. Walk"}</definedName>
    <definedName name="lohnew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hnew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hnew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hnew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hnew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hne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k" localSheetId="65" hidden="1">{#N/A,#N/A,FALSE,"TOP10";#N/A,#N/A,FALSE,"Cover";#N/A,#N/A,FALSE,"MOGRAPH"}</definedName>
    <definedName name="lok" localSheetId="84" hidden="1">{#N/A,#N/A,FALSE,"TOP10";#N/A,#N/A,FALSE,"Cover";#N/A,#N/A,FALSE,"MOGRAPH"}</definedName>
    <definedName name="lok" localSheetId="77" hidden="1">{#N/A,#N/A,FALSE,"TOP10";#N/A,#N/A,FALSE,"Cover";#N/A,#N/A,FALSE,"MOGRAPH"}</definedName>
    <definedName name="lok" localSheetId="61" hidden="1">{#N/A,#N/A,FALSE,"TOP10";#N/A,#N/A,FALSE,"Cover";#N/A,#N/A,FALSE,"MOGRAPH"}</definedName>
    <definedName name="lok" localSheetId="76" hidden="1">{#N/A,#N/A,FALSE,"TOP10";#N/A,#N/A,FALSE,"Cover";#N/A,#N/A,FALSE,"MOGRAPH"}</definedName>
    <definedName name="lok" hidden="1">{#N/A,#N/A,FALSE,"TOP10";#N/A,#N/A,FALSE,"Cover";#N/A,#N/A,FALSE,"MOGRAPH"}</definedName>
    <definedName name="loks" localSheetId="65" hidden="1">{#N/A,#N/A,FALSE,"TOP10";#N/A,#N/A,FALSE,"Cover";#N/A,#N/A,FALSE,"MOGRAPH"}</definedName>
    <definedName name="loks" localSheetId="84" hidden="1">{#N/A,#N/A,FALSE,"TOP10";#N/A,#N/A,FALSE,"Cover";#N/A,#N/A,FALSE,"MOGRAPH"}</definedName>
    <definedName name="loks" localSheetId="77" hidden="1">{#N/A,#N/A,FALSE,"TOP10";#N/A,#N/A,FALSE,"Cover";#N/A,#N/A,FALSE,"MOGRAPH"}</definedName>
    <definedName name="loks" localSheetId="61" hidden="1">{#N/A,#N/A,FALSE,"TOP10";#N/A,#N/A,FALSE,"Cover";#N/A,#N/A,FALSE,"MOGRAPH"}</definedName>
    <definedName name="loks" localSheetId="76" hidden="1">{#N/A,#N/A,FALSE,"TOP10";#N/A,#N/A,FALSE,"Cover";#N/A,#N/A,FALSE,"MOGRAPH"}</definedName>
    <definedName name="loks" hidden="1">{#N/A,#N/A,FALSE,"TOP10";#N/A,#N/A,FALSE,"Cover";#N/A,#N/A,FALSE,"MOGRAPH"}</definedName>
    <definedName name="Long" localSheetId="79">#REF!</definedName>
    <definedName name="Long" localSheetId="84">#REF!</definedName>
    <definedName name="Long" localSheetId="77">#REF!</definedName>
    <definedName name="Long">#REF!</definedName>
    <definedName name="Long1" localSheetId="79">#REF!</definedName>
    <definedName name="Long1" localSheetId="84">#REF!</definedName>
    <definedName name="Long1" localSheetId="77">#REF!</definedName>
    <definedName name="Long1">#REF!</definedName>
    <definedName name="LOOK" localSheetId="79">#REF!</definedName>
    <definedName name="LOOK" localSheetId="84">#REF!</definedName>
    <definedName name="LOOK" localSheetId="77">#REF!</definedName>
    <definedName name="LOOK">#REF!</definedName>
    <definedName name="LOP" localSheetId="65" hidden="1">{#N/A,#N/A,FALSE,"Sheet1"}</definedName>
    <definedName name="LOP" localSheetId="84" hidden="1">{#N/A,#N/A,FALSE,"Sheet1"}</definedName>
    <definedName name="LOP" localSheetId="77" hidden="1">{#N/A,#N/A,FALSE,"Sheet1"}</definedName>
    <definedName name="LOP" localSheetId="61" hidden="1">{#N/A,#N/A,FALSE,"Sheet1"}</definedName>
    <definedName name="LOP" localSheetId="76" hidden="1">{#N/A,#N/A,FALSE,"Sheet1"}</definedName>
    <definedName name="LOP" hidden="1">{#N/A,#N/A,FALSE,"Sheet1"}</definedName>
    <definedName name="low" localSheetId="79" hidden="1">#REF!</definedName>
    <definedName name="low" localSheetId="84" hidden="1">#REF!</definedName>
    <definedName name="low" localSheetId="77" hidden="1">#REF!</definedName>
    <definedName name="low" hidden="1">#REF!</definedName>
    <definedName name="lpo" localSheetId="65" hidden="1">{#N/A,#N/A,FALSE,"GRAFIK";#N/A,#N/A,FALSE,"TOP30MEM"}</definedName>
    <definedName name="lpo" localSheetId="84" hidden="1">{#N/A,#N/A,FALSE,"GRAFIK";#N/A,#N/A,FALSE,"TOP30MEM"}</definedName>
    <definedName name="lpo" localSheetId="77" hidden="1">{#N/A,#N/A,FALSE,"GRAFIK";#N/A,#N/A,FALSE,"TOP30MEM"}</definedName>
    <definedName name="lpo" localSheetId="61" hidden="1">{#N/A,#N/A,FALSE,"GRAFIK";#N/A,#N/A,FALSE,"TOP30MEM"}</definedName>
    <definedName name="lpo" localSheetId="76" hidden="1">{#N/A,#N/A,FALSE,"GRAFIK";#N/A,#N/A,FALSE,"TOP30MEM"}</definedName>
    <definedName name="lpo" hidden="1">{#N/A,#N/A,FALSE,"GRAFIK";#N/A,#N/A,FALSE,"TOP30MEM"}</definedName>
    <definedName name="lrapoapbt" localSheetId="79">#REF!</definedName>
    <definedName name="lrapoapbt" localSheetId="84">#REF!</definedName>
    <definedName name="lrapoapbt" localSheetId="77">#REF!</definedName>
    <definedName name="lrapoapbt">#REF!</definedName>
    <definedName name="lrapoastat" localSheetId="79">#REF!</definedName>
    <definedName name="lrapoastat" localSheetId="84">#REF!</definedName>
    <definedName name="lrapoastat" localSheetId="77">#REF!</definedName>
    <definedName name="lrapoastat">#REF!</definedName>
    <definedName name="ls" localSheetId="65" hidden="1">{0,#N/A,FALSE,0;0,#N/A,FALSE,0}</definedName>
    <definedName name="ls" localSheetId="84" hidden="1">{0,#N/A,FALSE,0;0,#N/A,FALSE,0}</definedName>
    <definedName name="ls" localSheetId="77" hidden="1">{0,#N/A,FALSE,0;0,#N/A,FALSE,0}</definedName>
    <definedName name="ls" localSheetId="61" hidden="1">{0,#N/A,FALSE,0;0,#N/A,FALSE,0}</definedName>
    <definedName name="ls" localSheetId="76" hidden="1">{0,#N/A,FALSE,0;0,#N/A,FALSE,0}</definedName>
    <definedName name="ls" hidden="1">{0,#N/A,FALSE,0;0,#N/A,FALSE,0}</definedName>
    <definedName name="LSL" localSheetId="79">#REF!</definedName>
    <definedName name="LSL" localSheetId="84">#REF!</definedName>
    <definedName name="LSL" localSheetId="77">#REF!</definedName>
    <definedName name="LSL">#REF!</definedName>
    <definedName name="lstOrganization">"List Box 4"</definedName>
    <definedName name="lstRegion">"List Box 5"</definedName>
    <definedName name="LT" localSheetId="79">#REF!</definedName>
    <definedName name="LT" localSheetId="84">#REF!</definedName>
    <definedName name="LT" localSheetId="77">#REF!</definedName>
    <definedName name="LT">#REF!</definedName>
    <definedName name="LUCK" localSheetId="65" hidden="1">{#N/A,#N/A,FALSE,"Sheet1"}</definedName>
    <definedName name="LUCK" localSheetId="84" hidden="1">{#N/A,#N/A,FALSE,"Sheet1"}</definedName>
    <definedName name="LUCK" localSheetId="77" hidden="1">{#N/A,#N/A,FALSE,"Sheet1"}</definedName>
    <definedName name="LUCK" localSheetId="61" hidden="1">{#N/A,#N/A,FALSE,"Sheet1"}</definedName>
    <definedName name="LUCK" localSheetId="76" hidden="1">{#N/A,#N/A,FALSE,"Sheet1"}</definedName>
    <definedName name="LUCK" hidden="1">{#N/A,#N/A,FALSE,"Sheet1"}</definedName>
    <definedName name="Luong" localSheetId="79">#REF!</definedName>
    <definedName name="Luong" localSheetId="84">#REF!</definedName>
    <definedName name="Luong" localSheetId="77">#REF!</definedName>
    <definedName name="Luong">#REF!</definedName>
    <definedName name="LWSALES" localSheetId="79">#REF!</definedName>
    <definedName name="LWSALES" localSheetId="84">#REF!</definedName>
    <definedName name="LWSALES" localSheetId="77">#REF!</definedName>
    <definedName name="LWSALES">#REF!</definedName>
    <definedName name="LYBin" localSheetId="79">#REF!</definedName>
    <definedName name="LYBin" localSheetId="84">#REF!</definedName>
    <definedName name="LYBin" localSheetId="77">#REF!</definedName>
    <definedName name="LYBin">#REF!</definedName>
    <definedName name="LYHolds" localSheetId="79">#REF!</definedName>
    <definedName name="LYHolds" localSheetId="84">#REF!</definedName>
    <definedName name="LYHolds" localSheetId="77">#REF!</definedName>
    <definedName name="LYHolds">#REF!</definedName>
    <definedName name="LYNet" localSheetId="79">#REF!</definedName>
    <definedName name="LYNet" localSheetId="84">#REF!</definedName>
    <definedName name="LYNet" localSheetId="77">#REF!</definedName>
    <definedName name="LYNet">#REF!</definedName>
    <definedName name="LYoos" localSheetId="79">#REF!</definedName>
    <definedName name="LYoos" localSheetId="84">#REF!</definedName>
    <definedName name="LYoos" localSheetId="77">#REF!</definedName>
    <definedName name="LYoos">#REF!</definedName>
    <definedName name="LYReselects" localSheetId="79">#REF!</definedName>
    <definedName name="LYReselects" localSheetId="84">#REF!</definedName>
    <definedName name="LYReselects" localSheetId="77">#REF!</definedName>
    <definedName name="LYReselects">#REF!</definedName>
    <definedName name="LYReturns" localSheetId="79">#REF!</definedName>
    <definedName name="LYReturns" localSheetId="84">#REF!</definedName>
    <definedName name="LYReturns" localSheetId="77">#REF!</definedName>
    <definedName name="LYReturns">#REF!</definedName>
    <definedName name="LYSales" localSheetId="79">#REF!</definedName>
    <definedName name="LYSales" localSheetId="84">#REF!</definedName>
    <definedName name="LYSales" localSheetId="77">#REF!</definedName>
    <definedName name="LYSales">#REF!</definedName>
    <definedName name="LYTotal" localSheetId="79">#REF!</definedName>
    <definedName name="LYTotal" localSheetId="84">#REF!</definedName>
    <definedName name="LYTotal" localSheetId="77">#REF!</definedName>
    <definedName name="LYTotal">#REF!</definedName>
    <definedName name="m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m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m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m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m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m" hidden="1">{#N/A,#N/A,FALSE,"Assumptions";#N/A,#N/A,FALSE,"Volumes";#N/A,#N/A,FALSE,"Pricing";#N/A,#N/A,FALSE,"Variable Cost";#N/A,#N/A,FALSE,"Investment";#N/A,#N/A,FALSE,"Profitability";#N/A,#N/A,FALSE,"Business Comparison"}</definedName>
    <definedName name="m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m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m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m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m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ma" hidden="1">{#N/A,#N/A,FALSE,"Assumptions";#N/A,#N/A,FALSE,"Volumes";#N/A,#N/A,FALSE,"Pricing";#N/A,#N/A,FALSE,"Variable Cost";#N/A,#N/A,FALSE,"Investment";#N/A,#N/A,FALSE,"Profitability";#N/A,#N/A,FALSE,"Business Comparison"}</definedName>
    <definedName name="MACRO" localSheetId="79">#REF!</definedName>
    <definedName name="MACRO" localSheetId="84">#REF!</definedName>
    <definedName name="MACRO" localSheetId="77">#REF!</definedName>
    <definedName name="MACRO">#REF!</definedName>
    <definedName name="Macro8">#N/A</definedName>
    <definedName name="MACROS" localSheetId="79">#REF!</definedName>
    <definedName name="MACROS" localSheetId="84">#REF!</definedName>
    <definedName name="MACROS" localSheetId="77">#REF!</definedName>
    <definedName name="MACROS">#REF!</definedName>
    <definedName name="majed" localSheetId="65" hidden="1">{#N/A,#N/A,FALSE,"Cover Page";#N/A,#N/A,FALSE,"Facing Page";#N/A,#N/A,FALSE,"Main Page";#N/A,#N/A,FALSE,"Risk-Adjusted";#N/A,#N/A,FALSE,"Profit Improvement"}</definedName>
    <definedName name="majed" localSheetId="84" hidden="1">{#N/A,#N/A,FALSE,"Cover Page";#N/A,#N/A,FALSE,"Facing Page";#N/A,#N/A,FALSE,"Main Page";#N/A,#N/A,FALSE,"Risk-Adjusted";#N/A,#N/A,FALSE,"Profit Improvement"}</definedName>
    <definedName name="majed" localSheetId="77" hidden="1">{#N/A,#N/A,FALSE,"Cover Page";#N/A,#N/A,FALSE,"Facing Page";#N/A,#N/A,FALSE,"Main Page";#N/A,#N/A,FALSE,"Risk-Adjusted";#N/A,#N/A,FALSE,"Profit Improvement"}</definedName>
    <definedName name="majed" localSheetId="61" hidden="1">{#N/A,#N/A,FALSE,"Cover Page";#N/A,#N/A,FALSE,"Facing Page";#N/A,#N/A,FALSE,"Main Page";#N/A,#N/A,FALSE,"Risk-Adjusted";#N/A,#N/A,FALSE,"Profit Improvement"}</definedName>
    <definedName name="majed" localSheetId="76" hidden="1">{#N/A,#N/A,FALSE,"Cover Page";#N/A,#N/A,FALSE,"Facing Page";#N/A,#N/A,FALSE,"Main Page";#N/A,#N/A,FALSE,"Risk-Adjusted";#N/A,#N/A,FALSE,"Profit Improvement"}</definedName>
    <definedName name="majed" hidden="1">{#N/A,#N/A,FALSE,"Cover Page";#N/A,#N/A,FALSE,"Facing Page";#N/A,#N/A,FALSE,"Main Page";#N/A,#N/A,FALSE,"Risk-Adjusted";#N/A,#N/A,FALSE,"Profit Improvement"}</definedName>
    <definedName name="major" localSheetId="65" hidden="1">{"rev",#N/A,FALSE,"ppepsum";"vcost",#N/A,FALSE,"ppepsum";"ecprof",#N/A,FALSE,"ppepsum"}</definedName>
    <definedName name="major" localSheetId="84" hidden="1">{"rev",#N/A,FALSE,"ppepsum";"vcost",#N/A,FALSE,"ppepsum";"ecprof",#N/A,FALSE,"ppepsum"}</definedName>
    <definedName name="major" localSheetId="77" hidden="1">{"rev",#N/A,FALSE,"ppepsum";"vcost",#N/A,FALSE,"ppepsum";"ecprof",#N/A,FALSE,"ppepsum"}</definedName>
    <definedName name="major" localSheetId="61" hidden="1">{"rev",#N/A,FALSE,"ppepsum";"vcost",#N/A,FALSE,"ppepsum";"ecprof",#N/A,FALSE,"ppepsum"}</definedName>
    <definedName name="major" localSheetId="76" hidden="1">{"rev",#N/A,FALSE,"ppepsum";"vcost",#N/A,FALSE,"ppepsum";"ecprof",#N/A,FALSE,"ppepsum"}</definedName>
    <definedName name="major" hidden="1">{"rev",#N/A,FALSE,"ppepsum";"vcost",#N/A,FALSE,"ppepsum";"ecprof",#N/A,FALSE,"ppepsum"}</definedName>
    <definedName name="MakeBuyList" localSheetId="79">#REF!</definedName>
    <definedName name="MakeBuyList" localSheetId="84">#REF!</definedName>
    <definedName name="MakeBuyList" localSheetId="77">#REF!</definedName>
    <definedName name="MakeBuyList">#REF!</definedName>
    <definedName name="maniwan" localSheetId="65">OFFSET([1]!_Ref1,0,[1]!Wk,29,1)</definedName>
    <definedName name="maniwan" localSheetId="79">OFFSET('Chassis J2+0'!_Ref1,0,'Chassis J2+0'!Wk,29,1)</definedName>
    <definedName name="maniwan" localSheetId="84">OFFSET('Color Code'!_Ref1,0,'Color Code'!Wk,29,1)</definedName>
    <definedName name="maniwan" localSheetId="77">OFFSET('Material Plan'!_Ref1,0,'Material Plan'!Wk,29,1)</definedName>
    <definedName name="maniwan" localSheetId="61">OFFSET([1]!_Ref1,0,[1]!Wk,29,1)</definedName>
    <definedName name="maniwan" localSheetId="76">OFFSET(_Ref1,0,Wk,29,1)</definedName>
    <definedName name="maniwan">OFFSET(_Ref1,0,Wk,29,1)</definedName>
    <definedName name="Map" localSheetId="79">#REF!</definedName>
    <definedName name="Map" localSheetId="84">#REF!</definedName>
    <definedName name="Map" localSheetId="77">#REF!</definedName>
    <definedName name="Map">#REF!</definedName>
    <definedName name="Marché" localSheetId="79">#REF!</definedName>
    <definedName name="Marché" localSheetId="84">#REF!</definedName>
    <definedName name="Marché" localSheetId="77">#REF!</definedName>
    <definedName name="Marché">#REF!</definedName>
    <definedName name="MARD" localSheetId="79">#REF!</definedName>
    <definedName name="MARD" localSheetId="84">#REF!</definedName>
    <definedName name="MARD" localSheetId="77">#REF!</definedName>
    <definedName name="MARD">#REF!</definedName>
    <definedName name="MARGINPLAN" localSheetId="79">#REF!</definedName>
    <definedName name="MARGINPLAN" localSheetId="84">#REF!</definedName>
    <definedName name="MARGINPLAN" localSheetId="77">#REF!</definedName>
    <definedName name="MARGINPLAN">#REF!</definedName>
    <definedName name="MARGINPROJ" localSheetId="79">#REF!</definedName>
    <definedName name="MARGINPROJ" localSheetId="84">#REF!</definedName>
    <definedName name="MARGINPROJ" localSheetId="77">#REF!</definedName>
    <definedName name="MARGINPROJ">#REF!</definedName>
    <definedName name="Market" localSheetId="79">#REF!</definedName>
    <definedName name="Market" localSheetId="84">#REF!</definedName>
    <definedName name="Market" localSheetId="77">#REF!</definedName>
    <definedName name="Market">#REF!</definedName>
    <definedName name="MARKET_DATA" localSheetId="79">#REF!</definedName>
    <definedName name="MARKET_DATA" localSheetId="84">#REF!</definedName>
    <definedName name="MARKET_DATA" localSheetId="77">#REF!</definedName>
    <definedName name="MARKET_DATA">#REF!</definedName>
    <definedName name="marty" localSheetId="65" hidden="1">{#N/A,#N/A,TRUE,"Engine";#N/A,#N/A,TRUE,"Trans 5R55N";#N/A,#N/A,TRUE,"Manual Trans";#N/A,#N/A,TRUE,"DS and Axle";#N/A,#N/A,TRUE,"PTSSE";#N/A,#N/A,TRUE,"Summary"}</definedName>
    <definedName name="marty" localSheetId="84" hidden="1">{#N/A,#N/A,TRUE,"Engine";#N/A,#N/A,TRUE,"Trans 5R55N";#N/A,#N/A,TRUE,"Manual Trans";#N/A,#N/A,TRUE,"DS and Axle";#N/A,#N/A,TRUE,"PTSSE";#N/A,#N/A,TRUE,"Summary"}</definedName>
    <definedName name="marty" localSheetId="77" hidden="1">{#N/A,#N/A,TRUE,"Engine";#N/A,#N/A,TRUE,"Trans 5R55N";#N/A,#N/A,TRUE,"Manual Trans";#N/A,#N/A,TRUE,"DS and Axle";#N/A,#N/A,TRUE,"PTSSE";#N/A,#N/A,TRUE,"Summary"}</definedName>
    <definedName name="marty" localSheetId="61" hidden="1">{#N/A,#N/A,TRUE,"Engine";#N/A,#N/A,TRUE,"Trans 5R55N";#N/A,#N/A,TRUE,"Manual Trans";#N/A,#N/A,TRUE,"DS and Axle";#N/A,#N/A,TRUE,"PTSSE";#N/A,#N/A,TRUE,"Summary"}</definedName>
    <definedName name="marty" localSheetId="76" hidden="1">{#N/A,#N/A,TRUE,"Engine";#N/A,#N/A,TRUE,"Trans 5R55N";#N/A,#N/A,TRUE,"Manual Trans";#N/A,#N/A,TRUE,"DS and Axle";#N/A,#N/A,TRUE,"PTSSE";#N/A,#N/A,TRUE,"Summary"}</definedName>
    <definedName name="marty" hidden="1">{#N/A,#N/A,TRUE,"Engine";#N/A,#N/A,TRUE,"Trans 5R55N";#N/A,#N/A,TRUE,"Manual Trans";#N/A,#N/A,TRUE,"DS and Axle";#N/A,#N/A,TRUE,"PTSSE";#N/A,#N/A,TRUE,"Summary"}</definedName>
    <definedName name="Master" localSheetId="79">#REF!</definedName>
    <definedName name="Master" localSheetId="84">#REF!</definedName>
    <definedName name="Master" localSheetId="77">#REF!</definedName>
    <definedName name="Master">#REF!</definedName>
    <definedName name="MASTER231W_Crosstab" localSheetId="79">#REF!</definedName>
    <definedName name="MASTER231W_Crosstab" localSheetId="84">#REF!</definedName>
    <definedName name="MASTER231W_Crosstab" localSheetId="77">#REF!</definedName>
    <definedName name="MASTER231W_Crosstab">#REF!</definedName>
    <definedName name="MASTERAPRIL" localSheetId="79">#REF!</definedName>
    <definedName name="MASTERAPRIL" localSheetId="84">#REF!</definedName>
    <definedName name="MASTERAPRIL" localSheetId="77">#REF!</definedName>
    <definedName name="MASTERAPRIL">#REF!</definedName>
    <definedName name="MASTERDIVISION" localSheetId="79">#REF!</definedName>
    <definedName name="MASTERDIVISION" localSheetId="84">#REF!</definedName>
    <definedName name="MASTERDIVISION" localSheetId="77">#REF!</definedName>
    <definedName name="MASTERDIVISION">#REF!</definedName>
    <definedName name="MASTERFEB" localSheetId="79">#REF!</definedName>
    <definedName name="MASTERFEB" localSheetId="84">#REF!</definedName>
    <definedName name="MASTERFEB" localSheetId="77">#REF!</definedName>
    <definedName name="MASTERFEB">#REF!</definedName>
    <definedName name="MASTERJAN" localSheetId="79">#REF!</definedName>
    <definedName name="MASTERJAN" localSheetId="84">#REF!</definedName>
    <definedName name="MASTERJAN" localSheetId="77">#REF!</definedName>
    <definedName name="MASTERJAN">#REF!</definedName>
    <definedName name="MASTERMAR" localSheetId="79">#REF!</definedName>
    <definedName name="MASTERMAR" localSheetId="84">#REF!</definedName>
    <definedName name="MASTERMAR" localSheetId="77">#REF!</definedName>
    <definedName name="MASTERMAR">#REF!</definedName>
    <definedName name="MASTERMAY" localSheetId="79">#REF!</definedName>
    <definedName name="MASTERMAY" localSheetId="84">#REF!</definedName>
    <definedName name="MASTERMAY" localSheetId="77">#REF!</definedName>
    <definedName name="MASTERMAY">#REF!</definedName>
    <definedName name="Mat_Ext" localSheetId="79">#REF!</definedName>
    <definedName name="Mat_Ext" localSheetId="84">#REF!</definedName>
    <definedName name="Mat_Ext" localSheetId="77">#REF!</definedName>
    <definedName name="Mat_Ext">#REF!</definedName>
    <definedName name="MATERAILS" localSheetId="65">OFFSET([1]!RefN,0,[1]!Wk,10,1)</definedName>
    <definedName name="MATERAILS" localSheetId="79">OFFSET('Chassis J2+0'!RefN,0,'Chassis J2+0'!Wk,10,1)</definedName>
    <definedName name="MATERAILS" localSheetId="84">OFFSET('Color Code'!RefN,0,'Color Code'!Wk,10,1)</definedName>
    <definedName name="MATERAILS" localSheetId="77">OFFSET('Material Plan'!RefN,0,'Material Plan'!Wk,10,1)</definedName>
    <definedName name="MATERAILS" localSheetId="61">OFFSET([1]!RefN,0,[1]!Wk,10,1)</definedName>
    <definedName name="MATERAILS" localSheetId="76">OFFSET(RefN,0,Wk,10,1)</definedName>
    <definedName name="MATERAILS">OFFSET(RefN,0,Wk,10,1)</definedName>
    <definedName name="Material" localSheetId="79">#REF!</definedName>
    <definedName name="Material" localSheetId="84">#REF!</definedName>
    <definedName name="Material" localSheetId="77">#REF!</definedName>
    <definedName name="Material">#REF!</definedName>
    <definedName name="MATERIALS" localSheetId="65">OFFSET([1]!RefN,0,[1]!Wk,10,1)</definedName>
    <definedName name="MATERIALS" localSheetId="79">OFFSET('Chassis J2+0'!RefN,0,'Chassis J2+0'!Wk,10,1)</definedName>
    <definedName name="MATERIALS" localSheetId="84">OFFSET('Color Code'!RefN,0,'Color Code'!Wk,10,1)</definedName>
    <definedName name="MATERIALS" localSheetId="77">OFFSET('Material Plan'!RefN,0,'Material Plan'!Wk,10,1)</definedName>
    <definedName name="MATERIALS" localSheetId="61">OFFSET([1]!RefN,0,[1]!Wk,10,1)</definedName>
    <definedName name="MATERIALS" localSheetId="76">OFFSET(RefN,0,Wk,10,1)</definedName>
    <definedName name="MATERIALS">OFFSET(RefN,0,Wk,10,1)</definedName>
    <definedName name="maurice" localSheetId="65" hidden="1">{"avrev",#N/A,FALSE,"AVREV";"rates",#N/A,FALSE,"AVREV"}</definedName>
    <definedName name="maurice" localSheetId="84" hidden="1">{"avrev",#N/A,FALSE,"AVREV";"rates",#N/A,FALSE,"AVREV"}</definedName>
    <definedName name="maurice" localSheetId="77" hidden="1">{"avrev",#N/A,FALSE,"AVREV";"rates",#N/A,FALSE,"AVREV"}</definedName>
    <definedName name="maurice" localSheetId="61" hidden="1">{"avrev",#N/A,FALSE,"AVREV";"rates",#N/A,FALSE,"AVREV"}</definedName>
    <definedName name="maurice" localSheetId="76" hidden="1">{"avrev",#N/A,FALSE,"AVREV";"rates",#N/A,FALSE,"AVREV"}</definedName>
    <definedName name="maurice" hidden="1">{"avrev",#N/A,FALSE,"AVREV";"rates",#N/A,FALSE,"AVREV"}</definedName>
    <definedName name="MAVT" localSheetId="79">#REF!</definedName>
    <definedName name="MAVT" localSheetId="84">#REF!</definedName>
    <definedName name="MAVT" localSheetId="77">#REF!</definedName>
    <definedName name="MAVT">#REF!</definedName>
    <definedName name="mazdaapoapbt" localSheetId="79">#REF!</definedName>
    <definedName name="mazdaapoapbt" localSheetId="84">#REF!</definedName>
    <definedName name="mazdaapoapbt" localSheetId="77">#REF!</definedName>
    <definedName name="mazdaapoapbt">#REF!</definedName>
    <definedName name="mazdaapoastat" localSheetId="79">#REF!</definedName>
    <definedName name="mazdaapoastat" localSheetId="84">#REF!</definedName>
    <definedName name="mazdaapoastat" localSheetId="77">#REF!</definedName>
    <definedName name="mazdaapoastat">#REF!</definedName>
    <definedName name="mazdanapbt" localSheetId="79">#REF!</definedName>
    <definedName name="mazdanapbt" localSheetId="84">#REF!</definedName>
    <definedName name="mazdanapbt" localSheetId="77">#REF!</definedName>
    <definedName name="mazdanapbt">#REF!</definedName>
    <definedName name="mazdanastat" localSheetId="79">#REF!</definedName>
    <definedName name="mazdanastat" localSheetId="84">#REF!</definedName>
    <definedName name="mazdanastat" localSheetId="77">#REF!</definedName>
    <definedName name="mazdanastat">#REF!</definedName>
    <definedName name="MBR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CGISS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CGISS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CGISS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CGISS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localSheetId="6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FWT" localSheetId="84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FWT" localSheetId="77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FWT" localSheetId="61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FWT" localSheetId="76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Select_Change">#N/A</definedName>
    <definedName name="Mbr_Select_lgl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E" localSheetId="79">#REF!</definedName>
    <definedName name="ME" localSheetId="84">#REF!</definedName>
    <definedName name="ME" localSheetId="77">#REF!</definedName>
    <definedName name="ME">#REF!</definedName>
    <definedName name="megamist" localSheetId="79">#REF!</definedName>
    <definedName name="megamist" localSheetId="84">#REF!</definedName>
    <definedName name="megamist" localSheetId="77">#REF!</definedName>
    <definedName name="megamist">#REF!</definedName>
    <definedName name="memo1" localSheetId="79">#REF!</definedName>
    <definedName name="memo1" localSheetId="84">#REF!</definedName>
    <definedName name="memo1" localSheetId="77">#REF!</definedName>
    <definedName name="memo1">#REF!</definedName>
    <definedName name="memo2" localSheetId="79">#REF!</definedName>
    <definedName name="memo2" localSheetId="84">#REF!</definedName>
    <definedName name="memo2" localSheetId="77">#REF!</definedName>
    <definedName name="memo2">#REF!</definedName>
    <definedName name="Metrics" localSheetId="65" hidden="1">{#N/A,#N/A,FALSE,"TOP10";#N/A,#N/A,FALSE,"Cover";#N/A,#N/A,FALSE,"MOGRAPH"}</definedName>
    <definedName name="Metrics" localSheetId="84" hidden="1">{#N/A,#N/A,FALSE,"TOP10";#N/A,#N/A,FALSE,"Cover";#N/A,#N/A,FALSE,"MOGRAPH"}</definedName>
    <definedName name="Metrics" localSheetId="77" hidden="1">{#N/A,#N/A,FALSE,"TOP10";#N/A,#N/A,FALSE,"Cover";#N/A,#N/A,FALSE,"MOGRAPH"}</definedName>
    <definedName name="Metrics" localSheetId="61" hidden="1">{#N/A,#N/A,FALSE,"TOP10";#N/A,#N/A,FALSE,"Cover";#N/A,#N/A,FALSE,"MOGRAPH"}</definedName>
    <definedName name="Metrics" localSheetId="76" hidden="1">{#N/A,#N/A,FALSE,"TOP10";#N/A,#N/A,FALSE,"Cover";#N/A,#N/A,FALSE,"MOGRAPH"}</definedName>
    <definedName name="Metrics" hidden="1">{#N/A,#N/A,FALSE,"TOP10";#N/A,#N/A,FALSE,"Cover";#N/A,#N/A,FALSE,"MOGRAPH"}</definedName>
    <definedName name="metrics1" localSheetId="65" hidden="1">{#N/A,#N/A,FALSE,"TOP10";#N/A,#N/A,FALSE,"Cover";#N/A,#N/A,FALSE,"MOGRAPH"}</definedName>
    <definedName name="metrics1" localSheetId="84" hidden="1">{#N/A,#N/A,FALSE,"TOP10";#N/A,#N/A,FALSE,"Cover";#N/A,#N/A,FALSE,"MOGRAPH"}</definedName>
    <definedName name="metrics1" localSheetId="77" hidden="1">{#N/A,#N/A,FALSE,"TOP10";#N/A,#N/A,FALSE,"Cover";#N/A,#N/A,FALSE,"MOGRAPH"}</definedName>
    <definedName name="metrics1" localSheetId="61" hidden="1">{#N/A,#N/A,FALSE,"TOP10";#N/A,#N/A,FALSE,"Cover";#N/A,#N/A,FALSE,"MOGRAPH"}</definedName>
    <definedName name="metrics1" localSheetId="76" hidden="1">{#N/A,#N/A,FALSE,"TOP10";#N/A,#N/A,FALSE,"Cover";#N/A,#N/A,FALSE,"MOGRAPH"}</definedName>
    <definedName name="metrics1" hidden="1">{#N/A,#N/A,FALSE,"TOP10";#N/A,#N/A,FALSE,"Cover";#N/A,#N/A,FALSE,"MOGRAPH"}</definedName>
    <definedName name="Metrics10kp" localSheetId="65" hidden="1">{#N/A,#N/A,FALSE,"TOP10";#N/A,#N/A,FALSE,"Cover";#N/A,#N/A,FALSE,"MOGRAPH"}</definedName>
    <definedName name="Metrics10kp" localSheetId="84" hidden="1">{#N/A,#N/A,FALSE,"TOP10";#N/A,#N/A,FALSE,"Cover";#N/A,#N/A,FALSE,"MOGRAPH"}</definedName>
    <definedName name="Metrics10kp" localSheetId="77" hidden="1">{#N/A,#N/A,FALSE,"TOP10";#N/A,#N/A,FALSE,"Cover";#N/A,#N/A,FALSE,"MOGRAPH"}</definedName>
    <definedName name="Metrics10kp" localSheetId="61" hidden="1">{#N/A,#N/A,FALSE,"TOP10";#N/A,#N/A,FALSE,"Cover";#N/A,#N/A,FALSE,"MOGRAPH"}</definedName>
    <definedName name="Metrics10kp" localSheetId="76" hidden="1">{#N/A,#N/A,FALSE,"TOP10";#N/A,#N/A,FALSE,"Cover";#N/A,#N/A,FALSE,"MOGRAPH"}</definedName>
    <definedName name="Metrics10kp" hidden="1">{#N/A,#N/A,FALSE,"TOP10";#N/A,#N/A,FALSE,"Cover";#N/A,#N/A,FALSE,"MOGRAPH"}</definedName>
    <definedName name="mexApril653" localSheetId="65" hidden="1">{#N/A,#N/A,FALSE,"Chart";#N/A,#N/A,FALSE,"Chart"}</definedName>
    <definedName name="mexApril653" localSheetId="84" hidden="1">{#N/A,#N/A,FALSE,"Chart";#N/A,#N/A,FALSE,"Chart"}</definedName>
    <definedName name="mexApril653" localSheetId="77" hidden="1">{#N/A,#N/A,FALSE,"Chart";#N/A,#N/A,FALSE,"Chart"}</definedName>
    <definedName name="mexApril653" localSheetId="61" hidden="1">{#N/A,#N/A,FALSE,"Chart";#N/A,#N/A,FALSE,"Chart"}</definedName>
    <definedName name="mexApril653" localSheetId="76" hidden="1">{#N/A,#N/A,FALSE,"Chart";#N/A,#N/A,FALSE,"Chart"}</definedName>
    <definedName name="mexApril653" hidden="1">{#N/A,#N/A,FALSE,"Chart";#N/A,#N/A,FALSE,"Chart"}</definedName>
    <definedName name="mfg" localSheetId="65" hidden="1">{"COMPARISON",#N/A,FALSE,"Sheet1"}</definedName>
    <definedName name="mfg" localSheetId="84" hidden="1">{"COMPARISON",#N/A,FALSE,"Sheet1"}</definedName>
    <definedName name="mfg" localSheetId="77" hidden="1">{"COMPARISON",#N/A,FALSE,"Sheet1"}</definedName>
    <definedName name="mfg" localSheetId="61" hidden="1">{"COMPARISON",#N/A,FALSE,"Sheet1"}</definedName>
    <definedName name="mfg" localSheetId="76" hidden="1">{"COMPARISON",#N/A,FALSE,"Sheet1"}</definedName>
    <definedName name="mfg" hidden="1">{"COMPARISON",#N/A,FALSE,"Sheet1"}</definedName>
    <definedName name="MFTTDB2M" localSheetId="79">SUM(#REF!)</definedName>
    <definedName name="MFTTDB2M" localSheetId="84">SUM(#REF!)</definedName>
    <definedName name="MFTTDB2M" localSheetId="77">SUM(#REF!)</definedName>
    <definedName name="MFTTDB2M" localSheetId="76">SUM(#REF!)</definedName>
    <definedName name="MFTTDB2M">SUM(#REF!)</definedName>
    <definedName name="MFTTDB6M" localSheetId="79">SUM(#REF!)</definedName>
    <definedName name="MFTTDB6M" localSheetId="84">SUM(#REF!)</definedName>
    <definedName name="MFTTDB6M" localSheetId="77">SUM(#REF!)</definedName>
    <definedName name="MFTTDB6M" localSheetId="76">SUM(#REF!)</definedName>
    <definedName name="MFTTDB6M">SUM(#REF!)</definedName>
    <definedName name="MFTTDBST" localSheetId="79">SUM(#REF!)</definedName>
    <definedName name="MFTTDBST" localSheetId="84">SUM(#REF!)</definedName>
    <definedName name="MFTTDBST" localSheetId="77">SUM(#REF!)</definedName>
    <definedName name="MFTTDBST" localSheetId="76">SUM(#REF!)</definedName>
    <definedName name="MFTTDBST">SUM(#REF!)</definedName>
    <definedName name="MFTTHSBC2M" localSheetId="79">SUM(#REF!)</definedName>
    <definedName name="MFTTHSBC2M" localSheetId="84">SUM(#REF!)</definedName>
    <definedName name="MFTTHSBC2M" localSheetId="77">SUM(#REF!)</definedName>
    <definedName name="MFTTHSBC2M" localSheetId="76">SUM(#REF!)</definedName>
    <definedName name="MFTTHSBC2M">SUM(#REF!)</definedName>
    <definedName name="MFTTHSBC6M" localSheetId="79">SUM(#REF!)</definedName>
    <definedName name="MFTTHSBC6M" localSheetId="84">SUM(#REF!)</definedName>
    <definedName name="MFTTHSBC6M" localSheetId="77">SUM(#REF!)</definedName>
    <definedName name="MFTTHSBC6M" localSheetId="76">SUM(#REF!)</definedName>
    <definedName name="MFTTHSBC6M">SUM(#REF!)</definedName>
    <definedName name="MFTTHSBCST" localSheetId="79">SUM(#REF!+#REF!)</definedName>
    <definedName name="MFTTHSBCST" localSheetId="84">SUM(#REF!+#REF!)</definedName>
    <definedName name="MFTTHSBCST" localSheetId="77">SUM(#REF!+#REF!)</definedName>
    <definedName name="MFTTHSBCST">SUM(#REF!+#REF!)</definedName>
    <definedName name="MFTTSTANCH6M" localSheetId="79">SUM(#REF!)</definedName>
    <definedName name="MFTTSTANCH6M" localSheetId="84">SUM(#REF!)</definedName>
    <definedName name="MFTTSTANCH6M" localSheetId="77">SUM(#REF!)</definedName>
    <definedName name="MFTTSTANCH6M" localSheetId="76">SUM(#REF!)</definedName>
    <definedName name="MFTTSTANCH6M">SUM(#REF!)</definedName>
    <definedName name="MFTTSTANCHST" localSheetId="79">SUM(#REF!)</definedName>
    <definedName name="MFTTSTANCHST" localSheetId="84">SUM(#REF!)</definedName>
    <definedName name="MFTTSTANCHST" localSheetId="77">SUM(#REF!)</definedName>
    <definedName name="MFTTSTANCHST" localSheetId="76">SUM(#REF!)</definedName>
    <definedName name="MFTTSTANCHST">SUM(#REF!)</definedName>
    <definedName name="Michael" localSheetId="65" hidden="1">{#N/A,#N/A,FALSE,"Profit Status";#N/A,#N/A,FALSE,"Invest";#N/A,#N/A,FALSE,"Revenue";#N/A,#N/A,FALSE,"Variable Cost";#N/A,#N/A,FALSE,"Options &amp; Series"}</definedName>
    <definedName name="Michael" localSheetId="84" hidden="1">{#N/A,#N/A,FALSE,"Profit Status";#N/A,#N/A,FALSE,"Invest";#N/A,#N/A,FALSE,"Revenue";#N/A,#N/A,FALSE,"Variable Cost";#N/A,#N/A,FALSE,"Options &amp; Series"}</definedName>
    <definedName name="Michael" localSheetId="77" hidden="1">{#N/A,#N/A,FALSE,"Profit Status";#N/A,#N/A,FALSE,"Invest";#N/A,#N/A,FALSE,"Revenue";#N/A,#N/A,FALSE,"Variable Cost";#N/A,#N/A,FALSE,"Options &amp; Series"}</definedName>
    <definedName name="Michael" localSheetId="61" hidden="1">{#N/A,#N/A,FALSE,"Profit Status";#N/A,#N/A,FALSE,"Invest";#N/A,#N/A,FALSE,"Revenue";#N/A,#N/A,FALSE,"Variable Cost";#N/A,#N/A,FALSE,"Options &amp; Series"}</definedName>
    <definedName name="Michael" localSheetId="76" hidden="1">{#N/A,#N/A,FALSE,"Profit Status";#N/A,#N/A,FALSE,"Invest";#N/A,#N/A,FALSE,"Revenue";#N/A,#N/A,FALSE,"Variable Cost";#N/A,#N/A,FALSE,"Options &amp; Series"}</definedName>
    <definedName name="Michael" hidden="1">{#N/A,#N/A,FALSE,"Profit Status";#N/A,#N/A,FALSE,"Invest";#N/A,#N/A,FALSE,"Revenue";#N/A,#N/A,FALSE,"Variable Cost";#N/A,#N/A,FALSE,"Options &amp; Series"}</definedName>
    <definedName name="Michael1" localSheetId="65" hidden="1">{#N/A,#N/A,FALSE,"Profit Status";#N/A,#N/A,FALSE,"Invest";#N/A,#N/A,FALSE,"Revenue";#N/A,#N/A,FALSE,"Variable Cost";#N/A,#N/A,FALSE,"Options &amp; Series"}</definedName>
    <definedName name="Michael1" localSheetId="84" hidden="1">{#N/A,#N/A,FALSE,"Profit Status";#N/A,#N/A,FALSE,"Invest";#N/A,#N/A,FALSE,"Revenue";#N/A,#N/A,FALSE,"Variable Cost";#N/A,#N/A,FALSE,"Options &amp; Series"}</definedName>
    <definedName name="Michael1" localSheetId="77" hidden="1">{#N/A,#N/A,FALSE,"Profit Status";#N/A,#N/A,FALSE,"Invest";#N/A,#N/A,FALSE,"Revenue";#N/A,#N/A,FALSE,"Variable Cost";#N/A,#N/A,FALSE,"Options &amp; Series"}</definedName>
    <definedName name="Michael1" localSheetId="61" hidden="1">{#N/A,#N/A,FALSE,"Profit Status";#N/A,#N/A,FALSE,"Invest";#N/A,#N/A,FALSE,"Revenue";#N/A,#N/A,FALSE,"Variable Cost";#N/A,#N/A,FALSE,"Options &amp; Series"}</definedName>
    <definedName name="Michael1" localSheetId="76" hidden="1">{#N/A,#N/A,FALSE,"Profit Status";#N/A,#N/A,FALSE,"Invest";#N/A,#N/A,FALSE,"Revenue";#N/A,#N/A,FALSE,"Variable Cost";#N/A,#N/A,FALSE,"Options &amp; Series"}</definedName>
    <definedName name="Michael1" hidden="1">{#N/A,#N/A,FALSE,"Profit Status";#N/A,#N/A,FALSE,"Invest";#N/A,#N/A,FALSE,"Revenue";#N/A,#N/A,FALSE,"Variable Cost";#N/A,#N/A,FALSE,"Options &amp; Series"}</definedName>
    <definedName name="Michaela" localSheetId="65" hidden="1">{#N/A,#N/A,FALSE,"Profit Status";#N/A,#N/A,FALSE,"Invest";#N/A,#N/A,FALSE,"Revenue";#N/A,#N/A,FALSE,"Variable Cost";#N/A,#N/A,FALSE,"Options &amp; Series"}</definedName>
    <definedName name="Michaela" localSheetId="84" hidden="1">{#N/A,#N/A,FALSE,"Profit Status";#N/A,#N/A,FALSE,"Invest";#N/A,#N/A,FALSE,"Revenue";#N/A,#N/A,FALSE,"Variable Cost";#N/A,#N/A,FALSE,"Options &amp; Series"}</definedName>
    <definedName name="Michaela" localSheetId="77" hidden="1">{#N/A,#N/A,FALSE,"Profit Status";#N/A,#N/A,FALSE,"Invest";#N/A,#N/A,FALSE,"Revenue";#N/A,#N/A,FALSE,"Variable Cost";#N/A,#N/A,FALSE,"Options &amp; Series"}</definedName>
    <definedName name="Michaela" localSheetId="61" hidden="1">{#N/A,#N/A,FALSE,"Profit Status";#N/A,#N/A,FALSE,"Invest";#N/A,#N/A,FALSE,"Revenue";#N/A,#N/A,FALSE,"Variable Cost";#N/A,#N/A,FALSE,"Options &amp; Series"}</definedName>
    <definedName name="Michaela" localSheetId="76" hidden="1">{#N/A,#N/A,FALSE,"Profit Status";#N/A,#N/A,FALSE,"Invest";#N/A,#N/A,FALSE,"Revenue";#N/A,#N/A,FALSE,"Variable Cost";#N/A,#N/A,FALSE,"Options &amp; Series"}</definedName>
    <definedName name="Michaela" hidden="1">{#N/A,#N/A,FALSE,"Profit Status";#N/A,#N/A,FALSE,"Invest";#N/A,#N/A,FALSE,"Revenue";#N/A,#N/A,FALSE,"Variable Cost";#N/A,#N/A,FALSE,"Options &amp; Series"}</definedName>
    <definedName name="mik" localSheetId="65" hidden="1">{#N/A,#N/A,FALSE,"GRAFIK";#N/A,#N/A,FALSE,"TOP30MEM"}</definedName>
    <definedName name="mik" localSheetId="84" hidden="1">{#N/A,#N/A,FALSE,"GRAFIK";#N/A,#N/A,FALSE,"TOP30MEM"}</definedName>
    <definedName name="mik" localSheetId="77" hidden="1">{#N/A,#N/A,FALSE,"GRAFIK";#N/A,#N/A,FALSE,"TOP30MEM"}</definedName>
    <definedName name="mik" localSheetId="61" hidden="1">{#N/A,#N/A,FALSE,"GRAFIK";#N/A,#N/A,FALSE,"TOP30MEM"}</definedName>
    <definedName name="mik" localSheetId="76" hidden="1">{#N/A,#N/A,FALSE,"GRAFIK";#N/A,#N/A,FALSE,"TOP30MEM"}</definedName>
    <definedName name="mik" hidden="1">{#N/A,#N/A,FALSE,"GRAFIK";#N/A,#N/A,FALSE,"TOP30MEM"}</definedName>
    <definedName name="mike" localSheetId="65" hidden="1">{#N/A,#N/A,FALSE,"Cover Page";#N/A,#N/A,FALSE,"Facing Page";#N/A,#N/A,FALSE,"Main Page";#N/A,#N/A,FALSE,"Risk-Adjusted";#N/A,#N/A,FALSE,"Profit Improvement"}</definedName>
    <definedName name="mike" localSheetId="84" hidden="1">{#N/A,#N/A,FALSE,"Cover Page";#N/A,#N/A,FALSE,"Facing Page";#N/A,#N/A,FALSE,"Main Page";#N/A,#N/A,FALSE,"Risk-Adjusted";#N/A,#N/A,FALSE,"Profit Improvement"}</definedName>
    <definedName name="mike" localSheetId="77" hidden="1">{#N/A,#N/A,FALSE,"Cover Page";#N/A,#N/A,FALSE,"Facing Page";#N/A,#N/A,FALSE,"Main Page";#N/A,#N/A,FALSE,"Risk-Adjusted";#N/A,#N/A,FALSE,"Profit Improvement"}</definedName>
    <definedName name="mike" localSheetId="61" hidden="1">{#N/A,#N/A,FALSE,"Cover Page";#N/A,#N/A,FALSE,"Facing Page";#N/A,#N/A,FALSE,"Main Page";#N/A,#N/A,FALSE,"Risk-Adjusted";#N/A,#N/A,FALSE,"Profit Improvement"}</definedName>
    <definedName name="mike" localSheetId="76" hidden="1">{#N/A,#N/A,FALSE,"Cover Page";#N/A,#N/A,FALSE,"Facing Page";#N/A,#N/A,FALSE,"Main Page";#N/A,#N/A,FALSE,"Risk-Adjusted";#N/A,#N/A,FALSE,"Profit Improvement"}</definedName>
    <definedName name="mike" hidden="1">{#N/A,#N/A,FALSE,"Cover Page";#N/A,#N/A,FALSE,"Facing Page";#N/A,#N/A,FALSE,"Main Page";#N/A,#N/A,FALSE,"Risk-Adjusted";#N/A,#N/A,FALSE,"Profit Improvement"}</definedName>
    <definedName name="Mikes" localSheetId="65" hidden="1">{#N/A,#N/A,FALSE,"GRAFIK";#N/A,#N/A,FALSE,"TOP30MEM"}</definedName>
    <definedName name="Mikes" localSheetId="84" hidden="1">{#N/A,#N/A,FALSE,"GRAFIK";#N/A,#N/A,FALSE,"TOP30MEM"}</definedName>
    <definedName name="Mikes" localSheetId="77" hidden="1">{#N/A,#N/A,FALSE,"GRAFIK";#N/A,#N/A,FALSE,"TOP30MEM"}</definedName>
    <definedName name="Mikes" localSheetId="61" hidden="1">{#N/A,#N/A,FALSE,"GRAFIK";#N/A,#N/A,FALSE,"TOP30MEM"}</definedName>
    <definedName name="Mikes" localSheetId="76" hidden="1">{#N/A,#N/A,FALSE,"GRAFIK";#N/A,#N/A,FALSE,"TOP30MEM"}</definedName>
    <definedName name="Mikes" hidden="1">{#N/A,#N/A,FALSE,"GRAFIK";#N/A,#N/A,FALSE,"TOP30MEM"}</definedName>
    <definedName name="mile3">"indirect(Pictures!$O$6)"</definedName>
    <definedName name="Milestone_Marker" localSheetId="79">#REF!</definedName>
    <definedName name="Milestone_Marker" localSheetId="84">#REF!</definedName>
    <definedName name="Milestone_Marker" localSheetId="77">#REF!</definedName>
    <definedName name="Milestone_Marker">#REF!</definedName>
    <definedName name="MINA" localSheetId="79">#REF!</definedName>
    <definedName name="MINA" localSheetId="84">#REF!</definedName>
    <definedName name="MINA" localSheetId="77">#REF!</definedName>
    <definedName name="MINA">#REF!</definedName>
    <definedName name="ming" localSheetId="65" hidden="1">{"Fiesta Facer Page",#N/A,FALSE,"Q_C_S";"Fiesta Main Page",#N/A,FALSE,"V_L";"Fiesta 95BP Struct",#N/A,FALSE,"StructBP";"Fiesta Post 95BP Struct",#N/A,FALSE,"AdjStructBP"}</definedName>
    <definedName name="ming" localSheetId="84" hidden="1">{"Fiesta Facer Page",#N/A,FALSE,"Q_C_S";"Fiesta Main Page",#N/A,FALSE,"V_L";"Fiesta 95BP Struct",#N/A,FALSE,"StructBP";"Fiesta Post 95BP Struct",#N/A,FALSE,"AdjStructBP"}</definedName>
    <definedName name="ming" localSheetId="77" hidden="1">{"Fiesta Facer Page",#N/A,FALSE,"Q_C_S";"Fiesta Main Page",#N/A,FALSE,"V_L";"Fiesta 95BP Struct",#N/A,FALSE,"StructBP";"Fiesta Post 95BP Struct",#N/A,FALSE,"AdjStructBP"}</definedName>
    <definedName name="ming" localSheetId="61" hidden="1">{"Fiesta Facer Page",#N/A,FALSE,"Q_C_S";"Fiesta Main Page",#N/A,FALSE,"V_L";"Fiesta 95BP Struct",#N/A,FALSE,"StructBP";"Fiesta Post 95BP Struct",#N/A,FALSE,"AdjStructBP"}</definedName>
    <definedName name="ming" localSheetId="76" hidden="1">{"Fiesta Facer Page",#N/A,FALSE,"Q_C_S";"Fiesta Main Page",#N/A,FALSE,"V_L";"Fiesta 95BP Struct",#N/A,FALSE,"StructBP";"Fiesta Post 95BP Struct",#N/A,FALSE,"AdjStructBP"}</definedName>
    <definedName name="ming" hidden="1">{"Fiesta Facer Page",#N/A,FALSE,"Q_C_S";"Fiesta Main Page",#N/A,FALSE,"V_L";"Fiesta 95BP Struct",#N/A,FALSE,"StructBP";"Fiesta Post 95BP Struct",#N/A,FALSE,"AdjStructBP"}</definedName>
    <definedName name="minglee" localSheetId="65" hidden="1">{"Presentation",#N/A,FALSE,"Feb96 - ALL"}</definedName>
    <definedName name="minglee" localSheetId="84" hidden="1">{"Presentation",#N/A,FALSE,"Feb96 - ALL"}</definedName>
    <definedName name="minglee" localSheetId="77" hidden="1">{"Presentation",#N/A,FALSE,"Feb96 - ALL"}</definedName>
    <definedName name="minglee" localSheetId="61" hidden="1">{"Presentation",#N/A,FALSE,"Feb96 - ALL"}</definedName>
    <definedName name="minglee" localSheetId="76" hidden="1">{"Presentation",#N/A,FALSE,"Feb96 - ALL"}</definedName>
    <definedName name="minglee" hidden="1">{"Presentation",#N/A,FALSE,"Feb96 - ALL"}</definedName>
    <definedName name="minglee12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utes" localSheetId="65" hidden="1">{"pep204a",#N/A,FALSE,"tpepsum4a";"pep205a",#N/A,FALSE,"tpepsum4a";"wpep204a",#N/A,FALSE,"tpepsum4a";"wpep205a",#N/A,FALSE,"tpepsum4a"}</definedName>
    <definedName name="minutes" localSheetId="84" hidden="1">{"pep204a",#N/A,FALSE,"tpepsum4a";"pep205a",#N/A,FALSE,"tpepsum4a";"wpep204a",#N/A,FALSE,"tpepsum4a";"wpep205a",#N/A,FALSE,"tpepsum4a"}</definedName>
    <definedName name="minutes" localSheetId="77" hidden="1">{"pep204a",#N/A,FALSE,"tpepsum4a";"pep205a",#N/A,FALSE,"tpepsum4a";"wpep204a",#N/A,FALSE,"tpepsum4a";"wpep205a",#N/A,FALSE,"tpepsum4a"}</definedName>
    <definedName name="minutes" localSheetId="61" hidden="1">{"pep204a",#N/A,FALSE,"tpepsum4a";"pep205a",#N/A,FALSE,"tpepsum4a";"wpep204a",#N/A,FALSE,"tpepsum4a";"wpep205a",#N/A,FALSE,"tpepsum4a"}</definedName>
    <definedName name="minutes" localSheetId="76" hidden="1">{"pep204a",#N/A,FALSE,"tpepsum4a";"pep205a",#N/A,FALSE,"tpepsum4a";"wpep204a",#N/A,FALSE,"tpepsum4a";"wpep205a",#N/A,FALSE,"tpepsum4a"}</definedName>
    <definedName name="minutes" hidden="1">{"pep204a",#N/A,FALSE,"tpepsum4a";"pep205a",#N/A,FALSE,"tpepsum4a";"wpep204a",#N/A,FALSE,"tpepsum4a";"wpep205a",#N/A,FALSE,"tpepsum4a"}</definedName>
    <definedName name="MIOM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OM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OM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OM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OM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O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S" localSheetId="79">#REF!</definedName>
    <definedName name="MIS" localSheetId="84">#REF!</definedName>
    <definedName name="MIS" localSheetId="77">#REF!</definedName>
    <definedName name="MIS">#REF!</definedName>
    <definedName name="Misc" localSheetId="65" hidden="1">{#N/A,#N/A,TRUE,"Engine";#N/A,#N/A,TRUE,"Trans 5R55N";#N/A,#N/A,TRUE,"Manual Trans";#N/A,#N/A,TRUE,"DS and Axle";#N/A,#N/A,TRUE,"PTSSE";#N/A,#N/A,TRUE,"Summary"}</definedName>
    <definedName name="Misc" localSheetId="84" hidden="1">{#N/A,#N/A,TRUE,"Engine";#N/A,#N/A,TRUE,"Trans 5R55N";#N/A,#N/A,TRUE,"Manual Trans";#N/A,#N/A,TRUE,"DS and Axle";#N/A,#N/A,TRUE,"PTSSE";#N/A,#N/A,TRUE,"Summary"}</definedName>
    <definedName name="Misc" localSheetId="77" hidden="1">{#N/A,#N/A,TRUE,"Engine";#N/A,#N/A,TRUE,"Trans 5R55N";#N/A,#N/A,TRUE,"Manual Trans";#N/A,#N/A,TRUE,"DS and Axle";#N/A,#N/A,TRUE,"PTSSE";#N/A,#N/A,TRUE,"Summary"}</definedName>
    <definedName name="Misc" localSheetId="61" hidden="1">{#N/A,#N/A,TRUE,"Engine";#N/A,#N/A,TRUE,"Trans 5R55N";#N/A,#N/A,TRUE,"Manual Trans";#N/A,#N/A,TRUE,"DS and Axle";#N/A,#N/A,TRUE,"PTSSE";#N/A,#N/A,TRUE,"Summary"}</definedName>
    <definedName name="Misc" localSheetId="76" hidden="1">{#N/A,#N/A,TRUE,"Engine";#N/A,#N/A,TRUE,"Trans 5R55N";#N/A,#N/A,TRUE,"Manual Trans";#N/A,#N/A,TRUE,"DS and Axle";#N/A,#N/A,TRUE,"PTSSE";#N/A,#N/A,TRUE,"Summary"}</definedName>
    <definedName name="Misc" hidden="1">{#N/A,#N/A,TRUE,"Engine";#N/A,#N/A,TRUE,"Trans 5R55N";#N/A,#N/A,TRUE,"Manual Trans";#N/A,#N/A,TRUE,"DS and Axle";#N/A,#N/A,TRUE,"PTSSE";#N/A,#N/A,TRUE,"Summary"}</definedName>
    <definedName name="misc2" localSheetId="65" hidden="1">{#N/A,#N/A,TRUE,"Engine";#N/A,#N/A,TRUE,"Trans 5R55N";#N/A,#N/A,TRUE,"Manual Trans";#N/A,#N/A,TRUE,"DS and Axle";#N/A,#N/A,TRUE,"PTSSE";#N/A,#N/A,TRUE,"Summary"}</definedName>
    <definedName name="misc2" localSheetId="84" hidden="1">{#N/A,#N/A,TRUE,"Engine";#N/A,#N/A,TRUE,"Trans 5R55N";#N/A,#N/A,TRUE,"Manual Trans";#N/A,#N/A,TRUE,"DS and Axle";#N/A,#N/A,TRUE,"PTSSE";#N/A,#N/A,TRUE,"Summary"}</definedName>
    <definedName name="misc2" localSheetId="77" hidden="1">{#N/A,#N/A,TRUE,"Engine";#N/A,#N/A,TRUE,"Trans 5R55N";#N/A,#N/A,TRUE,"Manual Trans";#N/A,#N/A,TRUE,"DS and Axle";#N/A,#N/A,TRUE,"PTSSE";#N/A,#N/A,TRUE,"Summary"}</definedName>
    <definedName name="misc2" localSheetId="61" hidden="1">{#N/A,#N/A,TRUE,"Engine";#N/A,#N/A,TRUE,"Trans 5R55N";#N/A,#N/A,TRUE,"Manual Trans";#N/A,#N/A,TRUE,"DS and Axle";#N/A,#N/A,TRUE,"PTSSE";#N/A,#N/A,TRUE,"Summary"}</definedName>
    <definedName name="misc2" localSheetId="76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SCVv" localSheetId="65" hidden="1">{#N/A,#N/A,TRUE,"Engine";#N/A,#N/A,TRUE,"Trans 5R55N";#N/A,#N/A,TRUE,"Manual Trans";#N/A,#N/A,TRUE,"DS and Axle";#N/A,#N/A,TRUE,"PTSSE";#N/A,#N/A,TRUE,"Summary"}</definedName>
    <definedName name="MISCVv" localSheetId="84" hidden="1">{#N/A,#N/A,TRUE,"Engine";#N/A,#N/A,TRUE,"Trans 5R55N";#N/A,#N/A,TRUE,"Manual Trans";#N/A,#N/A,TRUE,"DS and Axle";#N/A,#N/A,TRUE,"PTSSE";#N/A,#N/A,TRUE,"Summary"}</definedName>
    <definedName name="MISCVv" localSheetId="77" hidden="1">{#N/A,#N/A,TRUE,"Engine";#N/A,#N/A,TRUE,"Trans 5R55N";#N/A,#N/A,TRUE,"Manual Trans";#N/A,#N/A,TRUE,"DS and Axle";#N/A,#N/A,TRUE,"PTSSE";#N/A,#N/A,TRUE,"Summary"}</definedName>
    <definedName name="MISCVv" localSheetId="61" hidden="1">{#N/A,#N/A,TRUE,"Engine";#N/A,#N/A,TRUE,"Trans 5R55N";#N/A,#N/A,TRUE,"Manual Trans";#N/A,#N/A,TRUE,"DS and Axle";#N/A,#N/A,TRUE,"PTSSE";#N/A,#N/A,TRUE,"Summary"}</definedName>
    <definedName name="MISCVv" localSheetId="76" hidden="1">{#N/A,#N/A,TRUE,"Engine";#N/A,#N/A,TRUE,"Trans 5R55N";#N/A,#N/A,TRUE,"Manual Trans";#N/A,#N/A,TRUE,"DS and Axle";#N/A,#N/A,TRUE,"PTSSE";#N/A,#N/A,TRUE,"Summary"}</definedName>
    <definedName name="MISCVv" hidden="1">{#N/A,#N/A,TRUE,"Engine";#N/A,#N/A,TRUE,"Trans 5R55N";#N/A,#N/A,TRUE,"Manual Trans";#N/A,#N/A,TRUE,"DS and Axle";#N/A,#N/A,TRUE,"PTSSE";#N/A,#N/A,TRUE,"Summary"}</definedName>
    <definedName name="mito" localSheetId="65" hidden="1">{#N/A,#N/A,FALSE,"India - 3f";#N/A,#N/A,FALSE,"India - 3";#N/A,#N/A,FALSE,"India - 4f";#N/A,#N/A,FALSE,"India - 4";#N/A,#N/A,FALSE,"Retail Spider"}</definedName>
    <definedName name="mito" localSheetId="84" hidden="1">{#N/A,#N/A,FALSE,"India - 3f";#N/A,#N/A,FALSE,"India - 3";#N/A,#N/A,FALSE,"India - 4f";#N/A,#N/A,FALSE,"India - 4";#N/A,#N/A,FALSE,"Retail Spider"}</definedName>
    <definedName name="mito" localSheetId="77" hidden="1">{#N/A,#N/A,FALSE,"India - 3f";#N/A,#N/A,FALSE,"India - 3";#N/A,#N/A,FALSE,"India - 4f";#N/A,#N/A,FALSE,"India - 4";#N/A,#N/A,FALSE,"Retail Spider"}</definedName>
    <definedName name="mito" localSheetId="61" hidden="1">{#N/A,#N/A,FALSE,"India - 3f";#N/A,#N/A,FALSE,"India - 3";#N/A,#N/A,FALSE,"India - 4f";#N/A,#N/A,FALSE,"India - 4";#N/A,#N/A,FALSE,"Retail Spider"}</definedName>
    <definedName name="mito" localSheetId="76" hidden="1">{#N/A,#N/A,FALSE,"India - 3f";#N/A,#N/A,FALSE,"India - 3";#N/A,#N/A,FALSE,"India - 4f";#N/A,#N/A,FALSE,"India - 4";#N/A,#N/A,FALSE,"Retail Spider"}</definedName>
    <definedName name="mito" hidden="1">{#N/A,#N/A,FALSE,"India - 3f";#N/A,#N/A,FALSE,"India - 3";#N/A,#N/A,FALSE,"India - 4f";#N/A,#N/A,FALSE,"India - 4";#N/A,#N/A,FALSE,"Retail Spider"}</definedName>
    <definedName name="MIZU1Y" localSheetId="79">#REF!</definedName>
    <definedName name="MIZU1Y" localSheetId="84">#REF!</definedName>
    <definedName name="MIZU1Y" localSheetId="77">#REF!</definedName>
    <definedName name="MIZU1Y">#REF!</definedName>
    <definedName name="MIZU6M" localSheetId="79">#REF!</definedName>
    <definedName name="MIZU6M" localSheetId="84">#REF!</definedName>
    <definedName name="MIZU6M" localSheetId="77">#REF!</definedName>
    <definedName name="MIZU6M">#REF!</definedName>
    <definedName name="MIZUST" localSheetId="79">#REF!</definedName>
    <definedName name="MIZUST" localSheetId="84">#REF!</definedName>
    <definedName name="MIZUST" localSheetId="77">#REF!</definedName>
    <definedName name="MIZUST">#REF!</definedName>
    <definedName name="MJ" localSheetId="79">#REF!</definedName>
    <definedName name="MJ" localSheetId="84">#REF!</definedName>
    <definedName name="MJ" localSheetId="77">#REF!</definedName>
    <definedName name="MJ">#REF!</definedName>
    <definedName name="MJU" localSheetId="65" hidden="1">{#N/A,#N/A,FALSE,"Chart";#N/A,#N/A,FALSE,"Chart"}</definedName>
    <definedName name="MJU" localSheetId="84" hidden="1">{#N/A,#N/A,FALSE,"Chart";#N/A,#N/A,FALSE,"Chart"}</definedName>
    <definedName name="MJU" localSheetId="77" hidden="1">{#N/A,#N/A,FALSE,"Chart";#N/A,#N/A,FALSE,"Chart"}</definedName>
    <definedName name="MJU" localSheetId="61" hidden="1">{#N/A,#N/A,FALSE,"Chart";#N/A,#N/A,FALSE,"Chart"}</definedName>
    <definedName name="MJU" localSheetId="76" hidden="1">{#N/A,#N/A,FALSE,"Chart";#N/A,#N/A,FALSE,"Chart"}</definedName>
    <definedName name="MJU" hidden="1">{#N/A,#N/A,FALSE,"Chart";#N/A,#N/A,FALSE,"Chart"}</definedName>
    <definedName name="Mknfknds" localSheetId="65" hidden="1">{#N/A,#N/A,FALSE,"Cover Page";#N/A,#N/A,FALSE,"Facing Page";#N/A,#N/A,FALSE,"Main Page";#N/A,#N/A,FALSE,"Risk-Adjusted";#N/A,#N/A,FALSE,"Profit Improvement"}</definedName>
    <definedName name="Mknfknds" localSheetId="84" hidden="1">{#N/A,#N/A,FALSE,"Cover Page";#N/A,#N/A,FALSE,"Facing Page";#N/A,#N/A,FALSE,"Main Page";#N/A,#N/A,FALSE,"Risk-Adjusted";#N/A,#N/A,FALSE,"Profit Improvement"}</definedName>
    <definedName name="Mknfknds" localSheetId="77" hidden="1">{#N/A,#N/A,FALSE,"Cover Page";#N/A,#N/A,FALSE,"Facing Page";#N/A,#N/A,FALSE,"Main Page";#N/A,#N/A,FALSE,"Risk-Adjusted";#N/A,#N/A,FALSE,"Profit Improvement"}</definedName>
    <definedName name="Mknfknds" localSheetId="61" hidden="1">{#N/A,#N/A,FALSE,"Cover Page";#N/A,#N/A,FALSE,"Facing Page";#N/A,#N/A,FALSE,"Main Page";#N/A,#N/A,FALSE,"Risk-Adjusted";#N/A,#N/A,FALSE,"Profit Improvement"}</definedName>
    <definedName name="Mknfknds" localSheetId="76" hidden="1">{#N/A,#N/A,FALSE,"Cover Page";#N/A,#N/A,FALSE,"Facing Page";#N/A,#N/A,FALSE,"Main Page";#N/A,#N/A,FALSE,"Risk-Adjusted";#N/A,#N/A,FALSE,"Profit Improvement"}</definedName>
    <definedName name="Mknfknds" hidden="1">{#N/A,#N/A,FALSE,"Cover Page";#N/A,#N/A,FALSE,"Facing Page";#N/A,#N/A,FALSE,"Main Page";#N/A,#N/A,FALSE,"Risk-Adjusted";#N/A,#N/A,FALSE,"Profit Improvement"}</definedName>
    <definedName name="ml" localSheetId="65" hidden="1">{"Revenue",#N/A,FALSE,"Series";"Ecprofit",#N/A,FALSE,"Series"}</definedName>
    <definedName name="ml" localSheetId="84" hidden="1">{"Revenue",#N/A,FALSE,"Series";"Ecprofit",#N/A,FALSE,"Series"}</definedName>
    <definedName name="ml" localSheetId="77" hidden="1">{"Revenue",#N/A,FALSE,"Series";"Ecprofit",#N/A,FALSE,"Series"}</definedName>
    <definedName name="ml" localSheetId="61" hidden="1">{"Revenue",#N/A,FALSE,"Series";"Ecprofit",#N/A,FALSE,"Series"}</definedName>
    <definedName name="ml" localSheetId="76" hidden="1">{"Revenue",#N/A,FALSE,"Series";"Ecprofit",#N/A,FALSE,"Series"}</definedName>
    <definedName name="ml" hidden="1">{"Revenue",#N/A,FALSE,"Series";"Ecprofit",#N/A,FALSE,"Series"}</definedName>
    <definedName name="mm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BC" localSheetId="79">#REF!</definedName>
    <definedName name="MMBC" localSheetId="84">#REF!</definedName>
    <definedName name="MMBC" localSheetId="77">#REF!</definedName>
    <definedName name="MMBC">#REF!</definedName>
    <definedName name="mmm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mmm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mmm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mmm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mmm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mmm" hidden="1">{#N/A,#N/A,FALSE,"Assumptions";#N/A,#N/A,FALSE,"Volumes";#N/A,#N/A,FALSE,"Pricing";#N/A,#N/A,FALSE,"Variable Cost";#N/A,#N/A,FALSE,"Investment";#N/A,#N/A,FALSE,"Profitability";#N/A,#N/A,FALSE,"Business Comparison"}</definedName>
    <definedName name="mmmm" localSheetId="65" hidden="1">{"Pj_assump",#N/A,FALSE,"Pj_Assump";"Pj_Arg_NoAc",#N/A,FALSE,"Pj_Arg_NoAc";"Pj_Arg_Act",#N/A,FALSE,"Pj_Arg_Act";"Pj_Brz_NoAc",#N/A,FALSE,"Pj_Brz_NoAc";"Pj_Brz_Act",#N/A,FALSE,"Pj_Brz_Act"}</definedName>
    <definedName name="mmmm" localSheetId="84" hidden="1">{"Pj_assump",#N/A,FALSE,"Pj_Assump";"Pj_Arg_NoAc",#N/A,FALSE,"Pj_Arg_NoAc";"Pj_Arg_Act",#N/A,FALSE,"Pj_Arg_Act";"Pj_Brz_NoAc",#N/A,FALSE,"Pj_Brz_NoAc";"Pj_Brz_Act",#N/A,FALSE,"Pj_Brz_Act"}</definedName>
    <definedName name="mmmm" localSheetId="77" hidden="1">{"Pj_assump",#N/A,FALSE,"Pj_Assump";"Pj_Arg_NoAc",#N/A,FALSE,"Pj_Arg_NoAc";"Pj_Arg_Act",#N/A,FALSE,"Pj_Arg_Act";"Pj_Brz_NoAc",#N/A,FALSE,"Pj_Brz_NoAc";"Pj_Brz_Act",#N/A,FALSE,"Pj_Brz_Act"}</definedName>
    <definedName name="mmmm" localSheetId="61" hidden="1">{"Pj_assump",#N/A,FALSE,"Pj_Assump";"Pj_Arg_NoAc",#N/A,FALSE,"Pj_Arg_NoAc";"Pj_Arg_Act",#N/A,FALSE,"Pj_Arg_Act";"Pj_Brz_NoAc",#N/A,FALSE,"Pj_Brz_NoAc";"Pj_Brz_Act",#N/A,FALSE,"Pj_Brz_Act"}</definedName>
    <definedName name="mmmm" localSheetId="76" hidden="1">{"Pj_assump",#N/A,FALSE,"Pj_Assump";"Pj_Arg_NoAc",#N/A,FALSE,"Pj_Arg_NoAc";"Pj_Arg_Act",#N/A,FALSE,"Pj_Arg_Act";"Pj_Brz_NoAc",#N/A,FALSE,"Pj_Brz_NoAc";"Pj_Brz_Act",#N/A,FALSE,"Pj_Brz_Act"}</definedName>
    <definedName name="mmmm" hidden="1">{"Pj_assump",#N/A,FALSE,"Pj_Assump";"Pj_Arg_NoAc",#N/A,FALSE,"Pj_Arg_NoAc";"Pj_Arg_Act",#N/A,FALSE,"Pj_Arg_Act";"Pj_Brz_NoAc",#N/A,FALSE,"Pj_Brz_NoAc";"Pj_Brz_Act",#N/A,FALSE,"Pj_Brz_Act"}</definedName>
    <definedName name="mmmmmmm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mmmmmmm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mmmmmmm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mmmmmmm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mmmmmmm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mmmmmmm" hidden="1">{#N/A,#N/A,FALSE,"Assumptions";#N/A,#N/A,FALSE,"Volumes";#N/A,#N/A,FALSE,"Pricing";#N/A,#N/A,FALSE,"Variable Cost";#N/A,#N/A,FALSE,"Investment";#N/A,#N/A,FALSE,"Profitability";#N/A,#N/A,FALSE,"Business Comparison"}</definedName>
    <definedName name="mmmmmmmmmmmm" localSheetId="65" hidden="1">{#N/A,#N/A,FALSE,"LVC Final";#N/A,#N/A,FALSE,"TVC Final";#N/A,#N/A,FALSE,"PTO Final";#N/A,#N/A,FALSE,"RVT Final";#N/A,#N/A,FALSE,"CD Final"}</definedName>
    <definedName name="mmmmmmmmmmmm" localSheetId="84" hidden="1">{#N/A,#N/A,FALSE,"LVC Final";#N/A,#N/A,FALSE,"TVC Final";#N/A,#N/A,FALSE,"PTO Final";#N/A,#N/A,FALSE,"RVT Final";#N/A,#N/A,FALSE,"CD Final"}</definedName>
    <definedName name="mmmmmmmmmmmm" localSheetId="77" hidden="1">{#N/A,#N/A,FALSE,"LVC Final";#N/A,#N/A,FALSE,"TVC Final";#N/A,#N/A,FALSE,"PTO Final";#N/A,#N/A,FALSE,"RVT Final";#N/A,#N/A,FALSE,"CD Final"}</definedName>
    <definedName name="mmmmmmmmmmmm" localSheetId="61" hidden="1">{#N/A,#N/A,FALSE,"LVC Final";#N/A,#N/A,FALSE,"TVC Final";#N/A,#N/A,FALSE,"PTO Final";#N/A,#N/A,FALSE,"RVT Final";#N/A,#N/A,FALSE,"CD Final"}</definedName>
    <definedName name="mmmmmmmmmmmm" localSheetId="76" hidden="1">{#N/A,#N/A,FALSE,"LVC Final";#N/A,#N/A,FALSE,"TVC Final";#N/A,#N/A,FALSE,"PTO Final";#N/A,#N/A,FALSE,"RVT Final";#N/A,#N/A,FALSE,"CD Final"}</definedName>
    <definedName name="mmmmmmmmmmmm" hidden="1">{#N/A,#N/A,FALSE,"LVC Final";#N/A,#N/A,FALSE,"TVC Final";#N/A,#N/A,FALSE,"PTO Final";#N/A,#N/A,FALSE,"RVT Final";#N/A,#N/A,FALSE,"CD Final"}</definedName>
    <definedName name="MMVC" localSheetId="79">#REF!</definedName>
    <definedName name="MMVC" localSheetId="84">#REF!</definedName>
    <definedName name="MMVC" localSheetId="77">#REF!</definedName>
    <definedName name="MMVC">#REF!</definedName>
    <definedName name="mn">#N/A</definedName>
    <definedName name="mnm" localSheetId="65" hidden="1">{#N/A,#N/A,FALSE,"Cover";#N/A,#N/A,FALSE,"Profits";#N/A,#N/A,FALSE,"ABS";#N/A,#N/A,FALSE,"TFLE Detail";#N/A,#N/A,FALSE,"TFLE Walk";#N/A,#N/A,FALSE,"Variable Cost";#N/A,#N/A,FALSE,"V.C. Walk"}</definedName>
    <definedName name="mnm" localSheetId="84" hidden="1">{#N/A,#N/A,FALSE,"Cover";#N/A,#N/A,FALSE,"Profits";#N/A,#N/A,FALSE,"ABS";#N/A,#N/A,FALSE,"TFLE Detail";#N/A,#N/A,FALSE,"TFLE Walk";#N/A,#N/A,FALSE,"Variable Cost";#N/A,#N/A,FALSE,"V.C. Walk"}</definedName>
    <definedName name="mnm" localSheetId="77" hidden="1">{#N/A,#N/A,FALSE,"Cover";#N/A,#N/A,FALSE,"Profits";#N/A,#N/A,FALSE,"ABS";#N/A,#N/A,FALSE,"TFLE Detail";#N/A,#N/A,FALSE,"TFLE Walk";#N/A,#N/A,FALSE,"Variable Cost";#N/A,#N/A,FALSE,"V.C. Walk"}</definedName>
    <definedName name="mnm" localSheetId="61" hidden="1">{#N/A,#N/A,FALSE,"Cover";#N/A,#N/A,FALSE,"Profits";#N/A,#N/A,FALSE,"ABS";#N/A,#N/A,FALSE,"TFLE Detail";#N/A,#N/A,FALSE,"TFLE Walk";#N/A,#N/A,FALSE,"Variable Cost";#N/A,#N/A,FALSE,"V.C. Walk"}</definedName>
    <definedName name="mnm" localSheetId="76" hidden="1">{#N/A,#N/A,FALSE,"Cover";#N/A,#N/A,FALSE,"Profits";#N/A,#N/A,FALSE,"ABS";#N/A,#N/A,FALSE,"TFLE Detail";#N/A,#N/A,FALSE,"TFLE Walk";#N/A,#N/A,FALSE,"Variable Cost";#N/A,#N/A,FALSE,"V.C. Walk"}</definedName>
    <definedName name="mnm" hidden="1">{#N/A,#N/A,FALSE,"Cover";#N/A,#N/A,FALSE,"Profits";#N/A,#N/A,FALSE,"ABS";#N/A,#N/A,FALSE,"TFLE Detail";#N/A,#N/A,FALSE,"TFLE Walk";#N/A,#N/A,FALSE,"Variable Cost";#N/A,#N/A,FALSE,"V.C. Walk"}</definedName>
    <definedName name="mno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" localSheetId="79">#REF!</definedName>
    <definedName name="MO" localSheetId="84">#REF!</definedName>
    <definedName name="MO" localSheetId="77">#REF!</definedName>
    <definedName name="MO">#REF!</definedName>
    <definedName name="Mode" localSheetId="79">#REF!</definedName>
    <definedName name="Mode" localSheetId="84">#REF!</definedName>
    <definedName name="Mode" localSheetId="77">#REF!</definedName>
    <definedName name="Mode">#REF!</definedName>
    <definedName name="Model" localSheetId="79">#REF!</definedName>
    <definedName name="Model" localSheetId="84">#REF!</definedName>
    <definedName name="Model" localSheetId="77">#REF!</definedName>
    <definedName name="Model">#REF!</definedName>
    <definedName name="MODEL_DATA_FY" localSheetId="79">#REF!</definedName>
    <definedName name="MODEL_DATA_FY" localSheetId="84">#REF!</definedName>
    <definedName name="MODEL_DATA_FY" localSheetId="77">#REF!</definedName>
    <definedName name="MODEL_DATA_FY">#REF!</definedName>
    <definedName name="MODEL_DATA_Q1" localSheetId="79">#REF!</definedName>
    <definedName name="MODEL_DATA_Q1" localSheetId="84">#REF!</definedName>
    <definedName name="MODEL_DATA_Q1" localSheetId="77">#REF!</definedName>
    <definedName name="MODEL_DATA_Q1">#REF!</definedName>
    <definedName name="MODEL_DATA_Q2" localSheetId="79">#REF!</definedName>
    <definedName name="MODEL_DATA_Q2" localSheetId="84">#REF!</definedName>
    <definedName name="MODEL_DATA_Q2" localSheetId="77">#REF!</definedName>
    <definedName name="MODEL_DATA_Q2">#REF!</definedName>
    <definedName name="MODEL_DATA_Q3" localSheetId="79">#REF!</definedName>
    <definedName name="MODEL_DATA_Q3" localSheetId="84">#REF!</definedName>
    <definedName name="MODEL_DATA_Q3" localSheetId="77">#REF!</definedName>
    <definedName name="MODEL_DATA_Q3">#REF!</definedName>
    <definedName name="MODEL_DATA_Q4" localSheetId="79">#REF!</definedName>
    <definedName name="MODEL_DATA_Q4" localSheetId="84">#REF!</definedName>
    <definedName name="MODEL_DATA_Q4" localSheetId="77">#REF!</definedName>
    <definedName name="MODEL_DATA_Q4">#REF!</definedName>
    <definedName name="ModelType" localSheetId="79">#REF!</definedName>
    <definedName name="ModelType" localSheetId="84">#REF!</definedName>
    <definedName name="ModelType" localSheetId="77">#REF!</definedName>
    <definedName name="ModelType">#REF!</definedName>
    <definedName name="modulename" localSheetId="79">OFFSET(#REF!,0,0,COUNTA(#REF!),1)</definedName>
    <definedName name="modulename" localSheetId="84">OFFSET(#REF!,0,0,COUNTA(#REF!),1)</definedName>
    <definedName name="modulename" localSheetId="77">OFFSET(#REF!,0,0,COUNTA(#REF!),1)</definedName>
    <definedName name="modulename">OFFSET(#REF!,0,0,COUNTA(#REF!),1)</definedName>
    <definedName name="moduletype" localSheetId="79">OFFSET(#REF!,0,0,COUNTA(#REF!),1)</definedName>
    <definedName name="moduletype" localSheetId="84">OFFSET(#REF!,0,0,COUNTA(#REF!),1)</definedName>
    <definedName name="moduletype" localSheetId="77">OFFSET(#REF!,0,0,COUNTA(#REF!),1)</definedName>
    <definedName name="moduletype">OFFSET(#REF!,0,0,COUNTA(#REF!),1)</definedName>
    <definedName name="mommy" localSheetId="65" hidden="1">{"2001-02 Summary",#N/A,TRUE,"Summary";"2001-06 Summary",#N/A,TRUE,"Summary"}</definedName>
    <definedName name="mommy" localSheetId="84" hidden="1">{"2001-02 Summary",#N/A,TRUE,"Summary";"2001-06 Summary",#N/A,TRUE,"Summary"}</definedName>
    <definedName name="mommy" localSheetId="77" hidden="1">{"2001-02 Summary",#N/A,TRUE,"Summary";"2001-06 Summary",#N/A,TRUE,"Summary"}</definedName>
    <definedName name="mommy" localSheetId="61" hidden="1">{"2001-02 Summary",#N/A,TRUE,"Summary";"2001-06 Summary",#N/A,TRUE,"Summary"}</definedName>
    <definedName name="mommy" localSheetId="76" hidden="1">{"2001-02 Summary",#N/A,TRUE,"Summary";"2001-06 Summary",#N/A,TRUE,"Summary"}</definedName>
    <definedName name="mommy" hidden="1">{"2001-02 Summary",#N/A,TRUE,"Summary";"2001-06 Summary",#N/A,TRUE,"Summary"}</definedName>
    <definedName name="mon" localSheetId="65" hidden="1">{"Presentation",#N/A,FALSE,"Feb96 - ALL"}</definedName>
    <definedName name="mon" localSheetId="84" hidden="1">{"Presentation",#N/A,FALSE,"Feb96 - ALL"}</definedName>
    <definedName name="mon" localSheetId="77" hidden="1">{"Presentation",#N/A,FALSE,"Feb96 - ALL"}</definedName>
    <definedName name="mon" localSheetId="61" hidden="1">{"Presentation",#N/A,FALSE,"Feb96 - ALL"}</definedName>
    <definedName name="mon" localSheetId="76" hidden="1">{"Presentation",#N/A,FALSE,"Feb96 - ALL"}</definedName>
    <definedName name="mon" hidden="1">{"Presentation",#N/A,FALSE,"Feb96 - ALL"}</definedName>
    <definedName name="monatsreporttest" localSheetId="65" hidden="1">{#N/A,#N/A,FALSE,"TOP10";#N/A,#N/A,FALSE,"Cover";#N/A,#N/A,FALSE,"MOGRAPH"}</definedName>
    <definedName name="monatsreporttest" localSheetId="84" hidden="1">{#N/A,#N/A,FALSE,"TOP10";#N/A,#N/A,FALSE,"Cover";#N/A,#N/A,FALSE,"MOGRAPH"}</definedName>
    <definedName name="monatsreporttest" localSheetId="77" hidden="1">{#N/A,#N/A,FALSE,"TOP10";#N/A,#N/A,FALSE,"Cover";#N/A,#N/A,FALSE,"MOGRAPH"}</definedName>
    <definedName name="monatsreporttest" localSheetId="61" hidden="1">{#N/A,#N/A,FALSE,"TOP10";#N/A,#N/A,FALSE,"Cover";#N/A,#N/A,FALSE,"MOGRAPH"}</definedName>
    <definedName name="monatsreporttest" localSheetId="76" hidden="1">{#N/A,#N/A,FALSE,"TOP10";#N/A,#N/A,FALSE,"Cover";#N/A,#N/A,FALSE,"MOGRAPH"}</definedName>
    <definedName name="monatsreporttest" hidden="1">{#N/A,#N/A,FALSE,"TOP10";#N/A,#N/A,FALSE,"Cover";#N/A,#N/A,FALSE,"MOGRAPH"}</definedName>
    <definedName name="monatsübersicht" localSheetId="65" hidden="1">{#N/A,#N/A,FALSE,"TOP10";#N/A,#N/A,FALSE,"Cover";#N/A,#N/A,FALSE,"MOGRAPH"}</definedName>
    <definedName name="monatsübersicht" localSheetId="84" hidden="1">{#N/A,#N/A,FALSE,"TOP10";#N/A,#N/A,FALSE,"Cover";#N/A,#N/A,FALSE,"MOGRAPH"}</definedName>
    <definedName name="monatsübersicht" localSheetId="77" hidden="1">{#N/A,#N/A,FALSE,"TOP10";#N/A,#N/A,FALSE,"Cover";#N/A,#N/A,FALSE,"MOGRAPH"}</definedName>
    <definedName name="monatsübersicht" localSheetId="61" hidden="1">{#N/A,#N/A,FALSE,"TOP10";#N/A,#N/A,FALSE,"Cover";#N/A,#N/A,FALSE,"MOGRAPH"}</definedName>
    <definedName name="monatsübersicht" localSheetId="76" hidden="1">{#N/A,#N/A,FALSE,"TOP10";#N/A,#N/A,FALSE,"Cover";#N/A,#N/A,FALSE,"MOGRAPH"}</definedName>
    <definedName name="monatsübersicht" hidden="1">{#N/A,#N/A,FALSE,"TOP10";#N/A,#N/A,FALSE,"Cover";#N/A,#N/A,FALSE,"MOGRAPH"}</definedName>
    <definedName name="monatsübersichttest" localSheetId="65" hidden="1">{#N/A,#N/A,FALSE,"TOP10";#N/A,#N/A,FALSE,"Cover";#N/A,#N/A,FALSE,"MOGRAPH"}</definedName>
    <definedName name="monatsübersichttest" localSheetId="84" hidden="1">{#N/A,#N/A,FALSE,"TOP10";#N/A,#N/A,FALSE,"Cover";#N/A,#N/A,FALSE,"MOGRAPH"}</definedName>
    <definedName name="monatsübersichttest" localSheetId="77" hidden="1">{#N/A,#N/A,FALSE,"TOP10";#N/A,#N/A,FALSE,"Cover";#N/A,#N/A,FALSE,"MOGRAPH"}</definedName>
    <definedName name="monatsübersichttest" localSheetId="61" hidden="1">{#N/A,#N/A,FALSE,"TOP10";#N/A,#N/A,FALSE,"Cover";#N/A,#N/A,FALSE,"MOGRAPH"}</definedName>
    <definedName name="monatsübersichttest" localSheetId="76" hidden="1">{#N/A,#N/A,FALSE,"TOP10";#N/A,#N/A,FALSE,"Cover";#N/A,#N/A,FALSE,"MOGRAPH"}</definedName>
    <definedName name="monatsübersichttest" hidden="1">{#N/A,#N/A,FALSE,"TOP10";#N/A,#N/A,FALSE,"Cover";#N/A,#N/A,FALSE,"MOGRAPH"}</definedName>
    <definedName name="Monkey" localSheetId="65" hidden="1">{#N/A,#N/A,FALSE,"Cover Page";#N/A,#N/A,FALSE,"Facing Page";#N/A,#N/A,FALSE,"Main Page";#N/A,#N/A,FALSE,"Risk-Adjusted";#N/A,#N/A,FALSE,"Profit Improvement"}</definedName>
    <definedName name="Monkey" localSheetId="84" hidden="1">{#N/A,#N/A,FALSE,"Cover Page";#N/A,#N/A,FALSE,"Facing Page";#N/A,#N/A,FALSE,"Main Page";#N/A,#N/A,FALSE,"Risk-Adjusted";#N/A,#N/A,FALSE,"Profit Improvement"}</definedName>
    <definedName name="Monkey" localSheetId="77" hidden="1">{#N/A,#N/A,FALSE,"Cover Page";#N/A,#N/A,FALSE,"Facing Page";#N/A,#N/A,FALSE,"Main Page";#N/A,#N/A,FALSE,"Risk-Adjusted";#N/A,#N/A,FALSE,"Profit Improvement"}</definedName>
    <definedName name="Monkey" localSheetId="61" hidden="1">{#N/A,#N/A,FALSE,"Cover Page";#N/A,#N/A,FALSE,"Facing Page";#N/A,#N/A,FALSE,"Main Page";#N/A,#N/A,FALSE,"Risk-Adjusted";#N/A,#N/A,FALSE,"Profit Improvement"}</definedName>
    <definedName name="Monkey" localSheetId="76" hidden="1">{#N/A,#N/A,FALSE,"Cover Page";#N/A,#N/A,FALSE,"Facing Page";#N/A,#N/A,FALSE,"Main Page";#N/A,#N/A,FALSE,"Risk-Adjusted";#N/A,#N/A,FALSE,"Profit Improvement"}</definedName>
    <definedName name="Monkey" hidden="1">{#N/A,#N/A,FALSE,"Cover Page";#N/A,#N/A,FALSE,"Facing Page";#N/A,#N/A,FALSE,"Main Page";#N/A,#N/A,FALSE,"Risk-Adjusted";#N/A,#N/A,FALSE,"Profit Improvement"}</definedName>
    <definedName name="Month" localSheetId="79">#REF!</definedName>
    <definedName name="Month" localSheetId="84">#REF!</definedName>
    <definedName name="Month" localSheetId="77">#REF!</definedName>
    <definedName name="Month">#REF!</definedName>
    <definedName name="MONTH1" localSheetId="79">#REF!</definedName>
    <definedName name="MONTH1" localSheetId="84">#REF!</definedName>
    <definedName name="MONTH1" localSheetId="77">#REF!</definedName>
    <definedName name="MONTH1">#REF!</definedName>
    <definedName name="MonthlyPayment" localSheetId="79">#REF!</definedName>
    <definedName name="MonthlyPayment" localSheetId="84">#REF!</definedName>
    <definedName name="MonthlyPayment" localSheetId="77">#REF!</definedName>
    <definedName name="MonthlyPayment">#REF!</definedName>
    <definedName name="monthNames" localSheetId="79">#REF!</definedName>
    <definedName name="monthNames" localSheetId="84">#REF!</definedName>
    <definedName name="monthNames" localSheetId="77">#REF!</definedName>
    <definedName name="monthNames">#REF!</definedName>
    <definedName name="Montri" localSheetId="79">#REF!</definedName>
    <definedName name="Montri" localSheetId="84">#REF!</definedName>
    <definedName name="Montri" localSheetId="77">#REF!</definedName>
    <definedName name="Montri">#REF!</definedName>
    <definedName name="mp" localSheetId="65">OFFSET([1]!RefDef,0,[1]!Wk,10,1)</definedName>
    <definedName name="mp" localSheetId="79">OFFSET('Chassis J2+0'!RefDef,0,'Chassis J2+0'!Wk,10,1)</definedName>
    <definedName name="mp" localSheetId="84">OFFSET('Color Code'!RefDef,0,'Color Code'!Wk,10,1)</definedName>
    <definedName name="mp" localSheetId="77">OFFSET('Material Plan'!RefDef,0,'Material Plan'!Wk,10,1)</definedName>
    <definedName name="mp" localSheetId="61">OFFSET([1]!RefDef,0,[1]!Wk,10,1)</definedName>
    <definedName name="mp" localSheetId="76">OFFSET(RefDef,0,Wk,10,1)</definedName>
    <definedName name="mp">OFFSET(RefDef,0,Wk,10,1)</definedName>
    <definedName name="MPC_MMPC" localSheetId="79">#REF!</definedName>
    <definedName name="MPC_MMPC" localSheetId="84">#REF!</definedName>
    <definedName name="MPC_MMPC" localSheetId="77">#REF!</definedName>
    <definedName name="MPC_MMPC">#REF!</definedName>
    <definedName name="MPTＣ" localSheetId="79">#REF!</definedName>
    <definedName name="MPTＣ" localSheetId="84">#REF!</definedName>
    <definedName name="MPTＣ" localSheetId="77">#REF!</definedName>
    <definedName name="MPTＣ">#REF!</definedName>
    <definedName name="mrh5pldad" localSheetId="79">#REF!</definedName>
    <definedName name="mrh5pldad" localSheetId="84">#REF!</definedName>
    <definedName name="mrh5pldad" localSheetId="77">#REF!</definedName>
    <definedName name="mrh5pldad">#REF!</definedName>
    <definedName name="mrh5pldag" localSheetId="79">#REF!</definedName>
    <definedName name="mrh5pldag" localSheetId="84">#REF!</definedName>
    <definedName name="mrh5pldag" localSheetId="77">#REF!</definedName>
    <definedName name="mrh5pldag">#REF!</definedName>
    <definedName name="MRL" localSheetId="65" hidden="1">{"REVISED",#N/A,FALSE,"Sheet1"}</definedName>
    <definedName name="MRL" localSheetId="84" hidden="1">{"REVISED",#N/A,FALSE,"Sheet1"}</definedName>
    <definedName name="MRL" localSheetId="77" hidden="1">{"REVISED",#N/A,FALSE,"Sheet1"}</definedName>
    <definedName name="MRL" localSheetId="61" hidden="1">{"REVISED",#N/A,FALSE,"Sheet1"}</definedName>
    <definedName name="MRL" localSheetId="76" hidden="1">{"REVISED",#N/A,FALSE,"Sheet1"}</definedName>
    <definedName name="MRL" hidden="1">{"REVISED",#N/A,FALSE,"Sheet1"}</definedName>
    <definedName name="MRLpresent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MRLpresent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MRLpresent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MRLpresent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MRLpresent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p" localSheetId="79">#REF!</definedName>
    <definedName name="mrp" localSheetId="84">#REF!</definedName>
    <definedName name="mrp" localSheetId="77">#REF!</definedName>
    <definedName name="mrp">#REF!</definedName>
    <definedName name="MS" localSheetId="79">#REF!</definedName>
    <definedName name="MS" localSheetId="84">#REF!</definedName>
    <definedName name="MS" localSheetId="77">#REF!</definedName>
    <definedName name="MS">#REF!</definedName>
    <definedName name="MSIL" localSheetId="79">#REF!</definedName>
    <definedName name="MSIL" localSheetId="84">#REF!</definedName>
    <definedName name="MSIL" localSheetId="77">#REF!</definedName>
    <definedName name="MSIL">#REF!</definedName>
    <definedName name="MSN" localSheetId="79">#REF!</definedName>
    <definedName name="MSN" localSheetId="84">#REF!</definedName>
    <definedName name="MSN" localSheetId="77">#REF!</definedName>
    <definedName name="MSN">#REF!</definedName>
    <definedName name="MSX" localSheetId="79">#REF!</definedName>
    <definedName name="MSX" localSheetId="84">#REF!</definedName>
    <definedName name="MSX" localSheetId="77">#REF!</definedName>
    <definedName name="MSX">#REF!</definedName>
    <definedName name="MTH_list" localSheetId="79">#REF!</definedName>
    <definedName name="MTH_list" localSheetId="84">#REF!</definedName>
    <definedName name="MTH_list" localSheetId="77">#REF!</definedName>
    <definedName name="MTH_list">#REF!</definedName>
    <definedName name="MTHCOST1" localSheetId="79">#REF!</definedName>
    <definedName name="MTHCOST1" localSheetId="84">#REF!</definedName>
    <definedName name="MTHCOST1" localSheetId="77">#REF!</definedName>
    <definedName name="MTHCOST1">#REF!</definedName>
    <definedName name="MTHCOST2" localSheetId="79">#REF!</definedName>
    <definedName name="MTHCOST2" localSheetId="84">#REF!</definedName>
    <definedName name="MTHCOST2" localSheetId="77">#REF!</definedName>
    <definedName name="MTHCOST2">#REF!</definedName>
    <definedName name="MTHCOST23" localSheetId="79">#REF!</definedName>
    <definedName name="MTHCOST23" localSheetId="84">#REF!</definedName>
    <definedName name="MTHCOST23" localSheetId="77">#REF!</definedName>
    <definedName name="MTHCOST23">#REF!</definedName>
    <definedName name="MTHCOST3" localSheetId="79">#REF!</definedName>
    <definedName name="MTHCOST3" localSheetId="84">#REF!</definedName>
    <definedName name="MTHCOST3" localSheetId="77">#REF!</definedName>
    <definedName name="MTHCOST3">#REF!</definedName>
    <definedName name="MTHCOST4" localSheetId="79">#REF!</definedName>
    <definedName name="MTHCOST4" localSheetId="84">#REF!</definedName>
    <definedName name="MTHCOST4" localSheetId="77">#REF!</definedName>
    <definedName name="MTHCOST4">#REF!</definedName>
    <definedName name="MTHLYOE" localSheetId="79">#REF!</definedName>
    <definedName name="MTHLYOE" localSheetId="84">#REF!</definedName>
    <definedName name="MTHLYOE" localSheetId="77">#REF!</definedName>
    <definedName name="MTHLYOE">#REF!</definedName>
    <definedName name="MTHLYPL" localSheetId="79">#REF!</definedName>
    <definedName name="MTHLYPL" localSheetId="84">#REF!</definedName>
    <definedName name="MTHLYPL" localSheetId="77">#REF!</definedName>
    <definedName name="MTHLYPL">#REF!</definedName>
    <definedName name="MTHRY01" localSheetId="79">#REF!</definedName>
    <definedName name="MTHRY01" localSheetId="84">#REF!</definedName>
    <definedName name="MTHRY01" localSheetId="77">#REF!</definedName>
    <definedName name="MTHRY01">#REF!</definedName>
    <definedName name="MTHRY02" localSheetId="79">#REF!</definedName>
    <definedName name="MTHRY02" localSheetId="84">#REF!</definedName>
    <definedName name="MTHRY02" localSheetId="77">#REF!</definedName>
    <definedName name="MTHRY02">#REF!</definedName>
    <definedName name="MTHRY03" localSheetId="79">#REF!</definedName>
    <definedName name="MTHRY03" localSheetId="84">#REF!</definedName>
    <definedName name="MTHRY03" localSheetId="77">#REF!</definedName>
    <definedName name="MTHRY03">#REF!</definedName>
    <definedName name="MTHRY04" localSheetId="79">#REF!</definedName>
    <definedName name="MTHRY04" localSheetId="84">#REF!</definedName>
    <definedName name="MTHRY04" localSheetId="77">#REF!</definedName>
    <definedName name="MTHRY04">#REF!</definedName>
    <definedName name="MV" localSheetId="79">#REF!</definedName>
    <definedName name="MV" localSheetId="84">#REF!</definedName>
    <definedName name="MV" localSheetId="77">#REF!</definedName>
    <definedName name="MV">#REF!</definedName>
    <definedName name="mvnmv" localSheetId="65" hidden="1">{"avrev",#N/A,FALSE,"AVREV";"rates",#N/A,FALSE,"AVREV"}</definedName>
    <definedName name="mvnmv" localSheetId="84" hidden="1">{"avrev",#N/A,FALSE,"AVREV";"rates",#N/A,FALSE,"AVREV"}</definedName>
    <definedName name="mvnmv" localSheetId="77" hidden="1">{"avrev",#N/A,FALSE,"AVREV";"rates",#N/A,FALSE,"AVREV"}</definedName>
    <definedName name="mvnmv" localSheetId="61" hidden="1">{"avrev",#N/A,FALSE,"AVREV";"rates",#N/A,FALSE,"AVREV"}</definedName>
    <definedName name="mvnmv" localSheetId="76" hidden="1">{"avrev",#N/A,FALSE,"AVREV";"rates",#N/A,FALSE,"AVREV"}</definedName>
    <definedName name="mvnmv" hidden="1">{"avrev",#N/A,FALSE,"AVREV";"rates",#N/A,FALSE,"AVREV"}</definedName>
    <definedName name="MVTC" localSheetId="79">#REF!</definedName>
    <definedName name="MVTC" localSheetId="84">#REF!</definedName>
    <definedName name="MVTC" localSheetId="77">#REF!</definedName>
    <definedName name="MVTC">#REF!</definedName>
    <definedName name="MY" localSheetId="79">#REF!</definedName>
    <definedName name="MY" localSheetId="84">#REF!</definedName>
    <definedName name="MY" localSheetId="77">#REF!</definedName>
    <definedName name="MY">#REF!</definedName>
    <definedName name="Ｎ">#N/A</definedName>
    <definedName name="n3a" localSheetId="79">#REF!</definedName>
    <definedName name="n3a" localSheetId="84">#REF!</definedName>
    <definedName name="n3a" localSheetId="77">#REF!</definedName>
    <definedName name="n3a">#REF!</definedName>
    <definedName name="NA" localSheetId="79">#REF!</definedName>
    <definedName name="NA" localSheetId="84">#REF!</definedName>
    <definedName name="NA" localSheetId="77">#REF!</definedName>
    <definedName name="NA">#REF!</definedName>
    <definedName name="na_factor" localSheetId="79">#REF!</definedName>
    <definedName name="na_factor" localSheetId="84">#REF!</definedName>
    <definedName name="na_factor" localSheetId="77">#REF!</definedName>
    <definedName name="na_factor">#REF!</definedName>
    <definedName name="naapoapbt" localSheetId="79">#REF!</definedName>
    <definedName name="naapoapbt" localSheetId="84">#REF!</definedName>
    <definedName name="naapoapbt" localSheetId="77">#REF!</definedName>
    <definedName name="naapoapbt">#REF!</definedName>
    <definedName name="naapoastat" localSheetId="79">#REF!</definedName>
    <definedName name="naapoastat" localSheetId="84">#REF!</definedName>
    <definedName name="naapoastat" localSheetId="77">#REF!</definedName>
    <definedName name="naapoastat">#REF!</definedName>
    <definedName name="nacha" localSheetId="65" hidden="1">{"A_Sum_95",#N/A,FALSE,"Arg_Summ";"A_Sum_Avg",#N/A,FALSE,"Arg_Summ"}</definedName>
    <definedName name="nacha" localSheetId="84" hidden="1">{"A_Sum_95",#N/A,FALSE,"Arg_Summ";"A_Sum_Avg",#N/A,FALSE,"Arg_Summ"}</definedName>
    <definedName name="nacha" localSheetId="77" hidden="1">{"A_Sum_95",#N/A,FALSE,"Arg_Summ";"A_Sum_Avg",#N/A,FALSE,"Arg_Summ"}</definedName>
    <definedName name="nacha" localSheetId="61" hidden="1">{"A_Sum_95",#N/A,FALSE,"Arg_Summ";"A_Sum_Avg",#N/A,FALSE,"Arg_Summ"}</definedName>
    <definedName name="nacha" localSheetId="76" hidden="1">{"A_Sum_95",#N/A,FALSE,"Arg_Summ";"A_Sum_Avg",#N/A,FALSE,"Arg_Summ"}</definedName>
    <definedName name="nacha" hidden="1">{"A_Sum_95",#N/A,FALSE,"Arg_Summ";"A_Sum_Avg",#N/A,FALSE,"Arg_Summ"}</definedName>
    <definedName name="Nada" localSheetId="79">#REF!</definedName>
    <definedName name="Nada" localSheetId="84">#REF!</definedName>
    <definedName name="Nada" localSheetId="77">#REF!</definedName>
    <definedName name="Nada">#REF!</definedName>
    <definedName name="naeurpbt" localSheetId="79">#REF!</definedName>
    <definedName name="naeurpbt" localSheetId="84">#REF!</definedName>
    <definedName name="naeurpbt" localSheetId="77">#REF!</definedName>
    <definedName name="naeurpbt">#REF!</definedName>
    <definedName name="naeurstat" localSheetId="79">#REF!</definedName>
    <definedName name="naeurstat" localSheetId="84">#REF!</definedName>
    <definedName name="naeurstat" localSheetId="77">#REF!</definedName>
    <definedName name="naeurstat">#REF!</definedName>
    <definedName name="Name" localSheetId="79">#REF!</definedName>
    <definedName name="Name" localSheetId="84">#REF!</definedName>
    <definedName name="Name" localSheetId="77">#REF!</definedName>
    <definedName name="Name">#REF!</definedName>
    <definedName name="NameRef" localSheetId="79">#REF!</definedName>
    <definedName name="NameRef" localSheetId="84">#REF!</definedName>
    <definedName name="NameRef" localSheetId="77">#REF!</definedName>
    <definedName name="NameRef">#REF!</definedName>
    <definedName name="names" localSheetId="65" hidden="1">{"All Pages",#N/A,FALSE,"Plant 1 Exp";"All Pages",#N/A,FALSE,"Plant 2 Exp";"All Pages",#N/A,FALSE,"Plant 3 Exp";"All Pages",#N/A,FALSE,"Plant 4 Exp";"All Pages",#N/A,FALSE,"Total Vehicle"}</definedName>
    <definedName name="names" localSheetId="84" hidden="1">{"All Pages",#N/A,FALSE,"Plant 1 Exp";"All Pages",#N/A,FALSE,"Plant 2 Exp";"All Pages",#N/A,FALSE,"Plant 3 Exp";"All Pages",#N/A,FALSE,"Plant 4 Exp";"All Pages",#N/A,FALSE,"Total Vehicle"}</definedName>
    <definedName name="names" localSheetId="77" hidden="1">{"All Pages",#N/A,FALSE,"Plant 1 Exp";"All Pages",#N/A,FALSE,"Plant 2 Exp";"All Pages",#N/A,FALSE,"Plant 3 Exp";"All Pages",#N/A,FALSE,"Plant 4 Exp";"All Pages",#N/A,FALSE,"Total Vehicle"}</definedName>
    <definedName name="names" localSheetId="61" hidden="1">{"All Pages",#N/A,FALSE,"Plant 1 Exp";"All Pages",#N/A,FALSE,"Plant 2 Exp";"All Pages",#N/A,FALSE,"Plant 3 Exp";"All Pages",#N/A,FALSE,"Plant 4 Exp";"All Pages",#N/A,FALSE,"Total Vehicle"}</definedName>
    <definedName name="names" localSheetId="76" hidden="1">{"All Pages",#N/A,FALSE,"Plant 1 Exp";"All Pages",#N/A,FALSE,"Plant 2 Exp";"All Pages",#N/A,FALSE,"Plant 3 Exp";"All Pages",#N/A,FALSE,"Plant 4 Exp";"All Pages",#N/A,FALSE,"Total Vehicle"}</definedName>
    <definedName name="names" hidden="1">{"All Pages",#N/A,FALSE,"Plant 1 Exp";"All Pages",#N/A,FALSE,"Plant 2 Exp";"All Pages",#N/A,FALSE,"Plant 3 Exp";"All Pages",#N/A,FALSE,"Plant 4 Exp";"All Pages",#N/A,FALSE,"Total Vehicle"}</definedName>
    <definedName name="nanapbt" localSheetId="79">#REF!</definedName>
    <definedName name="nanapbt" localSheetId="84">#REF!</definedName>
    <definedName name="nanapbt" localSheetId="77">#REF!</definedName>
    <definedName name="nanapbt">#REF!</definedName>
    <definedName name="nanastat" localSheetId="79">#REF!</definedName>
    <definedName name="nanastat" localSheetId="84">#REF!</definedName>
    <definedName name="nanastat" localSheetId="77">#REF!</definedName>
    <definedName name="nanastat">#REF!</definedName>
    <definedName name="nasapbt" localSheetId="79">#REF!</definedName>
    <definedName name="nasapbt" localSheetId="84">#REF!</definedName>
    <definedName name="nasapbt" localSheetId="77">#REF!</definedName>
    <definedName name="nasapbt">#REF!</definedName>
    <definedName name="nasastat" localSheetId="79">#REF!</definedName>
    <definedName name="nasastat" localSheetId="84">#REF!</definedName>
    <definedName name="nasastat" localSheetId="77">#REF!</definedName>
    <definedName name="nasastat">#REF!</definedName>
    <definedName name="NAZIM___S_ASSIGNMENT_allocation_of_other_asset_List" localSheetId="79">#REF!</definedName>
    <definedName name="NAZIM___S_ASSIGNMENT_allocation_of_other_asset_List" localSheetId="84">#REF!</definedName>
    <definedName name="NAZIM___S_ASSIGNMENT_allocation_of_other_asset_List" localSheetId="77">#REF!</definedName>
    <definedName name="NAZIM___S_ASSIGNMENT_allocation_of_other_asset_List">#REF!</definedName>
    <definedName name="nbn" localSheetId="65" hidden="1">{#N/A,#N/A,FALSE,"Title - E";#N/A,#N/A,FALSE,"Insert";#N/A,#N/A,FALSE,"Rpt-98-E PG_1";#N/A,#N/A,FALSE,"Rpt-98-E PG_2f";#N/A,#N/A,FALSE,"Rpt-98-E PG_2";#N/A,#N/A,FALSE,"Insert";#N/A,#N/A,FALSE,"Rpt-98-E PG_3 "}</definedName>
    <definedName name="nbn" localSheetId="84" hidden="1">{#N/A,#N/A,FALSE,"Title - E";#N/A,#N/A,FALSE,"Insert";#N/A,#N/A,FALSE,"Rpt-98-E PG_1";#N/A,#N/A,FALSE,"Rpt-98-E PG_2f";#N/A,#N/A,FALSE,"Rpt-98-E PG_2";#N/A,#N/A,FALSE,"Insert";#N/A,#N/A,FALSE,"Rpt-98-E PG_3 "}</definedName>
    <definedName name="nbn" localSheetId="77" hidden="1">{#N/A,#N/A,FALSE,"Title - E";#N/A,#N/A,FALSE,"Insert";#N/A,#N/A,FALSE,"Rpt-98-E PG_1";#N/A,#N/A,FALSE,"Rpt-98-E PG_2f";#N/A,#N/A,FALSE,"Rpt-98-E PG_2";#N/A,#N/A,FALSE,"Insert";#N/A,#N/A,FALSE,"Rpt-98-E PG_3 "}</definedName>
    <definedName name="nbn" localSheetId="61" hidden="1">{#N/A,#N/A,FALSE,"Title - E";#N/A,#N/A,FALSE,"Insert";#N/A,#N/A,FALSE,"Rpt-98-E PG_1";#N/A,#N/A,FALSE,"Rpt-98-E PG_2f";#N/A,#N/A,FALSE,"Rpt-98-E PG_2";#N/A,#N/A,FALSE,"Insert";#N/A,#N/A,FALSE,"Rpt-98-E PG_3 "}</definedName>
    <definedName name="nbn" localSheetId="76" hidden="1">{#N/A,#N/A,FALSE,"Title - E";#N/A,#N/A,FALSE,"Insert";#N/A,#N/A,FALSE,"Rpt-98-E PG_1";#N/A,#N/A,FALSE,"Rpt-98-E PG_2f";#N/A,#N/A,FALSE,"Rpt-98-E PG_2";#N/A,#N/A,FALSE,"Insert";#N/A,#N/A,FALSE,"Rpt-98-E PG_3 "}</definedName>
    <definedName name="nbn" hidden="1">{#N/A,#N/A,FALSE,"Title - E";#N/A,#N/A,FALSE,"Insert";#N/A,#N/A,FALSE,"Rpt-98-E PG_1";#N/A,#N/A,FALSE,"Rpt-98-E PG_2f";#N/A,#N/A,FALSE,"Rpt-98-E PG_2";#N/A,#N/A,FALSE,"Insert";#N/A,#N/A,FALSE,"Rpt-98-E PG_3 "}</definedName>
    <definedName name="ncbskdbcjkbc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ncbskdbcjkbc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ncbskdbcjkbc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ncbskdbcjkbc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ncbskdbcjkbc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ncbskdbcjkbc" hidden="1">{#N/A,#N/A,FALSE,"Assumptions";#N/A,#N/A,FALSE,"Volumes";#N/A,#N/A,FALSE,"Pricing";#N/A,#N/A,FALSE,"Variable Cost";#N/A,#N/A,FALSE,"Investment";#N/A,#N/A,FALSE,"Profitability";#N/A,#N/A,FALSE,"Business Comparison"}</definedName>
    <definedName name="NCVR" localSheetId="79">#REF!</definedName>
    <definedName name="NCVR" localSheetId="84">#REF!</definedName>
    <definedName name="NCVR" localSheetId="77">#REF!</definedName>
    <definedName name="NCVR">#REF!</definedName>
    <definedName name="NEGFNEG" localSheetId="65" hidden="1">{#VALUE!,#N/A,FALSE,0;#N/A,#N/A,FALSE,0;#N/A,#N/A,FALSE,0;#N/A,#N/A,FALSE,0;#N/A,#N/A,FALSE,0;#N/A,#N/A,FALSE,0;#N/A,#N/A,FALSE,0;#N/A,#N/A,FALSE,0}</definedName>
    <definedName name="NEGFNEG" localSheetId="84" hidden="1">{#VALUE!,#N/A,FALSE,0;#N/A,#N/A,FALSE,0;#N/A,#N/A,FALSE,0;#N/A,#N/A,FALSE,0;#N/A,#N/A,FALSE,0;#N/A,#N/A,FALSE,0;#N/A,#N/A,FALSE,0;#N/A,#N/A,FALSE,0}</definedName>
    <definedName name="NEGFNEG" localSheetId="77" hidden="1">{#VALUE!,#N/A,FALSE,0;#N/A,#N/A,FALSE,0;#N/A,#N/A,FALSE,0;#N/A,#N/A,FALSE,0;#N/A,#N/A,FALSE,0;#N/A,#N/A,FALSE,0;#N/A,#N/A,FALSE,0;#N/A,#N/A,FALSE,0}</definedName>
    <definedName name="NEGFNEG" localSheetId="61" hidden="1">{#VALUE!,#N/A,FALSE,0;#N/A,#N/A,FALSE,0;#N/A,#N/A,FALSE,0;#N/A,#N/A,FALSE,0;#N/A,#N/A,FALSE,0;#N/A,#N/A,FALSE,0;#N/A,#N/A,FALSE,0;#N/A,#N/A,FALSE,0}</definedName>
    <definedName name="NEGFNEG" localSheetId="76" hidden="1">{#VALUE!,#N/A,FALSE,0;#N/A,#N/A,FALSE,0;#N/A,#N/A,FALSE,0;#N/A,#N/A,FALSE,0;#N/A,#N/A,FALSE,0;#N/A,#N/A,FALSE,0;#N/A,#N/A,FALSE,0;#N/A,#N/A,FALSE,0}</definedName>
    <definedName name="NEGFNEG" hidden="1">{#VALUE!,#N/A,FALSE,0;#N/A,#N/A,FALSE,0;#N/A,#N/A,FALSE,0;#N/A,#N/A,FALSE,0;#N/A,#N/A,FALSE,0;#N/A,#N/A,FALSE,0;#N/A,#N/A,FALSE,0;#N/A,#N/A,FALSE,0}</definedName>
    <definedName name="nesadj" localSheetId="79">#REF!</definedName>
    <definedName name="nesadj" localSheetId="84">#REF!</definedName>
    <definedName name="nesadj" localSheetId="77">#REF!</definedName>
    <definedName name="nesadj">#REF!</definedName>
    <definedName name="NESMAL\FUNDS" localSheetId="79">#REF!</definedName>
    <definedName name="NESMAL\FUNDS" localSheetId="84">#REF!</definedName>
    <definedName name="NESMAL\FUNDS" localSheetId="77">#REF!</definedName>
    <definedName name="NESMAL\FUNDS">#REF!</definedName>
    <definedName name="Net_book_value" localSheetId="79">#REF!</definedName>
    <definedName name="Net_book_value" localSheetId="84">#REF!</definedName>
    <definedName name="Net_book_value" localSheetId="77">#REF!</definedName>
    <definedName name="Net_book_value">#REF!</definedName>
    <definedName name="Netherlands" localSheetId="79">#REF!</definedName>
    <definedName name="Netherlands" localSheetId="84">#REF!</definedName>
    <definedName name="Netherlands" localSheetId="77">#REF!</definedName>
    <definedName name="Netherlands">#REF!</definedName>
    <definedName name="NETHERLDS" localSheetId="79">#REF!</definedName>
    <definedName name="NETHERLDS" localSheetId="84">#REF!</definedName>
    <definedName name="NETHERLDS" localSheetId="77">#REF!</definedName>
    <definedName name="NETHERLDS">#REF!</definedName>
    <definedName name="NETINC" localSheetId="79">#REF!</definedName>
    <definedName name="NETINC" localSheetId="84">#REF!</definedName>
    <definedName name="NETINC" localSheetId="77">#REF!</definedName>
    <definedName name="NETINC">#REF!</definedName>
    <definedName name="new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new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new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new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new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new" hidden="1">{#N/A,#N/A,FALSE,"Assumptions";#N/A,#N/A,FALSE,"Volumes";#N/A,#N/A,FALSE,"Pricing";#N/A,#N/A,FALSE,"Variable Cost";#N/A,#N/A,FALSE,"Investment";#N/A,#N/A,FALSE,"Profitability";#N/A,#N/A,FALSE,"Business Comparison"}</definedName>
    <definedName name="NEW_1" localSheetId="65" hidden="1">{#N/A,#N/A,FALSE,"Chart";#N/A,#N/A,FALSE,"Chart"}</definedName>
    <definedName name="NEW_1" localSheetId="84" hidden="1">{#N/A,#N/A,FALSE,"Chart";#N/A,#N/A,FALSE,"Chart"}</definedName>
    <definedName name="NEW_1" localSheetId="77" hidden="1">{#N/A,#N/A,FALSE,"Chart";#N/A,#N/A,FALSE,"Chart"}</definedName>
    <definedName name="NEW_1" localSheetId="61" hidden="1">{#N/A,#N/A,FALSE,"Chart";#N/A,#N/A,FALSE,"Chart"}</definedName>
    <definedName name="NEW_1" localSheetId="76" hidden="1">{#N/A,#N/A,FALSE,"Chart";#N/A,#N/A,FALSE,"Chart"}</definedName>
    <definedName name="NEW_1" hidden="1">{#N/A,#N/A,FALSE,"Chart";#N/A,#N/A,FALSE,"Chart"}</definedName>
    <definedName name="New_Number">14</definedName>
    <definedName name="newaa" localSheetId="65" hidden="1">{"REVISED",#N/A,FALSE,"Sheet1"}</definedName>
    <definedName name="newaa" localSheetId="84" hidden="1">{"REVISED",#N/A,FALSE,"Sheet1"}</definedName>
    <definedName name="newaa" localSheetId="77" hidden="1">{"REVISED",#N/A,FALSE,"Sheet1"}</definedName>
    <definedName name="newaa" localSheetId="61" hidden="1">{"REVISED",#N/A,FALSE,"Sheet1"}</definedName>
    <definedName name="newaa" localSheetId="76" hidden="1">{"REVISED",#N/A,FALSE,"Sheet1"}</definedName>
    <definedName name="newaa" hidden="1">{"REVISED",#N/A,FALSE,"Sheet1"}</definedName>
    <definedName name="NEWFS2A" localSheetId="79">#REF!</definedName>
    <definedName name="NEWFS2A" localSheetId="84">#REF!</definedName>
    <definedName name="NEWFS2A" localSheetId="77">#REF!</definedName>
    <definedName name="NEWFS2A">#REF!</definedName>
    <definedName name="NEWW" localSheetId="65" hidden="1">{"salaried",#N/A,FALSE,"VLD View (2)"}</definedName>
    <definedName name="NEWW" localSheetId="84" hidden="1">{"salaried",#N/A,FALSE,"VLD View (2)"}</definedName>
    <definedName name="NEWW" localSheetId="77" hidden="1">{"salaried",#N/A,FALSE,"VLD View (2)"}</definedName>
    <definedName name="NEWW" localSheetId="61" hidden="1">{"salaried",#N/A,FALSE,"VLD View (2)"}</definedName>
    <definedName name="NEWW" localSheetId="76" hidden="1">{"salaried",#N/A,FALSE,"VLD View (2)"}</definedName>
    <definedName name="NEWW" hidden="1">{"salaried",#N/A,FALSE,"VLD View (2)"}</definedName>
    <definedName name="newww" localSheetId="65" hidden="1">{"salaried",#N/A,FALSE,"VLD View (2)"}</definedName>
    <definedName name="newww" localSheetId="84" hidden="1">{"salaried",#N/A,FALSE,"VLD View (2)"}</definedName>
    <definedName name="newww" localSheetId="77" hidden="1">{"salaried",#N/A,FALSE,"VLD View (2)"}</definedName>
    <definedName name="newww" localSheetId="61" hidden="1">{"salaried",#N/A,FALSE,"VLD View (2)"}</definedName>
    <definedName name="newww" localSheetId="76" hidden="1">{"salaried",#N/A,FALSE,"VLD View (2)"}</definedName>
    <definedName name="newww" hidden="1">{"salaried",#N/A,FALSE,"VLD View (2)"}</definedName>
    <definedName name="NEXT" localSheetId="79">#REF!</definedName>
    <definedName name="NEXT" localSheetId="84">#REF!</definedName>
    <definedName name="NEXT" localSheetId="77">#REF!</definedName>
    <definedName name="NEXT">#REF!</definedName>
    <definedName name="NEXTAVYR" localSheetId="79">#REF!</definedName>
    <definedName name="NEXTAVYR" localSheetId="84">#REF!</definedName>
    <definedName name="NEXTAVYR" localSheetId="77">#REF!</definedName>
    <definedName name="NEXTAVYR">#REF!</definedName>
    <definedName name="ngjgj" localSheetId="79">#REF!</definedName>
    <definedName name="ngjgj" localSheetId="84">#REF!</definedName>
    <definedName name="ngjgj" localSheetId="77">#REF!</definedName>
    <definedName name="ngjgj">#REF!</definedName>
    <definedName name="NHAP" localSheetId="79">#REF!</definedName>
    <definedName name="NHAP" localSheetId="84">#REF!</definedName>
    <definedName name="NHAP" localSheetId="77">#REF!</definedName>
    <definedName name="NHAP">#REF!</definedName>
    <definedName name="nhihihih" localSheetId="65" hidden="1">{#N/A,#N/A,FALSE,"Cover";#N/A,#N/A,FALSE,"Profits";#N/A,#N/A,FALSE,"ABS";#N/A,#N/A,FALSE,"TFLE Detail";#N/A,#N/A,FALSE,"TFLE Walk";#N/A,#N/A,FALSE,"Variable Cost";#N/A,#N/A,FALSE,"V.C. Walk"}</definedName>
    <definedName name="nhihihih" localSheetId="84" hidden="1">{#N/A,#N/A,FALSE,"Cover";#N/A,#N/A,FALSE,"Profits";#N/A,#N/A,FALSE,"ABS";#N/A,#N/A,FALSE,"TFLE Detail";#N/A,#N/A,FALSE,"TFLE Walk";#N/A,#N/A,FALSE,"Variable Cost";#N/A,#N/A,FALSE,"V.C. Walk"}</definedName>
    <definedName name="nhihihih" localSheetId="77" hidden="1">{#N/A,#N/A,FALSE,"Cover";#N/A,#N/A,FALSE,"Profits";#N/A,#N/A,FALSE,"ABS";#N/A,#N/A,FALSE,"TFLE Detail";#N/A,#N/A,FALSE,"TFLE Walk";#N/A,#N/A,FALSE,"Variable Cost";#N/A,#N/A,FALSE,"V.C. Walk"}</definedName>
    <definedName name="nhihihih" localSheetId="61" hidden="1">{#N/A,#N/A,FALSE,"Cover";#N/A,#N/A,FALSE,"Profits";#N/A,#N/A,FALSE,"ABS";#N/A,#N/A,FALSE,"TFLE Detail";#N/A,#N/A,FALSE,"TFLE Walk";#N/A,#N/A,FALSE,"Variable Cost";#N/A,#N/A,FALSE,"V.C. Walk"}</definedName>
    <definedName name="nhihihih" localSheetId="76" hidden="1">{#N/A,#N/A,FALSE,"Cover";#N/A,#N/A,FALSE,"Profits";#N/A,#N/A,FALSE,"ABS";#N/A,#N/A,FALSE,"TFLE Detail";#N/A,#N/A,FALSE,"TFLE Walk";#N/A,#N/A,FALSE,"Variable Cost";#N/A,#N/A,FALSE,"V.C. Walk"}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ice" localSheetId="79" hidden="1">#REF!</definedName>
    <definedName name="nice" localSheetId="84" hidden="1">#REF!</definedName>
    <definedName name="nice" localSheetId="77" hidden="1">#REF!</definedName>
    <definedName name="nice" hidden="1">#REF!</definedName>
    <definedName name="NICED" localSheetId="79" hidden="1">#REF!</definedName>
    <definedName name="NICED" localSheetId="84" hidden="1">#REF!</definedName>
    <definedName name="NICED" localSheetId="77" hidden="1">#REF!</definedName>
    <definedName name="NICED" hidden="1">#REF!</definedName>
    <definedName name="NJ" localSheetId="65" hidden="1">{"salaried",#N/A,FALSE,"VLD View (2)"}</definedName>
    <definedName name="NJ" localSheetId="84" hidden="1">{"salaried",#N/A,FALSE,"VLD View (2)"}</definedName>
    <definedName name="NJ" localSheetId="77" hidden="1">{"salaried",#N/A,FALSE,"VLD View (2)"}</definedName>
    <definedName name="NJ" localSheetId="61" hidden="1">{"salaried",#N/A,FALSE,"VLD View (2)"}</definedName>
    <definedName name="NJ" localSheetId="76" hidden="1">{"salaried",#N/A,FALSE,"VLD View (2)"}</definedName>
    <definedName name="NJ" hidden="1">{"salaried",#N/A,FALSE,"VLD View (2)"}</definedName>
    <definedName name="NJJ" localSheetId="65" hidden="1">{"salaried",#N/A,FALSE,"VLD View (2)"}</definedName>
    <definedName name="NJJ" localSheetId="84" hidden="1">{"salaried",#N/A,FALSE,"VLD View (2)"}</definedName>
    <definedName name="NJJ" localSheetId="77" hidden="1">{"salaried",#N/A,FALSE,"VLD View (2)"}</definedName>
    <definedName name="NJJ" localSheetId="61" hidden="1">{"salaried",#N/A,FALSE,"VLD View (2)"}</definedName>
    <definedName name="NJJ" localSheetId="76" hidden="1">{"salaried",#N/A,FALSE,"VLD View (2)"}</definedName>
    <definedName name="NJJ" hidden="1">{"salaried",#N/A,FALSE,"VLD View (2)"}</definedName>
    <definedName name="njjj" localSheetId="65" hidden="1">{"salaried",#N/A,FALSE,"VLD View (2)"}</definedName>
    <definedName name="njjj" localSheetId="84" hidden="1">{"salaried",#N/A,FALSE,"VLD View (2)"}</definedName>
    <definedName name="njjj" localSheetId="77" hidden="1">{"salaried",#N/A,FALSE,"VLD View (2)"}</definedName>
    <definedName name="njjj" localSheetId="61" hidden="1">{"salaried",#N/A,FALSE,"VLD View (2)"}</definedName>
    <definedName name="njjj" localSheetId="76" hidden="1">{"salaried",#N/A,FALSE,"VLD View (2)"}</definedName>
    <definedName name="njjj" hidden="1">{"salaried",#N/A,FALSE,"VLD View (2)"}</definedName>
    <definedName name="nknkn" localSheetId="65" hidden="1">{#N/A,#N/A,FALSE,"Chart";#N/A,#N/A,FALSE,"Chart"}</definedName>
    <definedName name="nknkn" localSheetId="84" hidden="1">{#N/A,#N/A,FALSE,"Chart";#N/A,#N/A,FALSE,"Chart"}</definedName>
    <definedName name="nknkn" localSheetId="77" hidden="1">{#N/A,#N/A,FALSE,"Chart";#N/A,#N/A,FALSE,"Chart"}</definedName>
    <definedName name="nknkn" localSheetId="61" hidden="1">{#N/A,#N/A,FALSE,"Chart";#N/A,#N/A,FALSE,"Chart"}</definedName>
    <definedName name="nknkn" localSheetId="76" hidden="1">{#N/A,#N/A,FALSE,"Chart";#N/A,#N/A,FALSE,"Chart"}</definedName>
    <definedName name="nknkn" hidden="1">{#N/A,#N/A,FALSE,"Chart";#N/A,#N/A,FALSE,"Chart"}</definedName>
    <definedName name="nko" localSheetId="79">#REF!</definedName>
    <definedName name="nko" localSheetId="84">#REF!</definedName>
    <definedName name="nko" localSheetId="77">#REF!</definedName>
    <definedName name="nko">#REF!</definedName>
    <definedName name="nm.." localSheetId="65" hidden="1">{"Summary View",#N/A,TRUE,"Summary";"Exception Analysis",#N/A,TRUE,"Summary"}</definedName>
    <definedName name="nm.." localSheetId="84" hidden="1">{"Summary View",#N/A,TRUE,"Summary";"Exception Analysis",#N/A,TRUE,"Summary"}</definedName>
    <definedName name="nm.." localSheetId="77" hidden="1">{"Summary View",#N/A,TRUE,"Summary";"Exception Analysis",#N/A,TRUE,"Summary"}</definedName>
    <definedName name="nm.." localSheetId="61" hidden="1">{"Summary View",#N/A,TRUE,"Summary";"Exception Analysis",#N/A,TRUE,"Summary"}</definedName>
    <definedName name="nm.." localSheetId="76" hidden="1">{"Summary View",#N/A,TRUE,"Summary";"Exception Analysis",#N/A,TRUE,"Summary"}</definedName>
    <definedName name="nm.." hidden="1">{"Summary View",#N/A,TRUE,"Summary";"Exception Analysis",#N/A,TRUE,"Summary"}</definedName>
    <definedName name="nmkljmkl" localSheetId="65" hidden="1">{#N/A,#N/A,FALSE,"India - 3f";#N/A,#N/A,FALSE,"India - 3";#N/A,#N/A,FALSE,"India - 4f";#N/A,#N/A,FALSE,"India - 4";#N/A,#N/A,FALSE,"Retail Spider"}</definedName>
    <definedName name="nmkljmkl" localSheetId="84" hidden="1">{#N/A,#N/A,FALSE,"India - 3f";#N/A,#N/A,FALSE,"India - 3";#N/A,#N/A,FALSE,"India - 4f";#N/A,#N/A,FALSE,"India - 4";#N/A,#N/A,FALSE,"Retail Spider"}</definedName>
    <definedName name="nmkljmkl" localSheetId="77" hidden="1">{#N/A,#N/A,FALSE,"India - 3f";#N/A,#N/A,FALSE,"India - 3";#N/A,#N/A,FALSE,"India - 4f";#N/A,#N/A,FALSE,"India - 4";#N/A,#N/A,FALSE,"Retail Spider"}</definedName>
    <definedName name="nmkljmkl" localSheetId="61" hidden="1">{#N/A,#N/A,FALSE,"India - 3f";#N/A,#N/A,FALSE,"India - 3";#N/A,#N/A,FALSE,"India - 4f";#N/A,#N/A,FALSE,"India - 4";#N/A,#N/A,FALSE,"Retail Spider"}</definedName>
    <definedName name="nmkljmkl" localSheetId="76" hidden="1">{#N/A,#N/A,FALSE,"India - 3f";#N/A,#N/A,FALSE,"India - 3";#N/A,#N/A,FALSE,"India - 4f";#N/A,#N/A,FALSE,"India - 4";#N/A,#N/A,FALSE,"Retail Spider"}</definedName>
    <definedName name="nmkljmkl" hidden="1">{#N/A,#N/A,FALSE,"India - 3f";#N/A,#N/A,FALSE,"India - 3";#N/A,#N/A,FALSE,"India - 4f";#N/A,#N/A,FALSE,"India - 4";#N/A,#N/A,FALSE,"Retail Spider"}</definedName>
    <definedName name="nmvmv" localSheetId="65" hidden="1">{"avrev",#N/A,FALSE,"AVREV";"rates",#N/A,FALSE,"AVREV"}</definedName>
    <definedName name="nmvmv" localSheetId="84" hidden="1">{"avrev",#N/A,FALSE,"AVREV";"rates",#N/A,FALSE,"AVREV"}</definedName>
    <definedName name="nmvmv" localSheetId="77" hidden="1">{"avrev",#N/A,FALSE,"AVREV";"rates",#N/A,FALSE,"AVREV"}</definedName>
    <definedName name="nmvmv" localSheetId="61" hidden="1">{"avrev",#N/A,FALSE,"AVREV";"rates",#N/A,FALSE,"AVREV"}</definedName>
    <definedName name="nmvmv" localSheetId="76" hidden="1">{"avrev",#N/A,FALSE,"AVREV";"rates",#N/A,FALSE,"AVREV"}</definedName>
    <definedName name="nmvmv" hidden="1">{"avrev",#N/A,FALSE,"AVREV";"rates",#N/A,FALSE,"AVREV"}</definedName>
    <definedName name="nn" localSheetId="65" hidden="1">{#N/A,#N/A,FALSE,"TOP10";#N/A,#N/A,FALSE,"Cover";#N/A,#N/A,FALSE,"MOGRAPH"}</definedName>
    <definedName name="nn" localSheetId="84" hidden="1">{#N/A,#N/A,FALSE,"TOP10";#N/A,#N/A,FALSE,"Cover";#N/A,#N/A,FALSE,"MOGRAPH"}</definedName>
    <definedName name="nn" localSheetId="77" hidden="1">{#N/A,#N/A,FALSE,"TOP10";#N/A,#N/A,FALSE,"Cover";#N/A,#N/A,FALSE,"MOGRAPH"}</definedName>
    <definedName name="nn" localSheetId="61" hidden="1">{#N/A,#N/A,FALSE,"TOP10";#N/A,#N/A,FALSE,"Cover";#N/A,#N/A,FALSE,"MOGRAPH"}</definedName>
    <definedName name="nn" localSheetId="76" hidden="1">{#N/A,#N/A,FALSE,"TOP10";#N/A,#N/A,FALSE,"Cover";#N/A,#N/A,FALSE,"MOGRAPH"}</definedName>
    <definedName name="nn" hidden="1">{#N/A,#N/A,FALSE,"TOP10";#N/A,#N/A,FALSE,"Cover";#N/A,#N/A,FALSE,"MOGRAPH"}</definedName>
    <definedName name="nnfg" localSheetId="65" hidden="1">{"A_Sum_95",#N/A,FALSE,"Arg_Summ";"A_Sum_Avg",#N/A,FALSE,"Arg_Summ"}</definedName>
    <definedName name="nnfg" localSheetId="84" hidden="1">{"A_Sum_95",#N/A,FALSE,"Arg_Summ";"A_Sum_Avg",#N/A,FALSE,"Arg_Summ"}</definedName>
    <definedName name="nnfg" localSheetId="77" hidden="1">{"A_Sum_95",#N/A,FALSE,"Arg_Summ";"A_Sum_Avg",#N/A,FALSE,"Arg_Summ"}</definedName>
    <definedName name="nnfg" localSheetId="61" hidden="1">{"A_Sum_95",#N/A,FALSE,"Arg_Summ";"A_Sum_Avg",#N/A,FALSE,"Arg_Summ"}</definedName>
    <definedName name="nnfg" localSheetId="76" hidden="1">{"A_Sum_95",#N/A,FALSE,"Arg_Summ";"A_Sum_Avg",#N/A,FALSE,"Arg_Summ"}</definedName>
    <definedName name="nnfg" hidden="1">{"A_Sum_95",#N/A,FALSE,"Arg_Summ";"A_Sum_Avg",#N/A,FALSE,"Arg_Summ"}</definedName>
    <definedName name="nnn">#N/A</definedName>
    <definedName name="nnnn" localSheetId="65" hidden="1">{#N/A,#N/A,TRUE,"Frame&amp;Body-All";#N/A,#N/A,TRUE,"Powrplant Mnts-5.4l_4.6l";#N/A,#N/A,TRUE,"Powerplant-5.4l_4.6l";#N/A,#N/A,TRUE,"Exhaust-5.4l_4.6l";#N/A,#N/A,TRUE,"Induction-5.4l"}</definedName>
    <definedName name="nnnn" localSheetId="84" hidden="1">{#N/A,#N/A,TRUE,"Frame&amp;Body-All";#N/A,#N/A,TRUE,"Powrplant Mnts-5.4l_4.6l";#N/A,#N/A,TRUE,"Powerplant-5.4l_4.6l";#N/A,#N/A,TRUE,"Exhaust-5.4l_4.6l";#N/A,#N/A,TRUE,"Induction-5.4l"}</definedName>
    <definedName name="nnnn" localSheetId="77" hidden="1">{#N/A,#N/A,TRUE,"Frame&amp;Body-All";#N/A,#N/A,TRUE,"Powrplant Mnts-5.4l_4.6l";#N/A,#N/A,TRUE,"Powerplant-5.4l_4.6l";#N/A,#N/A,TRUE,"Exhaust-5.4l_4.6l";#N/A,#N/A,TRUE,"Induction-5.4l"}</definedName>
    <definedName name="nnnn" localSheetId="61" hidden="1">{#N/A,#N/A,TRUE,"Frame&amp;Body-All";#N/A,#N/A,TRUE,"Powrplant Mnts-5.4l_4.6l";#N/A,#N/A,TRUE,"Powerplant-5.4l_4.6l";#N/A,#N/A,TRUE,"Exhaust-5.4l_4.6l";#N/A,#N/A,TRUE,"Induction-5.4l"}</definedName>
    <definedName name="nnnn" localSheetId="76" hidden="1">{#N/A,#N/A,TRUE,"Frame&amp;Body-All";#N/A,#N/A,TRUE,"Powrplant Mnts-5.4l_4.6l";#N/A,#N/A,TRUE,"Powerplant-5.4l_4.6l";#N/A,#N/A,TRUE,"Exhaust-5.4l_4.6l";#N/A,#N/A,TRUE,"Induction-5.4l"}</definedName>
    <definedName name="nnnn" hidden="1">{#N/A,#N/A,TRUE,"Frame&amp;Body-All";#N/A,#N/A,TRUE,"Powrplant Mnts-5.4l_4.6l";#N/A,#N/A,TRUE,"Powerplant-5.4l_4.6l";#N/A,#N/A,TRUE,"Exhaust-5.4l_4.6l";#N/A,#N/A,TRUE,"Induction-5.4l"}</definedName>
    <definedName name="nnnnn" localSheetId="65" hidden="1">{"avrev",#N/A,FALSE,"AVREV";"rates",#N/A,FALSE,"AVREV"}</definedName>
    <definedName name="nnnnn" localSheetId="84" hidden="1">{"avrev",#N/A,FALSE,"AVREV";"rates",#N/A,FALSE,"AVREV"}</definedName>
    <definedName name="nnnnn" localSheetId="77" hidden="1">{"avrev",#N/A,FALSE,"AVREV";"rates",#N/A,FALSE,"AVREV"}</definedName>
    <definedName name="nnnnn" localSheetId="61" hidden="1">{"avrev",#N/A,FALSE,"AVREV";"rates",#N/A,FALSE,"AVREV"}</definedName>
    <definedName name="nnnnn" localSheetId="76" hidden="1">{"avrev",#N/A,FALSE,"AVREV";"rates",#N/A,FALSE,"AVREV"}</definedName>
    <definedName name="nnnnn" hidden="1">{"avrev",#N/A,FALSE,"AVREV";"rates",#N/A,FALSE,"AVREV"}</definedName>
    <definedName name="nnnnnnnnnnnn" localSheetId="65" hidden="1">{#N/A,#N/A,FALSE,"expense";#N/A,#N/A,FALSE,"heads"}</definedName>
    <definedName name="nnnnnnnnnnnn" localSheetId="84" hidden="1">{#N/A,#N/A,FALSE,"expense";#N/A,#N/A,FALSE,"heads"}</definedName>
    <definedName name="nnnnnnnnnnnn" localSheetId="77" hidden="1">{#N/A,#N/A,FALSE,"expense";#N/A,#N/A,FALSE,"heads"}</definedName>
    <definedName name="nnnnnnnnnnnn" localSheetId="61" hidden="1">{#N/A,#N/A,FALSE,"expense";#N/A,#N/A,FALSE,"heads"}</definedName>
    <definedName name="nnnnnnnnnnnn" localSheetId="76" hidden="1">{#N/A,#N/A,FALSE,"expense";#N/A,#N/A,FALSE,"heads"}</definedName>
    <definedName name="nnnnnnnnnnnn" hidden="1">{#N/A,#N/A,FALSE,"expense";#N/A,#N/A,FALSE,"heads"}</definedName>
    <definedName name="nnnnnnnnnnnnn" localSheetId="65" hidden="1">{"Presentation",#N/A,FALSE,"Feb96 - ALL"}</definedName>
    <definedName name="nnnnnnnnnnnnn" localSheetId="84" hidden="1">{"Presentation",#N/A,FALSE,"Feb96 - ALL"}</definedName>
    <definedName name="nnnnnnnnnnnnn" localSheetId="77" hidden="1">{"Presentation",#N/A,FALSE,"Feb96 - ALL"}</definedName>
    <definedName name="nnnnnnnnnnnnn" localSheetId="61" hidden="1">{"Presentation",#N/A,FALSE,"Feb96 - ALL"}</definedName>
    <definedName name="nnnnnnnnnnnnn" localSheetId="76" hidden="1">{"Presentation",#N/A,FALSE,"Feb96 - ALL"}</definedName>
    <definedName name="nnnnnnnnnnnnn" hidden="1">{"Presentation",#N/A,FALSE,"Feb96 - ALL"}</definedName>
    <definedName name="nnnnnnnnnnnnnnn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nnnnnnnnnnnnnnn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nnnnnnnnnnnnnnn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nnnnnnnnnnnnnnn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nnnnnnnnnnnnnnn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nnnnnnnnnnnnnnn" hidden="1">{#N/A,#N/A,FALSE,"2001 CBG";#N/A,#N/A,FALSE,"2002 CBG";#N/A,#N/A,FALSE,"2003 CBG";#N/A,#N/A,FALSE,"2004 CBG";#N/A,#N/A,FALSE,"2005 CBG";#N/A,#N/A,FALSE,"2006 CBG ";#N/A,#N/A,FALSE,"2007 CBG";#N/A,#N/A,FALSE,"2008 CBG"}</definedName>
    <definedName name="NO" localSheetId="65" hidden="1">{"Revenue",#N/A,FALSE,"Series";"Ecprofit",#N/A,FALSE,"Series"}</definedName>
    <definedName name="NO" localSheetId="84" hidden="1">{"Revenue",#N/A,FALSE,"Series";"Ecprofit",#N/A,FALSE,"Series"}</definedName>
    <definedName name="NO" localSheetId="77" hidden="1">{"Revenue",#N/A,FALSE,"Series";"Ecprofit",#N/A,FALSE,"Series"}</definedName>
    <definedName name="NO" localSheetId="61" hidden="1">{"Revenue",#N/A,FALSE,"Series";"Ecprofit",#N/A,FALSE,"Series"}</definedName>
    <definedName name="NO" localSheetId="76" hidden="1">{"Revenue",#N/A,FALSE,"Series";"Ecprofit",#N/A,FALSE,"Series"}</definedName>
    <definedName name="NO" hidden="1">{"Revenue",#N/A,FALSE,"Series";"Ecprofit",#N/A,FALSE,"Series"}</definedName>
    <definedName name="NO_1" localSheetId="65" hidden="1">{"Revenue",#N/A,FALSE,"Series";"Ecprofit",#N/A,FALSE,"Series"}</definedName>
    <definedName name="NO_1" localSheetId="84" hidden="1">{"Revenue",#N/A,FALSE,"Series";"Ecprofit",#N/A,FALSE,"Series"}</definedName>
    <definedName name="NO_1" localSheetId="77" hidden="1">{"Revenue",#N/A,FALSE,"Series";"Ecprofit",#N/A,FALSE,"Series"}</definedName>
    <definedName name="NO_1" localSheetId="61" hidden="1">{"Revenue",#N/A,FALSE,"Series";"Ecprofit",#N/A,FALSE,"Series"}</definedName>
    <definedName name="NO_1" localSheetId="76" hidden="1">{"Revenue",#N/A,FALSE,"Series";"Ecprofit",#N/A,FALSE,"Series"}</definedName>
    <definedName name="NO_1" hidden="1">{"Revenue",#N/A,FALSE,"Series";"Ecprofit",#N/A,FALSE,"Series"}</definedName>
    <definedName name="nom" localSheetId="79">#REF!</definedName>
    <definedName name="nom" localSheetId="84">#REF!</definedName>
    <definedName name="nom" localSheetId="77">#REF!</definedName>
    <definedName name="nom">#REF!</definedName>
    <definedName name="NOMO" localSheetId="79">#REF!</definedName>
    <definedName name="NOMO" localSheetId="84">#REF!</definedName>
    <definedName name="NOMO" localSheetId="77">#REF!</definedName>
    <definedName name="NOMO">#REF!</definedName>
    <definedName name="NON_FORD" localSheetId="79">#REF!</definedName>
    <definedName name="NON_FORD" localSheetId="84">#REF!</definedName>
    <definedName name="NON_FORD" localSheetId="77">#REF!</definedName>
    <definedName name="NON_FORD">#REF!</definedName>
    <definedName name="noname" localSheetId="79">#REF!</definedName>
    <definedName name="noname" localSheetId="84">#REF!</definedName>
    <definedName name="noname" localSheetId="77">#REF!</definedName>
    <definedName name="noname">#REF!</definedName>
    <definedName name="none" localSheetId="65">{#N/A,#N/A,FALSE,"Cover";#N/A,#N/A,FALSE,"Profits";#N/A,#N/A,FALSE,"ABS";#N/A,#N/A,FALSE,"TFLE Detail";#N/A,#N/A,FALSE,"TFLE Walk";#N/A,#N/A,FALSE,"Variable Cost";#N/A,#N/A,FALSE,"V.C. Walk"}</definedName>
    <definedName name="none" localSheetId="84">{#N/A,#N/A,FALSE,"Cover";#N/A,#N/A,FALSE,"Profits";#N/A,#N/A,FALSE,"ABS";#N/A,#N/A,FALSE,"TFLE Detail";#N/A,#N/A,FALSE,"TFLE Walk";#N/A,#N/A,FALSE,"Variable Cost";#N/A,#N/A,FALSE,"V.C. Walk"}</definedName>
    <definedName name="none" localSheetId="77">{#N/A,#N/A,FALSE,"Cover";#N/A,#N/A,FALSE,"Profits";#N/A,#N/A,FALSE,"ABS";#N/A,#N/A,FALSE,"TFLE Detail";#N/A,#N/A,FALSE,"TFLE Walk";#N/A,#N/A,FALSE,"Variable Cost";#N/A,#N/A,FALSE,"V.C. Walk"}</definedName>
    <definedName name="none" localSheetId="61">{#N/A,#N/A,FALSE,"Cover";#N/A,#N/A,FALSE,"Profits";#N/A,#N/A,FALSE,"ABS";#N/A,#N/A,FALSE,"TFLE Detail";#N/A,#N/A,FALSE,"TFLE Walk";#N/A,#N/A,FALSE,"Variable Cost";#N/A,#N/A,FALSE,"V.C. Walk"}</definedName>
    <definedName name="none" localSheetId="76">{#N/A,#N/A,FALSE,"Cover";#N/A,#N/A,FALSE,"Profits";#N/A,#N/A,FALSE,"ABS";#N/A,#N/A,FALSE,"TFLE Detail";#N/A,#N/A,FALSE,"TFLE Walk";#N/A,#N/A,FALSE,"Variable Cost";#N/A,#N/A,FALSE,"V.C. Walk"}</definedName>
    <definedName name="none">{#N/A,#N/A,FALSE,"Cover";#N/A,#N/A,FALSE,"Profits";#N/A,#N/A,FALSE,"ABS";#N/A,#N/A,FALSE,"TFLE Detail";#N/A,#N/A,FALSE,"TFLE Walk";#N/A,#N/A,FALSE,"Variable Cost";#N/A,#N/A,FALSE,"V.C. Walk"}</definedName>
    <definedName name="nono" localSheetId="65" hidden="1">{"rates",#N/A,FALSE,"tavg4a";"rev",#N/A,FALSE,"tavg4a"}</definedName>
    <definedName name="nono" localSheetId="84" hidden="1">{"rates",#N/A,FALSE,"tavg4a";"rev",#N/A,FALSE,"tavg4a"}</definedName>
    <definedName name="nono" localSheetId="77" hidden="1">{"rates",#N/A,FALSE,"tavg4a";"rev",#N/A,FALSE,"tavg4a"}</definedName>
    <definedName name="nono" localSheetId="61" hidden="1">{"rates",#N/A,FALSE,"tavg4a";"rev",#N/A,FALSE,"tavg4a"}</definedName>
    <definedName name="nono" localSheetId="76" hidden="1">{"rates",#N/A,FALSE,"tavg4a";"rev",#N/A,FALSE,"tavg4a"}</definedName>
    <definedName name="nono" hidden="1">{"rates",#N/A,FALSE,"tavg4a";"rev",#N/A,FALSE,"tavg4a"}</definedName>
    <definedName name="Norway" localSheetId="79">#REF!</definedName>
    <definedName name="Norway" localSheetId="84">#REF!</definedName>
    <definedName name="Norway" localSheetId="77">#REF!</definedName>
    <definedName name="Norway">#REF!</definedName>
    <definedName name="Not" localSheetId="79">#REF!</definedName>
    <definedName name="Not" localSheetId="84">#REF!</definedName>
    <definedName name="Not" localSheetId="77">#REF!</definedName>
    <definedName name="Not">#REF!</definedName>
    <definedName name="notdone" localSheetId="65" hidden="1">{"rates",#N/A,FALSE,"tavg4a";"rev",#N/A,FALSE,"tavg4a"}</definedName>
    <definedName name="notdone" localSheetId="84" hidden="1">{"rates",#N/A,FALSE,"tavg4a";"rev",#N/A,FALSE,"tavg4a"}</definedName>
    <definedName name="notdone" localSheetId="77" hidden="1">{"rates",#N/A,FALSE,"tavg4a";"rev",#N/A,FALSE,"tavg4a"}</definedName>
    <definedName name="notdone" localSheetId="61" hidden="1">{"rates",#N/A,FALSE,"tavg4a";"rev",#N/A,FALSE,"tavg4a"}</definedName>
    <definedName name="notdone" localSheetId="76" hidden="1">{"rates",#N/A,FALSE,"tavg4a";"rev",#N/A,FALSE,"tavg4a"}</definedName>
    <definedName name="notdone" hidden="1">{"rates",#N/A,FALSE,"tavg4a";"rev",#N/A,FALSE,"tavg4a"}</definedName>
    <definedName name="NOTE" localSheetId="6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84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7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6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7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2" localSheetId="79">#REF!</definedName>
    <definedName name="NOTE2" localSheetId="84">#REF!</definedName>
    <definedName name="NOTE2" localSheetId="77">#REF!</definedName>
    <definedName name="NOTE2">#REF!</definedName>
    <definedName name="NOTES" localSheetId="79">#REF!</definedName>
    <definedName name="NOTES" localSheetId="84">#REF!</definedName>
    <definedName name="NOTES" localSheetId="77">#REF!</definedName>
    <definedName name="NOTES">#REF!</definedName>
    <definedName name="Notes_BanksOD" localSheetId="79">#REF!</definedName>
    <definedName name="Notes_BanksOD" localSheetId="84">#REF!</definedName>
    <definedName name="Notes_BanksOD" localSheetId="77">#REF!</definedName>
    <definedName name="Notes_BanksOD">#REF!</definedName>
    <definedName name="Notes_Debtors" localSheetId="79">#REF!</definedName>
    <definedName name="Notes_Debtors" localSheetId="84">#REF!</definedName>
    <definedName name="Notes_Debtors" localSheetId="77">#REF!</definedName>
    <definedName name="Notes_Debtors">#REF!</definedName>
    <definedName name="Notes_exp" localSheetId="79">#REF!</definedName>
    <definedName name="Notes_exp" localSheetId="84">#REF!</definedName>
    <definedName name="Notes_exp" localSheetId="77">#REF!</definedName>
    <definedName name="Notes_exp">#REF!</definedName>
    <definedName name="Notes_Profit_and_loss" localSheetId="79">#REF!</definedName>
    <definedName name="Notes_Profit_and_loss" localSheetId="84">#REF!</definedName>
    <definedName name="Notes_Profit_and_loss" localSheetId="77">#REF!</definedName>
    <definedName name="Notes_Profit_and_loss">#REF!</definedName>
    <definedName name="November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November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November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November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November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November" hidden="1">{#N/A,#N/A,FALSE,"Assumptions";#N/A,#N/A,FALSE,"Volumes";#N/A,#N/A,FALSE,"Pricing";#N/A,#N/A,FALSE,"Variable Cost";#N/A,#N/A,FALSE,"Investment";#N/A,#N/A,FALSE,"Profitability";#N/A,#N/A,FALSE,"Business Comparison"}</definedName>
    <definedName name="novo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novo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novo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novo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novo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novo" hidden="1">{#N/A,#N/A,FALSE,"Assumptions";#N/A,#N/A,FALSE,"Volumes";#N/A,#N/A,FALSE,"Pricing";#N/A,#N/A,FALSE,"Variable Cost";#N/A,#N/A,FALSE,"Investment";#N/A,#N/A,FALSE,"Profitability";#N/A,#N/A,FALSE,"Business Comparison"}</definedName>
    <definedName name="Nremb" localSheetId="79">#REF!</definedName>
    <definedName name="Nremb" localSheetId="84">#REF!</definedName>
    <definedName name="Nremb" localSheetId="77">#REF!</definedName>
    <definedName name="Nremb">#REF!</definedName>
    <definedName name="NS" localSheetId="79">#REF!</definedName>
    <definedName name="NS" localSheetId="84">#REF!</definedName>
    <definedName name="NS" localSheetId="77">#REF!</definedName>
    <definedName name="NS">#REF!</definedName>
    <definedName name="Nudee" localSheetId="79">#REF!</definedName>
    <definedName name="Nudee" localSheetId="84">#REF!</definedName>
    <definedName name="Nudee" localSheetId="77">#REF!</definedName>
    <definedName name="Nudee">#REF!</definedName>
    <definedName name="NUM" localSheetId="79">#REF!</definedName>
    <definedName name="NUM" localSheetId="84">#REF!</definedName>
    <definedName name="NUM" localSheetId="77">#REF!</definedName>
    <definedName name="NUM">#REF!</definedName>
    <definedName name="NUM_DOCS" localSheetId="79">#REF!</definedName>
    <definedName name="NUM_DOCS" localSheetId="84">#REF!</definedName>
    <definedName name="NUM_DOCS" localSheetId="77">#REF!</definedName>
    <definedName name="NUM_DOCS">#REF!</definedName>
    <definedName name="Num_Pmt_Per_Year" localSheetId="79">#REF!</definedName>
    <definedName name="Num_Pmt_Per_Year" localSheetId="84">#REF!</definedName>
    <definedName name="Num_Pmt_Per_Year" localSheetId="77">#REF!</definedName>
    <definedName name="Num_Pmt_Per_Year">#REF!</definedName>
    <definedName name="Number" localSheetId="79">#REF!</definedName>
    <definedName name="Number" localSheetId="84">#REF!</definedName>
    <definedName name="Number" localSheetId="77">#REF!</definedName>
    <definedName name="Number">#REF!</definedName>
    <definedName name="Number_of_Operators" localSheetId="79">#REF!</definedName>
    <definedName name="Number_of_Operators" localSheetId="84">#REF!</definedName>
    <definedName name="Number_of_Operators" localSheetId="77">#REF!</definedName>
    <definedName name="Number_of_Operators">#REF!</definedName>
    <definedName name="Number_of_Parts" localSheetId="79">#REF!</definedName>
    <definedName name="Number_of_Parts" localSheetId="84">#REF!</definedName>
    <definedName name="Number_of_Parts" localSheetId="77">#REF!</definedName>
    <definedName name="Number_of_Parts">#REF!</definedName>
    <definedName name="Number_of_Payments" localSheetId="65">MATCH(0.01,[1]!End_Bal,-1)+1</definedName>
    <definedName name="Number_of_Payments" localSheetId="79">MATCH(0.01,'Chassis J2+0'!End_Bal,-1)+1</definedName>
    <definedName name="Number_of_Payments" localSheetId="84">MATCH(0.01,'Color Code'!End_Bal,-1)+1</definedName>
    <definedName name="Number_of_Payments" localSheetId="77">MATCH(0.01,'Material Plan'!End_Bal,-1)+1</definedName>
    <definedName name="Number_of_Payments" localSheetId="61">MATCH(0.01,[1]!End_Bal,-1)+1</definedName>
    <definedName name="Number_of_Payments" localSheetId="76">MATCH(0.01,End_Bal,-1)+1</definedName>
    <definedName name="Number_of_Payments">MATCH(0.01,End_Bal,-1)+1</definedName>
    <definedName name="Number_of_Trials" localSheetId="79">#REF!</definedName>
    <definedName name="Number_of_Trials" localSheetId="84">#REF!</definedName>
    <definedName name="Number_of_Trials" localSheetId="77">#REF!</definedName>
    <definedName name="Number_of_Trials">#REF!</definedName>
    <definedName name="NUMCHECK" localSheetId="79">AND(ISNUMBER(#REF!),ISNUMBER(#REF!),ISNUMBER(#REF!),ISNUMBER(#REF!))</definedName>
    <definedName name="NUMCHECK" localSheetId="84">AND(ISNUMBER(#REF!),ISNUMBER(#REF!),ISNUMBER(#REF!),ISNUMBER(#REF!))</definedName>
    <definedName name="NUMCHECK" localSheetId="77">AND(ISNUMBER(#REF!),ISNUMBER(#REF!),ISNUMBER(#REF!),ISNUMBER(#REF!))</definedName>
    <definedName name="NUMCHECK">AND(ISNUMBER(#REF!),ISNUMBER(#REF!),ISNUMBER(#REF!),ISNUMBER(#REF!))</definedName>
    <definedName name="NUMENTRIES" localSheetId="79">#REF!</definedName>
    <definedName name="NUMENTRIES" localSheetId="84">#REF!</definedName>
    <definedName name="NUMENTRIES" localSheetId="77">#REF!</definedName>
    <definedName name="NUMENTRIES">#REF!</definedName>
    <definedName name="nuy" localSheetId="65">OFFSET([1]!_Ref1,0,[1]!Wk,29,1)</definedName>
    <definedName name="nuy" localSheetId="79">OFFSET('Chassis J2+0'!_Ref1,0,'Chassis J2+0'!Wk,29,1)</definedName>
    <definedName name="nuy" localSheetId="84">OFFSET('Color Code'!_Ref1,0,'Color Code'!Wk,29,1)</definedName>
    <definedName name="nuy" localSheetId="77">OFFSET('Material Plan'!_Ref1,0,'Material Plan'!Wk,29,1)</definedName>
    <definedName name="nuy" localSheetId="61">OFFSET([1]!_Ref1,0,[1]!Wk,29,1)</definedName>
    <definedName name="nuy" localSheetId="76">OFFSET(_Ref1,0,Wk,29,1)</definedName>
    <definedName name="nuy">OFFSET(_Ref1,0,Wk,29,1)</definedName>
    <definedName name="nv">#N/A</definedName>
    <definedName name="nvkjnfvf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o" localSheetId="65" hidden="1">{"'和文'!$Q$45:$AP$71"}</definedName>
    <definedName name="o" localSheetId="84" hidden="1">{"'和文'!$Q$45:$AP$71"}</definedName>
    <definedName name="o" localSheetId="77" hidden="1">{"'和文'!$Q$45:$AP$71"}</definedName>
    <definedName name="o" localSheetId="61" hidden="1">{"'和文'!$Q$45:$AP$71"}</definedName>
    <definedName name="o" localSheetId="76" hidden="1">{"'和文'!$Q$45:$AP$71"}</definedName>
    <definedName name="o" hidden="1">{"'和文'!$Q$45:$AP$71"}</definedName>
    <definedName name="ö" localSheetId="65" hidden="1">{"Presentation",#N/A,FALSE,"Feb96 - ALL"}</definedName>
    <definedName name="ö" localSheetId="84" hidden="1">{"Presentation",#N/A,FALSE,"Feb96 - ALL"}</definedName>
    <definedName name="ö" localSheetId="77" hidden="1">{"Presentation",#N/A,FALSE,"Feb96 - ALL"}</definedName>
    <definedName name="ö" localSheetId="61" hidden="1">{"Presentation",#N/A,FALSE,"Feb96 - ALL"}</definedName>
    <definedName name="ö" localSheetId="76" hidden="1">{"Presentation",#N/A,FALSE,"Feb96 - ALL"}</definedName>
    <definedName name="ö" hidden="1">{"Presentation",#N/A,FALSE,"Feb96 - ALL"}</definedName>
    <definedName name="O_S" localSheetId="65" hidden="1">{"Revenue",#N/A,FALSE,"Series";"Ecprofit",#N/A,FALSE,"Series"}</definedName>
    <definedName name="O_S" localSheetId="84" hidden="1">{"Revenue",#N/A,FALSE,"Series";"Ecprofit",#N/A,FALSE,"Series"}</definedName>
    <definedName name="O_S" localSheetId="77" hidden="1">{"Revenue",#N/A,FALSE,"Series";"Ecprofit",#N/A,FALSE,"Series"}</definedName>
    <definedName name="O_S" localSheetId="61" hidden="1">{"Revenue",#N/A,FALSE,"Series";"Ecprofit",#N/A,FALSE,"Series"}</definedName>
    <definedName name="O_S" localSheetId="76" hidden="1">{"Revenue",#N/A,FALSE,"Series";"Ecprofit",#N/A,FALSE,"Series"}</definedName>
    <definedName name="O_S" hidden="1">{"Revenue",#N/A,FALSE,"Series";"Ecprofit",#N/A,FALSE,"Series"}</definedName>
    <definedName name="öagtyu" localSheetId="65" hidden="1">{#N/A,#N/A,FALSE,"Cover";#N/A,#N/A,FALSE,"Profits";#N/A,#N/A,FALSE,"ABS";#N/A,#N/A,FALSE,"TFLE Detail";#N/A,#N/A,FALSE,"TFLE Walk";#N/A,#N/A,FALSE,"Variable Cost";#N/A,#N/A,FALSE,"V.C. Walk"}</definedName>
    <definedName name="öagtyu" localSheetId="84" hidden="1">{#N/A,#N/A,FALSE,"Cover";#N/A,#N/A,FALSE,"Profits";#N/A,#N/A,FALSE,"ABS";#N/A,#N/A,FALSE,"TFLE Detail";#N/A,#N/A,FALSE,"TFLE Walk";#N/A,#N/A,FALSE,"Variable Cost";#N/A,#N/A,FALSE,"V.C. Walk"}</definedName>
    <definedName name="öagtyu" localSheetId="77" hidden="1">{#N/A,#N/A,FALSE,"Cover";#N/A,#N/A,FALSE,"Profits";#N/A,#N/A,FALSE,"ABS";#N/A,#N/A,FALSE,"TFLE Detail";#N/A,#N/A,FALSE,"TFLE Walk";#N/A,#N/A,FALSE,"Variable Cost";#N/A,#N/A,FALSE,"V.C. Walk"}</definedName>
    <definedName name="öagtyu" localSheetId="61" hidden="1">{#N/A,#N/A,FALSE,"Cover";#N/A,#N/A,FALSE,"Profits";#N/A,#N/A,FALSE,"ABS";#N/A,#N/A,FALSE,"TFLE Detail";#N/A,#N/A,FALSE,"TFLE Walk";#N/A,#N/A,FALSE,"Variable Cost";#N/A,#N/A,FALSE,"V.C. Walk"}</definedName>
    <definedName name="öagtyu" localSheetId="76" hidden="1">{#N/A,#N/A,FALSE,"Cover";#N/A,#N/A,FALSE,"Profits";#N/A,#N/A,FALSE,"ABS";#N/A,#N/A,FALSE,"TFLE Detail";#N/A,#N/A,FALSE,"TFLE Walk";#N/A,#N/A,FALSE,"Variable Cost";#N/A,#N/A,FALSE,"V.C. Walk"}</definedName>
    <definedName name="öagtyu" hidden="1">{#N/A,#N/A,FALSE,"Cover";#N/A,#N/A,FALSE,"Profits";#N/A,#N/A,FALSE,"ABS";#N/A,#N/A,FALSE,"TFLE Detail";#N/A,#N/A,FALSE,"TFLE Walk";#N/A,#N/A,FALSE,"Variable Cost";#N/A,#N/A,FALSE,"V.C. Walk"}</definedName>
    <definedName name="Objectives" localSheetId="79">#REF!</definedName>
    <definedName name="Objectives" localSheetId="84">#REF!</definedName>
    <definedName name="Objectives" localSheetId="77">#REF!</definedName>
    <definedName name="Objectives">#REF!</definedName>
    <definedName name="OBSOLETE" localSheetId="79">#REF!</definedName>
    <definedName name="OBSOLETE" localSheetId="84">#REF!</definedName>
    <definedName name="OBSOLETE" localSheetId="77">#REF!</definedName>
    <definedName name="OBSOLETE">#REF!</definedName>
    <definedName name="OCT" localSheetId="79">#REF!</definedName>
    <definedName name="OCT" localSheetId="84">#REF!</definedName>
    <definedName name="OCT" localSheetId="77">#REF!</definedName>
    <definedName name="OCT">#REF!</definedName>
    <definedName name="OE" localSheetId="79">#REF!</definedName>
    <definedName name="OE" localSheetId="84">#REF!</definedName>
    <definedName name="OE" localSheetId="77">#REF!</definedName>
    <definedName name="OE">#REF!</definedName>
    <definedName name="of" localSheetId="65" hidden="1">{"pep204a",#N/A,FALSE,"tpepsum4a";"pep205a",#N/A,FALSE,"tpepsum4a";"wpep204a",#N/A,FALSE,"tpepsum4a";"wpep205a",#N/A,FALSE,"tpepsum4a"}</definedName>
    <definedName name="of" localSheetId="84" hidden="1">{"pep204a",#N/A,FALSE,"tpepsum4a";"pep205a",#N/A,FALSE,"tpepsum4a";"wpep204a",#N/A,FALSE,"tpepsum4a";"wpep205a",#N/A,FALSE,"tpepsum4a"}</definedName>
    <definedName name="of" localSheetId="77" hidden="1">{"pep204a",#N/A,FALSE,"tpepsum4a";"pep205a",#N/A,FALSE,"tpepsum4a";"wpep204a",#N/A,FALSE,"tpepsum4a";"wpep205a",#N/A,FALSE,"tpepsum4a"}</definedName>
    <definedName name="of" localSheetId="61" hidden="1">{"pep204a",#N/A,FALSE,"tpepsum4a";"pep205a",#N/A,FALSE,"tpepsum4a";"wpep204a",#N/A,FALSE,"tpepsum4a";"wpep205a",#N/A,FALSE,"tpepsum4a"}</definedName>
    <definedName name="of" localSheetId="76" hidden="1">{"pep204a",#N/A,FALSE,"tpepsum4a";"pep205a",#N/A,FALSE,"tpepsum4a";"wpep204a",#N/A,FALSE,"tpepsum4a";"wpep205a",#N/A,FALSE,"tpepsum4a"}</definedName>
    <definedName name="of" hidden="1">{"pep204a",#N/A,FALSE,"tpepsum4a";"pep205a",#N/A,FALSE,"tpepsum4a";"wpep204a",#N/A,FALSE,"tpepsum4a";"wpep205a",#N/A,FALSE,"tpepsum4a"}</definedName>
    <definedName name="ohboy" localSheetId="65" hidden="1">{#N/A,#N/A,FALSE,"Graphs_Retail_US";#N/A,#N/A,FALSE,"Graphs_RCL_US";#N/A,#N/A,FALSE,"Graphs_WSHL_US";#N/A,#N/A,FALSE,"Graphs_ComLend_US";#N/A,#N/A,FALSE,"Graphs_Intra_US"}</definedName>
    <definedName name="ohboy" localSheetId="84" hidden="1">{#N/A,#N/A,FALSE,"Graphs_Retail_US";#N/A,#N/A,FALSE,"Graphs_RCL_US";#N/A,#N/A,FALSE,"Graphs_WSHL_US";#N/A,#N/A,FALSE,"Graphs_ComLend_US";#N/A,#N/A,FALSE,"Graphs_Intra_US"}</definedName>
    <definedName name="ohboy" localSheetId="77" hidden="1">{#N/A,#N/A,FALSE,"Graphs_Retail_US";#N/A,#N/A,FALSE,"Graphs_RCL_US";#N/A,#N/A,FALSE,"Graphs_WSHL_US";#N/A,#N/A,FALSE,"Graphs_ComLend_US";#N/A,#N/A,FALSE,"Graphs_Intra_US"}</definedName>
    <definedName name="ohboy" localSheetId="61" hidden="1">{#N/A,#N/A,FALSE,"Graphs_Retail_US";#N/A,#N/A,FALSE,"Graphs_RCL_US";#N/A,#N/A,FALSE,"Graphs_WSHL_US";#N/A,#N/A,FALSE,"Graphs_ComLend_US";#N/A,#N/A,FALSE,"Graphs_Intra_US"}</definedName>
    <definedName name="ohboy" localSheetId="76" hidden="1">{#N/A,#N/A,FALSE,"Graphs_Retail_US";#N/A,#N/A,FALSE,"Graphs_RCL_US";#N/A,#N/A,FALSE,"Graphs_WSHL_US";#N/A,#N/A,FALSE,"Graphs_ComLend_US";#N/A,#N/A,FALSE,"Graphs_Intra_US"}</definedName>
    <definedName name="ohboy" hidden="1">{#N/A,#N/A,FALSE,"Graphs_Retail_US";#N/A,#N/A,FALSE,"Graphs_RCL_US";#N/A,#N/A,FALSE,"Graphs_WSHL_US";#N/A,#N/A,FALSE,"Graphs_ComLend_US";#N/A,#N/A,FALSE,"Graphs_Intra_US"}</definedName>
    <definedName name="oi" localSheetId="65" hidden="1">{#N/A,#N/A,FALSE,"Profit Status";#N/A,#N/A,FALSE,"Invest";#N/A,#N/A,FALSE,"Revenue";#N/A,#N/A,FALSE,"Variable Cost";#N/A,#N/A,FALSE,"Options &amp; Series"}</definedName>
    <definedName name="oi" localSheetId="84" hidden="1">{#N/A,#N/A,FALSE,"Profit Status";#N/A,#N/A,FALSE,"Invest";#N/A,#N/A,FALSE,"Revenue";#N/A,#N/A,FALSE,"Variable Cost";#N/A,#N/A,FALSE,"Options &amp; Series"}</definedName>
    <definedName name="oi" localSheetId="77" hidden="1">{#N/A,#N/A,FALSE,"Profit Status";#N/A,#N/A,FALSE,"Invest";#N/A,#N/A,FALSE,"Revenue";#N/A,#N/A,FALSE,"Variable Cost";#N/A,#N/A,FALSE,"Options &amp; Series"}</definedName>
    <definedName name="oi" localSheetId="61" hidden="1">{#N/A,#N/A,FALSE,"Profit Status";#N/A,#N/A,FALSE,"Invest";#N/A,#N/A,FALSE,"Revenue";#N/A,#N/A,FALSE,"Variable Cost";#N/A,#N/A,FALSE,"Options &amp; Series"}</definedName>
    <definedName name="oi" localSheetId="76" hidden="1">{#N/A,#N/A,FALSE,"Profit Status";#N/A,#N/A,FALSE,"Invest";#N/A,#N/A,FALSE,"Revenue";#N/A,#N/A,FALSE,"Variable Cost";#N/A,#N/A,FALSE,"Options &amp; Series"}</definedName>
    <definedName name="oi" hidden="1">{#N/A,#N/A,FALSE,"Profit Status";#N/A,#N/A,FALSE,"Invest";#N/A,#N/A,FALSE,"Revenue";#N/A,#N/A,FALSE,"Variable Cost";#N/A,#N/A,FALSE,"Options &amp; Series"}</definedName>
    <definedName name="oio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io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io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io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io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io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k" localSheetId="65" hidden="1">{#N/A,#N/A,FALSE,"TEST HOURS MONTHLY REPORT"}</definedName>
    <definedName name="ok" localSheetId="84" hidden="1">{#N/A,#N/A,FALSE,"TEST HOURS MONTHLY REPORT"}</definedName>
    <definedName name="ok" localSheetId="77" hidden="1">{#N/A,#N/A,FALSE,"TEST HOURS MONTHLY REPORT"}</definedName>
    <definedName name="ok" localSheetId="61" hidden="1">{#N/A,#N/A,FALSE,"TEST HOURS MONTHLY REPORT"}</definedName>
    <definedName name="ok" localSheetId="76" hidden="1">{#N/A,#N/A,FALSE,"TEST HOURS MONTHLY REPORT"}</definedName>
    <definedName name="ok" hidden="1">{#N/A,#N/A,FALSE,"TEST HOURS MONTHLY REPORT"}</definedName>
    <definedName name="okkokok" localSheetId="65" hidden="1">{"REVISED",#N/A,FALSE,"Sheet1"}</definedName>
    <definedName name="okkokok" localSheetId="84" hidden="1">{"REVISED",#N/A,FALSE,"Sheet1"}</definedName>
    <definedName name="okkokok" localSheetId="77" hidden="1">{"REVISED",#N/A,FALSE,"Sheet1"}</definedName>
    <definedName name="okkokok" localSheetId="61" hidden="1">{"REVISED",#N/A,FALSE,"Sheet1"}</definedName>
    <definedName name="okkokok" localSheetId="76" hidden="1">{"REVISED",#N/A,FALSE,"Sheet1"}</definedName>
    <definedName name="okkokok" hidden="1">{"REVISED",#N/A,FALSE,"Sheet1"}</definedName>
    <definedName name="ol" localSheetId="65" hidden="1">{#N/A,#N/A,TRUE,"GPH_OVERALL";#N/A,#N/A,TRUE,"GPH_SUPPLR";#N/A,#N/A,TRUE,"GPH_RTNS"}</definedName>
    <definedName name="ol" localSheetId="84" hidden="1">{#N/A,#N/A,TRUE,"GPH_OVERALL";#N/A,#N/A,TRUE,"GPH_SUPPLR";#N/A,#N/A,TRUE,"GPH_RTNS"}</definedName>
    <definedName name="ol" localSheetId="77" hidden="1">{#N/A,#N/A,TRUE,"GPH_OVERALL";#N/A,#N/A,TRUE,"GPH_SUPPLR";#N/A,#N/A,TRUE,"GPH_RTNS"}</definedName>
    <definedName name="ol" localSheetId="61" hidden="1">{#N/A,#N/A,TRUE,"GPH_OVERALL";#N/A,#N/A,TRUE,"GPH_SUPPLR";#N/A,#N/A,TRUE,"GPH_RTNS"}</definedName>
    <definedName name="ol" localSheetId="76" hidden="1">{#N/A,#N/A,TRUE,"GPH_OVERALL";#N/A,#N/A,TRUE,"GPH_SUPPLR";#N/A,#N/A,TRUE,"GPH_RTNS"}</definedName>
    <definedName name="ol" hidden="1">{#N/A,#N/A,TRUE,"GPH_OVERALL";#N/A,#N/A,TRUE,"GPH_SUPPLR";#N/A,#N/A,TRUE,"GPH_RTNS"}</definedName>
    <definedName name="old" localSheetId="65" hidden="1">{"'Highlights'!$A$1:$M$123"}</definedName>
    <definedName name="old" localSheetId="84" hidden="1">{"'Highlights'!$A$1:$M$123"}</definedName>
    <definedName name="old" localSheetId="77" hidden="1">{"'Highlights'!$A$1:$M$123"}</definedName>
    <definedName name="old" localSheetId="61" hidden="1">{"'Highlights'!$A$1:$M$123"}</definedName>
    <definedName name="old" localSheetId="76" hidden="1">{"'Highlights'!$A$1:$M$123"}</definedName>
    <definedName name="old" hidden="1">{"'Highlights'!$A$1:$M$123"}</definedName>
    <definedName name="oldnamebackup" localSheetId="65" hidden="1">{#N/A,#N/A,FALSE,"Cover Page";#N/A,#N/A,FALSE,"Facing Page";#N/A,#N/A,FALSE,"Main Page";#N/A,#N/A,FALSE,"Risk-Adjusted";#N/A,#N/A,FALSE,"Profit Improvement"}</definedName>
    <definedName name="oldnamebackup" localSheetId="84" hidden="1">{#N/A,#N/A,FALSE,"Cover Page";#N/A,#N/A,FALSE,"Facing Page";#N/A,#N/A,FALSE,"Main Page";#N/A,#N/A,FALSE,"Risk-Adjusted";#N/A,#N/A,FALSE,"Profit Improvement"}</definedName>
    <definedName name="oldnamebackup" localSheetId="77" hidden="1">{#N/A,#N/A,FALSE,"Cover Page";#N/A,#N/A,FALSE,"Facing Page";#N/A,#N/A,FALSE,"Main Page";#N/A,#N/A,FALSE,"Risk-Adjusted";#N/A,#N/A,FALSE,"Profit Improvement"}</definedName>
    <definedName name="oldnamebackup" localSheetId="61" hidden="1">{#N/A,#N/A,FALSE,"Cover Page";#N/A,#N/A,FALSE,"Facing Page";#N/A,#N/A,FALSE,"Main Page";#N/A,#N/A,FALSE,"Risk-Adjusted";#N/A,#N/A,FALSE,"Profit Improvement"}</definedName>
    <definedName name="oldnamebackup" localSheetId="76" hidden="1">{#N/A,#N/A,FALSE,"Cover Page";#N/A,#N/A,FALSE,"Facing Page";#N/A,#N/A,FALSE,"Main Page";#N/A,#N/A,FALSE,"Risk-Adjusted";#N/A,#N/A,FALSE,"Profit Improvement"}</definedName>
    <definedName name="oldnamebackup" hidden="1">{#N/A,#N/A,FALSE,"Cover Page";#N/A,#N/A,FALSE,"Facing Page";#N/A,#N/A,FALSE,"Main Page";#N/A,#N/A,FALSE,"Risk-Adjusted";#N/A,#N/A,FALSE,"Profit Improvement"}</definedName>
    <definedName name="oldpp" localSheetId="65" hidden="1">{#N/A,#N/A,FALSE,"Chart";#N/A,#N/A,FALSE,"Chart"}</definedName>
    <definedName name="oldpp" localSheetId="84" hidden="1">{#N/A,#N/A,FALSE,"Chart";#N/A,#N/A,FALSE,"Chart"}</definedName>
    <definedName name="oldpp" localSheetId="77" hidden="1">{#N/A,#N/A,FALSE,"Chart";#N/A,#N/A,FALSE,"Chart"}</definedName>
    <definedName name="oldpp" localSheetId="61" hidden="1">{#N/A,#N/A,FALSE,"Chart";#N/A,#N/A,FALSE,"Chart"}</definedName>
    <definedName name="oldpp" localSheetId="76" hidden="1">{#N/A,#N/A,FALSE,"Chart";#N/A,#N/A,FALSE,"Chart"}</definedName>
    <definedName name="oldpp" hidden="1">{#N/A,#N/A,FALSE,"Chart";#N/A,#N/A,FALSE,"Chart"}</definedName>
    <definedName name="öleuya" localSheetId="65" hidden="1">{#N/A,#N/A,FALSE,"UW152PPL"}</definedName>
    <definedName name="öleuya" localSheetId="84" hidden="1">{#N/A,#N/A,FALSE,"UW152PPL"}</definedName>
    <definedName name="öleuya" localSheetId="77" hidden="1">{#N/A,#N/A,FALSE,"UW152PPL"}</definedName>
    <definedName name="öleuya" localSheetId="61" hidden="1">{#N/A,#N/A,FALSE,"UW152PPL"}</definedName>
    <definedName name="öleuya" localSheetId="76" hidden="1">{#N/A,#N/A,FALSE,"UW152PPL"}</definedName>
    <definedName name="öleuya" hidden="1">{#N/A,#N/A,FALSE,"UW152PPL"}</definedName>
    <definedName name="Oliver" localSheetId="65" hidden="1">{"Presentation",#N/A,FALSE,"Feb96 - ALL"}</definedName>
    <definedName name="Oliver" localSheetId="84" hidden="1">{"Presentation",#N/A,FALSE,"Feb96 - ALL"}</definedName>
    <definedName name="Oliver" localSheetId="77" hidden="1">{"Presentation",#N/A,FALSE,"Feb96 - ALL"}</definedName>
    <definedName name="Oliver" localSheetId="61" hidden="1">{"Presentation",#N/A,FALSE,"Feb96 - ALL"}</definedName>
    <definedName name="Oliver" localSheetId="76" hidden="1">{"Presentation",#N/A,FALSE,"Feb96 - ALL"}</definedName>
    <definedName name="Oliver" hidden="1">{"Presentation",#N/A,FALSE,"Feb96 - ALL"}</definedName>
    <definedName name="öloåek" localSheetId="65" hidden="1">{#N/A,#N/A,FALSE,"Cover";#N/A,#N/A,FALSE,"Profits";#N/A,#N/A,FALSE,"ABS";#N/A,#N/A,FALSE,"TFLE Detail";#N/A,#N/A,FALSE,"TFLE Walk";#N/A,#N/A,FALSE,"Variable Cost";#N/A,#N/A,FALSE,"V.C. Walk"}</definedName>
    <definedName name="öloåek" localSheetId="84" hidden="1">{#N/A,#N/A,FALSE,"Cover";#N/A,#N/A,FALSE,"Profits";#N/A,#N/A,FALSE,"ABS";#N/A,#N/A,FALSE,"TFLE Detail";#N/A,#N/A,FALSE,"TFLE Walk";#N/A,#N/A,FALSE,"Variable Cost";#N/A,#N/A,FALSE,"V.C. Walk"}</definedName>
    <definedName name="öloåek" localSheetId="77" hidden="1">{#N/A,#N/A,FALSE,"Cover";#N/A,#N/A,FALSE,"Profits";#N/A,#N/A,FALSE,"ABS";#N/A,#N/A,FALSE,"TFLE Detail";#N/A,#N/A,FALSE,"TFLE Walk";#N/A,#N/A,FALSE,"Variable Cost";#N/A,#N/A,FALSE,"V.C. Walk"}</definedName>
    <definedName name="öloåek" localSheetId="61" hidden="1">{#N/A,#N/A,FALSE,"Cover";#N/A,#N/A,FALSE,"Profits";#N/A,#N/A,FALSE,"ABS";#N/A,#N/A,FALSE,"TFLE Detail";#N/A,#N/A,FALSE,"TFLE Walk";#N/A,#N/A,FALSE,"Variable Cost";#N/A,#N/A,FALSE,"V.C. Walk"}</definedName>
    <definedName name="öloåek" localSheetId="76" hidden="1">{#N/A,#N/A,FALSE,"Cover";#N/A,#N/A,FALSE,"Profits";#N/A,#N/A,FALSE,"ABS";#N/A,#N/A,FALSE,"TFLE Detail";#N/A,#N/A,FALSE,"TFLE Walk";#N/A,#N/A,FALSE,"Variable Cost";#N/A,#N/A,FALSE,"V.C. Walk"}</definedName>
    <definedName name="öloåek" hidden="1">{#N/A,#N/A,FALSE,"Cover";#N/A,#N/A,FALSE,"Profits";#N/A,#N/A,FALSE,"ABS";#N/A,#N/A,FALSE,"TFLE Detail";#N/A,#N/A,FALSE,"TFLE Walk";#N/A,#N/A,FALSE,"Variable Cost";#N/A,#N/A,FALSE,"V.C. Walk"}</definedName>
    <definedName name="omar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omar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omar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omar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omar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omar" hidden="1">{#N/A,#N/A,FALSE,"Assumptions";#N/A,#N/A,FALSE,"Volumes";#N/A,#N/A,FALSE,"Pricing";#N/A,#N/A,FALSE,"Variable Cost";#N/A,#N/A,FALSE,"Investment";#N/A,#N/A,FALSE,"Profitability";#N/A,#N/A,FALSE,"Business Comparison"}</definedName>
    <definedName name="OMIUH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OMIUH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OMIUH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OMIUH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OMIUH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OMIUH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ömn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ömn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ömn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ömn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ömn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ömn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one" localSheetId="79">#REF!</definedName>
    <definedName name="one" localSheetId="84">#REF!</definedName>
    <definedName name="one" localSheetId="77">#REF!</definedName>
    <definedName name="one">#REF!</definedName>
    <definedName name="ONE_1" localSheetId="65" hidden="1">{#N/A,#N/A,FALSE,"COVER SHEET";#N/A,#N/A,FALSE,"iisumary"}</definedName>
    <definedName name="ONE_1" localSheetId="84" hidden="1">{#N/A,#N/A,FALSE,"COVER SHEET";#N/A,#N/A,FALSE,"iisumary"}</definedName>
    <definedName name="ONE_1" localSheetId="77" hidden="1">{#N/A,#N/A,FALSE,"COVER SHEET";#N/A,#N/A,FALSE,"iisumary"}</definedName>
    <definedName name="ONE_1" localSheetId="61" hidden="1">{#N/A,#N/A,FALSE,"COVER SHEET";#N/A,#N/A,FALSE,"iisumary"}</definedName>
    <definedName name="ONE_1" localSheetId="76" hidden="1">{#N/A,#N/A,FALSE,"COVER SHEET";#N/A,#N/A,FALSE,"iisumary"}</definedName>
    <definedName name="ONE_1" hidden="1">{#N/A,#N/A,FALSE,"COVER SHEET";#N/A,#N/A,FALSE,"iisumary"}</definedName>
    <definedName name="onetab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" localSheetId="65" hidden="1">{"Presentation",#N/A,FALSE,"Feb96 - ALL"}</definedName>
    <definedName name="oo" localSheetId="84" hidden="1">{"Presentation",#N/A,FALSE,"Feb96 - ALL"}</definedName>
    <definedName name="oo" localSheetId="77" hidden="1">{"Presentation",#N/A,FALSE,"Feb96 - ALL"}</definedName>
    <definedName name="oo" localSheetId="61" hidden="1">{"Presentation",#N/A,FALSE,"Feb96 - ALL"}</definedName>
    <definedName name="oo" localSheetId="76" hidden="1">{"Presentation",#N/A,FALSE,"Feb96 - ALL"}</definedName>
    <definedName name="oo" hidden="1">{"Presentation",#N/A,FALSE,"Feb96 - ALL"}</definedName>
    <definedName name="OOO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OOO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OOO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OOO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OOO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OOO" hidden="1">{#N/A,#N/A,FALSE,"Assumptions";#N/A,#N/A,FALSE,"Volumes";#N/A,#N/A,FALSE,"Pricing";#N/A,#N/A,FALSE,"Variable Cost";#N/A,#N/A,FALSE,"Investment";#N/A,#N/A,FALSE,"Profitability";#N/A,#N/A,FALSE,"Business Comparison"}</definedName>
    <definedName name="OOOO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" localSheetId="65" hidden="1">{#N/A,#N/A,FALSE,"Cover";#N/A,#N/A,FALSE,"Profits";#N/A,#N/A,FALSE,"ABS";#N/A,#N/A,FALSE,"TFLE Detail";#N/A,#N/A,FALSE,"TFLE Walk";#N/A,#N/A,FALSE,"Variable Cost";#N/A,#N/A,FALSE,"V.C. Walk"}</definedName>
    <definedName name="OOOOO" localSheetId="84" hidden="1">{#N/A,#N/A,FALSE,"Cover";#N/A,#N/A,FALSE,"Profits";#N/A,#N/A,FALSE,"ABS";#N/A,#N/A,FALSE,"TFLE Detail";#N/A,#N/A,FALSE,"TFLE Walk";#N/A,#N/A,FALSE,"Variable Cost";#N/A,#N/A,FALSE,"V.C. Walk"}</definedName>
    <definedName name="OOOOO" localSheetId="77" hidden="1">{#N/A,#N/A,FALSE,"Cover";#N/A,#N/A,FALSE,"Profits";#N/A,#N/A,FALSE,"ABS";#N/A,#N/A,FALSE,"TFLE Detail";#N/A,#N/A,FALSE,"TFLE Walk";#N/A,#N/A,FALSE,"Variable Cost";#N/A,#N/A,FALSE,"V.C. Walk"}</definedName>
    <definedName name="OOOOO" localSheetId="61" hidden="1">{#N/A,#N/A,FALSE,"Cover";#N/A,#N/A,FALSE,"Profits";#N/A,#N/A,FALSE,"ABS";#N/A,#N/A,FALSE,"TFLE Detail";#N/A,#N/A,FALSE,"TFLE Walk";#N/A,#N/A,FALSE,"Variable Cost";#N/A,#N/A,FALSE,"V.C. Walk"}</definedName>
    <definedName name="OOOOO" localSheetId="76" hidden="1">{#N/A,#N/A,FALSE,"Cover";#N/A,#N/A,FALSE,"Profits";#N/A,#N/A,FALSE,"ABS";#N/A,#N/A,FALSE,"TFLE Detail";#N/A,#N/A,FALSE,"TFLE Walk";#N/A,#N/A,FALSE,"Variable Cost";#N/A,#N/A,FALSE,"V.C. Walk"}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p" localSheetId="79" hidden="1">#REF!</definedName>
    <definedName name="op" localSheetId="84" hidden="1">#REF!</definedName>
    <definedName name="op" localSheetId="77" hidden="1">#REF!</definedName>
    <definedName name="op" hidden="1">#REF!</definedName>
    <definedName name="OPÅOPÅ" localSheetId="65" hidden="1">{"COMPARISON",#N/A,FALSE,"Sheet1"}</definedName>
    <definedName name="OPÅOPÅ" localSheetId="84" hidden="1">{"COMPARISON",#N/A,FALSE,"Sheet1"}</definedName>
    <definedName name="OPÅOPÅ" localSheetId="77" hidden="1">{"COMPARISON",#N/A,FALSE,"Sheet1"}</definedName>
    <definedName name="OPÅOPÅ" localSheetId="61" hidden="1">{"COMPARISON",#N/A,FALSE,"Sheet1"}</definedName>
    <definedName name="OPÅOPÅ" localSheetId="76" hidden="1">{"COMPARISON",#N/A,FALSE,"Sheet1"}</definedName>
    <definedName name="OPÅOPÅ" hidden="1">{"COMPARISON",#N/A,FALSE,"Sheet1"}</definedName>
    <definedName name="Open">TRUE</definedName>
    <definedName name="Opportunit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Opportunit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Opportunit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Opportunit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Opportunit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Opportunity" hidden="1">{#N/A,#N/A,FALSE,"Assumptions";#N/A,#N/A,FALSE,"Volumes";#N/A,#N/A,FALSE,"Pricing";#N/A,#N/A,FALSE,"Variable Cost";#N/A,#N/A,FALSE,"Investment";#N/A,#N/A,FALSE,"Profitability";#N/A,#N/A,FALSE,"Business Comparison"}</definedName>
    <definedName name="opq" localSheetId="65" hidden="1">{"Fiesta Facer Page",#N/A,FALSE,"Q_C_S";"Fiesta Main Page",#N/A,FALSE,"V_L";"Fiesta 95BP Struct",#N/A,FALSE,"StructBP";"Fiesta Post 95BP Struct",#N/A,FALSE,"AdjStructBP"}</definedName>
    <definedName name="opq" localSheetId="84" hidden="1">{"Fiesta Facer Page",#N/A,FALSE,"Q_C_S";"Fiesta Main Page",#N/A,FALSE,"V_L";"Fiesta 95BP Struct",#N/A,FALSE,"StructBP";"Fiesta Post 95BP Struct",#N/A,FALSE,"AdjStructBP"}</definedName>
    <definedName name="opq" localSheetId="77" hidden="1">{"Fiesta Facer Page",#N/A,FALSE,"Q_C_S";"Fiesta Main Page",#N/A,FALSE,"V_L";"Fiesta 95BP Struct",#N/A,FALSE,"StructBP";"Fiesta Post 95BP Struct",#N/A,FALSE,"AdjStructBP"}</definedName>
    <definedName name="opq" localSheetId="61" hidden="1">{"Fiesta Facer Page",#N/A,FALSE,"Q_C_S";"Fiesta Main Page",#N/A,FALSE,"V_L";"Fiesta 95BP Struct",#N/A,FALSE,"StructBP";"Fiesta Post 95BP Struct",#N/A,FALSE,"AdjStructBP"}</definedName>
    <definedName name="opq" localSheetId="76" hidden="1">{"Fiesta Facer Page",#N/A,FALSE,"Q_C_S";"Fiesta Main Page",#N/A,FALSE,"V_L";"Fiesta 95BP Struct",#N/A,FALSE,"StructBP";"Fiesta Post 95BP Struct",#N/A,FALSE,"AdjStructBP"}</definedName>
    <definedName name="opq" hidden="1">{"Fiesta Facer Page",#N/A,FALSE,"Q_C_S";"Fiesta Main Page",#N/A,FALSE,"V_L";"Fiesta 95BP Struct",#N/A,FALSE,"StructBP";"Fiesta Post 95BP Struct",#N/A,FALSE,"AdjStructBP"}</definedName>
    <definedName name="opt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ions_1" localSheetId="65" hidden="1">{#N/A,#N/A,FALSE,"Cover Page";#N/A,#N/A,FALSE,"Facing Page";#N/A,#N/A,FALSE,"Main Page";#N/A,#N/A,FALSE,"Risk-Adjusted";#N/A,#N/A,FALSE,"Profit Improvement"}</definedName>
    <definedName name="Options_1" localSheetId="84" hidden="1">{#N/A,#N/A,FALSE,"Cover Page";#N/A,#N/A,FALSE,"Facing Page";#N/A,#N/A,FALSE,"Main Page";#N/A,#N/A,FALSE,"Risk-Adjusted";#N/A,#N/A,FALSE,"Profit Improvement"}</definedName>
    <definedName name="Options_1" localSheetId="77" hidden="1">{#N/A,#N/A,FALSE,"Cover Page";#N/A,#N/A,FALSE,"Facing Page";#N/A,#N/A,FALSE,"Main Page";#N/A,#N/A,FALSE,"Risk-Adjusted";#N/A,#N/A,FALSE,"Profit Improvement"}</definedName>
    <definedName name="Options_1" localSheetId="61" hidden="1">{#N/A,#N/A,FALSE,"Cover Page";#N/A,#N/A,FALSE,"Facing Page";#N/A,#N/A,FALSE,"Main Page";#N/A,#N/A,FALSE,"Risk-Adjusted";#N/A,#N/A,FALSE,"Profit Improvement"}</definedName>
    <definedName name="Options_1" localSheetId="76" hidden="1">{#N/A,#N/A,FALSE,"Cover Page";#N/A,#N/A,FALSE,"Facing Page";#N/A,#N/A,FALSE,"Main Page";#N/A,#N/A,FALSE,"Risk-Adjusted";#N/A,#N/A,FALSE,"Profit Improvement"}</definedName>
    <definedName name="Options_1" hidden="1">{#N/A,#N/A,FALSE,"Cover Page";#N/A,#N/A,FALSE,"Facing Page";#N/A,#N/A,FALSE,"Main Page";#N/A,#N/A,FALSE,"Risk-Adjusted";#N/A,#N/A,FALSE,"Profit Improvement"}</definedName>
    <definedName name="Options_10" localSheetId="65" hidden="1">{"Fiesta Facer Page",#N/A,FALSE,"Q_C_S";"Fiesta Main Page",#N/A,FALSE,"V_L";"Fiesta 95BP Struct",#N/A,FALSE,"StructBP";"Fiesta Post 95BP Struct",#N/A,FALSE,"AdjStructBP"}</definedName>
    <definedName name="Options_10" localSheetId="84" hidden="1">{"Fiesta Facer Page",#N/A,FALSE,"Q_C_S";"Fiesta Main Page",#N/A,FALSE,"V_L";"Fiesta 95BP Struct",#N/A,FALSE,"StructBP";"Fiesta Post 95BP Struct",#N/A,FALSE,"AdjStructBP"}</definedName>
    <definedName name="Options_10" localSheetId="77" hidden="1">{"Fiesta Facer Page",#N/A,FALSE,"Q_C_S";"Fiesta Main Page",#N/A,FALSE,"V_L";"Fiesta 95BP Struct",#N/A,FALSE,"StructBP";"Fiesta Post 95BP Struct",#N/A,FALSE,"AdjStructBP"}</definedName>
    <definedName name="Options_10" localSheetId="61" hidden="1">{"Fiesta Facer Page",#N/A,FALSE,"Q_C_S";"Fiesta Main Page",#N/A,FALSE,"V_L";"Fiesta 95BP Struct",#N/A,FALSE,"StructBP";"Fiesta Post 95BP Struct",#N/A,FALSE,"AdjStructBP"}</definedName>
    <definedName name="Options_10" localSheetId="76" hidden="1">{"Fiesta Facer Page",#N/A,FALSE,"Q_C_S";"Fiesta Main Page",#N/A,FALSE,"V_L";"Fiesta 95BP Struct",#N/A,FALSE,"StructBP";"Fiesta Post 95BP Struct",#N/A,FALSE,"AdjStructBP"}</definedName>
    <definedName name="Options_10" hidden="1">{"Fiesta Facer Page",#N/A,FALSE,"Q_C_S";"Fiesta Main Page",#N/A,FALSE,"V_L";"Fiesta 95BP Struct",#N/A,FALSE,"StructBP";"Fiesta Post 95BP Struct",#N/A,FALSE,"AdjStructBP"}</definedName>
    <definedName name="Options_11" localSheetId="65" hidden="1">{#N/A,#N/A,FALSE,"expense";#N/A,#N/A,FALSE,"heads"}</definedName>
    <definedName name="Options_11" localSheetId="84" hidden="1">{#N/A,#N/A,FALSE,"expense";#N/A,#N/A,FALSE,"heads"}</definedName>
    <definedName name="Options_11" localSheetId="77" hidden="1">{#N/A,#N/A,FALSE,"expense";#N/A,#N/A,FALSE,"heads"}</definedName>
    <definedName name="Options_11" localSheetId="61" hidden="1">{#N/A,#N/A,FALSE,"expense";#N/A,#N/A,FALSE,"heads"}</definedName>
    <definedName name="Options_11" localSheetId="76" hidden="1">{#N/A,#N/A,FALSE,"expense";#N/A,#N/A,FALSE,"heads"}</definedName>
    <definedName name="Options_11" hidden="1">{#N/A,#N/A,FALSE,"expense";#N/A,#N/A,FALSE,"heads"}</definedName>
    <definedName name="Options_12" localSheetId="65" hidden="1">{"salaried",#N/A,FALSE,"VLD View (2)"}</definedName>
    <definedName name="Options_12" localSheetId="84" hidden="1">{"salaried",#N/A,FALSE,"VLD View (2)"}</definedName>
    <definedName name="Options_12" localSheetId="77" hidden="1">{"salaried",#N/A,FALSE,"VLD View (2)"}</definedName>
    <definedName name="Options_12" localSheetId="61" hidden="1">{"salaried",#N/A,FALSE,"VLD View (2)"}</definedName>
    <definedName name="Options_12" localSheetId="76" hidden="1">{"salaried",#N/A,FALSE,"VLD View (2)"}</definedName>
    <definedName name="Options_12" hidden="1">{"salaried",#N/A,FALSE,"VLD View (2)"}</definedName>
    <definedName name="Options_13" localSheetId="65" hidden="1">{#N/A,#N/A,FALSE,"Cover";#N/A,#N/A,FALSE,"Profits";#N/A,#N/A,FALSE,"ABS";#N/A,#N/A,FALSE,"TFLE Detail";#N/A,#N/A,FALSE,"TFLE Walk";#N/A,#N/A,FALSE,"Variable Cost";#N/A,#N/A,FALSE,"V.C. Walk"}</definedName>
    <definedName name="Options_13" localSheetId="84" hidden="1">{#N/A,#N/A,FALSE,"Cover";#N/A,#N/A,FALSE,"Profits";#N/A,#N/A,FALSE,"ABS";#N/A,#N/A,FALSE,"TFLE Detail";#N/A,#N/A,FALSE,"TFLE Walk";#N/A,#N/A,FALSE,"Variable Cost";#N/A,#N/A,FALSE,"V.C. Walk"}</definedName>
    <definedName name="Options_13" localSheetId="77" hidden="1">{#N/A,#N/A,FALSE,"Cover";#N/A,#N/A,FALSE,"Profits";#N/A,#N/A,FALSE,"ABS";#N/A,#N/A,FALSE,"TFLE Detail";#N/A,#N/A,FALSE,"TFLE Walk";#N/A,#N/A,FALSE,"Variable Cost";#N/A,#N/A,FALSE,"V.C. Walk"}</definedName>
    <definedName name="Options_13" localSheetId="61" hidden="1">{#N/A,#N/A,FALSE,"Cover";#N/A,#N/A,FALSE,"Profits";#N/A,#N/A,FALSE,"ABS";#N/A,#N/A,FALSE,"TFLE Detail";#N/A,#N/A,FALSE,"TFLE Walk";#N/A,#N/A,FALSE,"Variable Cost";#N/A,#N/A,FALSE,"V.C. Walk"}</definedName>
    <definedName name="Options_13" localSheetId="76" hidden="1">{#N/A,#N/A,FALSE,"Cover";#N/A,#N/A,FALSE,"Profits";#N/A,#N/A,FALSE,"ABS";#N/A,#N/A,FALSE,"TFLE Detail";#N/A,#N/A,FALSE,"TFLE Walk";#N/A,#N/A,FALSE,"Variable Cost";#N/A,#N/A,FALSE,"V.C. Walk"}</definedName>
    <definedName name="Options_13" hidden="1">{#N/A,#N/A,FALSE,"Cover";#N/A,#N/A,FALSE,"Profits";#N/A,#N/A,FALSE,"ABS";#N/A,#N/A,FALSE,"TFLE Detail";#N/A,#N/A,FALSE,"TFLE Walk";#N/A,#N/A,FALSE,"Variable Cost";#N/A,#N/A,FALSE,"V.C. Walk"}</definedName>
    <definedName name="Options_14" localSheetId="65" hidden="1">{#N/A,#N/A,FALSE,"SumMonth"}</definedName>
    <definedName name="Options_14" localSheetId="84" hidden="1">{#N/A,#N/A,FALSE,"SumMonth"}</definedName>
    <definedName name="Options_14" localSheetId="77" hidden="1">{#N/A,#N/A,FALSE,"SumMonth"}</definedName>
    <definedName name="Options_14" localSheetId="61" hidden="1">{#N/A,#N/A,FALSE,"SumMonth"}</definedName>
    <definedName name="Options_14" localSheetId="76" hidden="1">{#N/A,#N/A,FALSE,"SumMonth"}</definedName>
    <definedName name="Options_14" hidden="1">{#N/A,#N/A,FALSE,"SumMonth"}</definedName>
    <definedName name="Options_15" localSheetId="65" hidden="1">{#N/A,#N/A,FALSE,"Profit Status";#N/A,#N/A,FALSE,"Invest";#N/A,#N/A,FALSE,"Revenue";#N/A,#N/A,FALSE,"Variable Cost";#N/A,#N/A,FALSE,"Options &amp; Series"}</definedName>
    <definedName name="Options_15" localSheetId="84" hidden="1">{#N/A,#N/A,FALSE,"Profit Status";#N/A,#N/A,FALSE,"Invest";#N/A,#N/A,FALSE,"Revenue";#N/A,#N/A,FALSE,"Variable Cost";#N/A,#N/A,FALSE,"Options &amp; Series"}</definedName>
    <definedName name="Options_15" localSheetId="77" hidden="1">{#N/A,#N/A,FALSE,"Profit Status";#N/A,#N/A,FALSE,"Invest";#N/A,#N/A,FALSE,"Revenue";#N/A,#N/A,FALSE,"Variable Cost";#N/A,#N/A,FALSE,"Options &amp; Series"}</definedName>
    <definedName name="Options_15" localSheetId="61" hidden="1">{#N/A,#N/A,FALSE,"Profit Status";#N/A,#N/A,FALSE,"Invest";#N/A,#N/A,FALSE,"Revenue";#N/A,#N/A,FALSE,"Variable Cost";#N/A,#N/A,FALSE,"Options &amp; Series"}</definedName>
    <definedName name="Options_15" localSheetId="76" hidden="1">{#N/A,#N/A,FALSE,"Profit Status";#N/A,#N/A,FALSE,"Invest";#N/A,#N/A,FALSE,"Revenue";#N/A,#N/A,FALSE,"Variable Cost";#N/A,#N/A,FALSE,"Options &amp; Series"}</definedName>
    <definedName name="Options_15" hidden="1">{#N/A,#N/A,FALSE,"Profit Status";#N/A,#N/A,FALSE,"Invest";#N/A,#N/A,FALSE,"Revenue";#N/A,#N/A,FALSE,"Variable Cost";#N/A,#N/A,FALSE,"Options &amp; Series"}</definedName>
    <definedName name="Options_16" localSheetId="65" hidden="1">{#N/A,#N/A,FALSE,"Cover Page";#N/A,#N/A,FALSE,"Facing Page";#N/A,#N/A,FALSE,"Main Page";#N/A,#N/A,FALSE,"Risk-Adjusted";#N/A,#N/A,FALSE,"Profit Improvement"}</definedName>
    <definedName name="Options_16" localSheetId="84" hidden="1">{#N/A,#N/A,FALSE,"Cover Page";#N/A,#N/A,FALSE,"Facing Page";#N/A,#N/A,FALSE,"Main Page";#N/A,#N/A,FALSE,"Risk-Adjusted";#N/A,#N/A,FALSE,"Profit Improvement"}</definedName>
    <definedName name="Options_16" localSheetId="77" hidden="1">{#N/A,#N/A,FALSE,"Cover Page";#N/A,#N/A,FALSE,"Facing Page";#N/A,#N/A,FALSE,"Main Page";#N/A,#N/A,FALSE,"Risk-Adjusted";#N/A,#N/A,FALSE,"Profit Improvement"}</definedName>
    <definedName name="Options_16" localSheetId="61" hidden="1">{#N/A,#N/A,FALSE,"Cover Page";#N/A,#N/A,FALSE,"Facing Page";#N/A,#N/A,FALSE,"Main Page";#N/A,#N/A,FALSE,"Risk-Adjusted";#N/A,#N/A,FALSE,"Profit Improvement"}</definedName>
    <definedName name="Options_16" localSheetId="76" hidden="1">{#N/A,#N/A,FALSE,"Cover Page";#N/A,#N/A,FALSE,"Facing Page";#N/A,#N/A,FALSE,"Main Page";#N/A,#N/A,FALSE,"Risk-Adjusted";#N/A,#N/A,FALSE,"Profit Improvement"}</definedName>
    <definedName name="Options_16" hidden="1">{#N/A,#N/A,FALSE,"Cover Page";#N/A,#N/A,FALSE,"Facing Page";#N/A,#N/A,FALSE,"Main Page";#N/A,#N/A,FALSE,"Risk-Adjusted";#N/A,#N/A,FALSE,"Profit Improvement"}</definedName>
    <definedName name="Options_17" localSheetId="65" hidden="1">{#N/A,#N/A,FALSE,"SumMonth";#N/A,#N/A,FALSE,"SumMonth"}</definedName>
    <definedName name="Options_17" localSheetId="84" hidden="1">{#N/A,#N/A,FALSE,"SumMonth";#N/A,#N/A,FALSE,"SumMonth"}</definedName>
    <definedName name="Options_17" localSheetId="77" hidden="1">{#N/A,#N/A,FALSE,"SumMonth";#N/A,#N/A,FALSE,"SumMonth"}</definedName>
    <definedName name="Options_17" localSheetId="61" hidden="1">{#N/A,#N/A,FALSE,"SumMonth";#N/A,#N/A,FALSE,"SumMonth"}</definedName>
    <definedName name="Options_17" localSheetId="76" hidden="1">{#N/A,#N/A,FALSE,"SumMonth";#N/A,#N/A,FALSE,"SumMonth"}</definedName>
    <definedName name="Options_17" hidden="1">{#N/A,#N/A,FALSE,"SumMonth";#N/A,#N/A,FALSE,"SumMonth"}</definedName>
    <definedName name="Options_18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Options_18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Options_18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Options_18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Options_18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Options_18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hidden="1">{#N/A,#N/A,FALSE,"2001 CBG";#N/A,#N/A,FALSE,"2002 CBG";#N/A,#N/A,FALSE,"2003 CBG";#N/A,#N/A,FALSE,"2004 CBG";#N/A,#N/A,FALSE,"2005 CBG";#N/A,#N/A,FALSE,"2006 CBG ";#N/A,#N/A,FALSE,"2007 CBG";#N/A,#N/A,FALSE,"2008 CBG"}</definedName>
    <definedName name="Options_20" localSheetId="65" hidden="1">{#N/A,#N/A,FALSE,"LVC Final";#N/A,#N/A,FALSE,"TVC Final";#N/A,#N/A,FALSE,"PTO Final";#N/A,#N/A,FALSE,"RVT Final";#N/A,#N/A,FALSE,"CD Final"}</definedName>
    <definedName name="Options_20" localSheetId="84" hidden="1">{#N/A,#N/A,FALSE,"LVC Final";#N/A,#N/A,FALSE,"TVC Final";#N/A,#N/A,FALSE,"PTO Final";#N/A,#N/A,FALSE,"RVT Final";#N/A,#N/A,FALSE,"CD Final"}</definedName>
    <definedName name="Options_20" localSheetId="77" hidden="1">{#N/A,#N/A,FALSE,"LVC Final";#N/A,#N/A,FALSE,"TVC Final";#N/A,#N/A,FALSE,"PTO Final";#N/A,#N/A,FALSE,"RVT Final";#N/A,#N/A,FALSE,"CD Final"}</definedName>
    <definedName name="Options_20" localSheetId="61" hidden="1">{#N/A,#N/A,FALSE,"LVC Final";#N/A,#N/A,FALSE,"TVC Final";#N/A,#N/A,FALSE,"PTO Final";#N/A,#N/A,FALSE,"RVT Final";#N/A,#N/A,FALSE,"CD Final"}</definedName>
    <definedName name="Options_20" localSheetId="76" hidden="1">{#N/A,#N/A,FALSE,"LVC Final";#N/A,#N/A,FALSE,"TVC Final";#N/A,#N/A,FALSE,"PTO Final";#N/A,#N/A,FALSE,"RVT Final";#N/A,#N/A,FALSE,"CD Final"}</definedName>
    <definedName name="Options_20" hidden="1">{#N/A,#N/A,FALSE,"LVC Final";#N/A,#N/A,FALSE,"TVC Final";#N/A,#N/A,FALSE,"PTO Final";#N/A,#N/A,FALSE,"RVT Final";#N/A,#N/A,FALSE,"CD Final"}</definedName>
    <definedName name="Options_5" localSheetId="65" hidden="1">{#N/A,#N/A,FALSE,"Profit Status";#N/A,#N/A,FALSE,"Invest";#N/A,#N/A,FALSE,"Revenue";#N/A,#N/A,FALSE,"Variable Cost";#N/A,#N/A,FALSE,"Options &amp; Series"}</definedName>
    <definedName name="Options_5" localSheetId="84" hidden="1">{#N/A,#N/A,FALSE,"Profit Status";#N/A,#N/A,FALSE,"Invest";#N/A,#N/A,FALSE,"Revenue";#N/A,#N/A,FALSE,"Variable Cost";#N/A,#N/A,FALSE,"Options &amp; Series"}</definedName>
    <definedName name="Options_5" localSheetId="77" hidden="1">{#N/A,#N/A,FALSE,"Profit Status";#N/A,#N/A,FALSE,"Invest";#N/A,#N/A,FALSE,"Revenue";#N/A,#N/A,FALSE,"Variable Cost";#N/A,#N/A,FALSE,"Options &amp; Series"}</definedName>
    <definedName name="Options_5" localSheetId="61" hidden="1">{#N/A,#N/A,FALSE,"Profit Status";#N/A,#N/A,FALSE,"Invest";#N/A,#N/A,FALSE,"Revenue";#N/A,#N/A,FALSE,"Variable Cost";#N/A,#N/A,FALSE,"Options &amp; Series"}</definedName>
    <definedName name="Options_5" localSheetId="76" hidden="1">{#N/A,#N/A,FALSE,"Profit Status";#N/A,#N/A,FALSE,"Invest";#N/A,#N/A,FALSE,"Revenue";#N/A,#N/A,FALSE,"Variable Cost";#N/A,#N/A,FALSE,"Options &amp; Series"}</definedName>
    <definedName name="Options_5" hidden="1">{#N/A,#N/A,FALSE,"Profit Status";#N/A,#N/A,FALSE,"Invest";#N/A,#N/A,FALSE,"Revenue";#N/A,#N/A,FALSE,"Variable Cost";#N/A,#N/A,FALSE,"Options &amp; Series"}</definedName>
    <definedName name="Options_6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Options_6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Options_6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Options_6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Options_6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Options_6" hidden="1">{#N/A,#N/A,FALSE,"Assumptions";#N/A,#N/A,FALSE,"Volumes";#N/A,#N/A,FALSE,"Pricing";#N/A,#N/A,FALSE,"Variable Cost";#N/A,#N/A,FALSE,"Investment";#N/A,#N/A,FALSE,"Profitability";#N/A,#N/A,FALSE,"Business Comparison"}</definedName>
    <definedName name="Options_7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Options_7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Options_7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Options_7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Options_7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Options_7" hidden="1">{#N/A,#N/A,FALSE,"Assumptions";#N/A,#N/A,FALSE,"Volumes";#N/A,#N/A,FALSE,"Pricing";#N/A,#N/A,FALSE,"Variable Cost";#N/A,#N/A,FALSE,"Investment";#N/A,#N/A,FALSE,"Profitability";#N/A,#N/A,FALSE,"Business Comparison"}</definedName>
    <definedName name="Options_8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Options_8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Options_8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Options_8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Options_8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Options_8" hidden="1">{#N/A,#N/A,FALSE,"Assumptions";#N/A,#N/A,FALSE,"Volumes";#N/A,#N/A,FALSE,"Pricing";#N/A,#N/A,FALSE,"Variable Cost";#N/A,#N/A,FALSE,"Investment";#N/A,#N/A,FALSE,"Profitability";#N/A,#N/A,FALSE,"Business Comparison"}</definedName>
    <definedName name="Options_9" localSheetId="65" hidden="1">{#N/A,#N/A,FALSE,"Profit Status";#N/A,#N/A,FALSE,"Invest";#N/A,#N/A,FALSE,"Revenue";#N/A,#N/A,FALSE,"Variable Cost";#N/A,#N/A,FALSE,"Options &amp; Series"}</definedName>
    <definedName name="Options_9" localSheetId="84" hidden="1">{#N/A,#N/A,FALSE,"Profit Status";#N/A,#N/A,FALSE,"Invest";#N/A,#N/A,FALSE,"Revenue";#N/A,#N/A,FALSE,"Variable Cost";#N/A,#N/A,FALSE,"Options &amp; Series"}</definedName>
    <definedName name="Options_9" localSheetId="77" hidden="1">{#N/A,#N/A,FALSE,"Profit Status";#N/A,#N/A,FALSE,"Invest";#N/A,#N/A,FALSE,"Revenue";#N/A,#N/A,FALSE,"Variable Cost";#N/A,#N/A,FALSE,"Options &amp; Series"}</definedName>
    <definedName name="Options_9" localSheetId="61" hidden="1">{#N/A,#N/A,FALSE,"Profit Status";#N/A,#N/A,FALSE,"Invest";#N/A,#N/A,FALSE,"Revenue";#N/A,#N/A,FALSE,"Variable Cost";#N/A,#N/A,FALSE,"Options &amp; Series"}</definedName>
    <definedName name="Options_9" localSheetId="76" hidden="1">{#N/A,#N/A,FALSE,"Profit Status";#N/A,#N/A,FALSE,"Invest";#N/A,#N/A,FALSE,"Revenue";#N/A,#N/A,FALSE,"Variable Cost";#N/A,#N/A,FALSE,"Options &amp; Series"}</definedName>
    <definedName name="Options_9" hidden="1">{#N/A,#N/A,FALSE,"Profit Status";#N/A,#N/A,FALSE,"Invest";#N/A,#N/A,FALSE,"Revenue";#N/A,#N/A,FALSE,"Variable Cost";#N/A,#N/A,FALSE,"Options &amp; Series"}</definedName>
    <definedName name="opx_version" hidden="1">0</definedName>
    <definedName name="OR">#N/A</definedName>
    <definedName name="OrderTable" localSheetId="79" hidden="1">#REF!</definedName>
    <definedName name="OrderTable" localSheetId="84" hidden="1">#REF!</definedName>
    <definedName name="OrderTable" localSheetId="77" hidden="1">#REF!</definedName>
    <definedName name="OrderTable" hidden="1">#REF!</definedName>
    <definedName name="OrgCell" localSheetId="79">#REF!</definedName>
    <definedName name="OrgCell" localSheetId="84">#REF!</definedName>
    <definedName name="OrgCell" localSheetId="77">#REF!</definedName>
    <definedName name="OrgCell">#REF!</definedName>
    <definedName name="ORIGINAL">#N/A</definedName>
    <definedName name="OSRRefAH20x_0" localSheetId="79">#REF!</definedName>
    <definedName name="OSRRefAH20x_0" localSheetId="84">#REF!</definedName>
    <definedName name="OSRRefAH20x_0" localSheetId="77">#REF!</definedName>
    <definedName name="OSRRefAH20x_0">#REF!</definedName>
    <definedName name="othcred" localSheetId="79">#REF!</definedName>
    <definedName name="othcred" localSheetId="84">#REF!</definedName>
    <definedName name="othcred" localSheetId="77">#REF!</definedName>
    <definedName name="othcred">#REF!</definedName>
    <definedName name="other">0.011</definedName>
    <definedName name="OTHERAMT" localSheetId="79">#REF!</definedName>
    <definedName name="OTHERAMT" localSheetId="84">#REF!</definedName>
    <definedName name="OTHERAMT" localSheetId="77">#REF!</definedName>
    <definedName name="OTHERAMT">#REF!</definedName>
    <definedName name="ou" localSheetId="65" hidden="1">{#N/A,#N/A,FALSE,"Sheet1";#N/A,#N/A,FALSE,"Sheet1"}</definedName>
    <definedName name="ou" localSheetId="84" hidden="1">{#N/A,#N/A,FALSE,"Sheet1";#N/A,#N/A,FALSE,"Sheet1"}</definedName>
    <definedName name="ou" localSheetId="77" hidden="1">{#N/A,#N/A,FALSE,"Sheet1";#N/A,#N/A,FALSE,"Sheet1"}</definedName>
    <definedName name="ou" localSheetId="61" hidden="1">{#N/A,#N/A,FALSE,"Sheet1";#N/A,#N/A,FALSE,"Sheet1"}</definedName>
    <definedName name="ou" localSheetId="76" hidden="1">{#N/A,#N/A,FALSE,"Sheet1";#N/A,#N/A,FALSE,"Sheet1"}</definedName>
    <definedName name="ou" hidden="1">{#N/A,#N/A,FALSE,"Sheet1";#N/A,#N/A,FALSE,"Sheet1"}</definedName>
    <definedName name="Overhead_BU" localSheetId="79">#REF!</definedName>
    <definedName name="Overhead_BU" localSheetId="84">#REF!</definedName>
    <definedName name="Overhead_BU" localSheetId="77">#REF!</definedName>
    <definedName name="Overhead_BU">#REF!</definedName>
    <definedName name="p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p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p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p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p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p" hidden="1">{#N/A,#N/A,FALSE,"Chart";#N/A,#N/A,FALSE,"Overview";#N/A,#N/A,FALSE,"Overview_Acty";#N/A,#N/A,FALSE,"Inc97D";#N/A,#N/A,FALSE,"Rel_Inc97TD";#N/A,#N/A,FALSE,"Rel_Inc_97_NTD";#N/A,#N/A,FALSE,"Marketing";#N/A,#N/A,FALSE,"Pot_97"}</definedName>
    <definedName name="P_0" localSheetId="79">#REF!</definedName>
    <definedName name="P_0" localSheetId="84">#REF!</definedName>
    <definedName name="P_0" localSheetId="77">#REF!</definedName>
    <definedName name="P_0">#REF!</definedName>
    <definedName name="P_1" localSheetId="79">#REF!</definedName>
    <definedName name="P_1" localSheetId="84">#REF!</definedName>
    <definedName name="P_1" localSheetId="77">#REF!</definedName>
    <definedName name="P_1">#REF!</definedName>
    <definedName name="P_10" localSheetId="79">#REF!</definedName>
    <definedName name="P_10" localSheetId="84">#REF!</definedName>
    <definedName name="P_10" localSheetId="77">#REF!</definedName>
    <definedName name="P_10">#REF!</definedName>
    <definedName name="P_11" localSheetId="79">#REF!</definedName>
    <definedName name="P_11" localSheetId="84">#REF!</definedName>
    <definedName name="P_11" localSheetId="77">#REF!</definedName>
    <definedName name="P_11">#REF!</definedName>
    <definedName name="P_12" localSheetId="79">#REF!</definedName>
    <definedName name="P_12" localSheetId="84">#REF!</definedName>
    <definedName name="P_12" localSheetId="77">#REF!</definedName>
    <definedName name="P_12">#REF!</definedName>
    <definedName name="P_13" localSheetId="79">#REF!</definedName>
    <definedName name="P_13" localSheetId="84">#REF!</definedName>
    <definedName name="P_13" localSheetId="77">#REF!</definedName>
    <definedName name="P_13">#REF!</definedName>
    <definedName name="P_2" localSheetId="79">#REF!</definedName>
    <definedName name="P_2" localSheetId="84">#REF!</definedName>
    <definedName name="P_2" localSheetId="77">#REF!</definedName>
    <definedName name="P_2">#REF!</definedName>
    <definedName name="P_3" localSheetId="79">#REF!</definedName>
    <definedName name="P_3" localSheetId="84">#REF!</definedName>
    <definedName name="P_3" localSheetId="77">#REF!</definedName>
    <definedName name="P_3">#REF!</definedName>
    <definedName name="P_4" localSheetId="79">#REF!</definedName>
    <definedName name="P_4" localSheetId="84">#REF!</definedName>
    <definedName name="P_4" localSheetId="77">#REF!</definedName>
    <definedName name="P_4">#REF!</definedName>
    <definedName name="P_5" localSheetId="79">#REF!</definedName>
    <definedName name="P_5" localSheetId="84">#REF!</definedName>
    <definedName name="P_5" localSheetId="77">#REF!</definedName>
    <definedName name="P_5">#REF!</definedName>
    <definedName name="P_6" localSheetId="79">#REF!</definedName>
    <definedName name="P_6" localSheetId="84">#REF!</definedName>
    <definedName name="P_6" localSheetId="77">#REF!</definedName>
    <definedName name="P_6">#REF!</definedName>
    <definedName name="P_7" localSheetId="79">#REF!</definedName>
    <definedName name="P_7" localSheetId="84">#REF!</definedName>
    <definedName name="P_7" localSheetId="77">#REF!</definedName>
    <definedName name="P_7">#REF!</definedName>
    <definedName name="P_8" localSheetId="79">#REF!</definedName>
    <definedName name="P_8" localSheetId="84">#REF!</definedName>
    <definedName name="P_8" localSheetId="77">#REF!</definedName>
    <definedName name="P_8">#REF!</definedName>
    <definedName name="P_9" localSheetId="79">#REF!</definedName>
    <definedName name="P_9" localSheetId="84">#REF!</definedName>
    <definedName name="P_9" localSheetId="77">#REF!</definedName>
    <definedName name="P_9">#REF!</definedName>
    <definedName name="P_L_DISCLOSURE">#N/A</definedName>
    <definedName name="P_M" localSheetId="79">#REF!</definedName>
    <definedName name="P_M" localSheetId="84">#REF!</definedName>
    <definedName name="P_M" localSheetId="77">#REF!</definedName>
    <definedName name="P_M">#REF!</definedName>
    <definedName name="P_PrintArea" localSheetId="79">#REF!</definedName>
    <definedName name="P_PrintArea" localSheetId="84">#REF!</definedName>
    <definedName name="P_PrintArea" localSheetId="77">#REF!</definedName>
    <definedName name="P_PrintArea">#REF!</definedName>
    <definedName name="P1_CM" localSheetId="65" hidden="1">{"REVISED",#N/A,FALSE,"Sheet1"}</definedName>
    <definedName name="P1_CM" localSheetId="84" hidden="1">{"REVISED",#N/A,FALSE,"Sheet1"}</definedName>
    <definedName name="P1_CM" localSheetId="77" hidden="1">{"REVISED",#N/A,FALSE,"Sheet1"}</definedName>
    <definedName name="P1_CM" localSheetId="61" hidden="1">{"REVISED",#N/A,FALSE,"Sheet1"}</definedName>
    <definedName name="P1_CM" localSheetId="76" hidden="1">{"REVISED",#N/A,FALSE,"Sheet1"}</definedName>
    <definedName name="P1_CM" hidden="1">{"REVISED",#N/A,FALSE,"Sheet1"}</definedName>
    <definedName name="P2_Eff" localSheetId="79">#REF!</definedName>
    <definedName name="P2_Eff" localSheetId="84">#REF!</definedName>
    <definedName name="P2_Eff" localSheetId="77">#REF!</definedName>
    <definedName name="P2_Eff">#REF!</definedName>
    <definedName name="P2_FY" localSheetId="79">#REF!</definedName>
    <definedName name="P2_FY" localSheetId="84">#REF!</definedName>
    <definedName name="P2_FY" localSheetId="77">#REF!</definedName>
    <definedName name="P2_FY">#REF!</definedName>
    <definedName name="P2_Index" localSheetId="79">#REF!</definedName>
    <definedName name="P2_Index" localSheetId="84">#REF!</definedName>
    <definedName name="P2_Index" localSheetId="77">#REF!</definedName>
    <definedName name="P2_Index">#REF!</definedName>
    <definedName name="P2_PGB" localSheetId="79">#REF!</definedName>
    <definedName name="P2_PGB" localSheetId="84">#REF!</definedName>
    <definedName name="P2_PGB" localSheetId="77">#REF!</definedName>
    <definedName name="P2_PGB">#REF!</definedName>
    <definedName name="P2_PI" localSheetId="79">#REF!</definedName>
    <definedName name="P2_PI" localSheetId="84">#REF!</definedName>
    <definedName name="P2_PI" localSheetId="77">#REF!</definedName>
    <definedName name="P2_PI">#REF!</definedName>
    <definedName name="P2_SOP" localSheetId="79">#REF!</definedName>
    <definedName name="P2_SOP" localSheetId="84">#REF!</definedName>
    <definedName name="P2_SOP" localSheetId="77">#REF!</definedName>
    <definedName name="P2_SOP">#REF!</definedName>
    <definedName name="pa_first_plan_year" localSheetId="79">#REF!</definedName>
    <definedName name="pa_first_plan_year" localSheetId="84">#REF!</definedName>
    <definedName name="pa_first_plan_year" localSheetId="77">#REF!</definedName>
    <definedName name="pa_first_plan_year">#REF!</definedName>
    <definedName name="pa_part_quota" localSheetId="79">#REF!</definedName>
    <definedName name="pa_part_quota" localSheetId="84">#REF!</definedName>
    <definedName name="pa_part_quota" localSheetId="77">#REF!</definedName>
    <definedName name="pa_part_quota">#REF!</definedName>
    <definedName name="pa_tax_dai" localSheetId="79">#REF!</definedName>
    <definedName name="pa_tax_dai" localSheetId="84">#REF!</definedName>
    <definedName name="pa_tax_dai" localSheetId="77">#REF!</definedName>
    <definedName name="pa_tax_dai">#REF!</definedName>
    <definedName name="pa_valuation_year" localSheetId="79">#REF!</definedName>
    <definedName name="pa_valuation_year" localSheetId="84">#REF!</definedName>
    <definedName name="pa_valuation_year" localSheetId="77">#REF!</definedName>
    <definedName name="pa_valuation_year">#REF!</definedName>
    <definedName name="pa_wacc_calc" localSheetId="79">#REF!</definedName>
    <definedName name="pa_wacc_calc" localSheetId="84">#REF!</definedName>
    <definedName name="pa_wacc_calc" localSheetId="77">#REF!</definedName>
    <definedName name="pa_wacc_calc">#REF!</definedName>
    <definedName name="pa_wacc_dai_at" localSheetId="79">#REF!</definedName>
    <definedName name="pa_wacc_dai_at" localSheetId="84">#REF!</definedName>
    <definedName name="pa_wacc_dai_at" localSheetId="77">#REF!</definedName>
    <definedName name="pa_wacc_dai_at">#REF!</definedName>
    <definedName name="pa_wacc_dai_pre" localSheetId="79">#REF!</definedName>
    <definedName name="pa_wacc_dai_pre" localSheetId="84">#REF!</definedName>
    <definedName name="pa_wacc_dai_pre" localSheetId="77">#REF!</definedName>
    <definedName name="pa_wacc_dai_pre">#REF!</definedName>
    <definedName name="pad" localSheetId="65" hidden="1">{0,#N/A,FALSE,0}</definedName>
    <definedName name="pad" localSheetId="84" hidden="1">{0,#N/A,FALSE,0}</definedName>
    <definedName name="pad" localSheetId="77" hidden="1">{0,#N/A,FALSE,0}</definedName>
    <definedName name="pad" localSheetId="61" hidden="1">{0,#N/A,FALSE,0}</definedName>
    <definedName name="pad" localSheetId="76" hidden="1">{0,#N/A,FALSE,0}</definedName>
    <definedName name="pad" hidden="1">{0,#N/A,FALSE,0}</definedName>
    <definedName name="Pag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apoapbt" localSheetId="79">#REF!</definedName>
    <definedName name="pagapoapbt" localSheetId="84">#REF!</definedName>
    <definedName name="pagapoapbt" localSheetId="77">#REF!</definedName>
    <definedName name="pagapoapbt">#REF!</definedName>
    <definedName name="pagapoastat" localSheetId="79">#REF!</definedName>
    <definedName name="pagapoastat" localSheetId="84">#REF!</definedName>
    <definedName name="pagapoastat" localSheetId="77">#REF!</definedName>
    <definedName name="pagapoastat">#REF!</definedName>
    <definedName name="PAGE1" localSheetId="79">#REF!</definedName>
    <definedName name="PAGE1" localSheetId="84">#REF!</definedName>
    <definedName name="PAGE1" localSheetId="77">#REF!</definedName>
    <definedName name="PAGE1">#REF!</definedName>
    <definedName name="page1f" localSheetId="65" hidden="1">{#N/A,#N/A,FALSE,"99 INTRO"}</definedName>
    <definedName name="page1f" localSheetId="84" hidden="1">{#N/A,#N/A,FALSE,"99 INTRO"}</definedName>
    <definedName name="page1f" localSheetId="77" hidden="1">{#N/A,#N/A,FALSE,"99 INTRO"}</definedName>
    <definedName name="page1f" localSheetId="61" hidden="1">{#N/A,#N/A,FALSE,"99 INTRO"}</definedName>
    <definedName name="page1f" localSheetId="76" hidden="1">{#N/A,#N/A,FALSE,"99 INTRO"}</definedName>
    <definedName name="page1f" hidden="1">{#N/A,#N/A,FALSE,"99 INTRO"}</definedName>
    <definedName name="PAGE2">#N/A</definedName>
    <definedName name="PAGE4" localSheetId="79">#REF!</definedName>
    <definedName name="PAGE4" localSheetId="84">#REF!</definedName>
    <definedName name="PAGE4" localSheetId="77">#REF!</definedName>
    <definedName name="PAGE4">#REF!</definedName>
    <definedName name="page8a" localSheetId="65" hidden="1">{#N/A,#N/A,FALSE,"Profit Status";#N/A,#N/A,FALSE,"Invest";#N/A,#N/A,FALSE,"Revenue";#N/A,#N/A,FALSE,"Variable Cost";#N/A,#N/A,FALSE,"Options &amp; Series"}</definedName>
    <definedName name="page8a" localSheetId="84" hidden="1">{#N/A,#N/A,FALSE,"Profit Status";#N/A,#N/A,FALSE,"Invest";#N/A,#N/A,FALSE,"Revenue";#N/A,#N/A,FALSE,"Variable Cost";#N/A,#N/A,FALSE,"Options &amp; Series"}</definedName>
    <definedName name="page8a" localSheetId="77" hidden="1">{#N/A,#N/A,FALSE,"Profit Status";#N/A,#N/A,FALSE,"Invest";#N/A,#N/A,FALSE,"Revenue";#N/A,#N/A,FALSE,"Variable Cost";#N/A,#N/A,FALSE,"Options &amp; Series"}</definedName>
    <definedName name="page8a" localSheetId="61" hidden="1">{#N/A,#N/A,FALSE,"Profit Status";#N/A,#N/A,FALSE,"Invest";#N/A,#N/A,FALSE,"Revenue";#N/A,#N/A,FALSE,"Variable Cost";#N/A,#N/A,FALSE,"Options &amp; Series"}</definedName>
    <definedName name="page8a" localSheetId="76" hidden="1">{#N/A,#N/A,FALSE,"Profit Status";#N/A,#N/A,FALSE,"Invest";#N/A,#N/A,FALSE,"Revenue";#N/A,#N/A,FALSE,"Variable Cost";#N/A,#N/A,FALSE,"Options &amp; Series"}</definedName>
    <definedName name="page8a" hidden="1">{#N/A,#N/A,FALSE,"Profit Status";#N/A,#N/A,FALSE,"Invest";#N/A,#N/A,FALSE,"Revenue";#N/A,#N/A,FALSE,"Variable Cost";#N/A,#N/A,FALSE,"Options &amp; Series"}</definedName>
    <definedName name="pageurpbt" localSheetId="79">#REF!</definedName>
    <definedName name="pageurpbt" localSheetId="84">#REF!</definedName>
    <definedName name="pageurpbt" localSheetId="77">#REF!</definedName>
    <definedName name="pageurpbt">#REF!</definedName>
    <definedName name="pageurstat" localSheetId="79">#REF!</definedName>
    <definedName name="pageurstat" localSheetId="84">#REF!</definedName>
    <definedName name="pageurstat" localSheetId="77">#REF!</definedName>
    <definedName name="pageurstat">#REF!</definedName>
    <definedName name="pagnapbt" localSheetId="79">#REF!</definedName>
    <definedName name="pagnapbt" localSheetId="84">#REF!</definedName>
    <definedName name="pagnapbt" localSheetId="77">#REF!</definedName>
    <definedName name="pagnapbt">#REF!</definedName>
    <definedName name="pagnastat" localSheetId="79">#REF!</definedName>
    <definedName name="pagnastat" localSheetId="84">#REF!</definedName>
    <definedName name="pagnastat" localSheetId="77">#REF!</definedName>
    <definedName name="pagnastat">#REF!</definedName>
    <definedName name="pagsapbt" localSheetId="79">#REF!</definedName>
    <definedName name="pagsapbt" localSheetId="84">#REF!</definedName>
    <definedName name="pagsapbt" localSheetId="77">#REF!</definedName>
    <definedName name="pagsapbt">#REF!</definedName>
    <definedName name="pagsastat" localSheetId="79">#REF!</definedName>
    <definedName name="pagsastat" localSheetId="84">#REF!</definedName>
    <definedName name="pagsastat" localSheetId="77">#REF!</definedName>
    <definedName name="pagsastat">#REF!</definedName>
    <definedName name="Paint" localSheetId="65" hidden="1">{"B_Bases",#N/A,FALSE,"Wk_Brz_Act";"A_Base",#N/A,FALSE,"Wk_Arg_Act"}</definedName>
    <definedName name="Paint" localSheetId="84" hidden="1">{"B_Bases",#N/A,FALSE,"Wk_Brz_Act";"A_Base",#N/A,FALSE,"Wk_Arg_Act"}</definedName>
    <definedName name="Paint" localSheetId="77" hidden="1">{"B_Bases",#N/A,FALSE,"Wk_Brz_Act";"A_Base",#N/A,FALSE,"Wk_Arg_Act"}</definedName>
    <definedName name="Paint" localSheetId="61" hidden="1">{"B_Bases",#N/A,FALSE,"Wk_Brz_Act";"A_Base",#N/A,FALSE,"Wk_Arg_Act"}</definedName>
    <definedName name="Paint" localSheetId="76" hidden="1">{"B_Bases",#N/A,FALSE,"Wk_Brz_Act";"A_Base",#N/A,FALSE,"Wk_Arg_Act"}</definedName>
    <definedName name="Paint" hidden="1">{"B_Bases",#N/A,FALSE,"Wk_Brz_Act";"A_Base",#N/A,FALSE,"Wk_Arg_Act"}</definedName>
    <definedName name="pam" localSheetId="65" hidden="1">{#N/A,#N/A,FALSE,"Chart";#N/A,#N/A,FALSE,"Chart"}</definedName>
    <definedName name="pam" localSheetId="84" hidden="1">{#N/A,#N/A,FALSE,"Chart";#N/A,#N/A,FALSE,"Chart"}</definedName>
    <definedName name="pam" localSheetId="77" hidden="1">{#N/A,#N/A,FALSE,"Chart";#N/A,#N/A,FALSE,"Chart"}</definedName>
    <definedName name="pam" localSheetId="61" hidden="1">{#N/A,#N/A,FALSE,"Chart";#N/A,#N/A,FALSE,"Chart"}</definedName>
    <definedName name="pam" localSheetId="76" hidden="1">{#N/A,#N/A,FALSE,"Chart";#N/A,#N/A,FALSE,"Chart"}</definedName>
    <definedName name="pam" hidden="1">{#N/A,#N/A,FALSE,"Chart";#N/A,#N/A,FALSE,"Chart"}</definedName>
    <definedName name="pam_1" localSheetId="65" hidden="1">{#N/A,#N/A,FALSE,"Chart";#N/A,#N/A,FALSE,"Chart"}</definedName>
    <definedName name="pam_1" localSheetId="84" hidden="1">{#N/A,#N/A,FALSE,"Chart";#N/A,#N/A,FALSE,"Chart"}</definedName>
    <definedName name="pam_1" localSheetId="77" hidden="1">{#N/A,#N/A,FALSE,"Chart";#N/A,#N/A,FALSE,"Chart"}</definedName>
    <definedName name="pam_1" localSheetId="61" hidden="1">{#N/A,#N/A,FALSE,"Chart";#N/A,#N/A,FALSE,"Chart"}</definedName>
    <definedName name="pam_1" localSheetId="76" hidden="1">{#N/A,#N/A,FALSE,"Chart";#N/A,#N/A,FALSE,"Chart"}</definedName>
    <definedName name="pam_1" hidden="1">{#N/A,#N/A,FALSE,"Chart";#N/A,#N/A,FALSE,"Chart"}</definedName>
    <definedName name="PANAL" localSheetId="79">#REF!</definedName>
    <definedName name="PANAL" localSheetId="84">#REF!</definedName>
    <definedName name="PANAL" localSheetId="77">#REF!</definedName>
    <definedName name="PANAL">#REF!</definedName>
    <definedName name="papa" localSheetId="65" hidden="1">{#N/A,#N/A,FALSE,"Profit Status";#N/A,#N/A,FALSE,"Invest";#N/A,#N/A,FALSE,"Revenue";#N/A,#N/A,FALSE,"Variable Cost";#N/A,#N/A,FALSE,"Options &amp; Series"}</definedName>
    <definedName name="papa" localSheetId="84" hidden="1">{#N/A,#N/A,FALSE,"Profit Status";#N/A,#N/A,FALSE,"Invest";#N/A,#N/A,FALSE,"Revenue";#N/A,#N/A,FALSE,"Variable Cost";#N/A,#N/A,FALSE,"Options &amp; Series"}</definedName>
    <definedName name="papa" localSheetId="77" hidden="1">{#N/A,#N/A,FALSE,"Profit Status";#N/A,#N/A,FALSE,"Invest";#N/A,#N/A,FALSE,"Revenue";#N/A,#N/A,FALSE,"Variable Cost";#N/A,#N/A,FALSE,"Options &amp; Series"}</definedName>
    <definedName name="papa" localSheetId="61" hidden="1">{#N/A,#N/A,FALSE,"Profit Status";#N/A,#N/A,FALSE,"Invest";#N/A,#N/A,FALSE,"Revenue";#N/A,#N/A,FALSE,"Variable Cost";#N/A,#N/A,FALSE,"Options &amp; Series"}</definedName>
    <definedName name="papa" localSheetId="76" hidden="1">{#N/A,#N/A,FALSE,"Profit Status";#N/A,#N/A,FALSE,"Invest";#N/A,#N/A,FALSE,"Revenue";#N/A,#N/A,FALSE,"Variable Cost";#N/A,#N/A,FALSE,"Options &amp; Series"}</definedName>
    <definedName name="papa" hidden="1">{#N/A,#N/A,FALSE,"Profit Status";#N/A,#N/A,FALSE,"Invest";#N/A,#N/A,FALSE,"Revenue";#N/A,#N/A,FALSE,"Variable Cost";#N/A,#N/A,FALSE,"Options &amp; Series"}</definedName>
    <definedName name="PAPP">36307.5690509259</definedName>
    <definedName name="PART_DESCRIPTIO" localSheetId="79">#REF!</definedName>
    <definedName name="PART_DESCRIPTIO" localSheetId="84">#REF!</definedName>
    <definedName name="PART_DESCRIPTIO" localSheetId="77">#REF!</definedName>
    <definedName name="PART_DESCRIPTIO">#REF!</definedName>
    <definedName name="PART_NO." localSheetId="79">#REF!</definedName>
    <definedName name="PART_NO." localSheetId="84">#REF!</definedName>
    <definedName name="PART_NO." localSheetId="77">#REF!</definedName>
    <definedName name="PART_NO.">#REF!</definedName>
    <definedName name="partclass" localSheetId="79">OFFSET(#REF!,0,0,COUNTA(#REF!),1)</definedName>
    <definedName name="partclass" localSheetId="84">OFFSET(#REF!,0,0,COUNTA(#REF!),1)</definedName>
    <definedName name="partclass" localSheetId="77">OFFSET(#REF!,0,0,COUNTA(#REF!),1)</definedName>
    <definedName name="partclass">OFFSET(#REF!,0,0,COUNTA(#REF!),1)</definedName>
    <definedName name="Particulars" localSheetId="79">#REF!</definedName>
    <definedName name="Particulars" localSheetId="84">#REF!</definedName>
    <definedName name="Particulars" localSheetId="77">#REF!</definedName>
    <definedName name="Particulars">#REF!</definedName>
    <definedName name="PARTNERS_INITIALS" localSheetId="79">#REF!</definedName>
    <definedName name="PARTNERS_INITIALS" localSheetId="84">#REF!</definedName>
    <definedName name="PARTNERS_INITIALS" localSheetId="77">#REF!</definedName>
    <definedName name="PARTNERS_INITIALS">#REF!</definedName>
    <definedName name="partshop" localSheetId="79">#REF!</definedName>
    <definedName name="partshop" localSheetId="84">#REF!</definedName>
    <definedName name="partshop" localSheetId="77">#REF!</definedName>
    <definedName name="partshop">#REF!</definedName>
    <definedName name="parttype" localSheetId="79">OFFSET(#REF!,0,0,COUNTA(#REF!),1)</definedName>
    <definedName name="parttype" localSheetId="84">OFFSET(#REF!,0,0,COUNTA(#REF!),1)</definedName>
    <definedName name="parttype" localSheetId="77">OFFSET(#REF!,0,0,COUNTA(#REF!),1)</definedName>
    <definedName name="parttype">OFFSET(#REF!,0,0,COUNTA(#REF!),1)</definedName>
    <definedName name="password_entry_Change">#N/A</definedName>
    <definedName name="PASTE_START" localSheetId="79">#REF!</definedName>
    <definedName name="PASTE_START" localSheetId="84">#REF!</definedName>
    <definedName name="PASTE_START" localSheetId="77">#REF!</definedName>
    <definedName name="PASTE_START">#REF!</definedName>
    <definedName name="pavithra" localSheetId="65" hidden="1">{#N/A,#N/A,FALSE,"Sheet1";"current deposit",#N/A,FALSE,"Sheet1";"current deposit",#N/A,FALSE,"Sheet1"}</definedName>
    <definedName name="pavithra" localSheetId="84" hidden="1">{#N/A,#N/A,FALSE,"Sheet1";"current deposit",#N/A,FALSE,"Sheet1";"current deposit",#N/A,FALSE,"Sheet1"}</definedName>
    <definedName name="pavithra" localSheetId="77" hidden="1">{#N/A,#N/A,FALSE,"Sheet1";"current deposit",#N/A,FALSE,"Sheet1";"current deposit",#N/A,FALSE,"Sheet1"}</definedName>
    <definedName name="pavithra" localSheetId="61" hidden="1">{#N/A,#N/A,FALSE,"Sheet1";"current deposit",#N/A,FALSE,"Sheet1";"current deposit",#N/A,FALSE,"Sheet1"}</definedName>
    <definedName name="pavithra" localSheetId="76" hidden="1">{#N/A,#N/A,FALSE,"Sheet1";"current deposit",#N/A,FALSE,"Sheet1";"current deposit",#N/A,FALSE,"Sheet1"}</definedName>
    <definedName name="pavithra" hidden="1">{#N/A,#N/A,FALSE,"Sheet1";"current deposit",#N/A,FALSE,"Sheet1";"current deposit",#N/A,FALSE,"Sheet1"}</definedName>
    <definedName name="Pay_Date" localSheetId="79">#REF!</definedName>
    <definedName name="Pay_Date" localSheetId="84">#REF!</definedName>
    <definedName name="Pay_Date" localSheetId="77">#REF!</definedName>
    <definedName name="Pay_Date">#REF!</definedName>
    <definedName name="Pay_Num" localSheetId="79">#REF!</definedName>
    <definedName name="Pay_Num" localSheetId="84">#REF!</definedName>
    <definedName name="Pay_Num" localSheetId="77">#REF!</definedName>
    <definedName name="Pay_Num">#REF!</definedName>
    <definedName name="Payment_Date" localSheetId="65">DATE(YEAR([1]!Loan_Start),MONTH([1]!Loan_Start)+Payment_Number,DAY([1]!Loan_Start))</definedName>
    <definedName name="Payment_Date" localSheetId="79">DATE(YEAR('Chassis J2+0'!Loan_Start),MONTH('Chassis J2+0'!Loan_Start)+Payment_Number,DAY('Chassis J2+0'!Loan_Start))</definedName>
    <definedName name="Payment_Date" localSheetId="84">DATE(YEAR('Color Code'!Loan_Start),MONTH('Color Code'!Loan_Start)+Payment_Number,DAY('Color Code'!Loan_Start))</definedName>
    <definedName name="Payment_Date" localSheetId="2">DATE(YEAR([1]!Loan_Start),MONTH([1]!Loan_Start)+Payment_Number,DAY([1]!Loan_Start))</definedName>
    <definedName name="Payment_Date" localSheetId="3">DATE(YEAR([1]!Loan_Start),MONTH([1]!Loan_Start)+Payment_Number,DAY([1]!Loan_Start))</definedName>
    <definedName name="Payment_Date" localSheetId="1">DATE(YEAR([1]!Loan_Start),MONTH([1]!Loan_Start)+Payment_Number,DAY([1]!Loan_Start))</definedName>
    <definedName name="Payment_Date" localSheetId="4">DATE(YEAR([1]!Loan_Start),MONTH([1]!Loan_Start)+Payment_Number,DAY([1]!Loan_Start))</definedName>
    <definedName name="Payment_Date" localSheetId="5">DATE(YEAR([1]!Loan_Start),MONTH([1]!Loan_Start)+Payment_Number,DAY([1]!Loan_Start))</definedName>
    <definedName name="Payment_Date" localSheetId="10">DATE(YEAR([1]!Loan_Start),MONTH([1]!Loan_Start)+Payment_Number,DAY([1]!Loan_Start))</definedName>
    <definedName name="Payment_Date" localSheetId="18">DATE(YEAR([1]!Loan_Start),MONTH([1]!Loan_Start)+Payment_Number,DAY([1]!Loan_Start))</definedName>
    <definedName name="Payment_Date" localSheetId="19">DATE(YEAR([1]!Loan_Start),MONTH([1]!Loan_Start)+Payment_Number,DAY([1]!Loan_Start))</definedName>
    <definedName name="Payment_Date" localSheetId="21">DATE(YEAR([1]!Loan_Start),MONTH([1]!Loan_Start)+Payment_Number,DAY([1]!Loan_Start))</definedName>
    <definedName name="Payment_Date" localSheetId="6">DATE(YEAR([1]!Loan_Start),MONTH([1]!Loan_Start)+Payment_Number,DAY([1]!Loan_Start))</definedName>
    <definedName name="Payment_Date" localSheetId="9">DATE(YEAR([1]!Loan_Start),MONTH([1]!Loan_Start)+Payment_Number,DAY([1]!Loan_Start))</definedName>
    <definedName name="Payment_Date" localSheetId="13">DATE(YEAR([1]!Loan_Start),MONTH([1]!Loan_Start)+Payment_Number,DAY([1]!Loan_Start))</definedName>
    <definedName name="Payment_Date" localSheetId="35">DATE(YEAR([1]!Loan_Start),MONTH([1]!Loan_Start)+Payment_Number,DAY([1]!Loan_Start))</definedName>
    <definedName name="Payment_Date" localSheetId="50">DATE(YEAR([1]!Loan_Start),MONTH([1]!Loan_Start)+Payment_Number,DAY([1]!Loan_Start))</definedName>
    <definedName name="Payment_Date" localSheetId="55">DATE(YEAR([1]!Loan_Start),MONTH([1]!Loan_Start)+Payment_Number,DAY([1]!Loan_Start))</definedName>
    <definedName name="Payment_Date" localSheetId="47">DATE(YEAR([1]!Loan_Start),MONTH([1]!Loan_Start)+Payment_Number,DAY([1]!Loan_Start))</definedName>
    <definedName name="Payment_Date" localSheetId="49">DATE(YEAR([1]!Loan_Start),MONTH([1]!Loan_Start)+Payment_Number,DAY([1]!Loan_Start))</definedName>
    <definedName name="Payment_Date" localSheetId="36">DATE(YEAR([1]!Loan_Start),MONTH([1]!Loan_Start)+Payment_Number,DAY([1]!Loan_Start))</definedName>
    <definedName name="Payment_Date" localSheetId="28">DATE(YEAR([1]!Loan_Start),MONTH([1]!Loan_Start)+Payment_Number,DAY([1]!Loan_Start))</definedName>
    <definedName name="Payment_Date" localSheetId="37">DATE(YEAR([1]!Loan_Start),MONTH([1]!Loan_Start)+Payment_Number,DAY([1]!Loan_Start))</definedName>
    <definedName name="Payment_Date" localSheetId="7">DATE(YEAR([1]!Loan_Start),MONTH([1]!Loan_Start)+Payment_Number,DAY([1]!Loan_Start))</definedName>
    <definedName name="Payment_Date" localSheetId="14">DATE(YEAR([1]!Loan_Start),MONTH([1]!Loan_Start)+Payment_Number,DAY([1]!Loan_Start))</definedName>
    <definedName name="Payment_Date" localSheetId="44">DATE(YEAR([1]!Loan_Start),MONTH([1]!Loan_Start)+Payment_Number,DAY([1]!Loan_Start))</definedName>
    <definedName name="Payment_Date" localSheetId="12">DATE(YEAR([1]!Loan_Start),MONTH([1]!Loan_Start)+Payment_Number,DAY([1]!Loan_Start))</definedName>
    <definedName name="Payment_Date" localSheetId="41">DATE(YEAR([1]!Loan_Start),MONTH([1]!Loan_Start)+Payment_Number,DAY([1]!Loan_Start))</definedName>
    <definedName name="Payment_Date" localSheetId="43">DATE(YEAR([1]!Loan_Start),MONTH([1]!Loan_Start)+Payment_Number,DAY([1]!Loan_Start))</definedName>
    <definedName name="Payment_Date" localSheetId="46">DATE(YEAR([1]!Loan_Start),MONTH([1]!Loan_Start)+Payment_Number,DAY([1]!Loan_Start))</definedName>
    <definedName name="Payment_Date" localSheetId="53">DATE(YEAR([1]!Loan_Start),MONTH([1]!Loan_Start)+Payment_Number,DAY([1]!Loan_Start))</definedName>
    <definedName name="Payment_Date" localSheetId="42">DATE(YEAR([1]!Loan_Start),MONTH([1]!Loan_Start)+Payment_Number,DAY([1]!Loan_Start))</definedName>
    <definedName name="Payment_Date" localSheetId="17">DATE(YEAR([1]!Loan_Start),MONTH([1]!Loan_Start)+Payment_Number,DAY([1]!Loan_Start))</definedName>
    <definedName name="Payment_Date" localSheetId="20">DATE(YEAR([1]!Loan_Start),MONTH([1]!Loan_Start)+Payment_Number,DAY([1]!Loan_Start))</definedName>
    <definedName name="Payment_Date" localSheetId="34">DATE(YEAR([1]!Loan_Start),MONTH([1]!Loan_Start)+Payment_Number,DAY([1]!Loan_Start))</definedName>
    <definedName name="Payment_Date" localSheetId="33">DATE(YEAR([1]!Loan_Start),MONTH([1]!Loan_Start)+Payment_Number,DAY([1]!Loan_Start))</definedName>
    <definedName name="Payment_Date" localSheetId="11">DATE(YEAR([1]!Loan_Start),MONTH([1]!Loan_Start)+Payment_Number,DAY([1]!Loan_Start))</definedName>
    <definedName name="Payment_Date" localSheetId="25">DATE(YEAR([1]!Loan_Start),MONTH([1]!Loan_Start)+Payment_Number,DAY([1]!Loan_Start))</definedName>
    <definedName name="Payment_Date" localSheetId="56">DATE(YEAR([1]!Loan_Start),MONTH([1]!Loan_Start)+Payment_Number,DAY([1]!Loan_Start))</definedName>
    <definedName name="Payment_Date" localSheetId="54">DATE(YEAR([1]!Loan_Start),MONTH([1]!Loan_Start)+Payment_Number,DAY([1]!Loan_Start))</definedName>
    <definedName name="Payment_Date" localSheetId="45">DATE(YEAR([1]!Loan_Start),MONTH([1]!Loan_Start)+Payment_Number,DAY([1]!Loan_Start))</definedName>
    <definedName name="Payment_Date" localSheetId="52">DATE(YEAR([1]!Loan_Start),MONTH([1]!Loan_Start)+Payment_Number,DAY([1]!Loan_Start))</definedName>
    <definedName name="Payment_Date" localSheetId="8">DATE(YEAR([1]!Loan_Start),MONTH([1]!Loan_Start)+Payment_Number,DAY([1]!Loan_Start))</definedName>
    <definedName name="Payment_Date" localSheetId="48">DATE(YEAR([1]!Loan_Start),MONTH([1]!Loan_Start)+Payment_Number,DAY([1]!Loan_Start))</definedName>
    <definedName name="Payment_Date" localSheetId="26">DATE(YEAR([1]!Loan_Start),MONTH([1]!Loan_Start)+Payment_Number,DAY([1]!Loan_Start))</definedName>
    <definedName name="Payment_Date" localSheetId="27">DATE(YEAR([1]!Loan_Start),MONTH([1]!Loan_Start)+Payment_Number,DAY([1]!Loan_Start))</definedName>
    <definedName name="Payment_Date" localSheetId="31">DATE(YEAR([1]!Loan_Start),MONTH([1]!Loan_Start)+Payment_Number,DAY([1]!Loan_Start))</definedName>
    <definedName name="Payment_Date" localSheetId="24">DATE(YEAR([1]!Loan_Start),MONTH([1]!Loan_Start)+Payment_Number,DAY([1]!Loan_Start))</definedName>
    <definedName name="Payment_Date" localSheetId="23">DATE(YEAR([1]!Loan_Start),MONTH([1]!Loan_Start)+Payment_Number,DAY([1]!Loan_Start))</definedName>
    <definedName name="Payment_Date" localSheetId="22">DATE(YEAR([1]!Loan_Start),MONTH([1]!Loan_Start)+Payment_Number,DAY([1]!Loan_Start))</definedName>
    <definedName name="Payment_Date" localSheetId="38">DATE(YEAR([1]!Loan_Start),MONTH([1]!Loan_Start)+Payment_Number,DAY([1]!Loan_Start))</definedName>
    <definedName name="Payment_Date" localSheetId="29">DATE(YEAR([1]!Loan_Start),MONTH([1]!Loan_Start)+Payment_Number,DAY([1]!Loan_Start))</definedName>
    <definedName name="Payment_Date" localSheetId="30">DATE(YEAR([1]!Loan_Start),MONTH([1]!Loan_Start)+Payment_Number,DAY([1]!Loan_Start))</definedName>
    <definedName name="Payment_Date" localSheetId="15">DATE(YEAR([1]!Loan_Start),MONTH([1]!Loan_Start)+Payment_Number,DAY([1]!Loan_Start))</definedName>
    <definedName name="Payment_Date" localSheetId="16">DATE(YEAR([1]!Loan_Start),MONTH([1]!Loan_Start)+Payment_Number,DAY([1]!Loan_Start))</definedName>
    <definedName name="Payment_Date" localSheetId="32">DATE(YEAR([1]!Loan_Start),MONTH([1]!Loan_Start)+Payment_Number,DAY([1]!Loan_Start))</definedName>
    <definedName name="Payment_Date" localSheetId="75">DATE(YEAR([1]!Loan_Start),MONTH([1]!Loan_Start)+Payment_Number,DAY([1]!Loan_Start))</definedName>
    <definedName name="Payment_Date" localSheetId="62">DATE(YEAR([1]!Loan_Start),MONTH([1]!Loan_Start)+Payment_Number,DAY([1]!Loan_Start))</definedName>
    <definedName name="Payment_Date" localSheetId="63">DATE(YEAR([1]!Loan_Start),MONTH([1]!Loan_Start)+Payment_Number,DAY([1]!Loan_Start))</definedName>
    <definedName name="Payment_Date" localSheetId="68">DATE(YEAR([1]!Loan_Start),MONTH([1]!Loan_Start)+Payment_Number,DAY([1]!Loan_Start))</definedName>
    <definedName name="Payment_Date" localSheetId="40">DATE(YEAR([1]!Loan_Start),MONTH([1]!Loan_Start)+Payment_Number,DAY([1]!Loan_Start))</definedName>
    <definedName name="Payment_Date" localSheetId="70">DATE(YEAR([1]!Loan_Start),MONTH([1]!Loan_Start)+Payment_Number,DAY([1]!Loan_Start))</definedName>
    <definedName name="Payment_Date" localSheetId="71">DATE(YEAR([1]!Loan_Start),MONTH([1]!Loan_Start)+Payment_Number,DAY([1]!Loan_Start))</definedName>
    <definedName name="Payment_Date" localSheetId="72">DATE(YEAR([1]!Loan_Start),MONTH([1]!Loan_Start)+Payment_Number,DAY([1]!Loan_Start))</definedName>
    <definedName name="Payment_Date" localSheetId="74">DATE(YEAR([1]!Loan_Start),MONTH([1]!Loan_Start)+Payment_Number,DAY([1]!Loan_Start))</definedName>
    <definedName name="Payment_Date" localSheetId="58">DATE(YEAR([1]!Loan_Start),MONTH([1]!Loan_Start)+Payment_Number,DAY([1]!Loan_Start))</definedName>
    <definedName name="Payment_Date" localSheetId="39">DATE(YEAR([1]!Loan_Start),MONTH([1]!Loan_Start)+Payment_Number,DAY([1]!Loan_Start))</definedName>
    <definedName name="Payment_Date" localSheetId="69">DATE(YEAR([1]!Loan_Start),MONTH([1]!Loan_Start)+Payment_Number,DAY([1]!Loan_Start))</definedName>
    <definedName name="Payment_Date" localSheetId="60">DATE(YEAR([1]!Loan_Start),MONTH([1]!Loan_Start)+Payment_Number,DAY([1]!Loan_Start))</definedName>
    <definedName name="Payment_Date" localSheetId="64">DATE(YEAR([1]!Loan_Start),MONTH([1]!Loan_Start)+Payment_Number,DAY([1]!Loan_Start))</definedName>
    <definedName name="Payment_Date" localSheetId="73">DATE(YEAR([1]!Loan_Start),MONTH([1]!Loan_Start)+Payment_Number,DAY([1]!Loan_Start))</definedName>
    <definedName name="Payment_Date" localSheetId="59">DATE(YEAR([1]!Loan_Start),MONTH([1]!Loan_Start)+Payment_Number,DAY([1]!Loan_Start))</definedName>
    <definedName name="Payment_Date" localSheetId="57">DATE(YEAR([1]!Loan_Start),MONTH([1]!Loan_Start)+Payment_Number,DAY([1]!Loan_Start))</definedName>
    <definedName name="Payment_Date" localSheetId="51">DATE(YEAR([1]!Loan_Start),MONTH([1]!Loan_Start)+Payment_Number,DAY([1]!Loan_Start))</definedName>
    <definedName name="Payment_Date" localSheetId="77">DATE(YEAR('Material Plan'!Loan_Start),MONTH('Material Plan'!Loan_Start)+Payment_Number,DAY('Material Plan'!Loan_Start))</definedName>
    <definedName name="Payment_Date" localSheetId="61">DATE(YEAR([1]!Loan_Start),MONTH([1]!Loan_Start)+Payment_Number,DAY([1]!Loan_Start))</definedName>
    <definedName name="Payment_Date" localSheetId="66">DATE(YEAR([1]!Loan_Start),MONTH([1]!Loan_Start)+Payment_Number,DAY([1]!Loan_Start))</definedName>
    <definedName name="Payment_Date" localSheetId="67">DATE(YEAR([1]!Loan_Start),MONTH([1]!Loan_Start)+Payment_Number,DAY([1]!Loan_Start))</definedName>
    <definedName name="Payment_Date" localSheetId="76">DATE(YEAR([1]!Loan_Start),MONTH([1]!Loan_Start)+Payment_Number,DAY([1]!Loan_Start))</definedName>
    <definedName name="Payment_Date">DATE(YEAR([1]!Loan_Start),MONTH([1]!Loan_Start)+Payment_Number,DAY([1]!Loan_Start))</definedName>
    <definedName name="payroll" localSheetId="79">#REF!</definedName>
    <definedName name="payroll" localSheetId="84">#REF!</definedName>
    <definedName name="payroll" localSheetId="77">#REF!</definedName>
    <definedName name="payroll">#REF!</definedName>
    <definedName name="PBT" localSheetId="79">#REF!</definedName>
    <definedName name="PBT" localSheetId="84">#REF!</definedName>
    <definedName name="PBT" localSheetId="77">#REF!</definedName>
    <definedName name="PBT">#REF!</definedName>
    <definedName name="PCS_UNIT_1035" localSheetId="79">#REF!</definedName>
    <definedName name="PCS_UNIT_1035" localSheetId="84">#REF!</definedName>
    <definedName name="PCS_UNIT_1035" localSheetId="77">#REF!</definedName>
    <definedName name="PCS_UNIT_1035">#REF!</definedName>
    <definedName name="PD.chart" localSheetId="79" hidden="1">#REF!</definedName>
    <definedName name="PD.chart" localSheetId="84" hidden="1">#REF!</definedName>
    <definedName name="PD.chart" localSheetId="77" hidden="1">#REF!</definedName>
    <definedName name="PD.chart" hidden="1">#REF!</definedName>
    <definedName name="PD.chart1A" localSheetId="79" hidden="1">#REF!</definedName>
    <definedName name="PD.chart1A" localSheetId="84" hidden="1">#REF!</definedName>
    <definedName name="PD.chart1A" localSheetId="77" hidden="1">#REF!</definedName>
    <definedName name="PD.chart1A" hidden="1">#REF!</definedName>
    <definedName name="PD.chart2A" localSheetId="79" hidden="1">#REF!</definedName>
    <definedName name="PD.chart2A" localSheetId="84" hidden="1">#REF!</definedName>
    <definedName name="PD.chart2A" localSheetId="77" hidden="1">#REF!</definedName>
    <definedName name="PD.chart2A" hidden="1">#REF!</definedName>
    <definedName name="pds" localSheetId="79">#REF!</definedName>
    <definedName name="pds" localSheetId="84">#REF!</definedName>
    <definedName name="pds" localSheetId="77">#REF!</definedName>
    <definedName name="pds">#REF!</definedName>
    <definedName name="PDTColumns" localSheetId="79">#REF!</definedName>
    <definedName name="PDTColumns" localSheetId="84">#REF!</definedName>
    <definedName name="PDTColumns" localSheetId="77">#REF!</definedName>
    <definedName name="PDTColumns">#REF!</definedName>
    <definedName name="PDTGridValues" localSheetId="79">#REF!</definedName>
    <definedName name="PDTGridValues" localSheetId="84">#REF!</definedName>
    <definedName name="PDTGridValues" localSheetId="77">#REF!</definedName>
    <definedName name="PDTGridValues">#REF!</definedName>
    <definedName name="pep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pep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pep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pep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pep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pepe" hidden="1">{#N/A,#N/A,FALSE,"Assumptions";#N/A,#N/A,FALSE,"Volumes";#N/A,#N/A,FALSE,"Pricing";#N/A,#N/A,FALSE,"Variable Cost";#N/A,#N/A,FALSE,"Investment";#N/A,#N/A,FALSE,"Profitability";#N/A,#N/A,FALSE,"Business Comparison"}</definedName>
    <definedName name="percent_multiplier">100</definedName>
    <definedName name="PERIOD" localSheetId="79">#REF!</definedName>
    <definedName name="PERIOD" localSheetId="84">#REF!</definedName>
    <definedName name="PERIOD" localSheetId="77">#REF!</definedName>
    <definedName name="PERIOD">#REF!</definedName>
    <definedName name="Period_Month">12</definedName>
    <definedName name="Period_Year">1997</definedName>
    <definedName name="PeriodCell" localSheetId="79">#REF!</definedName>
    <definedName name="PeriodCell" localSheetId="84">#REF!</definedName>
    <definedName name="PeriodCell" localSheetId="77">#REF!</definedName>
    <definedName name="PeriodCell">#REF!</definedName>
    <definedName name="PeriodsInYear" localSheetId="79">#REF!</definedName>
    <definedName name="PeriodsInYear" localSheetId="84">#REF!</definedName>
    <definedName name="PeriodsInYear" localSheetId="77">#REF!</definedName>
    <definedName name="PeriodsInYear">#REF!</definedName>
    <definedName name="PERYR" localSheetId="79">#REF!</definedName>
    <definedName name="PERYR" localSheetId="84">#REF!</definedName>
    <definedName name="PERYR" localSheetId="77">#REF!</definedName>
    <definedName name="PERYR">#REF!</definedName>
    <definedName name="pf1wrn.all" localSheetId="65" hidden="1">{"Fiesta Facer Page",#N/A,FALSE,"Q_C_S";"Fiesta Main Page",#N/A,FALSE,"V_L";"Fiesta 95BP Struct",#N/A,FALSE,"StructBP";"Fiesta Post 95BP Struct",#N/A,FALSE,"AdjStructBP"}</definedName>
    <definedName name="pf1wrn.all" localSheetId="84" hidden="1">{"Fiesta Facer Page",#N/A,FALSE,"Q_C_S";"Fiesta Main Page",#N/A,FALSE,"V_L";"Fiesta 95BP Struct",#N/A,FALSE,"StructBP";"Fiesta Post 95BP Struct",#N/A,FALSE,"AdjStructBP"}</definedName>
    <definedName name="pf1wrn.all" localSheetId="77" hidden="1">{"Fiesta Facer Page",#N/A,FALSE,"Q_C_S";"Fiesta Main Page",#N/A,FALSE,"V_L";"Fiesta 95BP Struct",#N/A,FALSE,"StructBP";"Fiesta Post 95BP Struct",#N/A,FALSE,"AdjStructBP"}</definedName>
    <definedName name="pf1wrn.all" localSheetId="61" hidden="1">{"Fiesta Facer Page",#N/A,FALSE,"Q_C_S";"Fiesta Main Page",#N/A,FALSE,"V_L";"Fiesta 95BP Struct",#N/A,FALSE,"StructBP";"Fiesta Post 95BP Struct",#N/A,FALSE,"AdjStructBP"}</definedName>
    <definedName name="pf1wrn.all" localSheetId="76" hidden="1">{"Fiesta Facer Page",#N/A,FALSE,"Q_C_S";"Fiesta Main Page",#N/A,FALSE,"V_L";"Fiesta 95BP Struct",#N/A,FALSE,"StructBP";"Fiesta Post 95BP Struct",#N/A,FALSE,"AdjStructBP"}</definedName>
    <definedName name="pf1wrn.all" hidden="1">{"Fiesta Facer Page",#N/A,FALSE,"Q_C_S";"Fiesta Main Page",#N/A,FALSE,"V_L";"Fiesta 95BP Struct",#N/A,FALSE,"StructBP";"Fiesta Post 95BP Struct",#N/A,FALSE,"AdjStructBP"}</definedName>
    <definedName name="pf1wrn.allx" localSheetId="65" hidden="1">{"Fiesta Facer Page",#N/A,FALSE,"Q_C_S";"Fiesta Main Page",#N/A,FALSE,"V_L";"Fiesta 95BP Struct",#N/A,FALSE,"StructBP";"Fiesta Post 95BP Struct",#N/A,FALSE,"AdjStructBP"}</definedName>
    <definedName name="pf1wrn.allx" localSheetId="84" hidden="1">{"Fiesta Facer Page",#N/A,FALSE,"Q_C_S";"Fiesta Main Page",#N/A,FALSE,"V_L";"Fiesta 95BP Struct",#N/A,FALSE,"StructBP";"Fiesta Post 95BP Struct",#N/A,FALSE,"AdjStructBP"}</definedName>
    <definedName name="pf1wrn.allx" localSheetId="77" hidden="1">{"Fiesta Facer Page",#N/A,FALSE,"Q_C_S";"Fiesta Main Page",#N/A,FALSE,"V_L";"Fiesta 95BP Struct",#N/A,FALSE,"StructBP";"Fiesta Post 95BP Struct",#N/A,FALSE,"AdjStructBP"}</definedName>
    <definedName name="pf1wrn.allx" localSheetId="61" hidden="1">{"Fiesta Facer Page",#N/A,FALSE,"Q_C_S";"Fiesta Main Page",#N/A,FALSE,"V_L";"Fiesta 95BP Struct",#N/A,FALSE,"StructBP";"Fiesta Post 95BP Struct",#N/A,FALSE,"AdjStructBP"}</definedName>
    <definedName name="pf1wrn.allx" localSheetId="76" hidden="1">{"Fiesta Facer Page",#N/A,FALSE,"Q_C_S";"Fiesta Main Page",#N/A,FALSE,"V_L";"Fiesta 95BP Struct",#N/A,FALSE,"StructBP";"Fiesta Post 95BP Struct",#N/A,FALSE,"AdjStructBP"}</definedName>
    <definedName name="pf1wrn.allx" hidden="1">{"Fiesta Facer Page",#N/A,FALSE,"Q_C_S";"Fiesta Main Page",#N/A,FALSE,"V_L";"Fiesta 95BP Struct",#N/A,FALSE,"StructBP";"Fiesta Post 95BP Struct",#N/A,FALSE,"AdjStructBP"}</definedName>
    <definedName name="pf1wrn.Presentation" localSheetId="65" hidden="1">{"Presentation",#N/A,FALSE,"Feb96 - ALL"}</definedName>
    <definedName name="pf1wrn.Presentation" localSheetId="84" hidden="1">{"Presentation",#N/A,FALSE,"Feb96 - ALL"}</definedName>
    <definedName name="pf1wrn.Presentation" localSheetId="77" hidden="1">{"Presentation",#N/A,FALSE,"Feb96 - ALL"}</definedName>
    <definedName name="pf1wrn.Presentation" localSheetId="61" hidden="1">{"Presentation",#N/A,FALSE,"Feb96 - ALL"}</definedName>
    <definedName name="pf1wrn.Presentation" localSheetId="76" hidden="1">{"Presentation",#N/A,FALSE,"Feb96 - ALL"}</definedName>
    <definedName name="pf1wrn.Presentation" hidden="1">{"Presentation",#N/A,FALSE,"Feb96 - ALL"}</definedName>
    <definedName name="pf1wrn.presentationx" localSheetId="65" hidden="1">{"Presentation",#N/A,FALSE,"Feb96 - ALL"}</definedName>
    <definedName name="pf1wrn.presentationx" localSheetId="84" hidden="1">{"Presentation",#N/A,FALSE,"Feb96 - ALL"}</definedName>
    <definedName name="pf1wrn.presentationx" localSheetId="77" hidden="1">{"Presentation",#N/A,FALSE,"Feb96 - ALL"}</definedName>
    <definedName name="pf1wrn.presentationx" localSheetId="61" hidden="1">{"Presentation",#N/A,FALSE,"Feb96 - ALL"}</definedName>
    <definedName name="pf1wrn.presentationx" localSheetId="76" hidden="1">{"Presentation",#N/A,FALSE,"Feb96 - ALL"}</definedName>
    <definedName name="pf1wrn.presentationx" hidden="1">{"Presentation",#N/A,FALSE,"Feb96 - ALL"}</definedName>
    <definedName name="pf1wrn.TCR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GM_CODE" localSheetId="79">#REF!</definedName>
    <definedName name="PGM_CODE" localSheetId="84">#REF!</definedName>
    <definedName name="PGM_CODE" localSheetId="77">#REF!</definedName>
    <definedName name="PGM_CODE">#REF!</definedName>
    <definedName name="phase">"Dropdown 11"</definedName>
    <definedName name="Phone" localSheetId="79">#REF!</definedName>
    <definedName name="Phone" localSheetId="84">#REF!</definedName>
    <definedName name="Phone" localSheetId="77">#REF!</definedName>
    <definedName name="Phone">#REF!</definedName>
    <definedName name="pi">4*ATAN(1)</definedName>
    <definedName name="PieChart">"PieChart"</definedName>
    <definedName name="pil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l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l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l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l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n" localSheetId="79">#REF!</definedName>
    <definedName name="pin" localSheetId="84">#REF!</definedName>
    <definedName name="pin" localSheetId="77">#REF!</definedName>
    <definedName name="pin">#REF!</definedName>
    <definedName name="piper" localSheetId="79">#REF!</definedName>
    <definedName name="piper" localSheetId="84">#REF!</definedName>
    <definedName name="piper" localSheetId="77">#REF!</definedName>
    <definedName name="piper">#REF!</definedName>
    <definedName name="pipi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pipi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pipi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pipi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pipi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pipi" hidden="1">{#N/A,#N/A,FALSE,"Assumptions";#N/A,#N/A,FALSE,"Volumes";#N/A,#N/A,FALSE,"Pricing";#N/A,#N/A,FALSE,"Variable Cost";#N/A,#N/A,FALSE,"Investment";#N/A,#N/A,FALSE,"Profitability";#N/A,#N/A,FALSE,"Business Comparison"}</definedName>
    <definedName name="PKOPÄ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PKOPÄ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PKOPÄ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PKOPÄ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PKOPÄ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PKOPÄ" hidden="1">{#N/A,#N/A,FALSE,"Assumptions";#N/A,#N/A,FALSE,"Volumes";#N/A,#N/A,FALSE,"Pricing";#N/A,#N/A,FALSE,"Variable Cost";#N/A,#N/A,FALSE,"Investment";#N/A,#N/A,FALSE,"Profitability";#N/A,#N/A,FALSE,"Business Comparison"}</definedName>
    <definedName name="PL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PL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PL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PL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PL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_SUMBUD" localSheetId="79">#REF!</definedName>
    <definedName name="PL_SUMBUD" localSheetId="84">#REF!</definedName>
    <definedName name="PL_SUMBUD" localSheetId="77">#REF!</definedName>
    <definedName name="PL_SUMBUD">#REF!</definedName>
    <definedName name="PL_SUMFOR" localSheetId="79">#REF!</definedName>
    <definedName name="PL_SUMFOR" localSheetId="84">#REF!</definedName>
    <definedName name="PL_SUMFOR" localSheetId="77">#REF!</definedName>
    <definedName name="PL_SUMFOR">#REF!</definedName>
    <definedName name="PL_SUMLASTY" localSheetId="79">#REF!</definedName>
    <definedName name="PL_SUMLASTY" localSheetId="84">#REF!</definedName>
    <definedName name="PL_SUMLASTY" localSheetId="77">#REF!</definedName>
    <definedName name="PL_SUMLASTY">#REF!</definedName>
    <definedName name="PL_SUMYTD" localSheetId="79">#REF!</definedName>
    <definedName name="PL_SUMYTD" localSheetId="84">#REF!</definedName>
    <definedName name="PL_SUMYTD" localSheetId="77">#REF!</definedName>
    <definedName name="PL_SUMYTD">#REF!</definedName>
    <definedName name="PLABS" localSheetId="79">#REF!</definedName>
    <definedName name="PLABS" localSheetId="84">#REF!</definedName>
    <definedName name="PLABS" localSheetId="77">#REF!</definedName>
    <definedName name="PLABS">#REF!</definedName>
    <definedName name="Plan_Currency" localSheetId="79">#REF!</definedName>
    <definedName name="Plan_Currency" localSheetId="84">#REF!</definedName>
    <definedName name="Plan_Currency" localSheetId="77">#REF!</definedName>
    <definedName name="Plan_Currency">#REF!</definedName>
    <definedName name="Plan_Version" localSheetId="79">#REF!</definedName>
    <definedName name="Plan_Version" localSheetId="84">#REF!</definedName>
    <definedName name="Plan_Version" localSheetId="77">#REF!</definedName>
    <definedName name="Plan_Version">#REF!</definedName>
    <definedName name="Plan14Prof" localSheetId="79">#REF!</definedName>
    <definedName name="Plan14Prof" localSheetId="84">#REF!</definedName>
    <definedName name="Plan14Prof" localSheetId="77">#REF!</definedName>
    <definedName name="Plan14Prof">#REF!</definedName>
    <definedName name="planilh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planilh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planilh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planilh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planilh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planilha" hidden="1">{#N/A,#N/A,FALSE,"Assumptions";#N/A,#N/A,FALSE,"Volumes";#N/A,#N/A,FALSE,"Pricing";#N/A,#N/A,FALSE,"Variable Cost";#N/A,#N/A,FALSE,"Investment";#N/A,#N/A,FALSE,"Profitability";#N/A,#N/A,FALSE,"Business Comparison"}</definedName>
    <definedName name="Plant_Selection" localSheetId="79">#REF!</definedName>
    <definedName name="Plant_Selection" localSheetId="84">#REF!</definedName>
    <definedName name="Plant_Selection" localSheetId="77">#REF!</definedName>
    <definedName name="Plant_Selection">#REF!</definedName>
    <definedName name="Plant1">"Kansas City"</definedName>
    <definedName name="please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lease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lease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lease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lease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lease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m" localSheetId="65" hidden="1">{"'Highlights'!$A$1:$M$123"}</definedName>
    <definedName name="pm" localSheetId="84" hidden="1">{"'Highlights'!$A$1:$M$123"}</definedName>
    <definedName name="pm" localSheetId="77" hidden="1">{"'Highlights'!$A$1:$M$123"}</definedName>
    <definedName name="pm" localSheetId="61" hidden="1">{"'Highlights'!$A$1:$M$123"}</definedName>
    <definedName name="pm" localSheetId="76" hidden="1">{"'Highlights'!$A$1:$M$123"}</definedName>
    <definedName name="pm" hidden="1">{"'Highlights'!$A$1:$M$123"}</definedName>
    <definedName name="pmm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m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m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m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m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nt" localSheetId="79">#REF!</definedName>
    <definedName name="pmnt" localSheetId="84">#REF!</definedName>
    <definedName name="pmnt" localSheetId="77">#REF!</definedName>
    <definedName name="pmnt">#REF!</definedName>
    <definedName name="pmt" localSheetId="79">OFFSET(#REF!,0,0,COUNTA(#REF!),1)</definedName>
    <definedName name="pmt" localSheetId="84">OFFSET(#REF!,0,0,COUNTA(#REF!),1)</definedName>
    <definedName name="pmt" localSheetId="77">OFFSET(#REF!,0,0,COUNTA(#REF!),1)</definedName>
    <definedName name="pmt">OFFSET(#REF!,0,0,COUNTA(#REF!),1)</definedName>
    <definedName name="PMU" localSheetId="79">#REF!</definedName>
    <definedName name="PMU" localSheetId="84">#REF!</definedName>
    <definedName name="PMU" localSheetId="77">#REF!</definedName>
    <definedName name="PMU">#REF!</definedName>
    <definedName name="PNPrinciple" localSheetId="79">#REF!</definedName>
    <definedName name="PNPrinciple" localSheetId="84">#REF!</definedName>
    <definedName name="PNPrinciple" localSheetId="77">#REF!</definedName>
    <definedName name="PNPrinciple">#REF!</definedName>
    <definedName name="po" localSheetId="65" hidden="1">{"salaried",#N/A,FALSE,"VLD View (2)"}</definedName>
    <definedName name="po" localSheetId="84" hidden="1">{"salaried",#N/A,FALSE,"VLD View (2)"}</definedName>
    <definedName name="po" localSheetId="77" hidden="1">{"salaried",#N/A,FALSE,"VLD View (2)"}</definedName>
    <definedName name="po" localSheetId="61" hidden="1">{"salaried",#N/A,FALSE,"VLD View (2)"}</definedName>
    <definedName name="po" localSheetId="76" hidden="1">{"salaried",#N/A,FALSE,"VLD View (2)"}</definedName>
    <definedName name="po" hidden="1">{"salaried",#N/A,FALSE,"VLD View (2)"}</definedName>
    <definedName name="poi" localSheetId="65" hidden="1">{#N/A,#N/A,FALSE,"Profit Status";#N/A,#N/A,FALSE,"Invest";#N/A,#N/A,FALSE,"Revenue";#N/A,#N/A,FALSE,"Variable Cost";#N/A,#N/A,FALSE,"Options &amp; Series"}</definedName>
    <definedName name="poi" localSheetId="84" hidden="1">{#N/A,#N/A,FALSE,"Profit Status";#N/A,#N/A,FALSE,"Invest";#N/A,#N/A,FALSE,"Revenue";#N/A,#N/A,FALSE,"Variable Cost";#N/A,#N/A,FALSE,"Options &amp; Series"}</definedName>
    <definedName name="poi" localSheetId="77" hidden="1">{#N/A,#N/A,FALSE,"Profit Status";#N/A,#N/A,FALSE,"Invest";#N/A,#N/A,FALSE,"Revenue";#N/A,#N/A,FALSE,"Variable Cost";#N/A,#N/A,FALSE,"Options &amp; Series"}</definedName>
    <definedName name="poi" localSheetId="61" hidden="1">{#N/A,#N/A,FALSE,"Profit Status";#N/A,#N/A,FALSE,"Invest";#N/A,#N/A,FALSE,"Revenue";#N/A,#N/A,FALSE,"Variable Cost";#N/A,#N/A,FALSE,"Options &amp; Series"}</definedName>
    <definedName name="poi" localSheetId="76" hidden="1">{#N/A,#N/A,FALSE,"Profit Status";#N/A,#N/A,FALSE,"Invest";#N/A,#N/A,FALSE,"Revenue";#N/A,#N/A,FALSE,"Variable Cost";#N/A,#N/A,FALSE,"Options &amp; Series"}</definedName>
    <definedName name="poi" hidden="1">{#N/A,#N/A,FALSE,"Profit Status";#N/A,#N/A,FALSE,"Invest";#N/A,#N/A,FALSE,"Revenue";#N/A,#N/A,FALSE,"Variable Cost";#N/A,#N/A,FALSE,"Options &amp; Series"}</definedName>
    <definedName name="poiu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poiu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poiu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poiu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poiu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poiuy" hidden="1">{#N/A,#N/A,FALSE,"Assumptions";#N/A,#N/A,FALSE,"Volumes";#N/A,#N/A,FALSE,"Pricing";#N/A,#N/A,FALSE,"Variable Cost";#N/A,#N/A,FALSE,"Investment";#N/A,#N/A,FALSE,"Profitability";#N/A,#N/A,FALSE,"Business Comparison"}</definedName>
    <definedName name="poj" localSheetId="79">#REF!</definedName>
    <definedName name="poj" localSheetId="84">#REF!</definedName>
    <definedName name="poj" localSheetId="77">#REF!</definedName>
    <definedName name="poj">#REF!</definedName>
    <definedName name="POJKPJOK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POJKPJOK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POJKPJOK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POJKPJOK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POJKPJOK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POJKPJOK" hidden="1">{#N/A,#N/A,FALSE,"Assumptions";#N/A,#N/A,FALSE,"Volumes";#N/A,#N/A,FALSE,"Pricing";#N/A,#N/A,FALSE,"Variable Cost";#N/A,#N/A,FALSE,"Investment";#N/A,#N/A,FALSE,"Profitability";#N/A,#N/A,FALSE,"Business Comparison"}</definedName>
    <definedName name="Pongsak" localSheetId="79">#REF!</definedName>
    <definedName name="Pongsak" localSheetId="84">#REF!</definedName>
    <definedName name="Pongsak" localSheetId="77">#REF!</definedName>
    <definedName name="Pongsak">#REF!</definedName>
    <definedName name="poo" localSheetId="65" hidden="1">{"Presentation",#N/A,FALSE,"Feb96 - ALL"}</definedName>
    <definedName name="poo" localSheetId="84" hidden="1">{"Presentation",#N/A,FALSE,"Feb96 - ALL"}</definedName>
    <definedName name="poo" localSheetId="77" hidden="1">{"Presentation",#N/A,FALSE,"Feb96 - ALL"}</definedName>
    <definedName name="poo" localSheetId="61" hidden="1">{"Presentation",#N/A,FALSE,"Feb96 - ALL"}</definedName>
    <definedName name="poo" localSheetId="76" hidden="1">{"Presentation",#N/A,FALSE,"Feb96 - ALL"}</definedName>
    <definedName name="poo" hidden="1">{"Presentation",#N/A,FALSE,"Feb96 - ALL"}</definedName>
    <definedName name="porn">#N/A</definedName>
    <definedName name="Portugal" localSheetId="79">#REF!</definedName>
    <definedName name="Portugal" localSheetId="84">#REF!</definedName>
    <definedName name="Portugal" localSheetId="77">#REF!</definedName>
    <definedName name="Portugal">#REF!</definedName>
    <definedName name="POSTING" localSheetId="79">#REF!</definedName>
    <definedName name="POSTING" localSheetId="84">#REF!</definedName>
    <definedName name="POSTING" localSheetId="77">#REF!</definedName>
    <definedName name="POSTING">#REF!</definedName>
    <definedName name="pp" localSheetId="79">#REF!</definedName>
    <definedName name="pp" localSheetId="84">#REF!</definedName>
    <definedName name="pp" localSheetId="77">#REF!</definedName>
    <definedName name="pp">#REF!</definedName>
    <definedName name="ppep" localSheetId="65" hidden="1">{"rev",#N/A,FALSE,"ppepsum";"vcost",#N/A,FALSE,"ppepsum";"ecprof",#N/A,FALSE,"ppepsum"}</definedName>
    <definedName name="ppep" localSheetId="84" hidden="1">{"rev",#N/A,FALSE,"ppepsum";"vcost",#N/A,FALSE,"ppepsum";"ecprof",#N/A,FALSE,"ppepsum"}</definedName>
    <definedName name="ppep" localSheetId="77" hidden="1">{"rev",#N/A,FALSE,"ppepsum";"vcost",#N/A,FALSE,"ppepsum";"ecprof",#N/A,FALSE,"ppepsum"}</definedName>
    <definedName name="ppep" localSheetId="61" hidden="1">{"rev",#N/A,FALSE,"ppepsum";"vcost",#N/A,FALSE,"ppepsum";"ecprof",#N/A,FALSE,"ppepsum"}</definedName>
    <definedName name="ppep" localSheetId="76" hidden="1">{"rev",#N/A,FALSE,"ppepsum";"vcost",#N/A,FALSE,"ppepsum";"ecprof",#N/A,FALSE,"ppepsum"}</definedName>
    <definedName name="ppep" hidden="1">{"rev",#N/A,FALSE,"ppepsum";"vcost",#N/A,FALSE,"ppepsum";"ecprof",#N/A,FALSE,"ppepsum"}</definedName>
    <definedName name="ppl" localSheetId="79">#REF!</definedName>
    <definedName name="ppl" localSheetId="84">#REF!</definedName>
    <definedName name="ppl" localSheetId="77">#REF!</definedName>
    <definedName name="ppl">#REF!</definedName>
    <definedName name="ppp" localSheetId="65" hidden="1">{#N/A,#N/A,FALSE,"Cover Page";#N/A,#N/A,FALSE,"Facing Page";#N/A,#N/A,FALSE,"Main Page";#N/A,#N/A,FALSE,"Risk-Adjusted";#N/A,#N/A,FALSE,"Profit Improvement"}</definedName>
    <definedName name="ppp" localSheetId="84" hidden="1">{#N/A,#N/A,FALSE,"Cover Page";#N/A,#N/A,FALSE,"Facing Page";#N/A,#N/A,FALSE,"Main Page";#N/A,#N/A,FALSE,"Risk-Adjusted";#N/A,#N/A,FALSE,"Profit Improvement"}</definedName>
    <definedName name="ppp" localSheetId="77" hidden="1">{#N/A,#N/A,FALSE,"Cover Page";#N/A,#N/A,FALSE,"Facing Page";#N/A,#N/A,FALSE,"Main Page";#N/A,#N/A,FALSE,"Risk-Adjusted";#N/A,#N/A,FALSE,"Profit Improvement"}</definedName>
    <definedName name="ppp" localSheetId="61" hidden="1">{#N/A,#N/A,FALSE,"Cover Page";#N/A,#N/A,FALSE,"Facing Page";#N/A,#N/A,FALSE,"Main Page";#N/A,#N/A,FALSE,"Risk-Adjusted";#N/A,#N/A,FALSE,"Profit Improvement"}</definedName>
    <definedName name="ppp" localSheetId="76" hidden="1">{#N/A,#N/A,FALSE,"Cover Page";#N/A,#N/A,FALSE,"Facing Page";#N/A,#N/A,FALSE,"Main Page";#N/A,#N/A,FALSE,"Risk-Adjusted";#N/A,#N/A,FALSE,"Profit Improvement"}</definedName>
    <definedName name="ppp" hidden="1">{#N/A,#N/A,FALSE,"Cover Page";#N/A,#N/A,FALSE,"Facing Page";#N/A,#N/A,FALSE,"Main Page";#N/A,#N/A,FALSE,"Risk-Adjusted";#N/A,#N/A,FALSE,"Profit Improvement"}</definedName>
    <definedName name="pppp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pp" localSheetId="65" hidden="1">{"avrev",#N/A,FALSE,"AVREV";"rates",#N/A,FALSE,"AVREV"}</definedName>
    <definedName name="pppppp" localSheetId="84" hidden="1">{"avrev",#N/A,FALSE,"AVREV";"rates",#N/A,FALSE,"AVREV"}</definedName>
    <definedName name="pppppp" localSheetId="77" hidden="1">{"avrev",#N/A,FALSE,"AVREV";"rates",#N/A,FALSE,"AVREV"}</definedName>
    <definedName name="pppppp" localSheetId="61" hidden="1">{"avrev",#N/A,FALSE,"AVREV";"rates",#N/A,FALSE,"AVREV"}</definedName>
    <definedName name="pppppp" localSheetId="76" hidden="1">{"avrev",#N/A,FALSE,"AVREV";"rates",#N/A,FALSE,"AVREV"}</definedName>
    <definedName name="pppppp" hidden="1">{"avrev",#N/A,FALSE,"AVREV";"rates",#N/A,FALSE,"AVREV"}</definedName>
    <definedName name="pqr" localSheetId="65" hidden="1">{"Fiesta Facer Page",#N/A,FALSE,"Q_C_S";"Fiesta Main Page",#N/A,FALSE,"V_L";"Fiesta 95BP Struct",#N/A,FALSE,"StructBP";"Fiesta Post 95BP Struct",#N/A,FALSE,"AdjStructBP"}</definedName>
    <definedName name="pqr" localSheetId="84" hidden="1">{"Fiesta Facer Page",#N/A,FALSE,"Q_C_S";"Fiesta Main Page",#N/A,FALSE,"V_L";"Fiesta 95BP Struct",#N/A,FALSE,"StructBP";"Fiesta Post 95BP Struct",#N/A,FALSE,"AdjStructBP"}</definedName>
    <definedName name="pqr" localSheetId="77" hidden="1">{"Fiesta Facer Page",#N/A,FALSE,"Q_C_S";"Fiesta Main Page",#N/A,FALSE,"V_L";"Fiesta 95BP Struct",#N/A,FALSE,"StructBP";"Fiesta Post 95BP Struct",#N/A,FALSE,"AdjStructBP"}</definedName>
    <definedName name="pqr" localSheetId="61" hidden="1">{"Fiesta Facer Page",#N/A,FALSE,"Q_C_S";"Fiesta Main Page",#N/A,FALSE,"V_L";"Fiesta 95BP Struct",#N/A,FALSE,"StructBP";"Fiesta Post 95BP Struct",#N/A,FALSE,"AdjStructBP"}</definedName>
    <definedName name="pqr" localSheetId="76" hidden="1">{"Fiesta Facer Page",#N/A,FALSE,"Q_C_S";"Fiesta Main Page",#N/A,FALSE,"V_L";"Fiesta 95BP Struct",#N/A,FALSE,"StructBP";"Fiesta Post 95BP Struct",#N/A,FALSE,"AdjStructBP"}</definedName>
    <definedName name="pqr" hidden="1">{"Fiesta Facer Page",#N/A,FALSE,"Q_C_S";"Fiesta Main Page",#N/A,FALSE,"V_L";"Fiesta 95BP Struct",#N/A,FALSE,"StructBP";"Fiesta Post 95BP Struct",#N/A,FALSE,"AdjStructBP"}</definedName>
    <definedName name="prado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prado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prado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prado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prado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prado" hidden="1">{#N/A,#N/A,FALSE,"Assumptions";#N/A,#N/A,FALSE,"Volumes";#N/A,#N/A,FALSE,"Pricing";#N/A,#N/A,FALSE,"Variable Cost";#N/A,#N/A,FALSE,"Investment";#N/A,#N/A,FALSE,"Profitability";#N/A,#N/A,FALSE,"Business Comparison"}</definedName>
    <definedName name="PRDump" localSheetId="79">#REF!</definedName>
    <definedName name="PRDump" localSheetId="84">#REF!</definedName>
    <definedName name="PRDump" localSheetId="77">#REF!</definedName>
    <definedName name="PRDump">#REF!</definedName>
    <definedName name="Pre_Re_Bin_By_Adjustment_Query" localSheetId="79">#REF!</definedName>
    <definedName name="Pre_Re_Bin_By_Adjustment_Query" localSheetId="84">#REF!</definedName>
    <definedName name="Pre_Re_Bin_By_Adjustment_Query" localSheetId="77">#REF!</definedName>
    <definedName name="Pre_Re_Bin_By_Adjustment_Query">#REF!</definedName>
    <definedName name="preman" localSheetId="79">#REF!</definedName>
    <definedName name="preman" localSheetId="84">#REF!</definedName>
    <definedName name="preman" localSheetId="77">#REF!</definedName>
    <definedName name="preman">#REF!</definedName>
    <definedName name="pres" localSheetId="65" hidden="1">{"Presentation",#N/A,FALSE,"Feb96 - ALL"}</definedName>
    <definedName name="pres" localSheetId="84" hidden="1">{"Presentation",#N/A,FALSE,"Feb96 - ALL"}</definedName>
    <definedName name="pres" localSheetId="77" hidden="1">{"Presentation",#N/A,FALSE,"Feb96 - ALL"}</definedName>
    <definedName name="pres" localSheetId="61" hidden="1">{"Presentation",#N/A,FALSE,"Feb96 - ALL"}</definedName>
    <definedName name="pres" localSheetId="76" hidden="1">{"Presentation",#N/A,FALSE,"Feb96 - ALL"}</definedName>
    <definedName name="pres" hidden="1">{"Presentation",#N/A,FALSE,"Feb96 - ALL"}</definedName>
    <definedName name="present" localSheetId="65" hidden="1">{#N/A,#N/A,FALSE,"Cover";#N/A,#N/A,FALSE,"Profits";#N/A,#N/A,FALSE,"ABS";#N/A,#N/A,FALSE,"TFLE Detail";#N/A,#N/A,FALSE,"TFLE Walk";#N/A,#N/A,FALSE,"Variable Cost";#N/A,#N/A,FALSE,"V.C. Walk"}</definedName>
    <definedName name="present" localSheetId="84" hidden="1">{#N/A,#N/A,FALSE,"Cover";#N/A,#N/A,FALSE,"Profits";#N/A,#N/A,FALSE,"ABS";#N/A,#N/A,FALSE,"TFLE Detail";#N/A,#N/A,FALSE,"TFLE Walk";#N/A,#N/A,FALSE,"Variable Cost";#N/A,#N/A,FALSE,"V.C. Walk"}</definedName>
    <definedName name="present" localSheetId="77" hidden="1">{#N/A,#N/A,FALSE,"Cover";#N/A,#N/A,FALSE,"Profits";#N/A,#N/A,FALSE,"ABS";#N/A,#N/A,FALSE,"TFLE Detail";#N/A,#N/A,FALSE,"TFLE Walk";#N/A,#N/A,FALSE,"Variable Cost";#N/A,#N/A,FALSE,"V.C. Walk"}</definedName>
    <definedName name="present" localSheetId="61" hidden="1">{#N/A,#N/A,FALSE,"Cover";#N/A,#N/A,FALSE,"Profits";#N/A,#N/A,FALSE,"ABS";#N/A,#N/A,FALSE,"TFLE Detail";#N/A,#N/A,FALSE,"TFLE Walk";#N/A,#N/A,FALSE,"Variable Cost";#N/A,#N/A,FALSE,"V.C. Walk"}</definedName>
    <definedName name="present" localSheetId="76" hidden="1">{#N/A,#N/A,FALSE,"Cover";#N/A,#N/A,FALSE,"Profits";#N/A,#N/A,FALSE,"ABS";#N/A,#N/A,FALSE,"TFLE Detail";#N/A,#N/A,FALSE,"TFLE Walk";#N/A,#N/A,FALSE,"Variable Cost";#N/A,#N/A,FALSE,"V.C. Walk"}</definedName>
    <definedName name="present" hidden="1">{#N/A,#N/A,FALSE,"Cover";#N/A,#N/A,FALSE,"Profits";#N/A,#N/A,FALSE,"ABS";#N/A,#N/A,FALSE,"TFLE Detail";#N/A,#N/A,FALSE,"TFLE Walk";#N/A,#N/A,FALSE,"Variable Cost";#N/A,#N/A,FALSE,"V.C. Walk"}</definedName>
    <definedName name="presx" localSheetId="65" hidden="1">{"Presentation",#N/A,FALSE,"Feb96 - ALL"}</definedName>
    <definedName name="presx" localSheetId="84" hidden="1">{"Presentation",#N/A,FALSE,"Feb96 - ALL"}</definedName>
    <definedName name="presx" localSheetId="77" hidden="1">{"Presentation",#N/A,FALSE,"Feb96 - ALL"}</definedName>
    <definedName name="presx" localSheetId="61" hidden="1">{"Presentation",#N/A,FALSE,"Feb96 - ALL"}</definedName>
    <definedName name="presx" localSheetId="76" hidden="1">{"Presentation",#N/A,FALSE,"Feb96 - ALL"}</definedName>
    <definedName name="presx" hidden="1">{"Presentation",#N/A,FALSE,"Feb96 - ALL"}</definedName>
    <definedName name="previous" localSheetId="79">#REF!</definedName>
    <definedName name="previous" localSheetId="84">#REF!</definedName>
    <definedName name="previous" localSheetId="77">#REF!</definedName>
    <definedName name="previous">#REF!</definedName>
    <definedName name="Princ" localSheetId="79">#REF!</definedName>
    <definedName name="Princ" localSheetId="84">#REF!</definedName>
    <definedName name="Princ" localSheetId="77">#REF!</definedName>
    <definedName name="Princ">#REF!</definedName>
    <definedName name="Print_1st_Qtr_Only" localSheetId="79">#REF!</definedName>
    <definedName name="Print_1st_Qtr_Only" localSheetId="84">#REF!</definedName>
    <definedName name="Print_1st_Qtr_Only" localSheetId="77">#REF!</definedName>
    <definedName name="Print_1st_Qtr_Only">#REF!</definedName>
    <definedName name="print_all">#N/A</definedName>
    <definedName name="_xlnm.Print_Area" localSheetId="79">#REF!</definedName>
    <definedName name="_xlnm.Print_Area" localSheetId="78">'Chassis V2J'!$B$2:$G$96</definedName>
    <definedName name="_xlnm.Print_Area" localSheetId="84">#REF!</definedName>
    <definedName name="_xlnm.Print_Area" localSheetId="77">'Material Plan'!$B$2:$H$112</definedName>
    <definedName name="_xlnm.Print_Area">#REF!</definedName>
    <definedName name="Print_Area_MI" localSheetId="79">#REF!</definedName>
    <definedName name="Print_Area_MI" localSheetId="84">#REF!</definedName>
    <definedName name="Print_Area_MI" localSheetId="77">#REF!</definedName>
    <definedName name="Print_Area_MI">#REF!</definedName>
    <definedName name="Print_Area_Reset" localSheetId="65">OFFSET([1]!Full_Print,0,0,'20260129'!Last_Row)</definedName>
    <definedName name="Print_Area_Reset" localSheetId="79">OFFSET('Chassis J2+0'!Full_Print,0,0,'Chassis J2+0'!Last_Row)</definedName>
    <definedName name="Print_Area_Reset" localSheetId="84">OFFSET('Color Code'!Full_Print,0,0,'Color Code'!Last_Row)</definedName>
    <definedName name="Print_Area_Reset" localSheetId="77">OFFSET('Material Plan'!Full_Print,0,0,'Material Plan'!Last_Row)</definedName>
    <definedName name="Print_Area_Reset" localSheetId="61">OFFSET([1]!Full_Print,0,0,'Plan adj'!Last_Row)</definedName>
    <definedName name="Print_Area_Reset" localSheetId="76">OFFSET(Full_Print,0,0,'V1GSeq13-Aug'!Last_Row)</definedName>
    <definedName name="Print_Area_Reset">OFFSET(Full_Print,0,0,Last_Row)</definedName>
    <definedName name="_xlnm.Print_Titles" localSheetId="79">#REF!</definedName>
    <definedName name="_xlnm.Print_Titles" localSheetId="84">#REF!</definedName>
    <definedName name="_xlnm.Print_Titles" localSheetId="77">#REF!</definedName>
    <definedName name="_xlnm.Print_Titles" localSheetId="82">V1GSeqRev03!$1:$1</definedName>
    <definedName name="_xlnm.Print_Titles">#REF!</definedName>
    <definedName name="PRINT_TITLES_MI" localSheetId="79">#REF!</definedName>
    <definedName name="PRINT_TITLES_MI" localSheetId="84">#REF!</definedName>
    <definedName name="PRINT_TITLES_MI" localSheetId="77">#REF!</definedName>
    <definedName name="PRINT_TITLES_MI">#REF!</definedName>
    <definedName name="Print_YTD_and_Qtr" localSheetId="79">#REF!</definedName>
    <definedName name="Print_YTD_and_Qtr" localSheetId="84">#REF!</definedName>
    <definedName name="Print_YTD_and_Qtr" localSheetId="77">#REF!</definedName>
    <definedName name="Print_YTD_and_Qtr">#REF!</definedName>
    <definedName name="PRINT1" localSheetId="79">#REF!</definedName>
    <definedName name="PRINT1" localSheetId="84">#REF!</definedName>
    <definedName name="PRINT1" localSheetId="77">#REF!</definedName>
    <definedName name="PRINT1">#REF!</definedName>
    <definedName name="Print2" localSheetId="79">#REF!</definedName>
    <definedName name="Print2" localSheetId="84">#REF!</definedName>
    <definedName name="Print2" localSheetId="77">#REF!</definedName>
    <definedName name="Print2">#REF!</definedName>
    <definedName name="PRINTALL" localSheetId="79">#REF!</definedName>
    <definedName name="PRINTALL" localSheetId="84">#REF!</definedName>
    <definedName name="PRINTALL" localSheetId="77">#REF!</definedName>
    <definedName name="PRINTALL">#REF!</definedName>
    <definedName name="PRINTALL1" localSheetId="79">#REF!</definedName>
    <definedName name="PRINTALL1" localSheetId="84">#REF!</definedName>
    <definedName name="PRINTALL1" localSheetId="77">#REF!</definedName>
    <definedName name="PRINTALL1">#REF!</definedName>
    <definedName name="PrintAllSheets">#N/A</definedName>
    <definedName name="PrintArea" localSheetId="79">#REF!</definedName>
    <definedName name="PrintArea" localSheetId="84">#REF!</definedName>
    <definedName name="PrintArea" localSheetId="77">#REF!</definedName>
    <definedName name="PrintArea">#REF!</definedName>
    <definedName name="PrintArea1" localSheetId="79">#REF!</definedName>
    <definedName name="PrintArea1" localSheetId="84">#REF!</definedName>
    <definedName name="PrintArea1" localSheetId="77">#REF!</definedName>
    <definedName name="PrintArea1">#REF!</definedName>
    <definedName name="PRINTBS_MONTH" localSheetId="79">#REF!</definedName>
    <definedName name="PRINTBS_MONTH" localSheetId="84">#REF!</definedName>
    <definedName name="PRINTBS_MONTH" localSheetId="77">#REF!</definedName>
    <definedName name="PRINTBS_MONTH">#REF!</definedName>
    <definedName name="PRINTBS_MONTH1" localSheetId="79">#REF!</definedName>
    <definedName name="PRINTBS_MONTH1" localSheetId="84">#REF!</definedName>
    <definedName name="PRINTBS_MONTH1" localSheetId="77">#REF!</definedName>
    <definedName name="PRINTBS_MONTH1">#REF!</definedName>
    <definedName name="PRINTCF_MONTH" localSheetId="79">#REF!</definedName>
    <definedName name="PRINTCF_MONTH" localSheetId="84">#REF!</definedName>
    <definedName name="PRINTCF_MONTH" localSheetId="77">#REF!</definedName>
    <definedName name="PRINTCF_MONTH">#REF!</definedName>
    <definedName name="PRINTCF_MONTH1" localSheetId="79">#REF!</definedName>
    <definedName name="PRINTCF_MONTH1" localSheetId="84">#REF!</definedName>
    <definedName name="PRINTCF_MONTH1" localSheetId="77">#REF!</definedName>
    <definedName name="PRINTCF_MONTH1">#REF!</definedName>
    <definedName name="printer" localSheetId="79">#REF!</definedName>
    <definedName name="printer" localSheetId="84">#REF!</definedName>
    <definedName name="printer" localSheetId="77">#REF!</definedName>
    <definedName name="printer">#REF!</definedName>
    <definedName name="printers" localSheetId="79">#REF!</definedName>
    <definedName name="printers" localSheetId="84">#REF!</definedName>
    <definedName name="printers" localSheetId="77">#REF!</definedName>
    <definedName name="printers">#REF!</definedName>
    <definedName name="PRINTEVA_MONTH" localSheetId="79">#REF!</definedName>
    <definedName name="PRINTEVA_MONTH" localSheetId="84">#REF!</definedName>
    <definedName name="PRINTEVA_MONTH" localSheetId="77">#REF!</definedName>
    <definedName name="PRINTEVA_MONTH">#REF!</definedName>
    <definedName name="PRINTEVA_MONTH1" localSheetId="79">#REF!</definedName>
    <definedName name="PRINTEVA_MONTH1" localSheetId="84">#REF!</definedName>
    <definedName name="PRINTEVA_MONTH1" localSheetId="77">#REF!</definedName>
    <definedName name="PRINTEVA_MONTH1">#REF!</definedName>
    <definedName name="PRINTINDEX" localSheetId="79">#REF!</definedName>
    <definedName name="PRINTINDEX" localSheetId="84">#REF!</definedName>
    <definedName name="PRINTINDEX" localSheetId="77">#REF!</definedName>
    <definedName name="PRINTINDEX">#REF!</definedName>
    <definedName name="PRINTINDEX1" localSheetId="79">#REF!</definedName>
    <definedName name="PRINTINDEX1" localSheetId="84">#REF!</definedName>
    <definedName name="PRINTINDEX1" localSheetId="77">#REF!</definedName>
    <definedName name="PRINTINDEX1">#REF!</definedName>
    <definedName name="PRINTIS_MONTH" localSheetId="79">#REF!</definedName>
    <definedName name="PRINTIS_MONTH" localSheetId="84">#REF!</definedName>
    <definedName name="PRINTIS_MONTH" localSheetId="77">#REF!</definedName>
    <definedName name="PRINTIS_MONTH">#REF!</definedName>
    <definedName name="PRINTIS_MONTH1" localSheetId="79">#REF!</definedName>
    <definedName name="PRINTIS_MONTH1" localSheetId="84">#REF!</definedName>
    <definedName name="PRINTIS_MONTH1" localSheetId="77">#REF!</definedName>
    <definedName name="PRINTIS_MONTH1">#REF!</definedName>
    <definedName name="PRINTKEY_MEAS" localSheetId="79">#REF!</definedName>
    <definedName name="PRINTKEY_MEAS" localSheetId="84">#REF!</definedName>
    <definedName name="PRINTKEY_MEAS" localSheetId="77">#REF!</definedName>
    <definedName name="PRINTKEY_MEAS">#REF!</definedName>
    <definedName name="PRINTKEY_MEAS1" localSheetId="79">#REF!</definedName>
    <definedName name="PRINTKEY_MEAS1" localSheetId="84">#REF!</definedName>
    <definedName name="PRINTKEY_MEAS1" localSheetId="77">#REF!</definedName>
    <definedName name="PRINTKEY_MEAS1">#REF!</definedName>
    <definedName name="PRINTQTR_COMP" localSheetId="79">#REF!</definedName>
    <definedName name="PRINTQTR_COMP" localSheetId="84">#REF!</definedName>
    <definedName name="PRINTQTR_COMP" localSheetId="77">#REF!</definedName>
    <definedName name="PRINTQTR_COMP">#REF!</definedName>
    <definedName name="PRINTQTR_COMP1" localSheetId="79">#REF!</definedName>
    <definedName name="PRINTQTR_COMP1" localSheetId="84">#REF!</definedName>
    <definedName name="PRINTQTR_COMP1" localSheetId="77">#REF!</definedName>
    <definedName name="PRINTQTR_COMP1">#REF!</definedName>
    <definedName name="PRINTWC_MONTH" localSheetId="79">#REF!</definedName>
    <definedName name="PRINTWC_MONTH" localSheetId="84">#REF!</definedName>
    <definedName name="PRINTWC_MONTH" localSheetId="77">#REF!</definedName>
    <definedName name="PRINTWC_MONTH">#REF!</definedName>
    <definedName name="PRINTWC_MONTH1" localSheetId="79">#REF!</definedName>
    <definedName name="PRINTWC_MONTH1" localSheetId="84">#REF!</definedName>
    <definedName name="PRINTWC_MONTH1" localSheetId="77">#REF!</definedName>
    <definedName name="PRINTWC_MONTH1">#REF!</definedName>
    <definedName name="PRIOR" localSheetId="79">#REF!</definedName>
    <definedName name="PRIOR" localSheetId="84">#REF!</definedName>
    <definedName name="PRIOR" localSheetId="77">#REF!</definedName>
    <definedName name="PRIOR">#REF!</definedName>
    <definedName name="PriorIssue" localSheetId="79">#REF!</definedName>
    <definedName name="PriorIssue" localSheetId="84">#REF!</definedName>
    <definedName name="PriorIssue" localSheetId="77">#REF!</definedName>
    <definedName name="PriorIssue">#REF!</definedName>
    <definedName name="pro" localSheetId="79">#REF!</definedName>
    <definedName name="pro" localSheetId="84">#REF!</definedName>
    <definedName name="pro" localSheetId="77">#REF!</definedName>
    <definedName name="pro">#REF!</definedName>
    <definedName name="Proceeds" localSheetId="79">#REF!</definedName>
    <definedName name="Proceeds" localSheetId="84">#REF!</definedName>
    <definedName name="Proceeds" localSheetId="77">#REF!</definedName>
    <definedName name="Proceeds">#REF!</definedName>
    <definedName name="Prod_Ext" localSheetId="79">#REF!</definedName>
    <definedName name="Prod_Ext" localSheetId="84">#REF!</definedName>
    <definedName name="Prod_Ext" localSheetId="77">#REF!</definedName>
    <definedName name="Prod_Ext">#REF!</definedName>
    <definedName name="ProdForm" localSheetId="79" hidden="1">#REF!</definedName>
    <definedName name="ProdForm" localSheetId="84" hidden="1">#REF!</definedName>
    <definedName name="ProdForm" localSheetId="77" hidden="1">#REF!</definedName>
    <definedName name="ProdForm" hidden="1">#REF!</definedName>
    <definedName name="Product" localSheetId="79" hidden="1">#REF!</definedName>
    <definedName name="Product" localSheetId="84" hidden="1">#REF!</definedName>
    <definedName name="Product" localSheetId="77" hidden="1">#REF!</definedName>
    <definedName name="Product" hidden="1">#REF!</definedName>
    <definedName name="production" localSheetId="65">OFFSET([1]!_Ref1,0,[1]!Wk,29,1)</definedName>
    <definedName name="production" localSheetId="79">OFFSET('Chassis J2+0'!_Ref1,0,'Chassis J2+0'!Wk,29,1)</definedName>
    <definedName name="production" localSheetId="84">OFFSET('Color Code'!_Ref1,0,'Color Code'!Wk,29,1)</definedName>
    <definedName name="production" localSheetId="77">OFFSET('Material Plan'!_Ref1,0,'Material Plan'!Wk,29,1)</definedName>
    <definedName name="production" localSheetId="61">OFFSET([1]!_Ref1,0,[1]!Wk,29,1)</definedName>
    <definedName name="production" localSheetId="76">OFFSET(_Ref1,0,Wk,29,1)</definedName>
    <definedName name="production">OFFSET(_Ref1,0,Wk,29,1)</definedName>
    <definedName name="ProductionDataEntry" localSheetId="79">#REF!,#REF!,#REF!,#REF!,#REF!</definedName>
    <definedName name="ProductionDataEntry" localSheetId="84">#REF!,#REF!,#REF!,#REF!,#REF!</definedName>
    <definedName name="ProductionDataEntry" localSheetId="77">#REF!,#REF!,#REF!,#REF!,#REF!</definedName>
    <definedName name="ProductionDataEntry">#REF!,#REF!,#REF!,#REF!,#REF!</definedName>
    <definedName name="productionstockdisposition" localSheetId="79">OFFSET(#REF!,0,0,COUNTA(#REF!),1)</definedName>
    <definedName name="productionstockdisposition" localSheetId="84">OFFSET(#REF!,0,0,COUNTA(#REF!),1)</definedName>
    <definedName name="productionstockdisposition" localSheetId="77">OFFSET(#REF!,0,0,COUNTA(#REF!),1)</definedName>
    <definedName name="productionstockdisposition">OFFSET(#REF!,0,0,COUNTA(#REF!),1)</definedName>
    <definedName name="Productivity" localSheetId="65" hidden="1">{"avrev",#N/A,FALSE,"AVREV";"rates",#N/A,FALSE,"AVREV"}</definedName>
    <definedName name="Productivity" localSheetId="84" hidden="1">{"avrev",#N/A,FALSE,"AVREV";"rates",#N/A,FALSE,"AVREV"}</definedName>
    <definedName name="Productivity" localSheetId="77" hidden="1">{"avrev",#N/A,FALSE,"AVREV";"rates",#N/A,FALSE,"AVREV"}</definedName>
    <definedName name="Productivity" localSheetId="61" hidden="1">{"avrev",#N/A,FALSE,"AVREV";"rates",#N/A,FALSE,"AVREV"}</definedName>
    <definedName name="Productivity" localSheetId="76" hidden="1">{"avrev",#N/A,FALSE,"AVREV";"rates",#N/A,FALSE,"AVREV"}</definedName>
    <definedName name="Productivity" hidden="1">{"avrev",#N/A,FALSE,"AVREV";"rates",#N/A,FALSE,"AVREV"}</definedName>
    <definedName name="Productt" localSheetId="79" hidden="1">#REF!</definedName>
    <definedName name="Productt" localSheetId="84" hidden="1">#REF!</definedName>
    <definedName name="Productt" localSheetId="77" hidden="1">#REF!</definedName>
    <definedName name="Productt" hidden="1">#REF!</definedName>
    <definedName name="prof_anal" localSheetId="65" hidden="1">{#N/A,#N/A,FALSE,"Profit Status";#N/A,#N/A,FALSE,"Invest";#N/A,#N/A,FALSE,"Revenue";#N/A,#N/A,FALSE,"Variable Cost";#N/A,#N/A,FALSE,"Options &amp; Series"}</definedName>
    <definedName name="prof_anal" localSheetId="84" hidden="1">{#N/A,#N/A,FALSE,"Profit Status";#N/A,#N/A,FALSE,"Invest";#N/A,#N/A,FALSE,"Revenue";#N/A,#N/A,FALSE,"Variable Cost";#N/A,#N/A,FALSE,"Options &amp; Series"}</definedName>
    <definedName name="prof_anal" localSheetId="77" hidden="1">{#N/A,#N/A,FALSE,"Profit Status";#N/A,#N/A,FALSE,"Invest";#N/A,#N/A,FALSE,"Revenue";#N/A,#N/A,FALSE,"Variable Cost";#N/A,#N/A,FALSE,"Options &amp; Series"}</definedName>
    <definedName name="prof_anal" localSheetId="61" hidden="1">{#N/A,#N/A,FALSE,"Profit Status";#N/A,#N/A,FALSE,"Invest";#N/A,#N/A,FALSE,"Revenue";#N/A,#N/A,FALSE,"Variable Cost";#N/A,#N/A,FALSE,"Options &amp; Series"}</definedName>
    <definedName name="prof_anal" localSheetId="76" hidden="1">{#N/A,#N/A,FALSE,"Profit Status";#N/A,#N/A,FALSE,"Invest";#N/A,#N/A,FALSE,"Revenue";#N/A,#N/A,FALSE,"Variable Cost";#N/A,#N/A,FALSE,"Options &amp; Series"}</definedName>
    <definedName name="prof_anal" hidden="1">{#N/A,#N/A,FALSE,"Profit Status";#N/A,#N/A,FALSE,"Invest";#N/A,#N/A,FALSE,"Revenue";#N/A,#N/A,FALSE,"Variable Cost";#N/A,#N/A,FALSE,"Options &amp; Series"}</definedName>
    <definedName name="PROFIT_AND_LOSS" localSheetId="79">#REF!</definedName>
    <definedName name="PROFIT_AND_LOSS" localSheetId="84">#REF!</definedName>
    <definedName name="PROFIT_AND_LOSS" localSheetId="77">#REF!</definedName>
    <definedName name="PROFIT_AND_LOSS">#REF!</definedName>
    <definedName name="Profit_BU" localSheetId="79">#REF!</definedName>
    <definedName name="Profit_BU" localSheetId="84">#REF!</definedName>
    <definedName name="Profit_BU" localSheetId="77">#REF!</definedName>
    <definedName name="Profit_BU">#REF!</definedName>
    <definedName name="ProfitBU" localSheetId="79">#REF!</definedName>
    <definedName name="ProfitBU" localSheetId="84">#REF!</definedName>
    <definedName name="ProfitBU" localSheetId="77">#REF!</definedName>
    <definedName name="ProfitBU">#REF!</definedName>
    <definedName name="Profits" localSheetId="79">#REF!</definedName>
    <definedName name="Profits" localSheetId="84">#REF!</definedName>
    <definedName name="Profits" localSheetId="77">#REF!</definedName>
    <definedName name="Profits">#REF!</definedName>
    <definedName name="Proforma" localSheetId="65" hidden="1">{#N/A,#N/A,FALSE,"expense";#N/A,#N/A,FALSE,"heads"}</definedName>
    <definedName name="Proforma" localSheetId="84" hidden="1">{#N/A,#N/A,FALSE,"expense";#N/A,#N/A,FALSE,"heads"}</definedName>
    <definedName name="Proforma" localSheetId="77" hidden="1">{#N/A,#N/A,FALSE,"expense";#N/A,#N/A,FALSE,"heads"}</definedName>
    <definedName name="Proforma" localSheetId="61" hidden="1">{#N/A,#N/A,FALSE,"expense";#N/A,#N/A,FALSE,"heads"}</definedName>
    <definedName name="Proforma" localSheetId="76" hidden="1">{#N/A,#N/A,FALSE,"expense";#N/A,#N/A,FALSE,"heads"}</definedName>
    <definedName name="Proforma" hidden="1">{#N/A,#N/A,FALSE,"expense";#N/A,#N/A,FALSE,"heads"}</definedName>
    <definedName name="progpage" localSheetId="79">#REF!</definedName>
    <definedName name="progpage" localSheetId="84">#REF!</definedName>
    <definedName name="progpage" localSheetId="77">#REF!</definedName>
    <definedName name="progpage">#REF!</definedName>
    <definedName name="Program" localSheetId="79">#REF!</definedName>
    <definedName name="Program" localSheetId="84">#REF!</definedName>
    <definedName name="Program" localSheetId="77">#REF!</definedName>
    <definedName name="Program">#REF!</definedName>
    <definedName name="programs" localSheetId="6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grams" localSheetId="84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grams" localSheetId="77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grams" localSheetId="61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grams" localSheetId="76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grams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j_Summary" localSheetId="79">#REF!</definedName>
    <definedName name="Proj_Summary" localSheetId="84">#REF!</definedName>
    <definedName name="Proj_Summary" localSheetId="77">#REF!</definedName>
    <definedName name="Proj_Summary">#REF!</definedName>
    <definedName name="Project_Start" localSheetId="79">#REF!</definedName>
    <definedName name="Project_Start" localSheetId="84">#REF!</definedName>
    <definedName name="Project_Start" localSheetId="77">#REF!</definedName>
    <definedName name="Project_Start">#REF!</definedName>
    <definedName name="PROJECTED_FIRST_QUARTER_AND_SECOND_QUARTER_2000_FIXED_ASSETS" localSheetId="79">#REF!</definedName>
    <definedName name="PROJECTED_FIRST_QUARTER_AND_SECOND_QUARTER_2000_FIXED_ASSETS" localSheetId="84">#REF!</definedName>
    <definedName name="PROJECTED_FIRST_QUARTER_AND_SECOND_QUARTER_2000_FIXED_ASSETS" localSheetId="77">#REF!</definedName>
    <definedName name="PROJECTED_FIRST_QUARTER_AND_SECOND_QUARTER_2000_FIXED_ASSETS">#REF!</definedName>
    <definedName name="PROJECTED_FULL_YEAR_1999_FIXED_ASSETS" localSheetId="79">#REF!</definedName>
    <definedName name="PROJECTED_FULL_YEAR_1999_FIXED_ASSETS" localSheetId="84">#REF!</definedName>
    <definedName name="PROJECTED_FULL_YEAR_1999_FIXED_ASSETS" localSheetId="77">#REF!</definedName>
    <definedName name="PROJECTED_FULL_YEAR_1999_FIXED_ASSETS">#REF!</definedName>
    <definedName name="PROJECTED_FULL_YEAR_2000_FIXED_ASSETS" localSheetId="79">#REF!</definedName>
    <definedName name="PROJECTED_FULL_YEAR_2000_FIXED_ASSETS" localSheetId="84">#REF!</definedName>
    <definedName name="PROJECTED_FULL_YEAR_2000_FIXED_ASSETS" localSheetId="77">#REF!</definedName>
    <definedName name="PROJECTED_FULL_YEAR_2000_FIXED_ASSETS">#REF!</definedName>
    <definedName name="PROJECTED_Q3_AND_Q4_1999____Q1_AND_Q2_2000_FIXED_ASSETS" localSheetId="79">#REF!</definedName>
    <definedName name="PROJECTED_Q3_AND_Q4_1999____Q1_AND_Q2_2000_FIXED_ASSETS" localSheetId="84">#REF!</definedName>
    <definedName name="PROJECTED_Q3_AND_Q4_1999____Q1_AND_Q2_2000_FIXED_ASSETS" localSheetId="77">#REF!</definedName>
    <definedName name="PROJECTED_Q3_AND_Q4_1999____Q1_AND_Q2_2000_FIXED_ASSETS">#REF!</definedName>
    <definedName name="PROJECTED_THIRD_AND_FOURTH_QUARTER_1999_FIXED_ASSETS" localSheetId="79">#REF!</definedName>
    <definedName name="PROJECTED_THIRD_AND_FOURTH_QUARTER_1999_FIXED_ASSETS" localSheetId="84">#REF!</definedName>
    <definedName name="PROJECTED_THIRD_AND_FOURTH_QUARTER_1999_FIXED_ASSETS" localSheetId="77">#REF!</definedName>
    <definedName name="PROJECTED_THIRD_AND_FOURTH_QUARTER_1999_FIXED_ASSETS">#REF!</definedName>
    <definedName name="PROJECTED_THIRD_AND_FOURTH_QUARTER_2000_FIXED_ASSETS" localSheetId="79">#REF!</definedName>
    <definedName name="PROJECTED_THIRD_AND_FOURTH_QUARTER_2000_FIXED_ASSETS" localSheetId="84">#REF!</definedName>
    <definedName name="PROJECTED_THIRD_AND_FOURTH_QUARTER_2000_FIXED_ASSETS" localSheetId="77">#REF!</definedName>
    <definedName name="PROJECTED_THIRD_AND_FOURTH_QUARTER_2000_FIXED_ASSETS">#REF!</definedName>
    <definedName name="ProjectName" localSheetId="65">{"Client Name or Project Name"}</definedName>
    <definedName name="ProjectName" localSheetId="84">{"Client Name or Project Name"}</definedName>
    <definedName name="ProjectName" localSheetId="77">{"Client Name or Project Name"}</definedName>
    <definedName name="ProjectName" localSheetId="61">{"Client Name or Project Name"}</definedName>
    <definedName name="ProjectName" localSheetId="76">{"Client Name or Project Name"}</definedName>
    <definedName name="ProjectName">{"Client Name or Project Name"}</definedName>
    <definedName name="protobuildgroup" localSheetId="79">OFFSET(#REF!,0,0,COUNTA(#REF!),1)</definedName>
    <definedName name="protobuildgroup" localSheetId="84">OFFSET(#REF!,0,0,COUNTA(#REF!),1)</definedName>
    <definedName name="protobuildgroup" localSheetId="77">OFFSET(#REF!,0,0,COUNTA(#REF!),1)</definedName>
    <definedName name="protobuildgroup">OFFSET(#REF!,0,0,COUNTA(#REF!),1)</definedName>
    <definedName name="Prototype" localSheetId="79">#REF!</definedName>
    <definedName name="Prototype" localSheetId="84">#REF!</definedName>
    <definedName name="Prototype" localSheetId="77">#REF!</definedName>
    <definedName name="Prototype">#REF!</definedName>
    <definedName name="prototypestockdisposition" localSheetId="79">OFFSET(#REF!,0,0,COUNTA(#REF!),1)</definedName>
    <definedName name="prototypestockdisposition" localSheetId="84">OFFSET(#REF!,0,0,COUNTA(#REF!),1)</definedName>
    <definedName name="prototypestockdisposition" localSheetId="77">OFFSET(#REF!,0,0,COUNTA(#REF!),1)</definedName>
    <definedName name="prototypestockdisposition">OFFSET(#REF!,0,0,COUNTA(#REF!),1)</definedName>
    <definedName name="PRVCOST1" localSheetId="79">#REF!</definedName>
    <definedName name="PRVCOST1" localSheetId="84">#REF!</definedName>
    <definedName name="PRVCOST1" localSheetId="77">#REF!</definedName>
    <definedName name="PRVCOST1">#REF!</definedName>
    <definedName name="PRVCOST2" localSheetId="79">#REF!</definedName>
    <definedName name="PRVCOST2" localSheetId="84">#REF!</definedName>
    <definedName name="PRVCOST2" localSheetId="77">#REF!</definedName>
    <definedName name="PRVCOST2">#REF!</definedName>
    <definedName name="PRVCOST23" localSheetId="79">#REF!</definedName>
    <definedName name="PRVCOST23" localSheetId="84">#REF!</definedName>
    <definedName name="PRVCOST23" localSheetId="77">#REF!</definedName>
    <definedName name="PRVCOST23">#REF!</definedName>
    <definedName name="PRVCOST3" localSheetId="79">#REF!</definedName>
    <definedName name="PRVCOST3" localSheetId="84">#REF!</definedName>
    <definedName name="PRVCOST3" localSheetId="77">#REF!</definedName>
    <definedName name="PRVCOST3">#REF!</definedName>
    <definedName name="PRVCOST4" localSheetId="79">#REF!</definedName>
    <definedName name="PRVCOST4" localSheetId="84">#REF!</definedName>
    <definedName name="PRVCOST4" localSheetId="77">#REF!</definedName>
    <definedName name="PRVCOST4">#REF!</definedName>
    <definedName name="PRVRY01" localSheetId="79">#REF!</definedName>
    <definedName name="PRVRY01" localSheetId="84">#REF!</definedName>
    <definedName name="PRVRY01" localSheetId="77">#REF!</definedName>
    <definedName name="PRVRY01">#REF!</definedName>
    <definedName name="PRVRY02" localSheetId="79">#REF!</definedName>
    <definedName name="PRVRY02" localSheetId="84">#REF!</definedName>
    <definedName name="PRVRY02" localSheetId="77">#REF!</definedName>
    <definedName name="PRVRY02">#REF!</definedName>
    <definedName name="PRVRY03" localSheetId="79">#REF!</definedName>
    <definedName name="PRVRY03" localSheetId="84">#REF!</definedName>
    <definedName name="PRVRY03" localSheetId="77">#REF!</definedName>
    <definedName name="PRVRY03">#REF!</definedName>
    <definedName name="PRVRY04" localSheetId="79">#REF!</definedName>
    <definedName name="PRVRY04" localSheetId="84">#REF!</definedName>
    <definedName name="PRVRY04" localSheetId="77">#REF!</definedName>
    <definedName name="PRVRY04">#REF!</definedName>
    <definedName name="PS" localSheetId="79">#REF!</definedName>
    <definedName name="PS" localSheetId="84">#REF!</definedName>
    <definedName name="PS" localSheetId="77">#REF!</definedName>
    <definedName name="PS">#REF!</definedName>
    <definedName name="PSO" localSheetId="79">#REF!</definedName>
    <definedName name="PSO" localSheetId="84">#REF!</definedName>
    <definedName name="PSO" localSheetId="77">#REF!</definedName>
    <definedName name="PSO">#REF!</definedName>
    <definedName name="ptrn" localSheetId="65" hidden="1">{"REVISED",#N/A,FALSE,"Sheet1"}</definedName>
    <definedName name="ptrn" localSheetId="84" hidden="1">{"REVISED",#N/A,FALSE,"Sheet1"}</definedName>
    <definedName name="ptrn" localSheetId="77" hidden="1">{"REVISED",#N/A,FALSE,"Sheet1"}</definedName>
    <definedName name="ptrn" localSheetId="61" hidden="1">{"REVISED",#N/A,FALSE,"Sheet1"}</definedName>
    <definedName name="ptrn" localSheetId="76" hidden="1">{"REVISED",#N/A,FALSE,"Sheet1"}</definedName>
    <definedName name="ptrn" hidden="1">{"REVISED",#N/A,FALSE,"Sheet1"}</definedName>
    <definedName name="ptrn2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SB" localSheetId="65" hidden="1">{"'Highlights'!$A$1:$M$123"}</definedName>
    <definedName name="PTSB" localSheetId="84" hidden="1">{"'Highlights'!$A$1:$M$123"}</definedName>
    <definedName name="PTSB" localSheetId="77" hidden="1">{"'Highlights'!$A$1:$M$123"}</definedName>
    <definedName name="PTSB" localSheetId="61" hidden="1">{"'Highlights'!$A$1:$M$123"}</definedName>
    <definedName name="PTSB" localSheetId="76" hidden="1">{"'Highlights'!$A$1:$M$123"}</definedName>
    <definedName name="PTSB" hidden="1">{"'Highlights'!$A$1:$M$123"}</definedName>
    <definedName name="pullahead" localSheetId="79">#REF!</definedName>
    <definedName name="pullahead" localSheetId="84">#REF!</definedName>
    <definedName name="pullahead" localSheetId="77">#REF!</definedName>
    <definedName name="pullahead">#REF!</definedName>
    <definedName name="Puma" localSheetId="65" hidden="1">{"Presentation",#N/A,FALSE,"Feb96 - ALL"}</definedName>
    <definedName name="Puma" localSheetId="84" hidden="1">{"Presentation",#N/A,FALSE,"Feb96 - ALL"}</definedName>
    <definedName name="Puma" localSheetId="77" hidden="1">{"Presentation",#N/A,FALSE,"Feb96 - ALL"}</definedName>
    <definedName name="Puma" localSheetId="61" hidden="1">{"Presentation",#N/A,FALSE,"Feb96 - ALL"}</definedName>
    <definedName name="Puma" localSheetId="76" hidden="1">{"Presentation",#N/A,FALSE,"Feb96 - ALL"}</definedName>
    <definedName name="Puma" hidden="1">{"Presentation",#N/A,FALSE,"Feb96 - ALL"}</definedName>
    <definedName name="pumadiesel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x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px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px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px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px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px" hidden="1">{#N/A,#N/A,FALSE,"Chart";#N/A,#N/A,FALSE,"Overview";#N/A,#N/A,FALSE,"Overview_Acty";#N/A,#N/A,FALSE,"Inc97D";#N/A,#N/A,FALSE,"Rel_Inc97TD";#N/A,#N/A,FALSE,"Rel_Inc_97_NTD";#N/A,#N/A,FALSE,"Marketing";#N/A,#N/A,FALSE,"Pot_97"}</definedName>
    <definedName name="py_assoc_gain" localSheetId="79">#REF!</definedName>
    <definedName name="py_assoc_gain" localSheetId="84">#REF!</definedName>
    <definedName name="py_assoc_gain" localSheetId="77">#REF!</definedName>
    <definedName name="py_assoc_gain">#REF!</definedName>
    <definedName name="py_assoc_upi" localSheetId="79">#REF!</definedName>
    <definedName name="py_assoc_upi" localSheetId="84">#REF!</definedName>
    <definedName name="py_assoc_upi" localSheetId="77">#REF!</definedName>
    <definedName name="py_assoc_upi">#REF!</definedName>
    <definedName name="py_ferco_upi" localSheetId="79">#REF!</definedName>
    <definedName name="py_ferco_upi" localSheetId="84">#REF!</definedName>
    <definedName name="py_ferco_upi" localSheetId="77">#REF!</definedName>
    <definedName name="py_ferco_upi">#REF!</definedName>
    <definedName name="py_fmcc_upi" localSheetId="79">#REF!</definedName>
    <definedName name="py_fmcc_upi" localSheetId="84">#REF!</definedName>
    <definedName name="py_fmcc_upi" localSheetId="77">#REF!</definedName>
    <definedName name="py_fmcc_upi">#REF!</definedName>
    <definedName name="py_hertz_upi" localSheetId="79">#REF!</definedName>
    <definedName name="py_hertz_upi" localSheetId="84">#REF!</definedName>
    <definedName name="py_hertz_upi" localSheetId="77">#REF!</definedName>
    <definedName name="py_hertz_upi">#REF!</definedName>
    <definedName name="py_rcl_upi" localSheetId="79">#REF!</definedName>
    <definedName name="py_rcl_upi" localSheetId="84">#REF!</definedName>
    <definedName name="py_rcl_upi" localSheetId="77">#REF!</definedName>
    <definedName name="py_rcl_upi">#REF!</definedName>
    <definedName name="Q" localSheetId="79" hidden="1">#REF!</definedName>
    <definedName name="Q" localSheetId="84" hidden="1">#REF!</definedName>
    <definedName name="Q" localSheetId="77" hidden="1">#REF!</definedName>
    <definedName name="Q" hidden="1">#REF!</definedName>
    <definedName name="Q_1" localSheetId="65" hidden="1">{#N/A,#N/A,FALSE,"Cover Page";#N/A,#N/A,FALSE,"Facing Page";#N/A,#N/A,FALSE,"Main Page";#N/A,#N/A,FALSE,"Risk-Adjusted";#N/A,#N/A,FALSE,"Profit Improvement"}</definedName>
    <definedName name="Q_1" localSheetId="84" hidden="1">{#N/A,#N/A,FALSE,"Cover Page";#N/A,#N/A,FALSE,"Facing Page";#N/A,#N/A,FALSE,"Main Page";#N/A,#N/A,FALSE,"Risk-Adjusted";#N/A,#N/A,FALSE,"Profit Improvement"}</definedName>
    <definedName name="Q_1" localSheetId="77" hidden="1">{#N/A,#N/A,FALSE,"Cover Page";#N/A,#N/A,FALSE,"Facing Page";#N/A,#N/A,FALSE,"Main Page";#N/A,#N/A,FALSE,"Risk-Adjusted";#N/A,#N/A,FALSE,"Profit Improvement"}</definedName>
    <definedName name="Q_1" localSheetId="61" hidden="1">{#N/A,#N/A,FALSE,"Cover Page";#N/A,#N/A,FALSE,"Facing Page";#N/A,#N/A,FALSE,"Main Page";#N/A,#N/A,FALSE,"Risk-Adjusted";#N/A,#N/A,FALSE,"Profit Improvement"}</definedName>
    <definedName name="Q_1" localSheetId="76" hidden="1">{#N/A,#N/A,FALSE,"Cover Page";#N/A,#N/A,FALSE,"Facing Page";#N/A,#N/A,FALSE,"Main Page";#N/A,#N/A,FALSE,"Risk-Adjusted";#N/A,#N/A,FALSE,"Profit Improvement"}</definedName>
    <definedName name="Q_1" hidden="1">{#N/A,#N/A,FALSE,"Cover Page";#N/A,#N/A,FALSE,"Facing Page";#N/A,#N/A,FALSE,"Main Page";#N/A,#N/A,FALSE,"Risk-Adjusted";#N/A,#N/A,FALSE,"Profit Improvement"}</definedName>
    <definedName name="Q1Exp1" localSheetId="79">#REF!</definedName>
    <definedName name="Q1Exp1" localSheetId="84">#REF!</definedName>
    <definedName name="Q1Exp1" localSheetId="77">#REF!</definedName>
    <definedName name="Q1Exp1">#REF!</definedName>
    <definedName name="Q1Exp2" localSheetId="79">#REF!</definedName>
    <definedName name="Q1Exp2" localSheetId="84">#REF!</definedName>
    <definedName name="Q1Exp2" localSheetId="77">#REF!</definedName>
    <definedName name="Q1Exp2">#REF!</definedName>
    <definedName name="Q1ExpRev1" localSheetId="79">#REF!</definedName>
    <definedName name="Q1ExpRev1" localSheetId="84">#REF!</definedName>
    <definedName name="Q1ExpRev1" localSheetId="77">#REF!</definedName>
    <definedName name="Q1ExpRev1">#REF!</definedName>
    <definedName name="Q1ExpVM1" localSheetId="79">#REF!</definedName>
    <definedName name="Q1ExpVM1" localSheetId="84">#REF!</definedName>
    <definedName name="Q1ExpVM1" localSheetId="77">#REF!</definedName>
    <definedName name="Q1ExpVM1">#REF!</definedName>
    <definedName name="Q2Exp1" localSheetId="79">#REF!</definedName>
    <definedName name="Q2Exp1" localSheetId="84">#REF!</definedName>
    <definedName name="Q2Exp1" localSheetId="77">#REF!</definedName>
    <definedName name="Q2Exp1">#REF!</definedName>
    <definedName name="Q2Exp2" localSheetId="79">#REF!</definedName>
    <definedName name="Q2Exp2" localSheetId="84">#REF!</definedName>
    <definedName name="Q2Exp2" localSheetId="77">#REF!</definedName>
    <definedName name="Q2Exp2">#REF!</definedName>
    <definedName name="Q2ExpRev1" localSheetId="79">#REF!</definedName>
    <definedName name="Q2ExpRev1" localSheetId="84">#REF!</definedName>
    <definedName name="Q2ExpRev1" localSheetId="77">#REF!</definedName>
    <definedName name="Q2ExpRev1">#REF!</definedName>
    <definedName name="Q2ExpVM1" localSheetId="79">#REF!</definedName>
    <definedName name="Q2ExpVM1" localSheetId="84">#REF!</definedName>
    <definedName name="Q2ExpVM1" localSheetId="77">#REF!</definedName>
    <definedName name="Q2ExpVM1">#REF!</definedName>
    <definedName name="Q3Exp1" localSheetId="79">#REF!</definedName>
    <definedName name="Q3Exp1" localSheetId="84">#REF!</definedName>
    <definedName name="Q3Exp1" localSheetId="77">#REF!</definedName>
    <definedName name="Q3Exp1">#REF!</definedName>
    <definedName name="Q3Exp2" localSheetId="79">#REF!</definedName>
    <definedName name="Q3Exp2" localSheetId="84">#REF!</definedName>
    <definedName name="Q3Exp2" localSheetId="77">#REF!</definedName>
    <definedName name="Q3Exp2">#REF!</definedName>
    <definedName name="Q3ExpRev1" localSheetId="79">#REF!</definedName>
    <definedName name="Q3ExpRev1" localSheetId="84">#REF!</definedName>
    <definedName name="Q3ExpRev1" localSheetId="77">#REF!</definedName>
    <definedName name="Q3ExpRev1">#REF!</definedName>
    <definedName name="Q3ExpVM1" localSheetId="79">#REF!</definedName>
    <definedName name="Q3ExpVM1" localSheetId="84">#REF!</definedName>
    <definedName name="Q3ExpVM1" localSheetId="77">#REF!</definedName>
    <definedName name="Q3ExpVM1">#REF!</definedName>
    <definedName name="q3rtertqart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3rtertqart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3rtertqart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3rtertqart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3rtertqart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3rtertqar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4Exp1" localSheetId="79">#REF!</definedName>
    <definedName name="Q4Exp1" localSheetId="84">#REF!</definedName>
    <definedName name="Q4Exp1" localSheetId="77">#REF!</definedName>
    <definedName name="Q4Exp1">#REF!</definedName>
    <definedName name="Q4Exp2" localSheetId="79">#REF!</definedName>
    <definedName name="Q4Exp2" localSheetId="84">#REF!</definedName>
    <definedName name="Q4Exp2" localSheetId="77">#REF!</definedName>
    <definedName name="Q4Exp2">#REF!</definedName>
    <definedName name="Q4ExpRev1" localSheetId="79">#REF!</definedName>
    <definedName name="Q4ExpRev1" localSheetId="84">#REF!</definedName>
    <definedName name="Q4ExpRev1" localSheetId="77">#REF!</definedName>
    <definedName name="Q4ExpRev1">#REF!</definedName>
    <definedName name="Q4ExpVM1" localSheetId="79">#REF!</definedName>
    <definedName name="Q4ExpVM1" localSheetId="84">#REF!</definedName>
    <definedName name="Q4ExpVM1" localSheetId="77">#REF!</definedName>
    <definedName name="Q4ExpVM1">#REF!</definedName>
    <definedName name="qa" localSheetId="65" hidden="1">{"'Highlights'!$A$1:$M$123"}</definedName>
    <definedName name="qa" localSheetId="84" hidden="1">{"'Highlights'!$A$1:$M$123"}</definedName>
    <definedName name="qa" localSheetId="77" hidden="1">{"'Highlights'!$A$1:$M$123"}</definedName>
    <definedName name="qa" localSheetId="61" hidden="1">{"'Highlights'!$A$1:$M$123"}</definedName>
    <definedName name="qa" localSheetId="76" hidden="1">{"'Highlights'!$A$1:$M$123"}</definedName>
    <definedName name="qa" hidden="1">{"'Highlights'!$A$1:$M$123"}</definedName>
    <definedName name="QA_Tech" localSheetId="79">#REF!</definedName>
    <definedName name="QA_Tech" localSheetId="84">#REF!</definedName>
    <definedName name="QA_Tech" localSheetId="77">#REF!</definedName>
    <definedName name="QA_Tech">#REF!</definedName>
    <definedName name="qdv" localSheetId="65" hidden="1">{#N/A,#N/A,FALSE,"Chart";#N/A,#N/A,FALSE,"Chart"}</definedName>
    <definedName name="qdv" localSheetId="84" hidden="1">{#N/A,#N/A,FALSE,"Chart";#N/A,#N/A,FALSE,"Chart"}</definedName>
    <definedName name="qdv" localSheetId="77" hidden="1">{#N/A,#N/A,FALSE,"Chart";#N/A,#N/A,FALSE,"Chart"}</definedName>
    <definedName name="qdv" localSheetId="61" hidden="1">{#N/A,#N/A,FALSE,"Chart";#N/A,#N/A,FALSE,"Chart"}</definedName>
    <definedName name="qdv" localSheetId="76" hidden="1">{#N/A,#N/A,FALSE,"Chart";#N/A,#N/A,FALSE,"Chart"}</definedName>
    <definedName name="qdv" hidden="1">{#N/A,#N/A,FALSE,"Chart";#N/A,#N/A,FALSE,"Chart"}</definedName>
    <definedName name="qe" localSheetId="79" hidden="1">#REF!</definedName>
    <definedName name="qe" localSheetId="84" hidden="1">#REF!</definedName>
    <definedName name="qe" localSheetId="77" hidden="1">#REF!</definedName>
    <definedName name="qe" hidden="1">#REF!</definedName>
    <definedName name="QEAddition" localSheetId="79">#REF!</definedName>
    <definedName name="QEAddition" localSheetId="84">#REF!</definedName>
    <definedName name="QEAddition" localSheetId="77">#REF!</definedName>
    <definedName name="QEAddition">#REF!</definedName>
    <definedName name="QEBF" localSheetId="79">#REF!</definedName>
    <definedName name="QEBF" localSheetId="84">#REF!</definedName>
    <definedName name="QEBF" localSheetId="77">#REF!</definedName>
    <definedName name="QEBF">#REF!</definedName>
    <definedName name="QECF" localSheetId="79">#REF!</definedName>
    <definedName name="QECF" localSheetId="84">#REF!</definedName>
    <definedName name="QECF" localSheetId="77">#REF!</definedName>
    <definedName name="QECF">#REF!</definedName>
    <definedName name="QEDisposal" localSheetId="79">#REF!</definedName>
    <definedName name="QEDisposal" localSheetId="84">#REF!</definedName>
    <definedName name="QEDisposal" localSheetId="77">#REF!</definedName>
    <definedName name="QEDisposal">#REF!</definedName>
    <definedName name="qef" localSheetId="65" hidden="1">{"Fiesta Facer Page",#N/A,FALSE,"Q_C_S";"Fiesta Main Page",#N/A,FALSE,"V_L";"Fiesta 95BP Struct",#N/A,FALSE,"StructBP";"Fiesta Post 95BP Struct",#N/A,FALSE,"AdjStructBP"}</definedName>
    <definedName name="qef" localSheetId="84" hidden="1">{"Fiesta Facer Page",#N/A,FALSE,"Q_C_S";"Fiesta Main Page",#N/A,FALSE,"V_L";"Fiesta 95BP Struct",#N/A,FALSE,"StructBP";"Fiesta Post 95BP Struct",#N/A,FALSE,"AdjStructBP"}</definedName>
    <definedName name="qef" localSheetId="77" hidden="1">{"Fiesta Facer Page",#N/A,FALSE,"Q_C_S";"Fiesta Main Page",#N/A,FALSE,"V_L";"Fiesta 95BP Struct",#N/A,FALSE,"StructBP";"Fiesta Post 95BP Struct",#N/A,FALSE,"AdjStructBP"}</definedName>
    <definedName name="qef" localSheetId="61" hidden="1">{"Fiesta Facer Page",#N/A,FALSE,"Q_C_S";"Fiesta Main Page",#N/A,FALSE,"V_L";"Fiesta 95BP Struct",#N/A,FALSE,"StructBP";"Fiesta Post 95BP Struct",#N/A,FALSE,"AdjStructBP"}</definedName>
    <definedName name="qef" localSheetId="76" hidden="1">{"Fiesta Facer Page",#N/A,FALSE,"Q_C_S";"Fiesta Main Page",#N/A,FALSE,"V_L";"Fiesta 95BP Struct",#N/A,FALSE,"StructBP";"Fiesta Post 95BP Struct",#N/A,FALSE,"AdjStructBP"}</definedName>
    <definedName name="qef" hidden="1">{"Fiesta Facer Page",#N/A,FALSE,"Q_C_S";"Fiesta Main Page",#N/A,FALSE,"V_L";"Fiesta 95BP Struct",#N/A,FALSE,"StructBP";"Fiesta Post 95BP Struct",#N/A,FALSE,"AdjStructBP"}</definedName>
    <definedName name="qer" localSheetId="65" hidden="1">{"Fiesta Facer Page",#N/A,FALSE,"Q_C_S";"Fiesta Main Page",#N/A,FALSE,"V_L";"Fiesta 95BP Struct",#N/A,FALSE,"StructBP";"Fiesta Post 95BP Struct",#N/A,FALSE,"AdjStructBP"}</definedName>
    <definedName name="qer" localSheetId="84" hidden="1">{"Fiesta Facer Page",#N/A,FALSE,"Q_C_S";"Fiesta Main Page",#N/A,FALSE,"V_L";"Fiesta 95BP Struct",#N/A,FALSE,"StructBP";"Fiesta Post 95BP Struct",#N/A,FALSE,"AdjStructBP"}</definedName>
    <definedName name="qer" localSheetId="77" hidden="1">{"Fiesta Facer Page",#N/A,FALSE,"Q_C_S";"Fiesta Main Page",#N/A,FALSE,"V_L";"Fiesta 95BP Struct",#N/A,FALSE,"StructBP";"Fiesta Post 95BP Struct",#N/A,FALSE,"AdjStructBP"}</definedName>
    <definedName name="qer" localSheetId="61" hidden="1">{"Fiesta Facer Page",#N/A,FALSE,"Q_C_S";"Fiesta Main Page",#N/A,FALSE,"V_L";"Fiesta 95BP Struct",#N/A,FALSE,"StructBP";"Fiesta Post 95BP Struct",#N/A,FALSE,"AdjStructBP"}</definedName>
    <definedName name="qer" localSheetId="76" hidden="1">{"Fiesta Facer Page",#N/A,FALSE,"Q_C_S";"Fiesta Main Page",#N/A,FALSE,"V_L";"Fiesta 95BP Struct",#N/A,FALSE,"StructBP";"Fiesta Post 95BP Struct",#N/A,FALSE,"AdjStructBP"}</definedName>
    <definedName name="qer" hidden="1">{"Fiesta Facer Page",#N/A,FALSE,"Q_C_S";"Fiesta Main Page",#N/A,FALSE,"V_L";"Fiesta 95BP Struct",#N/A,FALSE,"StructBP";"Fiesta Post 95BP Struct",#N/A,FALSE,"AdjStructBP"}</definedName>
    <definedName name="qerbg" localSheetId="65" hidden="1">{"Fiesta Facer Page",#N/A,FALSE,"Q_C_S";"Fiesta Main Page",#N/A,FALSE,"V_L";"Fiesta 95BP Struct",#N/A,FALSE,"StructBP";"Fiesta Post 95BP Struct",#N/A,FALSE,"AdjStructBP"}</definedName>
    <definedName name="qerbg" localSheetId="84" hidden="1">{"Fiesta Facer Page",#N/A,FALSE,"Q_C_S";"Fiesta Main Page",#N/A,FALSE,"V_L";"Fiesta 95BP Struct",#N/A,FALSE,"StructBP";"Fiesta Post 95BP Struct",#N/A,FALSE,"AdjStructBP"}</definedName>
    <definedName name="qerbg" localSheetId="77" hidden="1">{"Fiesta Facer Page",#N/A,FALSE,"Q_C_S";"Fiesta Main Page",#N/A,FALSE,"V_L";"Fiesta 95BP Struct",#N/A,FALSE,"StructBP";"Fiesta Post 95BP Struct",#N/A,FALSE,"AdjStructBP"}</definedName>
    <definedName name="qerbg" localSheetId="61" hidden="1">{"Fiesta Facer Page",#N/A,FALSE,"Q_C_S";"Fiesta Main Page",#N/A,FALSE,"V_L";"Fiesta 95BP Struct",#N/A,FALSE,"StructBP";"Fiesta Post 95BP Struct",#N/A,FALSE,"AdjStructBP"}</definedName>
    <definedName name="qerbg" localSheetId="76" hidden="1">{"Fiesta Facer Page",#N/A,FALSE,"Q_C_S";"Fiesta Main Page",#N/A,FALSE,"V_L";"Fiesta 95BP Struct",#N/A,FALSE,"StructBP";"Fiesta Post 95BP Struct",#N/A,FALSE,"AdjStructBP"}</definedName>
    <definedName name="qerbg" hidden="1">{"Fiesta Facer Page",#N/A,FALSE,"Q_C_S";"Fiesta Main Page",#N/A,FALSE,"V_L";"Fiesta 95BP Struct",#N/A,FALSE,"StructBP";"Fiesta Post 95BP Struct",#N/A,FALSE,"AdjStructBP"}</definedName>
    <definedName name="qere" localSheetId="65" hidden="1">{#N/A,#N/A,FALSE,"Sheet1"}</definedName>
    <definedName name="qere" localSheetId="84" hidden="1">{#N/A,#N/A,FALSE,"Sheet1"}</definedName>
    <definedName name="qere" localSheetId="77" hidden="1">{#N/A,#N/A,FALSE,"Sheet1"}</definedName>
    <definedName name="qere" localSheetId="61" hidden="1">{#N/A,#N/A,FALSE,"Sheet1"}</definedName>
    <definedName name="qere" localSheetId="76" hidden="1">{#N/A,#N/A,FALSE,"Sheet1"}</definedName>
    <definedName name="qere" hidden="1">{#N/A,#N/A,FALSE,"Sheet1"}</definedName>
    <definedName name="qerwtr" localSheetId="65" hidden="1">{"Wholesale",#N/A,FALSE,"1+11";"wholesale Mix",#N/A,FALSE,"1+11"}</definedName>
    <definedName name="qerwtr" localSheetId="84" hidden="1">{"Wholesale",#N/A,FALSE,"1+11";"wholesale Mix",#N/A,FALSE,"1+11"}</definedName>
    <definedName name="qerwtr" localSheetId="77" hidden="1">{"Wholesale",#N/A,FALSE,"1+11";"wholesale Mix",#N/A,FALSE,"1+11"}</definedName>
    <definedName name="qerwtr" localSheetId="61" hidden="1">{"Wholesale",#N/A,FALSE,"1+11";"wholesale Mix",#N/A,FALSE,"1+11"}</definedName>
    <definedName name="qerwtr" localSheetId="76" hidden="1">{"Wholesale",#N/A,FALSE,"1+11";"wholesale Mix",#N/A,FALSE,"1+11"}</definedName>
    <definedName name="qerwtr" hidden="1">{"Wholesale",#N/A,FALSE,"1+11";"wholesale Mix",#N/A,FALSE,"1+11"}</definedName>
    <definedName name="qew" localSheetId="65" hidden="1">{"avrev",#N/A,FALSE,"AVREV";"rates",#N/A,FALSE,"AVREV"}</definedName>
    <definedName name="qew" localSheetId="84" hidden="1">{"avrev",#N/A,FALSE,"AVREV";"rates",#N/A,FALSE,"AVREV"}</definedName>
    <definedName name="qew" localSheetId="77" hidden="1">{"avrev",#N/A,FALSE,"AVREV";"rates",#N/A,FALSE,"AVREV"}</definedName>
    <definedName name="qew" localSheetId="61" hidden="1">{"avrev",#N/A,FALSE,"AVREV";"rates",#N/A,FALSE,"AVREV"}</definedName>
    <definedName name="qew" localSheetId="76" hidden="1">{"avrev",#N/A,FALSE,"AVREV";"rates",#N/A,FALSE,"AVREV"}</definedName>
    <definedName name="qew" hidden="1">{"avrev",#N/A,FALSE,"AVREV";"rates",#N/A,FALSE,"AVREV"}</definedName>
    <definedName name="qexlQryInfo" localSheetId="65">{" ","","","","",""}</definedName>
    <definedName name="qexlQryInfo" localSheetId="84">{" ","","","","",""}</definedName>
    <definedName name="qexlQryInfo" localSheetId="77">{" ","","","","",""}</definedName>
    <definedName name="qexlQryInfo" localSheetId="61">{" ","","","","",""}</definedName>
    <definedName name="qexlQryInfo" localSheetId="76">{" ","","","","",""}</definedName>
    <definedName name="qexlQryInfo">{" ","","","","",""}</definedName>
    <definedName name="QFDMain">#N/A</definedName>
    <definedName name="qf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qf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qf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qf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qf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qfe" hidden="1">{#N/A,#N/A,FALSE,"Assumptions";#N/A,#N/A,FALSE,"Volumes";#N/A,#N/A,FALSE,"Pricing";#N/A,#N/A,FALSE,"Variable Cost";#N/A,#N/A,FALSE,"Investment";#N/A,#N/A,FALSE,"Profitability";#N/A,#N/A,FALSE,"Business Comparison"}</definedName>
    <definedName name="qi" localSheetId="79" hidden="1">#REF!</definedName>
    <definedName name="qi" localSheetId="84" hidden="1">#REF!</definedName>
    <definedName name="qi" localSheetId="77" hidden="1">#REF!</definedName>
    <definedName name="qi" hidden="1">#REF!</definedName>
    <definedName name="QIII" localSheetId="79" hidden="1">#REF!</definedName>
    <definedName name="QIII" localSheetId="84" hidden="1">#REF!</definedName>
    <definedName name="QIII" localSheetId="77" hidden="1">#REF!</definedName>
    <definedName name="QIII" hidden="1">#REF!</definedName>
    <definedName name="qo" localSheetId="79" hidden="1">#REF!</definedName>
    <definedName name="qo" localSheetId="84" hidden="1">#REF!</definedName>
    <definedName name="qo" localSheetId="77" hidden="1">#REF!</definedName>
    <definedName name="qo" hidden="1">#REF!</definedName>
    <definedName name="qp" localSheetId="79" hidden="1">#REF!</definedName>
    <definedName name="qp" localSheetId="84" hidden="1">#REF!</definedName>
    <definedName name="qp" localSheetId="77" hidden="1">#REF!</definedName>
    <definedName name="qp" hidden="1">#REF!</definedName>
    <definedName name="ｑｑ" localSheetId="65" hidden="1">{#N/A,#N/A,TRUE,"RIDE";#N/A,#N/A,TRUE,"STEERING";#N/A,#N/A,TRUE,"HANDLING";#N/A,#N/A,TRUE,"BRAKING"}</definedName>
    <definedName name="ｑｑ" localSheetId="84" hidden="1">{#N/A,#N/A,TRUE,"RIDE";#N/A,#N/A,TRUE,"STEERING";#N/A,#N/A,TRUE,"HANDLING";#N/A,#N/A,TRUE,"BRAKING"}</definedName>
    <definedName name="ｑｑ" localSheetId="77" hidden="1">{#N/A,#N/A,TRUE,"RIDE";#N/A,#N/A,TRUE,"STEERING";#N/A,#N/A,TRUE,"HANDLING";#N/A,#N/A,TRUE,"BRAKING"}</definedName>
    <definedName name="ｑｑ" localSheetId="61" hidden="1">{#N/A,#N/A,TRUE,"RIDE";#N/A,#N/A,TRUE,"STEERING";#N/A,#N/A,TRUE,"HANDLING";#N/A,#N/A,TRUE,"BRAKING"}</definedName>
    <definedName name="ｑｑ" localSheetId="76" hidden="1">{#N/A,#N/A,TRUE,"RIDE";#N/A,#N/A,TRUE,"STEERING";#N/A,#N/A,TRUE,"HANDLING";#N/A,#N/A,TRUE,"BRAKING"}</definedName>
    <definedName name="ｑｑ" hidden="1">{#N/A,#N/A,TRUE,"RIDE";#N/A,#N/A,TRUE,"STEERING";#N/A,#N/A,TRUE,"HANDLING";#N/A,#N/A,TRUE,"BRAKING"}</definedName>
    <definedName name="qqq" localSheetId="65" hidden="1">{"fcst w head depre cap",#N/A,FALSE,"PL";"new bud adj",#N/A,FALSE,"PL";"qtr",#N/A,FALSE,"PL";"quick",#N/A,FALSE,"PL";"bal sheet",#N/A,FALSE,"PL";"fixed assets",#N/A,FALSE,"PL"}</definedName>
    <definedName name="qqq" localSheetId="84" hidden="1">{"fcst w head depre cap",#N/A,FALSE,"PL";"new bud adj",#N/A,FALSE,"PL";"qtr",#N/A,FALSE,"PL";"quick",#N/A,FALSE,"PL";"bal sheet",#N/A,FALSE,"PL";"fixed assets",#N/A,FALSE,"PL"}</definedName>
    <definedName name="qqq" localSheetId="77" hidden="1">{"fcst w head depre cap",#N/A,FALSE,"PL";"new bud adj",#N/A,FALSE,"PL";"qtr",#N/A,FALSE,"PL";"quick",#N/A,FALSE,"PL";"bal sheet",#N/A,FALSE,"PL";"fixed assets",#N/A,FALSE,"PL"}</definedName>
    <definedName name="qqq" localSheetId="61" hidden="1">{"fcst w head depre cap",#N/A,FALSE,"PL";"new bud adj",#N/A,FALSE,"PL";"qtr",#N/A,FALSE,"PL";"quick",#N/A,FALSE,"PL";"bal sheet",#N/A,FALSE,"PL";"fixed assets",#N/A,FALSE,"PL"}</definedName>
    <definedName name="qqq" localSheetId="76" hidden="1">{"fcst w head depre cap",#N/A,FALSE,"PL";"new bud adj",#N/A,FALSE,"PL";"qtr",#N/A,FALSE,"PL";"quick",#N/A,FALSE,"PL";"bal sheet",#N/A,FALSE,"PL";"fixed assets",#N/A,FALSE,"PL"}</definedName>
    <definedName name="qqq" hidden="1">{"fcst w head depre cap",#N/A,FALSE,"PL";"new bud adj",#N/A,FALSE,"PL";"qtr",#N/A,FALSE,"PL";"quick",#N/A,FALSE,"PL";"bal sheet",#N/A,FALSE,"PL";"fixed assets",#N/A,FALSE,"PL"}</definedName>
    <definedName name="qqqq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ｑｑｑｑｑ" localSheetId="65" hidden="1">{#N/A,#N/A,TRUE,"RIDE";#N/A,#N/A,TRUE,"STEERING";#N/A,#N/A,TRUE,"HANDLING";#N/A,#N/A,TRUE,"BRAKING"}</definedName>
    <definedName name="ｑｑｑｑｑ" localSheetId="84" hidden="1">{#N/A,#N/A,TRUE,"RIDE";#N/A,#N/A,TRUE,"STEERING";#N/A,#N/A,TRUE,"HANDLING";#N/A,#N/A,TRUE,"BRAKING"}</definedName>
    <definedName name="ｑｑｑｑｑ" localSheetId="77" hidden="1">{#N/A,#N/A,TRUE,"RIDE";#N/A,#N/A,TRUE,"STEERING";#N/A,#N/A,TRUE,"HANDLING";#N/A,#N/A,TRUE,"BRAKING"}</definedName>
    <definedName name="ｑｑｑｑｑ" localSheetId="61" hidden="1">{#N/A,#N/A,TRUE,"RIDE";#N/A,#N/A,TRUE,"STEERING";#N/A,#N/A,TRUE,"HANDLING";#N/A,#N/A,TRUE,"BRAKING"}</definedName>
    <definedName name="ｑｑｑｑｑ" localSheetId="76" hidden="1">{#N/A,#N/A,TRUE,"RIDE";#N/A,#N/A,TRUE,"STEERING";#N/A,#N/A,TRUE,"HANDLING";#N/A,#N/A,TRUE,"BRAKING"}</definedName>
    <definedName name="ｑｑｑｑｑ" hidden="1">{#N/A,#N/A,TRUE,"RIDE";#N/A,#N/A,TRUE,"STEERING";#N/A,#N/A,TRUE,"HANDLING";#N/A,#N/A,TRUE,"BRAKING"}</definedName>
    <definedName name="qqqqqq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qqq" localSheetId="65" hidden="1">{"Presentation",#N/A,FALSE,"Feb96 - ALL"}</definedName>
    <definedName name="qqqqqqqqq" localSheetId="84" hidden="1">{"Presentation",#N/A,FALSE,"Feb96 - ALL"}</definedName>
    <definedName name="qqqqqqqqq" localSheetId="77" hidden="1">{"Presentation",#N/A,FALSE,"Feb96 - ALL"}</definedName>
    <definedName name="qqqqqqqqq" localSheetId="61" hidden="1">{"Presentation",#N/A,FALSE,"Feb96 - ALL"}</definedName>
    <definedName name="qqqqqqqqq" localSheetId="76" hidden="1">{"Presentation",#N/A,FALSE,"Feb96 - ALL"}</definedName>
    <definedName name="qqqqqqqqq" hidden="1">{"Presentation",#N/A,FALSE,"Feb96 - ALL"}</definedName>
    <definedName name="qqqw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w" localSheetId="65" hidden="1">{"pep204a",#N/A,FALSE,"tpepsum4a";"pep205a",#N/A,FALSE,"tpepsum4a";"wpep204a",#N/A,FALSE,"tpepsum4a";"wpep205a",#N/A,FALSE,"tpepsum4a"}</definedName>
    <definedName name="qqw" localSheetId="84" hidden="1">{"pep204a",#N/A,FALSE,"tpepsum4a";"pep205a",#N/A,FALSE,"tpepsum4a";"wpep204a",#N/A,FALSE,"tpepsum4a";"wpep205a",#N/A,FALSE,"tpepsum4a"}</definedName>
    <definedName name="qqw" localSheetId="77" hidden="1">{"pep204a",#N/A,FALSE,"tpepsum4a";"pep205a",#N/A,FALSE,"tpepsum4a";"wpep204a",#N/A,FALSE,"tpepsum4a";"wpep205a",#N/A,FALSE,"tpepsum4a"}</definedName>
    <definedName name="qqw" localSheetId="61" hidden="1">{"pep204a",#N/A,FALSE,"tpepsum4a";"pep205a",#N/A,FALSE,"tpepsum4a";"wpep204a",#N/A,FALSE,"tpepsum4a";"wpep205a",#N/A,FALSE,"tpepsum4a"}</definedName>
    <definedName name="qqw" localSheetId="76" hidden="1">{"pep204a",#N/A,FALSE,"tpepsum4a";"pep205a",#N/A,FALSE,"tpepsum4a";"wpep204a",#N/A,FALSE,"tpepsum4a";"wpep205a",#N/A,FALSE,"tpepsum4a"}</definedName>
    <definedName name="qqw" hidden="1">{"pep204a",#N/A,FALSE,"tpepsum4a";"pep205a",#N/A,FALSE,"tpepsum4a";"wpep204a",#N/A,FALSE,"tpepsum4a";"wpep205a",#N/A,FALSE,"tpepsum4a"}</definedName>
    <definedName name="QR" localSheetId="6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" localSheetId="84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" localSheetId="7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" localSheetId="61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" localSheetId="76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y_Sum" localSheetId="79">#REF!</definedName>
    <definedName name="Qry_Sum" localSheetId="84">#REF!</definedName>
    <definedName name="Qry_Sum" localSheetId="77">#REF!</definedName>
    <definedName name="Qry_Sum">#REF!</definedName>
    <definedName name="Qry_Sum1" localSheetId="79">#REF!</definedName>
    <definedName name="Qry_Sum1" localSheetId="84">#REF!</definedName>
    <definedName name="Qry_Sum1" localSheetId="77">#REF!</definedName>
    <definedName name="Qry_Sum1">#REF!</definedName>
    <definedName name="qryBOM" localSheetId="79">#REF!</definedName>
    <definedName name="qryBOM" localSheetId="84">#REF!</definedName>
    <definedName name="qryBOM" localSheetId="77">#REF!</definedName>
    <definedName name="qryBOM">#REF!</definedName>
    <definedName name="QRYQ" localSheetId="65" hidden="1">{#N/A,#N/A,FALSE,"Cover";#N/A,#N/A,FALSE,"Profits";#N/A,#N/A,FALSE,"ABS";#N/A,#N/A,FALSE,"TFLE Detail";#N/A,#N/A,FALSE,"TFLE Walk";#N/A,#N/A,FALSE,"Variable Cost";#N/A,#N/A,FALSE,"V.C. Walk"}</definedName>
    <definedName name="QRYQ" localSheetId="84" hidden="1">{#N/A,#N/A,FALSE,"Cover";#N/A,#N/A,FALSE,"Profits";#N/A,#N/A,FALSE,"ABS";#N/A,#N/A,FALSE,"TFLE Detail";#N/A,#N/A,FALSE,"TFLE Walk";#N/A,#N/A,FALSE,"Variable Cost";#N/A,#N/A,FALSE,"V.C. Walk"}</definedName>
    <definedName name="QRYQ" localSheetId="77" hidden="1">{#N/A,#N/A,FALSE,"Cover";#N/A,#N/A,FALSE,"Profits";#N/A,#N/A,FALSE,"ABS";#N/A,#N/A,FALSE,"TFLE Detail";#N/A,#N/A,FALSE,"TFLE Walk";#N/A,#N/A,FALSE,"Variable Cost";#N/A,#N/A,FALSE,"V.C. Walk"}</definedName>
    <definedName name="QRYQ" localSheetId="61" hidden="1">{#N/A,#N/A,FALSE,"Cover";#N/A,#N/A,FALSE,"Profits";#N/A,#N/A,FALSE,"ABS";#N/A,#N/A,FALSE,"TFLE Detail";#N/A,#N/A,FALSE,"TFLE Walk";#N/A,#N/A,FALSE,"Variable Cost";#N/A,#N/A,FALSE,"V.C. Walk"}</definedName>
    <definedName name="QRYQ" localSheetId="76" hidden="1">{#N/A,#N/A,FALSE,"Cover";#N/A,#N/A,FALSE,"Profits";#N/A,#N/A,FALSE,"ABS";#N/A,#N/A,FALSE,"TFLE Detail";#N/A,#N/A,FALSE,"TFLE Walk";#N/A,#N/A,FALSE,"Variable Cost";#N/A,#N/A,FALSE,"V.C. Walk"}</definedName>
    <definedName name="QRYQ" hidden="1">{#N/A,#N/A,FALSE,"Cover";#N/A,#N/A,FALSE,"Profits";#N/A,#N/A,FALSE,"ABS";#N/A,#N/A,FALSE,"TFLE Detail";#N/A,#N/A,FALSE,"TFLE Walk";#N/A,#N/A,FALSE,"Variable Cost";#N/A,#N/A,FALSE,"V.C. Walk"}</definedName>
    <definedName name="qsqswsw" localSheetId="65" hidden="1">{#N/A,#N/A,FALSE,"GRAFIK";#N/A,#N/A,FALSE,"TOP30MEM"}</definedName>
    <definedName name="qsqswsw" localSheetId="84" hidden="1">{#N/A,#N/A,FALSE,"GRAFIK";#N/A,#N/A,FALSE,"TOP30MEM"}</definedName>
    <definedName name="qsqswsw" localSheetId="77" hidden="1">{#N/A,#N/A,FALSE,"GRAFIK";#N/A,#N/A,FALSE,"TOP30MEM"}</definedName>
    <definedName name="qsqswsw" localSheetId="61" hidden="1">{#N/A,#N/A,FALSE,"GRAFIK";#N/A,#N/A,FALSE,"TOP30MEM"}</definedName>
    <definedName name="qsqswsw" localSheetId="76" hidden="1">{#N/A,#N/A,FALSE,"GRAFIK";#N/A,#N/A,FALSE,"TOP30MEM"}</definedName>
    <definedName name="qsqswsw" hidden="1">{#N/A,#N/A,FALSE,"GRAFIK";#N/A,#N/A,FALSE,"TOP30MEM"}</definedName>
    <definedName name="qswda" localSheetId="65" hidden="1">{#N/A,#N/A,FALSE,"Chart";#N/A,#N/A,FALSE,"Chart"}</definedName>
    <definedName name="qswda" localSheetId="84" hidden="1">{#N/A,#N/A,FALSE,"Chart";#N/A,#N/A,FALSE,"Chart"}</definedName>
    <definedName name="qswda" localSheetId="77" hidden="1">{#N/A,#N/A,FALSE,"Chart";#N/A,#N/A,FALSE,"Chart"}</definedName>
    <definedName name="qswda" localSheetId="61" hidden="1">{#N/A,#N/A,FALSE,"Chart";#N/A,#N/A,FALSE,"Chart"}</definedName>
    <definedName name="qswda" localSheetId="76" hidden="1">{#N/A,#N/A,FALSE,"Chart";#N/A,#N/A,FALSE,"Chart"}</definedName>
    <definedName name="qswda" hidden="1">{#N/A,#N/A,FALSE,"Chart";#N/A,#N/A,FALSE,"Chart"}</definedName>
    <definedName name="qt" localSheetId="79" hidden="1">#REF!</definedName>
    <definedName name="qt" localSheetId="84" hidden="1">#REF!</definedName>
    <definedName name="qt" localSheetId="77" hidden="1">#REF!</definedName>
    <definedName name="qt" hidden="1">#REF!</definedName>
    <definedName name="QTY" localSheetId="79">#REF!</definedName>
    <definedName name="QTY" localSheetId="84">#REF!</definedName>
    <definedName name="QTY" localSheetId="77">#REF!</definedName>
    <definedName name="QTY">#REF!</definedName>
    <definedName name="qu" localSheetId="79" hidden="1">#REF!</definedName>
    <definedName name="qu" localSheetId="84" hidden="1">#REF!</definedName>
    <definedName name="qu" localSheetId="77" hidden="1">#REF!</definedName>
    <definedName name="qu" hidden="1">#REF!</definedName>
    <definedName name="quantityunitofmeasure" localSheetId="79">OFFSET(#REF!,0,0,COUNTA(#REF!),1)</definedName>
    <definedName name="quantityunitofmeasure" localSheetId="84">OFFSET(#REF!,0,0,COUNTA(#REF!),1)</definedName>
    <definedName name="quantityunitofmeasure" localSheetId="77">OFFSET(#REF!,0,0,COUNTA(#REF!),1)</definedName>
    <definedName name="quantityunitofmeasure">OFFSET(#REF!,0,0,COUNTA(#REF!),1)</definedName>
    <definedName name="quaro" localSheetId="65" hidden="1">{"'OBT_6M_30_6'!$S$1:$AE$53"}</definedName>
    <definedName name="quaro" localSheetId="84" hidden="1">{"'OBT_6M_30_6'!$S$1:$AE$53"}</definedName>
    <definedName name="quaro" localSheetId="77" hidden="1">{"'OBT_6M_30_6'!$S$1:$AE$53"}</definedName>
    <definedName name="quaro" localSheetId="61" hidden="1">{"'OBT_6M_30_6'!$S$1:$AE$53"}</definedName>
    <definedName name="quaro" localSheetId="76" hidden="1">{"'OBT_6M_30_6'!$S$1:$AE$53"}</definedName>
    <definedName name="quaro" hidden="1">{"'OBT_6M_30_6'!$S$1:$AE$53"}</definedName>
    <definedName name="Quarter" localSheetId="79">#REF!</definedName>
    <definedName name="Quarter" localSheetId="84">#REF!</definedName>
    <definedName name="Quarter" localSheetId="77">#REF!</definedName>
    <definedName name="Quarter">#REF!</definedName>
    <definedName name="QueryHeadings" localSheetId="79">#REF!</definedName>
    <definedName name="QueryHeadings" localSheetId="84">#REF!</definedName>
    <definedName name="QueryHeadings" localSheetId="77">#REF!</definedName>
    <definedName name="QueryHeadings">#REF!</definedName>
    <definedName name="ｑｗ" localSheetId="65" hidden="1">{#N/A,"VA",FALSE,"output";#N/A,"VB",FALSE,"output";#N/A,"VS",FALSE,"output";#N/A,"VC",FALSE,"output";#N/A,"VG",FALSE,"output";#N/A,"J1",FALSE,"output";#N/A,"J2",FALSE,"output";#N/A,"PT",FALSE,"output"}</definedName>
    <definedName name="ｑｗ" localSheetId="84" hidden="1">{#N/A,"VA",FALSE,"output";#N/A,"VB",FALSE,"output";#N/A,"VS",FALSE,"output";#N/A,"VC",FALSE,"output";#N/A,"VG",FALSE,"output";#N/A,"J1",FALSE,"output";#N/A,"J2",FALSE,"output";#N/A,"PT",FALSE,"output"}</definedName>
    <definedName name="ｑｗ" localSheetId="77" hidden="1">{#N/A,"VA",FALSE,"output";#N/A,"VB",FALSE,"output";#N/A,"VS",FALSE,"output";#N/A,"VC",FALSE,"output";#N/A,"VG",FALSE,"output";#N/A,"J1",FALSE,"output";#N/A,"J2",FALSE,"output";#N/A,"PT",FALSE,"output"}</definedName>
    <definedName name="ｑｗ" localSheetId="61" hidden="1">{#N/A,"VA",FALSE,"output";#N/A,"VB",FALSE,"output";#N/A,"VS",FALSE,"output";#N/A,"VC",FALSE,"output";#N/A,"VG",FALSE,"output";#N/A,"J1",FALSE,"output";#N/A,"J2",FALSE,"output";#N/A,"PT",FALSE,"output"}</definedName>
    <definedName name="ｑｗ" localSheetId="76" hidden="1">{#N/A,"VA",FALSE,"output";#N/A,"VB",FALSE,"output";#N/A,"VS",FALSE,"output";#N/A,"VC",FALSE,"output";#N/A,"VG",FALSE,"output";#N/A,"J1",FALSE,"output";#N/A,"J2",FALSE,"output";#N/A,"PT",FALSE,"output"}</definedName>
    <definedName name="ｑｗ" hidden="1">{#N/A,"VA",FALSE,"output";#N/A,"VB",FALSE,"output";#N/A,"VS",FALSE,"output";#N/A,"VC",FALSE,"output";#N/A,"VG",FALSE,"output";#N/A,"J1",FALSE,"output";#N/A,"J2",FALSE,"output";#N/A,"PT",FALSE,"output"}</definedName>
    <definedName name="qwas" localSheetId="65" hidden="1">{"Revenue",#N/A,FALSE,"Series";"Ecprofit",#N/A,FALSE,"Series"}</definedName>
    <definedName name="qwas" localSheetId="84" hidden="1">{"Revenue",#N/A,FALSE,"Series";"Ecprofit",#N/A,FALSE,"Series"}</definedName>
    <definedName name="qwas" localSheetId="77" hidden="1">{"Revenue",#N/A,FALSE,"Series";"Ecprofit",#N/A,FALSE,"Series"}</definedName>
    <definedName name="qwas" localSheetId="61" hidden="1">{"Revenue",#N/A,FALSE,"Series";"Ecprofit",#N/A,FALSE,"Series"}</definedName>
    <definedName name="qwas" localSheetId="76" hidden="1">{"Revenue",#N/A,FALSE,"Series";"Ecprofit",#N/A,FALSE,"Series"}</definedName>
    <definedName name="qwas" hidden="1">{"Revenue",#N/A,FALSE,"Series";"Ecprofit",#N/A,FALSE,"Series"}</definedName>
    <definedName name="qwdfv" localSheetId="65" hidden="1">{"avrev",#N/A,FALSE,"AVREV";"rates",#N/A,FALSE,"AVREV"}</definedName>
    <definedName name="qwdfv" localSheetId="84" hidden="1">{"avrev",#N/A,FALSE,"AVREV";"rates",#N/A,FALSE,"AVREV"}</definedName>
    <definedName name="qwdfv" localSheetId="77" hidden="1">{"avrev",#N/A,FALSE,"AVREV";"rates",#N/A,FALSE,"AVREV"}</definedName>
    <definedName name="qwdfv" localSheetId="61" hidden="1">{"avrev",#N/A,FALSE,"AVREV";"rates",#N/A,FALSE,"AVREV"}</definedName>
    <definedName name="qwdfv" localSheetId="76" hidden="1">{"avrev",#N/A,FALSE,"AVREV";"rates",#N/A,FALSE,"AVREV"}</definedName>
    <definedName name="qwdfv" hidden="1">{"avrev",#N/A,FALSE,"AVREV";"rates",#N/A,FALSE,"AVREV"}</definedName>
    <definedName name="qwdv" localSheetId="65" hidden="1">{#N/A,#N/A,FALSE,"Chart";#N/A,#N/A,FALSE,"Chart"}</definedName>
    <definedName name="qwdv" localSheetId="84" hidden="1">{#N/A,#N/A,FALSE,"Chart";#N/A,#N/A,FALSE,"Chart"}</definedName>
    <definedName name="qwdv" localSheetId="77" hidden="1">{#N/A,#N/A,FALSE,"Chart";#N/A,#N/A,FALSE,"Chart"}</definedName>
    <definedName name="qwdv" localSheetId="61" hidden="1">{#N/A,#N/A,FALSE,"Chart";#N/A,#N/A,FALSE,"Chart"}</definedName>
    <definedName name="qwdv" localSheetId="76" hidden="1">{#N/A,#N/A,FALSE,"Chart";#N/A,#N/A,FALSE,"Chart"}</definedName>
    <definedName name="qwdv" hidden="1">{#N/A,#N/A,FALSE,"Chart";#N/A,#N/A,FALSE,"Chart"}</definedName>
    <definedName name="QWE" localSheetId="65" hidden="1">{"pep204a",#N/A,FALSE,"tpepsum4a";"pep205a",#N/A,FALSE,"tpepsum4a";"wpep204a",#N/A,FALSE,"tpepsum4a";"wpep205a",#N/A,FALSE,"tpepsum4a"}</definedName>
    <definedName name="QWE" localSheetId="84" hidden="1">{"pep204a",#N/A,FALSE,"tpepsum4a";"pep205a",#N/A,FALSE,"tpepsum4a";"wpep204a",#N/A,FALSE,"tpepsum4a";"wpep205a",#N/A,FALSE,"tpepsum4a"}</definedName>
    <definedName name="QWE" localSheetId="77" hidden="1">{"pep204a",#N/A,FALSE,"tpepsum4a";"pep205a",#N/A,FALSE,"tpepsum4a";"wpep204a",#N/A,FALSE,"tpepsum4a";"wpep205a",#N/A,FALSE,"tpepsum4a"}</definedName>
    <definedName name="QWE" localSheetId="61" hidden="1">{"pep204a",#N/A,FALSE,"tpepsum4a";"pep205a",#N/A,FALSE,"tpepsum4a";"wpep204a",#N/A,FALSE,"tpepsum4a";"wpep205a",#N/A,FALSE,"tpepsum4a"}</definedName>
    <definedName name="QWE" localSheetId="76" hidden="1">{"pep204a",#N/A,FALSE,"tpepsum4a";"pep205a",#N/A,FALSE,"tpepsum4a";"wpep204a",#N/A,FALSE,"tpepsum4a";"wpep205a",#N/A,FALSE,"tpepsum4a"}</definedName>
    <definedName name="QWE" hidden="1">{"pep204a",#N/A,FALSE,"tpepsum4a";"pep205a",#N/A,FALSE,"tpepsum4a";"wpep204a",#N/A,FALSE,"tpepsum4a";"wpep205a",#N/A,FALSE,"tpepsum4a"}</definedName>
    <definedName name="qwefqefasdf" localSheetId="65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fqefasdf" localSheetId="84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fqefasdf" localSheetId="77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fqefasdf" localSheetId="61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fqefasdf" localSheetId="76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fqefas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r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q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qwerq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werty" localSheetId="65" hidden="1">{#N/A,"VA",FALSE,"output";#N/A,"VB",FALSE,"output";#N/A,"VS",FALSE,"output";#N/A,"VC",FALSE,"output";#N/A,"VG",FALSE,"output";#N/A,"J1",FALSE,"output";#N/A,"J2",FALSE,"output";#N/A,"PT",FALSE,"output"}</definedName>
    <definedName name="qwerty" localSheetId="84" hidden="1">{#N/A,"VA",FALSE,"output";#N/A,"VB",FALSE,"output";#N/A,"VS",FALSE,"output";#N/A,"VC",FALSE,"output";#N/A,"VG",FALSE,"output";#N/A,"J1",FALSE,"output";#N/A,"J2",FALSE,"output";#N/A,"PT",FALSE,"output"}</definedName>
    <definedName name="qwerty" localSheetId="77" hidden="1">{#N/A,"VA",FALSE,"output";#N/A,"VB",FALSE,"output";#N/A,"VS",FALSE,"output";#N/A,"VC",FALSE,"output";#N/A,"VG",FALSE,"output";#N/A,"J1",FALSE,"output";#N/A,"J2",FALSE,"output";#N/A,"PT",FALSE,"output"}</definedName>
    <definedName name="qwerty" localSheetId="61" hidden="1">{#N/A,"VA",FALSE,"output";#N/A,"VB",FALSE,"output";#N/A,"VS",FALSE,"output";#N/A,"VC",FALSE,"output";#N/A,"VG",FALSE,"output";#N/A,"J1",FALSE,"output";#N/A,"J2",FALSE,"output";#N/A,"PT",FALSE,"output"}</definedName>
    <definedName name="qwerty" localSheetId="76" hidden="1">{#N/A,"VA",FALSE,"output";#N/A,"VB",FALSE,"output";#N/A,"VS",FALSE,"output";#N/A,"VC",FALSE,"output";#N/A,"VG",FALSE,"output";#N/A,"J1",FALSE,"output";#N/A,"J2",FALSE,"output";#N/A,"PT",FALSE,"output"}</definedName>
    <definedName name="qwerty" hidden="1">{#N/A,"VA",FALSE,"output";#N/A,"VB",FALSE,"output";#N/A,"VS",FALSE,"output";#N/A,"VC",FALSE,"output";#N/A,"VG",FALSE,"output";#N/A,"J1",FALSE,"output";#N/A,"J2",FALSE,"output";#N/A,"PT",FALSE,"output"}</definedName>
    <definedName name="qwerwer" localSheetId="65" hidden="1">{0,0,0,0}</definedName>
    <definedName name="qwerwer" localSheetId="84" hidden="1">{0,0,0,0}</definedName>
    <definedName name="qwerwer" localSheetId="77" hidden="1">{0,0,0,0}</definedName>
    <definedName name="qwerwer" localSheetId="61" hidden="1">{0,0,0,0}</definedName>
    <definedName name="qwerwer" localSheetId="76" hidden="1">{0,0,0,0}</definedName>
    <definedName name="qwerwer" hidden="1">{0,0,0,0}</definedName>
    <definedName name="qwerwqer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wqer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wqer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wqer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wqer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wqer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hgdkjhfd" localSheetId="65" hidden="1">{"REVISED",#N/A,FALSE,"Sheet1"}</definedName>
    <definedName name="qwhgdkjhfd" localSheetId="84" hidden="1">{"REVISED",#N/A,FALSE,"Sheet1"}</definedName>
    <definedName name="qwhgdkjhfd" localSheetId="77" hidden="1">{"REVISED",#N/A,FALSE,"Sheet1"}</definedName>
    <definedName name="qwhgdkjhfd" localSheetId="61" hidden="1">{"REVISED",#N/A,FALSE,"Sheet1"}</definedName>
    <definedName name="qwhgdkjhfd" localSheetId="76" hidden="1">{"REVISED",#N/A,FALSE,"Sheet1"}</definedName>
    <definedName name="qwhgdkjhfd" hidden="1">{"REVISED",#N/A,FALSE,"Sheet1"}</definedName>
    <definedName name="qwq" localSheetId="65" hidden="1">{"rev",#N/A,FALSE,"ppepsum";"vcost",#N/A,FALSE,"ppepsum";"ecprof",#N/A,FALSE,"ppepsum"}</definedName>
    <definedName name="qwq" localSheetId="84" hidden="1">{"rev",#N/A,FALSE,"ppepsum";"vcost",#N/A,FALSE,"ppepsum";"ecprof",#N/A,FALSE,"ppepsum"}</definedName>
    <definedName name="qwq" localSheetId="77" hidden="1">{"rev",#N/A,FALSE,"ppepsum";"vcost",#N/A,FALSE,"ppepsum";"ecprof",#N/A,FALSE,"ppepsum"}</definedName>
    <definedName name="qwq" localSheetId="61" hidden="1">{"rev",#N/A,FALSE,"ppepsum";"vcost",#N/A,FALSE,"ppepsum";"ecprof",#N/A,FALSE,"ppepsum"}</definedName>
    <definedName name="qwq" localSheetId="76" hidden="1">{"rev",#N/A,FALSE,"ppepsum";"vcost",#N/A,FALSE,"ppepsum";"ecprof",#N/A,FALSE,"ppepsum"}</definedName>
    <definedName name="qwq" hidden="1">{"rev",#N/A,FALSE,"ppepsum";"vcost",#N/A,FALSE,"ppepsum";"ecprof",#N/A,FALSE,"ppepsum"}</definedName>
    <definedName name="qwqw" localSheetId="65" hidden="1">{"Fiesta Facer Page",#N/A,FALSE,"Q_C_S";"Fiesta Main Page",#N/A,FALSE,"V_L";"Fiesta 95BP Struct",#N/A,FALSE,"StructBP";"Fiesta Post 95BP Struct",#N/A,FALSE,"AdjStructBP"}</definedName>
    <definedName name="qwqw" localSheetId="84" hidden="1">{"Fiesta Facer Page",#N/A,FALSE,"Q_C_S";"Fiesta Main Page",#N/A,FALSE,"V_L";"Fiesta 95BP Struct",#N/A,FALSE,"StructBP";"Fiesta Post 95BP Struct",#N/A,FALSE,"AdjStructBP"}</definedName>
    <definedName name="qwqw" localSheetId="77" hidden="1">{"Fiesta Facer Page",#N/A,FALSE,"Q_C_S";"Fiesta Main Page",#N/A,FALSE,"V_L";"Fiesta 95BP Struct",#N/A,FALSE,"StructBP";"Fiesta Post 95BP Struct",#N/A,FALSE,"AdjStructBP"}</definedName>
    <definedName name="qwqw" localSheetId="61" hidden="1">{"Fiesta Facer Page",#N/A,FALSE,"Q_C_S";"Fiesta Main Page",#N/A,FALSE,"V_L";"Fiesta 95BP Struct",#N/A,FALSE,"StructBP";"Fiesta Post 95BP Struct",#N/A,FALSE,"AdjStructBP"}</definedName>
    <definedName name="qwqw" localSheetId="76" hidden="1">{"Fiesta Facer Page",#N/A,FALSE,"Q_C_S";"Fiesta Main Page",#N/A,FALSE,"V_L";"Fiesta 95BP Struct",#N/A,FALSE,"StructBP";"Fiesta Post 95BP Struct",#N/A,FALSE,"AdjStructBP"}</definedName>
    <definedName name="qwqw" hidden="1">{"Fiesta Facer Page",#N/A,FALSE,"Q_C_S";"Fiesta Main Page",#N/A,FALSE,"V_L";"Fiesta 95BP Struct",#N/A,FALSE,"StructBP";"Fiesta Post 95BP Struct",#N/A,FALSE,"AdjStructBP"}</definedName>
    <definedName name="qwt" localSheetId="65" hidden="1">{0,0,0,0;0,0,0,0;0,0,0,0;0,0,TRUE,0}</definedName>
    <definedName name="qwt" localSheetId="84" hidden="1">{0,0,0,0;0,0,0,0;0,0,0,0;0,0,TRUE,0}</definedName>
    <definedName name="qwt" localSheetId="77" hidden="1">{0,0,0,0;0,0,0,0;0,0,0,0;0,0,TRUE,0}</definedName>
    <definedName name="qwt" localSheetId="61" hidden="1">{0,0,0,0;0,0,0,0;0,0,0,0;0,0,TRUE,0}</definedName>
    <definedName name="qwt" localSheetId="76" hidden="1">{0,0,0,0;0,0,0,0;0,0,0,0;0,0,TRUE,0}</definedName>
    <definedName name="qwt" hidden="1">{0,0,0,0;0,0,0,0;0,0,0,0;0,0,TRUE,0}</definedName>
    <definedName name="qx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qx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qx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qx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qx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qx" hidden="1">{#N/A,#N/A,FALSE,"Chart";#N/A,#N/A,FALSE,"Overview";#N/A,#N/A,FALSE,"Overview_Acty";#N/A,#N/A,FALSE,"Inc97D";#N/A,#N/A,FALSE,"Rel_Inc97TD";#N/A,#N/A,FALSE,"Rel_Inc_97_NTD";#N/A,#N/A,FALSE,"Marketing";#N/A,#N/A,FALSE,"Pot_97"}</definedName>
    <definedName name="qy" localSheetId="79" hidden="1">#REF!</definedName>
    <definedName name="qy" localSheetId="84" hidden="1">#REF!</definedName>
    <definedName name="qy" localSheetId="77" hidden="1">#REF!</definedName>
    <definedName name="qy" hidden="1">#REF!</definedName>
    <definedName name="R_E_Additions" localSheetId="79">#REF!</definedName>
    <definedName name="R_E_Additions" localSheetId="84">#REF!</definedName>
    <definedName name="R_E_Additions" localSheetId="77">#REF!</definedName>
    <definedName name="R_E_Additions">#REF!</definedName>
    <definedName name="R_E_b_f" localSheetId="79">#REF!</definedName>
    <definedName name="R_E_b_f" localSheetId="84">#REF!</definedName>
    <definedName name="R_E_b_f" localSheetId="77">#REF!</definedName>
    <definedName name="R_E_b_f">#REF!</definedName>
    <definedName name="R_e_c_f" localSheetId="79">#REF!</definedName>
    <definedName name="R_e_c_f" localSheetId="84">#REF!</definedName>
    <definedName name="R_e_c_f" localSheetId="77">#REF!</definedName>
    <definedName name="R_e_c_f">#REF!</definedName>
    <definedName name="Ra" localSheetId="79">#REF!</definedName>
    <definedName name="Ra" localSheetId="84">#REF!</definedName>
    <definedName name="Ra" localSheetId="77">#REF!</definedName>
    <definedName name="Ra">#REF!</definedName>
    <definedName name="rach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ch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ch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ch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ch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ch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nger" localSheetId="6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8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77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6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localSheetId="7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oDatos" localSheetId="65">ActiveRange</definedName>
    <definedName name="RangoDatos" localSheetId="79">ActiveRange</definedName>
    <definedName name="RangoDatos" localSheetId="84">ActiveRange</definedName>
    <definedName name="RangoDatos" localSheetId="2">ActiveRange</definedName>
    <definedName name="RangoDatos" localSheetId="3">ActiveRange</definedName>
    <definedName name="RangoDatos" localSheetId="1">ActiveRange</definedName>
    <definedName name="RangoDatos" localSheetId="4">ActiveRange</definedName>
    <definedName name="RangoDatos" localSheetId="5">ActiveRange</definedName>
    <definedName name="RangoDatos" localSheetId="10">ActiveRange</definedName>
    <definedName name="RangoDatos" localSheetId="18">ActiveRange</definedName>
    <definedName name="RangoDatos" localSheetId="19">ActiveRange</definedName>
    <definedName name="RangoDatos" localSheetId="21">ActiveRange</definedName>
    <definedName name="RangoDatos" localSheetId="6">ActiveRange</definedName>
    <definedName name="RangoDatos" localSheetId="9">ActiveRange</definedName>
    <definedName name="RangoDatos" localSheetId="13">ActiveRange</definedName>
    <definedName name="RangoDatos" localSheetId="35">ActiveRange</definedName>
    <definedName name="RangoDatos" localSheetId="50">ActiveRange</definedName>
    <definedName name="RangoDatos" localSheetId="55">ActiveRange</definedName>
    <definedName name="RangoDatos" localSheetId="47">ActiveRange</definedName>
    <definedName name="RangoDatos" localSheetId="49">ActiveRange</definedName>
    <definedName name="RangoDatos" localSheetId="36">ActiveRange</definedName>
    <definedName name="RangoDatos" localSheetId="28">ActiveRange</definedName>
    <definedName name="RangoDatos" localSheetId="37">ActiveRange</definedName>
    <definedName name="RangoDatos" localSheetId="7">ActiveRange</definedName>
    <definedName name="RangoDatos" localSheetId="14">ActiveRange</definedName>
    <definedName name="RangoDatos" localSheetId="44">ActiveRange</definedName>
    <definedName name="RangoDatos" localSheetId="12">ActiveRange</definedName>
    <definedName name="RangoDatos" localSheetId="41">ActiveRange</definedName>
    <definedName name="RangoDatos" localSheetId="43">ActiveRange</definedName>
    <definedName name="RangoDatos" localSheetId="46">ActiveRange</definedName>
    <definedName name="RangoDatos" localSheetId="53">ActiveRange</definedName>
    <definedName name="RangoDatos" localSheetId="42">ActiveRange</definedName>
    <definedName name="RangoDatos" localSheetId="17">ActiveRange</definedName>
    <definedName name="RangoDatos" localSheetId="20">ActiveRange</definedName>
    <definedName name="RangoDatos" localSheetId="34">ActiveRange</definedName>
    <definedName name="RangoDatos" localSheetId="33">ActiveRange</definedName>
    <definedName name="RangoDatos" localSheetId="11">ActiveRange</definedName>
    <definedName name="RangoDatos" localSheetId="25">ActiveRange</definedName>
    <definedName name="RangoDatos" localSheetId="56">ActiveRange</definedName>
    <definedName name="RangoDatos" localSheetId="54">ActiveRange</definedName>
    <definedName name="RangoDatos" localSheetId="45">ActiveRange</definedName>
    <definedName name="RangoDatos" localSheetId="52">ActiveRange</definedName>
    <definedName name="RangoDatos" localSheetId="8">ActiveRange</definedName>
    <definedName name="RangoDatos" localSheetId="48">ActiveRange</definedName>
    <definedName name="RangoDatos" localSheetId="26">ActiveRange</definedName>
    <definedName name="RangoDatos" localSheetId="27">ActiveRange</definedName>
    <definedName name="RangoDatos" localSheetId="31">ActiveRange</definedName>
    <definedName name="RangoDatos" localSheetId="24">ActiveRange</definedName>
    <definedName name="RangoDatos" localSheetId="23">ActiveRange</definedName>
    <definedName name="RangoDatos" localSheetId="22">ActiveRange</definedName>
    <definedName name="RangoDatos" localSheetId="38">ActiveRange</definedName>
    <definedName name="RangoDatos" localSheetId="29">ActiveRange</definedName>
    <definedName name="RangoDatos" localSheetId="30">ActiveRange</definedName>
    <definedName name="RangoDatos" localSheetId="15">ActiveRange</definedName>
    <definedName name="RangoDatos" localSheetId="16">ActiveRange</definedName>
    <definedName name="RangoDatos" localSheetId="32">ActiveRange</definedName>
    <definedName name="RangoDatos" localSheetId="75">ActiveRange</definedName>
    <definedName name="RangoDatos" localSheetId="62">ActiveRange</definedName>
    <definedName name="RangoDatos" localSheetId="63">ActiveRange</definedName>
    <definedName name="RangoDatos" localSheetId="68">ActiveRange</definedName>
    <definedName name="RangoDatos" localSheetId="40">ActiveRange</definedName>
    <definedName name="RangoDatos" localSheetId="70">ActiveRange</definedName>
    <definedName name="RangoDatos" localSheetId="71">ActiveRange</definedName>
    <definedName name="RangoDatos" localSheetId="72">ActiveRange</definedName>
    <definedName name="RangoDatos" localSheetId="74">ActiveRange</definedName>
    <definedName name="RangoDatos" localSheetId="58">ActiveRange</definedName>
    <definedName name="RangoDatos" localSheetId="39">ActiveRange</definedName>
    <definedName name="RangoDatos" localSheetId="69">ActiveRange</definedName>
    <definedName name="RangoDatos" localSheetId="60">ActiveRange</definedName>
    <definedName name="RangoDatos" localSheetId="64">ActiveRange</definedName>
    <definedName name="RangoDatos" localSheetId="73">ActiveRange</definedName>
    <definedName name="RangoDatos" localSheetId="59">ActiveRange</definedName>
    <definedName name="RangoDatos" localSheetId="57">ActiveRange</definedName>
    <definedName name="RangoDatos" localSheetId="51">ActiveRange</definedName>
    <definedName name="RangoDatos" localSheetId="77">ActiveRange</definedName>
    <definedName name="RangoDatos" localSheetId="61">ActiveRange</definedName>
    <definedName name="RangoDatos" localSheetId="66">ActiveRange</definedName>
    <definedName name="RangoDatos" localSheetId="67">ActiveRange</definedName>
    <definedName name="RangoDatos" localSheetId="76">ActiveRange</definedName>
    <definedName name="RangoDatos">ActiveRange</definedName>
    <definedName name="rapport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pport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pport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pport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pport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pport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te">0.38</definedName>
    <definedName name="Rate_Version" localSheetId="79">#REF!</definedName>
    <definedName name="Rate_Version" localSheetId="84">#REF!</definedName>
    <definedName name="Rate_Version" localSheetId="77">#REF!</definedName>
    <definedName name="Rate_Version">#REF!</definedName>
    <definedName name="RateAA" localSheetId="79">#REF!</definedName>
    <definedName name="RateAA" localSheetId="84">#REF!</definedName>
    <definedName name="RateAA" localSheetId="77">#REF!</definedName>
    <definedName name="RateAA">#REF!</definedName>
    <definedName name="RateIA" localSheetId="79">#REF!</definedName>
    <definedName name="RateIA" localSheetId="84">#REF!</definedName>
    <definedName name="RateIA" localSheetId="77">#REF!</definedName>
    <definedName name="RateIA">#REF!</definedName>
    <definedName name="Ratings" localSheetId="65" hidden="1">{#N/A,#N/A,FALSE,"Profit Status";#N/A,#N/A,FALSE,"Invest";#N/A,#N/A,FALSE,"Revenue";#N/A,#N/A,FALSE,"Variable Cost";#N/A,#N/A,FALSE,"Options &amp; Series"}</definedName>
    <definedName name="Ratings" localSheetId="84" hidden="1">{#N/A,#N/A,FALSE,"Profit Status";#N/A,#N/A,FALSE,"Invest";#N/A,#N/A,FALSE,"Revenue";#N/A,#N/A,FALSE,"Variable Cost";#N/A,#N/A,FALSE,"Options &amp; Series"}</definedName>
    <definedName name="Ratings" localSheetId="77" hidden="1">{#N/A,#N/A,FALSE,"Profit Status";#N/A,#N/A,FALSE,"Invest";#N/A,#N/A,FALSE,"Revenue";#N/A,#N/A,FALSE,"Variable Cost";#N/A,#N/A,FALSE,"Options &amp; Series"}</definedName>
    <definedName name="Ratings" localSheetId="61" hidden="1">{#N/A,#N/A,FALSE,"Profit Status";#N/A,#N/A,FALSE,"Invest";#N/A,#N/A,FALSE,"Revenue";#N/A,#N/A,FALSE,"Variable Cost";#N/A,#N/A,FALSE,"Options &amp; Series"}</definedName>
    <definedName name="Ratings" localSheetId="76" hidden="1">{#N/A,#N/A,FALSE,"Profit Status";#N/A,#N/A,FALSE,"Invest";#N/A,#N/A,FALSE,"Revenue";#N/A,#N/A,FALSE,"Variable Cost";#N/A,#N/A,FALSE,"Options &amp; Series"}</definedName>
    <definedName name="Ratings" hidden="1">{#N/A,#N/A,FALSE,"Profit Status";#N/A,#N/A,FALSE,"Invest";#N/A,#N/A,FALSE,"Revenue";#N/A,#N/A,FALSE,"Variable Cost";#N/A,#N/A,FALSE,"Options &amp; Series"}</definedName>
    <definedName name="ratio" localSheetId="79">IF(#REF!&lt;=5,INDEX(#REF!,(#REF!*5)-4),#REF!)</definedName>
    <definedName name="ratio" localSheetId="84">IF(#REF!&lt;=5,INDEX(#REF!,(#REF!*5)-4),#REF!)</definedName>
    <definedName name="ratio" localSheetId="77">IF(#REF!&lt;=5,INDEX(#REF!,(#REF!*5)-4),#REF!)</definedName>
    <definedName name="ratio">IF(#REF!&lt;=5,INDEX(#REF!,(#REF!*5)-4),#REF!)</definedName>
    <definedName name="ratio1" localSheetId="79">IF(#REF!&lt;=5,INDEX(#REF!,(#REF!*5)-4),#REF!)</definedName>
    <definedName name="ratio1" localSheetId="84">IF(#REF!&lt;=5,INDEX(#REF!,(#REF!*5)-4),#REF!)</definedName>
    <definedName name="ratio1" localSheetId="77">IF(#REF!&lt;=5,INDEX(#REF!,(#REF!*5)-4),#REF!)</definedName>
    <definedName name="ratio1">IF(#REF!&lt;=5,INDEX(#REF!,(#REF!*5)-4),#REF!)</definedName>
    <definedName name="ratio2" localSheetId="79">IF(#REF!&lt;=5,INDEX(#REF!,(#REF!*5)-4),#REF!)</definedName>
    <definedName name="ratio2" localSheetId="84">IF(#REF!&lt;=5,INDEX(#REF!,(#REF!*5)-4),#REF!)</definedName>
    <definedName name="ratio2" localSheetId="77">IF(#REF!&lt;=5,INDEX(#REF!,(#REF!*5)-4),#REF!)</definedName>
    <definedName name="ratio2">IF(#REF!&lt;=5,INDEX(#REF!,(#REF!*5)-4),#REF!)</definedName>
    <definedName name="ratio3" localSheetId="79">IF(#REF!&lt;=5,INDEX(#REF!,(#REF!*5)-4),#REF!)</definedName>
    <definedName name="ratio3" localSheetId="84">IF(#REF!&lt;=5,INDEX(#REF!,(#REF!*5)-4),#REF!)</definedName>
    <definedName name="ratio3" localSheetId="77">IF(#REF!&lt;=5,INDEX(#REF!,(#REF!*5)-4),#REF!)</definedName>
    <definedName name="ratio3">IF(#REF!&lt;=5,INDEX(#REF!,(#REF!*5)-4),#REF!)</definedName>
    <definedName name="RawAgencyPrice" localSheetId="79">#REF!</definedName>
    <definedName name="RawAgencyPrice" localSheetId="84">#REF!</definedName>
    <definedName name="RawAgencyPrice" localSheetId="77">#REF!</definedName>
    <definedName name="RawAgencyPrice">#REF!</definedName>
    <definedName name="rba" localSheetId="79">#REF!</definedName>
    <definedName name="rba" localSheetId="84">#REF!</definedName>
    <definedName name="rba" localSheetId="77">#REF!</definedName>
    <definedName name="rba">#REF!</definedName>
    <definedName name="Rbar" localSheetId="79">#REF!</definedName>
    <definedName name="Rbar" localSheetId="84">#REF!</definedName>
    <definedName name="Rbar" localSheetId="77">#REF!</definedName>
    <definedName name="Rbar">#REF!</definedName>
    <definedName name="RBData" localSheetId="79">#REF!</definedName>
    <definedName name="RBData" localSheetId="84">#REF!</definedName>
    <definedName name="RBData" localSheetId="77">#REF!</definedName>
    <definedName name="RBData">#REF!</definedName>
    <definedName name="RCArea" localSheetId="79" hidden="1">#REF!</definedName>
    <definedName name="RCArea" localSheetId="84" hidden="1">#REF!</definedName>
    <definedName name="RCArea" localSheetId="77" hidden="1">#REF!</definedName>
    <definedName name="RCArea" hidden="1">#REF!</definedName>
    <definedName name="rd" localSheetId="6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d" localSheetId="84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d" localSheetId="77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d" localSheetId="61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d" localSheetId="76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d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E" localSheetId="79">#REF!</definedName>
    <definedName name="RE" localSheetId="84">#REF!</definedName>
    <definedName name="RE" localSheetId="77">#REF!</definedName>
    <definedName name="RE">#REF!</definedName>
    <definedName name="re_co_pp" localSheetId="79">#REF!</definedName>
    <definedName name="re_co_pp" localSheetId="84">#REF!</definedName>
    <definedName name="re_co_pp" localSheetId="77">#REF!</definedName>
    <definedName name="re_co_pp">#REF!</definedName>
    <definedName name="re_con_afs_ebit" localSheetId="79">#REF!</definedName>
    <definedName name="re_con_afs_ebit" localSheetId="84">#REF!</definedName>
    <definedName name="re_con_afs_ebit" localSheetId="77">#REF!</definedName>
    <definedName name="re_con_afs_ebit">#REF!</definedName>
    <definedName name="re_con_afs_nrev" localSheetId="79">#REF!</definedName>
    <definedName name="re_con_afs_nrev" localSheetId="84">#REF!</definedName>
    <definedName name="re_con_afs_nrev" localSheetId="77">#REF!</definedName>
    <definedName name="re_con_afs_nrev">#REF!</definedName>
    <definedName name="re_con_afs_ntas_div" localSheetId="79">#REF!</definedName>
    <definedName name="re_con_afs_ntas_div" localSheetId="84">#REF!</definedName>
    <definedName name="re_con_afs_ntas_div" localSheetId="77">#REF!</definedName>
    <definedName name="re_con_afs_ntas_div">#REF!</definedName>
    <definedName name="re_con_ateq_ebit" localSheetId="79">#REF!</definedName>
    <definedName name="re_con_ateq_ebit" localSheetId="84">#REF!</definedName>
    <definedName name="re_con_ateq_ebit" localSheetId="77">#REF!</definedName>
    <definedName name="re_con_ateq_ebit">#REF!</definedName>
    <definedName name="re_con_ateq_nrev" localSheetId="79">#REF!</definedName>
    <definedName name="re_con_ateq_nrev" localSheetId="84">#REF!</definedName>
    <definedName name="re_con_ateq_nrev" localSheetId="77">#REF!</definedName>
    <definedName name="re_con_ateq_nrev">#REF!</definedName>
    <definedName name="re_con_ateq_ntas_div" localSheetId="79">#REF!</definedName>
    <definedName name="re_con_ateq_ntas_div" localSheetId="84">#REF!</definedName>
    <definedName name="re_con_ateq_ntas_div" localSheetId="77">#REF!</definedName>
    <definedName name="re_con_ateq_ntas_div">#REF!</definedName>
    <definedName name="re_con_fcco_ebit" localSheetId="79">#REF!</definedName>
    <definedName name="re_con_fcco_ebit" localSheetId="84">#REF!</definedName>
    <definedName name="re_con_fcco_ebit" localSheetId="77">#REF!</definedName>
    <definedName name="re_con_fcco_ebit">#REF!</definedName>
    <definedName name="re_con_fcco_nrev" localSheetId="79">#REF!</definedName>
    <definedName name="re_con_fcco_nrev" localSheetId="84">#REF!</definedName>
    <definedName name="re_con_fcco_nrev" localSheetId="77">#REF!</definedName>
    <definedName name="re_con_fcco_nrev">#REF!</definedName>
    <definedName name="re_con_fcco_ntas_div" localSheetId="79">#REF!</definedName>
    <definedName name="re_con_fcco_ntas_div" localSheetId="84">#REF!</definedName>
    <definedName name="re_con_fcco_ntas_div" localSheetId="77">#REF!</definedName>
    <definedName name="re_con_fcco_ntas_div">#REF!</definedName>
    <definedName name="re_dcva_stal_pp" localSheetId="79">#REF!</definedName>
    <definedName name="re_dcva_stal_pp" localSheetId="84">#REF!</definedName>
    <definedName name="re_dcva_stal_pp" localSheetId="77">#REF!</definedName>
    <definedName name="re_dcva_stal_pp">#REF!</definedName>
    <definedName name="re_fr_pp" localSheetId="79">#REF!</definedName>
    <definedName name="re_fr_pp" localSheetId="84">#REF!</definedName>
    <definedName name="re_fr_pp" localSheetId="77">#REF!</definedName>
    <definedName name="re_fr_pp">#REF!</definedName>
    <definedName name="re_irr_pp" localSheetId="79">#REF!</definedName>
    <definedName name="re_irr_pp" localSheetId="84">#REF!</definedName>
    <definedName name="re_irr_pp" localSheetId="77">#REF!</definedName>
    <definedName name="re_irr_pp">#REF!</definedName>
    <definedName name="re_payback_pp" localSheetId="79">#REF!</definedName>
    <definedName name="re_payback_pp" localSheetId="84">#REF!</definedName>
    <definedName name="re_payback_pp" localSheetId="77">#REF!</definedName>
    <definedName name="re_payback_pp">#REF!</definedName>
    <definedName name="re_ros_avg_pp" localSheetId="79">#REF!</definedName>
    <definedName name="re_ros_avg_pp" localSheetId="84">#REF!</definedName>
    <definedName name="re_ros_avg_pp" localSheetId="77">#REF!</definedName>
    <definedName name="re_ros_avg_pp">#REF!</definedName>
    <definedName name="re_tfe_capex" localSheetId="79">#REF!</definedName>
    <definedName name="re_tfe_capex" localSheetId="84">#REF!</definedName>
    <definedName name="re_tfe_capex" localSheetId="77">#REF!</definedName>
    <definedName name="re_tfe_capex">#REF!</definedName>
    <definedName name="re_tfe_nonrec" localSheetId="79">#REF!</definedName>
    <definedName name="re_tfe_nonrec" localSheetId="84">#REF!</definedName>
    <definedName name="re_tfe_nonrec" localSheetId="77">#REF!</definedName>
    <definedName name="re_tfe_nonrec">#REF!</definedName>
    <definedName name="re_tfe_pp" localSheetId="79">#REF!</definedName>
    <definedName name="re_tfe_pp" localSheetId="84">#REF!</definedName>
    <definedName name="re_tfe_pp" localSheetId="77">#REF!</definedName>
    <definedName name="re_tfe_pp">#REF!</definedName>
    <definedName name="re_tfe_rd" localSheetId="79">#REF!</definedName>
    <definedName name="re_tfe_rd" localSheetId="84">#REF!</definedName>
    <definedName name="re_tfe_rd" localSheetId="77">#REF!</definedName>
    <definedName name="re_tfe_rd">#REF!</definedName>
    <definedName name="RE_tranferred_in" localSheetId="79">#REF!</definedName>
    <definedName name="RE_tranferred_in" localSheetId="84">#REF!</definedName>
    <definedName name="RE_tranferred_in" localSheetId="77">#REF!</definedName>
    <definedName name="RE_tranferred_in">#REF!</definedName>
    <definedName name="RE_transferred_in" localSheetId="79">#REF!</definedName>
    <definedName name="RE_transferred_in" localSheetId="84">#REF!</definedName>
    <definedName name="RE_transferred_in" localSheetId="77">#REF!</definedName>
    <definedName name="RE_transferred_in">#REF!</definedName>
    <definedName name="re_units_pp" localSheetId="79">#REF!</definedName>
    <definedName name="re_units_pp" localSheetId="84">#REF!</definedName>
    <definedName name="re_units_pp" localSheetId="77">#REF!</definedName>
    <definedName name="re_units_pp">#REF!</definedName>
    <definedName name="re_val_price" localSheetId="79">#REF!</definedName>
    <definedName name="re_val_price" localSheetId="84">#REF!</definedName>
    <definedName name="re_val_price" localSheetId="77">#REF!</definedName>
    <definedName name="re_val_price">#REF!</definedName>
    <definedName name="REAddition" localSheetId="79">#REF!</definedName>
    <definedName name="REAddition" localSheetId="84">#REF!</definedName>
    <definedName name="REAddition" localSheetId="77">#REF!</definedName>
    <definedName name="REAddition">#REF!</definedName>
    <definedName name="readjusted" localSheetId="65" hidden="1">{#N/A,#N/A,FALSE,"TOP10";#N/A,#N/A,FALSE,"Cover";#N/A,#N/A,FALSE,"MOGRAPH"}</definedName>
    <definedName name="readjusted" localSheetId="84" hidden="1">{#N/A,#N/A,FALSE,"TOP10";#N/A,#N/A,FALSE,"Cover";#N/A,#N/A,FALSE,"MOGRAPH"}</definedName>
    <definedName name="readjusted" localSheetId="77" hidden="1">{#N/A,#N/A,FALSE,"TOP10";#N/A,#N/A,FALSE,"Cover";#N/A,#N/A,FALSE,"MOGRAPH"}</definedName>
    <definedName name="readjusted" localSheetId="61" hidden="1">{#N/A,#N/A,FALSE,"TOP10";#N/A,#N/A,FALSE,"Cover";#N/A,#N/A,FALSE,"MOGRAPH"}</definedName>
    <definedName name="readjusted" localSheetId="76" hidden="1">{#N/A,#N/A,FALSE,"TOP10";#N/A,#N/A,FALSE,"Cover";#N/A,#N/A,FALSE,"MOGRAPH"}</definedName>
    <definedName name="readjusted" hidden="1">{#N/A,#N/A,FALSE,"TOP10";#N/A,#N/A,FALSE,"Cover";#N/A,#N/A,FALSE,"MOGRAPH"}</definedName>
    <definedName name="ready1" localSheetId="65" hidden="1">{#N/A,#N/A,TRUE,"Title-page";#N/A,#N/A,TRUE,"B1"}</definedName>
    <definedName name="ready1" localSheetId="84" hidden="1">{#N/A,#N/A,TRUE,"Title-page";#N/A,#N/A,TRUE,"B1"}</definedName>
    <definedName name="ready1" localSheetId="77" hidden="1">{#N/A,#N/A,TRUE,"Title-page";#N/A,#N/A,TRUE,"B1"}</definedName>
    <definedName name="ready1" localSheetId="61" hidden="1">{#N/A,#N/A,TRUE,"Title-page";#N/A,#N/A,TRUE,"B1"}</definedName>
    <definedName name="ready1" localSheetId="76" hidden="1">{#N/A,#N/A,TRUE,"Title-page";#N/A,#N/A,TRUE,"B1"}</definedName>
    <definedName name="ready1" hidden="1">{#N/A,#N/A,TRUE,"Title-page";#N/A,#N/A,TRUE,"B1"}</definedName>
    <definedName name="ready2" localSheetId="65" hidden="1">{#N/A,#N/A,FALSE,"QS9000";#N/A,#N/A,FALSE,"Initial APQP Timing"}</definedName>
    <definedName name="ready2" localSheetId="84" hidden="1">{#N/A,#N/A,FALSE,"QS9000";#N/A,#N/A,FALSE,"Initial APQP Timing"}</definedName>
    <definedName name="ready2" localSheetId="77" hidden="1">{#N/A,#N/A,FALSE,"QS9000";#N/A,#N/A,FALSE,"Initial APQP Timing"}</definedName>
    <definedName name="ready2" localSheetId="61" hidden="1">{#N/A,#N/A,FALSE,"QS9000";#N/A,#N/A,FALSE,"Initial APQP Timing"}</definedName>
    <definedName name="ready2" localSheetId="76" hidden="1">{#N/A,#N/A,FALSE,"QS9000";#N/A,#N/A,FALSE,"Initial APQP Timing"}</definedName>
    <definedName name="ready2" hidden="1">{#N/A,#N/A,FALSE,"QS9000";#N/A,#N/A,FALSE,"Initial APQP Timing"}</definedName>
    <definedName name="REal" localSheetId="65" hidden="1">{#N/A,#N/A,TRUE,"Engine";#N/A,#N/A,TRUE,"Trans 5R55N";#N/A,#N/A,TRUE,"Manual Trans";#N/A,#N/A,TRUE,"DS and Axle";#N/A,#N/A,TRUE,"PTSSE";#N/A,#N/A,TRUE,"Summary"}</definedName>
    <definedName name="REal" localSheetId="84" hidden="1">{#N/A,#N/A,TRUE,"Engine";#N/A,#N/A,TRUE,"Trans 5R55N";#N/A,#N/A,TRUE,"Manual Trans";#N/A,#N/A,TRUE,"DS and Axle";#N/A,#N/A,TRUE,"PTSSE";#N/A,#N/A,TRUE,"Summary"}</definedName>
    <definedName name="REal" localSheetId="77" hidden="1">{#N/A,#N/A,TRUE,"Engine";#N/A,#N/A,TRUE,"Trans 5R55N";#N/A,#N/A,TRUE,"Manual Trans";#N/A,#N/A,TRUE,"DS and Axle";#N/A,#N/A,TRUE,"PTSSE";#N/A,#N/A,TRUE,"Summary"}</definedName>
    <definedName name="REal" localSheetId="61" hidden="1">{#N/A,#N/A,TRUE,"Engine";#N/A,#N/A,TRUE,"Trans 5R55N";#N/A,#N/A,TRUE,"Manual Trans";#N/A,#N/A,TRUE,"DS and Axle";#N/A,#N/A,TRUE,"PTSSE";#N/A,#N/A,TRUE,"Summary"}</definedName>
    <definedName name="REal" localSheetId="76" hidden="1">{#N/A,#N/A,TRUE,"Engine";#N/A,#N/A,TRUE,"Trans 5R55N";#N/A,#N/A,TRUE,"Manual Trans";#N/A,#N/A,TRUE,"DS and Axle";#N/A,#N/A,TRUE,"PTSSE";#N/A,#N/A,TRUE,"Summary"}</definedName>
    <definedName name="REal" hidden="1">{#N/A,#N/A,TRUE,"Engine";#N/A,#N/A,TRUE,"Trans 5R55N";#N/A,#N/A,TRUE,"Manual Trans";#N/A,#N/A,TRUE,"DS and Axle";#N/A,#N/A,TRUE,"PTSSE";#N/A,#N/A,TRUE,"Summary"}</definedName>
    <definedName name="REBF" localSheetId="79">#REF!</definedName>
    <definedName name="REBF" localSheetId="84">#REF!</definedName>
    <definedName name="REBF" localSheetId="77">#REF!</definedName>
    <definedName name="REBF">#REF!</definedName>
    <definedName name="RECAP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AP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AP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AP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AP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A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F" localSheetId="79">#REF!</definedName>
    <definedName name="RECF" localSheetId="84">#REF!</definedName>
    <definedName name="RECF" localSheetId="77">#REF!</definedName>
    <definedName name="RECF">#REF!</definedName>
    <definedName name="RECLASS" localSheetId="79">#REF!</definedName>
    <definedName name="RECLASS" localSheetId="84">#REF!</definedName>
    <definedName name="RECLASS" localSheetId="77">#REF!</definedName>
    <definedName name="RECLASS">#REF!</definedName>
    <definedName name="Recognition" localSheetId="79">#REF!</definedName>
    <definedName name="Recognition" localSheetId="84">#REF!</definedName>
    <definedName name="Recognition" localSheetId="77">#REF!</definedName>
    <definedName name="Recognition">#REF!</definedName>
    <definedName name="Record_Bumonkingaku_Re" localSheetId="79">#REF!</definedName>
    <definedName name="Record_Bumonkingaku_Re" localSheetId="84">#REF!</definedName>
    <definedName name="Record_Bumonkingaku_Re" localSheetId="77">#REF!</definedName>
    <definedName name="Record_Bumonkingaku_Re">#REF!</definedName>
    <definedName name="Record_GenshouBumon" localSheetId="79">#REF!</definedName>
    <definedName name="Record_GenshouBumon" localSheetId="84">#REF!</definedName>
    <definedName name="Record_GenshouBumon" localSheetId="77">#REF!</definedName>
    <definedName name="Record_GenshouBumon">#REF!</definedName>
    <definedName name="Record_Kakuhan_Bumonbetsu" localSheetId="79">#REF!</definedName>
    <definedName name="Record_Kakuhan_Bumonbetsu" localSheetId="84">#REF!</definedName>
    <definedName name="Record_Kakuhan_Bumonbetsu" localSheetId="77">#REF!</definedName>
    <definedName name="Record_Kakuhan_Bumonbetsu">#REF!</definedName>
    <definedName name="Record_Kakuhan_Kyakukei" localSheetId="79">#REF!</definedName>
    <definedName name="Record_Kakuhan_Kyakukei" localSheetId="84">#REF!</definedName>
    <definedName name="Record_Kakuhan_Kyakukei" localSheetId="77">#REF!</definedName>
    <definedName name="Record_Kakuhan_Kyakukei">#REF!</definedName>
    <definedName name="Record_Kakuhan_Re" localSheetId="79">#REF!</definedName>
    <definedName name="Record_Kakuhan_Re" localSheetId="84">#REF!</definedName>
    <definedName name="Record_Kakuhan_Re" localSheetId="77">#REF!</definedName>
    <definedName name="Record_Kakuhan_Re">#REF!</definedName>
    <definedName name="Record_Kakuhan_Shousai" localSheetId="79">#REF!</definedName>
    <definedName name="Record_Kakuhan_Shousai" localSheetId="84">#REF!</definedName>
    <definedName name="Record_Kakuhan_Shousai" localSheetId="77">#REF!</definedName>
    <definedName name="Record_Kakuhan_Shousai">#REF!</definedName>
    <definedName name="Record_KYAKUSAKI_NARIYUKI" localSheetId="79">#REF!</definedName>
    <definedName name="Record_KYAKUSAKI_NARIYUKI" localSheetId="84">#REF!</definedName>
    <definedName name="Record_KYAKUSAKI_NARIYUKI" localSheetId="77">#REF!</definedName>
    <definedName name="Record_KYAKUSAKI_NARIYUKI">#REF!</definedName>
    <definedName name="Record_Kyakushuu" localSheetId="79">#REF!</definedName>
    <definedName name="Record_Kyakushuu" localSheetId="84">#REF!</definedName>
    <definedName name="Record_Kyakushuu" localSheetId="77">#REF!</definedName>
    <definedName name="Record_Kyakushuu">#REF!</definedName>
    <definedName name="Record_RE" localSheetId="79">#REF!</definedName>
    <definedName name="Record_RE" localSheetId="84">#REF!</definedName>
    <definedName name="Record_RE" localSheetId="77">#REF!</definedName>
    <definedName name="Record_RE">#REF!</definedName>
    <definedName name="Record_RE_NARIYUKI" localSheetId="79">#REF!</definedName>
    <definedName name="Record_RE_NARIYUKI" localSheetId="84">#REF!</definedName>
    <definedName name="Record_RE_NARIYUKI" localSheetId="77">#REF!</definedName>
    <definedName name="Record_RE_NARIYUKI">#REF!</definedName>
    <definedName name="Record_Shousai" localSheetId="79">#REF!</definedName>
    <definedName name="Record_Shousai" localSheetId="84">#REF!</definedName>
    <definedName name="Record_Shousai" localSheetId="77">#REF!</definedName>
    <definedName name="Record_Shousai">#REF!</definedName>
    <definedName name="Record_SHOUSAI_NARIYUKI" localSheetId="79">#REF!</definedName>
    <definedName name="Record_SHOUSAI_NARIYUKI" localSheetId="84">#REF!</definedName>
    <definedName name="Record_SHOUSAI_NARIYUKI" localSheetId="77">#REF!</definedName>
    <definedName name="Record_SHOUSAI_NARIYUKI">#REF!</definedName>
    <definedName name="_xlnm.Recorder" localSheetId="79">#REF!</definedName>
    <definedName name="_xlnm.Recorder" localSheetId="84">#REF!</definedName>
    <definedName name="_xlnm.Recorder" localSheetId="77">#REF!</definedName>
    <definedName name="_xlnm.Recorder">#REF!</definedName>
    <definedName name="RECTO" localSheetId="79">#REF!</definedName>
    <definedName name="RECTO" localSheetId="84">#REF!</definedName>
    <definedName name="RECTO" localSheetId="77">#REF!</definedName>
    <definedName name="RECTO">#REF!</definedName>
    <definedName name="REDisposal" localSheetId="79">#REF!</definedName>
    <definedName name="REDisposal" localSheetId="84">#REF!</definedName>
    <definedName name="REDisposal" localSheetId="77">#REF!</definedName>
    <definedName name="REDisposal">#REF!</definedName>
    <definedName name="Ref" localSheetId="79">#REF!</definedName>
    <definedName name="Ref" localSheetId="84">#REF!</definedName>
    <definedName name="Ref" localSheetId="77">#REF!</definedName>
    <definedName name="Ref">#REF!</definedName>
    <definedName name="RefDef" localSheetId="79">#REF!</definedName>
    <definedName name="RefDef" localSheetId="84">#REF!</definedName>
    <definedName name="RefDef" localSheetId="77">#REF!</definedName>
    <definedName name="RefDef">#REF!</definedName>
    <definedName name="REFERENCE" localSheetId="79">#REF!</definedName>
    <definedName name="REFERENCE" localSheetId="84">#REF!</definedName>
    <definedName name="REFERENCE" localSheetId="77">#REF!</definedName>
    <definedName name="REFERENCE">#REF!</definedName>
    <definedName name="RefN" localSheetId="79">#REF!</definedName>
    <definedName name="RefN" localSheetId="84">#REF!</definedName>
    <definedName name="RefN" localSheetId="77">#REF!</definedName>
    <definedName name="RefN">#REF!</definedName>
    <definedName name="REGION" localSheetId="79">#REF!</definedName>
    <definedName name="REGION" localSheetId="84">#REF!</definedName>
    <definedName name="REGION" localSheetId="77">#REF!</definedName>
    <definedName name="REGION">#REF!</definedName>
    <definedName name="RegionCell" localSheetId="79">#REF!</definedName>
    <definedName name="RegionCell" localSheetId="84">#REF!</definedName>
    <definedName name="RegionCell" localSheetId="77">#REF!</definedName>
    <definedName name="RegionCell">#REF!</definedName>
    <definedName name="RemainRev" localSheetId="79">#REF!</definedName>
    <definedName name="RemainRev" localSheetId="84">#REF!</definedName>
    <definedName name="RemainRev" localSheetId="77">#REF!</definedName>
    <definedName name="RemainRev">#REF!</definedName>
    <definedName name="RemainVM" localSheetId="79">#REF!</definedName>
    <definedName name="RemainVM" localSheetId="84">#REF!</definedName>
    <definedName name="RemainVM" localSheetId="77">#REF!</definedName>
    <definedName name="RemainVM">#REF!</definedName>
    <definedName name="Rental_expenses" localSheetId="79">#REF!</definedName>
    <definedName name="Rental_expenses" localSheetId="84">#REF!</definedName>
    <definedName name="Rental_expenses" localSheetId="77">#REF!</definedName>
    <definedName name="Rental_expenses">#REF!</definedName>
    <definedName name="REP" localSheetId="79">#REF!</definedName>
    <definedName name="REP" localSheetId="84">#REF!</definedName>
    <definedName name="REP" localSheetId="77">#REF!</definedName>
    <definedName name="REP">#REF!</definedName>
    <definedName name="RepData" localSheetId="79">#REF!</definedName>
    <definedName name="RepData" localSheetId="84">#REF!</definedName>
    <definedName name="RepData" localSheetId="77">#REF!</definedName>
    <definedName name="RepData">#REF!</definedName>
    <definedName name="replacement" localSheetId="65" hidden="1">{"fcst w head depre cap",#N/A,FALSE,"PL";"new bud adj",#N/A,FALSE,"PL";"qtr",#N/A,FALSE,"PL";"quick",#N/A,FALSE,"PL";"bal sheet",#N/A,FALSE,"PL";"fixed assets",#N/A,FALSE,"PL"}</definedName>
    <definedName name="replacement" localSheetId="84" hidden="1">{"fcst w head depre cap",#N/A,FALSE,"PL";"new bud adj",#N/A,FALSE,"PL";"qtr",#N/A,FALSE,"PL";"quick",#N/A,FALSE,"PL";"bal sheet",#N/A,FALSE,"PL";"fixed assets",#N/A,FALSE,"PL"}</definedName>
    <definedName name="replacement" localSheetId="77" hidden="1">{"fcst w head depre cap",#N/A,FALSE,"PL";"new bud adj",#N/A,FALSE,"PL";"qtr",#N/A,FALSE,"PL";"quick",#N/A,FALSE,"PL";"bal sheet",#N/A,FALSE,"PL";"fixed assets",#N/A,FALSE,"PL"}</definedName>
    <definedName name="replacement" localSheetId="61" hidden="1">{"fcst w head depre cap",#N/A,FALSE,"PL";"new bud adj",#N/A,FALSE,"PL";"qtr",#N/A,FALSE,"PL";"quick",#N/A,FALSE,"PL";"bal sheet",#N/A,FALSE,"PL";"fixed assets",#N/A,FALSE,"PL"}</definedName>
    <definedName name="replacement" localSheetId="76" hidden="1">{"fcst w head depre cap",#N/A,FALSE,"PL";"new bud adj",#N/A,FALSE,"PL";"qtr",#N/A,FALSE,"PL";"quick",#N/A,FALSE,"PL";"bal sheet",#N/A,FALSE,"PL";"fixed assets",#N/A,FALSE,"PL"}</definedName>
    <definedName name="replacement" hidden="1">{"fcst w head depre cap",#N/A,FALSE,"PL";"new bud adj",#N/A,FALSE,"PL";"qtr",#N/A,FALSE,"PL";"quick",#N/A,FALSE,"PL";"bal sheet",#N/A,FALSE,"PL";"fixed assets",#N/A,FALSE,"PL"}</definedName>
    <definedName name="Reply" localSheetId="79">#REF!</definedName>
    <definedName name="Reply" localSheetId="84">#REF!</definedName>
    <definedName name="Reply" localSheetId="77">#REF!</definedName>
    <definedName name="Reply">#REF!</definedName>
    <definedName name="REPORT" localSheetId="79">#REF!</definedName>
    <definedName name="REPORT" localSheetId="84">#REF!</definedName>
    <definedName name="REPORT" localSheetId="77">#REF!</definedName>
    <definedName name="REPORT">#REF!</definedName>
    <definedName name="REPORT_DATA_FY" localSheetId="79">#REF!</definedName>
    <definedName name="REPORT_DATA_FY" localSheetId="84">#REF!</definedName>
    <definedName name="REPORT_DATA_FY" localSheetId="77">#REF!</definedName>
    <definedName name="REPORT_DATA_FY">#REF!</definedName>
    <definedName name="REPORT_DATA_Q1" localSheetId="79">#REF!</definedName>
    <definedName name="REPORT_DATA_Q1" localSheetId="84">#REF!</definedName>
    <definedName name="REPORT_DATA_Q1" localSheetId="77">#REF!</definedName>
    <definedName name="REPORT_DATA_Q1">#REF!</definedName>
    <definedName name="REPORT_DATA_Q2" localSheetId="79">#REF!</definedName>
    <definedName name="REPORT_DATA_Q2" localSheetId="84">#REF!</definedName>
    <definedName name="REPORT_DATA_Q2" localSheetId="77">#REF!</definedName>
    <definedName name="REPORT_DATA_Q2">#REF!</definedName>
    <definedName name="REPORT_DATA_Q3" localSheetId="79">#REF!</definedName>
    <definedName name="REPORT_DATA_Q3" localSheetId="84">#REF!</definedName>
    <definedName name="REPORT_DATA_Q3" localSheetId="77">#REF!</definedName>
    <definedName name="REPORT_DATA_Q3">#REF!</definedName>
    <definedName name="REPORT_DATA_Q4" localSheetId="79">#REF!</definedName>
    <definedName name="REPORT_DATA_Q4" localSheetId="84">#REF!</definedName>
    <definedName name="REPORT_DATA_Q4" localSheetId="77">#REF!</definedName>
    <definedName name="REPORT_DATA_Q4">#REF!</definedName>
    <definedName name="REPORTDATE">#N/A</definedName>
    <definedName name="REQ" localSheetId="65" hidden="1">{#N/A,#N/A,FALSE,"expense";#N/A,#N/A,FALSE,"heads"}</definedName>
    <definedName name="REQ" localSheetId="84" hidden="1">{#N/A,#N/A,FALSE,"expense";#N/A,#N/A,FALSE,"heads"}</definedName>
    <definedName name="REQ" localSheetId="77" hidden="1">{#N/A,#N/A,FALSE,"expense";#N/A,#N/A,FALSE,"heads"}</definedName>
    <definedName name="REQ" localSheetId="61" hidden="1">{#N/A,#N/A,FALSE,"expense";#N/A,#N/A,FALSE,"heads"}</definedName>
    <definedName name="REQ" localSheetId="76" hidden="1">{#N/A,#N/A,FALSE,"expense";#N/A,#N/A,FALSE,"heads"}</definedName>
    <definedName name="REQ" hidden="1">{#N/A,#N/A,FALSE,"expense";#N/A,#N/A,FALSE,"heads"}</definedName>
    <definedName name="REQW" localSheetId="65" hidden="1">{#N/A,#N/A,FALSE,"expense";#N/A,#N/A,FALSE,"heads"}</definedName>
    <definedName name="REQW" localSheetId="84" hidden="1">{#N/A,#N/A,FALSE,"expense";#N/A,#N/A,FALSE,"heads"}</definedName>
    <definedName name="REQW" localSheetId="77" hidden="1">{#N/A,#N/A,FALSE,"expense";#N/A,#N/A,FALSE,"heads"}</definedName>
    <definedName name="REQW" localSheetId="61" hidden="1">{#N/A,#N/A,FALSE,"expense";#N/A,#N/A,FALSE,"heads"}</definedName>
    <definedName name="REQW" localSheetId="76" hidden="1">{#N/A,#N/A,FALSE,"expense";#N/A,#N/A,FALSE,"heads"}</definedName>
    <definedName name="REQW" hidden="1">{#N/A,#N/A,FALSE,"expense";#N/A,#N/A,FALSE,"heads"}</definedName>
    <definedName name="rer" localSheetId="65" hidden="1">{"2001-02 Summary",#N/A,TRUE,"Summary";"2001-06 Summary",#N/A,TRUE,"Summary"}</definedName>
    <definedName name="rer" localSheetId="84" hidden="1">{"2001-02 Summary",#N/A,TRUE,"Summary";"2001-06 Summary",#N/A,TRUE,"Summary"}</definedName>
    <definedName name="rer" localSheetId="77" hidden="1">{"2001-02 Summary",#N/A,TRUE,"Summary";"2001-06 Summary",#N/A,TRUE,"Summary"}</definedName>
    <definedName name="rer" localSheetId="61" hidden="1">{"2001-02 Summary",#N/A,TRUE,"Summary";"2001-06 Summary",#N/A,TRUE,"Summary"}</definedName>
    <definedName name="rer" localSheetId="76" hidden="1">{"2001-02 Summary",#N/A,TRUE,"Summary";"2001-06 Summary",#N/A,TRUE,"Summary"}</definedName>
    <definedName name="rer" hidden="1">{"2001-02 Summary",#N/A,TRUE,"Summary";"2001-06 Summary",#N/A,TRUE,"Summary"}</definedName>
    <definedName name="Reselects" localSheetId="79">#REF!</definedName>
    <definedName name="Reselects" localSheetId="84">#REF!</definedName>
    <definedName name="Reselects" localSheetId="77">#REF!</definedName>
    <definedName name="Reselects">#REF!</definedName>
    <definedName name="Reserves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erves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erves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erves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erves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erves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ORT">#N/A</definedName>
    <definedName name="Resource_Table" localSheetId="79">#REF!</definedName>
    <definedName name="Resource_Table" localSheetId="84">#REF!</definedName>
    <definedName name="Resource_Table" localSheetId="77">#REF!</definedName>
    <definedName name="Resource_Table">#REF!</definedName>
    <definedName name="Responsible" localSheetId="79">#REF!</definedName>
    <definedName name="Responsible" localSheetId="84">#REF!</definedName>
    <definedName name="Responsible" localSheetId="77">#REF!</definedName>
    <definedName name="Responsible">#REF!</definedName>
    <definedName name="rest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Note" localSheetId="79">#REF!</definedName>
    <definedName name="RestNote" localSheetId="84">#REF!</definedName>
    <definedName name="RestNote" localSheetId="77">#REF!</definedName>
    <definedName name="RestNote">#REF!</definedName>
    <definedName name="RESULT" localSheetId="79">#REF!</definedName>
    <definedName name="RESULT" localSheetId="84">#REF!</definedName>
    <definedName name="RESULT" localSheetId="77">#REF!</definedName>
    <definedName name="RESULT">#REF!</definedName>
    <definedName name="RETotal" localSheetId="79">#REF!</definedName>
    <definedName name="RETotal" localSheetId="84">#REF!</definedName>
    <definedName name="RETotal" localSheetId="77">#REF!</definedName>
    <definedName name="RETotal">#REF!</definedName>
    <definedName name="Rev.00" localSheetId="79">#REF!</definedName>
    <definedName name="Rev.00" localSheetId="84">#REF!</definedName>
    <definedName name="Rev.00" localSheetId="77">#REF!</definedName>
    <definedName name="Rev.00">#REF!</definedName>
    <definedName name="Revenue" localSheetId="79">#REF!</definedName>
    <definedName name="Revenue" localSheetId="84">#REF!</definedName>
    <definedName name="Revenue" localSheetId="77">#REF!</definedName>
    <definedName name="Revenue">#REF!</definedName>
    <definedName name="Review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ed" localSheetId="79">#REF!</definedName>
    <definedName name="Revised" localSheetId="84">#REF!</definedName>
    <definedName name="Revised" localSheetId="77">#REF!</definedName>
    <definedName name="Revised">#REF!</definedName>
    <definedName name="revmultiple" localSheetId="79">#REF!</definedName>
    <definedName name="revmultiple" localSheetId="84">#REF!</definedName>
    <definedName name="revmultiple" localSheetId="77">#REF!</definedName>
    <definedName name="revmultiple">#REF!</definedName>
    <definedName name="REW" localSheetId="65" hidden="1">{"Revenue",#N/A,FALSE,"Series";"Ecprofit",#N/A,FALSE,"Series"}</definedName>
    <definedName name="REW" localSheetId="84" hidden="1">{"Revenue",#N/A,FALSE,"Series";"Ecprofit",#N/A,FALSE,"Series"}</definedName>
    <definedName name="REW" localSheetId="77" hidden="1">{"Revenue",#N/A,FALSE,"Series";"Ecprofit",#N/A,FALSE,"Series"}</definedName>
    <definedName name="REW" localSheetId="61" hidden="1">{"Revenue",#N/A,FALSE,"Series";"Ecprofit",#N/A,FALSE,"Series"}</definedName>
    <definedName name="REW" localSheetId="76" hidden="1">{"Revenue",#N/A,FALSE,"Series";"Ecprofit",#N/A,FALSE,"Series"}</definedName>
    <definedName name="REW" hidden="1">{"Revenue",#N/A,FALSE,"Series";"Ecprofit",#N/A,FALSE,"Series"}</definedName>
    <definedName name="rf" localSheetId="65" hidden="1">{"Revenue",#N/A,FALSE,"Series";"Ecprofit",#N/A,FALSE,"Series"}</definedName>
    <definedName name="rf" localSheetId="84" hidden="1">{"Revenue",#N/A,FALSE,"Series";"Ecprofit",#N/A,FALSE,"Series"}</definedName>
    <definedName name="rf" localSheetId="77" hidden="1">{"Revenue",#N/A,FALSE,"Series";"Ecprofit",#N/A,FALSE,"Series"}</definedName>
    <definedName name="rf" localSheetId="61" hidden="1">{"Revenue",#N/A,FALSE,"Series";"Ecprofit",#N/A,FALSE,"Series"}</definedName>
    <definedName name="rf" localSheetId="76" hidden="1">{"Revenue",#N/A,FALSE,"Series";"Ecprofit",#N/A,FALSE,"Series"}</definedName>
    <definedName name="rf" hidden="1">{"Revenue",#N/A,FALSE,"Series";"Ecprofit",#N/A,FALSE,"Series"}</definedName>
    <definedName name="rg" localSheetId="6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" localSheetId="84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" localSheetId="77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" localSheetId="61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" localSheetId="76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thy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rgthy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rgthy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rgthy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rgthy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rgthy" hidden="1">{#N/A,#N/A,FALSE,"Chart";#N/A,#N/A,FALSE,"Overview";#N/A,#N/A,FALSE,"Overview_Acty";#N/A,#N/A,FALSE,"Inc97D";#N/A,#N/A,FALSE,"Rel_Inc97TD";#N/A,#N/A,FALSE,"Rel_Inc_97_NTD";#N/A,#N/A,FALSE,"Marketing";#N/A,#N/A,FALSE,"Pot_97"}</definedName>
    <definedName name="rhj" localSheetId="65" hidden="1">{"'Verr-enseig-ex'!$M$22:$M$23"}</definedName>
    <definedName name="rhj" localSheetId="84" hidden="1">{"'Verr-enseig-ex'!$M$22:$M$23"}</definedName>
    <definedName name="rhj" localSheetId="77" hidden="1">{"'Verr-enseig-ex'!$M$22:$M$23"}</definedName>
    <definedName name="rhj" localSheetId="61" hidden="1">{"'Verr-enseig-ex'!$M$22:$M$23"}</definedName>
    <definedName name="rhj" localSheetId="76" hidden="1">{"'Verr-enseig-ex'!$M$22:$M$23"}</definedName>
    <definedName name="rhj" hidden="1">{"'Verr-enseig-ex'!$M$22:$M$23"}</definedName>
    <definedName name="rhja" localSheetId="65" hidden="1">{"'Verr-enseig-ex'!$M$22:$M$23"}</definedName>
    <definedName name="rhja" localSheetId="84" hidden="1">{"'Verr-enseig-ex'!$M$22:$M$23"}</definedName>
    <definedName name="rhja" localSheetId="77" hidden="1">{"'Verr-enseig-ex'!$M$22:$M$23"}</definedName>
    <definedName name="rhja" localSheetId="61" hidden="1">{"'Verr-enseig-ex'!$M$22:$M$23"}</definedName>
    <definedName name="rhja" localSheetId="76" hidden="1">{"'Verr-enseig-ex'!$M$22:$M$23"}</definedName>
    <definedName name="rhja" hidden="1">{"'Verr-enseig-ex'!$M$22:$M$23"}</definedName>
    <definedName name="rht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ht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ht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ht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ht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h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icardo" localSheetId="79" hidden="1">#REF!</definedName>
    <definedName name="Ricardo" localSheetId="84" hidden="1">#REF!</definedName>
    <definedName name="Ricardo" localSheetId="77" hidden="1">#REF!</definedName>
    <definedName name="Ricardo" hidden="1">#REF!</definedName>
    <definedName name="Risk_Area" localSheetId="79">#REF!</definedName>
    <definedName name="Risk_Area" localSheetId="84">#REF!</definedName>
    <definedName name="Risk_Area" localSheetId="77">#REF!</definedName>
    <definedName name="Risk_Area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6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M" localSheetId="79">#REF!</definedName>
    <definedName name="RM" localSheetId="84">#REF!</definedName>
    <definedName name="RM" localSheetId="77">#REF!</definedName>
    <definedName name="RM">#REF!</definedName>
    <definedName name="rma" localSheetId="65">OFFSET([1]!RefN,0,[1]!Wk,10,1)</definedName>
    <definedName name="rma" localSheetId="79">OFFSET('Chassis J2+0'!RefN,0,'Chassis J2+0'!Wk,10,1)</definedName>
    <definedName name="rma" localSheetId="84">OFFSET('Color Code'!RefN,0,'Color Code'!Wk,10,1)</definedName>
    <definedName name="rma" localSheetId="77">OFFSET('Material Plan'!RefN,0,'Material Plan'!Wk,10,1)</definedName>
    <definedName name="rma" localSheetId="61">OFFSET([1]!RefN,0,[1]!Wk,10,1)</definedName>
    <definedName name="rma" localSheetId="76">OFFSET(RefN,0,Wk,10,1)</definedName>
    <definedName name="rma">OFFSET(RefN,0,Wk,10,1)</definedName>
    <definedName name="RoCam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gers" localSheetId="65" hidden="1">{#N/A,#N/A,FALSE,"TOP10";#N/A,#N/A,FALSE,"Cover";#N/A,#N/A,FALSE,"MOGRAPH"}</definedName>
    <definedName name="Rogers" localSheetId="84" hidden="1">{#N/A,#N/A,FALSE,"TOP10";#N/A,#N/A,FALSE,"Cover";#N/A,#N/A,FALSE,"MOGRAPH"}</definedName>
    <definedName name="Rogers" localSheetId="77" hidden="1">{#N/A,#N/A,FALSE,"TOP10";#N/A,#N/A,FALSE,"Cover";#N/A,#N/A,FALSE,"MOGRAPH"}</definedName>
    <definedName name="Rogers" localSheetId="61" hidden="1">{#N/A,#N/A,FALSE,"TOP10";#N/A,#N/A,FALSE,"Cover";#N/A,#N/A,FALSE,"MOGRAPH"}</definedName>
    <definedName name="Rogers" localSheetId="76" hidden="1">{#N/A,#N/A,FALSE,"TOP10";#N/A,#N/A,FALSE,"Cover";#N/A,#N/A,FALSE,"MOGRAPH"}</definedName>
    <definedName name="Rogers" hidden="1">{#N/A,#N/A,FALSE,"TOP10";#N/A,#N/A,FALSE,"Cover";#N/A,#N/A,FALSE,"MOGRAPH"}</definedName>
    <definedName name="ROP" localSheetId="65" hidden="1">{#N/A,#N/A,FALSE,"Sheet1"}</definedName>
    <definedName name="ROP" localSheetId="84" hidden="1">{#N/A,#N/A,FALSE,"Sheet1"}</definedName>
    <definedName name="ROP" localSheetId="77" hidden="1">{#N/A,#N/A,FALSE,"Sheet1"}</definedName>
    <definedName name="ROP" localSheetId="61" hidden="1">{#N/A,#N/A,FALSE,"Sheet1"}</definedName>
    <definedName name="ROP" localSheetId="76" hidden="1">{#N/A,#N/A,FALSE,"Sheet1"}</definedName>
    <definedName name="ROP" hidden="1">{#N/A,#N/A,FALSE,"Sheet1"}</definedName>
    <definedName name="ROT" localSheetId="65" hidden="1">{#N/A,#N/A,FALSE,"Sheet1"}</definedName>
    <definedName name="ROT" localSheetId="84" hidden="1">{#N/A,#N/A,FALSE,"Sheet1"}</definedName>
    <definedName name="ROT" localSheetId="77" hidden="1">{#N/A,#N/A,FALSE,"Sheet1"}</definedName>
    <definedName name="ROT" localSheetId="61" hidden="1">{#N/A,#N/A,FALSE,"Sheet1"}</definedName>
    <definedName name="ROT" localSheetId="76" hidden="1">{#N/A,#N/A,FALSE,"Sheet1"}</definedName>
    <definedName name="ROT" hidden="1">{#N/A,#N/A,FALSE,"Sheet1"}</definedName>
    <definedName name="roverapoapbt" localSheetId="79">#REF!</definedName>
    <definedName name="roverapoapbt" localSheetId="84">#REF!</definedName>
    <definedName name="roverapoapbt" localSheetId="77">#REF!</definedName>
    <definedName name="roverapoapbt">#REF!</definedName>
    <definedName name="roverapoastat" localSheetId="79">#REF!</definedName>
    <definedName name="roverapoastat" localSheetId="84">#REF!</definedName>
    <definedName name="roverapoastat" localSheetId="77">#REF!</definedName>
    <definedName name="roverapoastat">#REF!</definedName>
    <definedName name="rovereurpbt" localSheetId="79">#REF!</definedName>
    <definedName name="rovereurpbt" localSheetId="84">#REF!</definedName>
    <definedName name="rovereurpbt" localSheetId="77">#REF!</definedName>
    <definedName name="rovereurpbt">#REF!</definedName>
    <definedName name="rovereurstat" localSheetId="79">#REF!</definedName>
    <definedName name="rovereurstat" localSheetId="84">#REF!</definedName>
    <definedName name="rovereurstat" localSheetId="77">#REF!</definedName>
    <definedName name="rovereurstat">#REF!</definedName>
    <definedName name="rovernapbt" localSheetId="79">#REF!</definedName>
    <definedName name="rovernapbt" localSheetId="84">#REF!</definedName>
    <definedName name="rovernapbt" localSheetId="77">#REF!</definedName>
    <definedName name="rovernapbt">#REF!</definedName>
    <definedName name="rovernastat" localSheetId="79">#REF!</definedName>
    <definedName name="rovernastat" localSheetId="84">#REF!</definedName>
    <definedName name="rovernastat" localSheetId="77">#REF!</definedName>
    <definedName name="rovernastat">#REF!</definedName>
    <definedName name="roversapbt" localSheetId="79">#REF!</definedName>
    <definedName name="roversapbt" localSheetId="84">#REF!</definedName>
    <definedName name="roversapbt" localSheetId="77">#REF!</definedName>
    <definedName name="roversapbt">#REF!</definedName>
    <definedName name="roversastat" localSheetId="79">#REF!</definedName>
    <definedName name="roversastat" localSheetId="84">#REF!</definedName>
    <definedName name="roversastat" localSheetId="77">#REF!</definedName>
    <definedName name="roversastat">#REF!</definedName>
    <definedName name="rr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rr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rr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rr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rr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rr" hidden="1">{#N/A,#N/A,FALSE,"Assumptions";#N/A,#N/A,FALSE,"Volumes";#N/A,#N/A,FALSE,"Pricing";#N/A,#N/A,FALSE,"Variable Cost";#N/A,#N/A,FALSE,"Investment";#N/A,#N/A,FALSE,"Profitability";#N/A,#N/A,FALSE,"Business Comparison"}</definedName>
    <definedName name="rrgre" localSheetId="65" hidden="1">{#N/A,#N/A,FALSE,"Profit Status";#N/A,#N/A,FALSE,"Invest";#N/A,#N/A,FALSE,"Revenue";#N/A,#N/A,FALSE,"Variable Cost";#N/A,#N/A,FALSE,"Options &amp; Series"}</definedName>
    <definedName name="rrgre" localSheetId="84" hidden="1">{#N/A,#N/A,FALSE,"Profit Status";#N/A,#N/A,FALSE,"Invest";#N/A,#N/A,FALSE,"Revenue";#N/A,#N/A,FALSE,"Variable Cost";#N/A,#N/A,FALSE,"Options &amp; Series"}</definedName>
    <definedName name="rrgre" localSheetId="77" hidden="1">{#N/A,#N/A,FALSE,"Profit Status";#N/A,#N/A,FALSE,"Invest";#N/A,#N/A,FALSE,"Revenue";#N/A,#N/A,FALSE,"Variable Cost";#N/A,#N/A,FALSE,"Options &amp; Series"}</definedName>
    <definedName name="rrgre" localSheetId="61" hidden="1">{#N/A,#N/A,FALSE,"Profit Status";#N/A,#N/A,FALSE,"Invest";#N/A,#N/A,FALSE,"Revenue";#N/A,#N/A,FALSE,"Variable Cost";#N/A,#N/A,FALSE,"Options &amp; Series"}</definedName>
    <definedName name="rrgre" localSheetId="76" hidden="1">{#N/A,#N/A,FALSE,"Profit Status";#N/A,#N/A,FALSE,"Invest";#N/A,#N/A,FALSE,"Revenue";#N/A,#N/A,FALSE,"Variable Cost";#N/A,#N/A,FALSE,"Options &amp; Series"}</definedName>
    <definedName name="rrgre" hidden="1">{#N/A,#N/A,FALSE,"Profit Status";#N/A,#N/A,FALSE,"Invest";#N/A,#N/A,FALSE,"Revenue";#N/A,#N/A,FALSE,"Variable Cost";#N/A,#N/A,FALSE,"Options &amp; Series"}</definedName>
    <definedName name="RRO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O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O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O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O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O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R">#N/A</definedName>
    <definedName name="rrrrr" localSheetId="65" hidden="1">{0,#N/A,FALSE,0;0,#N/A,FALSE,0}</definedName>
    <definedName name="rrrrr" localSheetId="84" hidden="1">{0,#N/A,FALSE,0;0,#N/A,FALSE,0}</definedName>
    <definedName name="rrrrr" localSheetId="77" hidden="1">{0,#N/A,FALSE,0;0,#N/A,FALSE,0}</definedName>
    <definedName name="rrrrr" localSheetId="61" hidden="1">{0,#N/A,FALSE,0;0,#N/A,FALSE,0}</definedName>
    <definedName name="rrrrr" localSheetId="76" hidden="1">{0,#N/A,FALSE,0;0,#N/A,FALSE,0}</definedName>
    <definedName name="rrrrr" hidden="1">{0,#N/A,FALSE,0;0,#N/A,FALSE,0}</definedName>
    <definedName name="rrrrrr" localSheetId="65" hidden="1">{"Revenue",#N/A,FALSE,"Series";"Ecprofit",#N/A,FALSE,"Series"}</definedName>
    <definedName name="rrrrrr" localSheetId="84" hidden="1">{"Revenue",#N/A,FALSE,"Series";"Ecprofit",#N/A,FALSE,"Series"}</definedName>
    <definedName name="rrrrrr" localSheetId="77" hidden="1">{"Revenue",#N/A,FALSE,"Series";"Ecprofit",#N/A,FALSE,"Series"}</definedName>
    <definedName name="rrrrrr" localSheetId="61" hidden="1">{"Revenue",#N/A,FALSE,"Series";"Ecprofit",#N/A,FALSE,"Series"}</definedName>
    <definedName name="rrrrrr" localSheetId="76" hidden="1">{"Revenue",#N/A,FALSE,"Series";"Ecprofit",#N/A,FALSE,"Series"}</definedName>
    <definedName name="rrrrrr" hidden="1">{"Revenue",#N/A,FALSE,"Series";"Ecprofit",#N/A,FALSE,"Series"}</definedName>
    <definedName name="rrrrrrr" localSheetId="65" hidden="1">{#N/A,"VB",FALSE,"output";#N/A,"VS",FALSE,"output";#N/A,"VC",FALSE,"output";#N/A,"VG",FALSE,"output";#N/A,"J1",FALSE,"output";#N/A,"PT",FALSE,"output"}</definedName>
    <definedName name="rrrrrrr" localSheetId="84" hidden="1">{#N/A,"VB",FALSE,"output";#N/A,"VS",FALSE,"output";#N/A,"VC",FALSE,"output";#N/A,"VG",FALSE,"output";#N/A,"J1",FALSE,"output";#N/A,"PT",FALSE,"output"}</definedName>
    <definedName name="rrrrrrr" localSheetId="77" hidden="1">{#N/A,"VB",FALSE,"output";#N/A,"VS",FALSE,"output";#N/A,"VC",FALSE,"output";#N/A,"VG",FALSE,"output";#N/A,"J1",FALSE,"output";#N/A,"PT",FALSE,"output"}</definedName>
    <definedName name="rrrrrrr" localSheetId="61" hidden="1">{#N/A,"VB",FALSE,"output";#N/A,"VS",FALSE,"output";#N/A,"VC",FALSE,"output";#N/A,"VG",FALSE,"output";#N/A,"J1",FALSE,"output";#N/A,"PT",FALSE,"output"}</definedName>
    <definedName name="rrrrrrr" localSheetId="76" hidden="1">{#N/A,"VB",FALSE,"output";#N/A,"VS",FALSE,"output";#N/A,"VC",FALSE,"output";#N/A,"VG",FALSE,"output";#N/A,"J1",FALSE,"output";#N/A,"PT",FALSE,"output"}</definedName>
    <definedName name="rrrrrrr" hidden="1">{#N/A,"VB",FALSE,"output";#N/A,"VS",FALSE,"output";#N/A,"VC",FALSE,"output";#N/A,"VG",FALSE,"output";#N/A,"J1",FALSE,"output";#N/A,"PT",FALSE,"output"}</definedName>
    <definedName name="rrrrrrrrrrrr" localSheetId="79">#REF!</definedName>
    <definedName name="rrrrrrrrrrrr" localSheetId="84">#REF!</definedName>
    <definedName name="rrrrrrrrrrrr" localSheetId="77">#REF!</definedName>
    <definedName name="rrrrrrrrrrrr">#REF!</definedName>
    <definedName name="rrrrrrrrrrrrrrrrrrrrrrrrrrrrrrrr" localSheetId="65" hidden="1">{#N/A,#N/A,FALSE,"Cover";#N/A,#N/A,FALSE,"Profits";#N/A,#N/A,FALSE,"ABS";#N/A,#N/A,FALSE,"TFLE Detail";#N/A,#N/A,FALSE,"TFLE Walk";#N/A,#N/A,FALSE,"Variable Cost";#N/A,#N/A,FALSE,"V.C. Walk"}</definedName>
    <definedName name="rrrrrrrrrrrrrrrrrrrrrrrrrrrrrrrr" localSheetId="84" hidden="1">{#N/A,#N/A,FALSE,"Cover";#N/A,#N/A,FALSE,"Profits";#N/A,#N/A,FALSE,"ABS";#N/A,#N/A,FALSE,"TFLE Detail";#N/A,#N/A,FALSE,"TFLE Walk";#N/A,#N/A,FALSE,"Variable Cost";#N/A,#N/A,FALSE,"V.C. Walk"}</definedName>
    <definedName name="rrrrrrrrrrrrrrrrrrrrrrrrrrrrrrrr" localSheetId="77" hidden="1">{#N/A,#N/A,FALSE,"Cover";#N/A,#N/A,FALSE,"Profits";#N/A,#N/A,FALSE,"ABS";#N/A,#N/A,FALSE,"TFLE Detail";#N/A,#N/A,FALSE,"TFLE Walk";#N/A,#N/A,FALSE,"Variable Cost";#N/A,#N/A,FALSE,"V.C. Walk"}</definedName>
    <definedName name="rrrrrrrrrrrrrrrrrrrrrrrrrrrrrrrr" localSheetId="61" hidden="1">{#N/A,#N/A,FALSE,"Cover";#N/A,#N/A,FALSE,"Profits";#N/A,#N/A,FALSE,"ABS";#N/A,#N/A,FALSE,"TFLE Detail";#N/A,#N/A,FALSE,"TFLE Walk";#N/A,#N/A,FALSE,"Variable Cost";#N/A,#N/A,FALSE,"V.C. Walk"}</definedName>
    <definedName name="rrrrrrrrrrrrrrrrrrrrrrrrrrrrrrrr" localSheetId="76" hidden="1">{#N/A,#N/A,FALSE,"Cover";#N/A,#N/A,FALSE,"Profits";#N/A,#N/A,FALSE,"ABS";#N/A,#N/A,FALSE,"TFLE Detail";#N/A,#N/A,FALSE,"TFLE Walk";#N/A,#N/A,FALSE,"Variable Cost";#N/A,#N/A,FALSE,"V.C. Walk"}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ter" localSheetId="65" hidden="1">{#N/A,#N/A,FALSE,"Profit Status";#N/A,#N/A,FALSE,"Invest";#N/A,#N/A,FALSE,"Revenue";#N/A,#N/A,FALSE,"Variable Cost";#N/A,#N/A,FALSE,"Options &amp; Series"}</definedName>
    <definedName name="rrter" localSheetId="84" hidden="1">{#N/A,#N/A,FALSE,"Profit Status";#N/A,#N/A,FALSE,"Invest";#N/A,#N/A,FALSE,"Revenue";#N/A,#N/A,FALSE,"Variable Cost";#N/A,#N/A,FALSE,"Options &amp; Series"}</definedName>
    <definedName name="rrter" localSheetId="77" hidden="1">{#N/A,#N/A,FALSE,"Profit Status";#N/A,#N/A,FALSE,"Invest";#N/A,#N/A,FALSE,"Revenue";#N/A,#N/A,FALSE,"Variable Cost";#N/A,#N/A,FALSE,"Options &amp; Series"}</definedName>
    <definedName name="rrter" localSheetId="61" hidden="1">{#N/A,#N/A,FALSE,"Profit Status";#N/A,#N/A,FALSE,"Invest";#N/A,#N/A,FALSE,"Revenue";#N/A,#N/A,FALSE,"Variable Cost";#N/A,#N/A,FALSE,"Options &amp; Series"}</definedName>
    <definedName name="rrter" localSheetId="76" hidden="1">{#N/A,#N/A,FALSE,"Profit Status";#N/A,#N/A,FALSE,"Invest";#N/A,#N/A,FALSE,"Revenue";#N/A,#N/A,FALSE,"Variable Cost";#N/A,#N/A,FALSE,"Options &amp; Series"}</definedName>
    <definedName name="rrter" hidden="1">{#N/A,#N/A,FALSE,"Profit Status";#N/A,#N/A,FALSE,"Invest";#N/A,#N/A,FALSE,"Revenue";#N/A,#N/A,FALSE,"Variable Cost";#N/A,#N/A,FALSE,"Options &amp; Series"}</definedName>
    <definedName name="rrtuy" localSheetId="65" hidden="1">{#N/A,#N/A,FALSE,"Title - E";#N/A,#N/A,FALSE,"Insert";#N/A,#N/A,FALSE,"Rpt-98-E PG_1";#N/A,#N/A,FALSE,"Rpt-98-E PG_2f";#N/A,#N/A,FALSE,"Rpt-98-E PG_2";#N/A,#N/A,FALSE,"Insert";#N/A,#N/A,FALSE,"Rpt-98-E PG_3 "}</definedName>
    <definedName name="rrtuy" localSheetId="84" hidden="1">{#N/A,#N/A,FALSE,"Title - E";#N/A,#N/A,FALSE,"Insert";#N/A,#N/A,FALSE,"Rpt-98-E PG_1";#N/A,#N/A,FALSE,"Rpt-98-E PG_2f";#N/A,#N/A,FALSE,"Rpt-98-E PG_2";#N/A,#N/A,FALSE,"Insert";#N/A,#N/A,FALSE,"Rpt-98-E PG_3 "}</definedName>
    <definedName name="rrtuy" localSheetId="77" hidden="1">{#N/A,#N/A,FALSE,"Title - E";#N/A,#N/A,FALSE,"Insert";#N/A,#N/A,FALSE,"Rpt-98-E PG_1";#N/A,#N/A,FALSE,"Rpt-98-E PG_2f";#N/A,#N/A,FALSE,"Rpt-98-E PG_2";#N/A,#N/A,FALSE,"Insert";#N/A,#N/A,FALSE,"Rpt-98-E PG_3 "}</definedName>
    <definedName name="rrtuy" localSheetId="61" hidden="1">{#N/A,#N/A,FALSE,"Title - E";#N/A,#N/A,FALSE,"Insert";#N/A,#N/A,FALSE,"Rpt-98-E PG_1";#N/A,#N/A,FALSE,"Rpt-98-E PG_2f";#N/A,#N/A,FALSE,"Rpt-98-E PG_2";#N/A,#N/A,FALSE,"Insert";#N/A,#N/A,FALSE,"Rpt-98-E PG_3 "}</definedName>
    <definedName name="rrtuy" localSheetId="76" hidden="1">{#N/A,#N/A,FALSE,"Title - E";#N/A,#N/A,FALSE,"Insert";#N/A,#N/A,FALSE,"Rpt-98-E PG_1";#N/A,#N/A,FALSE,"Rpt-98-E PG_2f";#N/A,#N/A,FALSE,"Rpt-98-E PG_2";#N/A,#N/A,FALSE,"Insert";#N/A,#N/A,FALSE,"Rpt-98-E PG_3 "}</definedName>
    <definedName name="rrtuy" hidden="1">{#N/A,#N/A,FALSE,"Title - E";#N/A,#N/A,FALSE,"Insert";#N/A,#N/A,FALSE,"Rpt-98-E PG_1";#N/A,#N/A,FALSE,"Rpt-98-E PG_2f";#N/A,#N/A,FALSE,"Rpt-98-E PG_2";#N/A,#N/A,FALSE,"Insert";#N/A,#N/A,FALSE,"Rpt-98-E PG_3 "}</definedName>
    <definedName name="rst" localSheetId="65" hidden="1">{#N/A,#N/A,FALSE,"Title-W";#N/A,#N/A,FALSE,"Insert";#N/A,#N/A,FALSE,"Rpt-98-W PG_1";#N/A,#N/A,FALSE,"Rpt-98-W PG_2f";#N/A,#N/A,FALSE,"Rpt-98-W  PG_2";#N/A,#N/A,FALSE,"Insert";#N/A,#N/A,FALSE,"Rpt-98-W PG_3"}</definedName>
    <definedName name="rst" localSheetId="84" hidden="1">{#N/A,#N/A,FALSE,"Title-W";#N/A,#N/A,FALSE,"Insert";#N/A,#N/A,FALSE,"Rpt-98-W PG_1";#N/A,#N/A,FALSE,"Rpt-98-W PG_2f";#N/A,#N/A,FALSE,"Rpt-98-W  PG_2";#N/A,#N/A,FALSE,"Insert";#N/A,#N/A,FALSE,"Rpt-98-W PG_3"}</definedName>
    <definedName name="rst" localSheetId="77" hidden="1">{#N/A,#N/A,FALSE,"Title-W";#N/A,#N/A,FALSE,"Insert";#N/A,#N/A,FALSE,"Rpt-98-W PG_1";#N/A,#N/A,FALSE,"Rpt-98-W PG_2f";#N/A,#N/A,FALSE,"Rpt-98-W  PG_2";#N/A,#N/A,FALSE,"Insert";#N/A,#N/A,FALSE,"Rpt-98-W PG_3"}</definedName>
    <definedName name="rst" localSheetId="61" hidden="1">{#N/A,#N/A,FALSE,"Title-W";#N/A,#N/A,FALSE,"Insert";#N/A,#N/A,FALSE,"Rpt-98-W PG_1";#N/A,#N/A,FALSE,"Rpt-98-W PG_2f";#N/A,#N/A,FALSE,"Rpt-98-W  PG_2";#N/A,#N/A,FALSE,"Insert";#N/A,#N/A,FALSE,"Rpt-98-W PG_3"}</definedName>
    <definedName name="rst" localSheetId="76" hidden="1">{#N/A,#N/A,FALSE,"Title-W";#N/A,#N/A,FALSE,"Insert";#N/A,#N/A,FALSE,"Rpt-98-W PG_1";#N/A,#N/A,FALSE,"Rpt-98-W PG_2f";#N/A,#N/A,FALSE,"Rpt-98-W  PG_2";#N/A,#N/A,FALSE,"Insert";#N/A,#N/A,FALSE,"Rpt-98-W PG_3"}</definedName>
    <definedName name="rst" hidden="1">{#N/A,#N/A,FALSE,"Title-W";#N/A,#N/A,FALSE,"Insert";#N/A,#N/A,FALSE,"Rpt-98-W PG_1";#N/A,#N/A,FALSE,"Rpt-98-W PG_2f";#N/A,#N/A,FALSE,"Rpt-98-W  PG_2";#N/A,#N/A,FALSE,"Insert";#N/A,#N/A,FALSE,"Rpt-98-W PG_3"}</definedName>
    <definedName name="rsytry" localSheetId="65" hidden="1">{"avrev",#N/A,FALSE,"AVREV";"rates",#N/A,FALSE,"AVREV"}</definedName>
    <definedName name="rsytry" localSheetId="84" hidden="1">{"avrev",#N/A,FALSE,"AVREV";"rates",#N/A,FALSE,"AVREV"}</definedName>
    <definedName name="rsytry" localSheetId="77" hidden="1">{"avrev",#N/A,FALSE,"AVREV";"rates",#N/A,FALSE,"AVREV"}</definedName>
    <definedName name="rsytry" localSheetId="61" hidden="1">{"avrev",#N/A,FALSE,"AVREV";"rates",#N/A,FALSE,"AVREV"}</definedName>
    <definedName name="rsytry" localSheetId="76" hidden="1">{"avrev",#N/A,FALSE,"AVREV";"rates",#N/A,FALSE,"AVREV"}</definedName>
    <definedName name="rsytry" hidden="1">{"avrev",#N/A,FALSE,"AVREV";"rates",#N/A,FALSE,"AVREV"}</definedName>
    <definedName name="RSYWQ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SYWQ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SYWQ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SYWQ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SYWQ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SYW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rt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rt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rt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rt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rt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rt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rt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rt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rt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G" localSheetId="65" hidden="1">{"Revenue",#N/A,FALSE,"Series";"Ecprofit",#N/A,FALSE,"Series"}</definedName>
    <definedName name="RTG" localSheetId="84" hidden="1">{"Revenue",#N/A,FALSE,"Series";"Ecprofit",#N/A,FALSE,"Series"}</definedName>
    <definedName name="RTG" localSheetId="77" hidden="1">{"Revenue",#N/A,FALSE,"Series";"Ecprofit",#N/A,FALSE,"Series"}</definedName>
    <definedName name="RTG" localSheetId="61" hidden="1">{"Revenue",#N/A,FALSE,"Series";"Ecprofit",#N/A,FALSE,"Series"}</definedName>
    <definedName name="RTG" localSheetId="76" hidden="1">{"Revenue",#N/A,FALSE,"Series";"Ecprofit",#N/A,FALSE,"Series"}</definedName>
    <definedName name="RTG" hidden="1">{"Revenue",#N/A,FALSE,"Series";"Ecprofit",#N/A,FALSE,"Series"}</definedName>
    <definedName name="rth" localSheetId="65" hidden="1">{#N/A,#N/A,FALSE,"Weight Summary";#N/A,#N/A,FALSE,"Revision_Log"}</definedName>
    <definedName name="rth" localSheetId="84" hidden="1">{#N/A,#N/A,FALSE,"Weight Summary";#N/A,#N/A,FALSE,"Revision_Log"}</definedName>
    <definedName name="rth" localSheetId="77" hidden="1">{#N/A,#N/A,FALSE,"Weight Summary";#N/A,#N/A,FALSE,"Revision_Log"}</definedName>
    <definedName name="rth" localSheetId="61" hidden="1">{#N/A,#N/A,FALSE,"Weight Summary";#N/A,#N/A,FALSE,"Revision_Log"}</definedName>
    <definedName name="rth" localSheetId="76" hidden="1">{#N/A,#N/A,FALSE,"Weight Summary";#N/A,#N/A,FALSE,"Revision_Log"}</definedName>
    <definedName name="rth" hidden="1">{#N/A,#N/A,FALSE,"Weight Summary";#N/A,#N/A,FALSE,"Revision_Log"}</definedName>
    <definedName name="rthn" localSheetId="65" hidden="1">{#N/A,#N/A,FALSE,"Chart";#N/A,#N/A,FALSE,"Chart"}</definedName>
    <definedName name="rthn" localSheetId="84" hidden="1">{#N/A,#N/A,FALSE,"Chart";#N/A,#N/A,FALSE,"Chart"}</definedName>
    <definedName name="rthn" localSheetId="77" hidden="1">{#N/A,#N/A,FALSE,"Chart";#N/A,#N/A,FALSE,"Chart"}</definedName>
    <definedName name="rthn" localSheetId="61" hidden="1">{#N/A,#N/A,FALSE,"Chart";#N/A,#N/A,FALSE,"Chart"}</definedName>
    <definedName name="rthn" localSheetId="76" hidden="1">{#N/A,#N/A,FALSE,"Chart";#N/A,#N/A,FALSE,"Chart"}</definedName>
    <definedName name="rthn" hidden="1">{#N/A,#N/A,FALSE,"Chart";#N/A,#N/A,FALSE,"Chart"}</definedName>
    <definedName name="rthrt" hidden="1">#N/A</definedName>
    <definedName name="rtr" localSheetId="65" hidden="1">{#N/A,#N/A,FALSE,"Title-W";#N/A,#N/A,FALSE,"Insert";#N/A,#N/A,FALSE,"Rpt-98-W PG_1";#N/A,#N/A,FALSE,"Rpt-98-W PG_2f";#N/A,#N/A,FALSE,"Rpt-98-W  PG_2";#N/A,#N/A,FALSE,"Insert";#N/A,#N/A,FALSE,"Rpt-98-W PG_3"}</definedName>
    <definedName name="rtr" localSheetId="84" hidden="1">{#N/A,#N/A,FALSE,"Title-W";#N/A,#N/A,FALSE,"Insert";#N/A,#N/A,FALSE,"Rpt-98-W PG_1";#N/A,#N/A,FALSE,"Rpt-98-W PG_2f";#N/A,#N/A,FALSE,"Rpt-98-W  PG_2";#N/A,#N/A,FALSE,"Insert";#N/A,#N/A,FALSE,"Rpt-98-W PG_3"}</definedName>
    <definedName name="rtr" localSheetId="77" hidden="1">{#N/A,#N/A,FALSE,"Title-W";#N/A,#N/A,FALSE,"Insert";#N/A,#N/A,FALSE,"Rpt-98-W PG_1";#N/A,#N/A,FALSE,"Rpt-98-W PG_2f";#N/A,#N/A,FALSE,"Rpt-98-W  PG_2";#N/A,#N/A,FALSE,"Insert";#N/A,#N/A,FALSE,"Rpt-98-W PG_3"}</definedName>
    <definedName name="rtr" localSheetId="61" hidden="1">{#N/A,#N/A,FALSE,"Title-W";#N/A,#N/A,FALSE,"Insert";#N/A,#N/A,FALSE,"Rpt-98-W PG_1";#N/A,#N/A,FALSE,"Rpt-98-W PG_2f";#N/A,#N/A,FALSE,"Rpt-98-W  PG_2";#N/A,#N/A,FALSE,"Insert";#N/A,#N/A,FALSE,"Rpt-98-W PG_3"}</definedName>
    <definedName name="rtr" localSheetId="76" hidden="1">{#N/A,#N/A,FALSE,"Title-W";#N/A,#N/A,FALSE,"Insert";#N/A,#N/A,FALSE,"Rpt-98-W PG_1";#N/A,#N/A,FALSE,"Rpt-98-W PG_2f";#N/A,#N/A,FALSE,"Rpt-98-W  PG_2";#N/A,#N/A,FALSE,"Insert";#N/A,#N/A,FALSE,"Rpt-98-W PG_3"}</definedName>
    <definedName name="rtr" hidden="1">{#N/A,#N/A,FALSE,"Title-W";#N/A,#N/A,FALSE,"Insert";#N/A,#N/A,FALSE,"Rpt-98-W PG_1";#N/A,#N/A,FALSE,"Rpt-98-W PG_2f";#N/A,#N/A,FALSE,"Rpt-98-W  PG_2";#N/A,#N/A,FALSE,"Insert";#N/A,#N/A,FALSE,"Rpt-98-W PG_3"}</definedName>
    <definedName name="rtrt" localSheetId="65" hidden="1">{"Fiesta Facer Page",#N/A,FALSE,"Q_C_S";"Fiesta Main Page",#N/A,FALSE,"V_L";"Fiesta 95BP Struct",#N/A,FALSE,"StructBP";"Fiesta Post 95BP Struct",#N/A,FALSE,"AdjStructBP"}</definedName>
    <definedName name="rtrt" localSheetId="84" hidden="1">{"Fiesta Facer Page",#N/A,FALSE,"Q_C_S";"Fiesta Main Page",#N/A,FALSE,"V_L";"Fiesta 95BP Struct",#N/A,FALSE,"StructBP";"Fiesta Post 95BP Struct",#N/A,FALSE,"AdjStructBP"}</definedName>
    <definedName name="rtrt" localSheetId="77" hidden="1">{"Fiesta Facer Page",#N/A,FALSE,"Q_C_S";"Fiesta Main Page",#N/A,FALSE,"V_L";"Fiesta 95BP Struct",#N/A,FALSE,"StructBP";"Fiesta Post 95BP Struct",#N/A,FALSE,"AdjStructBP"}</definedName>
    <definedName name="rtrt" localSheetId="61" hidden="1">{"Fiesta Facer Page",#N/A,FALSE,"Q_C_S";"Fiesta Main Page",#N/A,FALSE,"V_L";"Fiesta 95BP Struct",#N/A,FALSE,"StructBP";"Fiesta Post 95BP Struct",#N/A,FALSE,"AdjStructBP"}</definedName>
    <definedName name="rtrt" localSheetId="76" hidden="1">{"Fiesta Facer Page",#N/A,FALSE,"Q_C_S";"Fiesta Main Page",#N/A,FALSE,"V_L";"Fiesta 95BP Struct",#N/A,FALSE,"StructBP";"Fiesta Post 95BP Struct",#N/A,FALSE,"AdjStructBP"}</definedName>
    <definedName name="rtrt" hidden="1">{"Fiesta Facer Page",#N/A,FALSE,"Q_C_S";"Fiesta Main Page",#N/A,FALSE,"V_L";"Fiesta 95BP Struct",#N/A,FALSE,"StructBP";"Fiesta Post 95BP Struct",#N/A,FALSE,"AdjStructBP"}</definedName>
    <definedName name="rtryh" localSheetId="65" hidden="1">{#N/A,#N/A,FALSE,"Cover";#N/A,#N/A,FALSE,"Profits";#N/A,#N/A,FALSE,"ABS";#N/A,#N/A,FALSE,"TFLE Detail";#N/A,#N/A,FALSE,"TFLE Walk";#N/A,#N/A,FALSE,"Variable Cost";#N/A,#N/A,FALSE,"V.C. Walk"}</definedName>
    <definedName name="rtryh" localSheetId="84" hidden="1">{#N/A,#N/A,FALSE,"Cover";#N/A,#N/A,FALSE,"Profits";#N/A,#N/A,FALSE,"ABS";#N/A,#N/A,FALSE,"TFLE Detail";#N/A,#N/A,FALSE,"TFLE Walk";#N/A,#N/A,FALSE,"Variable Cost";#N/A,#N/A,FALSE,"V.C. Walk"}</definedName>
    <definedName name="rtryh" localSheetId="77" hidden="1">{#N/A,#N/A,FALSE,"Cover";#N/A,#N/A,FALSE,"Profits";#N/A,#N/A,FALSE,"ABS";#N/A,#N/A,FALSE,"TFLE Detail";#N/A,#N/A,FALSE,"TFLE Walk";#N/A,#N/A,FALSE,"Variable Cost";#N/A,#N/A,FALSE,"V.C. Walk"}</definedName>
    <definedName name="rtryh" localSheetId="61" hidden="1">{#N/A,#N/A,FALSE,"Cover";#N/A,#N/A,FALSE,"Profits";#N/A,#N/A,FALSE,"ABS";#N/A,#N/A,FALSE,"TFLE Detail";#N/A,#N/A,FALSE,"TFLE Walk";#N/A,#N/A,FALSE,"Variable Cost";#N/A,#N/A,FALSE,"V.C. Walk"}</definedName>
    <definedName name="rtryh" localSheetId="76" hidden="1">{#N/A,#N/A,FALSE,"Cover";#N/A,#N/A,FALSE,"Profits";#N/A,#N/A,FALSE,"ABS";#N/A,#N/A,FALSE,"TFLE Detail";#N/A,#N/A,FALSE,"TFLE Walk";#N/A,#N/A,FALSE,"Variable Cost";#N/A,#N/A,FALSE,"V.C. Walk"}</definedName>
    <definedName name="rtryh" hidden="1">{#N/A,#N/A,FALSE,"Cover";#N/A,#N/A,FALSE,"Profits";#N/A,#N/A,FALSE,"ABS";#N/A,#N/A,FALSE,"TFLE Detail";#N/A,#N/A,FALSE,"TFLE Walk";#N/A,#N/A,FALSE,"Variable Cost";#N/A,#N/A,FALSE,"V.C. Walk"}</definedName>
    <definedName name="RTT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yy" localSheetId="65" hidden="1">{#N/A,#N/A,FALSE,"Cover";#N/A,#N/A,FALSE,"Profits";#N/A,#N/A,FALSE,"ABS";#N/A,#N/A,FALSE,"TFLE Detail";#N/A,#N/A,FALSE,"TFLE Walk";#N/A,#N/A,FALSE,"Variable Cost";#N/A,#N/A,FALSE,"V.C. Walk"}</definedName>
    <definedName name="rttyy" localSheetId="84" hidden="1">{#N/A,#N/A,FALSE,"Cover";#N/A,#N/A,FALSE,"Profits";#N/A,#N/A,FALSE,"ABS";#N/A,#N/A,FALSE,"TFLE Detail";#N/A,#N/A,FALSE,"TFLE Walk";#N/A,#N/A,FALSE,"Variable Cost";#N/A,#N/A,FALSE,"V.C. Walk"}</definedName>
    <definedName name="rttyy" localSheetId="77" hidden="1">{#N/A,#N/A,FALSE,"Cover";#N/A,#N/A,FALSE,"Profits";#N/A,#N/A,FALSE,"ABS";#N/A,#N/A,FALSE,"TFLE Detail";#N/A,#N/A,FALSE,"TFLE Walk";#N/A,#N/A,FALSE,"Variable Cost";#N/A,#N/A,FALSE,"V.C. Walk"}</definedName>
    <definedName name="rttyy" localSheetId="61" hidden="1">{#N/A,#N/A,FALSE,"Cover";#N/A,#N/A,FALSE,"Profits";#N/A,#N/A,FALSE,"ABS";#N/A,#N/A,FALSE,"TFLE Detail";#N/A,#N/A,FALSE,"TFLE Walk";#N/A,#N/A,FALSE,"Variable Cost";#N/A,#N/A,FALSE,"V.C. Walk"}</definedName>
    <definedName name="rttyy" localSheetId="76" hidden="1">{#N/A,#N/A,FALSE,"Cover";#N/A,#N/A,FALSE,"Profits";#N/A,#N/A,FALSE,"ABS";#N/A,#N/A,FALSE,"TFLE Detail";#N/A,#N/A,FALSE,"TFLE Walk";#N/A,#N/A,FALSE,"Variable Cost";#N/A,#N/A,FALSE,"V.C. Walk"}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U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U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U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U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y" localSheetId="65" hidden="1">{#N/A,#N/A,FALSE,"TOP10";#N/A,#N/A,FALSE,"Cover";#N/A,#N/A,FALSE,"MOGRAPH"}</definedName>
    <definedName name="rty" localSheetId="84" hidden="1">{#N/A,#N/A,FALSE,"TOP10";#N/A,#N/A,FALSE,"Cover";#N/A,#N/A,FALSE,"MOGRAPH"}</definedName>
    <definedName name="rty" localSheetId="77" hidden="1">{#N/A,#N/A,FALSE,"TOP10";#N/A,#N/A,FALSE,"Cover";#N/A,#N/A,FALSE,"MOGRAPH"}</definedName>
    <definedName name="rty" localSheetId="61" hidden="1">{#N/A,#N/A,FALSE,"TOP10";#N/A,#N/A,FALSE,"Cover";#N/A,#N/A,FALSE,"MOGRAPH"}</definedName>
    <definedName name="rty" localSheetId="76" hidden="1">{#N/A,#N/A,FALSE,"TOP10";#N/A,#N/A,FALSE,"Cover";#N/A,#N/A,FALSE,"MOGRAPH"}</definedName>
    <definedName name="rty" hidden="1">{#N/A,#N/A,FALSE,"TOP10";#N/A,#N/A,FALSE,"Cover";#N/A,#N/A,FALSE,"MOGRAPH"}</definedName>
    <definedName name="rtyty" localSheetId="65" hidden="1">{#N/A,#N/A,FALSE,"Profit Status";#N/A,#N/A,FALSE,"Invest";#N/A,#N/A,FALSE,"Revenue";#N/A,#N/A,FALSE,"Variable Cost";#N/A,#N/A,FALSE,"Options &amp; Series"}</definedName>
    <definedName name="rtyty" localSheetId="84" hidden="1">{#N/A,#N/A,FALSE,"Profit Status";#N/A,#N/A,FALSE,"Invest";#N/A,#N/A,FALSE,"Revenue";#N/A,#N/A,FALSE,"Variable Cost";#N/A,#N/A,FALSE,"Options &amp; Series"}</definedName>
    <definedName name="rtyty" localSheetId="77" hidden="1">{#N/A,#N/A,FALSE,"Profit Status";#N/A,#N/A,FALSE,"Invest";#N/A,#N/A,FALSE,"Revenue";#N/A,#N/A,FALSE,"Variable Cost";#N/A,#N/A,FALSE,"Options &amp; Series"}</definedName>
    <definedName name="rtyty" localSheetId="61" hidden="1">{#N/A,#N/A,FALSE,"Profit Status";#N/A,#N/A,FALSE,"Invest";#N/A,#N/A,FALSE,"Revenue";#N/A,#N/A,FALSE,"Variable Cost";#N/A,#N/A,FALSE,"Options &amp; Series"}</definedName>
    <definedName name="rtyty" localSheetId="76" hidden="1">{#N/A,#N/A,FALSE,"Profit Status";#N/A,#N/A,FALSE,"Invest";#N/A,#N/A,FALSE,"Revenue";#N/A,#N/A,FALSE,"Variable Cost";#N/A,#N/A,FALSE,"Options &amp; Series"}</definedName>
    <definedName name="rtyty" hidden="1">{#N/A,#N/A,FALSE,"Profit Status";#N/A,#N/A,FALSE,"Invest";#N/A,#N/A,FALSE,"Revenue";#N/A,#N/A,FALSE,"Variable Cost";#N/A,#N/A,FALSE,"Options &amp; Series"}</definedName>
    <definedName name="rtyug" localSheetId="65" hidden="1">{#N/A,#N/A,FALSE,"UW152PPL"}</definedName>
    <definedName name="rtyug" localSheetId="84" hidden="1">{#N/A,#N/A,FALSE,"UW152PPL"}</definedName>
    <definedName name="rtyug" localSheetId="77" hidden="1">{#N/A,#N/A,FALSE,"UW152PPL"}</definedName>
    <definedName name="rtyug" localSheetId="61" hidden="1">{#N/A,#N/A,FALSE,"UW152PPL"}</definedName>
    <definedName name="rtyug" localSheetId="76" hidden="1">{#N/A,#N/A,FALSE,"UW152PPL"}</definedName>
    <definedName name="rtyug" hidden="1">{#N/A,#N/A,FALSE,"UW152PPL"}</definedName>
    <definedName name="rtz" localSheetId="65" hidden="1">{#N/A,#N/A,FALSE,"TOP10";#N/A,#N/A,FALSE,"Cover";#N/A,#N/A,FALSE,"MOGRAPH"}</definedName>
    <definedName name="rtz" localSheetId="84" hidden="1">{#N/A,#N/A,FALSE,"TOP10";#N/A,#N/A,FALSE,"Cover";#N/A,#N/A,FALSE,"MOGRAPH"}</definedName>
    <definedName name="rtz" localSheetId="77" hidden="1">{#N/A,#N/A,FALSE,"TOP10";#N/A,#N/A,FALSE,"Cover";#N/A,#N/A,FALSE,"MOGRAPH"}</definedName>
    <definedName name="rtz" localSheetId="61" hidden="1">{#N/A,#N/A,FALSE,"TOP10";#N/A,#N/A,FALSE,"Cover";#N/A,#N/A,FALSE,"MOGRAPH"}</definedName>
    <definedName name="rtz" localSheetId="76" hidden="1">{#N/A,#N/A,FALSE,"TOP10";#N/A,#N/A,FALSE,"Cover";#N/A,#N/A,FALSE,"MOGRAPH"}</definedName>
    <definedName name="rtz" hidden="1">{#N/A,#N/A,FALSE,"TOP10";#N/A,#N/A,FALSE,"Cover";#N/A,#N/A,FALSE,"MOGRAPH"}</definedName>
    <definedName name="ruirk" localSheetId="65" hidden="1">{#N/A,#N/A,FALSE,"TOP10";#N/A,#N/A,FALSE,"Cover";#N/A,#N/A,FALSE,"MOGRAPH"}</definedName>
    <definedName name="ruirk" localSheetId="84" hidden="1">{#N/A,#N/A,FALSE,"TOP10";#N/A,#N/A,FALSE,"Cover";#N/A,#N/A,FALSE,"MOGRAPH"}</definedName>
    <definedName name="ruirk" localSheetId="77" hidden="1">{#N/A,#N/A,FALSE,"TOP10";#N/A,#N/A,FALSE,"Cover";#N/A,#N/A,FALSE,"MOGRAPH"}</definedName>
    <definedName name="ruirk" localSheetId="61" hidden="1">{#N/A,#N/A,FALSE,"TOP10";#N/A,#N/A,FALSE,"Cover";#N/A,#N/A,FALSE,"MOGRAPH"}</definedName>
    <definedName name="ruirk" localSheetId="76" hidden="1">{#N/A,#N/A,FALSE,"TOP10";#N/A,#N/A,FALSE,"Cover";#N/A,#N/A,FALSE,"MOGRAPH"}</definedName>
    <definedName name="ruirk" hidden="1">{#N/A,#N/A,FALSE,"TOP10";#N/A,#N/A,FALSE,"Cover";#N/A,#N/A,FALSE,"MOGRAPH"}</definedName>
    <definedName name="rumc" localSheetId="79">#REF!</definedName>
    <definedName name="rumc" localSheetId="84">#REF!</definedName>
    <definedName name="rumc" localSheetId="77">#REF!</definedName>
    <definedName name="rumc">#REF!</definedName>
    <definedName name="RUT" localSheetId="65" hidden="1">{#N/A,#N/A,FALSE,"Sheet1"}</definedName>
    <definedName name="RUT" localSheetId="84" hidden="1">{#N/A,#N/A,FALSE,"Sheet1"}</definedName>
    <definedName name="RUT" localSheetId="77" hidden="1">{#N/A,#N/A,FALSE,"Sheet1"}</definedName>
    <definedName name="RUT" localSheetId="61" hidden="1">{#N/A,#N/A,FALSE,"Sheet1"}</definedName>
    <definedName name="RUT" localSheetId="76" hidden="1">{#N/A,#N/A,FALSE,"Sheet1"}</definedName>
    <definedName name="RUT" hidden="1">{#N/A,#N/A,FALSE,"Sheet1"}</definedName>
    <definedName name="rve" localSheetId="79" hidden="1">#REF!</definedName>
    <definedName name="rve" localSheetId="84" hidden="1">#REF!</definedName>
    <definedName name="rve" localSheetId="77" hidden="1">#REF!</definedName>
    <definedName name="rve" hidden="1">#REF!</definedName>
    <definedName name="Rwvu.devshifts." hidden="1">#N/A</definedName>
    <definedName name="Rwvu.durashifts." hidden="1">#N/A</definedName>
    <definedName name="Rwvu.expense." hidden="1">#N/A</definedName>
    <definedName name="Rwvu.progexpense." hidden="1">#N/A</definedName>
    <definedName name="Rwvu.prototypes." hidden="1">#N/A</definedName>
    <definedName name="Rwvu.totalshifts." hidden="1">#N/A</definedName>
    <definedName name="ry" localSheetId="65" hidden="1">{"salaried",#N/A,FALSE,"VLD View (2)"}</definedName>
    <definedName name="ry" localSheetId="84" hidden="1">{"salaried",#N/A,FALSE,"VLD View (2)"}</definedName>
    <definedName name="ry" localSheetId="77" hidden="1">{"salaried",#N/A,FALSE,"VLD View (2)"}</definedName>
    <definedName name="ry" localSheetId="61" hidden="1">{"salaried",#N/A,FALSE,"VLD View (2)"}</definedName>
    <definedName name="ry" localSheetId="76" hidden="1">{"salaried",#N/A,FALSE,"VLD View (2)"}</definedName>
    <definedName name="ry" hidden="1">{"salaried",#N/A,FALSE,"VLD View (2)"}</definedName>
    <definedName name="rytet" localSheetId="6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et" localSheetId="84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et" localSheetId="77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et" localSheetId="61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et" localSheetId="76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z" localSheetId="79">#REF!</definedName>
    <definedName name="Rz" localSheetId="84">#REF!</definedName>
    <definedName name="Rz" localSheetId="77">#REF!</definedName>
    <definedName name="Rz">#REF!</definedName>
    <definedName name="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????" localSheetId="79">#REF!</definedName>
    <definedName name="S????" localSheetId="84">#REF!</definedName>
    <definedName name="S????" localSheetId="77">#REF!</definedName>
    <definedName name="S????">#REF!</definedName>
    <definedName name="S_1" localSheetId="65" hidden="1">{"Revenue",#N/A,FALSE,"Series";"Ecprofit",#N/A,FALSE,"Series"}</definedName>
    <definedName name="S_1" localSheetId="84" hidden="1">{"Revenue",#N/A,FALSE,"Series";"Ecprofit",#N/A,FALSE,"Series"}</definedName>
    <definedName name="S_1" localSheetId="77" hidden="1">{"Revenue",#N/A,FALSE,"Series";"Ecprofit",#N/A,FALSE,"Series"}</definedName>
    <definedName name="S_1" localSheetId="61" hidden="1">{"Revenue",#N/A,FALSE,"Series";"Ecprofit",#N/A,FALSE,"Series"}</definedName>
    <definedName name="S_1" localSheetId="76" hidden="1">{"Revenue",#N/A,FALSE,"Series";"Ecprofit",#N/A,FALSE,"Series"}</definedName>
    <definedName name="S_1" hidden="1">{"Revenue",#N/A,FALSE,"Series";"Ecprofit",#N/A,FALSE,"Series"}</definedName>
    <definedName name="S_Adjust_Data" localSheetId="79">#REF!</definedName>
    <definedName name="S_Adjust_Data" localSheetId="84">#REF!</definedName>
    <definedName name="S_Adjust_Data" localSheetId="77">#REF!</definedName>
    <definedName name="S_Adjust_Data">#REF!</definedName>
    <definedName name="S_AJE_Tot_Data" localSheetId="79">#REF!</definedName>
    <definedName name="S_AJE_Tot_Data" localSheetId="84">#REF!</definedName>
    <definedName name="S_AJE_Tot_Data" localSheetId="77">#REF!</definedName>
    <definedName name="S_AJE_Tot_Data">#REF!</definedName>
    <definedName name="S_CY_Beg_Data" localSheetId="79">#REF!</definedName>
    <definedName name="S_CY_Beg_Data" localSheetId="84">#REF!</definedName>
    <definedName name="S_CY_Beg_Data" localSheetId="77">#REF!</definedName>
    <definedName name="S_CY_Beg_Data">#REF!</definedName>
    <definedName name="S_CY_End_Data" localSheetId="79">#REF!</definedName>
    <definedName name="S_CY_End_Data" localSheetId="84">#REF!</definedName>
    <definedName name="S_CY_End_Data" localSheetId="77">#REF!</definedName>
    <definedName name="S_CY_End_Data">#REF!</definedName>
    <definedName name="S_Diff_Amt" localSheetId="79">#REF!</definedName>
    <definedName name="S_Diff_Amt" localSheetId="84">#REF!</definedName>
    <definedName name="S_Diff_Amt" localSheetId="77">#REF!</definedName>
    <definedName name="S_Diff_Amt">#REF!</definedName>
    <definedName name="S_Diff_Pct" localSheetId="79">#REF!</definedName>
    <definedName name="S_Diff_Pct" localSheetId="84">#REF!</definedName>
    <definedName name="S_Diff_Pct" localSheetId="77">#REF!</definedName>
    <definedName name="S_Diff_Pct">#REF!</definedName>
    <definedName name="S_PY_End" localSheetId="79">#REF!</definedName>
    <definedName name="S_PY_End" localSheetId="84">#REF!</definedName>
    <definedName name="S_PY_End" localSheetId="77">#REF!</definedName>
    <definedName name="S_PY_End">#REF!</definedName>
    <definedName name="S_PY_End_Data" localSheetId="79">#REF!</definedName>
    <definedName name="S_PY_End_Data" localSheetId="84">#REF!</definedName>
    <definedName name="S_PY_End_Data" localSheetId="77">#REF!</definedName>
    <definedName name="S_PY_End_Data">#REF!</definedName>
    <definedName name="S_PY_End_GT" localSheetId="79">#REF!</definedName>
    <definedName name="S_PY_End_GT" localSheetId="84">#REF!</definedName>
    <definedName name="S_PY_End_GT" localSheetId="77">#REF!</definedName>
    <definedName name="S_PY_End_GT">#REF!</definedName>
    <definedName name="S_RJE_Tot_Data" localSheetId="79">#REF!</definedName>
    <definedName name="S_RJE_Tot_Data" localSheetId="84">#REF!</definedName>
    <definedName name="S_RJE_Tot_Data" localSheetId="77">#REF!</definedName>
    <definedName name="S_RJE_Tot_Data">#REF!</definedName>
    <definedName name="S_Summary" localSheetId="79">#REF!</definedName>
    <definedName name="S_Summary" localSheetId="84">#REF!</definedName>
    <definedName name="S_Summary" localSheetId="77">#REF!</definedName>
    <definedName name="S_Summary">#REF!</definedName>
    <definedName name="S５桁一覧" localSheetId="79">#REF!</definedName>
    <definedName name="S５桁一覧" localSheetId="84">#REF!</definedName>
    <definedName name="S５桁一覧" localSheetId="77">#REF!</definedName>
    <definedName name="S５桁一覧">#REF!</definedName>
    <definedName name="sa" localSheetId="79">#REF!</definedName>
    <definedName name="sa" localSheetId="84">#REF!</definedName>
    <definedName name="sa" localSheetId="77">#REF!</definedName>
    <definedName name="sa">#REF!</definedName>
    <definedName name="saapoapbt" localSheetId="79">#REF!</definedName>
    <definedName name="saapoapbt" localSheetId="84">#REF!</definedName>
    <definedName name="saapoapbt" localSheetId="77">#REF!</definedName>
    <definedName name="saapoapbt">#REF!</definedName>
    <definedName name="saapoastat" localSheetId="79">#REF!</definedName>
    <definedName name="saapoastat" localSheetId="84">#REF!</definedName>
    <definedName name="saapoastat" localSheetId="77">#REF!</definedName>
    <definedName name="saapoastat">#REF!</definedName>
    <definedName name="sadf" localSheetId="65" hidden="1">{"Avg_Arg_NoAc",#N/A,FALSE,"Wk_Arg_NoAc";"Avg_Arg_Act",#N/A,FALSE,"Wk_Arg_Act";"Avg_Brz_NoAct",#N/A,FALSE,"Wk_Brz_NoAc";"Avg_Brz_Act",#N/A,FALSE,"Wk_Brz_Act"}</definedName>
    <definedName name="sadf" localSheetId="84" hidden="1">{"Avg_Arg_NoAc",#N/A,FALSE,"Wk_Arg_NoAc";"Avg_Arg_Act",#N/A,FALSE,"Wk_Arg_Act";"Avg_Brz_NoAct",#N/A,FALSE,"Wk_Brz_NoAc";"Avg_Brz_Act",#N/A,FALSE,"Wk_Brz_Act"}</definedName>
    <definedName name="sadf" localSheetId="77" hidden="1">{"Avg_Arg_NoAc",#N/A,FALSE,"Wk_Arg_NoAc";"Avg_Arg_Act",#N/A,FALSE,"Wk_Arg_Act";"Avg_Brz_NoAct",#N/A,FALSE,"Wk_Brz_NoAc";"Avg_Brz_Act",#N/A,FALSE,"Wk_Brz_Act"}</definedName>
    <definedName name="sadf" localSheetId="61" hidden="1">{"Avg_Arg_NoAc",#N/A,FALSE,"Wk_Arg_NoAc";"Avg_Arg_Act",#N/A,FALSE,"Wk_Arg_Act";"Avg_Brz_NoAct",#N/A,FALSE,"Wk_Brz_NoAc";"Avg_Brz_Act",#N/A,FALSE,"Wk_Brz_Act"}</definedName>
    <definedName name="sadf" localSheetId="76" hidden="1">{"Avg_Arg_NoAc",#N/A,FALSE,"Wk_Arg_NoAc";"Avg_Arg_Act",#N/A,FALSE,"Wk_Arg_Act";"Avg_Brz_NoAct",#N/A,FALSE,"Wk_Brz_NoAc";"Avg_Brz_Act",#N/A,FALSE,"Wk_Brz_Act"}</definedName>
    <definedName name="sadf" hidden="1">{"Avg_Arg_NoAc",#N/A,FALSE,"Wk_Arg_NoAc";"Avg_Arg_Act",#N/A,FALSE,"Wk_Arg_Act";"Avg_Brz_NoAct",#N/A,FALSE,"Wk_Brz_NoAc";"Avg_Brz_Act",#N/A,FALSE,"Wk_Brz_Act"}</definedName>
    <definedName name="SADFAS">#N/A</definedName>
    <definedName name="sadfasd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sadfasd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sadfasd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sadfasd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sadfasd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sadfasd" hidden="1">{#N/A,#N/A,FALSE,"2001 CBG";#N/A,#N/A,FALSE,"2002 CBG";#N/A,#N/A,FALSE,"2003 CBG";#N/A,#N/A,FALSE,"2004 CBG";#N/A,#N/A,FALSE,"2005 CBG";#N/A,#N/A,FALSE,"2006 CBG ";#N/A,#N/A,FALSE,"2007 CBG";#N/A,#N/A,FALSE,"2008 CBG"}</definedName>
    <definedName name="sadfasfd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asfd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asfd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asfd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asfd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asfd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d" localSheetId="79" hidden="1">#REF!</definedName>
    <definedName name="sadfd" localSheetId="84" hidden="1">#REF!</definedName>
    <definedName name="sadfd" localSheetId="77" hidden="1">#REF!</definedName>
    <definedName name="sadfd" hidden="1">#REF!</definedName>
    <definedName name="sadfffas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ffas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ffas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ffas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ffas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ffas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safsa" localSheetId="65" hidden="1">{#N/A,#N/A,FALSE,"Profit Status";#N/A,#N/A,FALSE,"Invest";#N/A,#N/A,FALSE,"Revenue";#N/A,#N/A,FALSE,"Variable Cost";#N/A,#N/A,FALSE,"Options &amp; Series"}</definedName>
    <definedName name="sadfsafsa" localSheetId="84" hidden="1">{#N/A,#N/A,FALSE,"Profit Status";#N/A,#N/A,FALSE,"Invest";#N/A,#N/A,FALSE,"Revenue";#N/A,#N/A,FALSE,"Variable Cost";#N/A,#N/A,FALSE,"Options &amp; Series"}</definedName>
    <definedName name="sadfsafsa" localSheetId="77" hidden="1">{#N/A,#N/A,FALSE,"Profit Status";#N/A,#N/A,FALSE,"Invest";#N/A,#N/A,FALSE,"Revenue";#N/A,#N/A,FALSE,"Variable Cost";#N/A,#N/A,FALSE,"Options &amp; Series"}</definedName>
    <definedName name="sadfsafsa" localSheetId="61" hidden="1">{#N/A,#N/A,FALSE,"Profit Status";#N/A,#N/A,FALSE,"Invest";#N/A,#N/A,FALSE,"Revenue";#N/A,#N/A,FALSE,"Variable Cost";#N/A,#N/A,FALSE,"Options &amp; Series"}</definedName>
    <definedName name="sadfsafsa" localSheetId="76" hidden="1">{#N/A,#N/A,FALSE,"Profit Status";#N/A,#N/A,FALSE,"Invest";#N/A,#N/A,FALSE,"Revenue";#N/A,#N/A,FALSE,"Variable Cost";#N/A,#N/A,FALSE,"Options &amp; Series"}</definedName>
    <definedName name="sadfsafsa" hidden="1">{#N/A,#N/A,FALSE,"Profit Status";#N/A,#N/A,FALSE,"Invest";#N/A,#N/A,FALSE,"Revenue";#N/A,#N/A,FALSE,"Variable Cost";#N/A,#N/A,FALSE,"Options &amp; Series"}</definedName>
    <definedName name="sadfsafsa_1" localSheetId="65" hidden="1">{#N/A,#N/A,FALSE,"Profit Status";#N/A,#N/A,FALSE,"Invest";#N/A,#N/A,FALSE,"Revenue";#N/A,#N/A,FALSE,"Variable Cost";#N/A,#N/A,FALSE,"Options &amp; Series"}</definedName>
    <definedName name="sadfsafsa_1" localSheetId="84" hidden="1">{#N/A,#N/A,FALSE,"Profit Status";#N/A,#N/A,FALSE,"Invest";#N/A,#N/A,FALSE,"Revenue";#N/A,#N/A,FALSE,"Variable Cost";#N/A,#N/A,FALSE,"Options &amp; Series"}</definedName>
    <definedName name="sadfsafsa_1" localSheetId="77" hidden="1">{#N/A,#N/A,FALSE,"Profit Status";#N/A,#N/A,FALSE,"Invest";#N/A,#N/A,FALSE,"Revenue";#N/A,#N/A,FALSE,"Variable Cost";#N/A,#N/A,FALSE,"Options &amp; Series"}</definedName>
    <definedName name="sadfsafsa_1" localSheetId="61" hidden="1">{#N/A,#N/A,FALSE,"Profit Status";#N/A,#N/A,FALSE,"Invest";#N/A,#N/A,FALSE,"Revenue";#N/A,#N/A,FALSE,"Variable Cost";#N/A,#N/A,FALSE,"Options &amp; Series"}</definedName>
    <definedName name="sadfsafsa_1" localSheetId="76" hidden="1">{#N/A,#N/A,FALSE,"Profit Status";#N/A,#N/A,FALSE,"Invest";#N/A,#N/A,FALSE,"Revenue";#N/A,#N/A,FALSE,"Variable Cost";#N/A,#N/A,FALSE,"Options &amp; Series"}</definedName>
    <definedName name="sadfsafsa_1" hidden="1">{#N/A,#N/A,FALSE,"Profit Status";#N/A,#N/A,FALSE,"Invest";#N/A,#N/A,FALSE,"Revenue";#N/A,#N/A,FALSE,"Variable Cost";#N/A,#N/A,FALSE,"Options &amp; Series"}</definedName>
    <definedName name="sadfsafsa2" localSheetId="65" hidden="1">{#N/A,#N/A,FALSE,"Profit Status";#N/A,#N/A,FALSE,"Invest";#N/A,#N/A,FALSE,"Revenue";#N/A,#N/A,FALSE,"Variable Cost";#N/A,#N/A,FALSE,"Options &amp; Series"}</definedName>
    <definedName name="sadfsafsa2" localSheetId="84" hidden="1">{#N/A,#N/A,FALSE,"Profit Status";#N/A,#N/A,FALSE,"Invest";#N/A,#N/A,FALSE,"Revenue";#N/A,#N/A,FALSE,"Variable Cost";#N/A,#N/A,FALSE,"Options &amp; Series"}</definedName>
    <definedName name="sadfsafsa2" localSheetId="77" hidden="1">{#N/A,#N/A,FALSE,"Profit Status";#N/A,#N/A,FALSE,"Invest";#N/A,#N/A,FALSE,"Revenue";#N/A,#N/A,FALSE,"Variable Cost";#N/A,#N/A,FALSE,"Options &amp; Series"}</definedName>
    <definedName name="sadfsafsa2" localSheetId="61" hidden="1">{#N/A,#N/A,FALSE,"Profit Status";#N/A,#N/A,FALSE,"Invest";#N/A,#N/A,FALSE,"Revenue";#N/A,#N/A,FALSE,"Variable Cost";#N/A,#N/A,FALSE,"Options &amp; Series"}</definedName>
    <definedName name="sadfsafsa2" localSheetId="76" hidden="1">{#N/A,#N/A,FALSE,"Profit Status";#N/A,#N/A,FALSE,"Invest";#N/A,#N/A,FALSE,"Revenue";#N/A,#N/A,FALSE,"Variable Cost";#N/A,#N/A,FALSE,"Options &amp; Series"}</definedName>
    <definedName name="sadfsafsa2" hidden="1">{#N/A,#N/A,FALSE,"Profit Status";#N/A,#N/A,FALSE,"Invest";#N/A,#N/A,FALSE,"Revenue";#N/A,#N/A,FALSE,"Variable Cost";#N/A,#N/A,FALSE,"Options &amp; Series"}</definedName>
    <definedName name="sadfsdf" localSheetId="65" hidden="1">{0,0,0,0;0,0,0,0;0,0,0,0;0,0,0,0}</definedName>
    <definedName name="sadfsdf" localSheetId="84" hidden="1">{0,0,0,0;0,0,0,0;0,0,0,0;0,0,0,0}</definedName>
    <definedName name="sadfsdf" localSheetId="77" hidden="1">{0,0,0,0;0,0,0,0;0,0,0,0;0,0,0,0}</definedName>
    <definedName name="sadfsdf" localSheetId="61" hidden="1">{0,0,0,0;0,0,0,0;0,0,0,0;0,0,0,0}</definedName>
    <definedName name="sadfsdf" localSheetId="76" hidden="1">{0,0,0,0;0,0,0,0;0,0,0,0;0,0,0,0}</definedName>
    <definedName name="sadfsdf" hidden="1">{0,0,0,0;0,0,0,0;0,0,0,0;0,0,0,0}</definedName>
    <definedName name="sadfwsadfasdf" localSheetId="79" hidden="1">#REF!</definedName>
    <definedName name="sadfwsadfasdf" localSheetId="84" hidden="1">#REF!</definedName>
    <definedName name="sadfwsadfasdf" localSheetId="77" hidden="1">#REF!</definedName>
    <definedName name="sadfwsadfasdf" hidden="1">#REF!</definedName>
    <definedName name="sadgfsadf" localSheetId="65" hidden="1">{"avrev",#N/A,FALSE,"AVREV";"rates",#N/A,FALSE,"AVREV"}</definedName>
    <definedName name="sadgfsadf" localSheetId="84" hidden="1">{"avrev",#N/A,FALSE,"AVREV";"rates",#N/A,FALSE,"AVREV"}</definedName>
    <definedName name="sadgfsadf" localSheetId="77" hidden="1">{"avrev",#N/A,FALSE,"AVREV";"rates",#N/A,FALSE,"AVREV"}</definedName>
    <definedName name="sadgfsadf" localSheetId="61" hidden="1">{"avrev",#N/A,FALSE,"AVREV";"rates",#N/A,FALSE,"AVREV"}</definedName>
    <definedName name="sadgfsadf" localSheetId="76" hidden="1">{"avrev",#N/A,FALSE,"AVREV";"rates",#N/A,FALSE,"AVREV"}</definedName>
    <definedName name="sadgfsadf" hidden="1">{"avrev",#N/A,FALSE,"AVREV";"rates",#N/A,FALSE,"AVREV"}</definedName>
    <definedName name="sadgfsadf_1" localSheetId="65" hidden="1">{"avrev",#N/A,FALSE,"AVREV";"rates",#N/A,FALSE,"AVREV"}</definedName>
    <definedName name="sadgfsadf_1" localSheetId="84" hidden="1">{"avrev",#N/A,FALSE,"AVREV";"rates",#N/A,FALSE,"AVREV"}</definedName>
    <definedName name="sadgfsadf_1" localSheetId="77" hidden="1">{"avrev",#N/A,FALSE,"AVREV";"rates",#N/A,FALSE,"AVREV"}</definedName>
    <definedName name="sadgfsadf_1" localSheetId="61" hidden="1">{"avrev",#N/A,FALSE,"AVREV";"rates",#N/A,FALSE,"AVREV"}</definedName>
    <definedName name="sadgfsadf_1" localSheetId="76" hidden="1">{"avrev",#N/A,FALSE,"AVREV";"rates",#N/A,FALSE,"AVREV"}</definedName>
    <definedName name="sadgfsadf_1" hidden="1">{"avrev",#N/A,FALSE,"AVREV";"rates",#N/A,FALSE,"AVREV"}</definedName>
    <definedName name="safa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a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a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a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a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d" localSheetId="65" hidden="1">{"COMPARISON",#N/A,FALSE,"Sheet1"}</definedName>
    <definedName name="safd" localSheetId="84" hidden="1">{"COMPARISON",#N/A,FALSE,"Sheet1"}</definedName>
    <definedName name="safd" localSheetId="77" hidden="1">{"COMPARISON",#N/A,FALSE,"Sheet1"}</definedName>
    <definedName name="safd" localSheetId="61" hidden="1">{"COMPARISON",#N/A,FALSE,"Sheet1"}</definedName>
    <definedName name="safd" localSheetId="76" hidden="1">{"COMPARISON",#N/A,FALSE,"Sheet1"}</definedName>
    <definedName name="safd" hidden="1">{"COMPARISON",#N/A,FALSE,"Sheet1"}</definedName>
    <definedName name="SAFETY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SAFETY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SAFETY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SAFETY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SAFETY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SAFETY" hidden="1">{#N/A,#N/A,FALSE,"2001 CBG";#N/A,#N/A,FALSE,"2002 CBG";#N/A,#N/A,FALSE,"2003 CBG";#N/A,#N/A,FALSE,"2004 CBG";#N/A,#N/A,FALSE,"2005 CBG";#N/A,#N/A,FALSE,"2006 CBG ";#N/A,#N/A,FALSE,"2007 CBG";#N/A,#N/A,FALSE,"2008 CBG"}</definedName>
    <definedName name="safetyindicator" localSheetId="79">OFFSET(#REF!,0,0,COUNTA(#REF!),1)</definedName>
    <definedName name="safetyindicator" localSheetId="84">OFFSET(#REF!,0,0,COUNTA(#REF!),1)</definedName>
    <definedName name="safetyindicator" localSheetId="77">OFFSET(#REF!,0,0,COUNTA(#REF!),1)</definedName>
    <definedName name="safetyindicator">OFFSET(#REF!,0,0,COUNTA(#REF!),1)</definedName>
    <definedName name="Sakuseibi" localSheetId="79">#REF!</definedName>
    <definedName name="Sakuseibi" localSheetId="84">#REF!</definedName>
    <definedName name="Sakuseibi" localSheetId="77">#REF!</definedName>
    <definedName name="Sakuseibi">#REF!</definedName>
    <definedName name="Sakuseisya" localSheetId="79">#REF!</definedName>
    <definedName name="Sakuseisya" localSheetId="84">#REF!</definedName>
    <definedName name="Sakuseisya" localSheetId="77">#REF!</definedName>
    <definedName name="Sakuseisya">#REF!</definedName>
    <definedName name="Sales" localSheetId="79">#REF!</definedName>
    <definedName name="Sales" localSheetId="84">#REF!</definedName>
    <definedName name="Sales" localSheetId="77">#REF!</definedName>
    <definedName name="Sales">#REF!</definedName>
    <definedName name="Sales_marketing_overhead" localSheetId="79">#REF!</definedName>
    <definedName name="Sales_marketing_overhead" localSheetId="84">#REF!</definedName>
    <definedName name="Sales_marketing_overhead" localSheetId="77">#REF!</definedName>
    <definedName name="Sales_marketing_overhead">#REF!</definedName>
    <definedName name="SALESPLAN" localSheetId="79">#REF!</definedName>
    <definedName name="SALESPLAN" localSheetId="84">#REF!</definedName>
    <definedName name="SALESPLAN" localSheetId="77">#REF!</definedName>
    <definedName name="SALESPLAN">#REF!</definedName>
    <definedName name="sam" localSheetId="65" hidden="1">{#N/A,#N/A,TRUE,"Engine";#N/A,#N/A,TRUE,"Trans 5R55N";#N/A,#N/A,TRUE,"Manual Trans";#N/A,#N/A,TRUE,"DS and Axle";#N/A,#N/A,TRUE,"PTSSE";#N/A,#N/A,TRUE,"Summary"}</definedName>
    <definedName name="sam" localSheetId="84" hidden="1">{#N/A,#N/A,TRUE,"Engine";#N/A,#N/A,TRUE,"Trans 5R55N";#N/A,#N/A,TRUE,"Manual Trans";#N/A,#N/A,TRUE,"DS and Axle";#N/A,#N/A,TRUE,"PTSSE";#N/A,#N/A,TRUE,"Summary"}</definedName>
    <definedName name="sam" localSheetId="77" hidden="1">{#N/A,#N/A,TRUE,"Engine";#N/A,#N/A,TRUE,"Trans 5R55N";#N/A,#N/A,TRUE,"Manual Trans";#N/A,#N/A,TRUE,"DS and Axle";#N/A,#N/A,TRUE,"PTSSE";#N/A,#N/A,TRUE,"Summary"}</definedName>
    <definedName name="sam" localSheetId="61" hidden="1">{#N/A,#N/A,TRUE,"Engine";#N/A,#N/A,TRUE,"Trans 5R55N";#N/A,#N/A,TRUE,"Manual Trans";#N/A,#N/A,TRUE,"DS and Axle";#N/A,#N/A,TRUE,"PTSSE";#N/A,#N/A,TRUE,"Summary"}</definedName>
    <definedName name="sam" localSheetId="76" hidden="1">{#N/A,#N/A,TRUE,"Engine";#N/A,#N/A,TRUE,"Trans 5R55N";#N/A,#N/A,TRUE,"Manual Trans";#N/A,#N/A,TRUE,"DS and Axle";#N/A,#N/A,TRUE,"PTSSE";#N/A,#N/A,TRUE,"Summary"}</definedName>
    <definedName name="sam" hidden="1">{#N/A,#N/A,TRUE,"Engine";#N/A,#N/A,TRUE,"Trans 5R55N";#N/A,#N/A,TRUE,"Manual Trans";#N/A,#N/A,TRUE,"DS and Axle";#N/A,#N/A,TRUE,"PTSSE";#N/A,#N/A,TRUE,"Summary"}</definedName>
    <definedName name="SAMPLES" localSheetId="79">#REF!</definedName>
    <definedName name="SAMPLES" localSheetId="84">#REF!</definedName>
    <definedName name="SAMPLES" localSheetId="77">#REF!</definedName>
    <definedName name="SAMPLES">#REF!</definedName>
    <definedName name="san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an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an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an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an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an" hidden="1">{#N/A,#N/A,FALSE,"Assumptions";#N/A,#N/A,FALSE,"Volumes";#N/A,#N/A,FALSE,"Pricing";#N/A,#N/A,FALSE,"Variable Cost";#N/A,#N/A,FALSE,"Investment";#N/A,#N/A,FALSE,"Profitability";#N/A,#N/A,FALSE,"Business Comparison"}</definedName>
    <definedName name="SAPBEXrevision" hidden="1">1</definedName>
    <definedName name="SAPBEXsysID" hidden="1">"PS3"</definedName>
    <definedName name="SAPBEXwbID" hidden="1">"3DLYQIGVD4DH10IYH0XHDV093"</definedName>
    <definedName name="SAPFuncF4Help" localSheetId="65" hidden="1">Main.SAPF4Help()</definedName>
    <definedName name="SAPFuncF4Help" localSheetId="79" hidden="1">Main.SAPF4Help()</definedName>
    <definedName name="SAPFuncF4Help" localSheetId="84" hidden="1">Main.SAPF4Help()</definedName>
    <definedName name="SAPFuncF4Help" localSheetId="2" hidden="1">Main.SAPF4Help()</definedName>
    <definedName name="SAPFuncF4Help" localSheetId="3" hidden="1">Main.SAPF4Help()</definedName>
    <definedName name="SAPFuncF4Help" localSheetId="1" hidden="1">Main.SAPF4Help()</definedName>
    <definedName name="SAPFuncF4Help" localSheetId="4" hidden="1">Main.SAPF4Help()</definedName>
    <definedName name="SAPFuncF4Help" localSheetId="5" hidden="1">Main.SAPF4Help()</definedName>
    <definedName name="SAPFuncF4Help" localSheetId="10" hidden="1">Main.SAPF4Help()</definedName>
    <definedName name="SAPFuncF4Help" localSheetId="18" hidden="1">Main.SAPF4Help()</definedName>
    <definedName name="SAPFuncF4Help" localSheetId="19" hidden="1">Main.SAPF4Help()</definedName>
    <definedName name="SAPFuncF4Help" localSheetId="21" hidden="1">Main.SAPF4Help()</definedName>
    <definedName name="SAPFuncF4Help" localSheetId="6" hidden="1">Main.SAPF4Help()</definedName>
    <definedName name="SAPFuncF4Help" localSheetId="9" hidden="1">Main.SAPF4Help()</definedName>
    <definedName name="SAPFuncF4Help" localSheetId="13" hidden="1">Main.SAPF4Help()</definedName>
    <definedName name="SAPFuncF4Help" localSheetId="35" hidden="1">Main.SAPF4Help()</definedName>
    <definedName name="SAPFuncF4Help" localSheetId="50" hidden="1">Main.SAPF4Help()</definedName>
    <definedName name="SAPFuncF4Help" localSheetId="55" hidden="1">Main.SAPF4Help()</definedName>
    <definedName name="SAPFuncF4Help" localSheetId="47" hidden="1">Main.SAPF4Help()</definedName>
    <definedName name="SAPFuncF4Help" localSheetId="49" hidden="1">Main.SAPF4Help()</definedName>
    <definedName name="SAPFuncF4Help" localSheetId="36" hidden="1">Main.SAPF4Help()</definedName>
    <definedName name="SAPFuncF4Help" localSheetId="28" hidden="1">Main.SAPF4Help()</definedName>
    <definedName name="SAPFuncF4Help" localSheetId="37" hidden="1">Main.SAPF4Help()</definedName>
    <definedName name="SAPFuncF4Help" localSheetId="7" hidden="1">Main.SAPF4Help()</definedName>
    <definedName name="SAPFuncF4Help" localSheetId="14" hidden="1">Main.SAPF4Help()</definedName>
    <definedName name="SAPFuncF4Help" localSheetId="44" hidden="1">Main.SAPF4Help()</definedName>
    <definedName name="SAPFuncF4Help" localSheetId="12" hidden="1">Main.SAPF4Help()</definedName>
    <definedName name="SAPFuncF4Help" localSheetId="41" hidden="1">Main.SAPF4Help()</definedName>
    <definedName name="SAPFuncF4Help" localSheetId="43" hidden="1">Main.SAPF4Help()</definedName>
    <definedName name="SAPFuncF4Help" localSheetId="46" hidden="1">Main.SAPF4Help()</definedName>
    <definedName name="SAPFuncF4Help" localSheetId="53" hidden="1">Main.SAPF4Help()</definedName>
    <definedName name="SAPFuncF4Help" localSheetId="42" hidden="1">Main.SAPF4Help()</definedName>
    <definedName name="SAPFuncF4Help" localSheetId="17" hidden="1">Main.SAPF4Help()</definedName>
    <definedName name="SAPFuncF4Help" localSheetId="20" hidden="1">Main.SAPF4Help()</definedName>
    <definedName name="SAPFuncF4Help" localSheetId="34" hidden="1">Main.SAPF4Help()</definedName>
    <definedName name="SAPFuncF4Help" localSheetId="33" hidden="1">Main.SAPF4Help()</definedName>
    <definedName name="SAPFuncF4Help" localSheetId="11" hidden="1">Main.SAPF4Help()</definedName>
    <definedName name="SAPFuncF4Help" localSheetId="25" hidden="1">Main.SAPF4Help()</definedName>
    <definedName name="SAPFuncF4Help" localSheetId="56" hidden="1">Main.SAPF4Help()</definedName>
    <definedName name="SAPFuncF4Help" localSheetId="54" hidden="1">Main.SAPF4Help()</definedName>
    <definedName name="SAPFuncF4Help" localSheetId="45" hidden="1">Main.SAPF4Help()</definedName>
    <definedName name="SAPFuncF4Help" localSheetId="52" hidden="1">Main.SAPF4Help()</definedName>
    <definedName name="SAPFuncF4Help" localSheetId="8" hidden="1">Main.SAPF4Help()</definedName>
    <definedName name="SAPFuncF4Help" localSheetId="48" hidden="1">Main.SAPF4Help()</definedName>
    <definedName name="SAPFuncF4Help" localSheetId="26" hidden="1">Main.SAPF4Help()</definedName>
    <definedName name="SAPFuncF4Help" localSheetId="27" hidden="1">Main.SAPF4Help()</definedName>
    <definedName name="SAPFuncF4Help" localSheetId="31" hidden="1">Main.SAPF4Help()</definedName>
    <definedName name="SAPFuncF4Help" localSheetId="24" hidden="1">Main.SAPF4Help()</definedName>
    <definedName name="SAPFuncF4Help" localSheetId="23" hidden="1">Main.SAPF4Help()</definedName>
    <definedName name="SAPFuncF4Help" localSheetId="22" hidden="1">Main.SAPF4Help()</definedName>
    <definedName name="SAPFuncF4Help" localSheetId="38" hidden="1">Main.SAPF4Help()</definedName>
    <definedName name="SAPFuncF4Help" localSheetId="29" hidden="1">Main.SAPF4Help()</definedName>
    <definedName name="SAPFuncF4Help" localSheetId="30" hidden="1">Main.SAPF4Help()</definedName>
    <definedName name="SAPFuncF4Help" localSheetId="15" hidden="1">Main.SAPF4Help()</definedName>
    <definedName name="SAPFuncF4Help" localSheetId="16" hidden="1">Main.SAPF4Help()</definedName>
    <definedName name="SAPFuncF4Help" localSheetId="32" hidden="1">Main.SAPF4Help()</definedName>
    <definedName name="SAPFuncF4Help" localSheetId="75" hidden="1">Main.SAPF4Help()</definedName>
    <definedName name="SAPFuncF4Help" localSheetId="62" hidden="1">Main.SAPF4Help()</definedName>
    <definedName name="SAPFuncF4Help" localSheetId="63" hidden="1">Main.SAPF4Help()</definedName>
    <definedName name="SAPFuncF4Help" localSheetId="68" hidden="1">Main.SAPF4Help()</definedName>
    <definedName name="SAPFuncF4Help" localSheetId="40" hidden="1">Main.SAPF4Help()</definedName>
    <definedName name="SAPFuncF4Help" localSheetId="70" hidden="1">Main.SAPF4Help()</definedName>
    <definedName name="SAPFuncF4Help" localSheetId="71" hidden="1">Main.SAPF4Help()</definedName>
    <definedName name="SAPFuncF4Help" localSheetId="72" hidden="1">Main.SAPF4Help()</definedName>
    <definedName name="SAPFuncF4Help" localSheetId="74" hidden="1">Main.SAPF4Help()</definedName>
    <definedName name="SAPFuncF4Help" localSheetId="58" hidden="1">Main.SAPF4Help()</definedName>
    <definedName name="SAPFuncF4Help" localSheetId="39" hidden="1">Main.SAPF4Help()</definedName>
    <definedName name="SAPFuncF4Help" localSheetId="69" hidden="1">Main.SAPF4Help()</definedName>
    <definedName name="SAPFuncF4Help" localSheetId="60" hidden="1">Main.SAPF4Help()</definedName>
    <definedName name="SAPFuncF4Help" localSheetId="64" hidden="1">Main.SAPF4Help()</definedName>
    <definedName name="SAPFuncF4Help" localSheetId="73" hidden="1">Main.SAPF4Help()</definedName>
    <definedName name="SAPFuncF4Help" localSheetId="59" hidden="1">Main.SAPF4Help()</definedName>
    <definedName name="SAPFuncF4Help" localSheetId="57" hidden="1">Main.SAPF4Help()</definedName>
    <definedName name="SAPFuncF4Help" localSheetId="51" hidden="1">Main.SAPF4Help()</definedName>
    <definedName name="SAPFuncF4Help" localSheetId="77" hidden="1">Main.SAPF4Help()</definedName>
    <definedName name="SAPFuncF4Help" localSheetId="61" hidden="1">Main.SAPF4Help()</definedName>
    <definedName name="SAPFuncF4Help" localSheetId="66" hidden="1">Main.SAPF4Help()</definedName>
    <definedName name="SAPFuncF4Help" localSheetId="67" hidden="1">Main.SAPF4Help()</definedName>
    <definedName name="SAPFuncF4Help" localSheetId="76" hidden="1">Main.SAPF4Help()</definedName>
    <definedName name="SAPFuncF4Help" hidden="1">Main.SAPF4Help()</definedName>
    <definedName name="sare" localSheetId="6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e" localSheetId="84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e" localSheetId="77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e" localSheetId="61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e" localSheetId="76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s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apbt" localSheetId="79">#REF!</definedName>
    <definedName name="sasapbt" localSheetId="84">#REF!</definedName>
    <definedName name="sasapbt" localSheetId="77">#REF!</definedName>
    <definedName name="sasapbt">#REF!</definedName>
    <definedName name="sasasa" localSheetId="65" hidden="1">{0,#N/A,FALSE,0}</definedName>
    <definedName name="sasasa" localSheetId="84" hidden="1">{0,#N/A,FALSE,0}</definedName>
    <definedName name="sasasa" localSheetId="77" hidden="1">{0,#N/A,FALSE,0}</definedName>
    <definedName name="sasasa" localSheetId="61" hidden="1">{0,#N/A,FALSE,0}</definedName>
    <definedName name="sasasa" localSheetId="76" hidden="1">{0,#N/A,FALSE,0}</definedName>
    <definedName name="sasasa" hidden="1">{0,#N/A,FALSE,0}</definedName>
    <definedName name="sasastat" localSheetId="79">#REF!</definedName>
    <definedName name="sasastat" localSheetId="84">#REF!</definedName>
    <definedName name="sasastat" localSheetId="77">#REF!</definedName>
    <definedName name="sasastat">#REF!</definedName>
    <definedName name="sasd" localSheetId="65" hidden="1">{"salaried",#N/A,FALSE,"VLD View (2)"}</definedName>
    <definedName name="sasd" localSheetId="84" hidden="1">{"salaried",#N/A,FALSE,"VLD View (2)"}</definedName>
    <definedName name="sasd" localSheetId="77" hidden="1">{"salaried",#N/A,FALSE,"VLD View (2)"}</definedName>
    <definedName name="sasd" localSheetId="61" hidden="1">{"salaried",#N/A,FALSE,"VLD View (2)"}</definedName>
    <definedName name="sasd" localSheetId="76" hidden="1">{"salaried",#N/A,FALSE,"VLD View (2)"}</definedName>
    <definedName name="sasd" hidden="1">{"salaried",#N/A,FALSE,"VLD View (2)"}</definedName>
    <definedName name="sasss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sasss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sasss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sasss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sasss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sasss" hidden="1">{#N/A,#N/A,FALSE,"Chart";#N/A,#N/A,FALSE,"Overview";#N/A,#N/A,FALSE,"Overview_Acty";#N/A,#N/A,FALSE,"Inc97D";#N/A,#N/A,FALSE,"Rel_Inc97TD";#N/A,#N/A,FALSE,"Rel_Inc_97_NTD";#N/A,#N/A,FALSE,"Marketing";#N/A,#N/A,FALSE,"Pot_97"}</definedName>
    <definedName name="SATU" localSheetId="79">#REF!</definedName>
    <definedName name="SATU" localSheetId="84">#REF!</definedName>
    <definedName name="SATU" localSheetId="77">#REF!</definedName>
    <definedName name="SATU">#REF!</definedName>
    <definedName name="sc" localSheetId="6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" localSheetId="84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" localSheetId="7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" localSheetId="6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" localSheetId="7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B" localSheetId="79">#REF!</definedName>
    <definedName name="SCB" localSheetId="84">#REF!</definedName>
    <definedName name="SCB" localSheetId="77">#REF!</definedName>
    <definedName name="SCB">#REF!</definedName>
    <definedName name="SCB1Y" localSheetId="79">SUM(#REF!)</definedName>
    <definedName name="SCB1Y" localSheetId="84">SUM(#REF!)</definedName>
    <definedName name="SCB1Y" localSheetId="77">SUM(#REF!)</definedName>
    <definedName name="SCB1Y" localSheetId="76">SUM(#REF!)</definedName>
    <definedName name="SCB1Y">SUM(#REF!)</definedName>
    <definedName name="SCB2Y" localSheetId="79">SUM(#REF!)</definedName>
    <definedName name="SCB2Y" localSheetId="84">SUM(#REF!)</definedName>
    <definedName name="SCB2Y" localSheetId="77">SUM(#REF!)</definedName>
    <definedName name="SCB2Y" localSheetId="76">SUM(#REF!)</definedName>
    <definedName name="SCB2Y">SUM(#REF!)</definedName>
    <definedName name="SCB3Y" localSheetId="79">#REF!</definedName>
    <definedName name="SCB3Y" localSheetId="84">#REF!</definedName>
    <definedName name="SCB3Y" localSheetId="77">#REF!</definedName>
    <definedName name="SCB3Y">#REF!</definedName>
    <definedName name="SCBMT" localSheetId="79">#REF!</definedName>
    <definedName name="SCBMT" localSheetId="84">#REF!</definedName>
    <definedName name="SCBMT" localSheetId="77">#REF!</definedName>
    <definedName name="SCBMT">#REF!</definedName>
    <definedName name="SCBST" localSheetId="79">#REF!</definedName>
    <definedName name="SCBST" localSheetId="84">#REF!</definedName>
    <definedName name="SCBST" localSheetId="77">#REF!</definedName>
    <definedName name="SCBST">#REF!</definedName>
    <definedName name="ScenarioCell" localSheetId="79">#REF!</definedName>
    <definedName name="ScenarioCell" localSheetId="84">#REF!</definedName>
    <definedName name="ScenarioCell" localSheetId="77">#REF!</definedName>
    <definedName name="ScenarioCell">#REF!</definedName>
    <definedName name="ScenarioKey" localSheetId="79">#REF!</definedName>
    <definedName name="ScenarioKey" localSheetId="84">#REF!</definedName>
    <definedName name="ScenarioKey" localSheetId="77">#REF!</definedName>
    <definedName name="ScenarioKey">#REF!</definedName>
    <definedName name="sch" localSheetId="79">#REF!</definedName>
    <definedName name="sch" localSheetId="84">#REF!</definedName>
    <definedName name="sch" localSheetId="77">#REF!</definedName>
    <definedName name="sch">#REF!</definedName>
    <definedName name="Sched_Pay" localSheetId="79">#REF!</definedName>
    <definedName name="Sched_Pay" localSheetId="84">#REF!</definedName>
    <definedName name="Sched_Pay" localSheetId="77">#REF!</definedName>
    <definedName name="Sched_Pay">#REF!</definedName>
    <definedName name="Scheduled_Extra_Payments" localSheetId="79">#REF!</definedName>
    <definedName name="Scheduled_Extra_Payments" localSheetId="84">#REF!</definedName>
    <definedName name="Scheduled_Extra_Payments" localSheetId="77">#REF!</definedName>
    <definedName name="Scheduled_Extra_Payments">#REF!</definedName>
    <definedName name="Scheduled_Interest_Rate" localSheetId="79">#REF!</definedName>
    <definedName name="Scheduled_Interest_Rate" localSheetId="84">#REF!</definedName>
    <definedName name="Scheduled_Interest_Rate" localSheetId="77">#REF!</definedName>
    <definedName name="Scheduled_Interest_Rate">#REF!</definedName>
    <definedName name="Scheduled_Monthly_Payment" localSheetId="79">#REF!</definedName>
    <definedName name="Scheduled_Monthly_Payment" localSheetId="84">#REF!</definedName>
    <definedName name="Scheduled_Monthly_Payment" localSheetId="77">#REF!</definedName>
    <definedName name="Scheduled_Monthly_Payment">#REF!</definedName>
    <definedName name="SchRef" localSheetId="79">#REF!</definedName>
    <definedName name="SchRef" localSheetId="84">#REF!</definedName>
    <definedName name="SchRef" localSheetId="77">#REF!</definedName>
    <definedName name="SchRef">#REF!</definedName>
    <definedName name="SchRefText" localSheetId="79">#REF!</definedName>
    <definedName name="SchRefText" localSheetId="84">#REF!</definedName>
    <definedName name="SchRefText" localSheetId="77">#REF!</definedName>
    <definedName name="SchRefText">#REF!</definedName>
    <definedName name="SCNB1Y" localSheetId="79">#REF!</definedName>
    <definedName name="SCNB1Y" localSheetId="84">#REF!</definedName>
    <definedName name="SCNB1Y" localSheetId="77">#REF!</definedName>
    <definedName name="SCNB1Y">#REF!</definedName>
    <definedName name="SCNB2Y" localSheetId="79">SUM(#REF!)</definedName>
    <definedName name="SCNB2Y" localSheetId="84">SUM(#REF!)</definedName>
    <definedName name="SCNB2Y" localSheetId="77">SUM(#REF!)</definedName>
    <definedName name="SCNB2Y" localSheetId="76">SUM(#REF!)</definedName>
    <definedName name="SCNB2Y">SUM(#REF!)</definedName>
    <definedName name="SCNB3Y" localSheetId="79">SUM(#REF!)</definedName>
    <definedName name="SCNB3Y" localSheetId="84">SUM(#REF!)</definedName>
    <definedName name="SCNB3Y" localSheetId="77">SUM(#REF!)</definedName>
    <definedName name="SCNB3Y" localSheetId="76">SUM(#REF!)</definedName>
    <definedName name="SCNB3Y">SUM(#REF!)</definedName>
    <definedName name="SCNBMT" localSheetId="79">#REF!</definedName>
    <definedName name="SCNBMT" localSheetId="84">#REF!</definedName>
    <definedName name="SCNBMT" localSheetId="77">#REF!</definedName>
    <definedName name="SCNBMT">#REF!</definedName>
    <definedName name="SCNBST" localSheetId="79">#REF!</definedName>
    <definedName name="SCNBST" localSheetId="84">#REF!</definedName>
    <definedName name="SCNBST" localSheetId="77">#REF!</definedName>
    <definedName name="SCNBST">#REF!</definedName>
    <definedName name="Scorecard" localSheetId="65" hidden="1">{#N/A,#N/A,FALSE,"Chart";#N/A,#N/A,FALSE,"Chart"}</definedName>
    <definedName name="Scorecard" localSheetId="84" hidden="1">{#N/A,#N/A,FALSE,"Chart";#N/A,#N/A,FALSE,"Chart"}</definedName>
    <definedName name="Scorecard" localSheetId="77" hidden="1">{#N/A,#N/A,FALSE,"Chart";#N/A,#N/A,FALSE,"Chart"}</definedName>
    <definedName name="Scorecard" localSheetId="61" hidden="1">{#N/A,#N/A,FALSE,"Chart";#N/A,#N/A,FALSE,"Chart"}</definedName>
    <definedName name="Scorecard" localSheetId="76" hidden="1">{#N/A,#N/A,FALSE,"Chart";#N/A,#N/A,FALSE,"Chart"}</definedName>
    <definedName name="Scorecard" hidden="1">{#N/A,#N/A,FALSE,"Chart";#N/A,#N/A,FALSE,"Chart"}</definedName>
    <definedName name="Scorecard1" localSheetId="65" hidden="1">{#N/A,#N/A,FALSE,"Chart";#N/A,#N/A,FALSE,"Chart"}</definedName>
    <definedName name="Scorecard1" localSheetId="84" hidden="1">{#N/A,#N/A,FALSE,"Chart";#N/A,#N/A,FALSE,"Chart"}</definedName>
    <definedName name="Scorecard1" localSheetId="77" hidden="1">{#N/A,#N/A,FALSE,"Chart";#N/A,#N/A,FALSE,"Chart"}</definedName>
    <definedName name="Scorecard1" localSheetId="61" hidden="1">{#N/A,#N/A,FALSE,"Chart";#N/A,#N/A,FALSE,"Chart"}</definedName>
    <definedName name="Scorecard1" localSheetId="76" hidden="1">{#N/A,#N/A,FALSE,"Chart";#N/A,#N/A,FALSE,"Chart"}</definedName>
    <definedName name="Scorecard1" hidden="1">{#N/A,#N/A,FALSE,"Chart";#N/A,#N/A,FALSE,"Chart"}</definedName>
    <definedName name="Scorecared" localSheetId="65" hidden="1">{#N/A,#N/A,FALSE,"Chart";#N/A,#N/A,FALSE,"Chart"}</definedName>
    <definedName name="Scorecared" localSheetId="84" hidden="1">{#N/A,#N/A,FALSE,"Chart";#N/A,#N/A,FALSE,"Chart"}</definedName>
    <definedName name="Scorecared" localSheetId="77" hidden="1">{#N/A,#N/A,FALSE,"Chart";#N/A,#N/A,FALSE,"Chart"}</definedName>
    <definedName name="Scorecared" localSheetId="61" hidden="1">{#N/A,#N/A,FALSE,"Chart";#N/A,#N/A,FALSE,"Chart"}</definedName>
    <definedName name="Scorecared" localSheetId="76" hidden="1">{#N/A,#N/A,FALSE,"Chart";#N/A,#N/A,FALSE,"Chart"}</definedName>
    <definedName name="Scorecared" hidden="1">{#N/A,#N/A,FALSE,"Chart";#N/A,#N/A,FALSE,"Chart"}</definedName>
    <definedName name="Scrolling_Increment" localSheetId="79">#REF!</definedName>
    <definedName name="Scrolling_Increment" localSheetId="84">#REF!</definedName>
    <definedName name="Scrolling_Increment" localSheetId="77">#REF!</definedName>
    <definedName name="Scrolling_Increment">#REF!</definedName>
    <definedName name="sd" localSheetId="6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" localSheetId="8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" localSheetId="77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" localSheetId="6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" localSheetId="76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A">#N/A</definedName>
    <definedName name="sdafasdffff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asdffff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asdffff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asdffff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asdffff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asdffff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dsf">#N/A</definedName>
    <definedName name="sdafsadfsda" localSheetId="65" hidden="1">{#N/A,#N/A,FALSE,"Profit Status";#N/A,#N/A,FALSE,"Invest";#N/A,#N/A,FALSE,"Revenue";#N/A,#N/A,FALSE,"Variable Cost";#N/A,#N/A,FALSE,"Options &amp; Series"}</definedName>
    <definedName name="sdafsadfsda" localSheetId="84" hidden="1">{#N/A,#N/A,FALSE,"Profit Status";#N/A,#N/A,FALSE,"Invest";#N/A,#N/A,FALSE,"Revenue";#N/A,#N/A,FALSE,"Variable Cost";#N/A,#N/A,FALSE,"Options &amp; Series"}</definedName>
    <definedName name="sdafsadfsda" localSheetId="77" hidden="1">{#N/A,#N/A,FALSE,"Profit Status";#N/A,#N/A,FALSE,"Invest";#N/A,#N/A,FALSE,"Revenue";#N/A,#N/A,FALSE,"Variable Cost";#N/A,#N/A,FALSE,"Options &amp; Series"}</definedName>
    <definedName name="sdafsadfsda" localSheetId="61" hidden="1">{#N/A,#N/A,FALSE,"Profit Status";#N/A,#N/A,FALSE,"Invest";#N/A,#N/A,FALSE,"Revenue";#N/A,#N/A,FALSE,"Variable Cost";#N/A,#N/A,FALSE,"Options &amp; Series"}</definedName>
    <definedName name="sdafsadfsda" localSheetId="76" hidden="1">{#N/A,#N/A,FALSE,"Profit Status";#N/A,#N/A,FALSE,"Invest";#N/A,#N/A,FALSE,"Revenue";#N/A,#N/A,FALSE,"Variable Cost";#N/A,#N/A,FALSE,"Options &amp; Series"}</definedName>
    <definedName name="sdafsadfsda" hidden="1">{#N/A,#N/A,FALSE,"Profit Status";#N/A,#N/A,FALSE,"Invest";#N/A,#N/A,FALSE,"Revenue";#N/A,#N/A,FALSE,"Variable Cost";#N/A,#N/A,FALSE,"Options &amp; Series"}</definedName>
    <definedName name="sdas" localSheetId="65" hidden="1">{#N/A,#N/A,FALSE,"Profit Status";#N/A,#N/A,FALSE,"Invest";#N/A,#N/A,FALSE,"Revenue";#N/A,#N/A,FALSE,"Variable Cost";#N/A,#N/A,FALSE,"Options &amp; Series"}</definedName>
    <definedName name="sdas" localSheetId="84" hidden="1">{#N/A,#N/A,FALSE,"Profit Status";#N/A,#N/A,FALSE,"Invest";#N/A,#N/A,FALSE,"Revenue";#N/A,#N/A,FALSE,"Variable Cost";#N/A,#N/A,FALSE,"Options &amp; Series"}</definedName>
    <definedName name="sdas" localSheetId="77" hidden="1">{#N/A,#N/A,FALSE,"Profit Status";#N/A,#N/A,FALSE,"Invest";#N/A,#N/A,FALSE,"Revenue";#N/A,#N/A,FALSE,"Variable Cost";#N/A,#N/A,FALSE,"Options &amp; Series"}</definedName>
    <definedName name="sdas" localSheetId="61" hidden="1">{#N/A,#N/A,FALSE,"Profit Status";#N/A,#N/A,FALSE,"Invest";#N/A,#N/A,FALSE,"Revenue";#N/A,#N/A,FALSE,"Variable Cost";#N/A,#N/A,FALSE,"Options &amp; Series"}</definedName>
    <definedName name="sdas" localSheetId="76" hidden="1">{#N/A,#N/A,FALSE,"Profit Status";#N/A,#N/A,FALSE,"Invest";#N/A,#N/A,FALSE,"Revenue";#N/A,#N/A,FALSE,"Variable Cost";#N/A,#N/A,FALSE,"Options &amp; Series"}</definedName>
    <definedName name="sdas" hidden="1">{#N/A,#N/A,FALSE,"Profit Status";#N/A,#N/A,FALSE,"Invest";#N/A,#N/A,FALSE,"Revenue";#N/A,#N/A,FALSE,"Variable Cost";#N/A,#N/A,FALSE,"Options &amp; Series"}</definedName>
    <definedName name="sdasd" localSheetId="65" hidden="1">{#N/A,#N/A,TRUE,"dew_x200";#N/A,#N/A,TRUE,"cvgm_twncr_must";#N/A,#N/A,TRUE,"x100_x300_falcn";#N/A,#N/A,TRUE,"t_mark_scorp";#N/A,#N/A,TRUE,"VC3GRAF"}</definedName>
    <definedName name="sdasd" localSheetId="84" hidden="1">{#N/A,#N/A,TRUE,"dew_x200";#N/A,#N/A,TRUE,"cvgm_twncr_must";#N/A,#N/A,TRUE,"x100_x300_falcn";#N/A,#N/A,TRUE,"t_mark_scorp";#N/A,#N/A,TRUE,"VC3GRAF"}</definedName>
    <definedName name="sdasd" localSheetId="77" hidden="1">{#N/A,#N/A,TRUE,"dew_x200";#N/A,#N/A,TRUE,"cvgm_twncr_must";#N/A,#N/A,TRUE,"x100_x300_falcn";#N/A,#N/A,TRUE,"t_mark_scorp";#N/A,#N/A,TRUE,"VC3GRAF"}</definedName>
    <definedName name="sdasd" localSheetId="61" hidden="1">{#N/A,#N/A,TRUE,"dew_x200";#N/A,#N/A,TRUE,"cvgm_twncr_must";#N/A,#N/A,TRUE,"x100_x300_falcn";#N/A,#N/A,TRUE,"t_mark_scorp";#N/A,#N/A,TRUE,"VC3GRAF"}</definedName>
    <definedName name="sdasd" localSheetId="76" hidden="1">{#N/A,#N/A,TRUE,"dew_x200";#N/A,#N/A,TRUE,"cvgm_twncr_must";#N/A,#N/A,TRUE,"x100_x300_falcn";#N/A,#N/A,TRUE,"t_mark_scorp";#N/A,#N/A,TRUE,"VC3GRAF"}</definedName>
    <definedName name="sdasd" hidden="1">{#N/A,#N/A,TRUE,"dew_x200";#N/A,#N/A,TRUE,"cvgm_twncr_must";#N/A,#N/A,TRUE,"x100_x300_falcn";#N/A,#N/A,TRUE,"t_mark_scorp";#N/A,#N/A,TRUE,"VC3GRAF"}</definedName>
    <definedName name="sdd" localSheetId="65" hidden="1">{"Fiesta Facer Page",#N/A,FALSE,"Q_C_S";"Fiesta Main Page",#N/A,FALSE,"V_L";"Fiesta 95BP Struct",#N/A,FALSE,"StructBP";"Fiesta Post 95BP Struct",#N/A,FALSE,"AdjStructBP"}</definedName>
    <definedName name="sdd" localSheetId="84" hidden="1">{"Fiesta Facer Page",#N/A,FALSE,"Q_C_S";"Fiesta Main Page",#N/A,FALSE,"V_L";"Fiesta 95BP Struct",#N/A,FALSE,"StructBP";"Fiesta Post 95BP Struct",#N/A,FALSE,"AdjStructBP"}</definedName>
    <definedName name="sdd" localSheetId="77" hidden="1">{"Fiesta Facer Page",#N/A,FALSE,"Q_C_S";"Fiesta Main Page",#N/A,FALSE,"V_L";"Fiesta 95BP Struct",#N/A,FALSE,"StructBP";"Fiesta Post 95BP Struct",#N/A,FALSE,"AdjStructBP"}</definedName>
    <definedName name="sdd" localSheetId="61" hidden="1">{"Fiesta Facer Page",#N/A,FALSE,"Q_C_S";"Fiesta Main Page",#N/A,FALSE,"V_L";"Fiesta 95BP Struct",#N/A,FALSE,"StructBP";"Fiesta Post 95BP Struct",#N/A,FALSE,"AdjStructBP"}</definedName>
    <definedName name="sdd" localSheetId="76" hidden="1">{"Fiesta Facer Page",#N/A,FALSE,"Q_C_S";"Fiesta Main Page",#N/A,FALSE,"V_L";"Fiesta 95BP Struct",#N/A,FALSE,"StructBP";"Fiesta Post 95BP Struct",#N/A,FALSE,"AdjStructBP"}</definedName>
    <definedName name="sdd" hidden="1">{"Fiesta Facer Page",#N/A,FALSE,"Q_C_S";"Fiesta Main Page",#N/A,FALSE,"V_L";"Fiesta 95BP Struct",#N/A,FALSE,"StructBP";"Fiesta Post 95BP Struct",#N/A,FALSE,"AdjStructBP"}</definedName>
    <definedName name="sddsdsdsd" localSheetId="65" hidden="1">{#N/A,#N/A,FALSE,"Weight Summary";#N/A,#N/A,FALSE,"Revision_Log"}</definedName>
    <definedName name="sddsdsdsd" localSheetId="84" hidden="1">{#N/A,#N/A,FALSE,"Weight Summary";#N/A,#N/A,FALSE,"Revision_Log"}</definedName>
    <definedName name="sddsdsdsd" localSheetId="77" hidden="1">{#N/A,#N/A,FALSE,"Weight Summary";#N/A,#N/A,FALSE,"Revision_Log"}</definedName>
    <definedName name="sddsdsdsd" localSheetId="61" hidden="1">{#N/A,#N/A,FALSE,"Weight Summary";#N/A,#N/A,FALSE,"Revision_Log"}</definedName>
    <definedName name="sddsdsdsd" localSheetId="76" hidden="1">{#N/A,#N/A,FALSE,"Weight Summary";#N/A,#N/A,FALSE,"Revision_Log"}</definedName>
    <definedName name="sddsdsdsd" hidden="1">{#N/A,#N/A,FALSE,"Weight Summary";#N/A,#N/A,FALSE,"Revision_Log"}</definedName>
    <definedName name="sde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f" localSheetId="65" hidden="1">{"Fiesta Facer Page",#N/A,FALSE,"Q_C_S";"Fiesta Main Page",#N/A,FALSE,"V_L";"Fiesta 95BP Struct",#N/A,FALSE,"StructBP";"Fiesta Post 95BP Struct",#N/A,FALSE,"AdjStructBP"}</definedName>
    <definedName name="sdef" localSheetId="84" hidden="1">{"Fiesta Facer Page",#N/A,FALSE,"Q_C_S";"Fiesta Main Page",#N/A,FALSE,"V_L";"Fiesta 95BP Struct",#N/A,FALSE,"StructBP";"Fiesta Post 95BP Struct",#N/A,FALSE,"AdjStructBP"}</definedName>
    <definedName name="sdef" localSheetId="77" hidden="1">{"Fiesta Facer Page",#N/A,FALSE,"Q_C_S";"Fiesta Main Page",#N/A,FALSE,"V_L";"Fiesta 95BP Struct",#N/A,FALSE,"StructBP";"Fiesta Post 95BP Struct",#N/A,FALSE,"AdjStructBP"}</definedName>
    <definedName name="sdef" localSheetId="61" hidden="1">{"Fiesta Facer Page",#N/A,FALSE,"Q_C_S";"Fiesta Main Page",#N/A,FALSE,"V_L";"Fiesta 95BP Struct",#N/A,FALSE,"StructBP";"Fiesta Post 95BP Struct",#N/A,FALSE,"AdjStructBP"}</definedName>
    <definedName name="sdef" localSheetId="76" hidden="1">{"Fiesta Facer Page",#N/A,FALSE,"Q_C_S";"Fiesta Main Page",#N/A,FALSE,"V_L";"Fiesta 95BP Struct",#N/A,FALSE,"StructBP";"Fiesta Post 95BP Struct",#N/A,FALSE,"AdjStructBP"}</definedName>
    <definedName name="sdef" hidden="1">{"Fiesta Facer Page",#N/A,FALSE,"Q_C_S";"Fiesta Main Page",#N/A,FALSE,"V_L";"Fiesta 95BP Struct",#N/A,FALSE,"StructBP";"Fiesta Post 95BP Struct",#N/A,FALSE,"AdjStructBP"}</definedName>
    <definedName name="sdf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adf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df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df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df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df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df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sdadsfs" localSheetId="65" hidden="1">{#N/A,#N/A,FALSE,"Cover Page";#N/A,#N/A,FALSE,"Facing Page";#N/A,#N/A,FALSE,"Main Page";#N/A,#N/A,FALSE,"Risk-Adjusted";#N/A,#N/A,FALSE,"Profit Improvement"}</definedName>
    <definedName name="sdfasdadsfs" localSheetId="84" hidden="1">{#N/A,#N/A,FALSE,"Cover Page";#N/A,#N/A,FALSE,"Facing Page";#N/A,#N/A,FALSE,"Main Page";#N/A,#N/A,FALSE,"Risk-Adjusted";#N/A,#N/A,FALSE,"Profit Improvement"}</definedName>
    <definedName name="sdfasdadsfs" localSheetId="77" hidden="1">{#N/A,#N/A,FALSE,"Cover Page";#N/A,#N/A,FALSE,"Facing Page";#N/A,#N/A,FALSE,"Main Page";#N/A,#N/A,FALSE,"Risk-Adjusted";#N/A,#N/A,FALSE,"Profit Improvement"}</definedName>
    <definedName name="sdfasdadsfs" localSheetId="61" hidden="1">{#N/A,#N/A,FALSE,"Cover Page";#N/A,#N/A,FALSE,"Facing Page";#N/A,#N/A,FALSE,"Main Page";#N/A,#N/A,FALSE,"Risk-Adjusted";#N/A,#N/A,FALSE,"Profit Improvement"}</definedName>
    <definedName name="sdfasdadsfs" localSheetId="76" hidden="1">{#N/A,#N/A,FALSE,"Cover Page";#N/A,#N/A,FALSE,"Facing Page";#N/A,#N/A,FALSE,"Main Page";#N/A,#N/A,FALSE,"Risk-Adjusted";#N/A,#N/A,FALSE,"Profit Improvement"}</definedName>
    <definedName name="sdfasdadsfs" hidden="1">{#N/A,#N/A,FALSE,"Cover Page";#N/A,#N/A,FALSE,"Facing Page";#N/A,#N/A,FALSE,"Main Page";#N/A,#N/A,FALSE,"Risk-Adjusted";#N/A,#N/A,FALSE,"Profit Improvement"}</definedName>
    <definedName name="sdfasdf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asdf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asdf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asdf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asdf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asd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df" localSheetId="65" hidden="1">{"2001-02 Summary",#N/A,TRUE,"Summary";"2001-06 Summary",#N/A,TRUE,"Summary"}</definedName>
    <definedName name="sdfdf" localSheetId="84" hidden="1">{"2001-02 Summary",#N/A,TRUE,"Summary";"2001-06 Summary",#N/A,TRUE,"Summary"}</definedName>
    <definedName name="sdfdf" localSheetId="77" hidden="1">{"2001-02 Summary",#N/A,TRUE,"Summary";"2001-06 Summary",#N/A,TRUE,"Summary"}</definedName>
    <definedName name="sdfdf" localSheetId="61" hidden="1">{"2001-02 Summary",#N/A,TRUE,"Summary";"2001-06 Summary",#N/A,TRUE,"Summary"}</definedName>
    <definedName name="sdfdf" localSheetId="76" hidden="1">{"2001-02 Summary",#N/A,TRUE,"Summary";"2001-06 Summary",#N/A,TRUE,"Summary"}</definedName>
    <definedName name="sdfdf" hidden="1">{"2001-02 Summary",#N/A,TRUE,"Summary";"2001-06 Summary",#N/A,TRUE,"Summary"}</definedName>
    <definedName name="sdff" localSheetId="65" hidden="1">{#N/A,#N/A,FALSE,"Title - E";#N/A,#N/A,FALSE,"Insert";#N/A,#N/A,FALSE,"Rpt-98-E PG_1";#N/A,#N/A,FALSE,"Rpt-98-E PG_2f";#N/A,#N/A,FALSE,"Rpt-98-E PG_2";#N/A,#N/A,FALSE,"Insert";#N/A,#N/A,FALSE,"Rpt-98-E PG_3 "}</definedName>
    <definedName name="sdff" localSheetId="84" hidden="1">{#N/A,#N/A,FALSE,"Title - E";#N/A,#N/A,FALSE,"Insert";#N/A,#N/A,FALSE,"Rpt-98-E PG_1";#N/A,#N/A,FALSE,"Rpt-98-E PG_2f";#N/A,#N/A,FALSE,"Rpt-98-E PG_2";#N/A,#N/A,FALSE,"Insert";#N/A,#N/A,FALSE,"Rpt-98-E PG_3 "}</definedName>
    <definedName name="sdff" localSheetId="77" hidden="1">{#N/A,#N/A,FALSE,"Title - E";#N/A,#N/A,FALSE,"Insert";#N/A,#N/A,FALSE,"Rpt-98-E PG_1";#N/A,#N/A,FALSE,"Rpt-98-E PG_2f";#N/A,#N/A,FALSE,"Rpt-98-E PG_2";#N/A,#N/A,FALSE,"Insert";#N/A,#N/A,FALSE,"Rpt-98-E PG_3 "}</definedName>
    <definedName name="sdff" localSheetId="61" hidden="1">{#N/A,#N/A,FALSE,"Title - E";#N/A,#N/A,FALSE,"Insert";#N/A,#N/A,FALSE,"Rpt-98-E PG_1";#N/A,#N/A,FALSE,"Rpt-98-E PG_2f";#N/A,#N/A,FALSE,"Rpt-98-E PG_2";#N/A,#N/A,FALSE,"Insert";#N/A,#N/A,FALSE,"Rpt-98-E PG_3 "}</definedName>
    <definedName name="sdff" localSheetId="76" hidden="1">{#N/A,#N/A,FALSE,"Title - E";#N/A,#N/A,FALSE,"Insert";#N/A,#N/A,FALSE,"Rpt-98-E PG_1";#N/A,#N/A,FALSE,"Rpt-98-E PG_2f";#N/A,#N/A,FALSE,"Rpt-98-E PG_2";#N/A,#N/A,FALSE,"Insert";#N/A,#N/A,FALSE,"Rpt-98-E PG_3 "}</definedName>
    <definedName name="sdff" hidden="1">{#N/A,#N/A,FALSE,"Title - E";#N/A,#N/A,FALSE,"Insert";#N/A,#N/A,FALSE,"Rpt-98-E PG_1";#N/A,#N/A,FALSE,"Rpt-98-E PG_2f";#N/A,#N/A,FALSE,"Rpt-98-E PG_2";#N/A,#N/A,FALSE,"Insert";#N/A,#N/A,FALSE,"Rpt-98-E PG_3 "}</definedName>
    <definedName name="sdfffsdfd" localSheetId="65" hidden="1">{#N/A,#N/A,FALSE,"Title-W";#N/A,#N/A,FALSE,"Insert";#N/A,#N/A,FALSE,"Rpt-98-W PG_1";#N/A,#N/A,FALSE,"Rpt-98-W PG_2f";#N/A,#N/A,FALSE,"Rpt-98-W  PG_2";#N/A,#N/A,FALSE,"Insert";#N/A,#N/A,FALSE,"Rpt-98-W PG_3"}</definedName>
    <definedName name="sdfffsdfd" localSheetId="84" hidden="1">{#N/A,#N/A,FALSE,"Title-W";#N/A,#N/A,FALSE,"Insert";#N/A,#N/A,FALSE,"Rpt-98-W PG_1";#N/A,#N/A,FALSE,"Rpt-98-W PG_2f";#N/A,#N/A,FALSE,"Rpt-98-W  PG_2";#N/A,#N/A,FALSE,"Insert";#N/A,#N/A,FALSE,"Rpt-98-W PG_3"}</definedName>
    <definedName name="sdfffsdfd" localSheetId="77" hidden="1">{#N/A,#N/A,FALSE,"Title-W";#N/A,#N/A,FALSE,"Insert";#N/A,#N/A,FALSE,"Rpt-98-W PG_1";#N/A,#N/A,FALSE,"Rpt-98-W PG_2f";#N/A,#N/A,FALSE,"Rpt-98-W  PG_2";#N/A,#N/A,FALSE,"Insert";#N/A,#N/A,FALSE,"Rpt-98-W PG_3"}</definedName>
    <definedName name="sdfffsdfd" localSheetId="61" hidden="1">{#N/A,#N/A,FALSE,"Title-W";#N/A,#N/A,FALSE,"Insert";#N/A,#N/A,FALSE,"Rpt-98-W PG_1";#N/A,#N/A,FALSE,"Rpt-98-W PG_2f";#N/A,#N/A,FALSE,"Rpt-98-W  PG_2";#N/A,#N/A,FALSE,"Insert";#N/A,#N/A,FALSE,"Rpt-98-W PG_3"}</definedName>
    <definedName name="sdfffsdfd" localSheetId="76" hidden="1">{#N/A,#N/A,FALSE,"Title-W";#N/A,#N/A,FALSE,"Insert";#N/A,#N/A,FALSE,"Rpt-98-W PG_1";#N/A,#N/A,FALSE,"Rpt-98-W PG_2f";#N/A,#N/A,FALSE,"Rpt-98-W  PG_2";#N/A,#N/A,FALSE,"Insert";#N/A,#N/A,FALSE,"Rpt-98-W PG_3"}</definedName>
    <definedName name="sdfffsdfd" hidden="1">{#N/A,#N/A,FALSE,"Title-W";#N/A,#N/A,FALSE,"Insert";#N/A,#N/A,FALSE,"Rpt-98-W PG_1";#N/A,#N/A,FALSE,"Rpt-98-W PG_2f";#N/A,#N/A,FALSE,"Rpt-98-W  PG_2";#N/A,#N/A,FALSE,"Insert";#N/A,#N/A,FALSE,"Rpt-98-W PG_3"}</definedName>
    <definedName name="sdffs" localSheetId="65" hidden="1">{"2001-02 Summary",#N/A,TRUE,"Summary";"2001-06 Summary",#N/A,TRUE,"Summary"}</definedName>
    <definedName name="sdffs" localSheetId="84" hidden="1">{"2001-02 Summary",#N/A,TRUE,"Summary";"2001-06 Summary",#N/A,TRUE,"Summary"}</definedName>
    <definedName name="sdffs" localSheetId="77" hidden="1">{"2001-02 Summary",#N/A,TRUE,"Summary";"2001-06 Summary",#N/A,TRUE,"Summary"}</definedName>
    <definedName name="sdffs" localSheetId="61" hidden="1">{"2001-02 Summary",#N/A,TRUE,"Summary";"2001-06 Summary",#N/A,TRUE,"Summary"}</definedName>
    <definedName name="sdffs" localSheetId="76" hidden="1">{"2001-02 Summary",#N/A,TRUE,"Summary";"2001-06 Summary",#N/A,TRUE,"Summary"}</definedName>
    <definedName name="sdffs" hidden="1">{"2001-02 Summary",#N/A,TRUE,"Summary";"2001-06 Summary",#N/A,TRUE,"Summary"}</definedName>
    <definedName name="sdfg" localSheetId="65" hidden="1">{"rates",#N/A,FALSE,"tavg4a";"rev",#N/A,FALSE,"tavg4a"}</definedName>
    <definedName name="sdfg" localSheetId="84" hidden="1">{"rates",#N/A,FALSE,"tavg4a";"rev",#N/A,FALSE,"tavg4a"}</definedName>
    <definedName name="sdfg" localSheetId="77" hidden="1">{"rates",#N/A,FALSE,"tavg4a";"rev",#N/A,FALSE,"tavg4a"}</definedName>
    <definedName name="sdfg" localSheetId="61" hidden="1">{"rates",#N/A,FALSE,"tavg4a";"rev",#N/A,FALSE,"tavg4a"}</definedName>
    <definedName name="sdfg" localSheetId="76" hidden="1">{"rates",#N/A,FALSE,"tavg4a";"rev",#N/A,FALSE,"tavg4a"}</definedName>
    <definedName name="sdfg" hidden="1">{"rates",#N/A,FALSE,"tavg4a";"rev",#N/A,FALSE,"tavg4a"}</definedName>
    <definedName name="sdfgf" localSheetId="65" hidden="1">{#N/A,#N/A,FALSE,"Chart";#N/A,#N/A,FALSE,"Chart"}</definedName>
    <definedName name="sdfgf" localSheetId="84" hidden="1">{#N/A,#N/A,FALSE,"Chart";#N/A,#N/A,FALSE,"Chart"}</definedName>
    <definedName name="sdfgf" localSheetId="77" hidden="1">{#N/A,#N/A,FALSE,"Chart";#N/A,#N/A,FALSE,"Chart"}</definedName>
    <definedName name="sdfgf" localSheetId="61" hidden="1">{#N/A,#N/A,FALSE,"Chart";#N/A,#N/A,FALSE,"Chart"}</definedName>
    <definedName name="sdfgf" localSheetId="76" hidden="1">{#N/A,#N/A,FALSE,"Chart";#N/A,#N/A,FALSE,"Chart"}</definedName>
    <definedName name="sdfgf" hidden="1">{#N/A,#N/A,FALSE,"Chart";#N/A,#N/A,FALSE,"Chart"}</definedName>
    <definedName name="sdfS" localSheetId="65" hidden="1">{#N/A,#N/A,FALSE,"Cover";#N/A,#N/A,FALSE,"Profits";#N/A,#N/A,FALSE,"ABS";#N/A,#N/A,FALSE,"TFLE Detail";#N/A,#N/A,FALSE,"TFLE Walk";#N/A,#N/A,FALSE,"Variable Cost";#N/A,#N/A,FALSE,"V.C. Walk"}</definedName>
    <definedName name="sdfS" localSheetId="84" hidden="1">{#N/A,#N/A,FALSE,"Cover";#N/A,#N/A,FALSE,"Profits";#N/A,#N/A,FALSE,"ABS";#N/A,#N/A,FALSE,"TFLE Detail";#N/A,#N/A,FALSE,"TFLE Walk";#N/A,#N/A,FALSE,"Variable Cost";#N/A,#N/A,FALSE,"V.C. Walk"}</definedName>
    <definedName name="sdfS" localSheetId="77" hidden="1">{#N/A,#N/A,FALSE,"Cover";#N/A,#N/A,FALSE,"Profits";#N/A,#N/A,FALSE,"ABS";#N/A,#N/A,FALSE,"TFLE Detail";#N/A,#N/A,FALSE,"TFLE Walk";#N/A,#N/A,FALSE,"Variable Cost";#N/A,#N/A,FALSE,"V.C. Walk"}</definedName>
    <definedName name="sdfS" localSheetId="61" hidden="1">{#N/A,#N/A,FALSE,"Cover";#N/A,#N/A,FALSE,"Profits";#N/A,#N/A,FALSE,"ABS";#N/A,#N/A,FALSE,"TFLE Detail";#N/A,#N/A,FALSE,"TFLE Walk";#N/A,#N/A,FALSE,"Variable Cost";#N/A,#N/A,FALSE,"V.C. Walk"}</definedName>
    <definedName name="sdfS" localSheetId="76" hidden="1">{#N/A,#N/A,FALSE,"Cover";#N/A,#N/A,FALSE,"Profits";#N/A,#N/A,FALSE,"ABS";#N/A,#N/A,FALSE,"TFLE Detail";#N/A,#N/A,FALSE,"TFLE Walk";#N/A,#N/A,FALSE,"Variable Cost";#N/A,#N/A,FALSE,"V.C. Walk"}</definedName>
    <definedName name="sdfS" hidden="1">{#N/A,#N/A,FALSE,"Cover";#N/A,#N/A,FALSE,"Profits";#N/A,#N/A,FALSE,"ABS";#N/A,#N/A,FALSE,"TFLE Detail";#N/A,#N/A,FALSE,"TFLE Walk";#N/A,#N/A,FALSE,"Variable Cost";#N/A,#N/A,FALSE,"V.C. Walk"}</definedName>
    <definedName name="sdfsafsad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sdfsafsad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sdfsafsad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sdfsafsad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sdfsafsad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sdfsafsad" hidden="1">{#N/A,#N/A,FALSE,"2001 CBG";#N/A,#N/A,FALSE,"2002 CBG";#N/A,#N/A,FALSE,"2003 CBG";#N/A,#N/A,FALSE,"2004 CBG";#N/A,#N/A,FALSE,"2005 CBG";#N/A,#N/A,FALSE,"2006 CBG ";#N/A,#N/A,FALSE,"2007 CBG";#N/A,#N/A,FALSE,"2008 CBG"}</definedName>
    <definedName name="sdfsasdf" localSheetId="65" hidden="1">{#N/A,#N/A,FALSE,"Graphs_Retail_US";#N/A,#N/A,FALSE,"Graphs_RCL_US";#N/A,#N/A,FALSE,"Graphs_WSHL_US";#N/A,#N/A,FALSE,"Graphs_ComLend_US";#N/A,#N/A,FALSE,"Graphs_Intra_US"}</definedName>
    <definedName name="sdfsasdf" localSheetId="84" hidden="1">{#N/A,#N/A,FALSE,"Graphs_Retail_US";#N/A,#N/A,FALSE,"Graphs_RCL_US";#N/A,#N/A,FALSE,"Graphs_WSHL_US";#N/A,#N/A,FALSE,"Graphs_ComLend_US";#N/A,#N/A,FALSE,"Graphs_Intra_US"}</definedName>
    <definedName name="sdfsasdf" localSheetId="77" hidden="1">{#N/A,#N/A,FALSE,"Graphs_Retail_US";#N/A,#N/A,FALSE,"Graphs_RCL_US";#N/A,#N/A,FALSE,"Graphs_WSHL_US";#N/A,#N/A,FALSE,"Graphs_ComLend_US";#N/A,#N/A,FALSE,"Graphs_Intra_US"}</definedName>
    <definedName name="sdfsasdf" localSheetId="61" hidden="1">{#N/A,#N/A,FALSE,"Graphs_Retail_US";#N/A,#N/A,FALSE,"Graphs_RCL_US";#N/A,#N/A,FALSE,"Graphs_WSHL_US";#N/A,#N/A,FALSE,"Graphs_ComLend_US";#N/A,#N/A,FALSE,"Graphs_Intra_US"}</definedName>
    <definedName name="sdfsasdf" localSheetId="76" hidden="1">{#N/A,#N/A,FALSE,"Graphs_Retail_US";#N/A,#N/A,FALSE,"Graphs_RCL_US";#N/A,#N/A,FALSE,"Graphs_WSHL_US";#N/A,#N/A,FALSE,"Graphs_ComLend_US";#N/A,#N/A,FALSE,"Graphs_Intra_US"}</definedName>
    <definedName name="sdfsasdf" hidden="1">{#N/A,#N/A,FALSE,"Graphs_Retail_US";#N/A,#N/A,FALSE,"Graphs_RCL_US";#N/A,#N/A,FALSE,"Graphs_WSHL_US";#N/A,#N/A,FALSE,"Graphs_ComLend_US";#N/A,#N/A,FALSE,"Graphs_Intra_US"}</definedName>
    <definedName name="sdfsd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s" localSheetId="65" hidden="1">{"REVISED",#N/A,FALSE,"Sheet1"}</definedName>
    <definedName name="sdfsdfs" localSheetId="84" hidden="1">{"REVISED",#N/A,FALSE,"Sheet1"}</definedName>
    <definedName name="sdfsdfs" localSheetId="77" hidden="1">{"REVISED",#N/A,FALSE,"Sheet1"}</definedName>
    <definedName name="sdfsdfs" localSheetId="61" hidden="1">{"REVISED",#N/A,FALSE,"Sheet1"}</definedName>
    <definedName name="sdfsdfs" localSheetId="76" hidden="1">{"REVISED",#N/A,FALSE,"Sheet1"}</definedName>
    <definedName name="sdfsdfs" hidden="1">{"REVISED",#N/A,FALSE,"Sheet1"}</definedName>
    <definedName name="sdfsdfsdf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sdf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sdf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sdf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sdf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sdf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f" localSheetId="65" hidden="1">{#N/A,#N/A,FALSE,"UW152PPL"}</definedName>
    <definedName name="sdfsf" localSheetId="84" hidden="1">{#N/A,#N/A,FALSE,"UW152PPL"}</definedName>
    <definedName name="sdfsf" localSheetId="77" hidden="1">{#N/A,#N/A,FALSE,"UW152PPL"}</definedName>
    <definedName name="sdfsf" localSheetId="61" hidden="1">{#N/A,#N/A,FALSE,"UW152PPL"}</definedName>
    <definedName name="sdfsf" localSheetId="76" hidden="1">{#N/A,#N/A,FALSE,"UW152PPL"}</definedName>
    <definedName name="sdfsf" hidden="1">{#N/A,#N/A,FALSE,"UW152PPL"}</definedName>
    <definedName name="sdfsf1" localSheetId="65" hidden="1">{#N/A,#N/A,FALSE,"UW152PPL"}</definedName>
    <definedName name="sdfsf1" localSheetId="84" hidden="1">{#N/A,#N/A,FALSE,"UW152PPL"}</definedName>
    <definedName name="sdfsf1" localSheetId="77" hidden="1">{#N/A,#N/A,FALSE,"UW152PPL"}</definedName>
    <definedName name="sdfsf1" localSheetId="61" hidden="1">{#N/A,#N/A,FALSE,"UW152PPL"}</definedName>
    <definedName name="sdfsf1" localSheetId="76" hidden="1">{#N/A,#N/A,FALSE,"UW152PPL"}</definedName>
    <definedName name="sdfsf1" hidden="1">{#N/A,#N/A,FALSE,"UW152PPL"}</definedName>
    <definedName name="sdfsfa" localSheetId="65" hidden="1">{#N/A,#N/A,FALSE,"UW152PPL"}</definedName>
    <definedName name="sdfsfa" localSheetId="84" hidden="1">{#N/A,#N/A,FALSE,"UW152PPL"}</definedName>
    <definedName name="sdfsfa" localSheetId="77" hidden="1">{#N/A,#N/A,FALSE,"UW152PPL"}</definedName>
    <definedName name="sdfsfa" localSheetId="61" hidden="1">{#N/A,#N/A,FALSE,"UW152PPL"}</definedName>
    <definedName name="sdfsfa" localSheetId="76" hidden="1">{#N/A,#N/A,FALSE,"UW152PPL"}</definedName>
    <definedName name="sdfsfa" hidden="1">{#N/A,#N/A,FALSE,"UW152PPL"}</definedName>
    <definedName name="sdfsfddf" localSheetId="65" hidden="1">{#N/A,#N/A,FALSE,"Graphs_Retail";#N/A,#N/A,FALSE,"Physicals_Graphs"}</definedName>
    <definedName name="sdfsfddf" localSheetId="84" hidden="1">{#N/A,#N/A,FALSE,"Graphs_Retail";#N/A,#N/A,FALSE,"Physicals_Graphs"}</definedName>
    <definedName name="sdfsfddf" localSheetId="77" hidden="1">{#N/A,#N/A,FALSE,"Graphs_Retail";#N/A,#N/A,FALSE,"Physicals_Graphs"}</definedName>
    <definedName name="sdfsfddf" localSheetId="61" hidden="1">{#N/A,#N/A,FALSE,"Graphs_Retail";#N/A,#N/A,FALSE,"Physicals_Graphs"}</definedName>
    <definedName name="sdfsfddf" localSheetId="76" hidden="1">{#N/A,#N/A,FALSE,"Graphs_Retail";#N/A,#N/A,FALSE,"Physicals_Graphs"}</definedName>
    <definedName name="sdfsfddf" hidden="1">{#N/A,#N/A,FALSE,"Graphs_Retail";#N/A,#N/A,FALSE,"Physicals_Graphs"}</definedName>
    <definedName name="sdfsfsa">#N/A</definedName>
    <definedName name="sdfv" localSheetId="65" hidden="1">{#N/A,#N/A,FALSE,"Chart";#N/A,#N/A,FALSE,"Chart"}</definedName>
    <definedName name="sdfv" localSheetId="84" hidden="1">{#N/A,#N/A,FALSE,"Chart";#N/A,#N/A,FALSE,"Chart"}</definedName>
    <definedName name="sdfv" localSheetId="77" hidden="1">{#N/A,#N/A,FALSE,"Chart";#N/A,#N/A,FALSE,"Chart"}</definedName>
    <definedName name="sdfv" localSheetId="61" hidden="1">{#N/A,#N/A,FALSE,"Chart";#N/A,#N/A,FALSE,"Chart"}</definedName>
    <definedName name="sdfv" localSheetId="76" hidden="1">{#N/A,#N/A,FALSE,"Chart";#N/A,#N/A,FALSE,"Chart"}</definedName>
    <definedName name="sdfv" hidden="1">{#N/A,#N/A,FALSE,"Chart";#N/A,#N/A,FALSE,"Chart"}</definedName>
    <definedName name="SDG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DG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ggs" localSheetId="65" hidden="1">{"A_Summary",#N/A,FALSE,"Arg_Summ";"B_Summary",#N/A,FALSE,"Brz_Summ"}</definedName>
    <definedName name="sdggs" localSheetId="84" hidden="1">{"A_Summary",#N/A,FALSE,"Arg_Summ";"B_Summary",#N/A,FALSE,"Brz_Summ"}</definedName>
    <definedName name="sdggs" localSheetId="77" hidden="1">{"A_Summary",#N/A,FALSE,"Arg_Summ";"B_Summary",#N/A,FALSE,"Brz_Summ"}</definedName>
    <definedName name="sdggs" localSheetId="61" hidden="1">{"A_Summary",#N/A,FALSE,"Arg_Summ";"B_Summary",#N/A,FALSE,"Brz_Summ"}</definedName>
    <definedName name="sdggs" localSheetId="76" hidden="1">{"A_Summary",#N/A,FALSE,"Arg_Summ";"B_Summary",#N/A,FALSE,"Brz_Summ"}</definedName>
    <definedName name="sdggs" hidden="1">{"A_Summary",#N/A,FALSE,"Arg_Summ";"B_Summary",#N/A,FALSE,"Brz_Summ"}</definedName>
    <definedName name="sdgs" localSheetId="65" hidden="1">{#N/A,#N/A,FALSE,"Chart";#N/A,#N/A,FALSE,"Chart"}</definedName>
    <definedName name="sdgs" localSheetId="84" hidden="1">{#N/A,#N/A,FALSE,"Chart";#N/A,#N/A,FALSE,"Chart"}</definedName>
    <definedName name="sdgs" localSheetId="77" hidden="1">{#N/A,#N/A,FALSE,"Chart";#N/A,#N/A,FALSE,"Chart"}</definedName>
    <definedName name="sdgs" localSheetId="61" hidden="1">{#N/A,#N/A,FALSE,"Chart";#N/A,#N/A,FALSE,"Chart"}</definedName>
    <definedName name="sdgs" localSheetId="76" hidden="1">{#N/A,#N/A,FALSE,"Chart";#N/A,#N/A,FALSE,"Chart"}</definedName>
    <definedName name="sdgs" hidden="1">{#N/A,#N/A,FALSE,"Chart";#N/A,#N/A,FALSE,"Chart"}</definedName>
    <definedName name="sdgsdg" localSheetId="65" hidden="1">{#N/A,#N/A,FALSE,"Chart";#N/A,#N/A,FALSE,"Chart"}</definedName>
    <definedName name="sdgsdg" localSheetId="84" hidden="1">{#N/A,#N/A,FALSE,"Chart";#N/A,#N/A,FALSE,"Chart"}</definedName>
    <definedName name="sdgsdg" localSheetId="77" hidden="1">{#N/A,#N/A,FALSE,"Chart";#N/A,#N/A,FALSE,"Chart"}</definedName>
    <definedName name="sdgsdg" localSheetId="61" hidden="1">{#N/A,#N/A,FALSE,"Chart";#N/A,#N/A,FALSE,"Chart"}</definedName>
    <definedName name="sdgsdg" localSheetId="76" hidden="1">{#N/A,#N/A,FALSE,"Chart";#N/A,#N/A,FALSE,"Chart"}</definedName>
    <definedName name="sdgsdg" hidden="1">{#N/A,#N/A,FALSE,"Chart";#N/A,#N/A,FALSE,"Chart"}</definedName>
    <definedName name="sdgsg" localSheetId="65" hidden="1">{"avrev",#N/A,FALSE,"AVREV";"rates",#N/A,FALSE,"AVREV"}</definedName>
    <definedName name="sdgsg" localSheetId="84" hidden="1">{"avrev",#N/A,FALSE,"AVREV";"rates",#N/A,FALSE,"AVREV"}</definedName>
    <definedName name="sdgsg" localSheetId="77" hidden="1">{"avrev",#N/A,FALSE,"AVREV";"rates",#N/A,FALSE,"AVREV"}</definedName>
    <definedName name="sdgsg" localSheetId="61" hidden="1">{"avrev",#N/A,FALSE,"AVREV";"rates",#N/A,FALSE,"AVREV"}</definedName>
    <definedName name="sdgsg" localSheetId="76" hidden="1">{"avrev",#N/A,FALSE,"AVREV";"rates",#N/A,FALSE,"AVREV"}</definedName>
    <definedName name="sdgsg" hidden="1">{"avrev",#N/A,FALSE,"AVREV";"rates",#N/A,FALSE,"AVREV"}</definedName>
    <definedName name="sdjr" localSheetId="65" hidden="1">{"REVISED",#N/A,FALSE,"Sheet1"}</definedName>
    <definedName name="sdjr" localSheetId="84" hidden="1">{"REVISED",#N/A,FALSE,"Sheet1"}</definedName>
    <definedName name="sdjr" localSheetId="77" hidden="1">{"REVISED",#N/A,FALSE,"Sheet1"}</definedName>
    <definedName name="sdjr" localSheetId="61" hidden="1">{"REVISED",#N/A,FALSE,"Sheet1"}</definedName>
    <definedName name="sdjr" localSheetId="76" hidden="1">{"REVISED",#N/A,FALSE,"Sheet1"}</definedName>
    <definedName name="sdjr" hidden="1">{"REVISED",#N/A,FALSE,"Sheet1"}</definedName>
    <definedName name="SDKFLKASDJF" localSheetId="79">#REF!</definedName>
    <definedName name="SDKFLKASDJF" localSheetId="84">#REF!</definedName>
    <definedName name="SDKFLKASDJF" localSheetId="77">#REF!</definedName>
    <definedName name="SDKFLKASDJF">#REF!</definedName>
    <definedName name="SDRES" localSheetId="65" hidden="1">{#N/A,#N/A,FALSE,"Cover";#N/A,#N/A,FALSE,"Profits";#N/A,#N/A,FALSE,"ABS";#N/A,#N/A,FALSE,"TFLE Detail";#N/A,#N/A,FALSE,"TFLE Walk";#N/A,#N/A,FALSE,"Variable Cost";#N/A,#N/A,FALSE,"V.C. Walk"}</definedName>
    <definedName name="SDRES" localSheetId="84" hidden="1">{#N/A,#N/A,FALSE,"Cover";#N/A,#N/A,FALSE,"Profits";#N/A,#N/A,FALSE,"ABS";#N/A,#N/A,FALSE,"TFLE Detail";#N/A,#N/A,FALSE,"TFLE Walk";#N/A,#N/A,FALSE,"Variable Cost";#N/A,#N/A,FALSE,"V.C. Walk"}</definedName>
    <definedName name="SDRES" localSheetId="77" hidden="1">{#N/A,#N/A,FALSE,"Cover";#N/A,#N/A,FALSE,"Profits";#N/A,#N/A,FALSE,"ABS";#N/A,#N/A,FALSE,"TFLE Detail";#N/A,#N/A,FALSE,"TFLE Walk";#N/A,#N/A,FALSE,"Variable Cost";#N/A,#N/A,FALSE,"V.C. Walk"}</definedName>
    <definedName name="SDRES" localSheetId="61" hidden="1">{#N/A,#N/A,FALSE,"Cover";#N/A,#N/A,FALSE,"Profits";#N/A,#N/A,FALSE,"ABS";#N/A,#N/A,FALSE,"TFLE Detail";#N/A,#N/A,FALSE,"TFLE Walk";#N/A,#N/A,FALSE,"Variable Cost";#N/A,#N/A,FALSE,"V.C. Walk"}</definedName>
    <definedName name="SDRES" localSheetId="76" hidden="1">{#N/A,#N/A,FALSE,"Cover";#N/A,#N/A,FALSE,"Profits";#N/A,#N/A,FALSE,"ABS";#N/A,#N/A,FALSE,"TFLE Detail";#N/A,#N/A,FALSE,"TFLE Walk";#N/A,#N/A,FALSE,"Variable Cost";#N/A,#N/A,FALSE,"V.C. Walk"}</definedName>
    <definedName name="SDRES" hidden="1">{#N/A,#N/A,FALSE,"Cover";#N/A,#N/A,FALSE,"Profits";#N/A,#N/A,FALSE,"ABS";#N/A,#N/A,FALSE,"TFLE Detail";#N/A,#N/A,FALSE,"TFLE Walk";#N/A,#N/A,FALSE,"Variable Cost";#N/A,#N/A,FALSE,"V.C. Walk"}</definedName>
    <definedName name="sds" localSheetId="65" hidden="1">{"sedan",#N/A,FALSE,"tpepsum4a";"wag",#N/A,FALSE,"tpepsum4a"}</definedName>
    <definedName name="sds" localSheetId="84" hidden="1">{"sedan",#N/A,FALSE,"tpepsum4a";"wag",#N/A,FALSE,"tpepsum4a"}</definedName>
    <definedName name="sds" localSheetId="77" hidden="1">{"sedan",#N/A,FALSE,"tpepsum4a";"wag",#N/A,FALSE,"tpepsum4a"}</definedName>
    <definedName name="sds" localSheetId="61" hidden="1">{"sedan",#N/A,FALSE,"tpepsum4a";"wag",#N/A,FALSE,"tpepsum4a"}</definedName>
    <definedName name="sds" localSheetId="76" hidden="1">{"sedan",#N/A,FALSE,"tpepsum4a";"wag",#N/A,FALSE,"tpepsum4a"}</definedName>
    <definedName name="sds" hidden="1">{"sedan",#N/A,FALSE,"tpepsum4a";"wag",#N/A,FALSE,"tpepsum4a"}</definedName>
    <definedName name="sdsd" localSheetId="65" hidden="1">{"rates",#N/A,FALSE,"tavgcs#2";"rev",#N/A,FALSE,"tavgcs#2"}</definedName>
    <definedName name="sdsd" localSheetId="84" hidden="1">{"rates",#N/A,FALSE,"tavgcs#2";"rev",#N/A,FALSE,"tavgcs#2"}</definedName>
    <definedName name="sdsd" localSheetId="77" hidden="1">{"rates",#N/A,FALSE,"tavgcs#2";"rev",#N/A,FALSE,"tavgcs#2"}</definedName>
    <definedName name="sdsd" localSheetId="61" hidden="1">{"rates",#N/A,FALSE,"tavgcs#2";"rev",#N/A,FALSE,"tavgcs#2"}</definedName>
    <definedName name="sdsd" localSheetId="76" hidden="1">{"rates",#N/A,FALSE,"tavgcs#2";"rev",#N/A,FALSE,"tavgcs#2"}</definedName>
    <definedName name="sdsd" hidden="1">{"rates",#N/A,FALSE,"tavgcs#2";"rev",#N/A,FALSE,"tavgcs#2"}</definedName>
    <definedName name="sdsdsd" localSheetId="65" hidden="1">{0,0,0,0;0,0,0,0;0,0,0,0;0,0,0,0;0,0,0,0;0,0,0,0;0,0,0,0;0,0,0,0}</definedName>
    <definedName name="sdsdsd" localSheetId="84" hidden="1">{0,0,0,0;0,0,0,0;0,0,0,0;0,0,0,0;0,0,0,0;0,0,0,0;0,0,0,0;0,0,0,0}</definedName>
    <definedName name="sdsdsd" localSheetId="77" hidden="1">{0,0,0,0;0,0,0,0;0,0,0,0;0,0,0,0;0,0,0,0;0,0,0,0;0,0,0,0;0,0,0,0}</definedName>
    <definedName name="sdsdsd" localSheetId="61" hidden="1">{0,0,0,0;0,0,0,0;0,0,0,0;0,0,0,0;0,0,0,0;0,0,0,0;0,0,0,0;0,0,0,0}</definedName>
    <definedName name="sdsdsd" localSheetId="76" hidden="1">{0,0,0,0;0,0,0,0;0,0,0,0;0,0,0,0;0,0,0,0;0,0,0,0;0,0,0,0;0,0,0,0}</definedName>
    <definedName name="sdsdsd" hidden="1">{0,0,0,0;0,0,0,0;0,0,0,0;0,0,0,0;0,0,0,0;0,0,0,0;0,0,0,0;0,0,0,0}</definedName>
    <definedName name="sdv" localSheetId="65" hidden="1">{#N/A,#N/A,FALSE,"TOP10";#N/A,#N/A,FALSE,"Cover";#N/A,#N/A,FALSE,"MOGRAPH"}</definedName>
    <definedName name="sdv" localSheetId="84" hidden="1">{#N/A,#N/A,FALSE,"TOP10";#N/A,#N/A,FALSE,"Cover";#N/A,#N/A,FALSE,"MOGRAPH"}</definedName>
    <definedName name="sdv" localSheetId="77" hidden="1">{#N/A,#N/A,FALSE,"TOP10";#N/A,#N/A,FALSE,"Cover";#N/A,#N/A,FALSE,"MOGRAPH"}</definedName>
    <definedName name="sdv" localSheetId="61" hidden="1">{#N/A,#N/A,FALSE,"TOP10";#N/A,#N/A,FALSE,"Cover";#N/A,#N/A,FALSE,"MOGRAPH"}</definedName>
    <definedName name="sdv" localSheetId="76" hidden="1">{#N/A,#N/A,FALSE,"TOP10";#N/A,#N/A,FALSE,"Cover";#N/A,#N/A,FALSE,"MOGRAPH"}</definedName>
    <definedName name="sdv" hidden="1">{#N/A,#N/A,FALSE,"TOP10";#N/A,#N/A,FALSE,"Cover";#N/A,#N/A,FALSE,"MOGRAPH"}</definedName>
    <definedName name="sdwdsd" localSheetId="65" hidden="1">{"Summary View",#N/A,TRUE,"Summary";"Exception Analysis",#N/A,TRUE,"Summary"}</definedName>
    <definedName name="sdwdsd" localSheetId="84" hidden="1">{"Summary View",#N/A,TRUE,"Summary";"Exception Analysis",#N/A,TRUE,"Summary"}</definedName>
    <definedName name="sdwdsd" localSheetId="77" hidden="1">{"Summary View",#N/A,TRUE,"Summary";"Exception Analysis",#N/A,TRUE,"Summary"}</definedName>
    <definedName name="sdwdsd" localSheetId="61" hidden="1">{"Summary View",#N/A,TRUE,"Summary";"Exception Analysis",#N/A,TRUE,"Summary"}</definedName>
    <definedName name="sdwdsd" localSheetId="76" hidden="1">{"Summary View",#N/A,TRUE,"Summary";"Exception Analysis",#N/A,TRUE,"Summary"}</definedName>
    <definedName name="sdwdsd" hidden="1">{"Summary View",#N/A,TRUE,"Summary";"Exception Analysis",#N/A,TRUE,"Summary"}</definedName>
    <definedName name="SDYU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YU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YU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YU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YU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Y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e_department_tag" localSheetId="79">#REF!</definedName>
    <definedName name="se_department_tag" localSheetId="84">#REF!</definedName>
    <definedName name="se_department_tag" localSheetId="77">#REF!</definedName>
    <definedName name="se_department_tag">#REF!</definedName>
    <definedName name="se_mathunit" localSheetId="79">#REF!</definedName>
    <definedName name="se_mathunit" localSheetId="84">#REF!</definedName>
    <definedName name="se_mathunit" localSheetId="77">#REF!</definedName>
    <definedName name="se_mathunit">#REF!</definedName>
    <definedName name="se_projectname_l" localSheetId="79">#REF!</definedName>
    <definedName name="se_projectname_l" localSheetId="84">#REF!</definedName>
    <definedName name="se_projectname_l" localSheetId="77">#REF!</definedName>
    <definedName name="se_projectname_l">#REF!</definedName>
    <definedName name="se_projecttype_s" localSheetId="79">#REF!</definedName>
    <definedName name="se_projecttype_s" localSheetId="84">#REF!</definedName>
    <definedName name="se_projecttype_s" localSheetId="77">#REF!</definedName>
    <definedName name="se_projecttype_s">#REF!</definedName>
    <definedName name="se_valuation_date" localSheetId="79">#REF!</definedName>
    <definedName name="se_valuation_date" localSheetId="84">#REF!</definedName>
    <definedName name="se_valuation_date" localSheetId="77">#REF!</definedName>
    <definedName name="se_valuation_date">#REF!</definedName>
    <definedName name="se_version_tag" localSheetId="79">#REF!</definedName>
    <definedName name="se_version_tag" localSheetId="84">#REF!</definedName>
    <definedName name="se_version_tag" localSheetId="77">#REF!</definedName>
    <definedName name="se_version_tag">#REF!</definedName>
    <definedName name="SeatOptions" localSheetId="79">OFFSET(#REF!,0,0,COUNTA(#REF!),1)</definedName>
    <definedName name="SeatOptions" localSheetId="84">OFFSET(#REF!,0,0,COUNTA(#REF!),1)</definedName>
    <definedName name="SeatOptions" localSheetId="77">OFFSET(#REF!,0,0,COUNTA(#REF!),1)</definedName>
    <definedName name="SeatOptions">OFFSET(#REF!,0,0,COUNTA(#REF!),1)</definedName>
    <definedName name="sek" localSheetId="79">#REF!</definedName>
    <definedName name="sek" localSheetId="84">#REF!</definedName>
    <definedName name="sek" localSheetId="77">#REF!</definedName>
    <definedName name="sek">#REF!</definedName>
    <definedName name="Select_members">#N/A</definedName>
    <definedName name="SellingIncoterm" localSheetId="79">#REF!</definedName>
    <definedName name="SellingIncoterm" localSheetId="84">#REF!</definedName>
    <definedName name="SellingIncoterm" localSheetId="77">#REF!</definedName>
    <definedName name="SellingIncoterm">#REF!</definedName>
    <definedName name="sencount" hidden="1">1</definedName>
    <definedName name="SENS" localSheetId="79">#REF!</definedName>
    <definedName name="SENS" localSheetId="84">#REF!</definedName>
    <definedName name="SENS" localSheetId="77">#REF!</definedName>
    <definedName name="SENS">#REF!</definedName>
    <definedName name="sep" localSheetId="79" hidden="1">#REF!</definedName>
    <definedName name="sep" localSheetId="84" hidden="1">#REF!</definedName>
    <definedName name="sep" localSheetId="77" hidden="1">#REF!</definedName>
    <definedName name="sep" hidden="1">#REF!</definedName>
    <definedName name="September" localSheetId="79" hidden="1">#REF!</definedName>
    <definedName name="September" localSheetId="84" hidden="1">#REF!</definedName>
    <definedName name="September" localSheetId="77" hidden="1">#REF!</definedName>
    <definedName name="September" hidden="1">#REF!</definedName>
    <definedName name="SERI_SELANGIN_SDN_BHD">#N/A</definedName>
    <definedName name="Series">"Series"</definedName>
    <definedName name="serrfg" localSheetId="65" hidden="1">{"Fiesta Facer Page",#N/A,FALSE,"Q_C_S";"Fiesta Main Page",#N/A,FALSE,"V_L";"Fiesta 95BP Struct",#N/A,FALSE,"StructBP";"Fiesta Post 95BP Struct",#N/A,FALSE,"AdjStructBP"}</definedName>
    <definedName name="serrfg" localSheetId="84" hidden="1">{"Fiesta Facer Page",#N/A,FALSE,"Q_C_S";"Fiesta Main Page",#N/A,FALSE,"V_L";"Fiesta 95BP Struct",#N/A,FALSE,"StructBP";"Fiesta Post 95BP Struct",#N/A,FALSE,"AdjStructBP"}</definedName>
    <definedName name="serrfg" localSheetId="77" hidden="1">{"Fiesta Facer Page",#N/A,FALSE,"Q_C_S";"Fiesta Main Page",#N/A,FALSE,"V_L";"Fiesta 95BP Struct",#N/A,FALSE,"StructBP";"Fiesta Post 95BP Struct",#N/A,FALSE,"AdjStructBP"}</definedName>
    <definedName name="serrfg" localSheetId="61" hidden="1">{"Fiesta Facer Page",#N/A,FALSE,"Q_C_S";"Fiesta Main Page",#N/A,FALSE,"V_L";"Fiesta 95BP Struct",#N/A,FALSE,"StructBP";"Fiesta Post 95BP Struct",#N/A,FALSE,"AdjStructBP"}</definedName>
    <definedName name="serrfg" localSheetId="76" hidden="1">{"Fiesta Facer Page",#N/A,FALSE,"Q_C_S";"Fiesta Main Page",#N/A,FALSE,"V_L";"Fiesta 95BP Struct",#N/A,FALSE,"StructBP";"Fiesta Post 95BP Struct",#N/A,FALSE,"AdjStructBP"}</definedName>
    <definedName name="serrfg" hidden="1">{"Fiesta Facer Page",#N/A,FALSE,"Q_C_S";"Fiesta Main Page",#N/A,FALSE,"V_L";"Fiesta 95BP Struct",#N/A,FALSE,"StructBP";"Fiesta Post 95BP Struct",#N/A,FALSE,"AdjStructBP"}</definedName>
    <definedName name="Server_Select_Change">#N/A</definedName>
    <definedName name="serviceasreleased" localSheetId="79">OFFSET(#REF!,0,0,COUNTA(#REF!),1)</definedName>
    <definedName name="serviceasreleased" localSheetId="84">OFFSET(#REF!,0,0,COUNTA(#REF!),1)</definedName>
    <definedName name="serviceasreleased" localSheetId="77">OFFSET(#REF!,0,0,COUNTA(#REF!),1)</definedName>
    <definedName name="serviceasreleased">OFFSET(#REF!,0,0,COUNTA(#REF!),1)</definedName>
    <definedName name="serviceinterchangeabilityaffected" localSheetId="79">OFFSET(#REF!,0,0,COUNTA(#REF!),1)</definedName>
    <definedName name="serviceinterchangeabilityaffected" localSheetId="84">OFFSET(#REF!,0,0,COUNTA(#REF!),1)</definedName>
    <definedName name="serviceinterchangeabilityaffected" localSheetId="77">OFFSET(#REF!,0,0,COUNTA(#REF!),1)</definedName>
    <definedName name="serviceinterchangeabilityaffected">OFFSET(#REF!,0,0,COUNTA(#REF!),1)</definedName>
    <definedName name="servicestockdisposition" localSheetId="79">OFFSET(#REF!,0,0,COUNTA(#REF!),1)</definedName>
    <definedName name="servicestockdisposition" localSheetId="84">OFFSET(#REF!,0,0,COUNTA(#REF!),1)</definedName>
    <definedName name="servicestockdisposition" localSheetId="77">OFFSET(#REF!,0,0,COUNTA(#REF!),1)</definedName>
    <definedName name="servicestockdisposition">OFFSET(#REF!,0,0,COUNTA(#REF!),1)</definedName>
    <definedName name="SEVERANCE" localSheetId="65" hidden="1">{#N/A,#N/A,FALSE,"Chart";#N/A,#N/A,FALSE,"Chart"}</definedName>
    <definedName name="SEVERANCE" localSheetId="84" hidden="1">{#N/A,#N/A,FALSE,"Chart";#N/A,#N/A,FALSE,"Chart"}</definedName>
    <definedName name="SEVERANCE" localSheetId="77" hidden="1">{#N/A,#N/A,FALSE,"Chart";#N/A,#N/A,FALSE,"Chart"}</definedName>
    <definedName name="SEVERANCE" localSheetId="61" hidden="1">{#N/A,#N/A,FALSE,"Chart";#N/A,#N/A,FALSE,"Chart"}</definedName>
    <definedName name="SEVERANCE" localSheetId="76" hidden="1">{#N/A,#N/A,FALSE,"Chart";#N/A,#N/A,FALSE,"Chart"}</definedName>
    <definedName name="SEVERANCE" hidden="1">{#N/A,#N/A,FALSE,"Chart";#N/A,#N/A,FALSE,"Chart"}</definedName>
    <definedName name="SEVERANCE_1" localSheetId="65" hidden="1">{#N/A,#N/A,FALSE,"Chart";#N/A,#N/A,FALSE,"Chart"}</definedName>
    <definedName name="SEVERANCE_1" localSheetId="84" hidden="1">{#N/A,#N/A,FALSE,"Chart";#N/A,#N/A,FALSE,"Chart"}</definedName>
    <definedName name="SEVERANCE_1" localSheetId="77" hidden="1">{#N/A,#N/A,FALSE,"Chart";#N/A,#N/A,FALSE,"Chart"}</definedName>
    <definedName name="SEVERANCE_1" localSheetId="61" hidden="1">{#N/A,#N/A,FALSE,"Chart";#N/A,#N/A,FALSE,"Chart"}</definedName>
    <definedName name="SEVERANCE_1" localSheetId="76" hidden="1">{#N/A,#N/A,FALSE,"Chart";#N/A,#N/A,FALSE,"Chart"}</definedName>
    <definedName name="SEVERANCE_1" hidden="1">{#N/A,#N/A,FALSE,"Chart";#N/A,#N/A,FALSE,"Chart"}</definedName>
    <definedName name="sf">#N/A</definedName>
    <definedName name="sfd" localSheetId="65" hidden="1">{#N/A,#N/A,FALSE,"Cover";#N/A,#N/A,FALSE,"Profits";#N/A,#N/A,FALSE,"ABS";#N/A,#N/A,FALSE,"TFLE Detail";#N/A,#N/A,FALSE,"TFLE Walk";#N/A,#N/A,FALSE,"Variable Cost";#N/A,#N/A,FALSE,"V.C. Walk"}</definedName>
    <definedName name="sfd" localSheetId="84" hidden="1">{#N/A,#N/A,FALSE,"Cover";#N/A,#N/A,FALSE,"Profits";#N/A,#N/A,FALSE,"ABS";#N/A,#N/A,FALSE,"TFLE Detail";#N/A,#N/A,FALSE,"TFLE Walk";#N/A,#N/A,FALSE,"Variable Cost";#N/A,#N/A,FALSE,"V.C. Walk"}</definedName>
    <definedName name="sfd" localSheetId="77" hidden="1">{#N/A,#N/A,FALSE,"Cover";#N/A,#N/A,FALSE,"Profits";#N/A,#N/A,FALSE,"ABS";#N/A,#N/A,FALSE,"TFLE Detail";#N/A,#N/A,FALSE,"TFLE Walk";#N/A,#N/A,FALSE,"Variable Cost";#N/A,#N/A,FALSE,"V.C. Walk"}</definedName>
    <definedName name="sfd" localSheetId="61" hidden="1">{#N/A,#N/A,FALSE,"Cover";#N/A,#N/A,FALSE,"Profits";#N/A,#N/A,FALSE,"ABS";#N/A,#N/A,FALSE,"TFLE Detail";#N/A,#N/A,FALSE,"TFLE Walk";#N/A,#N/A,FALSE,"Variable Cost";#N/A,#N/A,FALSE,"V.C. Walk"}</definedName>
    <definedName name="sfd" localSheetId="76" hidden="1">{#N/A,#N/A,FALSE,"Cover";#N/A,#N/A,FALSE,"Profits";#N/A,#N/A,FALSE,"ABS";#N/A,#N/A,FALSE,"TFLE Detail";#N/A,#N/A,FALSE,"TFLE Walk";#N/A,#N/A,FALSE,"Variable Cost";#N/A,#N/A,FALSE,"V.C. Walk"}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DB" localSheetId="65" hidden="1">{"avrev",#N/A,FALSE,"AVREV";"rates",#N/A,FALSE,"AVREV"}</definedName>
    <definedName name="SFDB" localSheetId="84" hidden="1">{"avrev",#N/A,FALSE,"AVREV";"rates",#N/A,FALSE,"AVREV"}</definedName>
    <definedName name="SFDB" localSheetId="77" hidden="1">{"avrev",#N/A,FALSE,"AVREV";"rates",#N/A,FALSE,"AVREV"}</definedName>
    <definedName name="SFDB" localSheetId="61" hidden="1">{"avrev",#N/A,FALSE,"AVREV";"rates",#N/A,FALSE,"AVREV"}</definedName>
    <definedName name="SFDB" localSheetId="76" hidden="1">{"avrev",#N/A,FALSE,"AVREV";"rates",#N/A,FALSE,"AVREV"}</definedName>
    <definedName name="SFDB" hidden="1">{"avrev",#N/A,FALSE,"AVREV";"rates",#N/A,FALSE,"AVREV"}</definedName>
    <definedName name="sfgjns" localSheetId="65" hidden="1">{0,0,0,0;0,0,0,0;0,0,0,0;0,0,0,0;0,0,0,0;0,0,0,0;0,0,0,0;0,0,FALSE,0}</definedName>
    <definedName name="sfgjns" localSheetId="84" hidden="1">{0,0,0,0;0,0,0,0;0,0,0,0;0,0,0,0;0,0,0,0;0,0,0,0;0,0,0,0;0,0,FALSE,0}</definedName>
    <definedName name="sfgjns" localSheetId="77" hidden="1">{0,0,0,0;0,0,0,0;0,0,0,0;0,0,0,0;0,0,0,0;0,0,0,0;0,0,0,0;0,0,FALSE,0}</definedName>
    <definedName name="sfgjns" localSheetId="61" hidden="1">{0,0,0,0;0,0,0,0;0,0,0,0;0,0,0,0;0,0,0,0;0,0,0,0;0,0,0,0;0,0,FALSE,0}</definedName>
    <definedName name="sfgjns" localSheetId="76" hidden="1">{0,0,0,0;0,0,0,0;0,0,0,0;0,0,0,0;0,0,0,0;0,0,0,0;0,0,0,0;0,0,FALSE,0}</definedName>
    <definedName name="sfgjns" hidden="1">{0,0,0,0;0,0,0,0;0,0,0,0;0,0,0,0;0,0,0,0;0,0,0,0;0,0,0,0;0,0,FALSE,0}</definedName>
    <definedName name="sfgs" localSheetId="65" hidden="1">{"Revenue",#N/A,FALSE,"Series";"Ecprofit",#N/A,FALSE,"Series"}</definedName>
    <definedName name="sfgs" localSheetId="84" hidden="1">{"Revenue",#N/A,FALSE,"Series";"Ecprofit",#N/A,FALSE,"Series"}</definedName>
    <definedName name="sfgs" localSheetId="77" hidden="1">{"Revenue",#N/A,FALSE,"Series";"Ecprofit",#N/A,FALSE,"Series"}</definedName>
    <definedName name="sfgs" localSheetId="61" hidden="1">{"Revenue",#N/A,FALSE,"Series";"Ecprofit",#N/A,FALSE,"Series"}</definedName>
    <definedName name="sfgs" localSheetId="76" hidden="1">{"Revenue",#N/A,FALSE,"Series";"Ecprofit",#N/A,FALSE,"Series"}</definedName>
    <definedName name="sfgs" hidden="1">{"Revenue",#N/A,FALSE,"Series";"Ecprofit",#N/A,FALSE,"Series"}</definedName>
    <definedName name="sfgsg" localSheetId="65" hidden="1">{"avrev",#N/A,FALSE,"AVREV";"rates",#N/A,FALSE,"AVREV"}</definedName>
    <definedName name="sfgsg" localSheetId="84" hidden="1">{"avrev",#N/A,FALSE,"AVREV";"rates",#N/A,FALSE,"AVREV"}</definedName>
    <definedName name="sfgsg" localSheetId="77" hidden="1">{"avrev",#N/A,FALSE,"AVREV";"rates",#N/A,FALSE,"AVREV"}</definedName>
    <definedName name="sfgsg" localSheetId="61" hidden="1">{"avrev",#N/A,FALSE,"AVREV";"rates",#N/A,FALSE,"AVREV"}</definedName>
    <definedName name="sfgsg" localSheetId="76" hidden="1">{"avrev",#N/A,FALSE,"AVREV";"rates",#N/A,FALSE,"AVREV"}</definedName>
    <definedName name="sfgsg" hidden="1">{"avrev",#N/A,FALSE,"AVREV";"rates",#N/A,FALSE,"AVREV"}</definedName>
    <definedName name="ｓｆｓ">#N/A</definedName>
    <definedName name="sfsdf" localSheetId="65" hidden="1">{#N/A,#N/A,FALSE,"Cover";#N/A,#N/A,FALSE,"Profits";#N/A,#N/A,FALSE,"ABS";#N/A,#N/A,FALSE,"TFLE Detail";#N/A,#N/A,FALSE,"TFLE Walk";#N/A,#N/A,FALSE,"Variable Cost";#N/A,#N/A,FALSE,"V.C. Walk"}</definedName>
    <definedName name="sfsdf" localSheetId="84" hidden="1">{#N/A,#N/A,FALSE,"Cover";#N/A,#N/A,FALSE,"Profits";#N/A,#N/A,FALSE,"ABS";#N/A,#N/A,FALSE,"TFLE Detail";#N/A,#N/A,FALSE,"TFLE Walk";#N/A,#N/A,FALSE,"Variable Cost";#N/A,#N/A,FALSE,"V.C. Walk"}</definedName>
    <definedName name="sfsdf" localSheetId="77" hidden="1">{#N/A,#N/A,FALSE,"Cover";#N/A,#N/A,FALSE,"Profits";#N/A,#N/A,FALSE,"ABS";#N/A,#N/A,FALSE,"TFLE Detail";#N/A,#N/A,FALSE,"TFLE Walk";#N/A,#N/A,FALSE,"Variable Cost";#N/A,#N/A,FALSE,"V.C. Walk"}</definedName>
    <definedName name="sfsdf" localSheetId="61" hidden="1">{#N/A,#N/A,FALSE,"Cover";#N/A,#N/A,FALSE,"Profits";#N/A,#N/A,FALSE,"ABS";#N/A,#N/A,FALSE,"TFLE Detail";#N/A,#N/A,FALSE,"TFLE Walk";#N/A,#N/A,FALSE,"Variable Cost";#N/A,#N/A,FALSE,"V.C. Walk"}</definedName>
    <definedName name="sfsdf" localSheetId="76" hidden="1">{#N/A,#N/A,FALSE,"Cover";#N/A,#N/A,FALSE,"Profits";#N/A,#N/A,FALSE,"ABS";#N/A,#N/A,FALSE,"TFLE Detail";#N/A,#N/A,FALSE,"TFLE Walk";#N/A,#N/A,FALSE,"Variable Cost";#N/A,#N/A,FALSE,"V.C. Walk"}</definedName>
    <definedName name="sfsdf" hidden="1">{#N/A,#N/A,FALSE,"Cover";#N/A,#N/A,FALSE,"Profits";#N/A,#N/A,FALSE,"ABS";#N/A,#N/A,FALSE,"TFLE Detail";#N/A,#N/A,FALSE,"TFLE Walk";#N/A,#N/A,FALSE,"Variable Cost";#N/A,#N/A,FALSE,"V.C. Walk"}</definedName>
    <definedName name="sfsdfas" localSheetId="79" hidden="1">#REF!</definedName>
    <definedName name="sfsdfas" localSheetId="84" hidden="1">#REF!</definedName>
    <definedName name="sfsdfas" localSheetId="77" hidden="1">#REF!</definedName>
    <definedName name="sfsdfas" hidden="1">#REF!</definedName>
    <definedName name="sfsdfds" localSheetId="65" hidden="1">{"Presentation",#N/A,FALSE,"Feb96 - ALL"}</definedName>
    <definedName name="sfsdfds" localSheetId="84" hidden="1">{"Presentation",#N/A,FALSE,"Feb96 - ALL"}</definedName>
    <definedName name="sfsdfds" localSheetId="77" hidden="1">{"Presentation",#N/A,FALSE,"Feb96 - ALL"}</definedName>
    <definedName name="sfsdfds" localSheetId="61" hidden="1">{"Presentation",#N/A,FALSE,"Feb96 - ALL"}</definedName>
    <definedName name="sfsdfds" localSheetId="76" hidden="1">{"Presentation",#N/A,FALSE,"Feb96 - ALL"}</definedName>
    <definedName name="sfsdfds" hidden="1">{"Presentation",#N/A,FALSE,"Feb96 - ALL"}</definedName>
    <definedName name="sfsdfgg" localSheetId="65" hidden="1">{"Production",#N/A,FALSE,"1+11";"Production Mix",#N/A,FALSE,"1+11"}</definedName>
    <definedName name="sfsdfgg" localSheetId="84" hidden="1">{"Production",#N/A,FALSE,"1+11";"Production Mix",#N/A,FALSE,"1+11"}</definedName>
    <definedName name="sfsdfgg" localSheetId="77" hidden="1">{"Production",#N/A,FALSE,"1+11";"Production Mix",#N/A,FALSE,"1+11"}</definedName>
    <definedName name="sfsdfgg" localSheetId="61" hidden="1">{"Production",#N/A,FALSE,"1+11";"Production Mix",#N/A,FALSE,"1+11"}</definedName>
    <definedName name="sfsdfgg" localSheetId="76" hidden="1">{"Production",#N/A,FALSE,"1+11";"Production Mix",#N/A,FALSE,"1+11"}</definedName>
    <definedName name="sfsdfgg" hidden="1">{"Production",#N/A,FALSE,"1+11";"Production Mix",#N/A,FALSE,"1+11"}</definedName>
    <definedName name="sgdfdg" localSheetId="65" hidden="1">{"avrev",#N/A,FALSE,"AVREV";"rates",#N/A,FALSE,"AVREV"}</definedName>
    <definedName name="sgdfdg" localSheetId="84" hidden="1">{"avrev",#N/A,FALSE,"AVREV";"rates",#N/A,FALSE,"AVREV"}</definedName>
    <definedName name="sgdfdg" localSheetId="77" hidden="1">{"avrev",#N/A,FALSE,"AVREV";"rates",#N/A,FALSE,"AVREV"}</definedName>
    <definedName name="sgdfdg" localSheetId="61" hidden="1">{"avrev",#N/A,FALSE,"AVREV";"rates",#N/A,FALSE,"AVREV"}</definedName>
    <definedName name="sgdfdg" localSheetId="76" hidden="1">{"avrev",#N/A,FALSE,"AVREV";"rates",#N/A,FALSE,"AVREV"}</definedName>
    <definedName name="sgdfdg" hidden="1">{"avrev",#N/A,FALSE,"AVREV";"rates",#N/A,FALSE,"AVREV"}</definedName>
    <definedName name="sgdg" localSheetId="65" hidden="1">{"Fiesta Facer Page",#N/A,FALSE,"Q_C_S";"Fiesta Main Page",#N/A,FALSE,"V_L";"Fiesta 95BP Struct",#N/A,FALSE,"StructBP";"Fiesta Post 95BP Struct",#N/A,FALSE,"AdjStructBP"}</definedName>
    <definedName name="sgdg" localSheetId="84" hidden="1">{"Fiesta Facer Page",#N/A,FALSE,"Q_C_S";"Fiesta Main Page",#N/A,FALSE,"V_L";"Fiesta 95BP Struct",#N/A,FALSE,"StructBP";"Fiesta Post 95BP Struct",#N/A,FALSE,"AdjStructBP"}</definedName>
    <definedName name="sgdg" localSheetId="77" hidden="1">{"Fiesta Facer Page",#N/A,FALSE,"Q_C_S";"Fiesta Main Page",#N/A,FALSE,"V_L";"Fiesta 95BP Struct",#N/A,FALSE,"StructBP";"Fiesta Post 95BP Struct",#N/A,FALSE,"AdjStructBP"}</definedName>
    <definedName name="sgdg" localSheetId="61" hidden="1">{"Fiesta Facer Page",#N/A,FALSE,"Q_C_S";"Fiesta Main Page",#N/A,FALSE,"V_L";"Fiesta 95BP Struct",#N/A,FALSE,"StructBP";"Fiesta Post 95BP Struct",#N/A,FALSE,"AdjStructBP"}</definedName>
    <definedName name="sgdg" localSheetId="76" hidden="1">{"Fiesta Facer Page",#N/A,FALSE,"Q_C_S";"Fiesta Main Page",#N/A,FALSE,"V_L";"Fiesta 95BP Struct",#N/A,FALSE,"StructBP";"Fiesta Post 95BP Struct",#N/A,FALSE,"AdjStructBP"}</definedName>
    <definedName name="sgdg" hidden="1">{"Fiesta Facer Page",#N/A,FALSE,"Q_C_S";"Fiesta Main Page",#N/A,FALSE,"V_L";"Fiesta 95BP Struct",#N/A,FALSE,"StructBP";"Fiesta Post 95BP Struct",#N/A,FALSE,"AdjStructBP"}</definedName>
    <definedName name="sgfs" localSheetId="65" hidden="1">{"avrev",#N/A,FALSE,"AVREV";"rates",#N/A,FALSE,"AVREV"}</definedName>
    <definedName name="sgfs" localSheetId="84" hidden="1">{"avrev",#N/A,FALSE,"AVREV";"rates",#N/A,FALSE,"AVREV"}</definedName>
    <definedName name="sgfs" localSheetId="77" hidden="1">{"avrev",#N/A,FALSE,"AVREV";"rates",#N/A,FALSE,"AVREV"}</definedName>
    <definedName name="sgfs" localSheetId="61" hidden="1">{"avrev",#N/A,FALSE,"AVREV";"rates",#N/A,FALSE,"AVREV"}</definedName>
    <definedName name="sgfs" localSheetId="76" hidden="1">{"avrev",#N/A,FALSE,"AVREV";"rates",#N/A,FALSE,"AVREV"}</definedName>
    <definedName name="sgfs" hidden="1">{"avrev",#N/A,FALSE,"AVREV";"rates",#N/A,FALSE,"AVREV"}</definedName>
    <definedName name="sgsdfagasd" localSheetId="6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dfagasd" localSheetId="84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dfagasd" localSheetId="77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dfagasd" localSheetId="61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dfagasd" localSheetId="76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fgsfgs" localSheetId="65" hidden="1">{#N/A,#N/A,FALSE,"Chart";#N/A,#N/A,FALSE,"Chart"}</definedName>
    <definedName name="sgsfgsfgs" localSheetId="84" hidden="1">{#N/A,#N/A,FALSE,"Chart";#N/A,#N/A,FALSE,"Chart"}</definedName>
    <definedName name="sgsfgsfgs" localSheetId="77" hidden="1">{#N/A,#N/A,FALSE,"Chart";#N/A,#N/A,FALSE,"Chart"}</definedName>
    <definedName name="sgsfgsfgs" localSheetId="61" hidden="1">{#N/A,#N/A,FALSE,"Chart";#N/A,#N/A,FALSE,"Chart"}</definedName>
    <definedName name="sgsfgsfgs" localSheetId="76" hidden="1">{#N/A,#N/A,FALSE,"Chart";#N/A,#N/A,FALSE,"Chart"}</definedName>
    <definedName name="sgsfgsfgs" hidden="1">{#N/A,#N/A,FALSE,"Chart";#N/A,#N/A,FALSE,"Chart"}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t" localSheetId="79" hidden="1">#REF!</definedName>
    <definedName name="sheet" localSheetId="84" hidden="1">#REF!</definedName>
    <definedName name="sheet" localSheetId="77" hidden="1">#REF!</definedName>
    <definedName name="sheet" hidden="1">#REF!</definedName>
    <definedName name="sheet1" localSheetId="65" hidden="1">{#N/A,#N/A,FALSE,"Cover";#N/A,#N/A,FALSE,"Profits";#N/A,#N/A,FALSE,"ABS";#N/A,#N/A,FALSE,"TFLE Detail";#N/A,#N/A,FALSE,"TFLE Walk";#N/A,#N/A,FALSE,"Variable Cost";#N/A,#N/A,FALSE,"V.C. Walk"}</definedName>
    <definedName name="sheet1" localSheetId="84" hidden="1">{#N/A,#N/A,FALSE,"Cover";#N/A,#N/A,FALSE,"Profits";#N/A,#N/A,FALSE,"ABS";#N/A,#N/A,FALSE,"TFLE Detail";#N/A,#N/A,FALSE,"TFLE Walk";#N/A,#N/A,FALSE,"Variable Cost";#N/A,#N/A,FALSE,"V.C. Walk"}</definedName>
    <definedName name="sheet1" localSheetId="77" hidden="1">{#N/A,#N/A,FALSE,"Cover";#N/A,#N/A,FALSE,"Profits";#N/A,#N/A,FALSE,"ABS";#N/A,#N/A,FALSE,"TFLE Detail";#N/A,#N/A,FALSE,"TFLE Walk";#N/A,#N/A,FALSE,"Variable Cost";#N/A,#N/A,FALSE,"V.C. Walk"}</definedName>
    <definedName name="sheet1" localSheetId="61" hidden="1">{#N/A,#N/A,FALSE,"Cover";#N/A,#N/A,FALSE,"Profits";#N/A,#N/A,FALSE,"ABS";#N/A,#N/A,FALSE,"TFLE Detail";#N/A,#N/A,FALSE,"TFLE Walk";#N/A,#N/A,FALSE,"Variable Cost";#N/A,#N/A,FALSE,"V.C. Walk"}</definedName>
    <definedName name="sheet1" localSheetId="76" hidden="1">{#N/A,#N/A,FALSE,"Cover";#N/A,#N/A,FALSE,"Profits";#N/A,#N/A,FALSE,"ABS";#N/A,#N/A,FALSE,"TFLE Detail";#N/A,#N/A,FALSE,"TFLE Walk";#N/A,#N/A,FALSE,"Variable Cost";#N/A,#N/A,FALSE,"V.C. Walk"}</definedName>
    <definedName name="sheet1" hidden="1">{#N/A,#N/A,FALSE,"Cover";#N/A,#N/A,FALSE,"Profits";#N/A,#N/A,FALSE,"ABS";#N/A,#N/A,FALSE,"TFLE Detail";#N/A,#N/A,FALSE,"TFLE Walk";#N/A,#N/A,FALSE,"Variable Cost";#N/A,#N/A,FALSE,"V.C. Walk"}</definedName>
    <definedName name="SheLett" localSheetId="79">#REF!</definedName>
    <definedName name="SheLett" localSheetId="84">#REF!</definedName>
    <definedName name="SheLett" localSheetId="77">#REF!</definedName>
    <definedName name="SheLett">#REF!</definedName>
    <definedName name="SHGRH" localSheetId="65" hidden="1">{#N/A,#N/A,FALSE,"Profit Status";#N/A,#N/A,FALSE,"Invest";#N/A,#N/A,FALSE,"Revenue";#N/A,#N/A,FALSE,"Variable Cost";#N/A,#N/A,FALSE,"Options &amp; Series"}</definedName>
    <definedName name="SHGRH" localSheetId="84" hidden="1">{#N/A,#N/A,FALSE,"Profit Status";#N/A,#N/A,FALSE,"Invest";#N/A,#N/A,FALSE,"Revenue";#N/A,#N/A,FALSE,"Variable Cost";#N/A,#N/A,FALSE,"Options &amp; Series"}</definedName>
    <definedName name="SHGRH" localSheetId="77" hidden="1">{#N/A,#N/A,FALSE,"Profit Status";#N/A,#N/A,FALSE,"Invest";#N/A,#N/A,FALSE,"Revenue";#N/A,#N/A,FALSE,"Variable Cost";#N/A,#N/A,FALSE,"Options &amp; Series"}</definedName>
    <definedName name="SHGRH" localSheetId="61" hidden="1">{#N/A,#N/A,FALSE,"Profit Status";#N/A,#N/A,FALSE,"Invest";#N/A,#N/A,FALSE,"Revenue";#N/A,#N/A,FALSE,"Variable Cost";#N/A,#N/A,FALSE,"Options &amp; Series"}</definedName>
    <definedName name="SHGRH" localSheetId="76" hidden="1">{#N/A,#N/A,FALSE,"Profit Status";#N/A,#N/A,FALSE,"Invest";#N/A,#N/A,FALSE,"Revenue";#N/A,#N/A,FALSE,"Variable Cost";#N/A,#N/A,FALSE,"Options &amp; Series"}</definedName>
    <definedName name="SHGRH" hidden="1">{#N/A,#N/A,FALSE,"Profit Status";#N/A,#N/A,FALSE,"Invest";#N/A,#N/A,FALSE,"Revenue";#N/A,#N/A,FALSE,"Variable Cost";#N/A,#N/A,FALSE,"Options &amp; Series"}</definedName>
    <definedName name="shgrh1" localSheetId="65" hidden="1">{#N/A,#N/A,FALSE,"Profit Status";#N/A,#N/A,FALSE,"Invest";#N/A,#N/A,FALSE,"Revenue";#N/A,#N/A,FALSE,"Variable Cost";#N/A,#N/A,FALSE,"Options &amp; Series"}</definedName>
    <definedName name="shgrh1" localSheetId="84" hidden="1">{#N/A,#N/A,FALSE,"Profit Status";#N/A,#N/A,FALSE,"Invest";#N/A,#N/A,FALSE,"Revenue";#N/A,#N/A,FALSE,"Variable Cost";#N/A,#N/A,FALSE,"Options &amp; Series"}</definedName>
    <definedName name="shgrh1" localSheetId="77" hidden="1">{#N/A,#N/A,FALSE,"Profit Status";#N/A,#N/A,FALSE,"Invest";#N/A,#N/A,FALSE,"Revenue";#N/A,#N/A,FALSE,"Variable Cost";#N/A,#N/A,FALSE,"Options &amp; Series"}</definedName>
    <definedName name="shgrh1" localSheetId="61" hidden="1">{#N/A,#N/A,FALSE,"Profit Status";#N/A,#N/A,FALSE,"Invest";#N/A,#N/A,FALSE,"Revenue";#N/A,#N/A,FALSE,"Variable Cost";#N/A,#N/A,FALSE,"Options &amp; Series"}</definedName>
    <definedName name="shgrh1" localSheetId="76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it" localSheetId="79">#REF!</definedName>
    <definedName name="shit" localSheetId="84">#REF!</definedName>
    <definedName name="shit" localSheetId="77">#REF!</definedName>
    <definedName name="shit">#REF!</definedName>
    <definedName name="Short" localSheetId="79">#REF!</definedName>
    <definedName name="Short" localSheetId="84">#REF!</definedName>
    <definedName name="Short" localSheetId="77">#REF!</definedName>
    <definedName name="Short">#REF!</definedName>
    <definedName name="short1" localSheetId="79">#REF!</definedName>
    <definedName name="short1" localSheetId="84">#REF!</definedName>
    <definedName name="short1" localSheetId="77">#REF!</definedName>
    <definedName name="short1">#REF!</definedName>
    <definedName name="showad" localSheetId="79">#REF!</definedName>
    <definedName name="showad" localSheetId="84">#REF!</definedName>
    <definedName name="showad" localSheetId="77">#REF!</definedName>
    <definedName name="showad">#REF!</definedName>
    <definedName name="showce" localSheetId="79">#REF!</definedName>
    <definedName name="showce" localSheetId="84">#REF!</definedName>
    <definedName name="showce" localSheetId="77">#REF!</definedName>
    <definedName name="showce">#REF!</definedName>
    <definedName name="showcoc" localSheetId="79">#REF!</definedName>
    <definedName name="showcoc" localSheetId="84">#REF!</definedName>
    <definedName name="showcoc" localSheetId="77">#REF!</definedName>
    <definedName name="showcoc">#REF!</definedName>
    <definedName name="showdep" localSheetId="79">#REF!</definedName>
    <definedName name="showdep" localSheetId="84">#REF!</definedName>
    <definedName name="showdep" localSheetId="77">#REF!</definedName>
    <definedName name="showdep">#REF!</definedName>
    <definedName name="showgw" localSheetId="79">#REF!</definedName>
    <definedName name="showgw" localSheetId="84">#REF!</definedName>
    <definedName name="showgw" localSheetId="77">#REF!</definedName>
    <definedName name="showgw">#REF!</definedName>
    <definedName name="showinv" localSheetId="79">#REF!</definedName>
    <definedName name="showinv" localSheetId="84">#REF!</definedName>
    <definedName name="showinv" localSheetId="77">#REF!</definedName>
    <definedName name="showinv">#REF!</definedName>
    <definedName name="showtax" localSheetId="79">#REF!</definedName>
    <definedName name="showtax" localSheetId="84">#REF!</definedName>
    <definedName name="showtax" localSheetId="77">#REF!</definedName>
    <definedName name="showtax">#REF!</definedName>
    <definedName name="shtfr" localSheetId="65" hidden="1">{"Presentation",#N/A,FALSE,"Feb96 - ALL"}</definedName>
    <definedName name="shtfr" localSheetId="84" hidden="1">{"Presentation",#N/A,FALSE,"Feb96 - ALL"}</definedName>
    <definedName name="shtfr" localSheetId="77" hidden="1">{"Presentation",#N/A,FALSE,"Feb96 - ALL"}</definedName>
    <definedName name="shtfr" localSheetId="61" hidden="1">{"Presentation",#N/A,FALSE,"Feb96 - ALL"}</definedName>
    <definedName name="shtfr" localSheetId="76" hidden="1">{"Presentation",#N/A,FALSE,"Feb96 - ALL"}</definedName>
    <definedName name="shtfr" hidden="1">{"Presentation",#N/A,FALSE,"Feb96 - ALL"}</definedName>
    <definedName name="shut" localSheetId="65">DATE(YEAR([1]!Loan_Start),MONTH([1]!Loan_Start)+Payment_Number,DAY([1]!Loan_Start))</definedName>
    <definedName name="shut" localSheetId="79">DATE(YEAR('Chassis J2+0'!Loan_Start),MONTH('Chassis J2+0'!Loan_Start)+Payment_Number,DAY('Chassis J2+0'!Loan_Start))</definedName>
    <definedName name="shut" localSheetId="84">DATE(YEAR('Color Code'!Loan_Start),MONTH('Color Code'!Loan_Start)+Payment_Number,DAY('Color Code'!Loan_Start))</definedName>
    <definedName name="shut" localSheetId="2">DATE(YEAR([1]!Loan_Start),MONTH([1]!Loan_Start)+Payment_Number,DAY([1]!Loan_Start))</definedName>
    <definedName name="shut" localSheetId="3">DATE(YEAR([1]!Loan_Start),MONTH([1]!Loan_Start)+Payment_Number,DAY([1]!Loan_Start))</definedName>
    <definedName name="shut" localSheetId="1">DATE(YEAR([1]!Loan_Start),MONTH([1]!Loan_Start)+Payment_Number,DAY([1]!Loan_Start))</definedName>
    <definedName name="shut" localSheetId="4">DATE(YEAR([1]!Loan_Start),MONTH([1]!Loan_Start)+Payment_Number,DAY([1]!Loan_Start))</definedName>
    <definedName name="shut" localSheetId="5">DATE(YEAR([1]!Loan_Start),MONTH([1]!Loan_Start)+Payment_Number,DAY([1]!Loan_Start))</definedName>
    <definedName name="shut" localSheetId="10">DATE(YEAR([1]!Loan_Start),MONTH([1]!Loan_Start)+Payment_Number,DAY([1]!Loan_Start))</definedName>
    <definedName name="shut" localSheetId="18">DATE(YEAR([1]!Loan_Start),MONTH([1]!Loan_Start)+Payment_Number,DAY([1]!Loan_Start))</definedName>
    <definedName name="shut" localSheetId="19">DATE(YEAR([1]!Loan_Start),MONTH([1]!Loan_Start)+Payment_Number,DAY([1]!Loan_Start))</definedName>
    <definedName name="shut" localSheetId="21">DATE(YEAR([1]!Loan_Start),MONTH([1]!Loan_Start)+Payment_Number,DAY([1]!Loan_Start))</definedName>
    <definedName name="shut" localSheetId="6">DATE(YEAR([1]!Loan_Start),MONTH([1]!Loan_Start)+Payment_Number,DAY([1]!Loan_Start))</definedName>
    <definedName name="shut" localSheetId="9">DATE(YEAR([1]!Loan_Start),MONTH([1]!Loan_Start)+Payment_Number,DAY([1]!Loan_Start))</definedName>
    <definedName name="shut" localSheetId="13">DATE(YEAR([1]!Loan_Start),MONTH([1]!Loan_Start)+Payment_Number,DAY([1]!Loan_Start))</definedName>
    <definedName name="shut" localSheetId="35">DATE(YEAR([1]!Loan_Start),MONTH([1]!Loan_Start)+Payment_Number,DAY([1]!Loan_Start))</definedName>
    <definedName name="shut" localSheetId="50">DATE(YEAR([1]!Loan_Start),MONTH([1]!Loan_Start)+Payment_Number,DAY([1]!Loan_Start))</definedName>
    <definedName name="shut" localSheetId="55">DATE(YEAR([1]!Loan_Start),MONTH([1]!Loan_Start)+Payment_Number,DAY([1]!Loan_Start))</definedName>
    <definedName name="shut" localSheetId="47">DATE(YEAR([1]!Loan_Start),MONTH([1]!Loan_Start)+Payment_Number,DAY([1]!Loan_Start))</definedName>
    <definedName name="shut" localSheetId="49">DATE(YEAR([1]!Loan_Start),MONTH([1]!Loan_Start)+Payment_Number,DAY([1]!Loan_Start))</definedName>
    <definedName name="shut" localSheetId="36">DATE(YEAR([1]!Loan_Start),MONTH([1]!Loan_Start)+Payment_Number,DAY([1]!Loan_Start))</definedName>
    <definedName name="shut" localSheetId="28">DATE(YEAR([1]!Loan_Start),MONTH([1]!Loan_Start)+Payment_Number,DAY([1]!Loan_Start))</definedName>
    <definedName name="shut" localSheetId="37">DATE(YEAR([1]!Loan_Start),MONTH([1]!Loan_Start)+Payment_Number,DAY([1]!Loan_Start))</definedName>
    <definedName name="shut" localSheetId="7">DATE(YEAR([1]!Loan_Start),MONTH([1]!Loan_Start)+Payment_Number,DAY([1]!Loan_Start))</definedName>
    <definedName name="shut" localSheetId="14">DATE(YEAR([1]!Loan_Start),MONTH([1]!Loan_Start)+Payment_Number,DAY([1]!Loan_Start))</definedName>
    <definedName name="shut" localSheetId="44">DATE(YEAR([1]!Loan_Start),MONTH([1]!Loan_Start)+Payment_Number,DAY([1]!Loan_Start))</definedName>
    <definedName name="shut" localSheetId="12">DATE(YEAR([1]!Loan_Start),MONTH([1]!Loan_Start)+Payment_Number,DAY([1]!Loan_Start))</definedName>
    <definedName name="shut" localSheetId="41">DATE(YEAR([1]!Loan_Start),MONTH([1]!Loan_Start)+Payment_Number,DAY([1]!Loan_Start))</definedName>
    <definedName name="shut" localSheetId="43">DATE(YEAR([1]!Loan_Start),MONTH([1]!Loan_Start)+Payment_Number,DAY([1]!Loan_Start))</definedName>
    <definedName name="shut" localSheetId="46">DATE(YEAR([1]!Loan_Start),MONTH([1]!Loan_Start)+Payment_Number,DAY([1]!Loan_Start))</definedName>
    <definedName name="shut" localSheetId="53">DATE(YEAR([1]!Loan_Start),MONTH([1]!Loan_Start)+Payment_Number,DAY([1]!Loan_Start))</definedName>
    <definedName name="shut" localSheetId="42">DATE(YEAR([1]!Loan_Start),MONTH([1]!Loan_Start)+Payment_Number,DAY([1]!Loan_Start))</definedName>
    <definedName name="shut" localSheetId="17">DATE(YEAR([1]!Loan_Start),MONTH([1]!Loan_Start)+Payment_Number,DAY([1]!Loan_Start))</definedName>
    <definedName name="shut" localSheetId="20">DATE(YEAR([1]!Loan_Start),MONTH([1]!Loan_Start)+Payment_Number,DAY([1]!Loan_Start))</definedName>
    <definedName name="shut" localSheetId="34">DATE(YEAR([1]!Loan_Start),MONTH([1]!Loan_Start)+Payment_Number,DAY([1]!Loan_Start))</definedName>
    <definedName name="shut" localSheetId="33">DATE(YEAR([1]!Loan_Start),MONTH([1]!Loan_Start)+Payment_Number,DAY([1]!Loan_Start))</definedName>
    <definedName name="shut" localSheetId="11">DATE(YEAR([1]!Loan_Start),MONTH([1]!Loan_Start)+Payment_Number,DAY([1]!Loan_Start))</definedName>
    <definedName name="shut" localSheetId="25">DATE(YEAR([1]!Loan_Start),MONTH([1]!Loan_Start)+Payment_Number,DAY([1]!Loan_Start))</definedName>
    <definedName name="shut" localSheetId="56">DATE(YEAR([1]!Loan_Start),MONTH([1]!Loan_Start)+Payment_Number,DAY([1]!Loan_Start))</definedName>
    <definedName name="shut" localSheetId="54">DATE(YEAR([1]!Loan_Start),MONTH([1]!Loan_Start)+Payment_Number,DAY([1]!Loan_Start))</definedName>
    <definedName name="shut" localSheetId="45">DATE(YEAR([1]!Loan_Start),MONTH([1]!Loan_Start)+Payment_Number,DAY([1]!Loan_Start))</definedName>
    <definedName name="shut" localSheetId="52">DATE(YEAR([1]!Loan_Start),MONTH([1]!Loan_Start)+Payment_Number,DAY([1]!Loan_Start))</definedName>
    <definedName name="shut" localSheetId="8">DATE(YEAR([1]!Loan_Start),MONTH([1]!Loan_Start)+Payment_Number,DAY([1]!Loan_Start))</definedName>
    <definedName name="shut" localSheetId="48">DATE(YEAR([1]!Loan_Start),MONTH([1]!Loan_Start)+Payment_Number,DAY([1]!Loan_Start))</definedName>
    <definedName name="shut" localSheetId="26">DATE(YEAR([1]!Loan_Start),MONTH([1]!Loan_Start)+Payment_Number,DAY([1]!Loan_Start))</definedName>
    <definedName name="shut" localSheetId="27">DATE(YEAR([1]!Loan_Start),MONTH([1]!Loan_Start)+Payment_Number,DAY([1]!Loan_Start))</definedName>
    <definedName name="shut" localSheetId="31">DATE(YEAR([1]!Loan_Start),MONTH([1]!Loan_Start)+Payment_Number,DAY([1]!Loan_Start))</definedName>
    <definedName name="shut" localSheetId="24">DATE(YEAR([1]!Loan_Start),MONTH([1]!Loan_Start)+Payment_Number,DAY([1]!Loan_Start))</definedName>
    <definedName name="shut" localSheetId="23">DATE(YEAR([1]!Loan_Start),MONTH([1]!Loan_Start)+Payment_Number,DAY([1]!Loan_Start))</definedName>
    <definedName name="shut" localSheetId="22">DATE(YEAR([1]!Loan_Start),MONTH([1]!Loan_Start)+Payment_Number,DAY([1]!Loan_Start))</definedName>
    <definedName name="shut" localSheetId="38">DATE(YEAR([1]!Loan_Start),MONTH([1]!Loan_Start)+Payment_Number,DAY([1]!Loan_Start))</definedName>
    <definedName name="shut" localSheetId="29">DATE(YEAR([1]!Loan_Start),MONTH([1]!Loan_Start)+Payment_Number,DAY([1]!Loan_Start))</definedName>
    <definedName name="shut" localSheetId="30">DATE(YEAR([1]!Loan_Start),MONTH([1]!Loan_Start)+Payment_Number,DAY([1]!Loan_Start))</definedName>
    <definedName name="shut" localSheetId="15">DATE(YEAR([1]!Loan_Start),MONTH([1]!Loan_Start)+Payment_Number,DAY([1]!Loan_Start))</definedName>
    <definedName name="shut" localSheetId="16">DATE(YEAR([1]!Loan_Start),MONTH([1]!Loan_Start)+Payment_Number,DAY([1]!Loan_Start))</definedName>
    <definedName name="shut" localSheetId="32">DATE(YEAR([1]!Loan_Start),MONTH([1]!Loan_Start)+Payment_Number,DAY([1]!Loan_Start))</definedName>
    <definedName name="shut" localSheetId="75">DATE(YEAR([1]!Loan_Start),MONTH([1]!Loan_Start)+Payment_Number,DAY([1]!Loan_Start))</definedName>
    <definedName name="shut" localSheetId="62">DATE(YEAR([1]!Loan_Start),MONTH([1]!Loan_Start)+Payment_Number,DAY([1]!Loan_Start))</definedName>
    <definedName name="shut" localSheetId="63">DATE(YEAR([1]!Loan_Start),MONTH([1]!Loan_Start)+Payment_Number,DAY([1]!Loan_Start))</definedName>
    <definedName name="shut" localSheetId="68">DATE(YEAR([1]!Loan_Start),MONTH([1]!Loan_Start)+Payment_Number,DAY([1]!Loan_Start))</definedName>
    <definedName name="shut" localSheetId="40">DATE(YEAR([1]!Loan_Start),MONTH([1]!Loan_Start)+Payment_Number,DAY([1]!Loan_Start))</definedName>
    <definedName name="shut" localSheetId="70">DATE(YEAR([1]!Loan_Start),MONTH([1]!Loan_Start)+Payment_Number,DAY([1]!Loan_Start))</definedName>
    <definedName name="shut" localSheetId="71">DATE(YEAR([1]!Loan_Start),MONTH([1]!Loan_Start)+Payment_Number,DAY([1]!Loan_Start))</definedName>
    <definedName name="shut" localSheetId="72">DATE(YEAR([1]!Loan_Start),MONTH([1]!Loan_Start)+Payment_Number,DAY([1]!Loan_Start))</definedName>
    <definedName name="shut" localSheetId="74">DATE(YEAR([1]!Loan_Start),MONTH([1]!Loan_Start)+Payment_Number,DAY([1]!Loan_Start))</definedName>
    <definedName name="shut" localSheetId="58">DATE(YEAR([1]!Loan_Start),MONTH([1]!Loan_Start)+Payment_Number,DAY([1]!Loan_Start))</definedName>
    <definedName name="shut" localSheetId="39">DATE(YEAR([1]!Loan_Start),MONTH([1]!Loan_Start)+Payment_Number,DAY([1]!Loan_Start))</definedName>
    <definedName name="shut" localSheetId="69">DATE(YEAR([1]!Loan_Start),MONTH([1]!Loan_Start)+Payment_Number,DAY([1]!Loan_Start))</definedName>
    <definedName name="shut" localSheetId="60">DATE(YEAR([1]!Loan_Start),MONTH([1]!Loan_Start)+Payment_Number,DAY([1]!Loan_Start))</definedName>
    <definedName name="shut" localSheetId="64">DATE(YEAR([1]!Loan_Start),MONTH([1]!Loan_Start)+Payment_Number,DAY([1]!Loan_Start))</definedName>
    <definedName name="shut" localSheetId="73">DATE(YEAR([1]!Loan_Start),MONTH([1]!Loan_Start)+Payment_Number,DAY([1]!Loan_Start))</definedName>
    <definedName name="shut" localSheetId="59">DATE(YEAR([1]!Loan_Start),MONTH([1]!Loan_Start)+Payment_Number,DAY([1]!Loan_Start))</definedName>
    <definedName name="shut" localSheetId="57">DATE(YEAR([1]!Loan_Start),MONTH([1]!Loan_Start)+Payment_Number,DAY([1]!Loan_Start))</definedName>
    <definedName name="shut" localSheetId="51">DATE(YEAR([1]!Loan_Start),MONTH([1]!Loan_Start)+Payment_Number,DAY([1]!Loan_Start))</definedName>
    <definedName name="shut" localSheetId="77">DATE(YEAR('Material Plan'!Loan_Start),MONTH('Material Plan'!Loan_Start)+Payment_Number,DAY('Material Plan'!Loan_Start))</definedName>
    <definedName name="shut" localSheetId="61">DATE(YEAR([1]!Loan_Start),MONTH([1]!Loan_Start)+Payment_Number,DAY([1]!Loan_Start))</definedName>
    <definedName name="shut" localSheetId="66">DATE(YEAR([1]!Loan_Start),MONTH([1]!Loan_Start)+Payment_Number,DAY([1]!Loan_Start))</definedName>
    <definedName name="shut" localSheetId="67">DATE(YEAR([1]!Loan_Start),MONTH([1]!Loan_Start)+Payment_Number,DAY([1]!Loan_Start))</definedName>
    <definedName name="shut" localSheetId="76">DATE(YEAR([1]!Loan_Start),MONTH([1]!Loan_Start)+Payment_Number,DAY([1]!Loan_Start))</definedName>
    <definedName name="shut">DATE(YEAR([1]!Loan_Start),MONTH([1]!Loan_Start)+Payment_Number,DAY([1]!Loan_Start))</definedName>
    <definedName name="shutter" localSheetId="65">OFFSET([1]!Full_Print,0,0,'20260129'!Last_Row)</definedName>
    <definedName name="shutter" localSheetId="79">OFFSET('Chassis J2+0'!Full_Print,0,0,'Chassis J2+0'!Last_Row)</definedName>
    <definedName name="shutter" localSheetId="84">OFFSET('Color Code'!Full_Print,0,0,'Color Code'!Last_Row)</definedName>
    <definedName name="shutter" localSheetId="77">OFFSET('Material Plan'!Full_Print,0,0,'Material Plan'!Last_Row)</definedName>
    <definedName name="shutter" localSheetId="61">OFFSET([1]!Full_Print,0,0,'Plan adj'!Last_Row)</definedName>
    <definedName name="shutter" localSheetId="76">OFFSET(Full_Print,0,0,'V1GSeq13-Aug'!Last_Row)</definedName>
    <definedName name="shutter">OFFSET(Full_Print,0,0,Last_Row)</definedName>
    <definedName name="SI" localSheetId="65" hidden="1">{#N/A,#N/A,FALSE,"Cover Page";#N/A,#N/A,FALSE,"Facing Page";#N/A,#N/A,FALSE,"Main Page";#N/A,#N/A,FALSE,"Risk-Adjusted";#N/A,#N/A,FALSE,"Profit Improvement"}</definedName>
    <definedName name="SI" localSheetId="84" hidden="1">{#N/A,#N/A,FALSE,"Cover Page";#N/A,#N/A,FALSE,"Facing Page";#N/A,#N/A,FALSE,"Main Page";#N/A,#N/A,FALSE,"Risk-Adjusted";#N/A,#N/A,FALSE,"Profit Improvement"}</definedName>
    <definedName name="SI" localSheetId="77" hidden="1">{#N/A,#N/A,FALSE,"Cover Page";#N/A,#N/A,FALSE,"Facing Page";#N/A,#N/A,FALSE,"Main Page";#N/A,#N/A,FALSE,"Risk-Adjusted";#N/A,#N/A,FALSE,"Profit Improvement"}</definedName>
    <definedName name="SI" localSheetId="61" hidden="1">{#N/A,#N/A,FALSE,"Cover Page";#N/A,#N/A,FALSE,"Facing Page";#N/A,#N/A,FALSE,"Main Page";#N/A,#N/A,FALSE,"Risk-Adjusted";#N/A,#N/A,FALSE,"Profit Improvement"}</definedName>
    <definedName name="SI" localSheetId="76" hidden="1">{#N/A,#N/A,FALSE,"Cover Page";#N/A,#N/A,FALSE,"Facing Page";#N/A,#N/A,FALSE,"Main Page";#N/A,#N/A,FALSE,"Risk-Adjusted";#N/A,#N/A,FALSE,"Profit Improvement"}</definedName>
    <definedName name="SI" hidden="1">{#N/A,#N/A,FALSE,"Cover Page";#N/A,#N/A,FALSE,"Facing Page";#N/A,#N/A,FALSE,"Main Page";#N/A,#N/A,FALSE,"Risk-Adjusted";#N/A,#N/A,FALSE,"Profit Improvement"}</definedName>
    <definedName name="Siam_DENSO_Manufacturing_Co._Ltd." localSheetId="79">#REF!</definedName>
    <definedName name="Siam_DENSO_Manufacturing_Co._Ltd." localSheetId="84">#REF!</definedName>
    <definedName name="Siam_DENSO_Manufacturing_Co._Ltd." localSheetId="77">#REF!</definedName>
    <definedName name="Siam_DENSO_Manufacturing_Co._Ltd.">#REF!</definedName>
    <definedName name="sid" localSheetId="65" hidden="1">{#N/A,#N/A,FALSE,"Cover";#N/A,#N/A,FALSE,"Profits";#N/A,#N/A,FALSE,"ABS";#N/A,#N/A,FALSE,"TFLE Detail";#N/A,#N/A,FALSE,"TFLE Walk";#N/A,#N/A,FALSE,"Variable Cost";#N/A,#N/A,FALSE,"V.C. Walk"}</definedName>
    <definedName name="sid" localSheetId="84" hidden="1">{#N/A,#N/A,FALSE,"Cover";#N/A,#N/A,FALSE,"Profits";#N/A,#N/A,FALSE,"ABS";#N/A,#N/A,FALSE,"TFLE Detail";#N/A,#N/A,FALSE,"TFLE Walk";#N/A,#N/A,FALSE,"Variable Cost";#N/A,#N/A,FALSE,"V.C. Walk"}</definedName>
    <definedName name="sid" localSheetId="77" hidden="1">{#N/A,#N/A,FALSE,"Cover";#N/A,#N/A,FALSE,"Profits";#N/A,#N/A,FALSE,"ABS";#N/A,#N/A,FALSE,"TFLE Detail";#N/A,#N/A,FALSE,"TFLE Walk";#N/A,#N/A,FALSE,"Variable Cost";#N/A,#N/A,FALSE,"V.C. Walk"}</definedName>
    <definedName name="sid" localSheetId="61" hidden="1">{#N/A,#N/A,FALSE,"Cover";#N/A,#N/A,FALSE,"Profits";#N/A,#N/A,FALSE,"ABS";#N/A,#N/A,FALSE,"TFLE Detail";#N/A,#N/A,FALSE,"TFLE Walk";#N/A,#N/A,FALSE,"Variable Cost";#N/A,#N/A,FALSE,"V.C. Walk"}</definedName>
    <definedName name="sid" localSheetId="76" hidden="1">{#N/A,#N/A,FALSE,"Cover";#N/A,#N/A,FALSE,"Profits";#N/A,#N/A,FALSE,"ABS";#N/A,#N/A,FALSE,"TFLE Detail";#N/A,#N/A,FALSE,"TFLE Walk";#N/A,#N/A,FALSE,"Variable Cost";#N/A,#N/A,FALSE,"V.C. Walk"}</definedName>
    <definedName name="sid" hidden="1">{#N/A,#N/A,FALSE,"Cover";#N/A,#N/A,FALSE,"Profits";#N/A,#N/A,FALSE,"ABS";#N/A,#N/A,FALSE,"TFLE Detail";#N/A,#N/A,FALSE,"TFLE Walk";#N/A,#N/A,FALSE,"Variable Cost";#N/A,#N/A,FALSE,"V.C. Walk"}</definedName>
    <definedName name="Signature" localSheetId="79">INDIRECT(#REF!)</definedName>
    <definedName name="Signature" localSheetId="84">INDIRECT(#REF!)</definedName>
    <definedName name="Signature" localSheetId="77">INDIRECT(#REF!)</definedName>
    <definedName name="Signature">INDIRECT(#REF!)</definedName>
    <definedName name="simon" localSheetId="65" hidden="1">{#N/A,#N/A,FALSE,"Cover";#N/A,#N/A,FALSE,"Profits";#N/A,#N/A,FALSE,"ABS";#N/A,#N/A,FALSE,"TFLE Detail";#N/A,#N/A,FALSE,"TFLE Walk";#N/A,#N/A,FALSE,"Variable Cost";#N/A,#N/A,FALSE,"V.C. Walk"}</definedName>
    <definedName name="simon" localSheetId="84" hidden="1">{#N/A,#N/A,FALSE,"Cover";#N/A,#N/A,FALSE,"Profits";#N/A,#N/A,FALSE,"ABS";#N/A,#N/A,FALSE,"TFLE Detail";#N/A,#N/A,FALSE,"TFLE Walk";#N/A,#N/A,FALSE,"Variable Cost";#N/A,#N/A,FALSE,"V.C. Walk"}</definedName>
    <definedName name="simon" localSheetId="77" hidden="1">{#N/A,#N/A,FALSE,"Cover";#N/A,#N/A,FALSE,"Profits";#N/A,#N/A,FALSE,"ABS";#N/A,#N/A,FALSE,"TFLE Detail";#N/A,#N/A,FALSE,"TFLE Walk";#N/A,#N/A,FALSE,"Variable Cost";#N/A,#N/A,FALSE,"V.C. Walk"}</definedName>
    <definedName name="simon" localSheetId="61" hidden="1">{#N/A,#N/A,FALSE,"Cover";#N/A,#N/A,FALSE,"Profits";#N/A,#N/A,FALSE,"ABS";#N/A,#N/A,FALSE,"TFLE Detail";#N/A,#N/A,FALSE,"TFLE Walk";#N/A,#N/A,FALSE,"Variable Cost";#N/A,#N/A,FALSE,"V.C. Walk"}</definedName>
    <definedName name="simon" localSheetId="76" hidden="1">{#N/A,#N/A,FALSE,"Cover";#N/A,#N/A,FALSE,"Profits";#N/A,#N/A,FALSE,"ABS";#N/A,#N/A,FALSE,"TFLE Detail";#N/A,#N/A,FALSE,"TFLE Walk";#N/A,#N/A,FALSE,"Variable Cost";#N/A,#N/A,FALSE,"V.C. Walk"}</definedName>
    <definedName name="simon" hidden="1">{#N/A,#N/A,FALSE,"Cover";#N/A,#N/A,FALSE,"Profits";#N/A,#N/A,FALSE,"ABS";#N/A,#N/A,FALSE,"TFLE Detail";#N/A,#N/A,FALSE,"TFLE Walk";#N/A,#N/A,FALSE,"Variable Cost";#N/A,#N/A,FALSE,"V.C. Walk"}</definedName>
    <definedName name="SIN">17.9</definedName>
    <definedName name="six_month_req" localSheetId="79">#REF!</definedName>
    <definedName name="six_month_req" localSheetId="84">#REF!</definedName>
    <definedName name="six_month_req" localSheetId="77">#REF!</definedName>
    <definedName name="six_month_req">#REF!</definedName>
    <definedName name="sjsbcsdabjhvbab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jsbcsdabjhvbab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jsbcsdabjhvbab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jsbcsdabjhvbab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jsbcsdabjhvbab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jsbcsdabjhvbab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j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j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j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j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j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jfh_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jfh_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jfh_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jfh_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djfh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jfh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jfh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jfh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jfh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jfh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jfh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jfh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jfh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jfh2" hidden="1">{#N/A,#N/A,FALSE,"Assumptions";#N/A,#N/A,FALSE,"Volumes";#N/A,#N/A,FALSE,"Pricing";#N/A,#N/A,FALSE,"Variable Cost";#N/A,#N/A,FALSE,"Investment";#N/A,#N/A,FALSE,"Profitability";#N/A,#N/A,FALSE,"Business Comparison"}</definedName>
    <definedName name="skdjfha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jfha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jfha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jfha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jfha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jfha" hidden="1">{#N/A,#N/A,FALSE,"Assumptions";#N/A,#N/A,FALSE,"Volumes";#N/A,#N/A,FALSE,"Pricing";#N/A,#N/A,FALSE,"Variable Cost";#N/A,#N/A,FALSE,"Investment";#N/A,#N/A,FALSE,"Profitability";#N/A,#N/A,FALSE,"Business Comparison"}</definedName>
    <definedName name="skdjjj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kdjjj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kdjjj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kdjjj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kdjjj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MBC1M" localSheetId="79">SUM(#REF!)</definedName>
    <definedName name="SMBC1M" localSheetId="84">SUM(#REF!)</definedName>
    <definedName name="SMBC1M" localSheetId="77">SUM(#REF!)</definedName>
    <definedName name="SMBC1M" localSheetId="76">SUM(#REF!)</definedName>
    <definedName name="SMBC1M">SUM(#REF!)</definedName>
    <definedName name="SMBC1Y" localSheetId="79">SUM(#REF!)</definedName>
    <definedName name="SMBC1Y" localSheetId="84">SUM(#REF!)</definedName>
    <definedName name="SMBC1Y" localSheetId="77">SUM(#REF!)</definedName>
    <definedName name="SMBC1Y" localSheetId="76">SUM(#REF!)</definedName>
    <definedName name="SMBC1Y">SUM(#REF!)</definedName>
    <definedName name="SMBC2Y" localSheetId="79">SUM(#REF!)</definedName>
    <definedName name="SMBC2Y" localSheetId="84">SUM(#REF!)</definedName>
    <definedName name="SMBC2Y" localSheetId="77">SUM(#REF!)</definedName>
    <definedName name="SMBC2Y" localSheetId="76">SUM(#REF!)</definedName>
    <definedName name="SMBC2Y">SUM(#REF!)</definedName>
    <definedName name="SMBC3M" localSheetId="79">SUM(#REF!)</definedName>
    <definedName name="SMBC3M" localSheetId="84">SUM(#REF!)</definedName>
    <definedName name="SMBC3M" localSheetId="77">SUM(#REF!)</definedName>
    <definedName name="SMBC3M" localSheetId="76">SUM(#REF!)</definedName>
    <definedName name="SMBC3M">SUM(#REF!)</definedName>
    <definedName name="SMBC3Y" localSheetId="79">SUM(#REF!)</definedName>
    <definedName name="SMBC3Y" localSheetId="84">SUM(#REF!)</definedName>
    <definedName name="SMBC3Y" localSheetId="77">SUM(#REF!)</definedName>
    <definedName name="SMBC3Y" localSheetId="76">SUM(#REF!)</definedName>
    <definedName name="SMBC3Y">SUM(#REF!)</definedName>
    <definedName name="SMBC6M" localSheetId="79">SUM(#REF!)</definedName>
    <definedName name="SMBC6M" localSheetId="84">SUM(#REF!)</definedName>
    <definedName name="SMBC6M" localSheetId="77">SUM(#REF!)</definedName>
    <definedName name="SMBC6M" localSheetId="76">SUM(#REF!)</definedName>
    <definedName name="SMBC6M">SUM(#REF!)</definedName>
    <definedName name="SMS" localSheetId="79" hidden="1">#REF!</definedName>
    <definedName name="SMS" localSheetId="84" hidden="1">#REF!</definedName>
    <definedName name="SMS" localSheetId="77" hidden="1">#REF!</definedName>
    <definedName name="SMS" hidden="1">#REF!</definedName>
    <definedName name="SNH" localSheetId="65" hidden="1">{#N/A,#N/A,FALSE,"GRAFIK";#N/A,#N/A,FALSE,"TOP30MEM"}</definedName>
    <definedName name="SNH" localSheetId="84" hidden="1">{#N/A,#N/A,FALSE,"GRAFIK";#N/A,#N/A,FALSE,"TOP30MEM"}</definedName>
    <definedName name="SNH" localSheetId="77" hidden="1">{#N/A,#N/A,FALSE,"GRAFIK";#N/A,#N/A,FALSE,"TOP30MEM"}</definedName>
    <definedName name="SNH" localSheetId="61" hidden="1">{#N/A,#N/A,FALSE,"GRAFIK";#N/A,#N/A,FALSE,"TOP30MEM"}</definedName>
    <definedName name="SNH" localSheetId="76" hidden="1">{#N/A,#N/A,FALSE,"GRAFIK";#N/A,#N/A,FALSE,"TOP30MEM"}</definedName>
    <definedName name="SNH" hidden="1">{#N/A,#N/A,FALSE,"GRAFIK";#N/A,#N/A,FALSE,"TOP30MEM"}</definedName>
    <definedName name="solver_adj" localSheetId="79" hidden="1">#REF!,#REF!</definedName>
    <definedName name="solver_adj" localSheetId="84" hidden="1">#REF!,#REF!</definedName>
    <definedName name="solver_adj" localSheetId="77" hidden="1">#REF!,#REF!</definedName>
    <definedName name="solver_adj" hidden="1">#REF!,#REF!</definedName>
    <definedName name="solver_cvg" hidden="1">0.0001</definedName>
    <definedName name="solver_drv">1</definedName>
    <definedName name="solver_est">1</definedName>
    <definedName name="solver_itr">100</definedName>
    <definedName name="solver_lhs10" localSheetId="79" hidden="1">#REF!</definedName>
    <definedName name="solver_lhs10" localSheetId="84" hidden="1">#REF!</definedName>
    <definedName name="solver_lhs10" localSheetId="77" hidden="1">#REF!</definedName>
    <definedName name="solver_lhs10" hidden="1">#REF!</definedName>
    <definedName name="solver_lhs11" localSheetId="79" hidden="1">#REF!</definedName>
    <definedName name="solver_lhs11" localSheetId="84" hidden="1">#REF!</definedName>
    <definedName name="solver_lhs11" localSheetId="77" hidden="1">#REF!</definedName>
    <definedName name="solver_lhs11" hidden="1">#REF!</definedName>
    <definedName name="solver_lhs12" localSheetId="79" hidden="1">#REF!</definedName>
    <definedName name="solver_lhs12" localSheetId="84" hidden="1">#REF!</definedName>
    <definedName name="solver_lhs12" localSheetId="77" hidden="1">#REF!</definedName>
    <definedName name="solver_lhs12" hidden="1">#REF!</definedName>
    <definedName name="solver_lhs13" localSheetId="79" hidden="1">#REF!</definedName>
    <definedName name="solver_lhs13" localSheetId="84" hidden="1">#REF!</definedName>
    <definedName name="solver_lhs13" localSheetId="77" hidden="1">#REF!</definedName>
    <definedName name="solver_lhs13" hidden="1">#REF!</definedName>
    <definedName name="solver_lhs14" localSheetId="79" hidden="1">#REF!</definedName>
    <definedName name="solver_lhs14" localSheetId="84" hidden="1">#REF!</definedName>
    <definedName name="solver_lhs14" localSheetId="77" hidden="1">#REF!</definedName>
    <definedName name="solver_lhs14" hidden="1">#REF!</definedName>
    <definedName name="solver_lhs15" localSheetId="79" hidden="1">#REF!</definedName>
    <definedName name="solver_lhs15" localSheetId="84" hidden="1">#REF!</definedName>
    <definedName name="solver_lhs15" localSheetId="77" hidden="1">#REF!</definedName>
    <definedName name="solver_lhs15" hidden="1">#REF!</definedName>
    <definedName name="solver_lhs16" localSheetId="79" hidden="1">#REF!</definedName>
    <definedName name="solver_lhs16" localSheetId="84" hidden="1">#REF!</definedName>
    <definedName name="solver_lhs16" localSheetId="77" hidden="1">#REF!</definedName>
    <definedName name="solver_lhs16" hidden="1">#REF!</definedName>
    <definedName name="solver_lhs17" localSheetId="79" hidden="1">#REF!</definedName>
    <definedName name="solver_lhs17" localSheetId="84" hidden="1">#REF!</definedName>
    <definedName name="solver_lhs17" localSheetId="77" hidden="1">#REF!</definedName>
    <definedName name="solver_lhs17" hidden="1">#REF!</definedName>
    <definedName name="solver_lhs18" localSheetId="79" hidden="1">#REF!</definedName>
    <definedName name="solver_lhs18" localSheetId="84" hidden="1">#REF!</definedName>
    <definedName name="solver_lhs18" localSheetId="77" hidden="1">#REF!</definedName>
    <definedName name="solver_lhs18" hidden="1">#REF!</definedName>
    <definedName name="solver_lhs19" localSheetId="79" hidden="1">#REF!</definedName>
    <definedName name="solver_lhs19" localSheetId="84" hidden="1">#REF!</definedName>
    <definedName name="solver_lhs19" localSheetId="77" hidden="1">#REF!</definedName>
    <definedName name="solver_lhs19" hidden="1">#REF!</definedName>
    <definedName name="solver_lhs20" localSheetId="79" hidden="1">#REF!</definedName>
    <definedName name="solver_lhs20" localSheetId="84" hidden="1">#REF!</definedName>
    <definedName name="solver_lhs20" localSheetId="77" hidden="1">#REF!</definedName>
    <definedName name="solver_lhs20" hidden="1">#REF!</definedName>
    <definedName name="solver_lhs21" localSheetId="79" hidden="1">#REF!</definedName>
    <definedName name="solver_lhs21" localSheetId="84" hidden="1">#REF!</definedName>
    <definedName name="solver_lhs21" localSheetId="77" hidden="1">#REF!</definedName>
    <definedName name="solver_lhs21" hidden="1">#REF!</definedName>
    <definedName name="solver_lhs22" localSheetId="79" hidden="1">#REF!</definedName>
    <definedName name="solver_lhs22" localSheetId="84" hidden="1">#REF!</definedName>
    <definedName name="solver_lhs22" localSheetId="77" hidden="1">#REF!</definedName>
    <definedName name="solver_lhs22" hidden="1">#REF!</definedName>
    <definedName name="solver_lhs23" localSheetId="79" hidden="1">#REF!</definedName>
    <definedName name="solver_lhs23" localSheetId="84" hidden="1">#REF!</definedName>
    <definedName name="solver_lhs23" localSheetId="77" hidden="1">#REF!</definedName>
    <definedName name="solver_lhs23" hidden="1">#REF!</definedName>
    <definedName name="solver_lhs24" localSheetId="79" hidden="1">#REF!</definedName>
    <definedName name="solver_lhs24" localSheetId="84" hidden="1">#REF!</definedName>
    <definedName name="solver_lhs24" localSheetId="77" hidden="1">#REF!</definedName>
    <definedName name="solver_lhs24" hidden="1">#REF!</definedName>
    <definedName name="solver_lhs25" localSheetId="79" hidden="1">#REF!</definedName>
    <definedName name="solver_lhs25" localSheetId="84" hidden="1">#REF!</definedName>
    <definedName name="solver_lhs25" localSheetId="77" hidden="1">#REF!</definedName>
    <definedName name="solver_lhs25" hidden="1">#REF!</definedName>
    <definedName name="solver_lhs26" localSheetId="79" hidden="1">#REF!</definedName>
    <definedName name="solver_lhs26" localSheetId="84" hidden="1">#REF!</definedName>
    <definedName name="solver_lhs26" localSheetId="77" hidden="1">#REF!</definedName>
    <definedName name="solver_lhs26" hidden="1">#REF!</definedName>
    <definedName name="solver_lhs27" localSheetId="79" hidden="1">#REF!</definedName>
    <definedName name="solver_lhs27" localSheetId="84" hidden="1">#REF!</definedName>
    <definedName name="solver_lhs27" localSheetId="77" hidden="1">#REF!</definedName>
    <definedName name="solver_lhs27" hidden="1">#REF!</definedName>
    <definedName name="solver_lhs28" localSheetId="79" hidden="1">#REF!</definedName>
    <definedName name="solver_lhs28" localSheetId="84" hidden="1">#REF!</definedName>
    <definedName name="solver_lhs28" localSheetId="77" hidden="1">#REF!</definedName>
    <definedName name="solver_lhs28" hidden="1">#REF!</definedName>
    <definedName name="solver_lhs29" localSheetId="79" hidden="1">#REF!</definedName>
    <definedName name="solver_lhs29" localSheetId="84" hidden="1">#REF!</definedName>
    <definedName name="solver_lhs29" localSheetId="77" hidden="1">#REF!</definedName>
    <definedName name="solver_lhs29" hidden="1">#REF!</definedName>
    <definedName name="solver_lhs30" localSheetId="79" hidden="1">#REF!</definedName>
    <definedName name="solver_lhs30" localSheetId="84" hidden="1">#REF!</definedName>
    <definedName name="solver_lhs30" localSheetId="77" hidden="1">#REF!</definedName>
    <definedName name="solver_lhs30" hidden="1">#REF!</definedName>
    <definedName name="solver_lhs31" localSheetId="79" hidden="1">#REF!</definedName>
    <definedName name="solver_lhs31" localSheetId="84" hidden="1">#REF!</definedName>
    <definedName name="solver_lhs31" localSheetId="77" hidden="1">#REF!</definedName>
    <definedName name="solver_lhs31" hidden="1">#REF!</definedName>
    <definedName name="solver_lhs32" localSheetId="79" hidden="1">#REF!</definedName>
    <definedName name="solver_lhs32" localSheetId="84" hidden="1">#REF!</definedName>
    <definedName name="solver_lhs32" localSheetId="77" hidden="1">#REF!</definedName>
    <definedName name="solver_lhs32" hidden="1">#REF!</definedName>
    <definedName name="solver_lhs33" localSheetId="79" hidden="1">#REF!</definedName>
    <definedName name="solver_lhs33" localSheetId="84" hidden="1">#REF!</definedName>
    <definedName name="solver_lhs33" localSheetId="77" hidden="1">#REF!</definedName>
    <definedName name="solver_lhs33" hidden="1">#REF!</definedName>
    <definedName name="solver_lhs34" localSheetId="79" hidden="1">#REF!</definedName>
    <definedName name="solver_lhs34" localSheetId="84" hidden="1">#REF!</definedName>
    <definedName name="solver_lhs34" localSheetId="77" hidden="1">#REF!</definedName>
    <definedName name="solver_lhs34" hidden="1">#REF!</definedName>
    <definedName name="solver_lhs35" localSheetId="79" hidden="1">#REF!</definedName>
    <definedName name="solver_lhs35" localSheetId="84" hidden="1">#REF!</definedName>
    <definedName name="solver_lhs35" localSheetId="77" hidden="1">#REF!</definedName>
    <definedName name="solver_lhs35" hidden="1">#REF!</definedName>
    <definedName name="solver_lhs36" localSheetId="79" hidden="1">#REF!</definedName>
    <definedName name="solver_lhs36" localSheetId="84" hidden="1">#REF!</definedName>
    <definedName name="solver_lhs36" localSheetId="77" hidden="1">#REF!</definedName>
    <definedName name="solver_lhs36" hidden="1">#REF!</definedName>
    <definedName name="solver_lhs37" localSheetId="79" hidden="1">#REF!</definedName>
    <definedName name="solver_lhs37" localSheetId="84" hidden="1">#REF!</definedName>
    <definedName name="solver_lhs37" localSheetId="77" hidden="1">#REF!</definedName>
    <definedName name="solver_lhs37" hidden="1">#REF!</definedName>
    <definedName name="solver_lhs38" localSheetId="79" hidden="1">#REF!</definedName>
    <definedName name="solver_lhs38" localSheetId="84" hidden="1">#REF!</definedName>
    <definedName name="solver_lhs38" localSheetId="77" hidden="1">#REF!</definedName>
    <definedName name="solver_lhs38" hidden="1">#REF!</definedName>
    <definedName name="solver_lhs39" localSheetId="79" hidden="1">#REF!</definedName>
    <definedName name="solver_lhs39" localSheetId="84" hidden="1">#REF!</definedName>
    <definedName name="solver_lhs39" localSheetId="77" hidden="1">#REF!</definedName>
    <definedName name="solver_lhs39" hidden="1">#REF!</definedName>
    <definedName name="solver_lhs40" localSheetId="79" hidden="1">#REF!</definedName>
    <definedName name="solver_lhs40" localSheetId="84" hidden="1">#REF!</definedName>
    <definedName name="solver_lhs40" localSheetId="77" hidden="1">#REF!</definedName>
    <definedName name="solver_lhs40" hidden="1">#REF!</definedName>
    <definedName name="solver_lhs41" localSheetId="79" hidden="1">#REF!</definedName>
    <definedName name="solver_lhs41" localSheetId="84" hidden="1">#REF!</definedName>
    <definedName name="solver_lhs41" localSheetId="77" hidden="1">#REF!</definedName>
    <definedName name="solver_lhs41" hidden="1">#REF!</definedName>
    <definedName name="solver_lhs42" localSheetId="79" hidden="1">#REF!</definedName>
    <definedName name="solver_lhs42" localSheetId="84" hidden="1">#REF!</definedName>
    <definedName name="solver_lhs42" localSheetId="77" hidden="1">#REF!</definedName>
    <definedName name="solver_lhs42" hidden="1">#REF!</definedName>
    <definedName name="solver_lhs43" localSheetId="79" hidden="1">#REF!</definedName>
    <definedName name="solver_lhs43" localSheetId="84" hidden="1">#REF!</definedName>
    <definedName name="solver_lhs43" localSheetId="77" hidden="1">#REF!</definedName>
    <definedName name="solver_lhs43" hidden="1">#REF!</definedName>
    <definedName name="solver_lhs44" localSheetId="79" hidden="1">#REF!</definedName>
    <definedName name="solver_lhs44" localSheetId="84" hidden="1">#REF!</definedName>
    <definedName name="solver_lhs44" localSheetId="77" hidden="1">#REF!</definedName>
    <definedName name="solver_lhs44" hidden="1">#REF!</definedName>
    <definedName name="solver_lhs45" localSheetId="79" hidden="1">#REF!</definedName>
    <definedName name="solver_lhs45" localSheetId="84" hidden="1">#REF!</definedName>
    <definedName name="solver_lhs45" localSheetId="77" hidden="1">#REF!</definedName>
    <definedName name="solver_lhs45" hidden="1">#REF!</definedName>
    <definedName name="solver_lhs46" localSheetId="79" hidden="1">#REF!</definedName>
    <definedName name="solver_lhs46" localSheetId="84" hidden="1">#REF!</definedName>
    <definedName name="solver_lhs46" localSheetId="77" hidden="1">#REF!</definedName>
    <definedName name="solver_lhs46" hidden="1">#REF!</definedName>
    <definedName name="solver_lhs47" localSheetId="79" hidden="1">#REF!</definedName>
    <definedName name="solver_lhs47" localSheetId="84" hidden="1">#REF!</definedName>
    <definedName name="solver_lhs47" localSheetId="77" hidden="1">#REF!</definedName>
    <definedName name="solver_lhs47" hidden="1">#REF!</definedName>
    <definedName name="solver_lhs48" localSheetId="79" hidden="1">#REF!</definedName>
    <definedName name="solver_lhs48" localSheetId="84" hidden="1">#REF!</definedName>
    <definedName name="solver_lhs48" localSheetId="77" hidden="1">#REF!</definedName>
    <definedName name="solver_lhs48" hidden="1">#REF!</definedName>
    <definedName name="solver_lhs49" localSheetId="79" hidden="1">#REF!</definedName>
    <definedName name="solver_lhs49" localSheetId="84" hidden="1">#REF!</definedName>
    <definedName name="solver_lhs49" localSheetId="77" hidden="1">#REF!</definedName>
    <definedName name="solver_lhs49" hidden="1">#REF!</definedName>
    <definedName name="solver_lhs5" localSheetId="79" hidden="1">#REF!</definedName>
    <definedName name="solver_lhs5" localSheetId="84" hidden="1">#REF!</definedName>
    <definedName name="solver_lhs5" localSheetId="77" hidden="1">#REF!</definedName>
    <definedName name="solver_lhs5" hidden="1">#REF!</definedName>
    <definedName name="solver_lhs50" localSheetId="79" hidden="1">#REF!</definedName>
    <definedName name="solver_lhs50" localSheetId="84" hidden="1">#REF!</definedName>
    <definedName name="solver_lhs50" localSheetId="77" hidden="1">#REF!</definedName>
    <definedName name="solver_lhs50" hidden="1">#REF!</definedName>
    <definedName name="solver_lhs51" localSheetId="79" hidden="1">#REF!</definedName>
    <definedName name="solver_lhs51" localSheetId="84" hidden="1">#REF!</definedName>
    <definedName name="solver_lhs51" localSheetId="77" hidden="1">#REF!</definedName>
    <definedName name="solver_lhs51" hidden="1">#REF!</definedName>
    <definedName name="solver_lhs52" localSheetId="79" hidden="1">#REF!</definedName>
    <definedName name="solver_lhs52" localSheetId="84" hidden="1">#REF!</definedName>
    <definedName name="solver_lhs52" localSheetId="77" hidden="1">#REF!</definedName>
    <definedName name="solver_lhs52" hidden="1">#REF!</definedName>
    <definedName name="solver_lhs53" localSheetId="79" hidden="1">#REF!</definedName>
    <definedName name="solver_lhs53" localSheetId="84" hidden="1">#REF!</definedName>
    <definedName name="solver_lhs53" localSheetId="77" hidden="1">#REF!</definedName>
    <definedName name="solver_lhs53" hidden="1">#REF!</definedName>
    <definedName name="solver_lhs54" localSheetId="79" hidden="1">#REF!</definedName>
    <definedName name="solver_lhs54" localSheetId="84" hidden="1">#REF!</definedName>
    <definedName name="solver_lhs54" localSheetId="77" hidden="1">#REF!</definedName>
    <definedName name="solver_lhs54" hidden="1">#REF!</definedName>
    <definedName name="solver_lhs55" localSheetId="79" hidden="1">#REF!</definedName>
    <definedName name="solver_lhs55" localSheetId="84" hidden="1">#REF!</definedName>
    <definedName name="solver_lhs55" localSheetId="77" hidden="1">#REF!</definedName>
    <definedName name="solver_lhs55" hidden="1">#REF!</definedName>
    <definedName name="solver_lhs56" localSheetId="79" hidden="1">#REF!</definedName>
    <definedName name="solver_lhs56" localSheetId="84" hidden="1">#REF!</definedName>
    <definedName name="solver_lhs56" localSheetId="77" hidden="1">#REF!</definedName>
    <definedName name="solver_lhs56" hidden="1">#REF!</definedName>
    <definedName name="solver_lhs57" localSheetId="79" hidden="1">#REF!</definedName>
    <definedName name="solver_lhs57" localSheetId="84" hidden="1">#REF!</definedName>
    <definedName name="solver_lhs57" localSheetId="77" hidden="1">#REF!</definedName>
    <definedName name="solver_lhs57" hidden="1">#REF!</definedName>
    <definedName name="solver_lhs58" localSheetId="79" hidden="1">#REF!</definedName>
    <definedName name="solver_lhs58" localSheetId="84" hidden="1">#REF!</definedName>
    <definedName name="solver_lhs58" localSheetId="77" hidden="1">#REF!</definedName>
    <definedName name="solver_lhs58" hidden="1">#REF!</definedName>
    <definedName name="solver_lhs59" localSheetId="79" hidden="1">#REF!</definedName>
    <definedName name="solver_lhs59" localSheetId="84" hidden="1">#REF!</definedName>
    <definedName name="solver_lhs59" localSheetId="77" hidden="1">#REF!</definedName>
    <definedName name="solver_lhs59" hidden="1">#REF!</definedName>
    <definedName name="solver_lhs6" localSheetId="79" hidden="1">#REF!</definedName>
    <definedName name="solver_lhs6" localSheetId="84" hidden="1">#REF!</definedName>
    <definedName name="solver_lhs6" localSheetId="77" hidden="1">#REF!</definedName>
    <definedName name="solver_lhs6" hidden="1">#REF!</definedName>
    <definedName name="solver_lhs60" localSheetId="79" hidden="1">#REF!</definedName>
    <definedName name="solver_lhs60" localSheetId="84" hidden="1">#REF!</definedName>
    <definedName name="solver_lhs60" localSheetId="77" hidden="1">#REF!</definedName>
    <definedName name="solver_lhs60" hidden="1">#REF!</definedName>
    <definedName name="solver_lhs61" localSheetId="79" hidden="1">#REF!</definedName>
    <definedName name="solver_lhs61" localSheetId="84" hidden="1">#REF!</definedName>
    <definedName name="solver_lhs61" localSheetId="77" hidden="1">#REF!</definedName>
    <definedName name="solver_lhs61" hidden="1">#REF!</definedName>
    <definedName name="solver_lhs62" localSheetId="79" hidden="1">#REF!</definedName>
    <definedName name="solver_lhs62" localSheetId="84" hidden="1">#REF!</definedName>
    <definedName name="solver_lhs62" localSheetId="77" hidden="1">#REF!</definedName>
    <definedName name="solver_lhs62" hidden="1">#REF!</definedName>
    <definedName name="solver_lhs63" localSheetId="79" hidden="1">#REF!</definedName>
    <definedName name="solver_lhs63" localSheetId="84" hidden="1">#REF!</definedName>
    <definedName name="solver_lhs63" localSheetId="77" hidden="1">#REF!</definedName>
    <definedName name="solver_lhs63" hidden="1">#REF!</definedName>
    <definedName name="solver_lhs64" localSheetId="79" hidden="1">#REF!</definedName>
    <definedName name="solver_lhs64" localSheetId="84" hidden="1">#REF!</definedName>
    <definedName name="solver_lhs64" localSheetId="77" hidden="1">#REF!</definedName>
    <definedName name="solver_lhs64" hidden="1">#REF!</definedName>
    <definedName name="solver_lhs65" localSheetId="79" hidden="1">#REF!</definedName>
    <definedName name="solver_lhs65" localSheetId="84" hidden="1">#REF!</definedName>
    <definedName name="solver_lhs65" localSheetId="77" hidden="1">#REF!</definedName>
    <definedName name="solver_lhs65" hidden="1">#REF!</definedName>
    <definedName name="solver_lhs66" localSheetId="79" hidden="1">#REF!</definedName>
    <definedName name="solver_lhs66" localSheetId="84" hidden="1">#REF!</definedName>
    <definedName name="solver_lhs66" localSheetId="77" hidden="1">#REF!</definedName>
    <definedName name="solver_lhs66" hidden="1">#REF!</definedName>
    <definedName name="solver_lhs67" localSheetId="79" hidden="1">#REF!</definedName>
    <definedName name="solver_lhs67" localSheetId="84" hidden="1">#REF!</definedName>
    <definedName name="solver_lhs67" localSheetId="77" hidden="1">#REF!</definedName>
    <definedName name="solver_lhs67" hidden="1">#REF!</definedName>
    <definedName name="solver_lhs68" localSheetId="79" hidden="1">#REF!</definedName>
    <definedName name="solver_lhs68" localSheetId="84" hidden="1">#REF!</definedName>
    <definedName name="solver_lhs68" localSheetId="77" hidden="1">#REF!</definedName>
    <definedName name="solver_lhs68" hidden="1">#REF!</definedName>
    <definedName name="solver_lhs69" localSheetId="79" hidden="1">#REF!</definedName>
    <definedName name="solver_lhs69" localSheetId="84" hidden="1">#REF!</definedName>
    <definedName name="solver_lhs69" localSheetId="77" hidden="1">#REF!</definedName>
    <definedName name="solver_lhs69" hidden="1">#REF!</definedName>
    <definedName name="solver_lhs7" localSheetId="79" hidden="1">#REF!</definedName>
    <definedName name="solver_lhs7" localSheetId="84" hidden="1">#REF!</definedName>
    <definedName name="solver_lhs7" localSheetId="77" hidden="1">#REF!</definedName>
    <definedName name="solver_lhs7" hidden="1">#REF!</definedName>
    <definedName name="solver_lhs70" localSheetId="79" hidden="1">#REF!</definedName>
    <definedName name="solver_lhs70" localSheetId="84" hidden="1">#REF!</definedName>
    <definedName name="solver_lhs70" localSheetId="77" hidden="1">#REF!</definedName>
    <definedName name="solver_lhs70" hidden="1">#REF!</definedName>
    <definedName name="solver_lhs71" localSheetId="79" hidden="1">#REF!</definedName>
    <definedName name="solver_lhs71" localSheetId="84" hidden="1">#REF!</definedName>
    <definedName name="solver_lhs71" localSheetId="77" hidden="1">#REF!</definedName>
    <definedName name="solver_lhs71" hidden="1">#REF!</definedName>
    <definedName name="solver_lhs72" localSheetId="79" hidden="1">#REF!</definedName>
    <definedName name="solver_lhs72" localSheetId="84" hidden="1">#REF!</definedName>
    <definedName name="solver_lhs72" localSheetId="77" hidden="1">#REF!</definedName>
    <definedName name="solver_lhs72" hidden="1">#REF!</definedName>
    <definedName name="solver_lhs73" localSheetId="79" hidden="1">#REF!</definedName>
    <definedName name="solver_lhs73" localSheetId="84" hidden="1">#REF!</definedName>
    <definedName name="solver_lhs73" localSheetId="77" hidden="1">#REF!</definedName>
    <definedName name="solver_lhs73" hidden="1">#REF!</definedName>
    <definedName name="solver_lhs74" localSheetId="79" hidden="1">#REF!</definedName>
    <definedName name="solver_lhs74" localSheetId="84" hidden="1">#REF!</definedName>
    <definedName name="solver_lhs74" localSheetId="77" hidden="1">#REF!</definedName>
    <definedName name="solver_lhs74" hidden="1">#REF!</definedName>
    <definedName name="solver_lhs75" localSheetId="79" hidden="1">#REF!</definedName>
    <definedName name="solver_lhs75" localSheetId="84" hidden="1">#REF!</definedName>
    <definedName name="solver_lhs75" localSheetId="77" hidden="1">#REF!</definedName>
    <definedName name="solver_lhs75" hidden="1">#REF!</definedName>
    <definedName name="solver_lhs76" localSheetId="79" hidden="1">#REF!</definedName>
    <definedName name="solver_lhs76" localSheetId="84" hidden="1">#REF!</definedName>
    <definedName name="solver_lhs76" localSheetId="77" hidden="1">#REF!</definedName>
    <definedName name="solver_lhs76" hidden="1">#REF!</definedName>
    <definedName name="solver_lhs77" localSheetId="79" hidden="1">#REF!</definedName>
    <definedName name="solver_lhs77" localSheetId="84" hidden="1">#REF!</definedName>
    <definedName name="solver_lhs77" localSheetId="77" hidden="1">#REF!</definedName>
    <definedName name="solver_lhs77" hidden="1">#REF!</definedName>
    <definedName name="solver_lhs78" localSheetId="79" hidden="1">#REF!</definedName>
    <definedName name="solver_lhs78" localSheetId="84" hidden="1">#REF!</definedName>
    <definedName name="solver_lhs78" localSheetId="77" hidden="1">#REF!</definedName>
    <definedName name="solver_lhs78" hidden="1">#REF!</definedName>
    <definedName name="solver_lhs79" localSheetId="79" hidden="1">#REF!</definedName>
    <definedName name="solver_lhs79" localSheetId="84" hidden="1">#REF!</definedName>
    <definedName name="solver_lhs79" localSheetId="77" hidden="1">#REF!</definedName>
    <definedName name="solver_lhs79" hidden="1">#REF!</definedName>
    <definedName name="solver_lhs8" localSheetId="79" hidden="1">#REF!</definedName>
    <definedName name="solver_lhs8" localSheetId="84" hidden="1">#REF!</definedName>
    <definedName name="solver_lhs8" localSheetId="77" hidden="1">#REF!</definedName>
    <definedName name="solver_lhs8" hidden="1">#REF!</definedName>
    <definedName name="solver_lhs80" localSheetId="79" hidden="1">#REF!</definedName>
    <definedName name="solver_lhs80" localSheetId="84" hidden="1">#REF!</definedName>
    <definedName name="solver_lhs80" localSheetId="77" hidden="1">#REF!</definedName>
    <definedName name="solver_lhs80" hidden="1">#REF!</definedName>
    <definedName name="solver_lhs81" localSheetId="79" hidden="1">#REF!</definedName>
    <definedName name="solver_lhs81" localSheetId="84" hidden="1">#REF!</definedName>
    <definedName name="solver_lhs81" localSheetId="77" hidden="1">#REF!</definedName>
    <definedName name="solver_lhs81" hidden="1">#REF!</definedName>
    <definedName name="solver_lhs82" localSheetId="79" hidden="1">#REF!</definedName>
    <definedName name="solver_lhs82" localSheetId="84" hidden="1">#REF!</definedName>
    <definedName name="solver_lhs82" localSheetId="77" hidden="1">#REF!</definedName>
    <definedName name="solver_lhs82" hidden="1">#REF!</definedName>
    <definedName name="solver_lhs83" localSheetId="79" hidden="1">#REF!</definedName>
    <definedName name="solver_lhs83" localSheetId="84" hidden="1">#REF!</definedName>
    <definedName name="solver_lhs83" localSheetId="77" hidden="1">#REF!</definedName>
    <definedName name="solver_lhs83" hidden="1">#REF!</definedName>
    <definedName name="solver_lhs84" localSheetId="79" hidden="1">#REF!</definedName>
    <definedName name="solver_lhs84" localSheetId="84" hidden="1">#REF!</definedName>
    <definedName name="solver_lhs84" localSheetId="77" hidden="1">#REF!</definedName>
    <definedName name="solver_lhs84" hidden="1">#REF!</definedName>
    <definedName name="solver_lhs85" localSheetId="79" hidden="1">#REF!</definedName>
    <definedName name="solver_lhs85" localSheetId="84" hidden="1">#REF!</definedName>
    <definedName name="solver_lhs85" localSheetId="77" hidden="1">#REF!</definedName>
    <definedName name="solver_lhs85" hidden="1">#REF!</definedName>
    <definedName name="solver_lhs86" localSheetId="79" hidden="1">#REF!</definedName>
    <definedName name="solver_lhs86" localSheetId="84" hidden="1">#REF!</definedName>
    <definedName name="solver_lhs86" localSheetId="77" hidden="1">#REF!</definedName>
    <definedName name="solver_lhs86" hidden="1">#REF!</definedName>
    <definedName name="solver_lhs87" localSheetId="79" hidden="1">#REF!</definedName>
    <definedName name="solver_lhs87" localSheetId="84" hidden="1">#REF!</definedName>
    <definedName name="solver_lhs87" localSheetId="77" hidden="1">#REF!</definedName>
    <definedName name="solver_lhs87" hidden="1">#REF!</definedName>
    <definedName name="solver_lhs88" localSheetId="79" hidden="1">#REF!</definedName>
    <definedName name="solver_lhs88" localSheetId="84" hidden="1">#REF!</definedName>
    <definedName name="solver_lhs88" localSheetId="77" hidden="1">#REF!</definedName>
    <definedName name="solver_lhs88" hidden="1">#REF!</definedName>
    <definedName name="solver_lhs89" localSheetId="79" hidden="1">#REF!</definedName>
    <definedName name="solver_lhs89" localSheetId="84" hidden="1">#REF!</definedName>
    <definedName name="solver_lhs89" localSheetId="77" hidden="1">#REF!</definedName>
    <definedName name="solver_lhs89" hidden="1">#REF!</definedName>
    <definedName name="solver_lhs9" localSheetId="79" hidden="1">#REF!</definedName>
    <definedName name="solver_lhs9" localSheetId="84" hidden="1">#REF!</definedName>
    <definedName name="solver_lhs9" localSheetId="77" hidden="1">#REF!</definedName>
    <definedName name="solver_lhs9" hidden="1">#REF!</definedName>
    <definedName name="solver_lin">2</definedName>
    <definedName name="solver_neg" hidden="1">2</definedName>
    <definedName name="solver_num">0</definedName>
    <definedName name="solver_nwt">1</definedName>
    <definedName name="solver_opt" localSheetId="79" hidden="1">#REF!</definedName>
    <definedName name="solver_opt" localSheetId="84" hidden="1">#REF!</definedName>
    <definedName name="solver_opt" localSheetId="77" hidden="1">#REF!</definedName>
    <definedName name="solver_opt" hidden="1">#REF!</definedName>
    <definedName name="solver_pre">0.000001</definedName>
    <definedName name="solver_rel1" hidden="1">2</definedName>
    <definedName name="solver_rel10" hidden="1">3</definedName>
    <definedName name="solver_rel11" hidden="1">1</definedName>
    <definedName name="solver_rel12" hidden="1">3</definedName>
    <definedName name="solver_rel13" hidden="1">1</definedName>
    <definedName name="solver_rel14" hidden="1">3</definedName>
    <definedName name="solver_rel15" hidden="1">1</definedName>
    <definedName name="solver_rel16" hidden="1">3</definedName>
    <definedName name="solver_rel17" hidden="1">1</definedName>
    <definedName name="solver_rel18" hidden="1">3</definedName>
    <definedName name="solver_rel19" hidden="1">1</definedName>
    <definedName name="solver_rel2" hidden="1">3</definedName>
    <definedName name="solver_rel20" hidden="1">3</definedName>
    <definedName name="solver_rel21" hidden="1">1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1</definedName>
    <definedName name="solver_rel36" hidden="1">3</definedName>
    <definedName name="solver_rel37" hidden="1">1</definedName>
    <definedName name="solver_rel38" hidden="1">3</definedName>
    <definedName name="solver_rel39" hidden="1">1</definedName>
    <definedName name="solver_rel4" hidden="1">3</definedName>
    <definedName name="solver_rel40" hidden="1">3</definedName>
    <definedName name="solver_rel41" hidden="1">1</definedName>
    <definedName name="solver_rel42" hidden="1">3</definedName>
    <definedName name="solver_rel43" hidden="1">1</definedName>
    <definedName name="solver_rel44" hidden="1">3</definedName>
    <definedName name="solver_rel45" hidden="1">1</definedName>
    <definedName name="solver_rel46" hidden="1">3</definedName>
    <definedName name="solver_rel47" hidden="1">1</definedName>
    <definedName name="solver_rel48" hidden="1">3</definedName>
    <definedName name="solver_rel49" hidden="1">1</definedName>
    <definedName name="solver_rel5" hidden="1">1</definedName>
    <definedName name="solver_rel50" hidden="1">3</definedName>
    <definedName name="solver_rel51" hidden="1">1</definedName>
    <definedName name="solver_rel52" hidden="1">3</definedName>
    <definedName name="solver_rel53" hidden="1">1</definedName>
    <definedName name="solver_rel54" hidden="1">3</definedName>
    <definedName name="solver_rel55" hidden="1">1</definedName>
    <definedName name="solver_rel56" hidden="1">3</definedName>
    <definedName name="solver_rel57" hidden="1">1</definedName>
    <definedName name="solver_rel58" hidden="1">3</definedName>
    <definedName name="solver_rel59" hidden="1">1</definedName>
    <definedName name="solver_rel6" hidden="1">3</definedName>
    <definedName name="solver_rel60" hidden="1">3</definedName>
    <definedName name="solver_rel61" hidden="1">1</definedName>
    <definedName name="solver_rel62" hidden="1">3</definedName>
    <definedName name="solver_rel63" hidden="1">1</definedName>
    <definedName name="solver_rel64" hidden="1">3</definedName>
    <definedName name="solver_rel65" hidden="1">1</definedName>
    <definedName name="solver_rel66" hidden="1">3</definedName>
    <definedName name="solver_rel67" hidden="1">1</definedName>
    <definedName name="solver_rel68" hidden="1">1</definedName>
    <definedName name="solver_rel69" hidden="1">1</definedName>
    <definedName name="solver_rel7" hidden="1">1</definedName>
    <definedName name="solver_rel70" hidden="1">1</definedName>
    <definedName name="solver_rel71" hidden="1">1</definedName>
    <definedName name="solver_rel72" hidden="1">1</definedName>
    <definedName name="solver_rel73" hidden="1">1</definedName>
    <definedName name="solver_rel74" hidden="1">1</definedName>
    <definedName name="solver_rel75" hidden="1">1</definedName>
    <definedName name="solver_rel76" hidden="1">1</definedName>
    <definedName name="solver_rel77" hidden="1">1</definedName>
    <definedName name="solver_rel78" hidden="1">1</definedName>
    <definedName name="solver_rel79" hidden="1">1</definedName>
    <definedName name="solver_rel8" hidden="1">3</definedName>
    <definedName name="solver_rel80" hidden="1">1</definedName>
    <definedName name="solver_rel81" hidden="1">1</definedName>
    <definedName name="solver_rel82" hidden="1">1</definedName>
    <definedName name="solver_rel83" hidden="1">1</definedName>
    <definedName name="solver_rel84" hidden="1">1</definedName>
    <definedName name="solver_rel85" hidden="1">1</definedName>
    <definedName name="solver_rel86" hidden="1">1</definedName>
    <definedName name="solver_rel87" hidden="1">1</definedName>
    <definedName name="solver_rel88" hidden="1">1</definedName>
    <definedName name="solver_rel89" hidden="1">1</definedName>
    <definedName name="solver_rel9" hidden="1">1</definedName>
    <definedName name="solver_rhs1" hidden="1">155</definedName>
    <definedName name="solver_rhs10" hidden="1">1823</definedName>
    <definedName name="solver_rhs11" hidden="1">79</definedName>
    <definedName name="solver_rhs12" hidden="1">79</definedName>
    <definedName name="solver_rhs13" hidden="1">2271</definedName>
    <definedName name="solver_rhs14" hidden="1">2271</definedName>
    <definedName name="solver_rhs15" hidden="1">1275</definedName>
    <definedName name="solver_rhs16" hidden="1">1275</definedName>
    <definedName name="solver_rhs17" hidden="1">5448</definedName>
    <definedName name="solver_rhs18" hidden="1">5448</definedName>
    <definedName name="solver_rhs19" hidden="1">4094</definedName>
    <definedName name="solver_rhs2" hidden="1">0</definedName>
    <definedName name="solver_rhs20" hidden="1">4094</definedName>
    <definedName name="solver_rhs21" hidden="1">4173</definedName>
    <definedName name="solver_rhs22" hidden="1">4173</definedName>
    <definedName name="solver_rhs23" hidden="1">2271</definedName>
    <definedName name="solver_rhs24" hidden="1">2271</definedName>
    <definedName name="solver_rhs25" hidden="1">1823</definedName>
    <definedName name="solver_rhs26" hidden="1">1823</definedName>
    <definedName name="solver_rhs27" hidden="1">79</definedName>
    <definedName name="solver_rhs28" hidden="1">79</definedName>
    <definedName name="solver_rhs29" hidden="1">2271</definedName>
    <definedName name="solver_rhs3" hidden="1">100</definedName>
    <definedName name="solver_rhs30" hidden="1">2271</definedName>
    <definedName name="solver_rhs31" hidden="1">1275</definedName>
    <definedName name="solver_rhs32" hidden="1">1275</definedName>
    <definedName name="solver_rhs33" hidden="1">5448</definedName>
    <definedName name="solver_rhs34" hidden="1">5448</definedName>
    <definedName name="solver_rhs35" hidden="1">4094</definedName>
    <definedName name="solver_rhs36" hidden="1">4094</definedName>
    <definedName name="solver_rhs37" hidden="1">4173</definedName>
    <definedName name="solver_rhs38" hidden="1">4173</definedName>
    <definedName name="solver_rhs39" hidden="1">2271</definedName>
    <definedName name="solver_rhs4" hidden="1">0</definedName>
    <definedName name="solver_rhs40" hidden="1">2271</definedName>
    <definedName name="solver_rhs41" hidden="1">1823</definedName>
    <definedName name="solver_rhs42" hidden="1">1823</definedName>
    <definedName name="solver_rhs43" hidden="1">79</definedName>
    <definedName name="solver_rhs44" hidden="1">79</definedName>
    <definedName name="solver_rhs45" hidden="1">2271</definedName>
    <definedName name="solver_rhs46" hidden="1">2271</definedName>
    <definedName name="solver_rhs47" hidden="1">1275</definedName>
    <definedName name="solver_rhs48" hidden="1">1275</definedName>
    <definedName name="solver_rhs49" hidden="1">5448</definedName>
    <definedName name="solver_rhs5" hidden="1">4173</definedName>
    <definedName name="solver_rhs50" hidden="1">5448</definedName>
    <definedName name="solver_rhs51" hidden="1">4094</definedName>
    <definedName name="solver_rhs52" hidden="1">4094</definedName>
    <definedName name="solver_rhs53" hidden="1">4173</definedName>
    <definedName name="solver_rhs54" hidden="1">4173</definedName>
    <definedName name="solver_rhs55" hidden="1">2271</definedName>
    <definedName name="solver_rhs56" hidden="1">2271</definedName>
    <definedName name="solver_rhs57" hidden="1">1823</definedName>
    <definedName name="solver_rhs58" hidden="1">1823</definedName>
    <definedName name="solver_rhs59" hidden="1">79</definedName>
    <definedName name="solver_rhs6" hidden="1">4173</definedName>
    <definedName name="solver_rhs60" hidden="1">79</definedName>
    <definedName name="solver_rhs61" hidden="1">2271</definedName>
    <definedName name="solver_rhs62" hidden="1">2271</definedName>
    <definedName name="solver_rhs63" hidden="1">1275</definedName>
    <definedName name="solver_rhs64" hidden="1">1275</definedName>
    <definedName name="solver_rhs65" hidden="1">5448</definedName>
    <definedName name="solver_rhs66" hidden="1">5448</definedName>
    <definedName name="solver_rhs67" hidden="1">4094</definedName>
    <definedName name="solver_rhs68" hidden="1">4173</definedName>
    <definedName name="solver_rhs69" hidden="1">2271</definedName>
    <definedName name="solver_rhs7" hidden="1">2271</definedName>
    <definedName name="solver_rhs70" hidden="1">1823</definedName>
    <definedName name="solver_rhs71" hidden="1">79</definedName>
    <definedName name="solver_rhs72" hidden="1">2271</definedName>
    <definedName name="solver_rhs73" hidden="1">1275</definedName>
    <definedName name="solver_rhs74" hidden="1">5448</definedName>
    <definedName name="solver_rhs75" hidden="1">4094</definedName>
    <definedName name="solver_rhs76" hidden="1">4173</definedName>
    <definedName name="solver_rhs77" hidden="1">2271</definedName>
    <definedName name="solver_rhs78" hidden="1">1823</definedName>
    <definedName name="solver_rhs79" hidden="1">79</definedName>
    <definedName name="solver_rhs8" hidden="1">2271</definedName>
    <definedName name="solver_rhs80" hidden="1">2271</definedName>
    <definedName name="solver_rhs81" hidden="1">1275</definedName>
    <definedName name="solver_rhs82" hidden="1">5448</definedName>
    <definedName name="solver_rhs83" hidden="1">4094</definedName>
    <definedName name="solver_rhs84" hidden="1">4173</definedName>
    <definedName name="solver_rhs85" hidden="1">2271</definedName>
    <definedName name="solver_rhs86" hidden="1">1823</definedName>
    <definedName name="solver_rhs87" hidden="1">79</definedName>
    <definedName name="solver_rhs88" hidden="1">2271</definedName>
    <definedName name="solver_rhs89" hidden="1">1275</definedName>
    <definedName name="solver_rhs9" hidden="1">1823</definedName>
    <definedName name="solver_scl">2</definedName>
    <definedName name="solver_sho">2</definedName>
    <definedName name="solver_tim">100</definedName>
    <definedName name="solver_tmp" localSheetId="79" hidden="1">#REF!,#REF!</definedName>
    <definedName name="solver_tmp" localSheetId="84" hidden="1">#REF!,#REF!</definedName>
    <definedName name="solver_tmp" localSheetId="77" hidden="1">#REF!,#REF!</definedName>
    <definedName name="solver_tmp" hidden="1">#REF!,#REF!</definedName>
    <definedName name="solver_tmp_fsm" localSheetId="79" hidden="1">#REF!,#REF!</definedName>
    <definedName name="solver_tmp_fsm" localSheetId="84" hidden="1">#REF!,#REF!</definedName>
    <definedName name="solver_tmp_fsm" localSheetId="77" hidden="1">#REF!,#REF!</definedName>
    <definedName name="solver_tmp_fsm" hidden="1">#REF!,#REF!</definedName>
    <definedName name="solver_tol">0.05</definedName>
    <definedName name="solver_typ">1</definedName>
    <definedName name="solver_val">0</definedName>
    <definedName name="SORT">#N/A</definedName>
    <definedName name="SORT_2.ALL_Sort_Mikinyu" localSheetId="65">[1]!All_Cancel</definedName>
    <definedName name="SORT_2.ALL_Sort_Mikinyu" localSheetId="79">[1]!All_Cancel</definedName>
    <definedName name="SORT_2.ALL_Sort_Mikinyu" localSheetId="84">[1]!All_Cancel</definedName>
    <definedName name="SORT_2.ALL_Sort_Mikinyu" localSheetId="2">[1]!All_Cancel</definedName>
    <definedName name="SORT_2.ALL_Sort_Mikinyu" localSheetId="3">[1]!All_Cancel</definedName>
    <definedName name="SORT_2.ALL_Sort_Mikinyu" localSheetId="1">[1]!All_Cancel</definedName>
    <definedName name="SORT_2.ALL_Sort_Mikinyu" localSheetId="4">[1]!All_Cancel</definedName>
    <definedName name="SORT_2.ALL_Sort_Mikinyu" localSheetId="5">[1]!All_Cancel</definedName>
    <definedName name="SORT_2.ALL_Sort_Mikinyu" localSheetId="10">[1]!All_Cancel</definedName>
    <definedName name="SORT_2.ALL_Sort_Mikinyu" localSheetId="18">[1]!All_Cancel</definedName>
    <definedName name="SORT_2.ALL_Sort_Mikinyu" localSheetId="19">[1]!All_Cancel</definedName>
    <definedName name="SORT_2.ALL_Sort_Mikinyu" localSheetId="21">[1]!All_Cancel</definedName>
    <definedName name="SORT_2.ALL_Sort_Mikinyu" localSheetId="6">[1]!All_Cancel</definedName>
    <definedName name="SORT_2.ALL_Sort_Mikinyu" localSheetId="9">[1]!All_Cancel</definedName>
    <definedName name="SORT_2.ALL_Sort_Mikinyu" localSheetId="13">[1]!All_Cancel</definedName>
    <definedName name="SORT_2.ALL_Sort_Mikinyu" localSheetId="35">[1]!All_Cancel</definedName>
    <definedName name="SORT_2.ALL_Sort_Mikinyu" localSheetId="50">[1]!All_Cancel</definedName>
    <definedName name="SORT_2.ALL_Sort_Mikinyu" localSheetId="55">[1]!All_Cancel</definedName>
    <definedName name="SORT_2.ALL_Sort_Mikinyu" localSheetId="47">[1]!All_Cancel</definedName>
    <definedName name="SORT_2.ALL_Sort_Mikinyu" localSheetId="49">[1]!All_Cancel</definedName>
    <definedName name="SORT_2.ALL_Sort_Mikinyu" localSheetId="36">[1]!All_Cancel</definedName>
    <definedName name="SORT_2.ALL_Sort_Mikinyu" localSheetId="28">[1]!All_Cancel</definedName>
    <definedName name="SORT_2.ALL_Sort_Mikinyu" localSheetId="37">[1]!All_Cancel</definedName>
    <definedName name="SORT_2.ALL_Sort_Mikinyu" localSheetId="7">[1]!All_Cancel</definedName>
    <definedName name="SORT_2.ALL_Sort_Mikinyu" localSheetId="14">[1]!All_Cancel</definedName>
    <definedName name="SORT_2.ALL_Sort_Mikinyu" localSheetId="44">[1]!All_Cancel</definedName>
    <definedName name="SORT_2.ALL_Sort_Mikinyu" localSheetId="12">[1]!All_Cancel</definedName>
    <definedName name="SORT_2.ALL_Sort_Mikinyu" localSheetId="41">[1]!All_Cancel</definedName>
    <definedName name="SORT_2.ALL_Sort_Mikinyu" localSheetId="43">[1]!All_Cancel</definedName>
    <definedName name="SORT_2.ALL_Sort_Mikinyu" localSheetId="46">[1]!All_Cancel</definedName>
    <definedName name="SORT_2.ALL_Sort_Mikinyu" localSheetId="53">[1]!All_Cancel</definedName>
    <definedName name="SORT_2.ALL_Sort_Mikinyu" localSheetId="42">[1]!All_Cancel</definedName>
    <definedName name="SORT_2.ALL_Sort_Mikinyu" localSheetId="17">[1]!All_Cancel</definedName>
    <definedName name="SORT_2.ALL_Sort_Mikinyu" localSheetId="20">[1]!All_Cancel</definedName>
    <definedName name="SORT_2.ALL_Sort_Mikinyu" localSheetId="34">[1]!All_Cancel</definedName>
    <definedName name="SORT_2.ALL_Sort_Mikinyu" localSheetId="33">[1]!All_Cancel</definedName>
    <definedName name="SORT_2.ALL_Sort_Mikinyu" localSheetId="11">[1]!All_Cancel</definedName>
    <definedName name="SORT_2.ALL_Sort_Mikinyu" localSheetId="25">[1]!All_Cancel</definedName>
    <definedName name="SORT_2.ALL_Sort_Mikinyu" localSheetId="56">[1]!All_Cancel</definedName>
    <definedName name="SORT_2.ALL_Sort_Mikinyu" localSheetId="54">[1]!All_Cancel</definedName>
    <definedName name="SORT_2.ALL_Sort_Mikinyu" localSheetId="45">[1]!All_Cancel</definedName>
    <definedName name="SORT_2.ALL_Sort_Mikinyu" localSheetId="52">[1]!All_Cancel</definedName>
    <definedName name="SORT_2.ALL_Sort_Mikinyu" localSheetId="8">[1]!All_Cancel</definedName>
    <definedName name="SORT_2.ALL_Sort_Mikinyu" localSheetId="48">[1]!All_Cancel</definedName>
    <definedName name="SORT_2.ALL_Sort_Mikinyu" localSheetId="26">[1]!All_Cancel</definedName>
    <definedName name="SORT_2.ALL_Sort_Mikinyu" localSheetId="27">[1]!All_Cancel</definedName>
    <definedName name="SORT_2.ALL_Sort_Mikinyu" localSheetId="31">[1]!All_Cancel</definedName>
    <definedName name="SORT_2.ALL_Sort_Mikinyu" localSheetId="24">[1]!All_Cancel</definedName>
    <definedName name="SORT_2.ALL_Sort_Mikinyu" localSheetId="23">[1]!All_Cancel</definedName>
    <definedName name="SORT_2.ALL_Sort_Mikinyu" localSheetId="22">[1]!All_Cancel</definedName>
    <definedName name="SORT_2.ALL_Sort_Mikinyu" localSheetId="38">[1]!All_Cancel</definedName>
    <definedName name="SORT_2.ALL_Sort_Mikinyu" localSheetId="29">[1]!All_Cancel</definedName>
    <definedName name="SORT_2.ALL_Sort_Mikinyu" localSheetId="30">[1]!All_Cancel</definedName>
    <definedName name="SORT_2.ALL_Sort_Mikinyu" localSheetId="15">[1]!All_Cancel</definedName>
    <definedName name="SORT_2.ALL_Sort_Mikinyu" localSheetId="16">[1]!All_Cancel</definedName>
    <definedName name="SORT_2.ALL_Sort_Mikinyu" localSheetId="32">[1]!All_Cancel</definedName>
    <definedName name="SORT_2.ALL_Sort_Mikinyu" localSheetId="75">[1]!All_Cancel</definedName>
    <definedName name="SORT_2.ALL_Sort_Mikinyu" localSheetId="62">[1]!All_Cancel</definedName>
    <definedName name="SORT_2.ALL_Sort_Mikinyu" localSheetId="63">[1]!All_Cancel</definedName>
    <definedName name="SORT_2.ALL_Sort_Mikinyu" localSheetId="68">[1]!All_Cancel</definedName>
    <definedName name="SORT_2.ALL_Sort_Mikinyu" localSheetId="40">[1]!All_Cancel</definedName>
    <definedName name="SORT_2.ALL_Sort_Mikinyu" localSheetId="70">[1]!All_Cancel</definedName>
    <definedName name="SORT_2.ALL_Sort_Mikinyu" localSheetId="71">[1]!All_Cancel</definedName>
    <definedName name="SORT_2.ALL_Sort_Mikinyu" localSheetId="72">[1]!All_Cancel</definedName>
    <definedName name="SORT_2.ALL_Sort_Mikinyu" localSheetId="74">[1]!All_Cancel</definedName>
    <definedName name="SORT_2.ALL_Sort_Mikinyu" localSheetId="58">[1]!All_Cancel</definedName>
    <definedName name="SORT_2.ALL_Sort_Mikinyu" localSheetId="39">[1]!All_Cancel</definedName>
    <definedName name="SORT_2.ALL_Sort_Mikinyu" localSheetId="69">[1]!All_Cancel</definedName>
    <definedName name="SORT_2.ALL_Sort_Mikinyu" localSheetId="60">[1]!All_Cancel</definedName>
    <definedName name="SORT_2.ALL_Sort_Mikinyu" localSheetId="64">[1]!All_Cancel</definedName>
    <definedName name="SORT_2.ALL_Sort_Mikinyu" localSheetId="73">[1]!All_Cancel</definedName>
    <definedName name="SORT_2.ALL_Sort_Mikinyu" localSheetId="59">[1]!All_Cancel</definedName>
    <definedName name="SORT_2.ALL_Sort_Mikinyu" localSheetId="57">[1]!All_Cancel</definedName>
    <definedName name="SORT_2.ALL_Sort_Mikinyu" localSheetId="51">[1]!All_Cancel</definedName>
    <definedName name="SORT_2.ALL_Sort_Mikinyu" localSheetId="77">[1]!All_Cancel</definedName>
    <definedName name="SORT_2.ALL_Sort_Mikinyu" localSheetId="61">[1]!All_Cancel</definedName>
    <definedName name="SORT_2.ALL_Sort_Mikinyu" localSheetId="66">[1]!All_Cancel</definedName>
    <definedName name="SORT_2.ALL_Sort_Mikinyu" localSheetId="67">[1]!All_Cancel</definedName>
    <definedName name="SORT_2.ALL_Sort_Mikinyu" localSheetId="76">[1]!All_Cancel</definedName>
    <definedName name="SORT_2.ALL_Sort_Mikinyu">[1]!All_Cancel</definedName>
    <definedName name="SORT_2.ALL_Sort_Okure" localSheetId="65">[1]!All_Select</definedName>
    <definedName name="SORT_2.ALL_Sort_Okure" localSheetId="79">[1]!All_Select</definedName>
    <definedName name="SORT_2.ALL_Sort_Okure" localSheetId="84">[1]!All_Select</definedName>
    <definedName name="SORT_2.ALL_Sort_Okure" localSheetId="2">[1]!All_Select</definedName>
    <definedName name="SORT_2.ALL_Sort_Okure" localSheetId="3">[1]!All_Select</definedName>
    <definedName name="SORT_2.ALL_Sort_Okure" localSheetId="1">[1]!All_Select</definedName>
    <definedName name="SORT_2.ALL_Sort_Okure" localSheetId="4">[1]!All_Select</definedName>
    <definedName name="SORT_2.ALL_Sort_Okure" localSheetId="5">[1]!All_Select</definedName>
    <definedName name="SORT_2.ALL_Sort_Okure" localSheetId="10">[1]!All_Select</definedName>
    <definedName name="SORT_2.ALL_Sort_Okure" localSheetId="18">[1]!All_Select</definedName>
    <definedName name="SORT_2.ALL_Sort_Okure" localSheetId="19">[1]!All_Select</definedName>
    <definedName name="SORT_2.ALL_Sort_Okure" localSheetId="21">[1]!All_Select</definedName>
    <definedName name="SORT_2.ALL_Sort_Okure" localSheetId="6">[1]!All_Select</definedName>
    <definedName name="SORT_2.ALL_Sort_Okure" localSheetId="9">[1]!All_Select</definedName>
    <definedName name="SORT_2.ALL_Sort_Okure" localSheetId="13">[1]!All_Select</definedName>
    <definedName name="SORT_2.ALL_Sort_Okure" localSheetId="35">[1]!All_Select</definedName>
    <definedName name="SORT_2.ALL_Sort_Okure" localSheetId="50">[1]!All_Select</definedName>
    <definedName name="SORT_2.ALL_Sort_Okure" localSheetId="55">[1]!All_Select</definedName>
    <definedName name="SORT_2.ALL_Sort_Okure" localSheetId="47">[1]!All_Select</definedName>
    <definedName name="SORT_2.ALL_Sort_Okure" localSheetId="49">[1]!All_Select</definedName>
    <definedName name="SORT_2.ALL_Sort_Okure" localSheetId="36">[1]!All_Select</definedName>
    <definedName name="SORT_2.ALL_Sort_Okure" localSheetId="28">[1]!All_Select</definedName>
    <definedName name="SORT_2.ALL_Sort_Okure" localSheetId="37">[1]!All_Select</definedName>
    <definedName name="SORT_2.ALL_Sort_Okure" localSheetId="7">[1]!All_Select</definedName>
    <definedName name="SORT_2.ALL_Sort_Okure" localSheetId="14">[1]!All_Select</definedName>
    <definedName name="SORT_2.ALL_Sort_Okure" localSheetId="44">[1]!All_Select</definedName>
    <definedName name="SORT_2.ALL_Sort_Okure" localSheetId="12">[1]!All_Select</definedName>
    <definedName name="SORT_2.ALL_Sort_Okure" localSheetId="41">[1]!All_Select</definedName>
    <definedName name="SORT_2.ALL_Sort_Okure" localSheetId="43">[1]!All_Select</definedName>
    <definedName name="SORT_2.ALL_Sort_Okure" localSheetId="46">[1]!All_Select</definedName>
    <definedName name="SORT_2.ALL_Sort_Okure" localSheetId="53">[1]!All_Select</definedName>
    <definedName name="SORT_2.ALL_Sort_Okure" localSheetId="42">[1]!All_Select</definedName>
    <definedName name="SORT_2.ALL_Sort_Okure" localSheetId="17">[1]!All_Select</definedName>
    <definedName name="SORT_2.ALL_Sort_Okure" localSheetId="20">[1]!All_Select</definedName>
    <definedName name="SORT_2.ALL_Sort_Okure" localSheetId="34">[1]!All_Select</definedName>
    <definedName name="SORT_2.ALL_Sort_Okure" localSheetId="33">[1]!All_Select</definedName>
    <definedName name="SORT_2.ALL_Sort_Okure" localSheetId="11">[1]!All_Select</definedName>
    <definedName name="SORT_2.ALL_Sort_Okure" localSheetId="25">[1]!All_Select</definedName>
    <definedName name="SORT_2.ALL_Sort_Okure" localSheetId="56">[1]!All_Select</definedName>
    <definedName name="SORT_2.ALL_Sort_Okure" localSheetId="54">[1]!All_Select</definedName>
    <definedName name="SORT_2.ALL_Sort_Okure" localSheetId="45">[1]!All_Select</definedName>
    <definedName name="SORT_2.ALL_Sort_Okure" localSheetId="52">[1]!All_Select</definedName>
    <definedName name="SORT_2.ALL_Sort_Okure" localSheetId="8">[1]!All_Select</definedName>
    <definedName name="SORT_2.ALL_Sort_Okure" localSheetId="48">[1]!All_Select</definedName>
    <definedName name="SORT_2.ALL_Sort_Okure" localSheetId="26">[1]!All_Select</definedName>
    <definedName name="SORT_2.ALL_Sort_Okure" localSheetId="27">[1]!All_Select</definedName>
    <definedName name="SORT_2.ALL_Sort_Okure" localSheetId="31">[1]!All_Select</definedName>
    <definedName name="SORT_2.ALL_Sort_Okure" localSheetId="24">[1]!All_Select</definedName>
    <definedName name="SORT_2.ALL_Sort_Okure" localSheetId="23">[1]!All_Select</definedName>
    <definedName name="SORT_2.ALL_Sort_Okure" localSheetId="22">[1]!All_Select</definedName>
    <definedName name="SORT_2.ALL_Sort_Okure" localSheetId="38">[1]!All_Select</definedName>
    <definedName name="SORT_2.ALL_Sort_Okure" localSheetId="29">[1]!All_Select</definedName>
    <definedName name="SORT_2.ALL_Sort_Okure" localSheetId="30">[1]!All_Select</definedName>
    <definedName name="SORT_2.ALL_Sort_Okure" localSheetId="15">[1]!All_Select</definedName>
    <definedName name="SORT_2.ALL_Sort_Okure" localSheetId="16">[1]!All_Select</definedName>
    <definedName name="SORT_2.ALL_Sort_Okure" localSheetId="32">[1]!All_Select</definedName>
    <definedName name="SORT_2.ALL_Sort_Okure" localSheetId="75">[1]!All_Select</definedName>
    <definedName name="SORT_2.ALL_Sort_Okure" localSheetId="62">[1]!All_Select</definedName>
    <definedName name="SORT_2.ALL_Sort_Okure" localSheetId="63">[1]!All_Select</definedName>
    <definedName name="SORT_2.ALL_Sort_Okure" localSheetId="68">[1]!All_Select</definedName>
    <definedName name="SORT_2.ALL_Sort_Okure" localSheetId="40">[1]!All_Select</definedName>
    <definedName name="SORT_2.ALL_Sort_Okure" localSheetId="70">[1]!All_Select</definedName>
    <definedName name="SORT_2.ALL_Sort_Okure" localSheetId="71">[1]!All_Select</definedName>
    <definedName name="SORT_2.ALL_Sort_Okure" localSheetId="72">[1]!All_Select</definedName>
    <definedName name="SORT_2.ALL_Sort_Okure" localSheetId="74">[1]!All_Select</definedName>
    <definedName name="SORT_2.ALL_Sort_Okure" localSheetId="58">[1]!All_Select</definedName>
    <definedName name="SORT_2.ALL_Sort_Okure" localSheetId="39">[1]!All_Select</definedName>
    <definedName name="SORT_2.ALL_Sort_Okure" localSheetId="69">[1]!All_Select</definedName>
    <definedName name="SORT_2.ALL_Sort_Okure" localSheetId="60">[1]!All_Select</definedName>
    <definedName name="SORT_2.ALL_Sort_Okure" localSheetId="64">[1]!All_Select</definedName>
    <definedName name="SORT_2.ALL_Sort_Okure" localSheetId="73">[1]!All_Select</definedName>
    <definedName name="SORT_2.ALL_Sort_Okure" localSheetId="59">[1]!All_Select</definedName>
    <definedName name="SORT_2.ALL_Sort_Okure" localSheetId="57">[1]!All_Select</definedName>
    <definedName name="SORT_2.ALL_Sort_Okure" localSheetId="51">[1]!All_Select</definedName>
    <definedName name="SORT_2.ALL_Sort_Okure" localSheetId="77">[1]!All_Select</definedName>
    <definedName name="SORT_2.ALL_Sort_Okure" localSheetId="61">[1]!All_Select</definedName>
    <definedName name="SORT_2.ALL_Sort_Okure" localSheetId="66">[1]!All_Select</definedName>
    <definedName name="SORT_2.ALL_Sort_Okure" localSheetId="67">[1]!All_Select</definedName>
    <definedName name="SORT_2.ALL_Sort_Okure" localSheetId="76">[1]!All_Select</definedName>
    <definedName name="SORT_2.ALL_Sort_Okure">[1]!All_Select</definedName>
    <definedName name="SORT_2.ALL_Sort_Okure2" localSheetId="65">[1]!book_save</definedName>
    <definedName name="SORT_2.ALL_Sort_Okure2" localSheetId="79">[1]!book_save</definedName>
    <definedName name="SORT_2.ALL_Sort_Okure2" localSheetId="84">[1]!book_save</definedName>
    <definedName name="SORT_2.ALL_Sort_Okure2" localSheetId="2">[1]!book_save</definedName>
    <definedName name="SORT_2.ALL_Sort_Okure2" localSheetId="3">[1]!book_save</definedName>
    <definedName name="SORT_2.ALL_Sort_Okure2" localSheetId="1">[1]!book_save</definedName>
    <definedName name="SORT_2.ALL_Sort_Okure2" localSheetId="4">[1]!book_save</definedName>
    <definedName name="SORT_2.ALL_Sort_Okure2" localSheetId="5">[1]!book_save</definedName>
    <definedName name="SORT_2.ALL_Sort_Okure2" localSheetId="10">[1]!book_save</definedName>
    <definedName name="SORT_2.ALL_Sort_Okure2" localSheetId="18">[1]!book_save</definedName>
    <definedName name="SORT_2.ALL_Sort_Okure2" localSheetId="19">[1]!book_save</definedName>
    <definedName name="SORT_2.ALL_Sort_Okure2" localSheetId="21">[1]!book_save</definedName>
    <definedName name="SORT_2.ALL_Sort_Okure2" localSheetId="6">[1]!book_save</definedName>
    <definedName name="SORT_2.ALL_Sort_Okure2" localSheetId="9">[1]!book_save</definedName>
    <definedName name="SORT_2.ALL_Sort_Okure2" localSheetId="13">[1]!book_save</definedName>
    <definedName name="SORT_2.ALL_Sort_Okure2" localSheetId="35">[1]!book_save</definedName>
    <definedName name="SORT_2.ALL_Sort_Okure2" localSheetId="50">[1]!book_save</definedName>
    <definedName name="SORT_2.ALL_Sort_Okure2" localSheetId="55">[1]!book_save</definedName>
    <definedName name="SORT_2.ALL_Sort_Okure2" localSheetId="47">[1]!book_save</definedName>
    <definedName name="SORT_2.ALL_Sort_Okure2" localSheetId="49">[1]!book_save</definedName>
    <definedName name="SORT_2.ALL_Sort_Okure2" localSheetId="36">[1]!book_save</definedName>
    <definedName name="SORT_2.ALL_Sort_Okure2" localSheetId="28">[1]!book_save</definedName>
    <definedName name="SORT_2.ALL_Sort_Okure2" localSheetId="37">[1]!book_save</definedName>
    <definedName name="SORT_2.ALL_Sort_Okure2" localSheetId="7">[1]!book_save</definedName>
    <definedName name="SORT_2.ALL_Sort_Okure2" localSheetId="14">[1]!book_save</definedName>
    <definedName name="SORT_2.ALL_Sort_Okure2" localSheetId="44">[1]!book_save</definedName>
    <definedName name="SORT_2.ALL_Sort_Okure2" localSheetId="12">[1]!book_save</definedName>
    <definedName name="SORT_2.ALL_Sort_Okure2" localSheetId="41">[1]!book_save</definedName>
    <definedName name="SORT_2.ALL_Sort_Okure2" localSheetId="43">[1]!book_save</definedName>
    <definedName name="SORT_2.ALL_Sort_Okure2" localSheetId="46">[1]!book_save</definedName>
    <definedName name="SORT_2.ALL_Sort_Okure2" localSheetId="53">[1]!book_save</definedName>
    <definedName name="SORT_2.ALL_Sort_Okure2" localSheetId="42">[1]!book_save</definedName>
    <definedName name="SORT_2.ALL_Sort_Okure2" localSheetId="17">[1]!book_save</definedName>
    <definedName name="SORT_2.ALL_Sort_Okure2" localSheetId="20">[1]!book_save</definedName>
    <definedName name="SORT_2.ALL_Sort_Okure2" localSheetId="34">[1]!book_save</definedName>
    <definedName name="SORT_2.ALL_Sort_Okure2" localSheetId="33">[1]!book_save</definedName>
    <definedName name="SORT_2.ALL_Sort_Okure2" localSheetId="11">[1]!book_save</definedName>
    <definedName name="SORT_2.ALL_Sort_Okure2" localSheetId="25">[1]!book_save</definedName>
    <definedName name="SORT_2.ALL_Sort_Okure2" localSheetId="56">[1]!book_save</definedName>
    <definedName name="SORT_2.ALL_Sort_Okure2" localSheetId="54">[1]!book_save</definedName>
    <definedName name="SORT_2.ALL_Sort_Okure2" localSheetId="45">[1]!book_save</definedName>
    <definedName name="SORT_2.ALL_Sort_Okure2" localSheetId="52">[1]!book_save</definedName>
    <definedName name="SORT_2.ALL_Sort_Okure2" localSheetId="8">[1]!book_save</definedName>
    <definedName name="SORT_2.ALL_Sort_Okure2" localSheetId="48">[1]!book_save</definedName>
    <definedName name="SORT_2.ALL_Sort_Okure2" localSheetId="26">[1]!book_save</definedName>
    <definedName name="SORT_2.ALL_Sort_Okure2" localSheetId="27">[1]!book_save</definedName>
    <definedName name="SORT_2.ALL_Sort_Okure2" localSheetId="31">[1]!book_save</definedName>
    <definedName name="SORT_2.ALL_Sort_Okure2" localSheetId="24">[1]!book_save</definedName>
    <definedName name="SORT_2.ALL_Sort_Okure2" localSheetId="23">[1]!book_save</definedName>
    <definedName name="SORT_2.ALL_Sort_Okure2" localSheetId="22">[1]!book_save</definedName>
    <definedName name="SORT_2.ALL_Sort_Okure2" localSheetId="38">[1]!book_save</definedName>
    <definedName name="SORT_2.ALL_Sort_Okure2" localSheetId="29">[1]!book_save</definedName>
    <definedName name="SORT_2.ALL_Sort_Okure2" localSheetId="30">[1]!book_save</definedName>
    <definedName name="SORT_2.ALL_Sort_Okure2" localSheetId="15">[1]!book_save</definedName>
    <definedName name="SORT_2.ALL_Sort_Okure2" localSheetId="16">[1]!book_save</definedName>
    <definedName name="SORT_2.ALL_Sort_Okure2" localSheetId="32">[1]!book_save</definedName>
    <definedName name="SORT_2.ALL_Sort_Okure2" localSheetId="75">[1]!book_save</definedName>
    <definedName name="SORT_2.ALL_Sort_Okure2" localSheetId="62">[1]!book_save</definedName>
    <definedName name="SORT_2.ALL_Sort_Okure2" localSheetId="63">[1]!book_save</definedName>
    <definedName name="SORT_2.ALL_Sort_Okure2" localSheetId="68">[1]!book_save</definedName>
    <definedName name="SORT_2.ALL_Sort_Okure2" localSheetId="40">[1]!book_save</definedName>
    <definedName name="SORT_2.ALL_Sort_Okure2" localSheetId="70">[1]!book_save</definedName>
    <definedName name="SORT_2.ALL_Sort_Okure2" localSheetId="71">[1]!book_save</definedName>
    <definedName name="SORT_2.ALL_Sort_Okure2" localSheetId="72">[1]!book_save</definedName>
    <definedName name="SORT_2.ALL_Sort_Okure2" localSheetId="74">[1]!book_save</definedName>
    <definedName name="SORT_2.ALL_Sort_Okure2" localSheetId="58">[1]!book_save</definedName>
    <definedName name="SORT_2.ALL_Sort_Okure2" localSheetId="39">[1]!book_save</definedName>
    <definedName name="SORT_2.ALL_Sort_Okure2" localSheetId="69">[1]!book_save</definedName>
    <definedName name="SORT_2.ALL_Sort_Okure2" localSheetId="60">[1]!book_save</definedName>
    <definedName name="SORT_2.ALL_Sort_Okure2" localSheetId="64">[1]!book_save</definedName>
    <definedName name="SORT_2.ALL_Sort_Okure2" localSheetId="73">[1]!book_save</definedName>
    <definedName name="SORT_2.ALL_Sort_Okure2" localSheetId="59">[1]!book_save</definedName>
    <definedName name="SORT_2.ALL_Sort_Okure2" localSheetId="57">[1]!book_save</definedName>
    <definedName name="SORT_2.ALL_Sort_Okure2" localSheetId="51">[1]!book_save</definedName>
    <definedName name="SORT_2.ALL_Sort_Okure2" localSheetId="77">[1]!book_save</definedName>
    <definedName name="SORT_2.ALL_Sort_Okure2" localSheetId="61">[1]!book_save</definedName>
    <definedName name="SORT_2.ALL_Sort_Okure2" localSheetId="66">[1]!book_save</definedName>
    <definedName name="SORT_2.ALL_Sort_Okure2" localSheetId="67">[1]!book_save</definedName>
    <definedName name="SORT_2.ALL_Sort_Okure2" localSheetId="76">[1]!book_save</definedName>
    <definedName name="SORT_2.ALL_Sort_Okure2">[1]!book_save</definedName>
    <definedName name="SORT_2.ALL_Sort_Okure3" localSheetId="65">[1]!END_SYORI</definedName>
    <definedName name="SORT_2.ALL_Sort_Okure3" localSheetId="79">[1]!END_SYORI</definedName>
    <definedName name="SORT_2.ALL_Sort_Okure3" localSheetId="84">[1]!END_SYORI</definedName>
    <definedName name="SORT_2.ALL_Sort_Okure3" localSheetId="2">[1]!END_SYORI</definedName>
    <definedName name="SORT_2.ALL_Sort_Okure3" localSheetId="3">[1]!END_SYORI</definedName>
    <definedName name="SORT_2.ALL_Sort_Okure3" localSheetId="1">[1]!END_SYORI</definedName>
    <definedName name="SORT_2.ALL_Sort_Okure3" localSheetId="4">[1]!END_SYORI</definedName>
    <definedName name="SORT_2.ALL_Sort_Okure3" localSheetId="5">[1]!END_SYORI</definedName>
    <definedName name="SORT_2.ALL_Sort_Okure3" localSheetId="10">[1]!END_SYORI</definedName>
    <definedName name="SORT_2.ALL_Sort_Okure3" localSheetId="18">[1]!END_SYORI</definedName>
    <definedName name="SORT_2.ALL_Sort_Okure3" localSheetId="19">[1]!END_SYORI</definedName>
    <definedName name="SORT_2.ALL_Sort_Okure3" localSheetId="21">[1]!END_SYORI</definedName>
    <definedName name="SORT_2.ALL_Sort_Okure3" localSheetId="6">[1]!END_SYORI</definedName>
    <definedName name="SORT_2.ALL_Sort_Okure3" localSheetId="9">[1]!END_SYORI</definedName>
    <definedName name="SORT_2.ALL_Sort_Okure3" localSheetId="13">[1]!END_SYORI</definedName>
    <definedName name="SORT_2.ALL_Sort_Okure3" localSheetId="35">[1]!END_SYORI</definedName>
    <definedName name="SORT_2.ALL_Sort_Okure3" localSheetId="50">[1]!END_SYORI</definedName>
    <definedName name="SORT_2.ALL_Sort_Okure3" localSheetId="55">[1]!END_SYORI</definedName>
    <definedName name="SORT_2.ALL_Sort_Okure3" localSheetId="47">[1]!END_SYORI</definedName>
    <definedName name="SORT_2.ALL_Sort_Okure3" localSheetId="49">[1]!END_SYORI</definedName>
    <definedName name="SORT_2.ALL_Sort_Okure3" localSheetId="36">[1]!END_SYORI</definedName>
    <definedName name="SORT_2.ALL_Sort_Okure3" localSheetId="28">[1]!END_SYORI</definedName>
    <definedName name="SORT_2.ALL_Sort_Okure3" localSheetId="37">[1]!END_SYORI</definedName>
    <definedName name="SORT_2.ALL_Sort_Okure3" localSheetId="7">[1]!END_SYORI</definedName>
    <definedName name="SORT_2.ALL_Sort_Okure3" localSheetId="14">[1]!END_SYORI</definedName>
    <definedName name="SORT_2.ALL_Sort_Okure3" localSheetId="44">[1]!END_SYORI</definedName>
    <definedName name="SORT_2.ALL_Sort_Okure3" localSheetId="12">[1]!END_SYORI</definedName>
    <definedName name="SORT_2.ALL_Sort_Okure3" localSheetId="41">[1]!END_SYORI</definedName>
    <definedName name="SORT_2.ALL_Sort_Okure3" localSheetId="43">[1]!END_SYORI</definedName>
    <definedName name="SORT_2.ALL_Sort_Okure3" localSheetId="46">[1]!END_SYORI</definedName>
    <definedName name="SORT_2.ALL_Sort_Okure3" localSheetId="53">[1]!END_SYORI</definedName>
    <definedName name="SORT_2.ALL_Sort_Okure3" localSheetId="42">[1]!END_SYORI</definedName>
    <definedName name="SORT_2.ALL_Sort_Okure3" localSheetId="17">[1]!END_SYORI</definedName>
    <definedName name="SORT_2.ALL_Sort_Okure3" localSheetId="20">[1]!END_SYORI</definedName>
    <definedName name="SORT_2.ALL_Sort_Okure3" localSheetId="34">[1]!END_SYORI</definedName>
    <definedName name="SORT_2.ALL_Sort_Okure3" localSheetId="33">[1]!END_SYORI</definedName>
    <definedName name="SORT_2.ALL_Sort_Okure3" localSheetId="11">[1]!END_SYORI</definedName>
    <definedName name="SORT_2.ALL_Sort_Okure3" localSheetId="25">[1]!END_SYORI</definedName>
    <definedName name="SORT_2.ALL_Sort_Okure3" localSheetId="56">[1]!END_SYORI</definedName>
    <definedName name="SORT_2.ALL_Sort_Okure3" localSheetId="54">[1]!END_SYORI</definedName>
    <definedName name="SORT_2.ALL_Sort_Okure3" localSheetId="45">[1]!END_SYORI</definedName>
    <definedName name="SORT_2.ALL_Sort_Okure3" localSheetId="52">[1]!END_SYORI</definedName>
    <definedName name="SORT_2.ALL_Sort_Okure3" localSheetId="8">[1]!END_SYORI</definedName>
    <definedName name="SORT_2.ALL_Sort_Okure3" localSheetId="48">[1]!END_SYORI</definedName>
    <definedName name="SORT_2.ALL_Sort_Okure3" localSheetId="26">[1]!END_SYORI</definedName>
    <definedName name="SORT_2.ALL_Sort_Okure3" localSheetId="27">[1]!END_SYORI</definedName>
    <definedName name="SORT_2.ALL_Sort_Okure3" localSheetId="31">[1]!END_SYORI</definedName>
    <definedName name="SORT_2.ALL_Sort_Okure3" localSheetId="24">[1]!END_SYORI</definedName>
    <definedName name="SORT_2.ALL_Sort_Okure3" localSheetId="23">[1]!END_SYORI</definedName>
    <definedName name="SORT_2.ALL_Sort_Okure3" localSheetId="22">[1]!END_SYORI</definedName>
    <definedName name="SORT_2.ALL_Sort_Okure3" localSheetId="38">[1]!END_SYORI</definedName>
    <definedName name="SORT_2.ALL_Sort_Okure3" localSheetId="29">[1]!END_SYORI</definedName>
    <definedName name="SORT_2.ALL_Sort_Okure3" localSheetId="30">[1]!END_SYORI</definedName>
    <definedName name="SORT_2.ALL_Sort_Okure3" localSheetId="15">[1]!END_SYORI</definedName>
    <definedName name="SORT_2.ALL_Sort_Okure3" localSheetId="16">[1]!END_SYORI</definedName>
    <definedName name="SORT_2.ALL_Sort_Okure3" localSheetId="32">[1]!END_SYORI</definedName>
    <definedName name="SORT_2.ALL_Sort_Okure3" localSheetId="75">[1]!END_SYORI</definedName>
    <definedName name="SORT_2.ALL_Sort_Okure3" localSheetId="62">[1]!END_SYORI</definedName>
    <definedName name="SORT_2.ALL_Sort_Okure3" localSheetId="63">[1]!END_SYORI</definedName>
    <definedName name="SORT_2.ALL_Sort_Okure3" localSheetId="68">[1]!END_SYORI</definedName>
    <definedName name="SORT_2.ALL_Sort_Okure3" localSheetId="40">[1]!END_SYORI</definedName>
    <definedName name="SORT_2.ALL_Sort_Okure3" localSheetId="70">[1]!END_SYORI</definedName>
    <definedName name="SORT_2.ALL_Sort_Okure3" localSheetId="71">[1]!END_SYORI</definedName>
    <definedName name="SORT_2.ALL_Sort_Okure3" localSheetId="72">[1]!END_SYORI</definedName>
    <definedName name="SORT_2.ALL_Sort_Okure3" localSheetId="74">[1]!END_SYORI</definedName>
    <definedName name="SORT_2.ALL_Sort_Okure3" localSheetId="58">[1]!END_SYORI</definedName>
    <definedName name="SORT_2.ALL_Sort_Okure3" localSheetId="39">[1]!END_SYORI</definedName>
    <definedName name="SORT_2.ALL_Sort_Okure3" localSheetId="69">[1]!END_SYORI</definedName>
    <definedName name="SORT_2.ALL_Sort_Okure3" localSheetId="60">[1]!END_SYORI</definedName>
    <definedName name="SORT_2.ALL_Sort_Okure3" localSheetId="64">[1]!END_SYORI</definedName>
    <definedName name="SORT_2.ALL_Sort_Okure3" localSheetId="73">[1]!END_SYORI</definedName>
    <definedName name="SORT_2.ALL_Sort_Okure3" localSheetId="59">[1]!END_SYORI</definedName>
    <definedName name="SORT_2.ALL_Sort_Okure3" localSheetId="57">[1]!END_SYORI</definedName>
    <definedName name="SORT_2.ALL_Sort_Okure3" localSheetId="51">[1]!END_SYORI</definedName>
    <definedName name="SORT_2.ALL_Sort_Okure3" localSheetId="77">[1]!END_SYORI</definedName>
    <definedName name="SORT_2.ALL_Sort_Okure3" localSheetId="61">[1]!END_SYORI</definedName>
    <definedName name="SORT_2.ALL_Sort_Okure3" localSheetId="66">[1]!END_SYORI</definedName>
    <definedName name="SORT_2.ALL_Sort_Okure3" localSheetId="67">[1]!END_SYORI</definedName>
    <definedName name="SORT_2.ALL_Sort_Okure3" localSheetId="76">[1]!END_SYORI</definedName>
    <definedName name="SORT_2.ALL_Sort_Okure3">[1]!END_SYORI</definedName>
    <definedName name="SORT_2.ALL_Sort_Yotei">#N/A</definedName>
    <definedName name="SORT_2.ALL_Sort_Yotei2" localSheetId="65">[1]!go_PRJ</definedName>
    <definedName name="SORT_2.ALL_Sort_Yotei2" localSheetId="79">[1]!go_PRJ</definedName>
    <definedName name="SORT_2.ALL_Sort_Yotei2" localSheetId="84">[1]!go_PRJ</definedName>
    <definedName name="SORT_2.ALL_Sort_Yotei2" localSheetId="2">[1]!go_PRJ</definedName>
    <definedName name="SORT_2.ALL_Sort_Yotei2" localSheetId="3">[1]!go_PRJ</definedName>
    <definedName name="SORT_2.ALL_Sort_Yotei2" localSheetId="1">[1]!go_PRJ</definedName>
    <definedName name="SORT_2.ALL_Sort_Yotei2" localSheetId="4">[1]!go_PRJ</definedName>
    <definedName name="SORT_2.ALL_Sort_Yotei2" localSheetId="5">[1]!go_PRJ</definedName>
    <definedName name="SORT_2.ALL_Sort_Yotei2" localSheetId="10">[1]!go_PRJ</definedName>
    <definedName name="SORT_2.ALL_Sort_Yotei2" localSheetId="18">[1]!go_PRJ</definedName>
    <definedName name="SORT_2.ALL_Sort_Yotei2" localSheetId="19">[1]!go_PRJ</definedName>
    <definedName name="SORT_2.ALL_Sort_Yotei2" localSheetId="21">[1]!go_PRJ</definedName>
    <definedName name="SORT_2.ALL_Sort_Yotei2" localSheetId="6">[1]!go_PRJ</definedName>
    <definedName name="SORT_2.ALL_Sort_Yotei2" localSheetId="9">[1]!go_PRJ</definedName>
    <definedName name="SORT_2.ALL_Sort_Yotei2" localSheetId="13">[1]!go_PRJ</definedName>
    <definedName name="SORT_2.ALL_Sort_Yotei2" localSheetId="35">[1]!go_PRJ</definedName>
    <definedName name="SORT_2.ALL_Sort_Yotei2" localSheetId="50">[1]!go_PRJ</definedName>
    <definedName name="SORT_2.ALL_Sort_Yotei2" localSheetId="55">[1]!go_PRJ</definedName>
    <definedName name="SORT_2.ALL_Sort_Yotei2" localSheetId="47">[1]!go_PRJ</definedName>
    <definedName name="SORT_2.ALL_Sort_Yotei2" localSheetId="49">[1]!go_PRJ</definedName>
    <definedName name="SORT_2.ALL_Sort_Yotei2" localSheetId="36">[1]!go_PRJ</definedName>
    <definedName name="SORT_2.ALL_Sort_Yotei2" localSheetId="28">[1]!go_PRJ</definedName>
    <definedName name="SORT_2.ALL_Sort_Yotei2" localSheetId="37">[1]!go_PRJ</definedName>
    <definedName name="SORT_2.ALL_Sort_Yotei2" localSheetId="7">[1]!go_PRJ</definedName>
    <definedName name="SORT_2.ALL_Sort_Yotei2" localSheetId="14">[1]!go_PRJ</definedName>
    <definedName name="SORT_2.ALL_Sort_Yotei2" localSheetId="44">[1]!go_PRJ</definedName>
    <definedName name="SORT_2.ALL_Sort_Yotei2" localSheetId="12">[1]!go_PRJ</definedName>
    <definedName name="SORT_2.ALL_Sort_Yotei2" localSheetId="41">[1]!go_PRJ</definedName>
    <definedName name="SORT_2.ALL_Sort_Yotei2" localSheetId="43">[1]!go_PRJ</definedName>
    <definedName name="SORT_2.ALL_Sort_Yotei2" localSheetId="46">[1]!go_PRJ</definedName>
    <definedName name="SORT_2.ALL_Sort_Yotei2" localSheetId="53">[1]!go_PRJ</definedName>
    <definedName name="SORT_2.ALL_Sort_Yotei2" localSheetId="42">[1]!go_PRJ</definedName>
    <definedName name="SORT_2.ALL_Sort_Yotei2" localSheetId="17">[1]!go_PRJ</definedName>
    <definedName name="SORT_2.ALL_Sort_Yotei2" localSheetId="20">[1]!go_PRJ</definedName>
    <definedName name="SORT_2.ALL_Sort_Yotei2" localSheetId="34">[1]!go_PRJ</definedName>
    <definedName name="SORT_2.ALL_Sort_Yotei2" localSheetId="33">[1]!go_PRJ</definedName>
    <definedName name="SORT_2.ALL_Sort_Yotei2" localSheetId="11">[1]!go_PRJ</definedName>
    <definedName name="SORT_2.ALL_Sort_Yotei2" localSheetId="25">[1]!go_PRJ</definedName>
    <definedName name="SORT_2.ALL_Sort_Yotei2" localSheetId="56">[1]!go_PRJ</definedName>
    <definedName name="SORT_2.ALL_Sort_Yotei2" localSheetId="54">[1]!go_PRJ</definedName>
    <definedName name="SORT_2.ALL_Sort_Yotei2" localSheetId="45">[1]!go_PRJ</definedName>
    <definedName name="SORT_2.ALL_Sort_Yotei2" localSheetId="52">[1]!go_PRJ</definedName>
    <definedName name="SORT_2.ALL_Sort_Yotei2" localSheetId="8">[1]!go_PRJ</definedName>
    <definedName name="SORT_2.ALL_Sort_Yotei2" localSheetId="48">[1]!go_PRJ</definedName>
    <definedName name="SORT_2.ALL_Sort_Yotei2" localSheetId="26">[1]!go_PRJ</definedName>
    <definedName name="SORT_2.ALL_Sort_Yotei2" localSheetId="27">[1]!go_PRJ</definedName>
    <definedName name="SORT_2.ALL_Sort_Yotei2" localSheetId="31">[1]!go_PRJ</definedName>
    <definedName name="SORT_2.ALL_Sort_Yotei2" localSheetId="24">[1]!go_PRJ</definedName>
    <definedName name="SORT_2.ALL_Sort_Yotei2" localSheetId="23">[1]!go_PRJ</definedName>
    <definedName name="SORT_2.ALL_Sort_Yotei2" localSheetId="22">[1]!go_PRJ</definedName>
    <definedName name="SORT_2.ALL_Sort_Yotei2" localSheetId="38">[1]!go_PRJ</definedName>
    <definedName name="SORT_2.ALL_Sort_Yotei2" localSheetId="29">[1]!go_PRJ</definedName>
    <definedName name="SORT_2.ALL_Sort_Yotei2" localSheetId="30">[1]!go_PRJ</definedName>
    <definedName name="SORT_2.ALL_Sort_Yotei2" localSheetId="15">[1]!go_PRJ</definedName>
    <definedName name="SORT_2.ALL_Sort_Yotei2" localSheetId="16">[1]!go_PRJ</definedName>
    <definedName name="SORT_2.ALL_Sort_Yotei2" localSheetId="32">[1]!go_PRJ</definedName>
    <definedName name="SORT_2.ALL_Sort_Yotei2" localSheetId="75">[1]!go_PRJ</definedName>
    <definedName name="SORT_2.ALL_Sort_Yotei2" localSheetId="62">[1]!go_PRJ</definedName>
    <definedName name="SORT_2.ALL_Sort_Yotei2" localSheetId="63">[1]!go_PRJ</definedName>
    <definedName name="SORT_2.ALL_Sort_Yotei2" localSheetId="68">[1]!go_PRJ</definedName>
    <definedName name="SORT_2.ALL_Sort_Yotei2" localSheetId="40">[1]!go_PRJ</definedName>
    <definedName name="SORT_2.ALL_Sort_Yotei2" localSheetId="70">[1]!go_PRJ</definedName>
    <definedName name="SORT_2.ALL_Sort_Yotei2" localSheetId="71">[1]!go_PRJ</definedName>
    <definedName name="SORT_2.ALL_Sort_Yotei2" localSheetId="72">[1]!go_PRJ</definedName>
    <definedName name="SORT_2.ALL_Sort_Yotei2" localSheetId="74">[1]!go_PRJ</definedName>
    <definedName name="SORT_2.ALL_Sort_Yotei2" localSheetId="58">[1]!go_PRJ</definedName>
    <definedName name="SORT_2.ALL_Sort_Yotei2" localSheetId="39">[1]!go_PRJ</definedName>
    <definedName name="SORT_2.ALL_Sort_Yotei2" localSheetId="69">[1]!go_PRJ</definedName>
    <definedName name="SORT_2.ALL_Sort_Yotei2" localSheetId="60">[1]!go_PRJ</definedName>
    <definedName name="SORT_2.ALL_Sort_Yotei2" localSheetId="64">[1]!go_PRJ</definedName>
    <definedName name="SORT_2.ALL_Sort_Yotei2" localSheetId="73">[1]!go_PRJ</definedName>
    <definedName name="SORT_2.ALL_Sort_Yotei2" localSheetId="59">[1]!go_PRJ</definedName>
    <definedName name="SORT_2.ALL_Sort_Yotei2" localSheetId="57">[1]!go_PRJ</definedName>
    <definedName name="SORT_2.ALL_Sort_Yotei2" localSheetId="51">[1]!go_PRJ</definedName>
    <definedName name="SORT_2.ALL_Sort_Yotei2" localSheetId="77">[1]!go_PRJ</definedName>
    <definedName name="SORT_2.ALL_Sort_Yotei2" localSheetId="61">[1]!go_PRJ</definedName>
    <definedName name="SORT_2.ALL_Sort_Yotei2" localSheetId="66">[1]!go_PRJ</definedName>
    <definedName name="SORT_2.ALL_Sort_Yotei2" localSheetId="67">[1]!go_PRJ</definedName>
    <definedName name="SORT_2.ALL_Sort_Yotei2" localSheetId="76">[1]!go_PRJ</definedName>
    <definedName name="SORT_2.ALL_Sort_Yotei2">[1]!go_PRJ</definedName>
    <definedName name="SORT_2.ALL_Sort_Yotei3" localSheetId="65">[1]!go_START</definedName>
    <definedName name="SORT_2.ALL_Sort_Yotei3" localSheetId="79">[1]!go_START</definedName>
    <definedName name="SORT_2.ALL_Sort_Yotei3" localSheetId="84">[1]!go_START</definedName>
    <definedName name="SORT_2.ALL_Sort_Yotei3" localSheetId="2">[1]!go_START</definedName>
    <definedName name="SORT_2.ALL_Sort_Yotei3" localSheetId="3">[1]!go_START</definedName>
    <definedName name="SORT_2.ALL_Sort_Yotei3" localSheetId="1">[1]!go_START</definedName>
    <definedName name="SORT_2.ALL_Sort_Yotei3" localSheetId="4">[1]!go_START</definedName>
    <definedName name="SORT_2.ALL_Sort_Yotei3" localSheetId="5">[1]!go_START</definedName>
    <definedName name="SORT_2.ALL_Sort_Yotei3" localSheetId="10">[1]!go_START</definedName>
    <definedName name="SORT_2.ALL_Sort_Yotei3" localSheetId="18">[1]!go_START</definedName>
    <definedName name="SORT_2.ALL_Sort_Yotei3" localSheetId="19">[1]!go_START</definedName>
    <definedName name="SORT_2.ALL_Sort_Yotei3" localSheetId="21">[1]!go_START</definedName>
    <definedName name="SORT_2.ALL_Sort_Yotei3" localSheetId="6">[1]!go_START</definedName>
    <definedName name="SORT_2.ALL_Sort_Yotei3" localSheetId="9">[1]!go_START</definedName>
    <definedName name="SORT_2.ALL_Sort_Yotei3" localSheetId="13">[1]!go_START</definedName>
    <definedName name="SORT_2.ALL_Sort_Yotei3" localSheetId="35">[1]!go_START</definedName>
    <definedName name="SORT_2.ALL_Sort_Yotei3" localSheetId="50">[1]!go_START</definedName>
    <definedName name="SORT_2.ALL_Sort_Yotei3" localSheetId="55">[1]!go_START</definedName>
    <definedName name="SORT_2.ALL_Sort_Yotei3" localSheetId="47">[1]!go_START</definedName>
    <definedName name="SORT_2.ALL_Sort_Yotei3" localSheetId="49">[1]!go_START</definedName>
    <definedName name="SORT_2.ALL_Sort_Yotei3" localSheetId="36">[1]!go_START</definedName>
    <definedName name="SORT_2.ALL_Sort_Yotei3" localSheetId="28">[1]!go_START</definedName>
    <definedName name="SORT_2.ALL_Sort_Yotei3" localSheetId="37">[1]!go_START</definedName>
    <definedName name="SORT_2.ALL_Sort_Yotei3" localSheetId="7">[1]!go_START</definedName>
    <definedName name="SORT_2.ALL_Sort_Yotei3" localSheetId="14">[1]!go_START</definedName>
    <definedName name="SORT_2.ALL_Sort_Yotei3" localSheetId="44">[1]!go_START</definedName>
    <definedName name="SORT_2.ALL_Sort_Yotei3" localSheetId="12">[1]!go_START</definedName>
    <definedName name="SORT_2.ALL_Sort_Yotei3" localSheetId="41">[1]!go_START</definedName>
    <definedName name="SORT_2.ALL_Sort_Yotei3" localSheetId="43">[1]!go_START</definedName>
    <definedName name="SORT_2.ALL_Sort_Yotei3" localSheetId="46">[1]!go_START</definedName>
    <definedName name="SORT_2.ALL_Sort_Yotei3" localSheetId="53">[1]!go_START</definedName>
    <definedName name="SORT_2.ALL_Sort_Yotei3" localSheetId="42">[1]!go_START</definedName>
    <definedName name="SORT_2.ALL_Sort_Yotei3" localSheetId="17">[1]!go_START</definedName>
    <definedName name="SORT_2.ALL_Sort_Yotei3" localSheetId="20">[1]!go_START</definedName>
    <definedName name="SORT_2.ALL_Sort_Yotei3" localSheetId="34">[1]!go_START</definedName>
    <definedName name="SORT_2.ALL_Sort_Yotei3" localSheetId="33">[1]!go_START</definedName>
    <definedName name="SORT_2.ALL_Sort_Yotei3" localSheetId="11">[1]!go_START</definedName>
    <definedName name="SORT_2.ALL_Sort_Yotei3" localSheetId="25">[1]!go_START</definedName>
    <definedName name="SORT_2.ALL_Sort_Yotei3" localSheetId="56">[1]!go_START</definedName>
    <definedName name="SORT_2.ALL_Sort_Yotei3" localSheetId="54">[1]!go_START</definedName>
    <definedName name="SORT_2.ALL_Sort_Yotei3" localSheetId="45">[1]!go_START</definedName>
    <definedName name="SORT_2.ALL_Sort_Yotei3" localSheetId="52">[1]!go_START</definedName>
    <definedName name="SORT_2.ALL_Sort_Yotei3" localSheetId="8">[1]!go_START</definedName>
    <definedName name="SORT_2.ALL_Sort_Yotei3" localSheetId="48">[1]!go_START</definedName>
    <definedName name="SORT_2.ALL_Sort_Yotei3" localSheetId="26">[1]!go_START</definedName>
    <definedName name="SORT_2.ALL_Sort_Yotei3" localSheetId="27">[1]!go_START</definedName>
    <definedName name="SORT_2.ALL_Sort_Yotei3" localSheetId="31">[1]!go_START</definedName>
    <definedName name="SORT_2.ALL_Sort_Yotei3" localSheetId="24">[1]!go_START</definedName>
    <definedName name="SORT_2.ALL_Sort_Yotei3" localSheetId="23">[1]!go_START</definedName>
    <definedName name="SORT_2.ALL_Sort_Yotei3" localSheetId="22">[1]!go_START</definedName>
    <definedName name="SORT_2.ALL_Sort_Yotei3" localSheetId="38">[1]!go_START</definedName>
    <definedName name="SORT_2.ALL_Sort_Yotei3" localSheetId="29">[1]!go_START</definedName>
    <definedName name="SORT_2.ALL_Sort_Yotei3" localSheetId="30">[1]!go_START</definedName>
    <definedName name="SORT_2.ALL_Sort_Yotei3" localSheetId="15">[1]!go_START</definedName>
    <definedName name="SORT_2.ALL_Sort_Yotei3" localSheetId="16">[1]!go_START</definedName>
    <definedName name="SORT_2.ALL_Sort_Yotei3" localSheetId="32">[1]!go_START</definedName>
    <definedName name="SORT_2.ALL_Sort_Yotei3" localSheetId="75">[1]!go_START</definedName>
    <definedName name="SORT_2.ALL_Sort_Yotei3" localSheetId="62">[1]!go_START</definedName>
    <definedName name="SORT_2.ALL_Sort_Yotei3" localSheetId="63">[1]!go_START</definedName>
    <definedName name="SORT_2.ALL_Sort_Yotei3" localSheetId="68">[1]!go_START</definedName>
    <definedName name="SORT_2.ALL_Sort_Yotei3" localSheetId="40">[1]!go_START</definedName>
    <definedName name="SORT_2.ALL_Sort_Yotei3" localSheetId="70">[1]!go_START</definedName>
    <definedName name="SORT_2.ALL_Sort_Yotei3" localSheetId="71">[1]!go_START</definedName>
    <definedName name="SORT_2.ALL_Sort_Yotei3" localSheetId="72">[1]!go_START</definedName>
    <definedName name="SORT_2.ALL_Sort_Yotei3" localSheetId="74">[1]!go_START</definedName>
    <definedName name="SORT_2.ALL_Sort_Yotei3" localSheetId="58">[1]!go_START</definedName>
    <definedName name="SORT_2.ALL_Sort_Yotei3" localSheetId="39">[1]!go_START</definedName>
    <definedName name="SORT_2.ALL_Sort_Yotei3" localSheetId="69">[1]!go_START</definedName>
    <definedName name="SORT_2.ALL_Sort_Yotei3" localSheetId="60">[1]!go_START</definedName>
    <definedName name="SORT_2.ALL_Sort_Yotei3" localSheetId="64">[1]!go_START</definedName>
    <definedName name="SORT_2.ALL_Sort_Yotei3" localSheetId="73">[1]!go_START</definedName>
    <definedName name="SORT_2.ALL_Sort_Yotei3" localSheetId="59">[1]!go_START</definedName>
    <definedName name="SORT_2.ALL_Sort_Yotei3" localSheetId="57">[1]!go_START</definedName>
    <definedName name="SORT_2.ALL_Sort_Yotei3" localSheetId="51">[1]!go_START</definedName>
    <definedName name="SORT_2.ALL_Sort_Yotei3" localSheetId="77">[1]!go_START</definedName>
    <definedName name="SORT_2.ALL_Sort_Yotei3" localSheetId="61">[1]!go_START</definedName>
    <definedName name="SORT_2.ALL_Sort_Yotei3" localSheetId="66">[1]!go_START</definedName>
    <definedName name="SORT_2.ALL_Sort_Yotei3" localSheetId="67">[1]!go_START</definedName>
    <definedName name="SORT_2.ALL_Sort_Yotei3" localSheetId="76">[1]!go_START</definedName>
    <definedName name="SORT_2.ALL_Sort_Yotei3">[1]!go_START</definedName>
    <definedName name="sp" localSheetId="79">#REF!</definedName>
    <definedName name="sp" localSheetId="84">#REF!</definedName>
    <definedName name="sp" localSheetId="77">#REF!</definedName>
    <definedName name="sp">#REF!</definedName>
    <definedName name="Spain" localSheetId="79">#REF!</definedName>
    <definedName name="Spain" localSheetId="84">#REF!</definedName>
    <definedName name="Spain" localSheetId="77">#REF!</definedName>
    <definedName name="Spain">#REF!</definedName>
    <definedName name="spc" localSheetId="79">#REF!</definedName>
    <definedName name="spc" localSheetId="84">#REF!</definedName>
    <definedName name="spc" localSheetId="77">#REF!</definedName>
    <definedName name="spc">#REF!</definedName>
    <definedName name="Spec" localSheetId="79">#REF!</definedName>
    <definedName name="Spec" localSheetId="84">#REF!</definedName>
    <definedName name="Spec" localSheetId="77">#REF!</definedName>
    <definedName name="Spec">#REF!</definedName>
    <definedName name="SpecialPrice" localSheetId="79" hidden="1">#REF!</definedName>
    <definedName name="SpecialPrice" localSheetId="84" hidden="1">#REF!</definedName>
    <definedName name="SpecialPrice" localSheetId="77" hidden="1">#REF!</definedName>
    <definedName name="SpecialPrice" hidden="1">#REF!</definedName>
    <definedName name="spending" localSheetId="79">#REF!</definedName>
    <definedName name="spending" localSheetId="84">#REF!</definedName>
    <definedName name="spending" localSheetId="77">#REF!</definedName>
    <definedName name="spending">#REF!</definedName>
    <definedName name="Spider">#N/A</definedName>
    <definedName name="SPIDER2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DER2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DER2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DER2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DER2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DER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ke" localSheetId="65" hidden="1">{"'Highlights'!$A$1:$M$123"}</definedName>
    <definedName name="spike" localSheetId="84" hidden="1">{"'Highlights'!$A$1:$M$123"}</definedName>
    <definedName name="spike" localSheetId="77" hidden="1">{"'Highlights'!$A$1:$M$123"}</definedName>
    <definedName name="spike" localSheetId="61" hidden="1">{"'Highlights'!$A$1:$M$123"}</definedName>
    <definedName name="spike" localSheetId="76" hidden="1">{"'Highlights'!$A$1:$M$123"}</definedName>
    <definedName name="spike" hidden="1">{"'Highlights'!$A$1:$M$123"}</definedName>
    <definedName name="spike1" localSheetId="65" hidden="1">{"'Highlights'!$A$1:$M$123"}</definedName>
    <definedName name="spike1" localSheetId="84" hidden="1">{"'Highlights'!$A$1:$M$123"}</definedName>
    <definedName name="spike1" localSheetId="77" hidden="1">{"'Highlights'!$A$1:$M$123"}</definedName>
    <definedName name="spike1" localSheetId="61" hidden="1">{"'Highlights'!$A$1:$M$123"}</definedName>
    <definedName name="spike1" localSheetId="76" hidden="1">{"'Highlights'!$A$1:$M$123"}</definedName>
    <definedName name="spike1" hidden="1">{"'Highlights'!$A$1:$M$123"}</definedName>
    <definedName name="spk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pk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pk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pk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pk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q" localSheetId="79">#REF!</definedName>
    <definedName name="sq" localSheetId="84">#REF!</definedName>
    <definedName name="sq" localSheetId="77">#REF!</definedName>
    <definedName name="sq">#REF!</definedName>
    <definedName name="sqd" localSheetId="65" hidden="1">{#N/A,#N/A,FALSE,"TOP10";#N/A,#N/A,FALSE,"Cover";#N/A,#N/A,FALSE,"MOGRAPH"}</definedName>
    <definedName name="sqd" localSheetId="84" hidden="1">{#N/A,#N/A,FALSE,"TOP10";#N/A,#N/A,FALSE,"Cover";#N/A,#N/A,FALSE,"MOGRAPH"}</definedName>
    <definedName name="sqd" localSheetId="77" hidden="1">{#N/A,#N/A,FALSE,"TOP10";#N/A,#N/A,FALSE,"Cover";#N/A,#N/A,FALSE,"MOGRAPH"}</definedName>
    <definedName name="sqd" localSheetId="61" hidden="1">{#N/A,#N/A,FALSE,"TOP10";#N/A,#N/A,FALSE,"Cover";#N/A,#N/A,FALSE,"MOGRAPH"}</definedName>
    <definedName name="sqd" localSheetId="76" hidden="1">{#N/A,#N/A,FALSE,"TOP10";#N/A,#N/A,FALSE,"Cover";#N/A,#N/A,FALSE,"MOGRAPH"}</definedName>
    <definedName name="sqd" hidden="1">{#N/A,#N/A,FALSE,"TOP10";#N/A,#N/A,FALSE,"Cover";#N/A,#N/A,FALSE,"MOGRAPH"}</definedName>
    <definedName name="sqw" localSheetId="65" hidden="1">{#N/A,#N/A,FALSE,"GRAFIK";#N/A,#N/A,FALSE,"TOP30MEM"}</definedName>
    <definedName name="sqw" localSheetId="84" hidden="1">{#N/A,#N/A,FALSE,"GRAFIK";#N/A,#N/A,FALSE,"TOP30MEM"}</definedName>
    <definedName name="sqw" localSheetId="77" hidden="1">{#N/A,#N/A,FALSE,"GRAFIK";#N/A,#N/A,FALSE,"TOP30MEM"}</definedName>
    <definedName name="sqw" localSheetId="61" hidden="1">{#N/A,#N/A,FALSE,"GRAFIK";#N/A,#N/A,FALSE,"TOP30MEM"}</definedName>
    <definedName name="sqw" localSheetId="76" hidden="1">{#N/A,#N/A,FALSE,"GRAFIK";#N/A,#N/A,FALSE,"TOP30MEM"}</definedName>
    <definedName name="sqw" hidden="1">{#N/A,#N/A,FALSE,"GRAFIK";#N/A,#N/A,FALSE,"TOP30MEM"}</definedName>
    <definedName name="srgd" localSheetId="65" hidden="1">{"Presentation",#N/A,FALSE,"Feb96 - ALL"}</definedName>
    <definedName name="srgd" localSheetId="84" hidden="1">{"Presentation",#N/A,FALSE,"Feb96 - ALL"}</definedName>
    <definedName name="srgd" localSheetId="77" hidden="1">{"Presentation",#N/A,FALSE,"Feb96 - ALL"}</definedName>
    <definedName name="srgd" localSheetId="61" hidden="1">{"Presentation",#N/A,FALSE,"Feb96 - ALL"}</definedName>
    <definedName name="srgd" localSheetId="76" hidden="1">{"Presentation",#N/A,FALSE,"Feb96 - ALL"}</definedName>
    <definedName name="srgd" hidden="1">{"Presentation",#N/A,FALSE,"Feb96 - ALL"}</definedName>
    <definedName name="SrtCut" localSheetId="79">#REF!</definedName>
    <definedName name="SrtCut" localSheetId="84">#REF!</definedName>
    <definedName name="SrtCut" localSheetId="77">#REF!</definedName>
    <definedName name="SrtCut">#REF!</definedName>
    <definedName name="srtn" localSheetId="65" hidden="1">{#N/A,#N/A,FALSE,"Chart";#N/A,#N/A,FALSE,"Chart"}</definedName>
    <definedName name="srtn" localSheetId="84" hidden="1">{#N/A,#N/A,FALSE,"Chart";#N/A,#N/A,FALSE,"Chart"}</definedName>
    <definedName name="srtn" localSheetId="77" hidden="1">{#N/A,#N/A,FALSE,"Chart";#N/A,#N/A,FALSE,"Chart"}</definedName>
    <definedName name="srtn" localSheetId="61" hidden="1">{#N/A,#N/A,FALSE,"Chart";#N/A,#N/A,FALSE,"Chart"}</definedName>
    <definedName name="srtn" localSheetId="76" hidden="1">{#N/A,#N/A,FALSE,"Chart";#N/A,#N/A,FALSE,"Chart"}</definedName>
    <definedName name="srtn" hidden="1">{#N/A,#N/A,FALSE,"Chart";#N/A,#N/A,FALSE,"Chart"}</definedName>
    <definedName name="SRYSE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RYSE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RYSE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RYSE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RYSE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RYSE" hidden="1">{#N/A,#N/A,FALSE,"Assumptions";#N/A,#N/A,FALSE,"Volumes";#N/A,#N/A,FALSE,"Pricing";#N/A,#N/A,FALSE,"Variable Cost";#N/A,#N/A,FALSE,"Investment";#N/A,#N/A,FALSE,"Profitability";#N/A,#N/A,FALSE,"Business Comparison"}</definedName>
    <definedName name="ss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s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s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s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s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s" hidden="1">{#N/A,#N/A,FALSE,"Assumptions";#N/A,#N/A,FALSE,"Volumes";#N/A,#N/A,FALSE,"Pricing";#N/A,#N/A,FALSE,"Variable Cost";#N/A,#N/A,FALSE,"Investment";#N/A,#N/A,FALSE,"Profitability";#N/A,#N/A,FALSE,"Business Comparison"}</definedName>
    <definedName name="ssas" localSheetId="65" hidden="1">{"MaskProfCalc",#N/A,FALSE,"Mask";"MaskTrade",#N/A,FALSE,"Mask"}</definedName>
    <definedName name="ssas" localSheetId="84" hidden="1">{"MaskProfCalc",#N/A,FALSE,"Mask";"MaskTrade",#N/A,FALSE,"Mask"}</definedName>
    <definedName name="ssas" localSheetId="77" hidden="1">{"MaskProfCalc",#N/A,FALSE,"Mask";"MaskTrade",#N/A,FALSE,"Mask"}</definedName>
    <definedName name="ssas" localSheetId="61" hidden="1">{"MaskProfCalc",#N/A,FALSE,"Mask";"MaskTrade",#N/A,FALSE,"Mask"}</definedName>
    <definedName name="ssas" localSheetId="76" hidden="1">{"MaskProfCalc",#N/A,FALSE,"Mask";"MaskTrade",#N/A,FALSE,"Mask"}</definedName>
    <definedName name="ssas" hidden="1">{"MaskProfCalc",#N/A,FALSE,"Mask";"MaskTrade",#N/A,FALSE,"Mask"}</definedName>
    <definedName name="ssdasd" localSheetId="65" hidden="1">{"'Section1'!$A$1:$AN$53","'Section1'!$A$1:$AO$59"}</definedName>
    <definedName name="ssdasd" localSheetId="84" hidden="1">{"'Section1'!$A$1:$AN$53","'Section1'!$A$1:$AO$59"}</definedName>
    <definedName name="ssdasd" localSheetId="77" hidden="1">{"'Section1'!$A$1:$AN$53","'Section1'!$A$1:$AO$59"}</definedName>
    <definedName name="ssdasd" localSheetId="61" hidden="1">{"'Section1'!$A$1:$AN$53","'Section1'!$A$1:$AO$59"}</definedName>
    <definedName name="ssdasd" localSheetId="76" hidden="1">{"'Section1'!$A$1:$AN$53","'Section1'!$A$1:$AO$59"}</definedName>
    <definedName name="ssdasd" hidden="1">{"'Section1'!$A$1:$AN$53","'Section1'!$A$1:$AO$59"}</definedName>
    <definedName name="SSDD" localSheetId="79" hidden="1">#REF!</definedName>
    <definedName name="SSDD" localSheetId="84" hidden="1">#REF!</definedName>
    <definedName name="SSDD" localSheetId="77" hidden="1">#REF!</definedName>
    <definedName name="SSDD" hidden="1">#REF!</definedName>
    <definedName name="ssh" localSheetId="65" hidden="1">{"avrev",#N/A,FALSE,"AVREV";"rates",#N/A,FALSE,"AVREV"}</definedName>
    <definedName name="ssh" localSheetId="84" hidden="1">{"avrev",#N/A,FALSE,"AVREV";"rates",#N/A,FALSE,"AVREV"}</definedName>
    <definedName name="ssh" localSheetId="77" hidden="1">{"avrev",#N/A,FALSE,"AVREV";"rates",#N/A,FALSE,"AVREV"}</definedName>
    <definedName name="ssh" localSheetId="61" hidden="1">{"avrev",#N/A,FALSE,"AVREV";"rates",#N/A,FALSE,"AVREV"}</definedName>
    <definedName name="ssh" localSheetId="76" hidden="1">{"avrev",#N/A,FALSE,"AVREV";"rates",#N/A,FALSE,"AVREV"}</definedName>
    <definedName name="ssh" hidden="1">{"avrev",#N/A,FALSE,"AVREV";"rates",#N/A,FALSE,"AVREV"}</definedName>
    <definedName name="sss" localSheetId="65" hidden="1">{#N/A,#N/A,FALSE,"Balance SPS";#N/A,#N/A,FALSE,"P&amp;L_SPS"}</definedName>
    <definedName name="sss" localSheetId="84" hidden="1">{#N/A,#N/A,FALSE,"Balance SPS";#N/A,#N/A,FALSE,"P&amp;L_SPS"}</definedName>
    <definedName name="sss" localSheetId="77" hidden="1">{#N/A,#N/A,FALSE,"Balance SPS";#N/A,#N/A,FALSE,"P&amp;L_SPS"}</definedName>
    <definedName name="sss" localSheetId="61" hidden="1">{#N/A,#N/A,FALSE,"Balance SPS";#N/A,#N/A,FALSE,"P&amp;L_SPS"}</definedName>
    <definedName name="sss" localSheetId="76" hidden="1">{#N/A,#N/A,FALSE,"Balance SPS";#N/A,#N/A,FALSE,"P&amp;L_SPS"}</definedName>
    <definedName name="sss" hidden="1">{#N/A,#N/A,FALSE,"Balance SPS";#N/A,#N/A,FALSE,"P&amp;L_SPS"}</definedName>
    <definedName name="ssscf" localSheetId="79" hidden="1">#REF!</definedName>
    <definedName name="ssscf" localSheetId="84" hidden="1">#REF!</definedName>
    <definedName name="ssscf" localSheetId="77" hidden="1">#REF!</definedName>
    <definedName name="ssscf" hidden="1">#REF!</definedName>
    <definedName name="ssss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s" localSheetId="65" hidden="1">{#N/A,#N/A,FALSE,"Profit Status";#N/A,#N/A,FALSE,"Invest";#N/A,#N/A,FALSE,"Revenue";#N/A,#N/A,FALSE,"Variable Cost";#N/A,#N/A,FALSE,"Options &amp; Series"}</definedName>
    <definedName name="sssss" localSheetId="84" hidden="1">{#N/A,#N/A,FALSE,"Profit Status";#N/A,#N/A,FALSE,"Invest";#N/A,#N/A,FALSE,"Revenue";#N/A,#N/A,FALSE,"Variable Cost";#N/A,#N/A,FALSE,"Options &amp; Series"}</definedName>
    <definedName name="sssss" localSheetId="77" hidden="1">{#N/A,#N/A,FALSE,"Profit Status";#N/A,#N/A,FALSE,"Invest";#N/A,#N/A,FALSE,"Revenue";#N/A,#N/A,FALSE,"Variable Cost";#N/A,#N/A,FALSE,"Options &amp; Series"}</definedName>
    <definedName name="sssss" localSheetId="61" hidden="1">{#N/A,#N/A,FALSE,"Profit Status";#N/A,#N/A,FALSE,"Invest";#N/A,#N/A,FALSE,"Revenue";#N/A,#N/A,FALSE,"Variable Cost";#N/A,#N/A,FALSE,"Options &amp; Series"}</definedName>
    <definedName name="sssss" localSheetId="76" hidden="1">{#N/A,#N/A,FALSE,"Profit Status";#N/A,#N/A,FALSE,"Invest";#N/A,#N/A,FALSE,"Revenue";#N/A,#N/A,FALSE,"Variable Cost";#N/A,#N/A,FALSE,"Options &amp; Series"}</definedName>
    <definedName name="sssss" hidden="1">{#N/A,#N/A,FALSE,"Profit Status";#N/A,#N/A,FALSE,"Invest";#N/A,#N/A,FALSE,"Revenue";#N/A,#N/A,FALSE,"Variable Cost";#N/A,#N/A,FALSE,"Options &amp; Series"}</definedName>
    <definedName name="ssssss" localSheetId="65" hidden="1">{"avrev",#N/A,FALSE,"AVREV";"rates",#N/A,FALSE,"AVREV"}</definedName>
    <definedName name="ssssss" localSheetId="84" hidden="1">{"avrev",#N/A,FALSE,"AVREV";"rates",#N/A,FALSE,"AVREV"}</definedName>
    <definedName name="ssssss" localSheetId="77" hidden="1">{"avrev",#N/A,FALSE,"AVREV";"rates",#N/A,FALSE,"AVREV"}</definedName>
    <definedName name="ssssss" localSheetId="61" hidden="1">{"avrev",#N/A,FALSE,"AVREV";"rates",#N/A,FALSE,"AVREV"}</definedName>
    <definedName name="ssssss" localSheetId="76" hidden="1">{"avrev",#N/A,FALSE,"AVREV";"rates",#N/A,FALSE,"AVREV"}</definedName>
    <definedName name="ssssss" hidden="1">{"avrev",#N/A,FALSE,"AVREV";"rates",#N/A,FALSE,"AVREV"}</definedName>
    <definedName name="sssssss" localSheetId="65" hidden="1">{"Fiesta Facer Page",#N/A,FALSE,"Q_C_S";"Fiesta Main Page",#N/A,FALSE,"V_L";"Fiesta 95BP Struct",#N/A,FALSE,"StructBP";"Fiesta Post 95BP Struct",#N/A,FALSE,"AdjStructBP"}</definedName>
    <definedName name="sssssss" localSheetId="84" hidden="1">{"Fiesta Facer Page",#N/A,FALSE,"Q_C_S";"Fiesta Main Page",#N/A,FALSE,"V_L";"Fiesta 95BP Struct",#N/A,FALSE,"StructBP";"Fiesta Post 95BP Struct",#N/A,FALSE,"AdjStructBP"}</definedName>
    <definedName name="sssssss" localSheetId="77" hidden="1">{"Fiesta Facer Page",#N/A,FALSE,"Q_C_S";"Fiesta Main Page",#N/A,FALSE,"V_L";"Fiesta 95BP Struct",#N/A,FALSE,"StructBP";"Fiesta Post 95BP Struct",#N/A,FALSE,"AdjStructBP"}</definedName>
    <definedName name="sssssss" localSheetId="61" hidden="1">{"Fiesta Facer Page",#N/A,FALSE,"Q_C_S";"Fiesta Main Page",#N/A,FALSE,"V_L";"Fiesta 95BP Struct",#N/A,FALSE,"StructBP";"Fiesta Post 95BP Struct",#N/A,FALSE,"AdjStructBP"}</definedName>
    <definedName name="sssssss" localSheetId="76" hidden="1">{"Fiesta Facer Page",#N/A,FALSE,"Q_C_S";"Fiesta Main Page",#N/A,FALSE,"V_L";"Fiesta 95BP Struct",#N/A,FALSE,"StructBP";"Fiesta Post 95BP Struct",#N/A,FALSE,"AdjStructBP"}</definedName>
    <definedName name="sssssss" hidden="1">{"Fiesta Facer Page",#N/A,FALSE,"Q_C_S";"Fiesta Main Page",#N/A,FALSE,"V_L";"Fiesta 95BP Struct",#N/A,FALSE,"StructBP";"Fiesta Post 95BP Struct",#N/A,FALSE,"AdjStructBP"}</definedName>
    <definedName name="ssssssss" localSheetId="65" hidden="1">{#N/A,#N/A,FALSE,"Cover";#N/A,#N/A,FALSE,"Profits";#N/A,#N/A,FALSE,"ABS";#N/A,#N/A,FALSE,"TFLE Detail";#N/A,#N/A,FALSE,"TFLE Walk";#N/A,#N/A,FALSE,"Variable Cost";#N/A,#N/A,FALSE,"V.C. Walk"}</definedName>
    <definedName name="ssssssss" localSheetId="84" hidden="1">{#N/A,#N/A,FALSE,"Cover";#N/A,#N/A,FALSE,"Profits";#N/A,#N/A,FALSE,"ABS";#N/A,#N/A,FALSE,"TFLE Detail";#N/A,#N/A,FALSE,"TFLE Walk";#N/A,#N/A,FALSE,"Variable Cost";#N/A,#N/A,FALSE,"V.C. Walk"}</definedName>
    <definedName name="ssssssss" localSheetId="77" hidden="1">{#N/A,#N/A,FALSE,"Cover";#N/A,#N/A,FALSE,"Profits";#N/A,#N/A,FALSE,"ABS";#N/A,#N/A,FALSE,"TFLE Detail";#N/A,#N/A,FALSE,"TFLE Walk";#N/A,#N/A,FALSE,"Variable Cost";#N/A,#N/A,FALSE,"V.C. Walk"}</definedName>
    <definedName name="ssssssss" localSheetId="61" hidden="1">{#N/A,#N/A,FALSE,"Cover";#N/A,#N/A,FALSE,"Profits";#N/A,#N/A,FALSE,"ABS";#N/A,#N/A,FALSE,"TFLE Detail";#N/A,#N/A,FALSE,"TFLE Walk";#N/A,#N/A,FALSE,"Variable Cost";#N/A,#N/A,FALSE,"V.C. Walk"}</definedName>
    <definedName name="ssssssss" localSheetId="76" hidden="1">{#N/A,#N/A,FALSE,"Cover";#N/A,#N/A,FALSE,"Profits";#N/A,#N/A,FALSE,"ABS";#N/A,#N/A,FALSE,"TFLE Detail";#N/A,#N/A,FALSE,"TFLE Walk";#N/A,#N/A,FALSE,"Variable Cost";#N/A,#N/A,FALSE,"V.C. Walk"}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sssssssss" localSheetId="65" hidden="1">{#N/A,#N/A,FALSE,"Title - E";#N/A,#N/A,FALSE,"Insert";#N/A,#N/A,FALSE,"Rpt-98-E PG_1";#N/A,#N/A,FALSE,"Rpt-98-E PG_2f";#N/A,#N/A,FALSE,"Rpt-98-E PG_2";#N/A,#N/A,FALSE,"Insert";#N/A,#N/A,FALSE,"Rpt-98-E PG_3 "}</definedName>
    <definedName name="ssssssssss" localSheetId="84" hidden="1">{#N/A,#N/A,FALSE,"Title - E";#N/A,#N/A,FALSE,"Insert";#N/A,#N/A,FALSE,"Rpt-98-E PG_1";#N/A,#N/A,FALSE,"Rpt-98-E PG_2f";#N/A,#N/A,FALSE,"Rpt-98-E PG_2";#N/A,#N/A,FALSE,"Insert";#N/A,#N/A,FALSE,"Rpt-98-E PG_3 "}</definedName>
    <definedName name="ssssssssss" localSheetId="77" hidden="1">{#N/A,#N/A,FALSE,"Title - E";#N/A,#N/A,FALSE,"Insert";#N/A,#N/A,FALSE,"Rpt-98-E PG_1";#N/A,#N/A,FALSE,"Rpt-98-E PG_2f";#N/A,#N/A,FALSE,"Rpt-98-E PG_2";#N/A,#N/A,FALSE,"Insert";#N/A,#N/A,FALSE,"Rpt-98-E PG_3 "}</definedName>
    <definedName name="ssssssssss" localSheetId="61" hidden="1">{#N/A,#N/A,FALSE,"Title - E";#N/A,#N/A,FALSE,"Insert";#N/A,#N/A,FALSE,"Rpt-98-E PG_1";#N/A,#N/A,FALSE,"Rpt-98-E PG_2f";#N/A,#N/A,FALSE,"Rpt-98-E PG_2";#N/A,#N/A,FALSE,"Insert";#N/A,#N/A,FALSE,"Rpt-98-E PG_3 "}</definedName>
    <definedName name="ssssssssss" localSheetId="76" hidden="1">{#N/A,#N/A,FALSE,"Title - E";#N/A,#N/A,FALSE,"Insert";#N/A,#N/A,FALSE,"Rpt-98-E PG_1";#N/A,#N/A,FALSE,"Rpt-98-E PG_2f";#N/A,#N/A,FALSE,"Rpt-98-E PG_2";#N/A,#N/A,FALSE,"Insert";#N/A,#N/A,FALSE,"Rpt-98-E PG_3 "}</definedName>
    <definedName name="ssssssssss" hidden="1">{#N/A,#N/A,FALSE,"Title - E";#N/A,#N/A,FALSE,"Insert";#N/A,#N/A,FALSE,"Rpt-98-E PG_1";#N/A,#N/A,FALSE,"Rpt-98-E PG_2f";#N/A,#N/A,FALSE,"Rpt-98-E PG_2";#N/A,#N/A,FALSE,"Insert";#N/A,#N/A,FALSE,"Rpt-98-E PG_3 "}</definedName>
    <definedName name="ssssssssssss" localSheetId="79">#REF!</definedName>
    <definedName name="ssssssssssss" localSheetId="84">#REF!</definedName>
    <definedName name="ssssssssssss" localSheetId="77">#REF!</definedName>
    <definedName name="ssssssssssss">#REF!</definedName>
    <definedName name="SS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S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S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S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S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SY" hidden="1">{#N/A,#N/A,FALSE,"Assumptions";#N/A,#N/A,FALSE,"Volumes";#N/A,#N/A,FALSE,"Pricing";#N/A,#N/A,FALSE,"Variable Cost";#N/A,#N/A,FALSE,"Investment";#N/A,#N/A,FALSE,"Profitability";#N/A,#N/A,FALSE,"Business Comparison"}</definedName>
    <definedName name="ST" localSheetId="79">#REF!</definedName>
    <definedName name="ST" localSheetId="84">#REF!</definedName>
    <definedName name="ST" localSheetId="77">#REF!</definedName>
    <definedName name="ST">#REF!</definedName>
    <definedName name="sta">0.1</definedName>
    <definedName name="stabsreptest" localSheetId="65" hidden="1">{#N/A,#N/A,FALSE,"GRAFIK";#N/A,#N/A,FALSE,"TOP30MEM"}</definedName>
    <definedName name="stabsreptest" localSheetId="84" hidden="1">{#N/A,#N/A,FALSE,"GRAFIK";#N/A,#N/A,FALSE,"TOP30MEM"}</definedName>
    <definedName name="stabsreptest" localSheetId="77" hidden="1">{#N/A,#N/A,FALSE,"GRAFIK";#N/A,#N/A,FALSE,"TOP30MEM"}</definedName>
    <definedName name="stabsreptest" localSheetId="61" hidden="1">{#N/A,#N/A,FALSE,"GRAFIK";#N/A,#N/A,FALSE,"TOP30MEM"}</definedName>
    <definedName name="stabsreptest" localSheetId="76" hidden="1">{#N/A,#N/A,FALSE,"GRAFIK";#N/A,#N/A,FALSE,"TOP30MEM"}</definedName>
    <definedName name="stabsreptest" hidden="1">{#N/A,#N/A,FALSE,"GRAFIK";#N/A,#N/A,FALSE,"TOP30MEM"}</definedName>
    <definedName name="Staff_Salary_Permanent_Expat" localSheetId="79">#REF!</definedName>
    <definedName name="Staff_Salary_Permanent_Expat" localSheetId="84">#REF!</definedName>
    <definedName name="Staff_Salary_Permanent_Expat" localSheetId="77">#REF!</definedName>
    <definedName name="Staff_Salary_Permanent_Expat">#REF!</definedName>
    <definedName name="Staff_Salary_Permanent_local" localSheetId="79">#REF!</definedName>
    <definedName name="Staff_Salary_Permanent_local" localSheetId="84">#REF!</definedName>
    <definedName name="Staff_Salary_Permanent_local" localSheetId="77">#REF!</definedName>
    <definedName name="Staff_Salary_Permanent_local">#REF!</definedName>
    <definedName name="stamp03bp" localSheetId="65" hidden="1">{"Revenue",#N/A,FALSE,"Series";"Ecprofit",#N/A,FALSE,"Series"}</definedName>
    <definedName name="stamp03bp" localSheetId="84" hidden="1">{"Revenue",#N/A,FALSE,"Series";"Ecprofit",#N/A,FALSE,"Series"}</definedName>
    <definedName name="stamp03bp" localSheetId="77" hidden="1">{"Revenue",#N/A,FALSE,"Series";"Ecprofit",#N/A,FALSE,"Series"}</definedName>
    <definedName name="stamp03bp" localSheetId="61" hidden="1">{"Revenue",#N/A,FALSE,"Series";"Ecprofit",#N/A,FALSE,"Series"}</definedName>
    <definedName name="stamp03bp" localSheetId="76" hidden="1">{"Revenue",#N/A,FALSE,"Series";"Ecprofit",#N/A,FALSE,"Series"}</definedName>
    <definedName name="stamp03bp" hidden="1">{"Revenue",#N/A,FALSE,"Series";"Ecprofit",#N/A,FALSE,"Series"}</definedName>
    <definedName name="start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tart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tart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tart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tart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tart" hidden="1">{#N/A,#N/A,FALSE,"Assumptions";#N/A,#N/A,FALSE,"Volumes";#N/A,#N/A,FALSE,"Pricing";#N/A,#N/A,FALSE,"Variable Cost";#N/A,#N/A,FALSE,"Investment";#N/A,#N/A,FALSE,"Profitability";#N/A,#N/A,FALSE,"Business Comparison"}</definedName>
    <definedName name="startDates" localSheetId="79">#REF!</definedName>
    <definedName name="startDates" localSheetId="84">#REF!</definedName>
    <definedName name="startDates" localSheetId="77">#REF!</definedName>
    <definedName name="startDates">#REF!</definedName>
    <definedName name="StartYear" localSheetId="79">#REF!</definedName>
    <definedName name="StartYear" localSheetId="84">#REF!</definedName>
    <definedName name="StartYear" localSheetId="77">#REF!</definedName>
    <definedName name="StartYear">#REF!</definedName>
    <definedName name="State" localSheetId="79">#REF!</definedName>
    <definedName name="State" localSheetId="84">#REF!</definedName>
    <definedName name="State" localSheetId="77">#REF!</definedName>
    <definedName name="State">#REF!</definedName>
    <definedName name="status" hidden="1">#N/A</definedName>
    <definedName name="Status_622AB" localSheetId="79">#REF!</definedName>
    <definedName name="Status_622AB" localSheetId="84">#REF!</definedName>
    <definedName name="Status_622AB" localSheetId="77">#REF!</definedName>
    <definedName name="Status_622AB">#REF!</definedName>
    <definedName name="Status_622AB_vs_Dec_PDLG" localSheetId="79">#REF!</definedName>
    <definedName name="Status_622AB_vs_Dec_PDLG" localSheetId="84">#REF!</definedName>
    <definedName name="Status_622AB_vs_Dec_PDLG" localSheetId="77">#REF!</definedName>
    <definedName name="Status_622AB_vs_Dec_PDLG">#REF!</definedName>
    <definedName name="Status_625A" localSheetId="79">#REF!</definedName>
    <definedName name="Status_625A" localSheetId="84">#REF!</definedName>
    <definedName name="Status_625A" localSheetId="77">#REF!</definedName>
    <definedName name="Status_625A">#REF!</definedName>
    <definedName name="Status_625A_vs_Feb_PDLG" localSheetId="79">#REF!</definedName>
    <definedName name="Status_625A_vs_Feb_PDLG" localSheetId="84">#REF!</definedName>
    <definedName name="Status_625A_vs_Feb_PDLG" localSheetId="77">#REF!</definedName>
    <definedName name="Status_625A_vs_Feb_PDLG">#REF!</definedName>
    <definedName name="std" localSheetId="65" hidden="1">{#N/A,#N/A,FALSE,"Title-W";#N/A,#N/A,FALSE,"Insert";#N/A,#N/A,FALSE,"Rpt-98-W PG_1";#N/A,#N/A,FALSE,"Rpt-98-W PG_2f";#N/A,#N/A,FALSE,"Rpt-98-W  PG_2";#N/A,#N/A,FALSE,"Insert";#N/A,#N/A,FALSE,"Rpt-98-W PG_3"}</definedName>
    <definedName name="std" localSheetId="84" hidden="1">{#N/A,#N/A,FALSE,"Title-W";#N/A,#N/A,FALSE,"Insert";#N/A,#N/A,FALSE,"Rpt-98-W PG_1";#N/A,#N/A,FALSE,"Rpt-98-W PG_2f";#N/A,#N/A,FALSE,"Rpt-98-W  PG_2";#N/A,#N/A,FALSE,"Insert";#N/A,#N/A,FALSE,"Rpt-98-W PG_3"}</definedName>
    <definedName name="std" localSheetId="77" hidden="1">{#N/A,#N/A,FALSE,"Title-W";#N/A,#N/A,FALSE,"Insert";#N/A,#N/A,FALSE,"Rpt-98-W PG_1";#N/A,#N/A,FALSE,"Rpt-98-W PG_2f";#N/A,#N/A,FALSE,"Rpt-98-W  PG_2";#N/A,#N/A,FALSE,"Insert";#N/A,#N/A,FALSE,"Rpt-98-W PG_3"}</definedName>
    <definedName name="std" localSheetId="61" hidden="1">{#N/A,#N/A,FALSE,"Title-W";#N/A,#N/A,FALSE,"Insert";#N/A,#N/A,FALSE,"Rpt-98-W PG_1";#N/A,#N/A,FALSE,"Rpt-98-W PG_2f";#N/A,#N/A,FALSE,"Rpt-98-W  PG_2";#N/A,#N/A,FALSE,"Insert";#N/A,#N/A,FALSE,"Rpt-98-W PG_3"}</definedName>
    <definedName name="std" localSheetId="76" hidden="1">{#N/A,#N/A,FALSE,"Title-W";#N/A,#N/A,FALSE,"Insert";#N/A,#N/A,FALSE,"Rpt-98-W PG_1";#N/A,#N/A,FALSE,"Rpt-98-W PG_2f";#N/A,#N/A,FALSE,"Rpt-98-W  PG_2";#N/A,#N/A,FALSE,"Insert";#N/A,#N/A,FALSE,"Rpt-98-W PG_3"}</definedName>
    <definedName name="std" hidden="1">{#N/A,#N/A,FALSE,"Title-W";#N/A,#N/A,FALSE,"Insert";#N/A,#N/A,FALSE,"Rpt-98-W PG_1";#N/A,#N/A,FALSE,"Rpt-98-W PG_2f";#N/A,#N/A,FALSE,"Rpt-98-W  PG_2";#N/A,#N/A,FALSE,"Insert";#N/A,#N/A,FALSE,"Rpt-98-W PG_3"}</definedName>
    <definedName name="STDDCM" localSheetId="79">#REF!</definedName>
    <definedName name="STDDCM" localSheetId="84">#REF!</definedName>
    <definedName name="STDDCM" localSheetId="77">#REF!</definedName>
    <definedName name="STDDCM">#REF!</definedName>
    <definedName name="STDDCT" localSheetId="79">#REF!</definedName>
    <definedName name="STDDCT" localSheetId="84">#REF!</definedName>
    <definedName name="STDDCT" localSheetId="77">#REF!</definedName>
    <definedName name="STDDCT">#REF!</definedName>
    <definedName name="stop" localSheetId="65" hidden="1">{#N/A,#N/A,FALSE,"Graphs_Retail";#N/A,#N/A,FALSE,"Physicals_Graphs"}</definedName>
    <definedName name="stop" localSheetId="84" hidden="1">{#N/A,#N/A,FALSE,"Graphs_Retail";#N/A,#N/A,FALSE,"Physicals_Graphs"}</definedName>
    <definedName name="stop" localSheetId="77" hidden="1">{#N/A,#N/A,FALSE,"Graphs_Retail";#N/A,#N/A,FALSE,"Physicals_Graphs"}</definedName>
    <definedName name="stop" localSheetId="61" hidden="1">{#N/A,#N/A,FALSE,"Graphs_Retail";#N/A,#N/A,FALSE,"Physicals_Graphs"}</definedName>
    <definedName name="stop" localSheetId="76" hidden="1">{#N/A,#N/A,FALSE,"Graphs_Retail";#N/A,#N/A,FALSE,"Physicals_Graphs"}</definedName>
    <definedName name="stop" hidden="1">{#N/A,#N/A,FALSE,"Graphs_Retail";#N/A,#N/A,FALSE,"Physicals_Graphs"}</definedName>
    <definedName name="Strategy" localSheetId="65" hidden="1">{#N/A,#N/A,FALSE,"Profit Status";#N/A,#N/A,FALSE,"Invest";#N/A,#N/A,FALSE,"Revenue";#N/A,#N/A,FALSE,"Variable Cost";#N/A,#N/A,FALSE,"Options &amp; Series"}</definedName>
    <definedName name="Strategy" localSheetId="84" hidden="1">{#N/A,#N/A,FALSE,"Profit Status";#N/A,#N/A,FALSE,"Invest";#N/A,#N/A,FALSE,"Revenue";#N/A,#N/A,FALSE,"Variable Cost";#N/A,#N/A,FALSE,"Options &amp; Series"}</definedName>
    <definedName name="Strategy" localSheetId="77" hidden="1">{#N/A,#N/A,FALSE,"Profit Status";#N/A,#N/A,FALSE,"Invest";#N/A,#N/A,FALSE,"Revenue";#N/A,#N/A,FALSE,"Variable Cost";#N/A,#N/A,FALSE,"Options &amp; Series"}</definedName>
    <definedName name="Strategy" localSheetId="61" hidden="1">{#N/A,#N/A,FALSE,"Profit Status";#N/A,#N/A,FALSE,"Invest";#N/A,#N/A,FALSE,"Revenue";#N/A,#N/A,FALSE,"Variable Cost";#N/A,#N/A,FALSE,"Options &amp; Series"}</definedName>
    <definedName name="Strategy" localSheetId="76" hidden="1">{#N/A,#N/A,FALSE,"Profit Status";#N/A,#N/A,FALSE,"Invest";#N/A,#N/A,FALSE,"Revenue";#N/A,#N/A,FALSE,"Variable Cost";#N/A,#N/A,FALSE,"Options &amp; Series"}</definedName>
    <definedName name="Strategy" hidden="1">{#N/A,#N/A,FALSE,"Profit Status";#N/A,#N/A,FALSE,"Invest";#N/A,#N/A,FALSE,"Revenue";#N/A,#N/A,FALSE,"Variable Cost";#N/A,#N/A,FALSE,"Options &amp; Series"}</definedName>
    <definedName name="Strawman3" localSheetId="65" hidden="1">{#N/A,#N/A,FALSE,"Cover";#N/A,#N/A,FALSE,"Profits";#N/A,#N/A,FALSE,"ABS";#N/A,#N/A,FALSE,"TFLE Detail";#N/A,#N/A,FALSE,"TFLE Walk";#N/A,#N/A,FALSE,"Variable Cost";#N/A,#N/A,FALSE,"V.C. Walk"}</definedName>
    <definedName name="Strawman3" localSheetId="84" hidden="1">{#N/A,#N/A,FALSE,"Cover";#N/A,#N/A,FALSE,"Profits";#N/A,#N/A,FALSE,"ABS";#N/A,#N/A,FALSE,"TFLE Detail";#N/A,#N/A,FALSE,"TFLE Walk";#N/A,#N/A,FALSE,"Variable Cost";#N/A,#N/A,FALSE,"V.C. Walk"}</definedName>
    <definedName name="Strawman3" localSheetId="77" hidden="1">{#N/A,#N/A,FALSE,"Cover";#N/A,#N/A,FALSE,"Profits";#N/A,#N/A,FALSE,"ABS";#N/A,#N/A,FALSE,"TFLE Detail";#N/A,#N/A,FALSE,"TFLE Walk";#N/A,#N/A,FALSE,"Variable Cost";#N/A,#N/A,FALSE,"V.C. Walk"}</definedName>
    <definedName name="Strawman3" localSheetId="61" hidden="1">{#N/A,#N/A,FALSE,"Cover";#N/A,#N/A,FALSE,"Profits";#N/A,#N/A,FALSE,"ABS";#N/A,#N/A,FALSE,"TFLE Detail";#N/A,#N/A,FALSE,"TFLE Walk";#N/A,#N/A,FALSE,"Variable Cost";#N/A,#N/A,FALSE,"V.C. Walk"}</definedName>
    <definedName name="Strawman3" localSheetId="76" hidden="1">{#N/A,#N/A,FALSE,"Cover";#N/A,#N/A,FALSE,"Profits";#N/A,#N/A,FALSE,"ABS";#N/A,#N/A,FALSE,"TFLE Detail";#N/A,#N/A,FALSE,"TFLE Walk";#N/A,#N/A,FALSE,"Variable Cost";#N/A,#N/A,FALSE,"V.C. Walk"}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UCTUR" localSheetId="79">#REF!</definedName>
    <definedName name="STRUCTUR" localSheetId="84">#REF!</definedName>
    <definedName name="STRUCTUR" localSheetId="77">#REF!</definedName>
    <definedName name="STRUCTUR">#REF!</definedName>
    <definedName name="stu" localSheetId="65" hidden="1">{"Presentation",#N/A,FALSE,"Feb96 - ALL"}</definedName>
    <definedName name="stu" localSheetId="84" hidden="1">{"Presentation",#N/A,FALSE,"Feb96 - ALL"}</definedName>
    <definedName name="stu" localSheetId="77" hidden="1">{"Presentation",#N/A,FALSE,"Feb96 - ALL"}</definedName>
    <definedName name="stu" localSheetId="61" hidden="1">{"Presentation",#N/A,FALSE,"Feb96 - ALL"}</definedName>
    <definedName name="stu" localSheetId="76" hidden="1">{"Presentation",#N/A,FALSE,"Feb96 - ALL"}</definedName>
    <definedName name="stu" hidden="1">{"Presentation",#N/A,FALSE,"Feb96 - ALL"}</definedName>
    <definedName name="stuff" localSheetId="65" hidden="1">{#N/A,#N/A,FALSE,"Profit Status";#N/A,#N/A,FALSE,"Invest";#N/A,#N/A,FALSE,"Revenue";#N/A,#N/A,FALSE,"Variable Cost";#N/A,#N/A,FALSE,"Options &amp; Series"}</definedName>
    <definedName name="stuff" localSheetId="84" hidden="1">{#N/A,#N/A,FALSE,"Profit Status";#N/A,#N/A,FALSE,"Invest";#N/A,#N/A,FALSE,"Revenue";#N/A,#N/A,FALSE,"Variable Cost";#N/A,#N/A,FALSE,"Options &amp; Series"}</definedName>
    <definedName name="stuff" localSheetId="77" hidden="1">{#N/A,#N/A,FALSE,"Profit Status";#N/A,#N/A,FALSE,"Invest";#N/A,#N/A,FALSE,"Revenue";#N/A,#N/A,FALSE,"Variable Cost";#N/A,#N/A,FALSE,"Options &amp; Series"}</definedName>
    <definedName name="stuff" localSheetId="61" hidden="1">{#N/A,#N/A,FALSE,"Profit Status";#N/A,#N/A,FALSE,"Invest";#N/A,#N/A,FALSE,"Revenue";#N/A,#N/A,FALSE,"Variable Cost";#N/A,#N/A,FALSE,"Options &amp; Series"}</definedName>
    <definedName name="stuff" localSheetId="76" hidden="1">{#N/A,#N/A,FALSE,"Profit Status";#N/A,#N/A,FALSE,"Invest";#N/A,#N/A,FALSE,"Revenue";#N/A,#N/A,FALSE,"Variable Cost";#N/A,#N/A,FALSE,"Options &amp; Series"}</definedName>
    <definedName name="stuff" hidden="1">{#N/A,#N/A,FALSE,"Profit Status";#N/A,#N/A,FALSE,"Invest";#N/A,#N/A,FALSE,"Revenue";#N/A,#N/A,FALSE,"Variable Cost";#N/A,#N/A,FALSE,"Options &amp; Series"}</definedName>
    <definedName name="stuff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stuff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stuff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stuff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stuff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stuff2" hidden="1">{#N/A,#N/A,FALSE,"Assumptions";#N/A,#N/A,FALSE,"Volumes";#N/A,#N/A,FALSE,"Pricing";#N/A,#N/A,FALSE,"Variable Cost";#N/A,#N/A,FALSE,"Investment";#N/A,#N/A,FALSE,"Profitability";#N/A,#N/A,FALSE,"Business Comparison"}</definedName>
    <definedName name="stupid" localSheetId="65" hidden="1">{"Summary View",#N/A,TRUE,"Summary";"Exception Analysis",#N/A,TRUE,"Summary"}</definedName>
    <definedName name="stupid" localSheetId="84" hidden="1">{"Summary View",#N/A,TRUE,"Summary";"Exception Analysis",#N/A,TRUE,"Summary"}</definedName>
    <definedName name="stupid" localSheetId="77" hidden="1">{"Summary View",#N/A,TRUE,"Summary";"Exception Analysis",#N/A,TRUE,"Summary"}</definedName>
    <definedName name="stupid" localSheetId="61" hidden="1">{"Summary View",#N/A,TRUE,"Summary";"Exception Analysis",#N/A,TRUE,"Summary"}</definedName>
    <definedName name="stupid" localSheetId="76" hidden="1">{"Summary View",#N/A,TRUE,"Summary";"Exception Analysis",#N/A,TRUE,"Summary"}</definedName>
    <definedName name="stupid" hidden="1">{"Summary View",#N/A,TRUE,"Summary";"Exception Analysis",#N/A,TRUE,"Summary"}</definedName>
    <definedName name="STUS" localSheetId="65" hidden="1">{#N/A,#N/A,FALSE,"Cover";#N/A,#N/A,FALSE,"Profits";#N/A,#N/A,FALSE,"ABS";#N/A,#N/A,FALSE,"TFLE Detail";#N/A,#N/A,FALSE,"TFLE Walk";#N/A,#N/A,FALSE,"Variable Cost";#N/A,#N/A,FALSE,"V.C. Walk"}</definedName>
    <definedName name="STUS" localSheetId="84" hidden="1">{#N/A,#N/A,FALSE,"Cover";#N/A,#N/A,FALSE,"Profits";#N/A,#N/A,FALSE,"ABS";#N/A,#N/A,FALSE,"TFLE Detail";#N/A,#N/A,FALSE,"TFLE Walk";#N/A,#N/A,FALSE,"Variable Cost";#N/A,#N/A,FALSE,"V.C. Walk"}</definedName>
    <definedName name="STUS" localSheetId="77" hidden="1">{#N/A,#N/A,FALSE,"Cover";#N/A,#N/A,FALSE,"Profits";#N/A,#N/A,FALSE,"ABS";#N/A,#N/A,FALSE,"TFLE Detail";#N/A,#N/A,FALSE,"TFLE Walk";#N/A,#N/A,FALSE,"Variable Cost";#N/A,#N/A,FALSE,"V.C. Walk"}</definedName>
    <definedName name="STUS" localSheetId="61" hidden="1">{#N/A,#N/A,FALSE,"Cover";#N/A,#N/A,FALSE,"Profits";#N/A,#N/A,FALSE,"ABS";#N/A,#N/A,FALSE,"TFLE Detail";#N/A,#N/A,FALSE,"TFLE Walk";#N/A,#N/A,FALSE,"Variable Cost";#N/A,#N/A,FALSE,"V.C. Walk"}</definedName>
    <definedName name="STUS" localSheetId="76" hidden="1">{#N/A,#N/A,FALSE,"Cover";#N/A,#N/A,FALSE,"Profits";#N/A,#N/A,FALSE,"ABS";#N/A,#N/A,FALSE,"TFLE Detail";#N/A,#N/A,FALSE,"TFLE Walk";#N/A,#N/A,FALSE,"Variable Cost";#N/A,#N/A,FALSE,"V.C. Walk"}</definedName>
    <definedName name="STUS" hidden="1">{#N/A,#N/A,FALSE,"Cover";#N/A,#N/A,FALSE,"Profits";#N/A,#N/A,FALSE,"ABS";#N/A,#N/A,FALSE,"TFLE Detail";#N/A,#N/A,FALSE,"TFLE Walk";#N/A,#N/A,FALSE,"Variable Cost";#N/A,#N/A,FALSE,"V.C. Walk"}</definedName>
    <definedName name="subgroup" localSheetId="79" hidden="1">#REF!</definedName>
    <definedName name="subgroup" localSheetId="84" hidden="1">#REF!</definedName>
    <definedName name="subgroup" localSheetId="77" hidden="1">#REF!</definedName>
    <definedName name="subgroup" hidden="1">#REF!</definedName>
    <definedName name="suc" localSheetId="79">#REF!</definedName>
    <definedName name="suc" localSheetId="84">#REF!</definedName>
    <definedName name="suc" localSheetId="77">#REF!</definedName>
    <definedName name="suc">#REF!</definedName>
    <definedName name="sucx" localSheetId="79">#REF!</definedName>
    <definedName name="sucx" localSheetId="84">#REF!</definedName>
    <definedName name="sucx" localSheetId="77">#REF!</definedName>
    <definedName name="sucx">#REF!</definedName>
    <definedName name="sum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mary" localSheetId="65" hidden="1">{"'Highlights'!$A$1:$M$123"}</definedName>
    <definedName name="summary" localSheetId="84" hidden="1">{"'Highlights'!$A$1:$M$123"}</definedName>
    <definedName name="summary" localSheetId="77" hidden="1">{"'Highlights'!$A$1:$M$123"}</definedName>
    <definedName name="summary" localSheetId="61" hidden="1">{"'Highlights'!$A$1:$M$123"}</definedName>
    <definedName name="summary" localSheetId="76" hidden="1">{"'Highlights'!$A$1:$M$123"}</definedName>
    <definedName name="summary" hidden="1">{"'Highlights'!$A$1:$M$123"}</definedName>
    <definedName name="summary1" localSheetId="65" hidden="1">{"'Highlights'!$A$1:$M$123"}</definedName>
    <definedName name="summary1" localSheetId="84" hidden="1">{"'Highlights'!$A$1:$M$123"}</definedName>
    <definedName name="summary1" localSheetId="77" hidden="1">{"'Highlights'!$A$1:$M$123"}</definedName>
    <definedName name="summary1" localSheetId="61" hidden="1">{"'Highlights'!$A$1:$M$123"}</definedName>
    <definedName name="summary1" localSheetId="76" hidden="1">{"'Highlights'!$A$1:$M$123"}</definedName>
    <definedName name="summary1" hidden="1">{"'Highlights'!$A$1:$M$123"}</definedName>
    <definedName name="Summary2" localSheetId="65" hidden="1">{"A_Summary",#N/A,FALSE,"Arg_Summ";"B_Summary",#N/A,FALSE,"Brz_Summ"}</definedName>
    <definedName name="Summary2" localSheetId="84" hidden="1">{"A_Summary",#N/A,FALSE,"Arg_Summ";"B_Summary",#N/A,FALSE,"Brz_Summ"}</definedName>
    <definedName name="Summary2" localSheetId="77" hidden="1">{"A_Summary",#N/A,FALSE,"Arg_Summ";"B_Summary",#N/A,FALSE,"Brz_Summ"}</definedName>
    <definedName name="Summary2" localSheetId="61" hidden="1">{"A_Summary",#N/A,FALSE,"Arg_Summ";"B_Summary",#N/A,FALSE,"Brz_Summ"}</definedName>
    <definedName name="Summary2" localSheetId="76" hidden="1">{"A_Summary",#N/A,FALSE,"Arg_Summ";"B_Summary",#N/A,FALSE,"Brz_Summ"}</definedName>
    <definedName name="Summary2" hidden="1">{"A_Summary",#N/A,FALSE,"Arg_Summ";"B_Summary",#N/A,FALSE,"Brz_Summ"}</definedName>
    <definedName name="summary3" localSheetId="65" hidden="1">{"'Highlights'!$A$1:$M$123"}</definedName>
    <definedName name="summary3" localSheetId="84" hidden="1">{"'Highlights'!$A$1:$M$123"}</definedName>
    <definedName name="summary3" localSheetId="77" hidden="1">{"'Highlights'!$A$1:$M$123"}</definedName>
    <definedName name="summary3" localSheetId="61" hidden="1">{"'Highlights'!$A$1:$M$123"}</definedName>
    <definedName name="summary3" localSheetId="76" hidden="1">{"'Highlights'!$A$1:$M$123"}</definedName>
    <definedName name="summary3" hidden="1">{"'Highlights'!$A$1:$M$123"}</definedName>
    <definedName name="summary4" localSheetId="65" hidden="1">{"'Highlights'!$A$1:$M$123"}</definedName>
    <definedName name="summary4" localSheetId="84" hidden="1">{"'Highlights'!$A$1:$M$123"}</definedName>
    <definedName name="summary4" localSheetId="77" hidden="1">{"'Highlights'!$A$1:$M$123"}</definedName>
    <definedName name="summary4" localSheetId="61" hidden="1">{"'Highlights'!$A$1:$M$123"}</definedName>
    <definedName name="summary4" localSheetId="76" hidden="1">{"'Highlights'!$A$1:$M$123"}</definedName>
    <definedName name="summary4" hidden="1">{"'Highlights'!$A$1:$M$123"}</definedName>
    <definedName name="summary5" localSheetId="65" hidden="1">{"'Highlights'!$A$1:$M$123"}</definedName>
    <definedName name="summary5" localSheetId="84" hidden="1">{"'Highlights'!$A$1:$M$123"}</definedName>
    <definedName name="summary5" localSheetId="77" hidden="1">{"'Highlights'!$A$1:$M$123"}</definedName>
    <definedName name="summary5" localSheetId="61" hidden="1">{"'Highlights'!$A$1:$M$123"}</definedName>
    <definedName name="summary5" localSheetId="76" hidden="1">{"'Highlights'!$A$1:$M$123"}</definedName>
    <definedName name="summary5" hidden="1">{"'Highlights'!$A$1:$M$123"}</definedName>
    <definedName name="summary6" localSheetId="65" hidden="1">{"'Highlights'!$A$1:$M$123"}</definedName>
    <definedName name="summary6" localSheetId="84" hidden="1">{"'Highlights'!$A$1:$M$123"}</definedName>
    <definedName name="summary6" localSheetId="77" hidden="1">{"'Highlights'!$A$1:$M$123"}</definedName>
    <definedName name="summary6" localSheetId="61" hidden="1">{"'Highlights'!$A$1:$M$123"}</definedName>
    <definedName name="summary6" localSheetId="76" hidden="1">{"'Highlights'!$A$1:$M$123"}</definedName>
    <definedName name="summary6" hidden="1">{"'Highlights'!$A$1:$M$123"}</definedName>
    <definedName name="summarylm" localSheetId="65" hidden="1">{"avrev",#N/A,FALSE,"AVREV";"rates",#N/A,FALSE,"AVREV"}</definedName>
    <definedName name="summarylm" localSheetId="84" hidden="1">{"avrev",#N/A,FALSE,"AVREV";"rates",#N/A,FALSE,"AVREV"}</definedName>
    <definedName name="summarylm" localSheetId="77" hidden="1">{"avrev",#N/A,FALSE,"AVREV";"rates",#N/A,FALSE,"AVREV"}</definedName>
    <definedName name="summarylm" localSheetId="61" hidden="1">{"avrev",#N/A,FALSE,"AVREV";"rates",#N/A,FALSE,"AVREV"}</definedName>
    <definedName name="summarylm" localSheetId="76" hidden="1">{"avrev",#N/A,FALSE,"AVREV";"rates",#N/A,FALSE,"AVREV"}</definedName>
    <definedName name="summarylm" hidden="1">{"avrev",#N/A,FALSE,"AVREV";"rates",#N/A,FALSE,"AVREV"}</definedName>
    <definedName name="sumry" localSheetId="65" hidden="1">{#N/A,#N/A,FALSE,"TRANSNEW"}</definedName>
    <definedName name="sumry" localSheetId="84" hidden="1">{#N/A,#N/A,FALSE,"TRANSNEW"}</definedName>
    <definedName name="sumry" localSheetId="77" hidden="1">{#N/A,#N/A,FALSE,"TRANSNEW"}</definedName>
    <definedName name="sumry" localSheetId="61" hidden="1">{#N/A,#N/A,FALSE,"TRANSNEW"}</definedName>
    <definedName name="sumry" localSheetId="76" hidden="1">{#N/A,#N/A,FALSE,"TRANSNEW"}</definedName>
    <definedName name="sumry" hidden="1">{#N/A,#N/A,FALSE,"TRANSNEW"}</definedName>
    <definedName name="Supavut_2" localSheetId="65">[1]!go_PRJ</definedName>
    <definedName name="Supavut_2" localSheetId="79">[1]!go_PRJ</definedName>
    <definedName name="Supavut_2" localSheetId="84">[1]!go_PRJ</definedName>
    <definedName name="Supavut_2" localSheetId="2">[1]!go_PRJ</definedName>
    <definedName name="Supavut_2" localSheetId="3">[1]!go_PRJ</definedName>
    <definedName name="Supavut_2" localSheetId="1">[1]!go_PRJ</definedName>
    <definedName name="Supavut_2" localSheetId="4">[1]!go_PRJ</definedName>
    <definedName name="Supavut_2" localSheetId="5">[1]!go_PRJ</definedName>
    <definedName name="Supavut_2" localSheetId="10">[1]!go_PRJ</definedName>
    <definedName name="Supavut_2" localSheetId="18">[1]!go_PRJ</definedName>
    <definedName name="Supavut_2" localSheetId="19">[1]!go_PRJ</definedName>
    <definedName name="Supavut_2" localSheetId="21">[1]!go_PRJ</definedName>
    <definedName name="Supavut_2" localSheetId="6">[1]!go_PRJ</definedName>
    <definedName name="Supavut_2" localSheetId="9">[1]!go_PRJ</definedName>
    <definedName name="Supavut_2" localSheetId="13">[1]!go_PRJ</definedName>
    <definedName name="Supavut_2" localSheetId="35">[1]!go_PRJ</definedName>
    <definedName name="Supavut_2" localSheetId="50">[1]!go_PRJ</definedName>
    <definedName name="Supavut_2" localSheetId="55">[1]!go_PRJ</definedName>
    <definedName name="Supavut_2" localSheetId="47">[1]!go_PRJ</definedName>
    <definedName name="Supavut_2" localSheetId="49">[1]!go_PRJ</definedName>
    <definedName name="Supavut_2" localSheetId="36">[1]!go_PRJ</definedName>
    <definedName name="Supavut_2" localSheetId="28">[1]!go_PRJ</definedName>
    <definedName name="Supavut_2" localSheetId="37">[1]!go_PRJ</definedName>
    <definedName name="Supavut_2" localSheetId="7">[1]!go_PRJ</definedName>
    <definedName name="Supavut_2" localSheetId="14">[1]!go_PRJ</definedName>
    <definedName name="Supavut_2" localSheetId="44">[1]!go_PRJ</definedName>
    <definedName name="Supavut_2" localSheetId="12">[1]!go_PRJ</definedName>
    <definedName name="Supavut_2" localSheetId="41">[1]!go_PRJ</definedName>
    <definedName name="Supavut_2" localSheetId="43">[1]!go_PRJ</definedName>
    <definedName name="Supavut_2" localSheetId="46">[1]!go_PRJ</definedName>
    <definedName name="Supavut_2" localSheetId="53">[1]!go_PRJ</definedName>
    <definedName name="Supavut_2" localSheetId="42">[1]!go_PRJ</definedName>
    <definedName name="Supavut_2" localSheetId="17">[1]!go_PRJ</definedName>
    <definedName name="Supavut_2" localSheetId="20">[1]!go_PRJ</definedName>
    <definedName name="Supavut_2" localSheetId="34">[1]!go_PRJ</definedName>
    <definedName name="Supavut_2" localSheetId="33">[1]!go_PRJ</definedName>
    <definedName name="Supavut_2" localSheetId="11">[1]!go_PRJ</definedName>
    <definedName name="Supavut_2" localSheetId="25">[1]!go_PRJ</definedName>
    <definedName name="Supavut_2" localSheetId="56">[1]!go_PRJ</definedName>
    <definedName name="Supavut_2" localSheetId="54">[1]!go_PRJ</definedName>
    <definedName name="Supavut_2" localSheetId="45">[1]!go_PRJ</definedName>
    <definedName name="Supavut_2" localSheetId="52">[1]!go_PRJ</definedName>
    <definedName name="Supavut_2" localSheetId="8">[1]!go_PRJ</definedName>
    <definedName name="Supavut_2" localSheetId="48">[1]!go_PRJ</definedName>
    <definedName name="Supavut_2" localSheetId="26">[1]!go_PRJ</definedName>
    <definedName name="Supavut_2" localSheetId="27">[1]!go_PRJ</definedName>
    <definedName name="Supavut_2" localSheetId="31">[1]!go_PRJ</definedName>
    <definedName name="Supavut_2" localSheetId="24">[1]!go_PRJ</definedName>
    <definedName name="Supavut_2" localSheetId="23">[1]!go_PRJ</definedName>
    <definedName name="Supavut_2" localSheetId="22">[1]!go_PRJ</definedName>
    <definedName name="Supavut_2" localSheetId="38">[1]!go_PRJ</definedName>
    <definedName name="Supavut_2" localSheetId="29">[1]!go_PRJ</definedName>
    <definedName name="Supavut_2" localSheetId="30">[1]!go_PRJ</definedName>
    <definedName name="Supavut_2" localSheetId="15">[1]!go_PRJ</definedName>
    <definedName name="Supavut_2" localSheetId="16">[1]!go_PRJ</definedName>
    <definedName name="Supavut_2" localSheetId="32">[1]!go_PRJ</definedName>
    <definedName name="Supavut_2" localSheetId="75">[1]!go_PRJ</definedName>
    <definedName name="Supavut_2" localSheetId="62">[1]!go_PRJ</definedName>
    <definedName name="Supavut_2" localSheetId="63">[1]!go_PRJ</definedName>
    <definedName name="Supavut_2" localSheetId="68">[1]!go_PRJ</definedName>
    <definedName name="Supavut_2" localSheetId="40">[1]!go_PRJ</definedName>
    <definedName name="Supavut_2" localSheetId="70">[1]!go_PRJ</definedName>
    <definedName name="Supavut_2" localSheetId="71">[1]!go_PRJ</definedName>
    <definedName name="Supavut_2" localSheetId="72">[1]!go_PRJ</definedName>
    <definedName name="Supavut_2" localSheetId="74">[1]!go_PRJ</definedName>
    <definedName name="Supavut_2" localSheetId="58">[1]!go_PRJ</definedName>
    <definedName name="Supavut_2" localSheetId="39">[1]!go_PRJ</definedName>
    <definedName name="Supavut_2" localSheetId="69">[1]!go_PRJ</definedName>
    <definedName name="Supavut_2" localSheetId="60">[1]!go_PRJ</definedName>
    <definedName name="Supavut_2" localSheetId="64">[1]!go_PRJ</definedName>
    <definedName name="Supavut_2" localSheetId="73">[1]!go_PRJ</definedName>
    <definedName name="Supavut_2" localSheetId="59">[1]!go_PRJ</definedName>
    <definedName name="Supavut_2" localSheetId="57">[1]!go_PRJ</definedName>
    <definedName name="Supavut_2" localSheetId="51">[1]!go_PRJ</definedName>
    <definedName name="Supavut_2" localSheetId="77">[1]!go_PRJ</definedName>
    <definedName name="Supavut_2" localSheetId="61">[1]!go_PRJ</definedName>
    <definedName name="Supavut_2" localSheetId="66">[1]!go_PRJ</definedName>
    <definedName name="Supavut_2" localSheetId="67">[1]!go_PRJ</definedName>
    <definedName name="Supavut_2" localSheetId="76">[1]!go_PRJ</definedName>
    <definedName name="Supavut_2">[1]!go_PRJ</definedName>
    <definedName name="SUPLIST" localSheetId="79">#REF!</definedName>
    <definedName name="SUPLIST" localSheetId="84">#REF!</definedName>
    <definedName name="SUPLIST" localSheetId="77">#REF!</definedName>
    <definedName name="SUPLIST">#REF!</definedName>
    <definedName name="SUPPLIER" localSheetId="79">#REF!</definedName>
    <definedName name="SUPPLIER" localSheetId="84">#REF!</definedName>
    <definedName name="SUPPLIER" localSheetId="77">#REF!</definedName>
    <definedName name="SUPPLIER">#REF!</definedName>
    <definedName name="Supplier_Code" localSheetId="79">#REF!</definedName>
    <definedName name="Supplier_Code" localSheetId="84">#REF!</definedName>
    <definedName name="Supplier_Code" localSheetId="77">#REF!</definedName>
    <definedName name="Supplier_Code">#REF!</definedName>
    <definedName name="Supplier_List" localSheetId="79">#REF!</definedName>
    <definedName name="Supplier_List" localSheetId="84">#REF!</definedName>
    <definedName name="Supplier_List" localSheetId="77">#REF!</definedName>
    <definedName name="Supplier_List">#REF!</definedName>
    <definedName name="SUPPS" localSheetId="79">#REF!</definedName>
    <definedName name="SUPPS" localSheetId="84">#REF!</definedName>
    <definedName name="SUPPS" localSheetId="77">#REF!</definedName>
    <definedName name="SUPPS">#REF!</definedName>
    <definedName name="Surcôte" localSheetId="79">#REF!</definedName>
    <definedName name="Surcôte" localSheetId="84">#REF!</definedName>
    <definedName name="Surcôte" localSheetId="77">#REF!</definedName>
    <definedName name="Surcôte">#REF!</definedName>
    <definedName name="SVA" localSheetId="65" hidden="1">{#N/A,#N/A,FALSE,"Title-W";#N/A,#N/A,FALSE,"Insert";#N/A,#N/A,FALSE,"Rpt-98-W PG_1";#N/A,#N/A,FALSE,"Rpt-98-W PG_2f";#N/A,#N/A,FALSE,"Rpt-98-W  PG_2";#N/A,#N/A,FALSE,"Insert";#N/A,#N/A,FALSE,"Rpt-98-W PG_3"}</definedName>
    <definedName name="SVA" localSheetId="84" hidden="1">{#N/A,#N/A,FALSE,"Title-W";#N/A,#N/A,FALSE,"Insert";#N/A,#N/A,FALSE,"Rpt-98-W PG_1";#N/A,#N/A,FALSE,"Rpt-98-W PG_2f";#N/A,#N/A,FALSE,"Rpt-98-W  PG_2";#N/A,#N/A,FALSE,"Insert";#N/A,#N/A,FALSE,"Rpt-98-W PG_3"}</definedName>
    <definedName name="SVA" localSheetId="77" hidden="1">{#N/A,#N/A,FALSE,"Title-W";#N/A,#N/A,FALSE,"Insert";#N/A,#N/A,FALSE,"Rpt-98-W PG_1";#N/A,#N/A,FALSE,"Rpt-98-W PG_2f";#N/A,#N/A,FALSE,"Rpt-98-W  PG_2";#N/A,#N/A,FALSE,"Insert";#N/A,#N/A,FALSE,"Rpt-98-W PG_3"}</definedName>
    <definedName name="SVA" localSheetId="61" hidden="1">{#N/A,#N/A,FALSE,"Title-W";#N/A,#N/A,FALSE,"Insert";#N/A,#N/A,FALSE,"Rpt-98-W PG_1";#N/A,#N/A,FALSE,"Rpt-98-W PG_2f";#N/A,#N/A,FALSE,"Rpt-98-W  PG_2";#N/A,#N/A,FALSE,"Insert";#N/A,#N/A,FALSE,"Rpt-98-W PG_3"}</definedName>
    <definedName name="SVA" localSheetId="76" hidden="1">{#N/A,#N/A,FALSE,"Title-W";#N/A,#N/A,FALSE,"Insert";#N/A,#N/A,FALSE,"Rpt-98-W PG_1";#N/A,#N/A,FALSE,"Rpt-98-W PG_2f";#N/A,#N/A,FALSE,"Rpt-98-W  PG_2";#N/A,#N/A,FALSE,"Insert";#N/A,#N/A,FALSE,"Rpt-98-W PG_3"}</definedName>
    <definedName name="SVA" hidden="1">{#N/A,#N/A,FALSE,"Title-W";#N/A,#N/A,FALSE,"Insert";#N/A,#N/A,FALSE,"Rpt-98-W PG_1";#N/A,#N/A,FALSE,"Rpt-98-W PG_2f";#N/A,#N/A,FALSE,"Rpt-98-W  PG_2";#N/A,#N/A,FALSE,"Insert";#N/A,#N/A,FALSE,"Rpt-98-W PG_3"}</definedName>
    <definedName name="svc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QEF" localSheetId="65" hidden="1">{#N/A,#N/A,FALSE,"GRAFIK";#N/A,#N/A,FALSE,"TOP30MEM"}</definedName>
    <definedName name="SVQEF" localSheetId="84" hidden="1">{#N/A,#N/A,FALSE,"GRAFIK";#N/A,#N/A,FALSE,"TOP30MEM"}</definedName>
    <definedName name="SVQEF" localSheetId="77" hidden="1">{#N/A,#N/A,FALSE,"GRAFIK";#N/A,#N/A,FALSE,"TOP30MEM"}</definedName>
    <definedName name="SVQEF" localSheetId="61" hidden="1">{#N/A,#N/A,FALSE,"GRAFIK";#N/A,#N/A,FALSE,"TOP30MEM"}</definedName>
    <definedName name="SVQEF" localSheetId="76" hidden="1">{#N/A,#N/A,FALSE,"GRAFIK";#N/A,#N/A,FALSE,"TOP30MEM"}</definedName>
    <definedName name="SVQEF" hidden="1">{#N/A,#N/A,FALSE,"GRAFIK";#N/A,#N/A,FALSE,"TOP30MEM"}</definedName>
    <definedName name="SW" localSheetId="79">#REF!</definedName>
    <definedName name="SW" localSheetId="84">#REF!</definedName>
    <definedName name="SW" localSheetId="77">#REF!</definedName>
    <definedName name="SW">#REF!</definedName>
    <definedName name="ＳＷＡＴ" localSheetId="65" hidden="1">{#N/A,"VA",FALSE,"output";#N/A,"VB",FALSE,"output";#N/A,"VS",FALSE,"output";#N/A,"VC",FALSE,"output";#N/A,"VG",FALSE,"output";#N/A,"J1",FALSE,"output";#N/A,"J2",FALSE,"output";#N/A,"PT",FALSE,"output"}</definedName>
    <definedName name="ＳＷＡＴ" localSheetId="84" hidden="1">{#N/A,"VA",FALSE,"output";#N/A,"VB",FALSE,"output";#N/A,"VS",FALSE,"output";#N/A,"VC",FALSE,"output";#N/A,"VG",FALSE,"output";#N/A,"J1",FALSE,"output";#N/A,"J2",FALSE,"output";#N/A,"PT",FALSE,"output"}</definedName>
    <definedName name="ＳＷＡＴ" localSheetId="77" hidden="1">{#N/A,"VA",FALSE,"output";#N/A,"VB",FALSE,"output";#N/A,"VS",FALSE,"output";#N/A,"VC",FALSE,"output";#N/A,"VG",FALSE,"output";#N/A,"J1",FALSE,"output";#N/A,"J2",FALSE,"output";#N/A,"PT",FALSE,"output"}</definedName>
    <definedName name="ＳＷＡＴ" localSheetId="61" hidden="1">{#N/A,"VA",FALSE,"output";#N/A,"VB",FALSE,"output";#N/A,"VS",FALSE,"output";#N/A,"VC",FALSE,"output";#N/A,"VG",FALSE,"output";#N/A,"J1",FALSE,"output";#N/A,"J2",FALSE,"output";#N/A,"PT",FALSE,"output"}</definedName>
    <definedName name="ＳＷＡＴ" localSheetId="76" hidden="1">{#N/A,"VA",FALSE,"output";#N/A,"VB",FALSE,"output";#N/A,"VS",FALSE,"output";#N/A,"VC",FALSE,"output";#N/A,"VG",FALSE,"output";#N/A,"J1",FALSE,"output";#N/A,"J2",FALSE,"output";#N/A,"PT",FALSE,"output"}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localSheetId="65" hidden="1">{#N/A,"VA",FALSE,"output";#N/A,"VB",FALSE,"output";#N/A,"VS",FALSE,"output";#N/A,"VC",FALSE,"output";#N/A,"VG",FALSE,"output";#N/A,"J1",FALSE,"output";#N/A,"J2",FALSE,"output";#N/A,"PT",FALSE,"output"}</definedName>
    <definedName name="SWAT2" localSheetId="84" hidden="1">{#N/A,"VA",FALSE,"output";#N/A,"VB",FALSE,"output";#N/A,"VS",FALSE,"output";#N/A,"VC",FALSE,"output";#N/A,"VG",FALSE,"output";#N/A,"J1",FALSE,"output";#N/A,"J2",FALSE,"output";#N/A,"PT",FALSE,"output"}</definedName>
    <definedName name="SWAT2" localSheetId="77" hidden="1">{#N/A,"VA",FALSE,"output";#N/A,"VB",FALSE,"output";#N/A,"VS",FALSE,"output";#N/A,"VC",FALSE,"output";#N/A,"VG",FALSE,"output";#N/A,"J1",FALSE,"output";#N/A,"J2",FALSE,"output";#N/A,"PT",FALSE,"output"}</definedName>
    <definedName name="SWAT2" localSheetId="61" hidden="1">{#N/A,"VA",FALSE,"output";#N/A,"VB",FALSE,"output";#N/A,"VS",FALSE,"output";#N/A,"VC",FALSE,"output";#N/A,"VG",FALSE,"output";#N/A,"J1",FALSE,"output";#N/A,"J2",FALSE,"output";#N/A,"PT",FALSE,"output"}</definedName>
    <definedName name="SWAT2" localSheetId="76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eden" localSheetId="79">#REF!</definedName>
    <definedName name="Sweden" localSheetId="84">#REF!</definedName>
    <definedName name="Sweden" localSheetId="77">#REF!</definedName>
    <definedName name="Sweden">#REF!</definedName>
    <definedName name="Switch_to_MENU">#N/A</definedName>
    <definedName name="SWITZ" localSheetId="79">#REF!</definedName>
    <definedName name="SWITZ" localSheetId="84">#REF!</definedName>
    <definedName name="SWITZ" localSheetId="77">#REF!</definedName>
    <definedName name="SWITZ">#REF!</definedName>
    <definedName name="Switzerland" localSheetId="79">#REF!</definedName>
    <definedName name="Switzerland" localSheetId="84">#REF!</definedName>
    <definedName name="Switzerland" localSheetId="77">#REF!</definedName>
    <definedName name="Switzerland">#REF!</definedName>
    <definedName name="Swvu.devshifts." hidden="1">#N/A</definedName>
    <definedName name="Swvu.durashifts." hidden="1">#N/A</definedName>
    <definedName name="Swvu.expense." hidden="1">#N/A</definedName>
    <definedName name="Swvu.progexpense." hidden="1">#N/A</definedName>
    <definedName name="Swvu.prototypes." hidden="1">#N/A</definedName>
    <definedName name="Swvu.staffing." hidden="1">#N/A</definedName>
    <definedName name="Swvu.totalshifts." hidden="1">#N/A</definedName>
    <definedName name="t" localSheetId="65" hidden="1">{#N/A,#N/A,FALSE,"Profit Status";#N/A,#N/A,FALSE,"Invest";#N/A,#N/A,FALSE,"Revenue";#N/A,#N/A,FALSE,"Variable Cost";#N/A,#N/A,FALSE,"Options &amp; Series"}</definedName>
    <definedName name="t" localSheetId="84" hidden="1">{#N/A,#N/A,FALSE,"Profit Status";#N/A,#N/A,FALSE,"Invest";#N/A,#N/A,FALSE,"Revenue";#N/A,#N/A,FALSE,"Variable Cost";#N/A,#N/A,FALSE,"Options &amp; Series"}</definedName>
    <definedName name="t" localSheetId="77" hidden="1">{#N/A,#N/A,FALSE,"Profit Status";#N/A,#N/A,FALSE,"Invest";#N/A,#N/A,FALSE,"Revenue";#N/A,#N/A,FALSE,"Variable Cost";#N/A,#N/A,FALSE,"Options &amp; Series"}</definedName>
    <definedName name="t" localSheetId="61" hidden="1">{#N/A,#N/A,FALSE,"Profit Status";#N/A,#N/A,FALSE,"Invest";#N/A,#N/A,FALSE,"Revenue";#N/A,#N/A,FALSE,"Variable Cost";#N/A,#N/A,FALSE,"Options &amp; Series"}</definedName>
    <definedName name="t" localSheetId="76" hidden="1">{#N/A,#N/A,FALSE,"Profit Status";#N/A,#N/A,FALSE,"Invest";#N/A,#N/A,FALSE,"Revenue";#N/A,#N/A,FALSE,"Variable Cost";#N/A,#N/A,FALSE,"Options &amp; Series"}</definedName>
    <definedName name="t" hidden="1">{#N/A,#N/A,FALSE,"Profit Status";#N/A,#N/A,FALSE,"Invest";#N/A,#N/A,FALSE,"Revenue";#N/A,#N/A,FALSE,"Variable Cost";#N/A,#N/A,FALSE,"Options &amp; Series"}</definedName>
    <definedName name="T_BSS_ITEM_LIST" localSheetId="79">#REF!</definedName>
    <definedName name="T_BSS_ITEM_LIST" localSheetId="84">#REF!</definedName>
    <definedName name="T_BSS_ITEM_LIST" localSheetId="77">#REF!</definedName>
    <definedName name="T_BSS_ITEM_LIST">#REF!</definedName>
    <definedName name="T_PARTS_LIST" localSheetId="79">#REF!</definedName>
    <definedName name="T_PARTS_LIST" localSheetId="84">#REF!</definedName>
    <definedName name="T_PARTS_LIST" localSheetId="77">#REF!</definedName>
    <definedName name="T_PARTS_LIST">#REF!</definedName>
    <definedName name="TABadj" localSheetId="79">#REF!</definedName>
    <definedName name="TABadj" localSheetId="84">#REF!</definedName>
    <definedName name="TABadj" localSheetId="77">#REF!</definedName>
    <definedName name="TABadj">#REF!</definedName>
    <definedName name="TABbs" localSheetId="79">#REF!</definedName>
    <definedName name="TABbs" localSheetId="84">#REF!</definedName>
    <definedName name="TABbs" localSheetId="77">#REF!</definedName>
    <definedName name="TABbs">#REF!</definedName>
    <definedName name="tabela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ela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ela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ela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ela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el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la_Precios" localSheetId="79">#REF!</definedName>
    <definedName name="Tabla_Precios" localSheetId="84">#REF!</definedName>
    <definedName name="Tabla_Precios" localSheetId="77">#REF!</definedName>
    <definedName name="Tabla_Precios">#REF!</definedName>
    <definedName name="table" localSheetId="79">#REF!</definedName>
    <definedName name="table" localSheetId="84">#REF!</definedName>
    <definedName name="table" localSheetId="77">#REF!</definedName>
    <definedName name="table">#REF!</definedName>
    <definedName name="Table1" localSheetId="79">#REF!</definedName>
    <definedName name="Table1" localSheetId="84">#REF!</definedName>
    <definedName name="Table1" localSheetId="77">#REF!</definedName>
    <definedName name="Table1">#REF!</definedName>
    <definedName name="Table2" localSheetId="79">#REF!</definedName>
    <definedName name="Table2" localSheetId="84">#REF!</definedName>
    <definedName name="Table2" localSheetId="77">#REF!</definedName>
    <definedName name="Table2">#REF!</definedName>
    <definedName name="TABpl" localSheetId="79">#REF!</definedName>
    <definedName name="TABpl" localSheetId="84">#REF!</definedName>
    <definedName name="TABpl" localSheetId="77">#REF!</definedName>
    <definedName name="TABpl">#REF!</definedName>
    <definedName name="taken" localSheetId="65" hidden="1">{"rates",#N/A,FALSE,"tavg4a";"rev",#N/A,FALSE,"tavg4a"}</definedName>
    <definedName name="taken" localSheetId="84" hidden="1">{"rates",#N/A,FALSE,"tavg4a";"rev",#N/A,FALSE,"tavg4a"}</definedName>
    <definedName name="taken" localSheetId="77" hidden="1">{"rates",#N/A,FALSE,"tavg4a";"rev",#N/A,FALSE,"tavg4a"}</definedName>
    <definedName name="taken" localSheetId="61" hidden="1">{"rates",#N/A,FALSE,"tavg4a";"rev",#N/A,FALSE,"tavg4a"}</definedName>
    <definedName name="taken" localSheetId="76" hidden="1">{"rates",#N/A,FALSE,"tavg4a";"rev",#N/A,FALSE,"tavg4a"}</definedName>
    <definedName name="taken" hidden="1">{"rates",#N/A,FALSE,"tavg4a";"rev",#N/A,FALSE,"tavg4a"}</definedName>
    <definedName name="target">#N/A</definedName>
    <definedName name="targets">#N/A</definedName>
    <definedName name="Task_Table" localSheetId="79">#REF!</definedName>
    <definedName name="Task_Table" localSheetId="84">#REF!</definedName>
    <definedName name="Task_Table" localSheetId="77">#REF!</definedName>
    <definedName name="Task_Table">#REF!</definedName>
    <definedName name="TaskTable" localSheetId="79">#REF!</definedName>
    <definedName name="TaskTable" localSheetId="84">#REF!</definedName>
    <definedName name="TaskTable" localSheetId="77">#REF!</definedName>
    <definedName name="TaskTable">#REF!</definedName>
    <definedName name="tauxn" localSheetId="79">#REF!</definedName>
    <definedName name="tauxn" localSheetId="84">#REF!</definedName>
    <definedName name="tauxn" localSheetId="77">#REF!</definedName>
    <definedName name="tauxn">#REF!</definedName>
    <definedName name="tav" localSheetId="65" hidden="1">{"rates",#N/A,FALSE,"tavg4a";"rev",#N/A,FALSE,"tavg4a"}</definedName>
    <definedName name="tav" localSheetId="84" hidden="1">{"rates",#N/A,FALSE,"tavg4a";"rev",#N/A,FALSE,"tavg4a"}</definedName>
    <definedName name="tav" localSheetId="77" hidden="1">{"rates",#N/A,FALSE,"tavg4a";"rev",#N/A,FALSE,"tavg4a"}</definedName>
    <definedName name="tav" localSheetId="61" hidden="1">{"rates",#N/A,FALSE,"tavg4a";"rev",#N/A,FALSE,"tavg4a"}</definedName>
    <definedName name="tav" localSheetId="76" hidden="1">{"rates",#N/A,FALSE,"tavg4a";"rev",#N/A,FALSE,"tavg4a"}</definedName>
    <definedName name="tav" hidden="1">{"rates",#N/A,FALSE,"tavg4a";"rev",#N/A,FALSE,"tavg4a"}</definedName>
    <definedName name="Tax" localSheetId="79">#REF!</definedName>
    <definedName name="Tax" localSheetId="84">#REF!</definedName>
    <definedName name="Tax" localSheetId="77">#REF!</definedName>
    <definedName name="Tax">#REF!</definedName>
    <definedName name="TaxRate" localSheetId="79">#REF!</definedName>
    <definedName name="TaxRate" localSheetId="84">#REF!</definedName>
    <definedName name="TaxRate" localSheetId="77">#REF!</definedName>
    <definedName name="TaxRate">#REF!</definedName>
    <definedName name="taxregime" localSheetId="79">#REF!</definedName>
    <definedName name="taxregime" localSheetId="84">#REF!</definedName>
    <definedName name="taxregime" localSheetId="77">#REF!</definedName>
    <definedName name="taxregime">#REF!</definedName>
    <definedName name="TaxTV">10%</definedName>
    <definedName name="TaxXL">5%</definedName>
    <definedName name="TB09.09" localSheetId="79">#REF!</definedName>
    <definedName name="TB09.09" localSheetId="84">#REF!</definedName>
    <definedName name="TB09.09" localSheetId="77">#REF!</definedName>
    <definedName name="TB09.09">#REF!</definedName>
    <definedName name="tbl_ProdInfo" localSheetId="79" hidden="1">#REF!</definedName>
    <definedName name="tbl_ProdInfo" localSheetId="84" hidden="1">#REF!</definedName>
    <definedName name="tbl_ProdInfo" localSheetId="77" hidden="1">#REF!</definedName>
    <definedName name="tbl_ProdInfo" hidden="1">#REF!</definedName>
    <definedName name="Tbv_Monatsabfrage_C211_Sitzanlage_JSI_VPM2004_" localSheetId="79">#REF!</definedName>
    <definedName name="Tbv_Monatsabfrage_C211_Sitzanlage_JSI_VPM2004_" localSheetId="84">#REF!</definedName>
    <definedName name="Tbv_Monatsabfrage_C211_Sitzanlage_JSI_VPM2004_" localSheetId="77">#REF!</definedName>
    <definedName name="Tbv_Monatsabfrage_C211_Sitzanlage_JSI_VPM2004_">#REF!</definedName>
    <definedName name="tc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_NO." localSheetId="79">#REF!</definedName>
    <definedName name="TC_NO." localSheetId="84">#REF!</definedName>
    <definedName name="TC_NO." localSheetId="77">#REF!</definedName>
    <definedName name="TC_NO.">#REF!</definedName>
    <definedName name="TCD0" localSheetId="79">#REF!</definedName>
    <definedName name="TCD0" localSheetId="84">#REF!</definedName>
    <definedName name="TCD0" localSheetId="77">#REF!</definedName>
    <definedName name="TCD0">#REF!</definedName>
    <definedName name="TCDataAsOfDate" localSheetId="79">#REF!</definedName>
    <definedName name="TCDataAsOfDate" localSheetId="84">#REF!</definedName>
    <definedName name="TCDataAsOfDate" localSheetId="77">#REF!</definedName>
    <definedName name="TCDataAsOfDate">#REF!</definedName>
    <definedName name="TCNot" localSheetId="79">#REF!</definedName>
    <definedName name="TCNot" localSheetId="84">#REF!</definedName>
    <definedName name="TCNot" localSheetId="77">#REF!</definedName>
    <definedName name="TCNot">#REF!</definedName>
    <definedName name="tc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" localSheetId="79">#REF!</definedName>
    <definedName name="te" localSheetId="84">#REF!</definedName>
    <definedName name="te" localSheetId="77">#REF!</definedName>
    <definedName name="te">#REF!</definedName>
    <definedName name="ted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d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d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d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d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lma" localSheetId="79" hidden="1">#REF!</definedName>
    <definedName name="Telma" localSheetId="84" hidden="1">#REF!</definedName>
    <definedName name="Telma" localSheetId="77" hidden="1">#REF!</definedName>
    <definedName name="Telma" hidden="1">#REF!</definedName>
    <definedName name="temp" localSheetId="65" hidden="1">{"'和文'!$Q$45:$AP$71"}</definedName>
    <definedName name="temp" localSheetId="84" hidden="1">{"'和文'!$Q$45:$AP$71"}</definedName>
    <definedName name="temp" localSheetId="77" hidden="1">{"'和文'!$Q$45:$AP$71"}</definedName>
    <definedName name="temp" localSheetId="61" hidden="1">{"'和文'!$Q$45:$AP$71"}</definedName>
    <definedName name="temp" localSheetId="76" hidden="1">{"'和文'!$Q$45:$AP$71"}</definedName>
    <definedName name="temp" hidden="1">{"'和文'!$Q$45:$AP$71"}</definedName>
    <definedName name="temp_SharedTech" localSheetId="65" hidden="1">{"'??'!$Q$45:$AP$71"}</definedName>
    <definedName name="temp_SharedTech" localSheetId="84" hidden="1">{"'??'!$Q$45:$AP$71"}</definedName>
    <definedName name="temp_SharedTech" localSheetId="77" hidden="1">{"'??'!$Q$45:$AP$71"}</definedName>
    <definedName name="temp_SharedTech" localSheetId="61" hidden="1">{"'??'!$Q$45:$AP$71"}</definedName>
    <definedName name="temp_SharedTech" localSheetId="76" hidden="1">{"'??'!$Q$45:$AP$71"}</definedName>
    <definedName name="temp_SharedTech" hidden="1">{"'??'!$Q$45:$AP$71"}</definedName>
    <definedName name="temp_ST" localSheetId="65" hidden="1">{"'??'!$Q$45:$AP$71"}</definedName>
    <definedName name="temp_ST" localSheetId="84" hidden="1">{"'??'!$Q$45:$AP$71"}</definedName>
    <definedName name="temp_ST" localSheetId="77" hidden="1">{"'??'!$Q$45:$AP$71"}</definedName>
    <definedName name="temp_ST" localSheetId="61" hidden="1">{"'??'!$Q$45:$AP$71"}</definedName>
    <definedName name="temp_ST" localSheetId="76" hidden="1">{"'??'!$Q$45:$AP$71"}</definedName>
    <definedName name="temp_ST" hidden="1">{"'??'!$Q$45:$AP$71"}</definedName>
    <definedName name="temp1" localSheetId="65" hidden="1">{"salaried",#N/A,FALSE,"VLD View (2)"}</definedName>
    <definedName name="temp1" localSheetId="84" hidden="1">{"salaried",#N/A,FALSE,"VLD View (2)"}</definedName>
    <definedName name="temp1" localSheetId="77" hidden="1">{"salaried",#N/A,FALSE,"VLD View (2)"}</definedName>
    <definedName name="temp1" localSheetId="61" hidden="1">{"salaried",#N/A,FALSE,"VLD View (2)"}</definedName>
    <definedName name="temp1" localSheetId="76" hidden="1">{"salaried",#N/A,FALSE,"VLD View (2)"}</definedName>
    <definedName name="temp1" hidden="1">{"salaried",#N/A,FALSE,"VLD View (2)"}</definedName>
    <definedName name="temp2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temp2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temp2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temp2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temp2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temp2" hidden="1">{#N/A,#N/A,FALSE,"Assumptions";#N/A,#N/A,FALSE,"Volumes";#N/A,#N/A,FALSE,"Pricing";#N/A,#N/A,FALSE,"Variable Cost";#N/A,#N/A,FALSE,"Investment";#N/A,#N/A,FALSE,"Profitability";#N/A,#N/A,FALSE,"Business Comparison"}</definedName>
    <definedName name="temp3" localSheetId="65" hidden="1">{#N/A,#N/A,FALSE,"Cover";#N/A,#N/A,FALSE,"Profits";#N/A,#N/A,FALSE,"ABS";#N/A,#N/A,FALSE,"TFLE Detail";#N/A,#N/A,FALSE,"TFLE Walk";#N/A,#N/A,FALSE,"Variable Cost";#N/A,#N/A,FALSE,"V.C. Walk"}</definedName>
    <definedName name="temp3" localSheetId="84" hidden="1">{#N/A,#N/A,FALSE,"Cover";#N/A,#N/A,FALSE,"Profits";#N/A,#N/A,FALSE,"ABS";#N/A,#N/A,FALSE,"TFLE Detail";#N/A,#N/A,FALSE,"TFLE Walk";#N/A,#N/A,FALSE,"Variable Cost";#N/A,#N/A,FALSE,"V.C. Walk"}</definedName>
    <definedName name="temp3" localSheetId="77" hidden="1">{#N/A,#N/A,FALSE,"Cover";#N/A,#N/A,FALSE,"Profits";#N/A,#N/A,FALSE,"ABS";#N/A,#N/A,FALSE,"TFLE Detail";#N/A,#N/A,FALSE,"TFLE Walk";#N/A,#N/A,FALSE,"Variable Cost";#N/A,#N/A,FALSE,"V.C. Walk"}</definedName>
    <definedName name="temp3" localSheetId="61" hidden="1">{#N/A,#N/A,FALSE,"Cover";#N/A,#N/A,FALSE,"Profits";#N/A,#N/A,FALSE,"ABS";#N/A,#N/A,FALSE,"TFLE Detail";#N/A,#N/A,FALSE,"TFLE Walk";#N/A,#N/A,FALSE,"Variable Cost";#N/A,#N/A,FALSE,"V.C. Walk"}</definedName>
    <definedName name="temp3" localSheetId="76" hidden="1">{#N/A,#N/A,FALSE,"Cover";#N/A,#N/A,FALSE,"Profits";#N/A,#N/A,FALSE,"ABS";#N/A,#N/A,FALSE,"TFLE Detail";#N/A,#N/A,FALSE,"TFLE Walk";#N/A,#N/A,FALSE,"Variable Cost";#N/A,#N/A,FALSE,"V.C. Walk"}</definedName>
    <definedName name="temp3" hidden="1">{#N/A,#N/A,FALSE,"Cover";#N/A,#N/A,FALSE,"Profits";#N/A,#N/A,FALSE,"ABS";#N/A,#N/A,FALSE,"TFLE Detail";#N/A,#N/A,FALSE,"TFLE Walk";#N/A,#N/A,FALSE,"Variable Cost";#N/A,#N/A,FALSE,"V.C. Walk"}</definedName>
    <definedName name="temp4" localSheetId="65" hidden="1">{#N/A,#N/A,FALSE,"Cover";#N/A,#N/A,FALSE,"Profits";#N/A,#N/A,FALSE,"ABS";#N/A,#N/A,FALSE,"TFLE Detail";#N/A,#N/A,FALSE,"TFLE Walk";#N/A,#N/A,FALSE,"Variable Cost";#N/A,#N/A,FALSE,"V.C. Walk"}</definedName>
    <definedName name="temp4" localSheetId="84" hidden="1">{#N/A,#N/A,FALSE,"Cover";#N/A,#N/A,FALSE,"Profits";#N/A,#N/A,FALSE,"ABS";#N/A,#N/A,FALSE,"TFLE Detail";#N/A,#N/A,FALSE,"TFLE Walk";#N/A,#N/A,FALSE,"Variable Cost";#N/A,#N/A,FALSE,"V.C. Walk"}</definedName>
    <definedName name="temp4" localSheetId="77" hidden="1">{#N/A,#N/A,FALSE,"Cover";#N/A,#N/A,FALSE,"Profits";#N/A,#N/A,FALSE,"ABS";#N/A,#N/A,FALSE,"TFLE Detail";#N/A,#N/A,FALSE,"TFLE Walk";#N/A,#N/A,FALSE,"Variable Cost";#N/A,#N/A,FALSE,"V.C. Walk"}</definedName>
    <definedName name="temp4" localSheetId="61" hidden="1">{#N/A,#N/A,FALSE,"Cover";#N/A,#N/A,FALSE,"Profits";#N/A,#N/A,FALSE,"ABS";#N/A,#N/A,FALSE,"TFLE Detail";#N/A,#N/A,FALSE,"TFLE Walk";#N/A,#N/A,FALSE,"Variable Cost";#N/A,#N/A,FALSE,"V.C. Walk"}</definedName>
    <definedName name="temp4" localSheetId="76" hidden="1">{#N/A,#N/A,FALSE,"Cover";#N/A,#N/A,FALSE,"Profits";#N/A,#N/A,FALSE,"ABS";#N/A,#N/A,FALSE,"TFLE Detail";#N/A,#N/A,FALSE,"TFLE Walk";#N/A,#N/A,FALSE,"Variable Cost";#N/A,#N/A,FALSE,"V.C. Walk"}</definedName>
    <definedName name="temp4" hidden="1">{#N/A,#N/A,FALSE,"Cover";#N/A,#N/A,FALSE,"Profits";#N/A,#N/A,FALSE,"ABS";#N/A,#N/A,FALSE,"TFLE Detail";#N/A,#N/A,FALSE,"TFLE Walk";#N/A,#N/A,FALSE,"Variable Cost";#N/A,#N/A,FALSE,"V.C. Walk"}</definedName>
    <definedName name="temp5" localSheetId="65" hidden="1">{#N/A,#N/A,FALSE,"Profit Status";#N/A,#N/A,FALSE,"Invest";#N/A,#N/A,FALSE,"Revenue";#N/A,#N/A,FALSE,"Variable Cost";#N/A,#N/A,FALSE,"Options &amp; Series"}</definedName>
    <definedName name="temp5" localSheetId="84" hidden="1">{#N/A,#N/A,FALSE,"Profit Status";#N/A,#N/A,FALSE,"Invest";#N/A,#N/A,FALSE,"Revenue";#N/A,#N/A,FALSE,"Variable Cost";#N/A,#N/A,FALSE,"Options &amp; Series"}</definedName>
    <definedName name="temp5" localSheetId="77" hidden="1">{#N/A,#N/A,FALSE,"Profit Status";#N/A,#N/A,FALSE,"Invest";#N/A,#N/A,FALSE,"Revenue";#N/A,#N/A,FALSE,"Variable Cost";#N/A,#N/A,FALSE,"Options &amp; Series"}</definedName>
    <definedName name="temp5" localSheetId="61" hidden="1">{#N/A,#N/A,FALSE,"Profit Status";#N/A,#N/A,FALSE,"Invest";#N/A,#N/A,FALSE,"Revenue";#N/A,#N/A,FALSE,"Variable Cost";#N/A,#N/A,FALSE,"Options &amp; Series"}</definedName>
    <definedName name="temp5" localSheetId="76" hidden="1">{#N/A,#N/A,FALSE,"Profit Status";#N/A,#N/A,FALSE,"Invest";#N/A,#N/A,FALSE,"Revenue";#N/A,#N/A,FALSE,"Variable Cost";#N/A,#N/A,FALSE,"Options &amp; Series"}</definedName>
    <definedName name="temp5" hidden="1">{#N/A,#N/A,FALSE,"Profit Status";#N/A,#N/A,FALSE,"Invest";#N/A,#N/A,FALSE,"Revenue";#N/A,#N/A,FALSE,"Variable Cost";#N/A,#N/A,FALSE,"Options &amp; Series"}</definedName>
    <definedName name="temp6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6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6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6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6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orary" localSheetId="65" hidden="1">{"Presentation",#N/A,FALSE,"Feb96 - ALL"}</definedName>
    <definedName name="temporary" localSheetId="84" hidden="1">{"Presentation",#N/A,FALSE,"Feb96 - ALL"}</definedName>
    <definedName name="temporary" localSheetId="77" hidden="1">{"Presentation",#N/A,FALSE,"Feb96 - ALL"}</definedName>
    <definedName name="temporary" localSheetId="61" hidden="1">{"Presentation",#N/A,FALSE,"Feb96 - ALL"}</definedName>
    <definedName name="temporary" localSheetId="76" hidden="1">{"Presentation",#N/A,FALSE,"Feb96 - ALL"}</definedName>
    <definedName name="temporary" hidden="1">{"Presentation",#N/A,FALSE,"Feb96 - ALL"}</definedName>
    <definedName name="TEMPP" localSheetId="65" hidden="1">{#N/A,#N/A,FALSE,"TR_OUT1"}</definedName>
    <definedName name="TEMPP" localSheetId="84" hidden="1">{#N/A,#N/A,FALSE,"TR_OUT1"}</definedName>
    <definedName name="TEMPP" localSheetId="77" hidden="1">{#N/A,#N/A,FALSE,"TR_OUT1"}</definedName>
    <definedName name="TEMPP" localSheetId="61" hidden="1">{#N/A,#N/A,FALSE,"TR_OUT1"}</definedName>
    <definedName name="TEMPP" localSheetId="76" hidden="1">{#N/A,#N/A,FALSE,"TR_OUT1"}</definedName>
    <definedName name="TEMPP" hidden="1">{#N/A,#N/A,FALSE,"TR_OUT1"}</definedName>
    <definedName name="temppp" localSheetId="65" hidden="1">{"salaried",#N/A,FALSE,"VLD View (2)"}</definedName>
    <definedName name="temppp" localSheetId="84" hidden="1">{"salaried",#N/A,FALSE,"VLD View (2)"}</definedName>
    <definedName name="temppp" localSheetId="77" hidden="1">{"salaried",#N/A,FALSE,"VLD View (2)"}</definedName>
    <definedName name="temppp" localSheetId="61" hidden="1">{"salaried",#N/A,FALSE,"VLD View (2)"}</definedName>
    <definedName name="temppp" localSheetId="76" hidden="1">{"salaried",#N/A,FALSE,"VLD View (2)"}</definedName>
    <definedName name="temppp" hidden="1">{"salaried",#N/A,FALSE,"VLD View (2)"}</definedName>
    <definedName name="ten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o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o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o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o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o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Q" localSheetId="65" hidden="1">{#N/A,#N/A,FALSE,"expense";#N/A,#N/A,FALSE,"heads"}</definedName>
    <definedName name="TEQ" localSheetId="84" hidden="1">{#N/A,#N/A,FALSE,"expense";#N/A,#N/A,FALSE,"heads"}</definedName>
    <definedName name="TEQ" localSheetId="77" hidden="1">{#N/A,#N/A,FALSE,"expense";#N/A,#N/A,FALSE,"heads"}</definedName>
    <definedName name="TEQ" localSheetId="61" hidden="1">{#N/A,#N/A,FALSE,"expense";#N/A,#N/A,FALSE,"heads"}</definedName>
    <definedName name="TEQ" localSheetId="76" hidden="1">{#N/A,#N/A,FALSE,"expense";#N/A,#N/A,FALSE,"heads"}</definedName>
    <definedName name="TEQ" hidden="1">{#N/A,#N/A,FALSE,"expense";#N/A,#N/A,FALSE,"heads"}</definedName>
    <definedName name="ter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ter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ter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ter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ter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ter" hidden="1">{#N/A,#N/A,FALSE,"2001 CBG";#N/A,#N/A,FALSE,"2002 CBG";#N/A,#N/A,FALSE,"2003 CBG";#N/A,#N/A,FALSE,"2004 CBG";#N/A,#N/A,FALSE,"2005 CBG";#N/A,#N/A,FALSE,"2006 CBG ";#N/A,#N/A,FALSE,"2007 CBG";#N/A,#N/A,FALSE,"2008 CBG"}</definedName>
    <definedName name="Terminal" localSheetId="79">#REF!</definedName>
    <definedName name="Terminal" localSheetId="84">#REF!</definedName>
    <definedName name="Terminal" localSheetId="77">#REF!</definedName>
    <definedName name="Terminal">#REF!</definedName>
    <definedName name="tes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tes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tes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tes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tes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tes" hidden="1">{#N/A,#N/A,FALSE,"Assumptions";#N/A,#N/A,FALSE,"Volumes";#N/A,#N/A,FALSE,"Pricing";#N/A,#N/A,FALSE,"Variable Cost";#N/A,#N/A,FALSE,"Investment";#N/A,#N/A,FALSE,"Profitability";#N/A,#N/A,FALSE,"Business Comparison"}</definedName>
    <definedName name="tesr" localSheetId="65" hidden="1">{#N/A,#N/A,FALSE,"GRAFIK";#N/A,#N/A,FALSE,"TOP30MEM"}</definedName>
    <definedName name="tesr" localSheetId="84" hidden="1">{#N/A,#N/A,FALSE,"GRAFIK";#N/A,#N/A,FALSE,"TOP30MEM"}</definedName>
    <definedName name="tesr" localSheetId="77" hidden="1">{#N/A,#N/A,FALSE,"GRAFIK";#N/A,#N/A,FALSE,"TOP30MEM"}</definedName>
    <definedName name="tesr" localSheetId="61" hidden="1">{#N/A,#N/A,FALSE,"GRAFIK";#N/A,#N/A,FALSE,"TOP30MEM"}</definedName>
    <definedName name="tesr" localSheetId="76" hidden="1">{#N/A,#N/A,FALSE,"GRAFIK";#N/A,#N/A,FALSE,"TOP30MEM"}</definedName>
    <definedName name="tesr" hidden="1">{#N/A,#N/A,FALSE,"GRAFIK";#N/A,#N/A,FALSE,"TOP30MEM"}</definedName>
    <definedName name="test" localSheetId="65" hidden="1">{"pep204a",#N/A,FALSE,"tpepsum4a";"pep205a",#N/A,FALSE,"tpepsum4a";"wpep204a",#N/A,FALSE,"tpepsum4a";"wpep205a",#N/A,FALSE,"tpepsum4a"}</definedName>
    <definedName name="test" localSheetId="84" hidden="1">{"pep204a",#N/A,FALSE,"tpepsum4a";"pep205a",#N/A,FALSE,"tpepsum4a";"wpep204a",#N/A,FALSE,"tpepsum4a";"wpep205a",#N/A,FALSE,"tpepsum4a"}</definedName>
    <definedName name="test" localSheetId="77" hidden="1">{"pep204a",#N/A,FALSE,"tpepsum4a";"pep205a",#N/A,FALSE,"tpepsum4a";"wpep204a",#N/A,FALSE,"tpepsum4a";"wpep205a",#N/A,FALSE,"tpepsum4a"}</definedName>
    <definedName name="test" localSheetId="61" hidden="1">{"pep204a",#N/A,FALSE,"tpepsum4a";"pep205a",#N/A,FALSE,"tpepsum4a";"wpep204a",#N/A,FALSE,"tpepsum4a";"wpep205a",#N/A,FALSE,"tpepsum4a"}</definedName>
    <definedName name="test" localSheetId="76" hidden="1">{"pep204a",#N/A,FALSE,"tpepsum4a";"pep205a",#N/A,FALSE,"tpepsum4a";"wpep204a",#N/A,FALSE,"tpepsum4a";"wpep205a",#N/A,FALSE,"tpepsum4a"}</definedName>
    <definedName name="test" hidden="1">{"pep204a",#N/A,FALSE,"tpepsum4a";"pep205a",#N/A,FALSE,"tpepsum4a";"wpep204a",#N/A,FALSE,"tpepsum4a";"wpep205a",#N/A,FALSE,"tpepsum4a"}</definedName>
    <definedName name="TEST0" localSheetId="79">#REF!</definedName>
    <definedName name="TEST0" localSheetId="84">#REF!</definedName>
    <definedName name="TEST0" localSheetId="77">#REF!</definedName>
    <definedName name="TEST0">#REF!</definedName>
    <definedName name="test1" localSheetId="65" hidden="1">{#N/A,#N/A,FALSE,"Cover";#N/A,#N/A,FALSE,"Profits";#N/A,#N/A,FALSE,"ABS";#N/A,#N/A,FALSE,"TFLE Detail";#N/A,#N/A,FALSE,"TFLE Walk";#N/A,#N/A,FALSE,"Variable Cost";#N/A,#N/A,FALSE,"V.C. Walk"}</definedName>
    <definedName name="test1" localSheetId="84" hidden="1">{#N/A,#N/A,FALSE,"Cover";#N/A,#N/A,FALSE,"Profits";#N/A,#N/A,FALSE,"ABS";#N/A,#N/A,FALSE,"TFLE Detail";#N/A,#N/A,FALSE,"TFLE Walk";#N/A,#N/A,FALSE,"Variable Cost";#N/A,#N/A,FALSE,"V.C. Walk"}</definedName>
    <definedName name="test1" localSheetId="77" hidden="1">{#N/A,#N/A,FALSE,"Cover";#N/A,#N/A,FALSE,"Profits";#N/A,#N/A,FALSE,"ABS";#N/A,#N/A,FALSE,"TFLE Detail";#N/A,#N/A,FALSE,"TFLE Walk";#N/A,#N/A,FALSE,"Variable Cost";#N/A,#N/A,FALSE,"V.C. Walk"}</definedName>
    <definedName name="test1" localSheetId="61" hidden="1">{#N/A,#N/A,FALSE,"Cover";#N/A,#N/A,FALSE,"Profits";#N/A,#N/A,FALSE,"ABS";#N/A,#N/A,FALSE,"TFLE Detail";#N/A,#N/A,FALSE,"TFLE Walk";#N/A,#N/A,FALSE,"Variable Cost";#N/A,#N/A,FALSE,"V.C. Walk"}</definedName>
    <definedName name="test1" localSheetId="76" hidden="1">{#N/A,#N/A,FALSE,"Cover";#N/A,#N/A,FALSE,"Profits";#N/A,#N/A,FALSE,"ABS";#N/A,#N/A,FALSE,"TFLE Detail";#N/A,#N/A,FALSE,"TFLE Walk";#N/A,#N/A,FALSE,"Variable Cost";#N/A,#N/A,FALSE,"V.C. Walk"}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localSheetId="65" hidden="1">{#N/A,#N/A,FALSE,"Profit Status";#N/A,#N/A,FALSE,"Invest";#N/A,#N/A,FALSE,"Revenue";#N/A,#N/A,FALSE,"Variable Cost";#N/A,#N/A,FALSE,"Options &amp; Series"}</definedName>
    <definedName name="test10" localSheetId="84" hidden="1">{#N/A,#N/A,FALSE,"Profit Status";#N/A,#N/A,FALSE,"Invest";#N/A,#N/A,FALSE,"Revenue";#N/A,#N/A,FALSE,"Variable Cost";#N/A,#N/A,FALSE,"Options &amp; Series"}</definedName>
    <definedName name="test10" localSheetId="77" hidden="1">{#N/A,#N/A,FALSE,"Profit Status";#N/A,#N/A,FALSE,"Invest";#N/A,#N/A,FALSE,"Revenue";#N/A,#N/A,FALSE,"Variable Cost";#N/A,#N/A,FALSE,"Options &amp; Series"}</definedName>
    <definedName name="test10" localSheetId="61" hidden="1">{#N/A,#N/A,FALSE,"Profit Status";#N/A,#N/A,FALSE,"Invest";#N/A,#N/A,FALSE,"Revenue";#N/A,#N/A,FALSE,"Variable Cost";#N/A,#N/A,FALSE,"Options &amp; Series"}</definedName>
    <definedName name="test10" localSheetId="76" hidden="1">{#N/A,#N/A,FALSE,"Profit Status";#N/A,#N/A,FALSE,"Invest";#N/A,#N/A,FALSE,"Revenue";#N/A,#N/A,FALSE,"Variable Cost";#N/A,#N/A,FALSE,"Options &amp; Series"}</definedName>
    <definedName name="test10" hidden="1">{#N/A,#N/A,FALSE,"Profit Status";#N/A,#N/A,FALSE,"Invest";#N/A,#N/A,FALSE,"Revenue";#N/A,#N/A,FALSE,"Variable Cost";#N/A,#N/A,FALSE,"Options &amp; Series"}</definedName>
    <definedName name="test2" localSheetId="65" hidden="1">{"COMPARISON",#N/A,FALSE,"Sheet1"}</definedName>
    <definedName name="test2" localSheetId="84" hidden="1">{"COMPARISON",#N/A,FALSE,"Sheet1"}</definedName>
    <definedName name="test2" localSheetId="77" hidden="1">{"COMPARISON",#N/A,FALSE,"Sheet1"}</definedName>
    <definedName name="test2" localSheetId="61" hidden="1">{"COMPARISON",#N/A,FALSE,"Sheet1"}</definedName>
    <definedName name="test2" localSheetId="76" hidden="1">{"COMPARISON",#N/A,FALSE,"Sheet1"}</definedName>
    <definedName name="test2" hidden="1">{"COMPARISON",#N/A,FALSE,"Sheet1"}</definedName>
    <definedName name="test3" localSheetId="65" hidden="1">{#N/A,#N/A,FALSE,"Profit Status";#N/A,#N/A,FALSE,"Invest";#N/A,#N/A,FALSE,"Revenue";#N/A,#N/A,FALSE,"Variable Cost";#N/A,#N/A,FALSE,"Options &amp; Series"}</definedName>
    <definedName name="test3" localSheetId="84" hidden="1">{#N/A,#N/A,FALSE,"Profit Status";#N/A,#N/A,FALSE,"Invest";#N/A,#N/A,FALSE,"Revenue";#N/A,#N/A,FALSE,"Variable Cost";#N/A,#N/A,FALSE,"Options &amp; Series"}</definedName>
    <definedName name="test3" localSheetId="77" hidden="1">{#N/A,#N/A,FALSE,"Profit Status";#N/A,#N/A,FALSE,"Invest";#N/A,#N/A,FALSE,"Revenue";#N/A,#N/A,FALSE,"Variable Cost";#N/A,#N/A,FALSE,"Options &amp; Series"}</definedName>
    <definedName name="test3" localSheetId="61" hidden="1">{#N/A,#N/A,FALSE,"Profit Status";#N/A,#N/A,FALSE,"Invest";#N/A,#N/A,FALSE,"Revenue";#N/A,#N/A,FALSE,"Variable Cost";#N/A,#N/A,FALSE,"Options &amp; Series"}</definedName>
    <definedName name="test3" localSheetId="76" hidden="1">{#N/A,#N/A,FALSE,"Profit Status";#N/A,#N/A,FALSE,"Invest";#N/A,#N/A,FALSE,"Revenue";#N/A,#N/A,FALSE,"Variable Cost";#N/A,#N/A,FALSE,"Options &amp; Series"}</definedName>
    <definedName name="test3" hidden="1">{#N/A,#N/A,FALSE,"Profit Status";#N/A,#N/A,FALSE,"Invest";#N/A,#N/A,FALSE,"Revenue";#N/A,#N/A,FALSE,"Variable Cost";#N/A,#N/A,FALSE,"Options &amp; Series"}</definedName>
    <definedName name="test4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4" localSheetId="65" hidden="1">{#N/A,#N/A,FALSE,"Profit Status";#N/A,#N/A,FALSE,"Invest";#N/A,#N/A,FALSE,"Revenue";#N/A,#N/A,FALSE,"Variable Cost";#N/A,#N/A,FALSE,"Options &amp; Series"}</definedName>
    <definedName name="test44" localSheetId="84" hidden="1">{#N/A,#N/A,FALSE,"Profit Status";#N/A,#N/A,FALSE,"Invest";#N/A,#N/A,FALSE,"Revenue";#N/A,#N/A,FALSE,"Variable Cost";#N/A,#N/A,FALSE,"Options &amp; Series"}</definedName>
    <definedName name="test44" localSheetId="77" hidden="1">{#N/A,#N/A,FALSE,"Profit Status";#N/A,#N/A,FALSE,"Invest";#N/A,#N/A,FALSE,"Revenue";#N/A,#N/A,FALSE,"Variable Cost";#N/A,#N/A,FALSE,"Options &amp; Series"}</definedName>
    <definedName name="test44" localSheetId="61" hidden="1">{#N/A,#N/A,FALSE,"Profit Status";#N/A,#N/A,FALSE,"Invest";#N/A,#N/A,FALSE,"Revenue";#N/A,#N/A,FALSE,"Variable Cost";#N/A,#N/A,FALSE,"Options &amp; Series"}</definedName>
    <definedName name="test44" localSheetId="76" hidden="1">{#N/A,#N/A,FALSE,"Profit Status";#N/A,#N/A,FALSE,"Invest";#N/A,#N/A,FALSE,"Revenue";#N/A,#N/A,FALSE,"Variable Cost";#N/A,#N/A,FALSE,"Options &amp; Series"}</definedName>
    <definedName name="test44" hidden="1">{#N/A,#N/A,FALSE,"Profit Status";#N/A,#N/A,FALSE,"Invest";#N/A,#N/A,FALSE,"Revenue";#N/A,#N/A,FALSE,"Variable Cost";#N/A,#N/A,FALSE,"Options &amp; Series"}</definedName>
    <definedName name="test45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5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5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5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5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5" localSheetId="65" hidden="1">{"COMPARISON",#N/A,FALSE,"Sheet1"}</definedName>
    <definedName name="test55" localSheetId="84" hidden="1">{"COMPARISON",#N/A,FALSE,"Sheet1"}</definedName>
    <definedName name="test55" localSheetId="77" hidden="1">{"COMPARISON",#N/A,FALSE,"Sheet1"}</definedName>
    <definedName name="test55" localSheetId="61" hidden="1">{"COMPARISON",#N/A,FALSE,"Sheet1"}</definedName>
    <definedName name="test55" localSheetId="76" hidden="1">{"COMPARISON",#N/A,FALSE,"Sheet1"}</definedName>
    <definedName name="test55" hidden="1">{"COMPARISON",#N/A,FALSE,"Sheet1"}</definedName>
    <definedName name="teste" localSheetId="65" hidden="1">{#N/A,#N/A,FALSE,"Profit Status";#N/A,#N/A,FALSE,"Invest";#N/A,#N/A,FALSE,"Revenue";#N/A,#N/A,FALSE,"Variable Cost";#N/A,#N/A,FALSE,"Options &amp; Series"}</definedName>
    <definedName name="teste" localSheetId="84" hidden="1">{#N/A,#N/A,FALSE,"Profit Status";#N/A,#N/A,FALSE,"Invest";#N/A,#N/A,FALSE,"Revenue";#N/A,#N/A,FALSE,"Variable Cost";#N/A,#N/A,FALSE,"Options &amp; Series"}</definedName>
    <definedName name="teste" localSheetId="77" hidden="1">{#N/A,#N/A,FALSE,"Profit Status";#N/A,#N/A,FALSE,"Invest";#N/A,#N/A,FALSE,"Revenue";#N/A,#N/A,FALSE,"Variable Cost";#N/A,#N/A,FALSE,"Options &amp; Series"}</definedName>
    <definedName name="teste" localSheetId="61" hidden="1">{#N/A,#N/A,FALSE,"Profit Status";#N/A,#N/A,FALSE,"Invest";#N/A,#N/A,FALSE,"Revenue";#N/A,#N/A,FALSE,"Variable Cost";#N/A,#N/A,FALSE,"Options &amp; Series"}</definedName>
    <definedName name="teste" localSheetId="76" hidden="1">{#N/A,#N/A,FALSE,"Profit Status";#N/A,#N/A,FALSE,"Invest";#N/A,#N/A,FALSE,"Revenue";#N/A,#N/A,FALSE,"Variable Cost";#N/A,#N/A,FALSE,"Options &amp; Series"}</definedName>
    <definedName name="teste" hidden="1">{#N/A,#N/A,FALSE,"Profit Status";#N/A,#N/A,FALSE,"Invest";#N/A,#N/A,FALSE,"Revenue";#N/A,#N/A,FALSE,"Variable Cost";#N/A,#N/A,FALSE,"Options &amp; Series"}</definedName>
    <definedName name="teste16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localSheetId="6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localSheetId="84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localSheetId="7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localSheetId="61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localSheetId="76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localSheetId="6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localSheetId="84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localSheetId="77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localSheetId="61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localSheetId="76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localSheetId="6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localSheetId="84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localSheetId="7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localSheetId="61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localSheetId="76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localSheetId="6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localSheetId="84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localSheetId="77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localSheetId="61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localSheetId="76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HKEY" localSheetId="79">#REF!</definedName>
    <definedName name="TESTHKEY" localSheetId="84">#REF!</definedName>
    <definedName name="TESTHKEY" localSheetId="77">#REF!</definedName>
    <definedName name="TESTHKEY">#REF!</definedName>
    <definedName name="TESTKEYS" localSheetId="79">#REF!</definedName>
    <definedName name="TESTKEYS" localSheetId="84">#REF!</definedName>
    <definedName name="TESTKEYS" localSheetId="77">#REF!</definedName>
    <definedName name="TESTKEYS">#REF!</definedName>
    <definedName name="Testng123" localSheetId="65" hidden="1">{#N/A,#N/A,TRUE,"Engine";#N/A,#N/A,TRUE,"Trans 5R55N";#N/A,#N/A,TRUE,"Manual Trans";#N/A,#N/A,TRUE,"DS and Axle";#N/A,#N/A,TRUE,"PTSSE";#N/A,#N/A,TRUE,"Summary"}</definedName>
    <definedName name="Testng123" localSheetId="84" hidden="1">{#N/A,#N/A,TRUE,"Engine";#N/A,#N/A,TRUE,"Trans 5R55N";#N/A,#N/A,TRUE,"Manual Trans";#N/A,#N/A,TRUE,"DS and Axle";#N/A,#N/A,TRUE,"PTSSE";#N/A,#N/A,TRUE,"Summary"}</definedName>
    <definedName name="Testng123" localSheetId="77" hidden="1">{#N/A,#N/A,TRUE,"Engine";#N/A,#N/A,TRUE,"Trans 5R55N";#N/A,#N/A,TRUE,"Manual Trans";#N/A,#N/A,TRUE,"DS and Axle";#N/A,#N/A,TRUE,"PTSSE";#N/A,#N/A,TRUE,"Summary"}</definedName>
    <definedName name="Testng123" localSheetId="61" hidden="1">{#N/A,#N/A,TRUE,"Engine";#N/A,#N/A,TRUE,"Trans 5R55N";#N/A,#N/A,TRUE,"Manual Trans";#N/A,#N/A,TRUE,"DS and Axle";#N/A,#N/A,TRUE,"PTSSE";#N/A,#N/A,TRUE,"Summary"}</definedName>
    <definedName name="Testng123" localSheetId="76" hidden="1">{#N/A,#N/A,TRUE,"Engine";#N/A,#N/A,TRUE,"Trans 5R55N";#N/A,#N/A,TRUE,"Manual Trans";#N/A,#N/A,TRUE,"DS and Axle";#N/A,#N/A,TRUE,"PTSSE";#N/A,#N/A,TRUE,"Summary"}</definedName>
    <definedName name="Testng123" hidden="1">{#N/A,#N/A,TRUE,"Engine";#N/A,#N/A,TRUE,"Trans 5R55N";#N/A,#N/A,TRUE,"Manual Trans";#N/A,#N/A,TRUE,"DS and Axle";#N/A,#N/A,TRUE,"PTSSE";#N/A,#N/A,TRUE,"Summary"}</definedName>
    <definedName name="TestRunNumber" hidden="1">3</definedName>
    <definedName name="TESTT" localSheetId="65" hidden="1">{"salaried",#N/A,FALSE,"VLD View (2)"}</definedName>
    <definedName name="TESTT" localSheetId="84" hidden="1">{"salaried",#N/A,FALSE,"VLD View (2)"}</definedName>
    <definedName name="TESTT" localSheetId="77" hidden="1">{"salaried",#N/A,FALSE,"VLD View (2)"}</definedName>
    <definedName name="TESTT" localSheetId="61" hidden="1">{"salaried",#N/A,FALSE,"VLD View (2)"}</definedName>
    <definedName name="TESTT" localSheetId="76" hidden="1">{"salaried",#N/A,FALSE,"VLD View (2)"}</definedName>
    <definedName name="TESTT" hidden="1">{"salaried",#N/A,FALSE,"VLD View (2)"}</definedName>
    <definedName name="testttt" localSheetId="65" hidden="1">{"salaried",#N/A,FALSE,"VLD View (2)"}</definedName>
    <definedName name="testttt" localSheetId="84" hidden="1">{"salaried",#N/A,FALSE,"VLD View (2)"}</definedName>
    <definedName name="testttt" localSheetId="77" hidden="1">{"salaried",#N/A,FALSE,"VLD View (2)"}</definedName>
    <definedName name="testttt" localSheetId="61" hidden="1">{"salaried",#N/A,FALSE,"VLD View (2)"}</definedName>
    <definedName name="testttt" localSheetId="76" hidden="1">{"salaried",#N/A,FALSE,"VLD View (2)"}</definedName>
    <definedName name="testttt" hidden="1">{"salaried",#N/A,FALSE,"VLD View (2)"}</definedName>
    <definedName name="TESTVKEY" localSheetId="79">#REF!</definedName>
    <definedName name="TESTVKEY" localSheetId="84">#REF!</definedName>
    <definedName name="TESTVKEY" localSheetId="77">#REF!</definedName>
    <definedName name="TESTVKEY">#REF!</definedName>
    <definedName name="TET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xtname">"Text 26"</definedName>
    <definedName name="TextRefCopy1" localSheetId="79">#REF!</definedName>
    <definedName name="TextRefCopy1" localSheetId="84">#REF!</definedName>
    <definedName name="TextRefCopy1" localSheetId="77">#REF!</definedName>
    <definedName name="TextRefCopy1">#REF!</definedName>
    <definedName name="TextRefCopy2" localSheetId="79">#REF!</definedName>
    <definedName name="TextRefCopy2" localSheetId="84">#REF!</definedName>
    <definedName name="TextRefCopy2" localSheetId="77">#REF!</definedName>
    <definedName name="TextRefCopy2">#REF!</definedName>
    <definedName name="TextRefCopy3" localSheetId="79">#REF!</definedName>
    <definedName name="TextRefCopy3" localSheetId="84">#REF!</definedName>
    <definedName name="TextRefCopy3" localSheetId="77">#REF!</definedName>
    <definedName name="TextRefCopy3">#REF!</definedName>
    <definedName name="TextRefCopy4" localSheetId="79">#REF!</definedName>
    <definedName name="TextRefCopy4" localSheetId="84">#REF!</definedName>
    <definedName name="TextRefCopy4" localSheetId="77">#REF!</definedName>
    <definedName name="TextRefCopy4">#REF!</definedName>
    <definedName name="TextRefCopy5" localSheetId="79">#REF!</definedName>
    <definedName name="TextRefCopy5" localSheetId="84">#REF!</definedName>
    <definedName name="TextRefCopy5" localSheetId="77">#REF!</definedName>
    <definedName name="TextRefCopy5">#REF!</definedName>
    <definedName name="TextRefCopy6" localSheetId="79">#REF!</definedName>
    <definedName name="TextRefCopy6" localSheetId="84">#REF!</definedName>
    <definedName name="TextRefCopy6" localSheetId="77">#REF!</definedName>
    <definedName name="TextRefCopy6">#REF!</definedName>
    <definedName name="TextRefCopy7" localSheetId="79">#REF!</definedName>
    <definedName name="TextRefCopy7" localSheetId="84">#REF!</definedName>
    <definedName name="TextRefCopy7" localSheetId="77">#REF!</definedName>
    <definedName name="TextRefCopy7">#REF!</definedName>
    <definedName name="TextRefCopyRangeCount" hidden="1">6</definedName>
    <definedName name="tf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B1_3M" localSheetId="79">#REF!</definedName>
    <definedName name="TFB1_3M" localSheetId="84">#REF!</definedName>
    <definedName name="TFB1_3M" localSheetId="77">#REF!</definedName>
    <definedName name="TFB1_3M">#REF!</definedName>
    <definedName name="TFB1M" localSheetId="79">SUM(#REF!)</definedName>
    <definedName name="TFB1M" localSheetId="84">SUM(#REF!)</definedName>
    <definedName name="TFB1M" localSheetId="77">SUM(#REF!)</definedName>
    <definedName name="TFB1M" localSheetId="76">SUM(#REF!)</definedName>
    <definedName name="TFB1M">SUM(#REF!)</definedName>
    <definedName name="TFB1Y" localSheetId="79">SUM(#REF!)</definedName>
    <definedName name="TFB1Y" localSheetId="84">SUM(#REF!)</definedName>
    <definedName name="TFB1Y" localSheetId="77">SUM(#REF!)</definedName>
    <definedName name="TFB1Y" localSheetId="76">SUM(#REF!)</definedName>
    <definedName name="TFB1Y">SUM(#REF!)</definedName>
    <definedName name="TFB2M" localSheetId="79">SUM(#REF!)</definedName>
    <definedName name="TFB2M" localSheetId="84">SUM(#REF!)</definedName>
    <definedName name="TFB2M" localSheetId="77">SUM(#REF!)</definedName>
    <definedName name="TFB2M" localSheetId="76">SUM(#REF!)</definedName>
    <definedName name="TFB2M">SUM(#REF!)</definedName>
    <definedName name="TFB3M" localSheetId="79">SUM(#REF!)</definedName>
    <definedName name="TFB3M" localSheetId="84">SUM(#REF!)</definedName>
    <definedName name="TFB3M" localSheetId="77">SUM(#REF!)</definedName>
    <definedName name="TFB3M" localSheetId="76">SUM(#REF!)</definedName>
    <definedName name="TFB3M">SUM(#REF!)</definedName>
    <definedName name="TFB6M" localSheetId="79">SUM(#REF!)</definedName>
    <definedName name="TFB6M" localSheetId="84">SUM(#REF!)</definedName>
    <definedName name="TFB6M" localSheetId="77">SUM(#REF!)</definedName>
    <definedName name="TFB6M" localSheetId="76">SUM(#REF!)</definedName>
    <definedName name="TFB6M">SUM(#REF!)</definedName>
    <definedName name="TFBST" localSheetId="79">SUM(#REF!)</definedName>
    <definedName name="TFBST" localSheetId="84">SUM(#REF!)</definedName>
    <definedName name="TFBST" localSheetId="77">SUM(#REF!)</definedName>
    <definedName name="TFBST" localSheetId="76">SUM(#REF!)</definedName>
    <definedName name="TFBST">SUM(#REF!)</definedName>
    <definedName name="tg" localSheetId="65" hidden="1">{"'Highlights'!$A$1:$M$123"}</definedName>
    <definedName name="tg" localSheetId="84" hidden="1">{"'Highlights'!$A$1:$M$123"}</definedName>
    <definedName name="tg" localSheetId="77" hidden="1">{"'Highlights'!$A$1:$M$123"}</definedName>
    <definedName name="tg" localSheetId="61" hidden="1">{"'Highlights'!$A$1:$M$123"}</definedName>
    <definedName name="tg" localSheetId="76" hidden="1">{"'Highlights'!$A$1:$M$123"}</definedName>
    <definedName name="tg" hidden="1">{"'Highlights'!$A$1:$M$123"}</definedName>
    <definedName name="THAI_TOHKEN_THERMO_CO._LTD." localSheetId="79">#REF!</definedName>
    <definedName name="THAI_TOHKEN_THERMO_CO._LTD." localSheetId="84">#REF!</definedName>
    <definedName name="THAI_TOHKEN_THERMO_CO._LTD." localSheetId="77">#REF!</definedName>
    <definedName name="THAI_TOHKEN_THERMO_CO._LTD.">#REF!</definedName>
    <definedName name="ThangXuLy" localSheetId="79">#REF!</definedName>
    <definedName name="ThangXuLy" localSheetId="84">#REF!</definedName>
    <definedName name="ThangXuLy" localSheetId="77">#REF!</definedName>
    <definedName name="ThangXuLy">#REF!</definedName>
    <definedName name="that" localSheetId="65" hidden="1">{#N/A,#N/A,FALSE,"Cover";#N/A,#N/A,FALSE,"Profits";#N/A,#N/A,FALSE,"ABS";#N/A,#N/A,FALSE,"TFLE Detail";#N/A,#N/A,FALSE,"TFLE Walk";#N/A,#N/A,FALSE,"Variable Cost";#N/A,#N/A,FALSE,"V.C. Walk"}</definedName>
    <definedName name="that" localSheetId="84" hidden="1">{#N/A,#N/A,FALSE,"Cover";#N/A,#N/A,FALSE,"Profits";#N/A,#N/A,FALSE,"ABS";#N/A,#N/A,FALSE,"TFLE Detail";#N/A,#N/A,FALSE,"TFLE Walk";#N/A,#N/A,FALSE,"Variable Cost";#N/A,#N/A,FALSE,"V.C. Walk"}</definedName>
    <definedName name="that" localSheetId="77" hidden="1">{#N/A,#N/A,FALSE,"Cover";#N/A,#N/A,FALSE,"Profits";#N/A,#N/A,FALSE,"ABS";#N/A,#N/A,FALSE,"TFLE Detail";#N/A,#N/A,FALSE,"TFLE Walk";#N/A,#N/A,FALSE,"Variable Cost";#N/A,#N/A,FALSE,"V.C. Walk"}</definedName>
    <definedName name="that" localSheetId="61" hidden="1">{#N/A,#N/A,FALSE,"Cover";#N/A,#N/A,FALSE,"Profits";#N/A,#N/A,FALSE,"ABS";#N/A,#N/A,FALSE,"TFLE Detail";#N/A,#N/A,FALSE,"TFLE Walk";#N/A,#N/A,FALSE,"Variable Cost";#N/A,#N/A,FALSE,"V.C. Walk"}</definedName>
    <definedName name="that" localSheetId="76" hidden="1">{#N/A,#N/A,FALSE,"Cover";#N/A,#N/A,FALSE,"Profits";#N/A,#N/A,FALSE,"ABS";#N/A,#N/A,FALSE,"TFLE Detail";#N/A,#N/A,FALSE,"TFLE Walk";#N/A,#N/A,FALSE,"Variable Cost";#N/A,#N/A,FALSE,"V.C. Walk"}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b" localSheetId="79">#REF!</definedName>
    <definedName name="thb" localSheetId="84">#REF!</definedName>
    <definedName name="thb" localSheetId="77">#REF!</definedName>
    <definedName name="thb">#REF!</definedName>
    <definedName name="theurpbt" localSheetId="79">#REF!</definedName>
    <definedName name="theurpbt" localSheetId="84">#REF!</definedName>
    <definedName name="theurpbt" localSheetId="77">#REF!</definedName>
    <definedName name="theurpbt">#REF!</definedName>
    <definedName name="theurstat" localSheetId="79">#REF!</definedName>
    <definedName name="theurstat" localSheetId="84">#REF!</definedName>
    <definedName name="theurstat" localSheetId="77">#REF!</definedName>
    <definedName name="theurstat">#REF!</definedName>
    <definedName name="this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napbt" localSheetId="79">#REF!</definedName>
    <definedName name="thnapbt" localSheetId="84">#REF!</definedName>
    <definedName name="thnapbt" localSheetId="77">#REF!</definedName>
    <definedName name="thnapbt">#REF!</definedName>
    <definedName name="thnastat" localSheetId="79">#REF!</definedName>
    <definedName name="thnastat" localSheetId="84">#REF!</definedName>
    <definedName name="thnastat" localSheetId="77">#REF!</definedName>
    <definedName name="thnastat">#REF!</definedName>
    <definedName name="Tien" localSheetId="79">#REF!</definedName>
    <definedName name="Tien" localSheetId="84">#REF!</definedName>
    <definedName name="Tien" localSheetId="77">#REF!</definedName>
    <definedName name="Tien">#REF!</definedName>
    <definedName name="TienX" localSheetId="79">#REF!</definedName>
    <definedName name="TienX" localSheetId="84">#REF!</definedName>
    <definedName name="TienX" localSheetId="77">#REF!</definedName>
    <definedName name="TienX">#REF!</definedName>
    <definedName name="tiew" localSheetId="65">OFFSET([1]!_Ref1,0,[1]!Wk,29,1)</definedName>
    <definedName name="tiew" localSheetId="79">OFFSET('Chassis J2+0'!_Ref1,0,'Chassis J2+0'!Wk,29,1)</definedName>
    <definedName name="tiew" localSheetId="84">OFFSET('Color Code'!_Ref1,0,'Color Code'!Wk,29,1)</definedName>
    <definedName name="tiew" localSheetId="77">OFFSET('Material Plan'!_Ref1,0,'Material Plan'!Wk,29,1)</definedName>
    <definedName name="tiew" localSheetId="61">OFFSET([1]!_Ref1,0,[1]!Wk,29,1)</definedName>
    <definedName name="tiew" localSheetId="76">OFFSET(_Ref1,0,Wk,29,1)</definedName>
    <definedName name="tiew">OFFSET(_Ref1,0,Wk,29,1)</definedName>
    <definedName name="tiew1" localSheetId="65">OFFSET([1]!_Ref1,0,[1]!Wk,29,1)</definedName>
    <definedName name="tiew1" localSheetId="79">OFFSET('Chassis J2+0'!_Ref1,0,'Chassis J2+0'!Wk,29,1)</definedName>
    <definedName name="tiew1" localSheetId="84">OFFSET('Color Code'!_Ref1,0,'Color Code'!Wk,29,1)</definedName>
    <definedName name="tiew1" localSheetId="77">OFFSET('Material Plan'!_Ref1,0,'Material Plan'!Wk,29,1)</definedName>
    <definedName name="tiew1" localSheetId="61">OFFSET([1]!_Ref1,0,[1]!Wk,29,1)</definedName>
    <definedName name="tiew1" localSheetId="76">OFFSET(_Ref1,0,Wk,29,1)</definedName>
    <definedName name="tiew1">OFFSET(_Ref1,0,Wk,29,1)</definedName>
    <definedName name="TIEW1973" localSheetId="65">OFFSET([1]!_Ref1,0,[1]!Wk,29,1)</definedName>
    <definedName name="TIEW1973" localSheetId="79">OFFSET('Chassis J2+0'!_Ref1,0,'Chassis J2+0'!Wk,29,1)</definedName>
    <definedName name="TIEW1973" localSheetId="84">OFFSET('Color Code'!_Ref1,0,'Color Code'!Wk,29,1)</definedName>
    <definedName name="TIEW1973" localSheetId="77">OFFSET('Material Plan'!_Ref1,0,'Material Plan'!Wk,29,1)</definedName>
    <definedName name="TIEW1973" localSheetId="61">OFFSET([1]!_Ref1,0,[1]!Wk,29,1)</definedName>
    <definedName name="TIEW1973" localSheetId="76">OFFSET(_Ref1,0,Wk,29,1)</definedName>
    <definedName name="TIEW1973">OFFSET(_Ref1,0,Wk,29,1)</definedName>
    <definedName name="tiew2" localSheetId="65">OFFSET([1]!_Ref1,0,[1]!Wk,29,1)</definedName>
    <definedName name="tiew2" localSheetId="79">OFFSET('Chassis J2+0'!_Ref1,0,'Chassis J2+0'!Wk,29,1)</definedName>
    <definedName name="tiew2" localSheetId="84">OFFSET('Color Code'!_Ref1,0,'Color Code'!Wk,29,1)</definedName>
    <definedName name="tiew2" localSheetId="77">OFFSET('Material Plan'!_Ref1,0,'Material Plan'!Wk,29,1)</definedName>
    <definedName name="tiew2" localSheetId="61">OFFSET([1]!_Ref1,0,[1]!Wk,29,1)</definedName>
    <definedName name="tiew2" localSheetId="76">OFFSET(_Ref1,0,Wk,29,1)</definedName>
    <definedName name="tiew2">OFFSET(_Ref1,0,Wk,29,1)</definedName>
    <definedName name="tiew2516" localSheetId="65">OFFSET([1]!RefN,0,[1]!Wk,10,1)</definedName>
    <definedName name="tiew2516" localSheetId="79">OFFSET('Chassis J2+0'!RefN,0,'Chassis J2+0'!Wk,10,1)</definedName>
    <definedName name="tiew2516" localSheetId="84">OFFSET('Color Code'!RefN,0,'Color Code'!Wk,10,1)</definedName>
    <definedName name="tiew2516" localSheetId="77">OFFSET('Material Plan'!RefN,0,'Material Plan'!Wk,10,1)</definedName>
    <definedName name="tiew2516" localSheetId="61">OFFSET([1]!RefN,0,[1]!Wk,10,1)</definedName>
    <definedName name="tiew2516" localSheetId="76">OFFSET(RefN,0,Wk,10,1)</definedName>
    <definedName name="tiew2516">OFFSET(RefN,0,Wk,10,1)</definedName>
    <definedName name="tiewadmin" localSheetId="65">OFFSET([1]!RefDef,0,[1]!Wk,10,1)</definedName>
    <definedName name="tiewadmin" localSheetId="79">OFFSET('Chassis J2+0'!RefDef,0,'Chassis J2+0'!Wk,10,1)</definedName>
    <definedName name="tiewadmin" localSheetId="84">OFFSET('Color Code'!RefDef,0,'Color Code'!Wk,10,1)</definedName>
    <definedName name="tiewadmin" localSheetId="77">OFFSET('Material Plan'!RefDef,0,'Material Plan'!Wk,10,1)</definedName>
    <definedName name="tiewadmin" localSheetId="61">OFFSET([1]!RefDef,0,[1]!Wk,10,1)</definedName>
    <definedName name="tiewadmin" localSheetId="76">OFFSET(RefDef,0,Wk,10,1)</definedName>
    <definedName name="tiewadmin">OFFSET(RefDef,0,Wk,10,1)</definedName>
    <definedName name="tiewmat" localSheetId="65">OFFSET([1]!_Ref1,0,[1]!Wk,29,1)</definedName>
    <definedName name="tiewmat" localSheetId="79">OFFSET('Chassis J2+0'!_Ref1,0,'Chassis J2+0'!Wk,29,1)</definedName>
    <definedName name="tiewmat" localSheetId="84">OFFSET('Color Code'!_Ref1,0,'Color Code'!Wk,29,1)</definedName>
    <definedName name="tiewmat" localSheetId="77">OFFSET('Material Plan'!_Ref1,0,'Material Plan'!Wk,29,1)</definedName>
    <definedName name="tiewmat" localSheetId="61">OFFSET([1]!_Ref1,0,[1]!Wk,29,1)</definedName>
    <definedName name="tiewmat" localSheetId="76">OFFSET(_Ref1,0,Wk,29,1)</definedName>
    <definedName name="tiewmat">OFFSET(_Ref1,0,Wk,29,1)</definedName>
    <definedName name="time" localSheetId="65" hidden="1">{#N/A,#N/A,FALSE,"Profit Status";#N/A,#N/A,FALSE,"Invest";#N/A,#N/A,FALSE,"Revenue";#N/A,#N/A,FALSE,"Variable Cost";#N/A,#N/A,FALSE,"Options &amp; Series"}</definedName>
    <definedName name="time" localSheetId="84" hidden="1">{#N/A,#N/A,FALSE,"Profit Status";#N/A,#N/A,FALSE,"Invest";#N/A,#N/A,FALSE,"Revenue";#N/A,#N/A,FALSE,"Variable Cost";#N/A,#N/A,FALSE,"Options &amp; Series"}</definedName>
    <definedName name="time" localSheetId="77" hidden="1">{#N/A,#N/A,FALSE,"Profit Status";#N/A,#N/A,FALSE,"Invest";#N/A,#N/A,FALSE,"Revenue";#N/A,#N/A,FALSE,"Variable Cost";#N/A,#N/A,FALSE,"Options &amp; Series"}</definedName>
    <definedName name="time" localSheetId="61" hidden="1">{#N/A,#N/A,FALSE,"Profit Status";#N/A,#N/A,FALSE,"Invest";#N/A,#N/A,FALSE,"Revenue";#N/A,#N/A,FALSE,"Variable Cost";#N/A,#N/A,FALSE,"Options &amp; Series"}</definedName>
    <definedName name="time" localSheetId="76" hidden="1">{#N/A,#N/A,FALSE,"Profit Status";#N/A,#N/A,FALSE,"Invest";#N/A,#N/A,FALSE,"Revenue";#N/A,#N/A,FALSE,"Variable Cost";#N/A,#N/A,FALSE,"Options &amp; Series"}</definedName>
    <definedName name="time" hidden="1">{#N/A,#N/A,FALSE,"Profit Status";#N/A,#N/A,FALSE,"Invest";#N/A,#N/A,FALSE,"Revenue";#N/A,#N/A,FALSE,"Variable Cost";#N/A,#N/A,FALSE,"Options &amp; Series"}</definedName>
    <definedName name="time_fsm" localSheetId="79" hidden="1">#REF!</definedName>
    <definedName name="time_fsm" localSheetId="84" hidden="1">#REF!</definedName>
    <definedName name="time_fsm" localSheetId="77" hidden="1">#REF!</definedName>
    <definedName name="time_fsm" hidden="1">#REF!</definedName>
    <definedName name="Tires" localSheetId="79">OFFSET(#REF!,0,0,COUNTA(#REF!),1)</definedName>
    <definedName name="Tires" localSheetId="84">OFFSET(#REF!,0,0,COUNTA(#REF!),1)</definedName>
    <definedName name="Tires" localSheetId="77">OFFSET(#REF!,0,0,COUNTA(#REF!),1)</definedName>
    <definedName name="Tires">OFFSET(#REF!,0,0,COUNTA(#REF!),1)</definedName>
    <definedName name="Titl" localSheetId="79">#REF!</definedName>
    <definedName name="Titl" localSheetId="84">#REF!</definedName>
    <definedName name="Titl" localSheetId="77">#REF!</definedName>
    <definedName name="Titl">#REF!</definedName>
    <definedName name="Title" localSheetId="79">#REF!</definedName>
    <definedName name="Title" localSheetId="84">#REF!</definedName>
    <definedName name="Title" localSheetId="77">#REF!</definedName>
    <definedName name="Title">#REF!</definedName>
    <definedName name="Title1" localSheetId="79">#REF!</definedName>
    <definedName name="Title1" localSheetId="84">#REF!</definedName>
    <definedName name="Title1" localSheetId="77">#REF!</definedName>
    <definedName name="Title1">#REF!</definedName>
    <definedName name="TJ" localSheetId="65" hidden="1">{"Revenue",#N/A,FALSE,"Series";"Ecprofit",#N/A,FALSE,"Series"}</definedName>
    <definedName name="TJ" localSheetId="84" hidden="1">{"Revenue",#N/A,FALSE,"Series";"Ecprofit",#N/A,FALSE,"Series"}</definedName>
    <definedName name="TJ" localSheetId="77" hidden="1">{"Revenue",#N/A,FALSE,"Series";"Ecprofit",#N/A,FALSE,"Series"}</definedName>
    <definedName name="TJ" localSheetId="61" hidden="1">{"Revenue",#N/A,FALSE,"Series";"Ecprofit",#N/A,FALSE,"Series"}</definedName>
    <definedName name="TJ" localSheetId="76" hidden="1">{"Revenue",#N/A,FALSE,"Series";"Ecprofit",#N/A,FALSE,"Series"}</definedName>
    <definedName name="TJ" hidden="1">{"Revenue",#N/A,FALSE,"Series";"Ecprofit",#N/A,FALSE,"Series"}</definedName>
    <definedName name="TK_Co" localSheetId="79">#REF!</definedName>
    <definedName name="TK_Co" localSheetId="84">#REF!</definedName>
    <definedName name="TK_Co" localSheetId="77">#REF!</definedName>
    <definedName name="TK_Co">#REF!</definedName>
    <definedName name="TK_No" localSheetId="79">#REF!</definedName>
    <definedName name="TK_No" localSheetId="84">#REF!</definedName>
    <definedName name="TK_No" localSheetId="77">#REF!</definedName>
    <definedName name="TK_No">#REF!</definedName>
    <definedName name="TM1REBUILDOPTION">1</definedName>
    <definedName name="Tmings" localSheetId="65" hidden="1">{"rev",#N/A,FALSE,"ppepsum";"vcost",#N/A,FALSE,"ppepsum";"ecprof",#N/A,FALSE,"ppepsum"}</definedName>
    <definedName name="Tmings" localSheetId="84" hidden="1">{"rev",#N/A,FALSE,"ppepsum";"vcost",#N/A,FALSE,"ppepsum";"ecprof",#N/A,FALSE,"ppepsum"}</definedName>
    <definedName name="Tmings" localSheetId="77" hidden="1">{"rev",#N/A,FALSE,"ppepsum";"vcost",#N/A,FALSE,"ppepsum";"ecprof",#N/A,FALSE,"ppepsum"}</definedName>
    <definedName name="Tmings" localSheetId="61" hidden="1">{"rev",#N/A,FALSE,"ppepsum";"vcost",#N/A,FALSE,"ppepsum";"ecprof",#N/A,FALSE,"ppepsum"}</definedName>
    <definedName name="Tmings" localSheetId="76" hidden="1">{"rev",#N/A,FALSE,"ppepsum";"vcost",#N/A,FALSE,"ppepsum";"ecprof",#N/A,FALSE,"ppepsum"}</definedName>
    <definedName name="Tmings" hidden="1">{"rev",#N/A,FALSE,"ppepsum";"vcost",#N/A,FALSE,"ppepsum";"ecprof",#N/A,FALSE,"ppepsum"}</definedName>
    <definedName name="TMT_N6_SUMMARY" localSheetId="79">#REF!</definedName>
    <definedName name="TMT_N6_SUMMARY" localSheetId="84">#REF!</definedName>
    <definedName name="TMT_N6_SUMMARY" localSheetId="77">#REF!</definedName>
    <definedName name="TMT_N6_SUMMARY">#REF!</definedName>
    <definedName name="to" localSheetId="65" hidden="1">{"Presentation",#N/A,FALSE,"Feb96 - ALL"}</definedName>
    <definedName name="to" localSheetId="84" hidden="1">{"Presentation",#N/A,FALSE,"Feb96 - ALL"}</definedName>
    <definedName name="to" localSheetId="77" hidden="1">{"Presentation",#N/A,FALSE,"Feb96 - ALL"}</definedName>
    <definedName name="to" localSheetId="61" hidden="1">{"Presentation",#N/A,FALSE,"Feb96 - ALL"}</definedName>
    <definedName name="to" localSheetId="76" hidden="1">{"Presentation",#N/A,FALSE,"Feb96 - ALL"}</definedName>
    <definedName name="to" hidden="1">{"Presentation",#N/A,FALSE,"Feb96 - ALL"}</definedName>
    <definedName name="Tolerance_Range" localSheetId="79">#REF!</definedName>
    <definedName name="Tolerance_Range" localSheetId="84">#REF!</definedName>
    <definedName name="Tolerance_Range" localSheetId="77">#REF!</definedName>
    <definedName name="Tolerance_Range">#REF!</definedName>
    <definedName name="Tools" localSheetId="65" hidden="1">{"EXPORT",#N/A,FALSE,"A8CONTENT"}</definedName>
    <definedName name="Tools" localSheetId="84" hidden="1">{"EXPORT",#N/A,FALSE,"A8CONTENT"}</definedName>
    <definedName name="Tools" localSheetId="77" hidden="1">{"EXPORT",#N/A,FALSE,"A8CONTENT"}</definedName>
    <definedName name="Tools" localSheetId="61" hidden="1">{"EXPORT",#N/A,FALSE,"A8CONTENT"}</definedName>
    <definedName name="Tools" localSheetId="76" hidden="1">{"EXPORT",#N/A,FALSE,"A8CONTENT"}</definedName>
    <definedName name="Tools" hidden="1">{"EXPORT",#N/A,FALSE,"A8CONTENT"}</definedName>
    <definedName name="toomuch" localSheetId="65" hidden="1">{"2001-02 Summary",#N/A,TRUE,"Summary";"2001-06 Summary",#N/A,TRUE,"Summary"}</definedName>
    <definedName name="toomuch" localSheetId="84" hidden="1">{"2001-02 Summary",#N/A,TRUE,"Summary";"2001-06 Summary",#N/A,TRUE,"Summary"}</definedName>
    <definedName name="toomuch" localSheetId="77" hidden="1">{"2001-02 Summary",#N/A,TRUE,"Summary";"2001-06 Summary",#N/A,TRUE,"Summary"}</definedName>
    <definedName name="toomuch" localSheetId="61" hidden="1">{"2001-02 Summary",#N/A,TRUE,"Summary";"2001-06 Summary",#N/A,TRUE,"Summary"}</definedName>
    <definedName name="toomuch" localSheetId="76" hidden="1">{"2001-02 Summary",#N/A,TRUE,"Summary";"2001-06 Summary",#N/A,TRUE,"Summary"}</definedName>
    <definedName name="toomuch" hidden="1">{"2001-02 Summary",#N/A,TRUE,"Summary";"2001-06 Summary",#N/A,TRUE,"Summary"}</definedName>
    <definedName name="TOP" localSheetId="65" hidden="1">{#N/A,#N/A,FALSE,"Sheet1"}</definedName>
    <definedName name="TOP" localSheetId="84" hidden="1">{#N/A,#N/A,FALSE,"Sheet1"}</definedName>
    <definedName name="TOP" localSheetId="77" hidden="1">{#N/A,#N/A,FALSE,"Sheet1"}</definedName>
    <definedName name="TOP" localSheetId="61" hidden="1">{#N/A,#N/A,FALSE,"Sheet1"}</definedName>
    <definedName name="TOP" localSheetId="76" hidden="1">{#N/A,#N/A,FALSE,"Sheet1"}</definedName>
    <definedName name="TOP" hidden="1">{#N/A,#N/A,FALSE,"Sheet1"}</definedName>
    <definedName name="tosave" localSheetId="65" hidden="1">{#N/A,#N/A,FALSE,"TRANSNEW"}</definedName>
    <definedName name="tosave" localSheetId="84" hidden="1">{#N/A,#N/A,FALSE,"TRANSNEW"}</definedName>
    <definedName name="tosave" localSheetId="77" hidden="1">{#N/A,#N/A,FALSE,"TRANSNEW"}</definedName>
    <definedName name="tosave" localSheetId="61" hidden="1">{#N/A,#N/A,FALSE,"TRANSNEW"}</definedName>
    <definedName name="tosave" localSheetId="76" hidden="1">{#N/A,#N/A,FALSE,"TRANSNEW"}</definedName>
    <definedName name="tosave" hidden="1">{#N/A,#N/A,FALSE,"TRANSNEW"}</definedName>
    <definedName name="TOT" localSheetId="79">#REF!</definedName>
    <definedName name="TOT" localSheetId="84">#REF!</definedName>
    <definedName name="TOT" localSheetId="77">#REF!</definedName>
    <definedName name="TOT">#REF!</definedName>
    <definedName name="Total" localSheetId="6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" localSheetId="84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" localSheetId="7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" localSheetId="61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" localSheetId="76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_Interest" localSheetId="79">#REF!</definedName>
    <definedName name="Total_Interest" localSheetId="84">#REF!</definedName>
    <definedName name="Total_Interest" localSheetId="77">#REF!</definedName>
    <definedName name="Total_Interest">#REF!</definedName>
    <definedName name="Total_Pay" localSheetId="79">#REF!</definedName>
    <definedName name="Total_Pay" localSheetId="84">#REF!</definedName>
    <definedName name="Total_Pay" localSheetId="77">#REF!</definedName>
    <definedName name="Total_Pay">#REF!</definedName>
    <definedName name="Total_Payment" localSheetId="65">Scheduled_Payment+Extra_Payment</definedName>
    <definedName name="Total_Payment" localSheetId="79">Scheduled_Payment+Extra_Payment</definedName>
    <definedName name="Total_Payment" localSheetId="84">Scheduled_Payment+Extra_Payment</definedName>
    <definedName name="Total_Payment" localSheetId="2">Scheduled_Payment+Extra_Payment</definedName>
    <definedName name="Total_Payment" localSheetId="3">Scheduled_Payment+Extra_Payment</definedName>
    <definedName name="Total_Payment" localSheetId="1">Scheduled_Payment+Extra_Payment</definedName>
    <definedName name="Total_Payment" localSheetId="4">Scheduled_Payment+Extra_Payment</definedName>
    <definedName name="Total_Payment" localSheetId="5">Scheduled_Payment+Extra_Payment</definedName>
    <definedName name="Total_Payment" localSheetId="10">Scheduled_Payment+Extra_Payment</definedName>
    <definedName name="Total_Payment" localSheetId="18">Scheduled_Payment+Extra_Payment</definedName>
    <definedName name="Total_Payment" localSheetId="19">Scheduled_Payment+Extra_Payment</definedName>
    <definedName name="Total_Payment" localSheetId="21">Scheduled_Payment+Extra_Payment</definedName>
    <definedName name="Total_Payment" localSheetId="6">Scheduled_Payment+Extra_Payment</definedName>
    <definedName name="Total_Payment" localSheetId="9">Scheduled_Payment+Extra_Payment</definedName>
    <definedName name="Total_Payment" localSheetId="13">Scheduled_Payment+Extra_Payment</definedName>
    <definedName name="Total_Payment" localSheetId="35">Scheduled_Payment+Extra_Payment</definedName>
    <definedName name="Total_Payment" localSheetId="50">Scheduled_Payment+Extra_Payment</definedName>
    <definedName name="Total_Payment" localSheetId="55">Scheduled_Payment+Extra_Payment</definedName>
    <definedName name="Total_Payment" localSheetId="47">Scheduled_Payment+Extra_Payment</definedName>
    <definedName name="Total_Payment" localSheetId="49">Scheduled_Payment+Extra_Payment</definedName>
    <definedName name="Total_Payment" localSheetId="36">Scheduled_Payment+Extra_Payment</definedName>
    <definedName name="Total_Payment" localSheetId="28">Scheduled_Payment+Extra_Payment</definedName>
    <definedName name="Total_Payment" localSheetId="37">Scheduled_Payment+Extra_Payment</definedName>
    <definedName name="Total_Payment" localSheetId="7">Scheduled_Payment+Extra_Payment</definedName>
    <definedName name="Total_Payment" localSheetId="14">Scheduled_Payment+Extra_Payment</definedName>
    <definedName name="Total_Payment" localSheetId="44">Scheduled_Payment+Extra_Payment</definedName>
    <definedName name="Total_Payment" localSheetId="12">Scheduled_Payment+Extra_Payment</definedName>
    <definedName name="Total_Payment" localSheetId="41">Scheduled_Payment+Extra_Payment</definedName>
    <definedName name="Total_Payment" localSheetId="43">Scheduled_Payment+Extra_Payment</definedName>
    <definedName name="Total_Payment" localSheetId="46">Scheduled_Payment+Extra_Payment</definedName>
    <definedName name="Total_Payment" localSheetId="53">Scheduled_Payment+Extra_Payment</definedName>
    <definedName name="Total_Payment" localSheetId="42">Scheduled_Payment+Extra_Payment</definedName>
    <definedName name="Total_Payment" localSheetId="17">Scheduled_Payment+Extra_Payment</definedName>
    <definedName name="Total_Payment" localSheetId="20">Scheduled_Payment+Extra_Payment</definedName>
    <definedName name="Total_Payment" localSheetId="34">Scheduled_Payment+Extra_Payment</definedName>
    <definedName name="Total_Payment" localSheetId="33">Scheduled_Payment+Extra_Payment</definedName>
    <definedName name="Total_Payment" localSheetId="11">Scheduled_Payment+Extra_Payment</definedName>
    <definedName name="Total_Payment" localSheetId="25">Scheduled_Payment+Extra_Payment</definedName>
    <definedName name="Total_Payment" localSheetId="56">Scheduled_Payment+Extra_Payment</definedName>
    <definedName name="Total_Payment" localSheetId="54">Scheduled_Payment+Extra_Payment</definedName>
    <definedName name="Total_Payment" localSheetId="45">Scheduled_Payment+Extra_Payment</definedName>
    <definedName name="Total_Payment" localSheetId="52">Scheduled_Payment+Extra_Payment</definedName>
    <definedName name="Total_Payment" localSheetId="8">Scheduled_Payment+Extra_Payment</definedName>
    <definedName name="Total_Payment" localSheetId="48">Scheduled_Payment+Extra_Payment</definedName>
    <definedName name="Total_Payment" localSheetId="26">Scheduled_Payment+Extra_Payment</definedName>
    <definedName name="Total_Payment" localSheetId="27">Scheduled_Payment+Extra_Payment</definedName>
    <definedName name="Total_Payment" localSheetId="31">Scheduled_Payment+Extra_Payment</definedName>
    <definedName name="Total_Payment" localSheetId="24">Scheduled_Payment+Extra_Payment</definedName>
    <definedName name="Total_Payment" localSheetId="23">Scheduled_Payment+Extra_Payment</definedName>
    <definedName name="Total_Payment" localSheetId="22">Scheduled_Payment+Extra_Payment</definedName>
    <definedName name="Total_Payment" localSheetId="38">Scheduled_Payment+Extra_Payment</definedName>
    <definedName name="Total_Payment" localSheetId="29">Scheduled_Payment+Extra_Payment</definedName>
    <definedName name="Total_Payment" localSheetId="30">Scheduled_Payment+Extra_Payment</definedName>
    <definedName name="Total_Payment" localSheetId="15">Scheduled_Payment+Extra_Payment</definedName>
    <definedName name="Total_Payment" localSheetId="16">Scheduled_Payment+Extra_Payment</definedName>
    <definedName name="Total_Payment" localSheetId="32">Scheduled_Payment+Extra_Payment</definedName>
    <definedName name="Total_Payment" localSheetId="75">Scheduled_Payment+Extra_Payment</definedName>
    <definedName name="Total_Payment" localSheetId="62">Scheduled_Payment+Extra_Payment</definedName>
    <definedName name="Total_Payment" localSheetId="63">Scheduled_Payment+Extra_Payment</definedName>
    <definedName name="Total_Payment" localSheetId="68">Scheduled_Payment+Extra_Payment</definedName>
    <definedName name="Total_Payment" localSheetId="40">Scheduled_Payment+Extra_Payment</definedName>
    <definedName name="Total_Payment" localSheetId="70">Scheduled_Payment+Extra_Payment</definedName>
    <definedName name="Total_Payment" localSheetId="71">Scheduled_Payment+Extra_Payment</definedName>
    <definedName name="Total_Payment" localSheetId="72">Scheduled_Payment+Extra_Payment</definedName>
    <definedName name="Total_Payment" localSheetId="74">Scheduled_Payment+Extra_Payment</definedName>
    <definedName name="Total_Payment" localSheetId="58">Scheduled_Payment+Extra_Payment</definedName>
    <definedName name="Total_Payment" localSheetId="39">Scheduled_Payment+Extra_Payment</definedName>
    <definedName name="Total_Payment" localSheetId="69">Scheduled_Payment+Extra_Payment</definedName>
    <definedName name="Total_Payment" localSheetId="60">Scheduled_Payment+Extra_Payment</definedName>
    <definedName name="Total_Payment" localSheetId="64">Scheduled_Payment+Extra_Payment</definedName>
    <definedName name="Total_Payment" localSheetId="73">Scheduled_Payment+Extra_Payment</definedName>
    <definedName name="Total_Payment" localSheetId="59">Scheduled_Payment+Extra_Payment</definedName>
    <definedName name="Total_Payment" localSheetId="57">Scheduled_Payment+Extra_Payment</definedName>
    <definedName name="Total_Payment" localSheetId="51">Scheduled_Payment+Extra_Payment</definedName>
    <definedName name="Total_Payment" localSheetId="77">Scheduled_Payment+Extra_Payment</definedName>
    <definedName name="Total_Payment" localSheetId="61">Scheduled_Payment+Extra_Payment</definedName>
    <definedName name="Total_Payment" localSheetId="66">Scheduled_Payment+Extra_Payment</definedName>
    <definedName name="Total_Payment" localSheetId="67">Scheduled_Payment+Extra_Payment</definedName>
    <definedName name="Total_Payment" localSheetId="76">Scheduled_Payment+Extra_Payment</definedName>
    <definedName name="Total_Payment">Scheduled_Payment+Extra_Payment</definedName>
    <definedName name="TotalCA" localSheetId="79">#REF!</definedName>
    <definedName name="TotalCA" localSheetId="84">#REF!</definedName>
    <definedName name="TotalCA" localSheetId="77">#REF!</definedName>
    <definedName name="TotalCA">#REF!</definedName>
    <definedName name="totalepi" localSheetId="79">#REF!</definedName>
    <definedName name="totalepi" localSheetId="84">#REF!</definedName>
    <definedName name="totalepi" localSheetId="77">#REF!</definedName>
    <definedName name="totalepi">#REF!</definedName>
    <definedName name="TotalIBA" localSheetId="79">#REF!</definedName>
    <definedName name="TotalIBA" localSheetId="84">#REF!</definedName>
    <definedName name="TotalIBA" localSheetId="77">#REF!</definedName>
    <definedName name="TotalIBA">#REF!</definedName>
    <definedName name="TOTALS" localSheetId="79">#REF!</definedName>
    <definedName name="TOTALS" localSheetId="84">#REF!</definedName>
    <definedName name="TOTALS" localSheetId="77">#REF!</definedName>
    <definedName name="TOTALS">#REF!</definedName>
    <definedName name="tottbl" localSheetId="79">#REF!</definedName>
    <definedName name="tottbl" localSheetId="84">#REF!</definedName>
    <definedName name="tottbl" localSheetId="77">#REF!</definedName>
    <definedName name="tottbl">#REF!</definedName>
    <definedName name="toui" localSheetId="65" hidden="1">{#N/A,#N/A,FALSE,"Graphs_Retail_Historical_US";#N/A,#N/A,FALSE,"Graphs_RCL_Historical_US";#N/A,#N/A,FALSE,"Graphs_WHSL_Historical_US";#N/A,#N/A,FALSE,"Graphs_ComLend_Historical_US";#N/A,#N/A,FALSE,"Graphs_Intra_Historical_US"}</definedName>
    <definedName name="toui" localSheetId="84" hidden="1">{#N/A,#N/A,FALSE,"Graphs_Retail_Historical_US";#N/A,#N/A,FALSE,"Graphs_RCL_Historical_US";#N/A,#N/A,FALSE,"Graphs_WHSL_Historical_US";#N/A,#N/A,FALSE,"Graphs_ComLend_Historical_US";#N/A,#N/A,FALSE,"Graphs_Intra_Historical_US"}</definedName>
    <definedName name="toui" localSheetId="77" hidden="1">{#N/A,#N/A,FALSE,"Graphs_Retail_Historical_US";#N/A,#N/A,FALSE,"Graphs_RCL_Historical_US";#N/A,#N/A,FALSE,"Graphs_WHSL_Historical_US";#N/A,#N/A,FALSE,"Graphs_ComLend_Historical_US";#N/A,#N/A,FALSE,"Graphs_Intra_Historical_US"}</definedName>
    <definedName name="toui" localSheetId="61" hidden="1">{#N/A,#N/A,FALSE,"Graphs_Retail_Historical_US";#N/A,#N/A,FALSE,"Graphs_RCL_Historical_US";#N/A,#N/A,FALSE,"Graphs_WHSL_Historical_US";#N/A,#N/A,FALSE,"Graphs_ComLend_Historical_US";#N/A,#N/A,FALSE,"Graphs_Intra_Historical_US"}</definedName>
    <definedName name="toui" localSheetId="76" hidden="1">{#N/A,#N/A,FALSE,"Graphs_Retail_Historical_US";#N/A,#N/A,FALSE,"Graphs_RCL_Historical_US";#N/A,#N/A,FALSE,"Graphs_WHSL_Historical_US";#N/A,#N/A,FALSE,"Graphs_ComLend_Historical_US";#N/A,#N/A,FALSE,"Graphs_Intra_Historical_US"}</definedName>
    <definedName name="toui" hidden="1">{#N/A,#N/A,FALSE,"Graphs_Retail_Historical_US";#N/A,#N/A,FALSE,"Graphs_RCL_Historical_US";#N/A,#N/A,FALSE,"Graphs_WHSL_Historical_US";#N/A,#N/A,FALSE,"Graphs_ComLend_Historical_US";#N/A,#N/A,FALSE,"Graphs_Intra_Historical_US"}</definedName>
    <definedName name="TP_Footer_Path">"S:\08474\06GCG\Budget 2007\Templates\"</definedName>
    <definedName name="TP_Footer_User">"Jonas Corona"</definedName>
    <definedName name="TP_Footer_Version">"v3.00"</definedName>
    <definedName name="tpds0409_RAW_DATA_0318_List" localSheetId="79">#REF!</definedName>
    <definedName name="tpds0409_RAW_DATA_0318_List" localSheetId="84">#REF!</definedName>
    <definedName name="tpds0409_RAW_DATA_0318_List" localSheetId="77">#REF!</definedName>
    <definedName name="tpds0409_RAW_DATA_0318_List">#REF!</definedName>
    <definedName name="tpepe" localSheetId="65" hidden="1">{0,#N/A,FALSE,0;0,#N/A,FALSE,0;0,#N/A,FALSE,0;0,#N/A,FALSE,0}</definedName>
    <definedName name="tpepe" localSheetId="84" hidden="1">{0,#N/A,FALSE,0;0,#N/A,FALSE,0;0,#N/A,FALSE,0;0,#N/A,FALSE,0}</definedName>
    <definedName name="tpepe" localSheetId="77" hidden="1">{0,#N/A,FALSE,0;0,#N/A,FALSE,0;0,#N/A,FALSE,0;0,#N/A,FALSE,0}</definedName>
    <definedName name="tpepe" localSheetId="61" hidden="1">{0,#N/A,FALSE,0;0,#N/A,FALSE,0;0,#N/A,FALSE,0;0,#N/A,FALSE,0}</definedName>
    <definedName name="tpepe" localSheetId="76" hidden="1">{0,#N/A,FALSE,0;0,#N/A,FALSE,0;0,#N/A,FALSE,0;0,#N/A,FALSE,0}</definedName>
    <definedName name="tpepe" hidden="1">{0,#N/A,FALSE,0;0,#N/A,FALSE,0;0,#N/A,FALSE,0;0,#N/A,FALSE,0}</definedName>
    <definedName name="TPM" localSheetId="65" hidden="1">{#N/A,#N/A,FALSE,"Sheet1"}</definedName>
    <definedName name="TPM" localSheetId="84" hidden="1">{#N/A,#N/A,FALSE,"Sheet1"}</definedName>
    <definedName name="TPM" localSheetId="77" hidden="1">{#N/A,#N/A,FALSE,"Sheet1"}</definedName>
    <definedName name="TPM" localSheetId="61" hidden="1">{#N/A,#N/A,FALSE,"Sheet1"}</definedName>
    <definedName name="TPM" localSheetId="76" hidden="1">{#N/A,#N/A,FALSE,"Sheet1"}</definedName>
    <definedName name="TPM" hidden="1">{#N/A,#N/A,FALSE,"Sheet1"}</definedName>
    <definedName name="TQ" localSheetId="6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" localSheetId="8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" localSheetId="7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" localSheetId="6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" localSheetId="7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localSheetId="6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localSheetId="8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localSheetId="7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localSheetId="6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localSheetId="7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" localSheetId="65" hidden="1">{"showroom",#N/A,FALSE,"99 Model Low";"equipment",#N/A,FALSE,"99 Model Low"}</definedName>
    <definedName name="tr" localSheetId="84" hidden="1">{"showroom",#N/A,FALSE,"99 Model Low";"equipment",#N/A,FALSE,"99 Model Low"}</definedName>
    <definedName name="tr" localSheetId="77" hidden="1">{"showroom",#N/A,FALSE,"99 Model Low";"equipment",#N/A,FALSE,"99 Model Low"}</definedName>
    <definedName name="tr" localSheetId="61" hidden="1">{"showroom",#N/A,FALSE,"99 Model Low";"equipment",#N/A,FALSE,"99 Model Low"}</definedName>
    <definedName name="tr" localSheetId="76" hidden="1">{"showroom",#N/A,FALSE,"99 Model Low";"equipment",#N/A,FALSE,"99 Model Low"}</definedName>
    <definedName name="tr" hidden="1">{"showroom",#N/A,FALSE,"99 Model Low";"equipment",#N/A,FALSE,"99 Model Low"}</definedName>
    <definedName name="Trade_Debtors_Breakdown" localSheetId="79">#REF!</definedName>
    <definedName name="Trade_Debtors_Breakdown" localSheetId="84">#REF!</definedName>
    <definedName name="Trade_Debtors_Breakdown" localSheetId="77">#REF!</definedName>
    <definedName name="Trade_Debtors_Breakdown">#REF!</definedName>
    <definedName name="Trader" localSheetId="79">#REF!</definedName>
    <definedName name="Trader" localSheetId="84">#REF!</definedName>
    <definedName name="Trader" localSheetId="77">#REF!</definedName>
    <definedName name="Trader">#REF!</definedName>
    <definedName name="TRANDATE" localSheetId="79">#REF!</definedName>
    <definedName name="TRANDATE" localSheetId="84">#REF!</definedName>
    <definedName name="TRANDATE" localSheetId="77">#REF!</definedName>
    <definedName name="TRANDATE">#REF!</definedName>
    <definedName name="TRANFILE" localSheetId="79">#REF!</definedName>
    <definedName name="TRANFILE" localSheetId="84">#REF!</definedName>
    <definedName name="TRANFILE" localSheetId="77">#REF!</definedName>
    <definedName name="TRANFILE">#REF!</definedName>
    <definedName name="trans" localSheetId="65" hidden="1">{#N/A,#N/A,FALSE,"Summary Page";#N/A,#N/A,FALSE,"Backup Factory Order Request";#N/A,#N/A,FALSE,"Mix Updated to Include V227";#N/A,#N/A,FALSE,"2000 Bus Plan Status"}</definedName>
    <definedName name="trans" localSheetId="84" hidden="1">{#N/A,#N/A,FALSE,"Summary Page";#N/A,#N/A,FALSE,"Backup Factory Order Request";#N/A,#N/A,FALSE,"Mix Updated to Include V227";#N/A,#N/A,FALSE,"2000 Bus Plan Status"}</definedName>
    <definedName name="trans" localSheetId="77" hidden="1">{#N/A,#N/A,FALSE,"Summary Page";#N/A,#N/A,FALSE,"Backup Factory Order Request";#N/A,#N/A,FALSE,"Mix Updated to Include V227";#N/A,#N/A,FALSE,"2000 Bus Plan Status"}</definedName>
    <definedName name="trans" localSheetId="61" hidden="1">{#N/A,#N/A,FALSE,"Summary Page";#N/A,#N/A,FALSE,"Backup Factory Order Request";#N/A,#N/A,FALSE,"Mix Updated to Include V227";#N/A,#N/A,FALSE,"2000 Bus Plan Status"}</definedName>
    <definedName name="trans" localSheetId="76" hidden="1">{#N/A,#N/A,FALSE,"Summary Page";#N/A,#N/A,FALSE,"Backup Factory Order Request";#N/A,#N/A,FALSE,"Mix Updated to Include V227";#N/A,#N/A,FALSE,"2000 Bus Plan Status"}</definedName>
    <definedName name="trans" hidden="1">{#N/A,#N/A,FALSE,"Summary Page";#N/A,#N/A,FALSE,"Backup Factory Order Request";#N/A,#N/A,FALSE,"Mix Updated to Include V227";#N/A,#N/A,FALSE,"2000 Bus Plan Status"}</definedName>
    <definedName name="trans_loss" localSheetId="79">#REF!</definedName>
    <definedName name="trans_loss" localSheetId="84">#REF!</definedName>
    <definedName name="trans_loss" localSheetId="77">#REF!</definedName>
    <definedName name="trans_loss">#REF!</definedName>
    <definedName name="Transmission" localSheetId="79" hidden="1">#REF!</definedName>
    <definedName name="Transmission" localSheetId="84" hidden="1">#REF!</definedName>
    <definedName name="Transmission" localSheetId="77" hidden="1">#REF!</definedName>
    <definedName name="Transmission" hidden="1">#REF!</definedName>
    <definedName name="TRANSREF" localSheetId="79">#REF!</definedName>
    <definedName name="TRANSREF" localSheetId="84">#REF!</definedName>
    <definedName name="TRANSREF" localSheetId="77">#REF!</definedName>
    <definedName name="TRANSREF">#REF!</definedName>
    <definedName name="TREND" localSheetId="79">#REF!</definedName>
    <definedName name="TREND" localSheetId="84">#REF!</definedName>
    <definedName name="TREND" localSheetId="77">#REF!</definedName>
    <definedName name="TREND">#REF!</definedName>
    <definedName name="Trend_Rates" localSheetId="79">#REF!</definedName>
    <definedName name="Trend_Rates" localSheetId="84">#REF!</definedName>
    <definedName name="Trend_Rates" localSheetId="77">#REF!</definedName>
    <definedName name="Trend_Rates">#REF!</definedName>
    <definedName name="trest4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st4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st4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st4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st4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vor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trevor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trevor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trevor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trevor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trevor" hidden="1">{#N/A,#N/A,FALSE,"Assumptions";#N/A,#N/A,FALSE,"Volumes";#N/A,#N/A,FALSE,"Pricing";#N/A,#N/A,FALSE,"Variable Cost";#N/A,#N/A,FALSE,"Investment";#N/A,#N/A,FALSE,"Profitability";#N/A,#N/A,FALSE,"Business Comparison"}</definedName>
    <definedName name="trey" localSheetId="65" hidden="1">{#N/A,#N/A,FALSE,"UW152PPL"}</definedName>
    <definedName name="trey" localSheetId="84" hidden="1">{#N/A,#N/A,FALSE,"UW152PPL"}</definedName>
    <definedName name="trey" localSheetId="77" hidden="1">{#N/A,#N/A,FALSE,"UW152PPL"}</definedName>
    <definedName name="trey" localSheetId="61" hidden="1">{#N/A,#N/A,FALSE,"UW152PPL"}</definedName>
    <definedName name="trey" localSheetId="76" hidden="1">{#N/A,#N/A,FALSE,"UW152PPL"}</definedName>
    <definedName name="trey" hidden="1">{#N/A,#N/A,FALSE,"UW152PPL"}</definedName>
    <definedName name="TRF" localSheetId="79">#REF!</definedName>
    <definedName name="TRF" localSheetId="84">#REF!</definedName>
    <definedName name="TRF" localSheetId="77">#REF!</definedName>
    <definedName name="TRF">#REF!</definedName>
    <definedName name="Trial" localSheetId="79">#REF!</definedName>
    <definedName name="Trial" localSheetId="84">#REF!</definedName>
    <definedName name="Trial" localSheetId="77">#REF!</definedName>
    <definedName name="Trial">#REF!</definedName>
    <definedName name="Trial_balance" localSheetId="79">#REF!</definedName>
    <definedName name="Trial_balance" localSheetId="84">#REF!</definedName>
    <definedName name="Trial_balance" localSheetId="77">#REF!</definedName>
    <definedName name="Trial_balance">#REF!</definedName>
    <definedName name="TRK" localSheetId="79">#REF!</definedName>
    <definedName name="TRK" localSheetId="84">#REF!</definedName>
    <definedName name="TRK" localSheetId="77">#REF!</definedName>
    <definedName name="TRK">#REF!</definedName>
    <definedName name="troubelca" localSheetId="65" hidden="1">{"Presentation",#N/A,FALSE,"Feb96 - ALL"}</definedName>
    <definedName name="troubelca" localSheetId="84" hidden="1">{"Presentation",#N/A,FALSE,"Feb96 - ALL"}</definedName>
    <definedName name="troubelca" localSheetId="77" hidden="1">{"Presentation",#N/A,FALSE,"Feb96 - ALL"}</definedName>
    <definedName name="troubelca" localSheetId="61" hidden="1">{"Presentation",#N/A,FALSE,"Feb96 - ALL"}</definedName>
    <definedName name="troubelca" localSheetId="76" hidden="1">{"Presentation",#N/A,FALSE,"Feb96 - ALL"}</definedName>
    <definedName name="troubelca" hidden="1">{"Presentation",#N/A,FALSE,"Feb96 - ALL"}</definedName>
    <definedName name="trouble2" localSheetId="65" hidden="1">{"Presentation",#N/A,FALSE,"Feb96 - ALL"}</definedName>
    <definedName name="trouble2" localSheetId="84" hidden="1">{"Presentation",#N/A,FALSE,"Feb96 - ALL"}</definedName>
    <definedName name="trouble2" localSheetId="77" hidden="1">{"Presentation",#N/A,FALSE,"Feb96 - ALL"}</definedName>
    <definedName name="trouble2" localSheetId="61" hidden="1">{"Presentation",#N/A,FALSE,"Feb96 - ALL"}</definedName>
    <definedName name="trouble2" localSheetId="76" hidden="1">{"Presentation",#N/A,FALSE,"Feb96 - ALL"}</definedName>
    <definedName name="trouble2" hidden="1">{"Presentation",#N/A,FALSE,"Feb96 - ALL"}</definedName>
    <definedName name="trouble3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4" localSheetId="65" hidden="1">{"Fiesta Facer Page",#N/A,FALSE,"Q_C_S";"Fiesta Main Page",#N/A,FALSE,"V_L";"Fiesta 95BP Struct",#N/A,FALSE,"StructBP";"Fiesta Post 95BP Struct",#N/A,FALSE,"AdjStructBP"}</definedName>
    <definedName name="trouble4" localSheetId="84" hidden="1">{"Fiesta Facer Page",#N/A,FALSE,"Q_C_S";"Fiesta Main Page",#N/A,FALSE,"V_L";"Fiesta 95BP Struct",#N/A,FALSE,"StructBP";"Fiesta Post 95BP Struct",#N/A,FALSE,"AdjStructBP"}</definedName>
    <definedName name="trouble4" localSheetId="77" hidden="1">{"Fiesta Facer Page",#N/A,FALSE,"Q_C_S";"Fiesta Main Page",#N/A,FALSE,"V_L";"Fiesta 95BP Struct",#N/A,FALSE,"StructBP";"Fiesta Post 95BP Struct",#N/A,FALSE,"AdjStructBP"}</definedName>
    <definedName name="trouble4" localSheetId="61" hidden="1">{"Fiesta Facer Page",#N/A,FALSE,"Q_C_S";"Fiesta Main Page",#N/A,FALSE,"V_L";"Fiesta 95BP Struct",#N/A,FALSE,"StructBP";"Fiesta Post 95BP Struct",#N/A,FALSE,"AdjStructBP"}</definedName>
    <definedName name="trouble4" localSheetId="76" hidden="1">{"Fiesta Facer Page",#N/A,FALSE,"Q_C_S";"Fiesta Main Page",#N/A,FALSE,"V_L";"Fiesta 95BP Struct",#N/A,FALSE,"StructBP";"Fiesta Post 95BP Struct",#N/A,FALSE,"AdjStructBP"}</definedName>
    <definedName name="trouble4" hidden="1">{"Fiesta Facer Page",#N/A,FALSE,"Q_C_S";"Fiesta Main Page",#N/A,FALSE,"V_L";"Fiesta 95BP Struct",#N/A,FALSE,"StructBP";"Fiesta Post 95BP Struct",#N/A,FALSE,"AdjStructBP"}</definedName>
    <definedName name="trouble5" localSheetId="65" hidden="1">{"Presentation",#N/A,FALSE,"Feb96 - ALL"}</definedName>
    <definedName name="trouble5" localSheetId="84" hidden="1">{"Presentation",#N/A,FALSE,"Feb96 - ALL"}</definedName>
    <definedName name="trouble5" localSheetId="77" hidden="1">{"Presentation",#N/A,FALSE,"Feb96 - ALL"}</definedName>
    <definedName name="trouble5" localSheetId="61" hidden="1">{"Presentation",#N/A,FALSE,"Feb96 - ALL"}</definedName>
    <definedName name="trouble5" localSheetId="76" hidden="1">{"Presentation",#N/A,FALSE,"Feb96 - ALL"}</definedName>
    <definedName name="trouble5" hidden="1">{"Presentation",#N/A,FALSE,"Feb96 - ALL"}</definedName>
    <definedName name="trouble6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c" localSheetId="65" hidden="1">{"Fiesta Facer Page",#N/A,FALSE,"Q_C_S";"Fiesta Main Page",#N/A,FALSE,"V_L";"Fiesta 95BP Struct",#N/A,FALSE,"StructBP";"Fiesta Post 95BP Struct",#N/A,FALSE,"AdjStructBP"}</definedName>
    <definedName name="troublecc" localSheetId="84" hidden="1">{"Fiesta Facer Page",#N/A,FALSE,"Q_C_S";"Fiesta Main Page",#N/A,FALSE,"V_L";"Fiesta 95BP Struct",#N/A,FALSE,"StructBP";"Fiesta Post 95BP Struct",#N/A,FALSE,"AdjStructBP"}</definedName>
    <definedName name="troublecc" localSheetId="77" hidden="1">{"Fiesta Facer Page",#N/A,FALSE,"Q_C_S";"Fiesta Main Page",#N/A,FALSE,"V_L";"Fiesta 95BP Struct",#N/A,FALSE,"StructBP";"Fiesta Post 95BP Struct",#N/A,FALSE,"AdjStructBP"}</definedName>
    <definedName name="troublecc" localSheetId="61" hidden="1">{"Fiesta Facer Page",#N/A,FALSE,"Q_C_S";"Fiesta Main Page",#N/A,FALSE,"V_L";"Fiesta 95BP Struct",#N/A,FALSE,"StructBP";"Fiesta Post 95BP Struct",#N/A,FALSE,"AdjStructBP"}</definedName>
    <definedName name="troublecc" localSheetId="76" hidden="1">{"Fiesta Facer Page",#N/A,FALSE,"Q_C_S";"Fiesta Main Page",#N/A,FALSE,"V_L";"Fiesta 95BP Struct",#N/A,FALSE,"StructBP";"Fiesta Post 95BP Struct",#N/A,FALSE,"AdjStructBP"}</definedName>
    <definedName name="troublecc" hidden="1">{"Fiesta Facer Page",#N/A,FALSE,"Q_C_S";"Fiesta Main Page",#N/A,FALSE,"V_L";"Fiesta 95BP Struct",#N/A,FALSE,"StructBP";"Fiesta Post 95BP Struct",#N/A,FALSE,"AdjStructBP"}</definedName>
    <definedName name="troublecd" localSheetId="65" hidden="1">{"Presentation",#N/A,FALSE,"Feb96 - ALL"}</definedName>
    <definedName name="troublecd" localSheetId="84" hidden="1">{"Presentation",#N/A,FALSE,"Feb96 - ALL"}</definedName>
    <definedName name="troublecd" localSheetId="77" hidden="1">{"Presentation",#N/A,FALSE,"Feb96 - ALL"}</definedName>
    <definedName name="troublecd" localSheetId="61" hidden="1">{"Presentation",#N/A,FALSE,"Feb96 - ALL"}</definedName>
    <definedName name="troublecd" localSheetId="76" hidden="1">{"Presentation",#N/A,FALSE,"Feb96 - ALL"}</definedName>
    <definedName name="troublecd" hidden="1">{"Presentation",#N/A,FALSE,"Feb96 - ALL"}</definedName>
    <definedName name="troublecd12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32" localSheetId="65" hidden="1">{"Presentation",#N/A,FALSE,"Feb96 - ALL"}</definedName>
    <definedName name="troublecd132" localSheetId="84" hidden="1">{"Presentation",#N/A,FALSE,"Feb96 - ALL"}</definedName>
    <definedName name="troublecd132" localSheetId="77" hidden="1">{"Presentation",#N/A,FALSE,"Feb96 - ALL"}</definedName>
    <definedName name="troublecd132" localSheetId="61" hidden="1">{"Presentation",#N/A,FALSE,"Feb96 - ALL"}</definedName>
    <definedName name="troublecd132" localSheetId="76" hidden="1">{"Presentation",#N/A,FALSE,"Feb96 - ALL"}</definedName>
    <definedName name="troublecd132" hidden="1">{"Presentation",#N/A,FALSE,"Feb96 - ALL"}</definedName>
    <definedName name="troublece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z" localSheetId="65" hidden="1">{"Fiesta Facer Page",#N/A,FALSE,"Q_C_S";"Fiesta Main Page",#N/A,FALSE,"V_L";"Fiesta 95BP Struct",#N/A,FALSE,"StructBP";"Fiesta Post 95BP Struct",#N/A,FALSE,"AdjStructBP"}</definedName>
    <definedName name="troublecz" localSheetId="84" hidden="1">{"Fiesta Facer Page",#N/A,FALSE,"Q_C_S";"Fiesta Main Page",#N/A,FALSE,"V_L";"Fiesta 95BP Struct",#N/A,FALSE,"StructBP";"Fiesta Post 95BP Struct",#N/A,FALSE,"AdjStructBP"}</definedName>
    <definedName name="troublecz" localSheetId="77" hidden="1">{"Fiesta Facer Page",#N/A,FALSE,"Q_C_S";"Fiesta Main Page",#N/A,FALSE,"V_L";"Fiesta 95BP Struct",#N/A,FALSE,"StructBP";"Fiesta Post 95BP Struct",#N/A,FALSE,"AdjStructBP"}</definedName>
    <definedName name="troublecz" localSheetId="61" hidden="1">{"Fiesta Facer Page",#N/A,FALSE,"Q_C_S";"Fiesta Main Page",#N/A,FALSE,"V_L";"Fiesta 95BP Struct",#N/A,FALSE,"StructBP";"Fiesta Post 95BP Struct",#N/A,FALSE,"AdjStructBP"}</definedName>
    <definedName name="troublecz" localSheetId="76" hidden="1">{"Fiesta Facer Page",#N/A,FALSE,"Q_C_S";"Fiesta Main Page",#N/A,FALSE,"V_L";"Fiesta 95BP Struct",#N/A,FALSE,"StructBP";"Fiesta Post 95BP Struct",#N/A,FALSE,"AdjStructBP"}</definedName>
    <definedName name="troublecz" hidden="1">{"Fiesta Facer Page",#N/A,FALSE,"Q_C_S";"Fiesta Main Page",#N/A,FALSE,"V_L";"Fiesta 95BP Struct",#N/A,FALSE,"StructBP";"Fiesta Post 95BP Struct",#N/A,FALSE,"AdjStructBP"}</definedName>
    <definedName name="trqre" localSheetId="65" hidden="1">{0,0,0,0;0,0,0,0;0,0,0,0;0,0,0,0}</definedName>
    <definedName name="trqre" localSheetId="84" hidden="1">{0,0,0,0;0,0,0,0;0,0,0,0;0,0,0,0}</definedName>
    <definedName name="trqre" localSheetId="77" hidden="1">{0,0,0,0;0,0,0,0;0,0,0,0;0,0,0,0}</definedName>
    <definedName name="trqre" localSheetId="61" hidden="1">{0,0,0,0;0,0,0,0;0,0,0,0;0,0,0,0}</definedName>
    <definedName name="trqre" localSheetId="76" hidden="1">{0,0,0,0;0,0,0,0;0,0,0,0;0,0,0,0}</definedName>
    <definedName name="trqre" hidden="1">{0,0,0,0;0,0,0,0;0,0,0,0;0,0,0,0}</definedName>
    <definedName name="trt" localSheetId="65" hidden="1">{#N/A,#N/A,FALSE,"Title - E";#N/A,#N/A,FALSE,"Insert";#N/A,#N/A,FALSE,"Rpt-98-E PG_1";#N/A,#N/A,FALSE,"Rpt-98-E PG_2f";#N/A,#N/A,FALSE,"Rpt-98-E PG_2";#N/A,#N/A,FALSE,"Insert";#N/A,#N/A,FALSE,"Rpt-98-E PG_3 "}</definedName>
    <definedName name="trt" localSheetId="84" hidden="1">{#N/A,#N/A,FALSE,"Title - E";#N/A,#N/A,FALSE,"Insert";#N/A,#N/A,FALSE,"Rpt-98-E PG_1";#N/A,#N/A,FALSE,"Rpt-98-E PG_2f";#N/A,#N/A,FALSE,"Rpt-98-E PG_2";#N/A,#N/A,FALSE,"Insert";#N/A,#N/A,FALSE,"Rpt-98-E PG_3 "}</definedName>
    <definedName name="trt" localSheetId="77" hidden="1">{#N/A,#N/A,FALSE,"Title - E";#N/A,#N/A,FALSE,"Insert";#N/A,#N/A,FALSE,"Rpt-98-E PG_1";#N/A,#N/A,FALSE,"Rpt-98-E PG_2f";#N/A,#N/A,FALSE,"Rpt-98-E PG_2";#N/A,#N/A,FALSE,"Insert";#N/A,#N/A,FALSE,"Rpt-98-E PG_3 "}</definedName>
    <definedName name="trt" localSheetId="61" hidden="1">{#N/A,#N/A,FALSE,"Title - E";#N/A,#N/A,FALSE,"Insert";#N/A,#N/A,FALSE,"Rpt-98-E PG_1";#N/A,#N/A,FALSE,"Rpt-98-E PG_2f";#N/A,#N/A,FALSE,"Rpt-98-E PG_2";#N/A,#N/A,FALSE,"Insert";#N/A,#N/A,FALSE,"Rpt-98-E PG_3 "}</definedName>
    <definedName name="trt" localSheetId="76" hidden="1">{#N/A,#N/A,FALSE,"Title - E";#N/A,#N/A,FALSE,"Insert";#N/A,#N/A,FALSE,"Rpt-98-E PG_1";#N/A,#N/A,FALSE,"Rpt-98-E PG_2f";#N/A,#N/A,FALSE,"Rpt-98-E PG_2";#N/A,#N/A,FALSE,"Insert";#N/A,#N/A,FALSE,"Rpt-98-E PG_3 "}</definedName>
    <definedName name="trt" hidden="1">{#N/A,#N/A,FALSE,"Title - E";#N/A,#N/A,FALSE,"Insert";#N/A,#N/A,FALSE,"Rpt-98-E PG_1";#N/A,#N/A,FALSE,"Rpt-98-E PG_2f";#N/A,#N/A,FALSE,"Rpt-98-E PG_2";#N/A,#N/A,FALSE,"Insert";#N/A,#N/A,FALSE,"Rpt-98-E PG_3 "}</definedName>
    <definedName name="TRTY" localSheetId="79" hidden="1">#REF!</definedName>
    <definedName name="TRTY" localSheetId="84" hidden="1">#REF!</definedName>
    <definedName name="TRTY" localSheetId="77" hidden="1">#REF!</definedName>
    <definedName name="TRTY" hidden="1">#REF!</definedName>
    <definedName name="Truck" localSheetId="79">#REF!</definedName>
    <definedName name="Truck" localSheetId="84">#REF!</definedName>
    <definedName name="Truck" localSheetId="77">#REF!</definedName>
    <definedName name="Truck">#REF!</definedName>
    <definedName name="TRWH" localSheetId="65" hidden="1">{#N/A,#N/A,FALSE,"expense";#N/A,#N/A,FALSE,"heads"}</definedName>
    <definedName name="TRWH" localSheetId="84" hidden="1">{#N/A,#N/A,FALSE,"expense";#N/A,#N/A,FALSE,"heads"}</definedName>
    <definedName name="TRWH" localSheetId="77" hidden="1">{#N/A,#N/A,FALSE,"expense";#N/A,#N/A,FALSE,"heads"}</definedName>
    <definedName name="TRWH" localSheetId="61" hidden="1">{#N/A,#N/A,FALSE,"expense";#N/A,#N/A,FALSE,"heads"}</definedName>
    <definedName name="TRWH" localSheetId="76" hidden="1">{#N/A,#N/A,FALSE,"expense";#N/A,#N/A,FALSE,"heads"}</definedName>
    <definedName name="TRWH" hidden="1">{#N/A,#N/A,FALSE,"expense";#N/A,#N/A,FALSE,"heads"}</definedName>
    <definedName name="try" localSheetId="65" hidden="1">{#N/A,#N/A,FALSE,"Profit Status";#N/A,#N/A,FALSE,"Invest";#N/A,#N/A,FALSE,"Revenue";#N/A,#N/A,FALSE,"Variable Cost";#N/A,#N/A,FALSE,"Options &amp; Series"}</definedName>
    <definedName name="try" localSheetId="84" hidden="1">{#N/A,#N/A,FALSE,"Profit Status";#N/A,#N/A,FALSE,"Invest";#N/A,#N/A,FALSE,"Revenue";#N/A,#N/A,FALSE,"Variable Cost";#N/A,#N/A,FALSE,"Options &amp; Series"}</definedName>
    <definedName name="try" localSheetId="77" hidden="1">{#N/A,#N/A,FALSE,"Profit Status";#N/A,#N/A,FALSE,"Invest";#N/A,#N/A,FALSE,"Revenue";#N/A,#N/A,FALSE,"Variable Cost";#N/A,#N/A,FALSE,"Options &amp; Series"}</definedName>
    <definedName name="try" localSheetId="61" hidden="1">{#N/A,#N/A,FALSE,"Profit Status";#N/A,#N/A,FALSE,"Invest";#N/A,#N/A,FALSE,"Revenue";#N/A,#N/A,FALSE,"Variable Cost";#N/A,#N/A,FALSE,"Options &amp; Series"}</definedName>
    <definedName name="try" localSheetId="76" hidden="1">{#N/A,#N/A,FALSE,"Profit Status";#N/A,#N/A,FALSE,"Invest";#N/A,#N/A,FALSE,"Revenue";#N/A,#N/A,FALSE,"Variable Cost";#N/A,#N/A,FALSE,"Options &amp; Series"}</definedName>
    <definedName name="try" hidden="1">{#N/A,#N/A,FALSE,"Profit Status";#N/A,#N/A,FALSE,"Invest";#N/A,#N/A,FALSE,"Revenue";#N/A,#N/A,FALSE,"Variable Cost";#N/A,#N/A,FALSE,"Options &amp; Series"}</definedName>
    <definedName name="TS" localSheetId="65" hidden="1">{0,0,0,0;0,0,0,0;0,0,0,0;0,0,TRUE,0}</definedName>
    <definedName name="TS" localSheetId="84" hidden="1">{0,0,0,0;0,0,0,0;0,0,0,0;0,0,TRUE,0}</definedName>
    <definedName name="TS" localSheetId="77" hidden="1">{0,0,0,0;0,0,0,0;0,0,0,0;0,0,TRUE,0}</definedName>
    <definedName name="TS" localSheetId="61" hidden="1">{0,0,0,0;0,0,0,0;0,0,0,0;0,0,TRUE,0}</definedName>
    <definedName name="TS" localSheetId="76" hidden="1">{0,0,0,0;0,0,0,0;0,0,0,0;0,0,TRUE,0}</definedName>
    <definedName name="TS" hidden="1">{0,0,0,0;0,0,0,0;0,0,0,0;0,0,TRUE,0}</definedName>
    <definedName name="TSM" localSheetId="79">#REF!</definedName>
    <definedName name="TSM" localSheetId="84">#REF!</definedName>
    <definedName name="TSM" localSheetId="77">#REF!</definedName>
    <definedName name="TSM">#REF!</definedName>
    <definedName name="TST" localSheetId="65" hidden="1">{"rates",#N/A,FALSE,"tavg4a";"rev",#N/A,FALSE,"tavg4a"}</definedName>
    <definedName name="TST" localSheetId="84" hidden="1">{"rates",#N/A,FALSE,"tavg4a";"rev",#N/A,FALSE,"tavg4a"}</definedName>
    <definedName name="TST" localSheetId="77" hidden="1">{"rates",#N/A,FALSE,"tavg4a";"rev",#N/A,FALSE,"tavg4a"}</definedName>
    <definedName name="TST" localSheetId="61" hidden="1">{"rates",#N/A,FALSE,"tavg4a";"rev",#N/A,FALSE,"tavg4a"}</definedName>
    <definedName name="TST" localSheetId="76" hidden="1">{"rates",#N/A,FALSE,"tavg4a";"rev",#N/A,FALSE,"tavg4a"}</definedName>
    <definedName name="TST" hidden="1">{"rates",#N/A,FALSE,"tavg4a";"rev",#N/A,FALSE,"tavg4a"}</definedName>
    <definedName name="tt" localSheetId="65" hidden="1">{#N/A,#N/A,FALSE,"Plant Tot. Record";#N/A,#N/A,FALSE,"BT Tot. Record";#N/A,#N/A,FALSE,"Plant Lost Days";#N/A,#N/A,FALSE,"Top 5 Record";#N/A,#N/A,FALSE,"BT Lost Days";#N/A,#N/A,FALSE,"BT Top 5 Lost Days"}</definedName>
    <definedName name="tt" localSheetId="84" hidden="1">{#N/A,#N/A,FALSE,"Plant Tot. Record";#N/A,#N/A,FALSE,"BT Tot. Record";#N/A,#N/A,FALSE,"Plant Lost Days";#N/A,#N/A,FALSE,"Top 5 Record";#N/A,#N/A,FALSE,"BT Lost Days";#N/A,#N/A,FALSE,"BT Top 5 Lost Days"}</definedName>
    <definedName name="tt" localSheetId="77" hidden="1">{#N/A,#N/A,FALSE,"Plant Tot. Record";#N/A,#N/A,FALSE,"BT Tot. Record";#N/A,#N/A,FALSE,"Plant Lost Days";#N/A,#N/A,FALSE,"Top 5 Record";#N/A,#N/A,FALSE,"BT Lost Days";#N/A,#N/A,FALSE,"BT Top 5 Lost Days"}</definedName>
    <definedName name="tt" localSheetId="61" hidden="1">{#N/A,#N/A,FALSE,"Plant Tot. Record";#N/A,#N/A,FALSE,"BT Tot. Record";#N/A,#N/A,FALSE,"Plant Lost Days";#N/A,#N/A,FALSE,"Top 5 Record";#N/A,#N/A,FALSE,"BT Lost Days";#N/A,#N/A,FALSE,"BT Top 5 Lost Days"}</definedName>
    <definedName name="tt" localSheetId="76" hidden="1">{#N/A,#N/A,FALSE,"Plant Tot. Record";#N/A,#N/A,FALSE,"BT Tot. Record";#N/A,#N/A,FALSE,"Plant Lost Days";#N/A,#N/A,FALSE,"Top 5 Record";#N/A,#N/A,FALSE,"BT Lost Days";#N/A,#N/A,FALSE,"BT Top 5 Lost Days"}</definedName>
    <definedName name="tt" hidden="1">{#N/A,#N/A,FALSE,"Plant Tot. Record";#N/A,#N/A,FALSE,"BT Tot. Record";#N/A,#N/A,FALSE,"Plant Lost Days";#N/A,#N/A,FALSE,"Top 5 Record";#N/A,#N/A,FALSE,"BT Lost Days";#N/A,#N/A,FALSE,"BT Top 5 Lost Days"}</definedName>
    <definedName name="ttesst" localSheetId="65" hidden="1">{#N/A,#N/A,FALSE,"Cover";#N/A,#N/A,FALSE,"Profits";#N/A,#N/A,FALSE,"ABS";#N/A,#N/A,FALSE,"TFLE Detail";#N/A,#N/A,FALSE,"TFLE Walk";#N/A,#N/A,FALSE,"Variable Cost";#N/A,#N/A,FALSE,"V.C. Walk"}</definedName>
    <definedName name="ttesst" localSheetId="84" hidden="1">{#N/A,#N/A,FALSE,"Cover";#N/A,#N/A,FALSE,"Profits";#N/A,#N/A,FALSE,"ABS";#N/A,#N/A,FALSE,"TFLE Detail";#N/A,#N/A,FALSE,"TFLE Walk";#N/A,#N/A,FALSE,"Variable Cost";#N/A,#N/A,FALSE,"V.C. Walk"}</definedName>
    <definedName name="ttesst" localSheetId="77" hidden="1">{#N/A,#N/A,FALSE,"Cover";#N/A,#N/A,FALSE,"Profits";#N/A,#N/A,FALSE,"ABS";#N/A,#N/A,FALSE,"TFLE Detail";#N/A,#N/A,FALSE,"TFLE Walk";#N/A,#N/A,FALSE,"Variable Cost";#N/A,#N/A,FALSE,"V.C. Walk"}</definedName>
    <definedName name="ttesst" localSheetId="61" hidden="1">{#N/A,#N/A,FALSE,"Cover";#N/A,#N/A,FALSE,"Profits";#N/A,#N/A,FALSE,"ABS";#N/A,#N/A,FALSE,"TFLE Detail";#N/A,#N/A,FALSE,"TFLE Walk";#N/A,#N/A,FALSE,"Variable Cost";#N/A,#N/A,FALSE,"V.C. Walk"}</definedName>
    <definedName name="ttesst" localSheetId="76" hidden="1">{#N/A,#N/A,FALSE,"Cover";#N/A,#N/A,FALSE,"Profits";#N/A,#N/A,FALSE,"ABS";#N/A,#N/A,FALSE,"TFLE Detail";#N/A,#N/A,FALSE,"TFLE Walk";#N/A,#N/A,FALSE,"Variable Cost";#N/A,#N/A,FALSE,"V.C. Walk"}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 localSheetId="79">#REF!</definedName>
    <definedName name="ttt" localSheetId="84">#REF!</definedName>
    <definedName name="ttt" localSheetId="77">#REF!</definedName>
    <definedName name="ttt">#REF!</definedName>
    <definedName name="ttta">#N/A</definedName>
    <definedName name="tttt" localSheetId="65" hidden="1">{#N/A,#N/A,FALSE,"GRAFIK";#N/A,#N/A,FALSE,"TOP30MEM"}</definedName>
    <definedName name="tttt" localSheetId="84" hidden="1">{#N/A,#N/A,FALSE,"GRAFIK";#N/A,#N/A,FALSE,"TOP30MEM"}</definedName>
    <definedName name="tttt" localSheetId="77" hidden="1">{#N/A,#N/A,FALSE,"GRAFIK";#N/A,#N/A,FALSE,"TOP30MEM"}</definedName>
    <definedName name="tttt" localSheetId="61" hidden="1">{#N/A,#N/A,FALSE,"GRAFIK";#N/A,#N/A,FALSE,"TOP30MEM"}</definedName>
    <definedName name="tttt" localSheetId="76" hidden="1">{#N/A,#N/A,FALSE,"GRAFIK";#N/A,#N/A,FALSE,"TOP30MEM"}</definedName>
    <definedName name="tttt" hidden="1">{#N/A,#N/A,FALSE,"GRAFIK";#N/A,#N/A,FALSE,"TOP30MEM"}</definedName>
    <definedName name="TTTTT" localSheetId="79" hidden="1">#REF!</definedName>
    <definedName name="TTTTT" localSheetId="84" hidden="1">#REF!</definedName>
    <definedName name="TTTTT" localSheetId="77" hidden="1">#REF!</definedName>
    <definedName name="TTTTT" hidden="1">#REF!</definedName>
    <definedName name="ttttttt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tt" localSheetId="65" hidden="1">{#N/A,#N/A,FALSE,"GRAFIK";#N/A,#N/A,FALSE,"TOP30MEM"}</definedName>
    <definedName name="ttttttttt" localSheetId="84" hidden="1">{#N/A,#N/A,FALSE,"GRAFIK";#N/A,#N/A,FALSE,"TOP30MEM"}</definedName>
    <definedName name="ttttttttt" localSheetId="77" hidden="1">{#N/A,#N/A,FALSE,"GRAFIK";#N/A,#N/A,FALSE,"TOP30MEM"}</definedName>
    <definedName name="ttttttttt" localSheetId="61" hidden="1">{#N/A,#N/A,FALSE,"GRAFIK";#N/A,#N/A,FALSE,"TOP30MEM"}</definedName>
    <definedName name="ttttttttt" localSheetId="76" hidden="1">{#N/A,#N/A,FALSE,"GRAFIK";#N/A,#N/A,FALSE,"TOP30MEM"}</definedName>
    <definedName name="ttttttttt" hidden="1">{#N/A,#N/A,FALSE,"GRAFIK";#N/A,#N/A,FALSE,"TOP30MEM"}</definedName>
    <definedName name="tttttttttt" localSheetId="65" hidden="1">{#N/A,#N/A,FALSE,"GRAFIK";#N/A,#N/A,FALSE,"TOP30MEM"}</definedName>
    <definedName name="tttttttttt" localSheetId="84" hidden="1">{#N/A,#N/A,FALSE,"GRAFIK";#N/A,#N/A,FALSE,"TOP30MEM"}</definedName>
    <definedName name="tttttttttt" localSheetId="77" hidden="1">{#N/A,#N/A,FALSE,"GRAFIK";#N/A,#N/A,FALSE,"TOP30MEM"}</definedName>
    <definedName name="tttttttttt" localSheetId="61" hidden="1">{#N/A,#N/A,FALSE,"GRAFIK";#N/A,#N/A,FALSE,"TOP30MEM"}</definedName>
    <definedName name="tttttttttt" localSheetId="76" hidden="1">{#N/A,#N/A,FALSE,"GRAFIK";#N/A,#N/A,FALSE,"TOP30MEM"}</definedName>
    <definedName name="tttttttttt" hidden="1">{#N/A,#N/A,FALSE,"GRAFIK";#N/A,#N/A,FALSE,"TOP30MEM"}</definedName>
    <definedName name="ttttttttttttttt" localSheetId="65" hidden="1">{"Leq97",#N/A,FALSE,"97 L Model";"Low97",#N/A,FALSE,"97 L Model"}</definedName>
    <definedName name="ttttttttttttttt" localSheetId="84" hidden="1">{"Leq97",#N/A,FALSE,"97 L Model";"Low97",#N/A,FALSE,"97 L Model"}</definedName>
    <definedName name="ttttttttttttttt" localSheetId="77" hidden="1">{"Leq97",#N/A,FALSE,"97 L Model";"Low97",#N/A,FALSE,"97 L Model"}</definedName>
    <definedName name="ttttttttttttttt" localSheetId="61" hidden="1">{"Leq97",#N/A,FALSE,"97 L Model";"Low97",#N/A,FALSE,"97 L Model"}</definedName>
    <definedName name="ttttttttttttttt" localSheetId="76" hidden="1">{"Leq97",#N/A,FALSE,"97 L Model";"Low97",#N/A,FALSE,"97 L Model"}</definedName>
    <definedName name="ttttttttttttttt" hidden="1">{"Leq97",#N/A,FALSE,"97 L Model";"Low97",#N/A,FALSE,"97 L Model"}</definedName>
    <definedName name="tuzutzu" localSheetId="65" hidden="1">{#N/A,#N/A,FALSE,"TOP10";#N/A,#N/A,FALSE,"Cover";#N/A,#N/A,FALSE,"MOGRAPH"}</definedName>
    <definedName name="tuzutzu" localSheetId="84" hidden="1">{#N/A,#N/A,FALSE,"TOP10";#N/A,#N/A,FALSE,"Cover";#N/A,#N/A,FALSE,"MOGRAPH"}</definedName>
    <definedName name="tuzutzu" localSheetId="77" hidden="1">{#N/A,#N/A,FALSE,"TOP10";#N/A,#N/A,FALSE,"Cover";#N/A,#N/A,FALSE,"MOGRAPH"}</definedName>
    <definedName name="tuzutzu" localSheetId="61" hidden="1">{#N/A,#N/A,FALSE,"TOP10";#N/A,#N/A,FALSE,"Cover";#N/A,#N/A,FALSE,"MOGRAPH"}</definedName>
    <definedName name="tuzutzu" localSheetId="76" hidden="1">{#N/A,#N/A,FALSE,"TOP10";#N/A,#N/A,FALSE,"Cover";#N/A,#N/A,FALSE,"MOGRAPH"}</definedName>
    <definedName name="tuzutzu" hidden="1">{#N/A,#N/A,FALSE,"TOP10";#N/A,#N/A,FALSE,"Cover";#N/A,#N/A,FALSE,"MOGRAPH"}</definedName>
    <definedName name="TVM" localSheetId="65" hidden="1">{"Presentation",#N/A,FALSE,"Feb96 - ALL"}</definedName>
    <definedName name="TVM" localSheetId="84" hidden="1">{"Presentation",#N/A,FALSE,"Feb96 - ALL"}</definedName>
    <definedName name="TVM" localSheetId="77" hidden="1">{"Presentation",#N/A,FALSE,"Feb96 - ALL"}</definedName>
    <definedName name="TVM" localSheetId="61" hidden="1">{"Presentation",#N/A,FALSE,"Feb96 - ALL"}</definedName>
    <definedName name="TVM" localSheetId="76" hidden="1">{"Presentation",#N/A,FALSE,"Feb96 - ALL"}</definedName>
    <definedName name="TVM" hidden="1">{"Presentation",#N/A,FALSE,"Feb96 - ALL"}</definedName>
    <definedName name="tw" localSheetId="65" hidden="1">{#N/A,#N/A,FALSE,"TOP10";#N/A,#N/A,FALSE,"Cover";#N/A,#N/A,FALSE,"MOGRAPH"}</definedName>
    <definedName name="tw" localSheetId="84" hidden="1">{#N/A,#N/A,FALSE,"TOP10";#N/A,#N/A,FALSE,"Cover";#N/A,#N/A,FALSE,"MOGRAPH"}</definedName>
    <definedName name="tw" localSheetId="77" hidden="1">{#N/A,#N/A,FALSE,"TOP10";#N/A,#N/A,FALSE,"Cover";#N/A,#N/A,FALSE,"MOGRAPH"}</definedName>
    <definedName name="tw" localSheetId="61" hidden="1">{#N/A,#N/A,FALSE,"TOP10";#N/A,#N/A,FALSE,"Cover";#N/A,#N/A,FALSE,"MOGRAPH"}</definedName>
    <definedName name="tw" localSheetId="76" hidden="1">{#N/A,#N/A,FALSE,"TOP10";#N/A,#N/A,FALSE,"Cover";#N/A,#N/A,FALSE,"MOGRAPH"}</definedName>
    <definedName name="tw" hidden="1">{#N/A,#N/A,FALSE,"TOP10";#N/A,#N/A,FALSE,"Cover";#N/A,#N/A,FALSE,"MOGRAPH"}</definedName>
    <definedName name="ty" localSheetId="79" hidden="1">#REF!</definedName>
    <definedName name="ty" localSheetId="84" hidden="1">#REF!</definedName>
    <definedName name="ty" localSheetId="77" hidden="1">#REF!</definedName>
    <definedName name="ty" hidden="1">#REF!</definedName>
    <definedName name="TYDD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TYDD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TYDD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TYDD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TYDD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TYDD" hidden="1">{#N/A,#N/A,FALSE,"Assumptions";#N/A,#N/A,FALSE,"Volumes";#N/A,#N/A,FALSE,"Pricing";#N/A,#N/A,FALSE,"Variable Cost";#N/A,#N/A,FALSE,"Investment";#N/A,#N/A,FALSE,"Profitability";#N/A,#N/A,FALSE,"Business Comparison"}</definedName>
    <definedName name="tyjd" localSheetId="65" hidden="1">{0,0,#VALUE!,0}</definedName>
    <definedName name="tyjd" localSheetId="84" hidden="1">{0,0,#VALUE!,0}</definedName>
    <definedName name="tyjd" localSheetId="77" hidden="1">{0,0,#VALUE!,0}</definedName>
    <definedName name="tyjd" localSheetId="61" hidden="1">{0,0,#VALUE!,0}</definedName>
    <definedName name="tyjd" localSheetId="76" hidden="1">{0,0,#VALUE!,0}</definedName>
    <definedName name="tyjd" hidden="1">{0,0,#VALUE!,0}</definedName>
    <definedName name="Type" localSheetId="79">#REF!</definedName>
    <definedName name="Type" localSheetId="84">#REF!</definedName>
    <definedName name="Type" localSheetId="77">#REF!</definedName>
    <definedName name="Type">#REF!</definedName>
    <definedName name="TYRHRDT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RHRDT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RHRDT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RHRDT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RHRDT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RHRD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t" localSheetId="65" hidden="1">{#N/A,#N/A,FALSE,"GRAFIK";#N/A,#N/A,FALSE,"TOP30MEM"}</definedName>
    <definedName name="tyt" localSheetId="84" hidden="1">{#N/A,#N/A,FALSE,"GRAFIK";#N/A,#N/A,FALSE,"TOP30MEM"}</definedName>
    <definedName name="tyt" localSheetId="77" hidden="1">{#N/A,#N/A,FALSE,"GRAFIK";#N/A,#N/A,FALSE,"TOP30MEM"}</definedName>
    <definedName name="tyt" localSheetId="61" hidden="1">{#N/A,#N/A,FALSE,"GRAFIK";#N/A,#N/A,FALSE,"TOP30MEM"}</definedName>
    <definedName name="tyt" localSheetId="76" hidden="1">{#N/A,#N/A,FALSE,"GRAFIK";#N/A,#N/A,FALSE,"TOP30MEM"}</definedName>
    <definedName name="tyt" hidden="1">{#N/A,#N/A,FALSE,"GRAFIK";#N/A,#N/A,FALSE,"TOP30MEM"}</definedName>
    <definedName name="tyu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i" localSheetId="6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i" localSheetId="84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i" localSheetId="77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i" localSheetId="61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i" localSheetId="76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i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u" localSheetId="65" hidden="1">{#N/A,#N/A,FALSE,"GRAFIK";#N/A,#N/A,FALSE,"TOP30MEM"}</definedName>
    <definedName name="tyuu" localSheetId="84" hidden="1">{#N/A,#N/A,FALSE,"GRAFIK";#N/A,#N/A,FALSE,"TOP30MEM"}</definedName>
    <definedName name="tyuu" localSheetId="77" hidden="1">{#N/A,#N/A,FALSE,"GRAFIK";#N/A,#N/A,FALSE,"TOP30MEM"}</definedName>
    <definedName name="tyuu" localSheetId="61" hidden="1">{#N/A,#N/A,FALSE,"GRAFIK";#N/A,#N/A,FALSE,"TOP30MEM"}</definedName>
    <definedName name="tyuu" localSheetId="76" hidden="1">{#N/A,#N/A,FALSE,"GRAFIK";#N/A,#N/A,FALSE,"TOP30MEM"}</definedName>
    <definedName name="tyuu" hidden="1">{#N/A,#N/A,FALSE,"GRAFIK";#N/A,#N/A,FALSE,"TOP30MEM"}</definedName>
    <definedName name="tyyii" localSheetId="6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yyii" localSheetId="84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yyii" localSheetId="77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yyii" localSheetId="61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yyii" localSheetId="76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yyii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z" localSheetId="65" hidden="1">{#N/A,#N/A,FALSE,"TOP10";#N/A,#N/A,FALSE,"Cover";#N/A,#N/A,FALSE,"MOGRAPH"}</definedName>
    <definedName name="tz" localSheetId="84" hidden="1">{#N/A,#N/A,FALSE,"TOP10";#N/A,#N/A,FALSE,"Cover";#N/A,#N/A,FALSE,"MOGRAPH"}</definedName>
    <definedName name="tz" localSheetId="77" hidden="1">{#N/A,#N/A,FALSE,"TOP10";#N/A,#N/A,FALSE,"Cover";#N/A,#N/A,FALSE,"MOGRAPH"}</definedName>
    <definedName name="tz" localSheetId="61" hidden="1">{#N/A,#N/A,FALSE,"TOP10";#N/A,#N/A,FALSE,"Cover";#N/A,#N/A,FALSE,"MOGRAPH"}</definedName>
    <definedName name="tz" localSheetId="76" hidden="1">{#N/A,#N/A,FALSE,"TOP10";#N/A,#N/A,FALSE,"Cover";#N/A,#N/A,FALSE,"MOGRAPH"}</definedName>
    <definedName name="tz" hidden="1">{#N/A,#N/A,FALSE,"TOP10";#N/A,#N/A,FALSE,"Cover";#N/A,#N/A,FALSE,"MOGRAPH"}</definedName>
    <definedName name="TZE" localSheetId="65" hidden="1">{"Presentation",#N/A,FALSE,"Feb96 - ALL"}</definedName>
    <definedName name="TZE" localSheetId="84" hidden="1">{"Presentation",#N/A,FALSE,"Feb96 - ALL"}</definedName>
    <definedName name="TZE" localSheetId="77" hidden="1">{"Presentation",#N/A,FALSE,"Feb96 - ALL"}</definedName>
    <definedName name="TZE" localSheetId="61" hidden="1">{"Presentation",#N/A,FALSE,"Feb96 - ALL"}</definedName>
    <definedName name="TZE" localSheetId="76" hidden="1">{"Presentation",#N/A,FALSE,"Feb96 - ALL"}</definedName>
    <definedName name="TZE" hidden="1">{"Presentation",#N/A,FALSE,"Feb96 - ALL"}</definedName>
    <definedName name="tzui" localSheetId="65" hidden="1">{#N/A,#N/A,FALSE,"GRAFIK";#N/A,#N/A,FALSE,"TOP30MEM"}</definedName>
    <definedName name="tzui" localSheetId="84" hidden="1">{#N/A,#N/A,FALSE,"GRAFIK";#N/A,#N/A,FALSE,"TOP30MEM"}</definedName>
    <definedName name="tzui" localSheetId="77" hidden="1">{#N/A,#N/A,FALSE,"GRAFIK";#N/A,#N/A,FALSE,"TOP30MEM"}</definedName>
    <definedName name="tzui" localSheetId="61" hidden="1">{#N/A,#N/A,FALSE,"GRAFIK";#N/A,#N/A,FALSE,"TOP30MEM"}</definedName>
    <definedName name="tzui" localSheetId="76" hidden="1">{#N/A,#N/A,FALSE,"GRAFIK";#N/A,#N/A,FALSE,"TOP30MEM"}</definedName>
    <definedName name="tzui" hidden="1">{#N/A,#N/A,FALSE,"GRAFIK";#N/A,#N/A,FALSE,"TOP30MEM"}</definedName>
    <definedName name="u" localSheetId="65" hidden="1">{#N/A,#N/A,FALSE,"Cover";#N/A,#N/A,FALSE,"Profits";#N/A,#N/A,FALSE,"ABS";#N/A,#N/A,FALSE,"TFLE Detail";#N/A,#N/A,FALSE,"TFLE Walk";#N/A,#N/A,FALSE,"Variable Cost";#N/A,#N/A,FALSE,"V.C. Walk"}</definedName>
    <definedName name="u" localSheetId="84" hidden="1">{#N/A,#N/A,FALSE,"Cover";#N/A,#N/A,FALSE,"Profits";#N/A,#N/A,FALSE,"ABS";#N/A,#N/A,FALSE,"TFLE Detail";#N/A,#N/A,FALSE,"TFLE Walk";#N/A,#N/A,FALSE,"Variable Cost";#N/A,#N/A,FALSE,"V.C. Walk"}</definedName>
    <definedName name="u" localSheetId="77" hidden="1">{#N/A,#N/A,FALSE,"Cover";#N/A,#N/A,FALSE,"Profits";#N/A,#N/A,FALSE,"ABS";#N/A,#N/A,FALSE,"TFLE Detail";#N/A,#N/A,FALSE,"TFLE Walk";#N/A,#N/A,FALSE,"Variable Cost";#N/A,#N/A,FALSE,"V.C. Walk"}</definedName>
    <definedName name="u" localSheetId="61" hidden="1">{#N/A,#N/A,FALSE,"Cover";#N/A,#N/A,FALSE,"Profits";#N/A,#N/A,FALSE,"ABS";#N/A,#N/A,FALSE,"TFLE Detail";#N/A,#N/A,FALSE,"TFLE Walk";#N/A,#N/A,FALSE,"Variable Cost";#N/A,#N/A,FALSE,"V.C. Walk"}</definedName>
    <definedName name="u" localSheetId="76" hidden="1">{#N/A,#N/A,FALSE,"Cover";#N/A,#N/A,FALSE,"Profits";#N/A,#N/A,FALSE,"ABS";#N/A,#N/A,FALSE,"TFLE Detail";#N/A,#N/A,FALSE,"TFLE Walk";#N/A,#N/A,FALSE,"Variable Cost";#N/A,#N/A,FALSE,"V.C. Walk"}</definedName>
    <definedName name="u" hidden="1">{#N/A,#N/A,FALSE,"Cover";#N/A,#N/A,FALSE,"Profits";#N/A,#N/A,FALSE,"ABS";#N/A,#N/A,FALSE,"TFLE Detail";#N/A,#N/A,FALSE,"TFLE Walk";#N/A,#N/A,FALSE,"Variable Cost";#N/A,#N/A,FALSE,"V.C. Walk"}</definedName>
    <definedName name="uhygvb" localSheetId="65" hidden="1">{"avrev",#N/A,FALSE,"AVREV";"rates",#N/A,FALSE,"AVREV"}</definedName>
    <definedName name="uhygvb" localSheetId="84" hidden="1">{"avrev",#N/A,FALSE,"AVREV";"rates",#N/A,FALSE,"AVREV"}</definedName>
    <definedName name="uhygvb" localSheetId="77" hidden="1">{"avrev",#N/A,FALSE,"AVREV";"rates",#N/A,FALSE,"AVREV"}</definedName>
    <definedName name="uhygvb" localSheetId="61" hidden="1">{"avrev",#N/A,FALSE,"AVREV";"rates",#N/A,FALSE,"AVREV"}</definedName>
    <definedName name="uhygvb" localSheetId="76" hidden="1">{"avrev",#N/A,FALSE,"AVREV";"rates",#N/A,FALSE,"AVREV"}</definedName>
    <definedName name="uhygvb" hidden="1">{"avrev",#N/A,FALSE,"AVREV";"rates",#N/A,FALSE,"AVREV"}</definedName>
    <definedName name="ui" localSheetId="65" hidden="1">{#N/A,#N/A,FALSE,"TOP10";#N/A,#N/A,FALSE,"Cover";#N/A,#N/A,FALSE,"MOGRAPH"}</definedName>
    <definedName name="ui" localSheetId="84" hidden="1">{#N/A,#N/A,FALSE,"TOP10";#N/A,#N/A,FALSE,"Cover";#N/A,#N/A,FALSE,"MOGRAPH"}</definedName>
    <definedName name="ui" localSheetId="77" hidden="1">{#N/A,#N/A,FALSE,"TOP10";#N/A,#N/A,FALSE,"Cover";#N/A,#N/A,FALSE,"MOGRAPH"}</definedName>
    <definedName name="ui" localSheetId="61" hidden="1">{#N/A,#N/A,FALSE,"TOP10";#N/A,#N/A,FALSE,"Cover";#N/A,#N/A,FALSE,"MOGRAPH"}</definedName>
    <definedName name="ui" localSheetId="76" hidden="1">{#N/A,#N/A,FALSE,"TOP10";#N/A,#N/A,FALSE,"Cover";#N/A,#N/A,FALSE,"MOGRAPH"}</definedName>
    <definedName name="ui" hidden="1">{#N/A,#N/A,FALSE,"TOP10";#N/A,#N/A,FALSE,"Cover";#N/A,#N/A,FALSE,"MOGRAPH"}</definedName>
    <definedName name="uihj" localSheetId="65" hidden="1">{"avrev",#N/A,FALSE,"AVREV";"rates",#N/A,FALSE,"AVREV"}</definedName>
    <definedName name="uihj" localSheetId="84" hidden="1">{"avrev",#N/A,FALSE,"AVREV";"rates",#N/A,FALSE,"AVREV"}</definedName>
    <definedName name="uihj" localSheetId="77" hidden="1">{"avrev",#N/A,FALSE,"AVREV";"rates",#N/A,FALSE,"AVREV"}</definedName>
    <definedName name="uihj" localSheetId="61" hidden="1">{"avrev",#N/A,FALSE,"AVREV";"rates",#N/A,FALSE,"AVREV"}</definedName>
    <definedName name="uihj" localSheetId="76" hidden="1">{"avrev",#N/A,FALSE,"AVREV";"rates",#N/A,FALSE,"AVREV"}</definedName>
    <definedName name="uihj" hidden="1">{"avrev",#N/A,FALSE,"AVREV";"rates",#N/A,FALSE,"AVREV"}</definedName>
    <definedName name="uiii" localSheetId="65" hidden="1">{#N/A,#N/A,FALSE,"TOP10";#N/A,#N/A,FALSE,"Cover";#N/A,#N/A,FALSE,"MOGRAPH"}</definedName>
    <definedName name="uiii" localSheetId="84" hidden="1">{#N/A,#N/A,FALSE,"TOP10";#N/A,#N/A,FALSE,"Cover";#N/A,#N/A,FALSE,"MOGRAPH"}</definedName>
    <definedName name="uiii" localSheetId="77" hidden="1">{#N/A,#N/A,FALSE,"TOP10";#N/A,#N/A,FALSE,"Cover";#N/A,#N/A,FALSE,"MOGRAPH"}</definedName>
    <definedName name="uiii" localSheetId="61" hidden="1">{#N/A,#N/A,FALSE,"TOP10";#N/A,#N/A,FALSE,"Cover";#N/A,#N/A,FALSE,"MOGRAPH"}</definedName>
    <definedName name="uiii" localSheetId="76" hidden="1">{#N/A,#N/A,FALSE,"TOP10";#N/A,#N/A,FALSE,"Cover";#N/A,#N/A,FALSE,"MOGRAPH"}</definedName>
    <definedName name="uiii" hidden="1">{#N/A,#N/A,FALSE,"TOP10";#N/A,#N/A,FALSE,"Cover";#N/A,#N/A,FALSE,"MOGRAPH"}</definedName>
    <definedName name="uio" localSheetId="79" hidden="1">#REF!</definedName>
    <definedName name="uio" localSheetId="84" hidden="1">#REF!</definedName>
    <definedName name="uio" localSheetId="77" hidden="1">#REF!</definedName>
    <definedName name="uio" hidden="1">#REF!</definedName>
    <definedName name="UIO49X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49X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49X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49X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49X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tuo" localSheetId="65" hidden="1">{"2001-02 Summary",#N/A,TRUE,"Summary";"2001-06 Summary",#N/A,TRUE,"Summary"}</definedName>
    <definedName name="uituo" localSheetId="84" hidden="1">{"2001-02 Summary",#N/A,TRUE,"Summary";"2001-06 Summary",#N/A,TRUE,"Summary"}</definedName>
    <definedName name="uituo" localSheetId="77" hidden="1">{"2001-02 Summary",#N/A,TRUE,"Summary";"2001-06 Summary",#N/A,TRUE,"Summary"}</definedName>
    <definedName name="uituo" localSheetId="61" hidden="1">{"2001-02 Summary",#N/A,TRUE,"Summary";"2001-06 Summary",#N/A,TRUE,"Summary"}</definedName>
    <definedName name="uituo" localSheetId="76" hidden="1">{"2001-02 Summary",#N/A,TRUE,"Summary";"2001-06 Summary",#N/A,TRUE,"Summary"}</definedName>
    <definedName name="uituo" hidden="1">{"2001-02 Summary",#N/A,TRUE,"Summary";"2001-06 Summary",#N/A,TRUE,"Summary"}</definedName>
    <definedName name="UITY" localSheetId="65" hidden="1">{#N/A,#N/A,FALSE,"Cover";#N/A,#N/A,FALSE,"Profits";#N/A,#N/A,FALSE,"ABS";#N/A,#N/A,FALSE,"TFLE Detail";#N/A,#N/A,FALSE,"TFLE Walk";#N/A,#N/A,FALSE,"Variable Cost";#N/A,#N/A,FALSE,"V.C. Walk"}</definedName>
    <definedName name="UITY" localSheetId="84" hidden="1">{#N/A,#N/A,FALSE,"Cover";#N/A,#N/A,FALSE,"Profits";#N/A,#N/A,FALSE,"ABS";#N/A,#N/A,FALSE,"TFLE Detail";#N/A,#N/A,FALSE,"TFLE Walk";#N/A,#N/A,FALSE,"Variable Cost";#N/A,#N/A,FALSE,"V.C. Walk"}</definedName>
    <definedName name="UITY" localSheetId="77" hidden="1">{#N/A,#N/A,FALSE,"Cover";#N/A,#N/A,FALSE,"Profits";#N/A,#N/A,FALSE,"ABS";#N/A,#N/A,FALSE,"TFLE Detail";#N/A,#N/A,FALSE,"TFLE Walk";#N/A,#N/A,FALSE,"Variable Cost";#N/A,#N/A,FALSE,"V.C. Walk"}</definedName>
    <definedName name="UITY" localSheetId="61" hidden="1">{#N/A,#N/A,FALSE,"Cover";#N/A,#N/A,FALSE,"Profits";#N/A,#N/A,FALSE,"ABS";#N/A,#N/A,FALSE,"TFLE Detail";#N/A,#N/A,FALSE,"TFLE Walk";#N/A,#N/A,FALSE,"Variable Cost";#N/A,#N/A,FALSE,"V.C. Walk"}</definedName>
    <definedName name="UITY" localSheetId="76" hidden="1">{#N/A,#N/A,FALSE,"Cover";#N/A,#N/A,FALSE,"Profits";#N/A,#N/A,FALSE,"ABS";#N/A,#N/A,FALSE,"TFLE Detail";#N/A,#N/A,FALSE,"TFLE Walk";#N/A,#N/A,FALSE,"Variable Cost";#N/A,#N/A,FALSE,"V.C. Walk"}</definedName>
    <definedName name="UITY" hidden="1">{#N/A,#N/A,FALSE,"Cover";#N/A,#N/A,FALSE,"Profits";#N/A,#N/A,FALSE,"ABS";#N/A,#N/A,FALSE,"TFLE Detail";#N/A,#N/A,FALSE,"TFLE Walk";#N/A,#N/A,FALSE,"Variable Cost";#N/A,#N/A,FALSE,"V.C. Walk"}</definedName>
    <definedName name="uiu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uiu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uiu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uiu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uiu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uiu" hidden="1">{#N/A,#N/A,FALSE,"Chart";#N/A,#N/A,FALSE,"Overview";#N/A,#N/A,FALSE,"Overview_Acty";#N/A,#N/A,FALSE,"Inc97D";#N/A,#N/A,FALSE,"Rel_Inc97TD";#N/A,#N/A,FALSE,"Rel_Inc_97_NTD";#N/A,#N/A,FALSE,"Marketing";#N/A,#N/A,FALSE,"Pot_97"}</definedName>
    <definedName name="UIYKLK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IYKLK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IYKLK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IYKLK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IYKLK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IYKLK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j" localSheetId="65" hidden="1">{"Presentation",#N/A,FALSE,"Feb96 - ALL"}</definedName>
    <definedName name="uj" localSheetId="84" hidden="1">{"Presentation",#N/A,FALSE,"Feb96 - ALL"}</definedName>
    <definedName name="uj" localSheetId="77" hidden="1">{"Presentation",#N/A,FALSE,"Feb96 - ALL"}</definedName>
    <definedName name="uj" localSheetId="61" hidden="1">{"Presentation",#N/A,FALSE,"Feb96 - ALL"}</definedName>
    <definedName name="uj" localSheetId="76" hidden="1">{"Presentation",#N/A,FALSE,"Feb96 - ALL"}</definedName>
    <definedName name="uj" hidden="1">{"Presentation",#N/A,FALSE,"Feb96 - ALL"}</definedName>
    <definedName name="ujhgr" localSheetId="65" hidden="1">{#N/A,#N/A,FALSE,"Cover";#N/A,#N/A,FALSE,"Profits";#N/A,#N/A,FALSE,"ABS";#N/A,#N/A,FALSE,"TFLE Detail";#N/A,#N/A,FALSE,"TFLE Walk";#N/A,#N/A,FALSE,"Variable Cost";#N/A,#N/A,FALSE,"V.C. Walk"}</definedName>
    <definedName name="ujhgr" localSheetId="84" hidden="1">{#N/A,#N/A,FALSE,"Cover";#N/A,#N/A,FALSE,"Profits";#N/A,#N/A,FALSE,"ABS";#N/A,#N/A,FALSE,"TFLE Detail";#N/A,#N/A,FALSE,"TFLE Walk";#N/A,#N/A,FALSE,"Variable Cost";#N/A,#N/A,FALSE,"V.C. Walk"}</definedName>
    <definedName name="ujhgr" localSheetId="77" hidden="1">{#N/A,#N/A,FALSE,"Cover";#N/A,#N/A,FALSE,"Profits";#N/A,#N/A,FALSE,"ABS";#N/A,#N/A,FALSE,"TFLE Detail";#N/A,#N/A,FALSE,"TFLE Walk";#N/A,#N/A,FALSE,"Variable Cost";#N/A,#N/A,FALSE,"V.C. Walk"}</definedName>
    <definedName name="ujhgr" localSheetId="61" hidden="1">{#N/A,#N/A,FALSE,"Cover";#N/A,#N/A,FALSE,"Profits";#N/A,#N/A,FALSE,"ABS";#N/A,#N/A,FALSE,"TFLE Detail";#N/A,#N/A,FALSE,"TFLE Walk";#N/A,#N/A,FALSE,"Variable Cost";#N/A,#N/A,FALSE,"V.C. Walk"}</definedName>
    <definedName name="ujhgr" localSheetId="76" hidden="1">{#N/A,#N/A,FALSE,"Cover";#N/A,#N/A,FALSE,"Profits";#N/A,#N/A,FALSE,"ABS";#N/A,#N/A,FALSE,"TFLE Detail";#N/A,#N/A,FALSE,"TFLE Walk";#N/A,#N/A,FALSE,"Variable Cost";#N/A,#N/A,FALSE,"V.C. Walk"}</definedName>
    <definedName name="ujhgr" hidden="1">{#N/A,#N/A,FALSE,"Cover";#N/A,#N/A,FALSE,"Profits";#N/A,#N/A,FALSE,"ABS";#N/A,#N/A,FALSE,"TFLE Detail";#N/A,#N/A,FALSE,"TFLE Walk";#N/A,#N/A,FALSE,"Variable Cost";#N/A,#N/A,FALSE,"V.C. Walk"}</definedName>
    <definedName name="uji" localSheetId="65">[1]!All_Cancel</definedName>
    <definedName name="uji" localSheetId="79">[1]!All_Cancel</definedName>
    <definedName name="uji" localSheetId="84">[1]!All_Cancel</definedName>
    <definedName name="uji" localSheetId="2">[1]!All_Cancel</definedName>
    <definedName name="uji" localSheetId="3">[1]!All_Cancel</definedName>
    <definedName name="uji" localSheetId="1">[1]!All_Cancel</definedName>
    <definedName name="uji" localSheetId="4">[1]!All_Cancel</definedName>
    <definedName name="uji" localSheetId="5">[1]!All_Cancel</definedName>
    <definedName name="uji" localSheetId="10">[1]!All_Cancel</definedName>
    <definedName name="uji" localSheetId="18">[1]!All_Cancel</definedName>
    <definedName name="uji" localSheetId="19">[1]!All_Cancel</definedName>
    <definedName name="uji" localSheetId="21">[1]!All_Cancel</definedName>
    <definedName name="uji" localSheetId="6">[1]!All_Cancel</definedName>
    <definedName name="uji" localSheetId="9">[1]!All_Cancel</definedName>
    <definedName name="uji" localSheetId="13">[1]!All_Cancel</definedName>
    <definedName name="uji" localSheetId="35">[1]!All_Cancel</definedName>
    <definedName name="uji" localSheetId="50">[1]!All_Cancel</definedName>
    <definedName name="uji" localSheetId="55">[1]!All_Cancel</definedName>
    <definedName name="uji" localSheetId="47">[1]!All_Cancel</definedName>
    <definedName name="uji" localSheetId="49">[1]!All_Cancel</definedName>
    <definedName name="uji" localSheetId="36">[1]!All_Cancel</definedName>
    <definedName name="uji" localSheetId="28">[1]!All_Cancel</definedName>
    <definedName name="uji" localSheetId="37">[1]!All_Cancel</definedName>
    <definedName name="uji" localSheetId="7">[1]!All_Cancel</definedName>
    <definedName name="uji" localSheetId="14">[1]!All_Cancel</definedName>
    <definedName name="uji" localSheetId="44">[1]!All_Cancel</definedName>
    <definedName name="uji" localSheetId="12">[1]!All_Cancel</definedName>
    <definedName name="uji" localSheetId="41">[1]!All_Cancel</definedName>
    <definedName name="uji" localSheetId="43">[1]!All_Cancel</definedName>
    <definedName name="uji" localSheetId="46">[1]!All_Cancel</definedName>
    <definedName name="uji" localSheetId="53">[1]!All_Cancel</definedName>
    <definedName name="uji" localSheetId="42">[1]!All_Cancel</definedName>
    <definedName name="uji" localSheetId="17">[1]!All_Cancel</definedName>
    <definedName name="uji" localSheetId="20">[1]!All_Cancel</definedName>
    <definedName name="uji" localSheetId="34">[1]!All_Cancel</definedName>
    <definedName name="uji" localSheetId="33">[1]!All_Cancel</definedName>
    <definedName name="uji" localSheetId="11">[1]!All_Cancel</definedName>
    <definedName name="uji" localSheetId="25">[1]!All_Cancel</definedName>
    <definedName name="uji" localSheetId="56">[1]!All_Cancel</definedName>
    <definedName name="uji" localSheetId="54">[1]!All_Cancel</definedName>
    <definedName name="uji" localSheetId="45">[1]!All_Cancel</definedName>
    <definedName name="uji" localSheetId="52">[1]!All_Cancel</definedName>
    <definedName name="uji" localSheetId="8">[1]!All_Cancel</definedName>
    <definedName name="uji" localSheetId="48">[1]!All_Cancel</definedName>
    <definedName name="uji" localSheetId="26">[1]!All_Cancel</definedName>
    <definedName name="uji" localSheetId="27">[1]!All_Cancel</definedName>
    <definedName name="uji" localSheetId="31">[1]!All_Cancel</definedName>
    <definedName name="uji" localSheetId="24">[1]!All_Cancel</definedName>
    <definedName name="uji" localSheetId="23">[1]!All_Cancel</definedName>
    <definedName name="uji" localSheetId="22">[1]!All_Cancel</definedName>
    <definedName name="uji" localSheetId="38">[1]!All_Cancel</definedName>
    <definedName name="uji" localSheetId="29">[1]!All_Cancel</definedName>
    <definedName name="uji" localSheetId="30">[1]!All_Cancel</definedName>
    <definedName name="uji" localSheetId="15">[1]!All_Cancel</definedName>
    <definedName name="uji" localSheetId="16">[1]!All_Cancel</definedName>
    <definedName name="uji" localSheetId="32">[1]!All_Cancel</definedName>
    <definedName name="uji" localSheetId="75">[1]!All_Cancel</definedName>
    <definedName name="uji" localSheetId="62">[1]!All_Cancel</definedName>
    <definedName name="uji" localSheetId="63">[1]!All_Cancel</definedName>
    <definedName name="uji" localSheetId="68">[1]!All_Cancel</definedName>
    <definedName name="uji" localSheetId="40">[1]!All_Cancel</definedName>
    <definedName name="uji" localSheetId="70">[1]!All_Cancel</definedName>
    <definedName name="uji" localSheetId="71">[1]!All_Cancel</definedName>
    <definedName name="uji" localSheetId="72">[1]!All_Cancel</definedName>
    <definedName name="uji" localSheetId="74">[1]!All_Cancel</definedName>
    <definedName name="uji" localSheetId="58">[1]!All_Cancel</definedName>
    <definedName name="uji" localSheetId="39">[1]!All_Cancel</definedName>
    <definedName name="uji" localSheetId="69">[1]!All_Cancel</definedName>
    <definedName name="uji" localSheetId="60">[1]!All_Cancel</definedName>
    <definedName name="uji" localSheetId="64">[1]!All_Cancel</definedName>
    <definedName name="uji" localSheetId="73">[1]!All_Cancel</definedName>
    <definedName name="uji" localSheetId="59">[1]!All_Cancel</definedName>
    <definedName name="uji" localSheetId="57">[1]!All_Cancel</definedName>
    <definedName name="uji" localSheetId="51">[1]!All_Cancel</definedName>
    <definedName name="uji" localSheetId="77">[1]!All_Cancel</definedName>
    <definedName name="uji" localSheetId="61">[1]!All_Cancel</definedName>
    <definedName name="uji" localSheetId="66">[1]!All_Cancel</definedName>
    <definedName name="uji" localSheetId="67">[1]!All_Cancel</definedName>
    <definedName name="uji" localSheetId="76">[1]!All_Cancel</definedName>
    <definedName name="uji">[1]!All_Cancel</definedName>
    <definedName name="ukyukf" localSheetId="65" hidden="1">{"REVISED",#N/A,FALSE,"Sheet1"}</definedName>
    <definedName name="ukyukf" localSheetId="84" hidden="1">{"REVISED",#N/A,FALSE,"Sheet1"}</definedName>
    <definedName name="ukyukf" localSheetId="77" hidden="1">{"REVISED",#N/A,FALSE,"Sheet1"}</definedName>
    <definedName name="ukyukf" localSheetId="61" hidden="1">{"REVISED",#N/A,FALSE,"Sheet1"}</definedName>
    <definedName name="ukyukf" localSheetId="76" hidden="1">{"REVISED",#N/A,FALSE,"Sheet1"}</definedName>
    <definedName name="ukyukf" hidden="1">{"REVISED",#N/A,FALSE,"Sheet1"}</definedName>
    <definedName name="um" localSheetId="65" hidden="1">{"'Highlights'!$A$1:$M$123"}</definedName>
    <definedName name="um" localSheetId="84" hidden="1">{"'Highlights'!$A$1:$M$123"}</definedName>
    <definedName name="um" localSheetId="77" hidden="1">{"'Highlights'!$A$1:$M$123"}</definedName>
    <definedName name="um" localSheetId="61" hidden="1">{"'Highlights'!$A$1:$M$123"}</definedName>
    <definedName name="um" localSheetId="76" hidden="1">{"'Highlights'!$A$1:$M$123"}</definedName>
    <definedName name="um" hidden="1">{"'Highlights'!$A$1:$M$123"}</definedName>
    <definedName name="Unit" localSheetId="79">#REF!</definedName>
    <definedName name="Unit" localSheetId="84">#REF!</definedName>
    <definedName name="Unit" localSheetId="77">#REF!</definedName>
    <definedName name="Unit">#REF!</definedName>
    <definedName name="unité" localSheetId="79">#REF!</definedName>
    <definedName name="unité" localSheetId="84">#REF!</definedName>
    <definedName name="unité" localSheetId="77">#REF!</definedName>
    <definedName name="unité">#REF!</definedName>
    <definedName name="UnitHead" localSheetId="79">#REF!</definedName>
    <definedName name="UnitHead" localSheetId="84">#REF!</definedName>
    <definedName name="UnitHead" localSheetId="77">#REF!</definedName>
    <definedName name="UnitHead">#REF!</definedName>
    <definedName name="unupindicator" localSheetId="79">OFFSET(#REF!,0,0,COUNTA(#REF!),1)</definedName>
    <definedName name="unupindicator" localSheetId="84">OFFSET(#REF!,0,0,COUNTA(#REF!),1)</definedName>
    <definedName name="unupindicator" localSheetId="77">OFFSET(#REF!,0,0,COUNTA(#REF!),1)</definedName>
    <definedName name="unupindicator">OFFSET(#REF!,0,0,COUNTA(#REF!),1)</definedName>
    <definedName name="UOB1_3M" localSheetId="79">#REF!</definedName>
    <definedName name="UOB1_3M" localSheetId="84">#REF!</definedName>
    <definedName name="UOB1_3M" localSheetId="77">#REF!</definedName>
    <definedName name="UOB1_3M">#REF!</definedName>
    <definedName name="uoipt" localSheetId="65" hidden="1">{#N/A,#N/A,FALSE,"TOP10";#N/A,#N/A,FALSE,"Cover";#N/A,#N/A,FALSE,"MOGRAPH"}</definedName>
    <definedName name="uoipt" localSheetId="84" hidden="1">{#N/A,#N/A,FALSE,"TOP10";#N/A,#N/A,FALSE,"Cover";#N/A,#N/A,FALSE,"MOGRAPH"}</definedName>
    <definedName name="uoipt" localSheetId="77" hidden="1">{#N/A,#N/A,FALSE,"TOP10";#N/A,#N/A,FALSE,"Cover";#N/A,#N/A,FALSE,"MOGRAPH"}</definedName>
    <definedName name="uoipt" localSheetId="61" hidden="1">{#N/A,#N/A,FALSE,"TOP10";#N/A,#N/A,FALSE,"Cover";#N/A,#N/A,FALSE,"MOGRAPH"}</definedName>
    <definedName name="uoipt" localSheetId="76" hidden="1">{#N/A,#N/A,FALSE,"TOP10";#N/A,#N/A,FALSE,"Cover";#N/A,#N/A,FALSE,"MOGRAPH"}</definedName>
    <definedName name="uoipt" hidden="1">{#N/A,#N/A,FALSE,"TOP10";#N/A,#N/A,FALSE,"Cover";#N/A,#N/A,FALSE,"MOGRAPH"}</definedName>
    <definedName name="Update" localSheetId="65" hidden="1">{#N/A,#N/A,FALSE,"Cover";#N/A,#N/A,FALSE,"Profits";#N/A,#N/A,FALSE,"ABS";#N/A,#N/A,FALSE,"TFLE Detail";#N/A,#N/A,FALSE,"TFLE Walk";#N/A,#N/A,FALSE,"Variable Cost";#N/A,#N/A,FALSE,"V.C. Walk"}</definedName>
    <definedName name="Update" localSheetId="84" hidden="1">{#N/A,#N/A,FALSE,"Cover";#N/A,#N/A,FALSE,"Profits";#N/A,#N/A,FALSE,"ABS";#N/A,#N/A,FALSE,"TFLE Detail";#N/A,#N/A,FALSE,"TFLE Walk";#N/A,#N/A,FALSE,"Variable Cost";#N/A,#N/A,FALSE,"V.C. Walk"}</definedName>
    <definedName name="Update" localSheetId="77" hidden="1">{#N/A,#N/A,FALSE,"Cover";#N/A,#N/A,FALSE,"Profits";#N/A,#N/A,FALSE,"ABS";#N/A,#N/A,FALSE,"TFLE Detail";#N/A,#N/A,FALSE,"TFLE Walk";#N/A,#N/A,FALSE,"Variable Cost";#N/A,#N/A,FALSE,"V.C. Walk"}</definedName>
    <definedName name="Update" localSheetId="61" hidden="1">{#N/A,#N/A,FALSE,"Cover";#N/A,#N/A,FALSE,"Profits";#N/A,#N/A,FALSE,"ABS";#N/A,#N/A,FALSE,"TFLE Detail";#N/A,#N/A,FALSE,"TFLE Walk";#N/A,#N/A,FALSE,"Variable Cost";#N/A,#N/A,FALSE,"V.C. Walk"}</definedName>
    <definedName name="Update" localSheetId="76" hidden="1">{#N/A,#N/A,FALSE,"Cover";#N/A,#N/A,FALSE,"Profits";#N/A,#N/A,FALSE,"ABS";#N/A,#N/A,FALSE,"TFLE Detail";#N/A,#N/A,FALSE,"TFLE Walk";#N/A,#N/A,FALSE,"Variable Cost";#N/A,#N/A,FALSE,"V.C. Walk"}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S">25.29</definedName>
    <definedName name="USD" localSheetId="79">#REF!</definedName>
    <definedName name="USD" localSheetId="84">#REF!</definedName>
    <definedName name="USD" localSheetId="77">#REF!</definedName>
    <definedName name="USD">#REF!</definedName>
    <definedName name="userid_entry_Change">#N/A</definedName>
    <definedName name="utip" localSheetId="65" hidden="1">{#N/A,#N/A,FALSE,"TOP10";#N/A,#N/A,FALSE,"Cover";#N/A,#N/A,FALSE,"MOGRAPH"}</definedName>
    <definedName name="utip" localSheetId="84" hidden="1">{#N/A,#N/A,FALSE,"TOP10";#N/A,#N/A,FALSE,"Cover";#N/A,#N/A,FALSE,"MOGRAPH"}</definedName>
    <definedName name="utip" localSheetId="77" hidden="1">{#N/A,#N/A,FALSE,"TOP10";#N/A,#N/A,FALSE,"Cover";#N/A,#N/A,FALSE,"MOGRAPH"}</definedName>
    <definedName name="utip" localSheetId="61" hidden="1">{#N/A,#N/A,FALSE,"TOP10";#N/A,#N/A,FALSE,"Cover";#N/A,#N/A,FALSE,"MOGRAPH"}</definedName>
    <definedName name="utip" localSheetId="76" hidden="1">{#N/A,#N/A,FALSE,"TOP10";#N/A,#N/A,FALSE,"Cover";#N/A,#N/A,FALSE,"MOGRAPH"}</definedName>
    <definedName name="utip" hidden="1">{#N/A,#N/A,FALSE,"TOP10";#N/A,#N/A,FALSE,"Cover";#N/A,#N/A,FALSE,"MOGRAPH"}</definedName>
    <definedName name="UUUU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uu" localSheetId="65" hidden="1">{"avrev",#N/A,FALSE,"AVREV";"rates",#N/A,FALSE,"AVREV"}</definedName>
    <definedName name="uuuuuu" localSheetId="84" hidden="1">{"avrev",#N/A,FALSE,"AVREV";"rates",#N/A,FALSE,"AVREV"}</definedName>
    <definedName name="uuuuuu" localSheetId="77" hidden="1">{"avrev",#N/A,FALSE,"AVREV";"rates",#N/A,FALSE,"AVREV"}</definedName>
    <definedName name="uuuuuu" localSheetId="61" hidden="1">{"avrev",#N/A,FALSE,"AVREV";"rates",#N/A,FALSE,"AVREV"}</definedName>
    <definedName name="uuuuuu" localSheetId="76" hidden="1">{"avrev",#N/A,FALSE,"AVREV";"rates",#N/A,FALSE,"AVREV"}</definedName>
    <definedName name="uuuuuu" hidden="1">{"avrev",#N/A,FALSE,"AVREV";"rates",#N/A,FALSE,"AVREV"}</definedName>
    <definedName name="uuuyyy" localSheetId="65" hidden="1">{#N/A,#N/A,TRUE,"Frame&amp;Body-All";#N/A,#N/A,TRUE,"Powrplant Mnts-5.4l_4.6l";#N/A,#N/A,TRUE,"Powerplant-5.4l_4.6l";#N/A,#N/A,TRUE,"Exhaust-5.4l_4.6l";#N/A,#N/A,TRUE,"Induction-5.4l"}</definedName>
    <definedName name="uuuyyy" localSheetId="84" hidden="1">{#N/A,#N/A,TRUE,"Frame&amp;Body-All";#N/A,#N/A,TRUE,"Powrplant Mnts-5.4l_4.6l";#N/A,#N/A,TRUE,"Powerplant-5.4l_4.6l";#N/A,#N/A,TRUE,"Exhaust-5.4l_4.6l";#N/A,#N/A,TRUE,"Induction-5.4l"}</definedName>
    <definedName name="uuuyyy" localSheetId="77" hidden="1">{#N/A,#N/A,TRUE,"Frame&amp;Body-All";#N/A,#N/A,TRUE,"Powrplant Mnts-5.4l_4.6l";#N/A,#N/A,TRUE,"Powerplant-5.4l_4.6l";#N/A,#N/A,TRUE,"Exhaust-5.4l_4.6l";#N/A,#N/A,TRUE,"Induction-5.4l"}</definedName>
    <definedName name="uuuyyy" localSheetId="61" hidden="1">{#N/A,#N/A,TRUE,"Frame&amp;Body-All";#N/A,#N/A,TRUE,"Powrplant Mnts-5.4l_4.6l";#N/A,#N/A,TRUE,"Powerplant-5.4l_4.6l";#N/A,#N/A,TRUE,"Exhaust-5.4l_4.6l";#N/A,#N/A,TRUE,"Induction-5.4l"}</definedName>
    <definedName name="uuuyyy" localSheetId="76" hidden="1">{#N/A,#N/A,TRUE,"Frame&amp;Body-All";#N/A,#N/A,TRUE,"Powrplant Mnts-5.4l_4.6l";#N/A,#N/A,TRUE,"Powerplant-5.4l_4.6l";#N/A,#N/A,TRUE,"Exhaust-5.4l_4.6l";#N/A,#N/A,TRUE,"Induction-5.4l"}</definedName>
    <definedName name="uuuyyy" hidden="1">{#N/A,#N/A,TRUE,"Frame&amp;Body-All";#N/A,#N/A,TRUE,"Powrplant Mnts-5.4l_4.6l";#N/A,#N/A,TRUE,"Powerplant-5.4l_4.6l";#N/A,#N/A,TRUE,"Exhaust-5.4l_4.6l";#N/A,#N/A,TRUE,"Induction-5.4l"}</definedName>
    <definedName name="ux" localSheetId="79">#REF!</definedName>
    <definedName name="ux" localSheetId="84">#REF!</definedName>
    <definedName name="ux" localSheetId="77">#REF!</definedName>
    <definedName name="ux">#REF!</definedName>
    <definedName name="uy" localSheetId="65" hidden="1">{0,0,0,0;0,0,0,0;0,0.015,0,0;0,0,0,0;0,0,0,0;0,0,0,0;0,0,0,0}</definedName>
    <definedName name="uy" localSheetId="84" hidden="1">{0,0,0,0;0,0,0,0;0,0.015,0,0;0,0,0,0;0,0,0,0;0,0,0,0;0,0,0,0}</definedName>
    <definedName name="uy" localSheetId="77" hidden="1">{0,0,0,0;0,0,0,0;0,0.015,0,0;0,0,0,0;0,0,0,0;0,0,0,0;0,0,0,0}</definedName>
    <definedName name="uy" localSheetId="61" hidden="1">{0,0,0,0;0,0,0,0;0,0.015,0,0;0,0,0,0;0,0,0,0;0,0,0,0;0,0,0,0}</definedName>
    <definedName name="uy" localSheetId="76" hidden="1">{0,0,0,0;0,0,0,0;0,0.015,0,0;0,0,0,0;0,0,0,0;0,0,0,0;0,0,0,0}</definedName>
    <definedName name="uy" hidden="1">{0,0,0,0;0,0,0,0;0,0.015,0,0;0,0,0,0;0,0,0,0;0,0,0,0;0,0,0,0}</definedName>
    <definedName name="UYKYG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KYG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KYG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KYG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KYG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KY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t" localSheetId="65" hidden="1">{"avrev",#N/A,FALSE,"AVREV";"rates",#N/A,FALSE,"AVREV"}</definedName>
    <definedName name="uyt" localSheetId="84" hidden="1">{"avrev",#N/A,FALSE,"AVREV";"rates",#N/A,FALSE,"AVREV"}</definedName>
    <definedName name="uyt" localSheetId="77" hidden="1">{"avrev",#N/A,FALSE,"AVREV";"rates",#N/A,FALSE,"AVREV"}</definedName>
    <definedName name="uyt" localSheetId="61" hidden="1">{"avrev",#N/A,FALSE,"AVREV";"rates",#N/A,FALSE,"AVREV"}</definedName>
    <definedName name="uyt" localSheetId="76" hidden="1">{"avrev",#N/A,FALSE,"AVREV";"rates",#N/A,FALSE,"AVREV"}</definedName>
    <definedName name="uyt" hidden="1">{"avrev",#N/A,FALSE,"AVREV";"rates",#N/A,FALSE,"AVREV"}</definedName>
    <definedName name="uytkk" localSheetId="65" hidden="1">{"Revenue",#N/A,FALSE,"Series";"Ecprofit",#N/A,FALSE,"Series"}</definedName>
    <definedName name="uytkk" localSheetId="84" hidden="1">{"Revenue",#N/A,FALSE,"Series";"Ecprofit",#N/A,FALSE,"Series"}</definedName>
    <definedName name="uytkk" localSheetId="77" hidden="1">{"Revenue",#N/A,FALSE,"Series";"Ecprofit",#N/A,FALSE,"Series"}</definedName>
    <definedName name="uytkk" localSheetId="61" hidden="1">{"Revenue",#N/A,FALSE,"Series";"Ecprofit",#N/A,FALSE,"Series"}</definedName>
    <definedName name="uytkk" localSheetId="76" hidden="1">{"Revenue",#N/A,FALSE,"Series";"Ecprofit",#N/A,FALSE,"Series"}</definedName>
    <definedName name="uytkk" hidden="1">{"Revenue",#N/A,FALSE,"Series";"Ecprofit",#N/A,FALSE,"Series"}</definedName>
    <definedName name="uyuk" localSheetId="65" hidden="1">{"REVISED",#N/A,FALSE,"Sheet1"}</definedName>
    <definedName name="uyuk" localSheetId="84" hidden="1">{"REVISED",#N/A,FALSE,"Sheet1"}</definedName>
    <definedName name="uyuk" localSheetId="77" hidden="1">{"REVISED",#N/A,FALSE,"Sheet1"}</definedName>
    <definedName name="uyuk" localSheetId="61" hidden="1">{"REVISED",#N/A,FALSE,"Sheet1"}</definedName>
    <definedName name="uyuk" localSheetId="76" hidden="1">{"REVISED",#N/A,FALSE,"Sheet1"}</definedName>
    <definedName name="uyuk" hidden="1">{"REVISED",#N/A,FALSE,"Sheet1"}</definedName>
    <definedName name="v" localSheetId="65" hidden="1">{#N/A,#N/A,FALSE,"Profit Status";#N/A,#N/A,FALSE,"Invest";#N/A,#N/A,FALSE,"Revenue";#N/A,#N/A,FALSE,"Variable Cost";#N/A,#N/A,FALSE,"Options &amp; Series"}</definedName>
    <definedName name="v" localSheetId="84" hidden="1">{#N/A,#N/A,FALSE,"Profit Status";#N/A,#N/A,FALSE,"Invest";#N/A,#N/A,FALSE,"Revenue";#N/A,#N/A,FALSE,"Variable Cost";#N/A,#N/A,FALSE,"Options &amp; Series"}</definedName>
    <definedName name="v" localSheetId="77" hidden="1">{#N/A,#N/A,FALSE,"Profit Status";#N/A,#N/A,FALSE,"Invest";#N/A,#N/A,FALSE,"Revenue";#N/A,#N/A,FALSE,"Variable Cost";#N/A,#N/A,FALSE,"Options &amp; Series"}</definedName>
    <definedName name="v" localSheetId="61" hidden="1">{#N/A,#N/A,FALSE,"Profit Status";#N/A,#N/A,FALSE,"Invest";#N/A,#N/A,FALSE,"Revenue";#N/A,#N/A,FALSE,"Variable Cost";#N/A,#N/A,FALSE,"Options &amp; Series"}</definedName>
    <definedName name="v" localSheetId="76" hidden="1">{#N/A,#N/A,FALSE,"Profit Status";#N/A,#N/A,FALSE,"Invest";#N/A,#N/A,FALSE,"Revenue";#N/A,#N/A,FALSE,"Variable Cost";#N/A,#N/A,FALSE,"Options &amp; Series"}</definedName>
    <definedName name="v" hidden="1">{#N/A,#N/A,FALSE,"Profit Status";#N/A,#N/A,FALSE,"Invest";#N/A,#N/A,FALSE,"Revenue";#N/A,#N/A,FALSE,"Variable Cost";#N/A,#N/A,FALSE,"Options &amp; Series"}</definedName>
    <definedName name="V200_CDI_V_Class" localSheetId="79">#REF!</definedName>
    <definedName name="V200_CDI_V_Class" localSheetId="84">#REF!</definedName>
    <definedName name="V200_CDI_V_Class" localSheetId="77">#REF!</definedName>
    <definedName name="V200_CDI_V_Class">#REF!</definedName>
    <definedName name="va" localSheetId="79">#REF!</definedName>
    <definedName name="va" localSheetId="84">#REF!</definedName>
    <definedName name="va" localSheetId="77">#REF!</definedName>
    <definedName name="va">#REF!</definedName>
    <definedName name="va_shipmentunits_pp" localSheetId="79">#REF!</definedName>
    <definedName name="va_shipmentunits_pp" localSheetId="84">#REF!</definedName>
    <definedName name="va_shipmentunits_pp" localSheetId="77">#REF!</definedName>
    <definedName name="va_shipmentunits_pp">#REF!</definedName>
    <definedName name="vaa" localSheetId="79">#REF!</definedName>
    <definedName name="vaa" localSheetId="84">#REF!</definedName>
    <definedName name="vaa" localSheetId="77">#REF!</definedName>
    <definedName name="vaa">#REF!</definedName>
    <definedName name="vad" localSheetId="65" hidden="1">{#VALUE!,#N/A,FALSE,0;#N/A,#N/A,FALSE,0;#N/A,#N/A,FALSE,0;#N/A,#N/A,FALSE,0;#N/A,#N/A,FALSE,0;#N/A,#N/A,FALSE,0;#N/A,#N/A,FALSE,0;#N/A,#N/A,FALSE,0}</definedName>
    <definedName name="vad" localSheetId="84" hidden="1">{#VALUE!,#N/A,FALSE,0;#N/A,#N/A,FALSE,0;#N/A,#N/A,FALSE,0;#N/A,#N/A,FALSE,0;#N/A,#N/A,FALSE,0;#N/A,#N/A,FALSE,0;#N/A,#N/A,FALSE,0;#N/A,#N/A,FALSE,0}</definedName>
    <definedName name="vad" localSheetId="77" hidden="1">{#VALUE!,#N/A,FALSE,0;#N/A,#N/A,FALSE,0;#N/A,#N/A,FALSE,0;#N/A,#N/A,FALSE,0;#N/A,#N/A,FALSE,0;#N/A,#N/A,FALSE,0;#N/A,#N/A,FALSE,0;#N/A,#N/A,FALSE,0}</definedName>
    <definedName name="vad" localSheetId="61" hidden="1">{#VALUE!,#N/A,FALSE,0;#N/A,#N/A,FALSE,0;#N/A,#N/A,FALSE,0;#N/A,#N/A,FALSE,0;#N/A,#N/A,FALSE,0;#N/A,#N/A,FALSE,0;#N/A,#N/A,FALSE,0;#N/A,#N/A,FALSE,0}</definedName>
    <definedName name="vad" localSheetId="76" hidden="1">{#VALUE!,#N/A,FALSE,0;#N/A,#N/A,FALSE,0;#N/A,#N/A,FALSE,0;#N/A,#N/A,FALSE,0;#N/A,#N/A,FALSE,0;#N/A,#N/A,FALSE,0;#N/A,#N/A,FALSE,0;#N/A,#N/A,FALSE,0}</definedName>
    <definedName name="vad" hidden="1">{#VALUE!,#N/A,FALSE,0;#N/A,#N/A,FALSE,0;#N/A,#N/A,FALSE,0;#N/A,#N/A,FALSE,0;#N/A,#N/A,FALSE,0;#N/A,#N/A,FALSE,0;#N/A,#N/A,FALSE,0;#N/A,#N/A,FALSE,0}</definedName>
    <definedName name="Valid_Show" localSheetId="79">#REF!</definedName>
    <definedName name="Valid_Show" localSheetId="84">#REF!</definedName>
    <definedName name="Valid_Show" localSheetId="77">#REF!</definedName>
    <definedName name="Valid_Show">#REF!</definedName>
    <definedName name="Valid_Tags" localSheetId="79">#REF!</definedName>
    <definedName name="Valid_Tags" localSheetId="84">#REF!</definedName>
    <definedName name="Valid_Tags" localSheetId="77">#REF!</definedName>
    <definedName name="Valid_Tags">#REF!</definedName>
    <definedName name="VALID01234" localSheetId="79">#REF!,#REF!</definedName>
    <definedName name="VALID01234" localSheetId="84">#REF!,#REF!</definedName>
    <definedName name="VALID01234" localSheetId="77">#REF!,#REF!</definedName>
    <definedName name="VALID01234">#REF!,#REF!</definedName>
    <definedName name="VALID1234" localSheetId="79">#REF!,#REF!</definedName>
    <definedName name="VALID1234" localSheetId="84">#REF!,#REF!</definedName>
    <definedName name="VALID1234" localSheetId="77">#REF!,#REF!</definedName>
    <definedName name="VALID1234">#REF!,#REF!</definedName>
    <definedName name="Values_Entered" localSheetId="65">IF([1]!Loan_Amount*[1]!Interest_Rate*[1]!Loan_Years*[1]!Loan_Start&gt;0,1,0)</definedName>
    <definedName name="Values_Entered" localSheetId="79">IF('Chassis J2+0'!Loan_Amount*'Chassis J2+0'!Interest_Rate*'Chassis J2+0'!Loan_Years*'Chassis J2+0'!Loan_Start&gt;0,1,0)</definedName>
    <definedName name="Values_Entered" localSheetId="84">IF('Color Code'!Loan_Amount*'Color Code'!Interest_Rate*'Color Code'!Loan_Years*'Color Code'!Loan_Start&gt;0,1,0)</definedName>
    <definedName name="Values_Entered" localSheetId="77">IF('Material Plan'!Loan_Amount*'Material Plan'!Interest_Rate*'Material Plan'!Loan_Years*'Material Plan'!Loan_Start&gt;0,1,0)</definedName>
    <definedName name="Values_Entered" localSheetId="61">IF([1]!Loan_Amount*[1]!Interest_Rate*[1]!Loan_Years*[1]!Loan_Start&gt;0,1,0)</definedName>
    <definedName name="Values_Entered" localSheetId="76">IF(Loan_Amount*Interest_Rate*Loan_Years*Loan_Start&gt;0,1,0)</definedName>
    <definedName name="Values_Entered">IF(Loan_Amount*Interest_Rate*Loan_Years*Loan_Start&gt;0,1,0)</definedName>
    <definedName name="valuevx">42.314159</definedName>
    <definedName name="vapoapbt" localSheetId="79">#REF!</definedName>
    <definedName name="vapoapbt" localSheetId="84">#REF!</definedName>
    <definedName name="vapoapbt" localSheetId="77">#REF!</definedName>
    <definedName name="vapoapbt">#REF!</definedName>
    <definedName name="vapoastat" localSheetId="79">#REF!</definedName>
    <definedName name="vapoastat" localSheetId="84">#REF!</definedName>
    <definedName name="vapoastat" localSheetId="77">#REF!</definedName>
    <definedName name="vapoastat">#REF!</definedName>
    <definedName name="VAR_CAT" localSheetId="65">VARIANCE _CAT</definedName>
    <definedName name="VAR_CAT" localSheetId="79">VARIANCE _CAT</definedName>
    <definedName name="VAR_CAT" localSheetId="84">VARIANCE _CAT</definedName>
    <definedName name="VAR_CAT" localSheetId="2">VARIANCE _CAT</definedName>
    <definedName name="VAR_CAT" localSheetId="3">VARIANCE _CAT</definedName>
    <definedName name="VAR_CAT" localSheetId="1">VARIANCE _CAT</definedName>
    <definedName name="VAR_CAT" localSheetId="4">VARIANCE _CAT</definedName>
    <definedName name="VAR_CAT" localSheetId="5">VARIANCE _CAT</definedName>
    <definedName name="VAR_CAT" localSheetId="10">VARIANCE _CAT</definedName>
    <definedName name="VAR_CAT" localSheetId="18">VARIANCE _CAT</definedName>
    <definedName name="VAR_CAT" localSheetId="19">VARIANCE _CAT</definedName>
    <definedName name="VAR_CAT" localSheetId="21">VARIANCE _CAT</definedName>
    <definedName name="VAR_CAT" localSheetId="6">VARIANCE _CAT</definedName>
    <definedName name="VAR_CAT" localSheetId="9">VARIANCE _CAT</definedName>
    <definedName name="VAR_CAT" localSheetId="13">VARIANCE _CAT</definedName>
    <definedName name="VAR_CAT" localSheetId="35">VARIANCE _CAT</definedName>
    <definedName name="VAR_CAT" localSheetId="50">VARIANCE _CAT</definedName>
    <definedName name="VAR_CAT" localSheetId="55">VARIANCE _CAT</definedName>
    <definedName name="VAR_CAT" localSheetId="47">VARIANCE _CAT</definedName>
    <definedName name="VAR_CAT" localSheetId="49">VARIANCE _CAT</definedName>
    <definedName name="VAR_CAT" localSheetId="36">VARIANCE _CAT</definedName>
    <definedName name="VAR_CAT" localSheetId="28">VARIANCE _CAT</definedName>
    <definedName name="VAR_CAT" localSheetId="37">VARIANCE _CAT</definedName>
    <definedName name="VAR_CAT" localSheetId="7">VARIANCE _CAT</definedName>
    <definedName name="VAR_CAT" localSheetId="14">VARIANCE _CAT</definedName>
    <definedName name="VAR_CAT" localSheetId="44">VARIANCE _CAT</definedName>
    <definedName name="VAR_CAT" localSheetId="12">VARIANCE _CAT</definedName>
    <definedName name="VAR_CAT" localSheetId="41">VARIANCE _CAT</definedName>
    <definedName name="VAR_CAT" localSheetId="43">VARIANCE _CAT</definedName>
    <definedName name="VAR_CAT" localSheetId="46">VARIANCE _CAT</definedName>
    <definedName name="VAR_CAT" localSheetId="53">VARIANCE _CAT</definedName>
    <definedName name="VAR_CAT" localSheetId="42">VARIANCE _CAT</definedName>
    <definedName name="VAR_CAT" localSheetId="17">VARIANCE _CAT</definedName>
    <definedName name="VAR_CAT" localSheetId="20">VARIANCE _CAT</definedName>
    <definedName name="VAR_CAT" localSheetId="34">VARIANCE _CAT</definedName>
    <definedName name="VAR_CAT" localSheetId="33">VARIANCE _CAT</definedName>
    <definedName name="VAR_CAT" localSheetId="11">VARIANCE _CAT</definedName>
    <definedName name="VAR_CAT" localSheetId="25">VARIANCE _CAT</definedName>
    <definedName name="VAR_CAT" localSheetId="56">VARIANCE _CAT</definedName>
    <definedName name="VAR_CAT" localSheetId="54">VARIANCE _CAT</definedName>
    <definedName name="VAR_CAT" localSheetId="45">VARIANCE _CAT</definedName>
    <definedName name="VAR_CAT" localSheetId="52">VARIANCE _CAT</definedName>
    <definedName name="VAR_CAT" localSheetId="8">VARIANCE _CAT</definedName>
    <definedName name="VAR_CAT" localSheetId="48">VARIANCE _CAT</definedName>
    <definedName name="VAR_CAT" localSheetId="26">VARIANCE _CAT</definedName>
    <definedName name="VAR_CAT" localSheetId="27">VARIANCE _CAT</definedName>
    <definedName name="VAR_CAT" localSheetId="31">VARIANCE _CAT</definedName>
    <definedName name="VAR_CAT" localSheetId="24">VARIANCE _CAT</definedName>
    <definedName name="VAR_CAT" localSheetId="23">VARIANCE _CAT</definedName>
    <definedName name="VAR_CAT" localSheetId="22">VARIANCE _CAT</definedName>
    <definedName name="VAR_CAT" localSheetId="38">VARIANCE _CAT</definedName>
    <definedName name="VAR_CAT" localSheetId="29">VARIANCE _CAT</definedName>
    <definedName name="VAR_CAT" localSheetId="30">VARIANCE _CAT</definedName>
    <definedName name="VAR_CAT" localSheetId="15">VARIANCE _CAT</definedName>
    <definedName name="VAR_CAT" localSheetId="16">VARIANCE _CAT</definedName>
    <definedName name="VAR_CAT" localSheetId="32">VARIANCE _CAT</definedName>
    <definedName name="VAR_CAT" localSheetId="75">VARIANCE _CAT</definedName>
    <definedName name="VAR_CAT" localSheetId="62">VARIANCE _CAT</definedName>
    <definedName name="VAR_CAT" localSheetId="63">VARIANCE _CAT</definedName>
    <definedName name="VAR_CAT" localSheetId="68">VARIANCE _CAT</definedName>
    <definedName name="VAR_CAT" localSheetId="40">VARIANCE _CAT</definedName>
    <definedName name="VAR_CAT" localSheetId="70">VARIANCE _CAT</definedName>
    <definedName name="VAR_CAT" localSheetId="71">VARIANCE _CAT</definedName>
    <definedName name="VAR_CAT" localSheetId="72">VARIANCE _CAT</definedName>
    <definedName name="VAR_CAT" localSheetId="74">VARIANCE _CAT</definedName>
    <definedName name="VAR_CAT" localSheetId="58">VARIANCE _CAT</definedName>
    <definedName name="VAR_CAT" localSheetId="39">VARIANCE _CAT</definedName>
    <definedName name="VAR_CAT" localSheetId="69">VARIANCE _CAT</definedName>
    <definedName name="VAR_CAT" localSheetId="60">VARIANCE _CAT</definedName>
    <definedName name="VAR_CAT" localSheetId="64">VARIANCE _CAT</definedName>
    <definedName name="VAR_CAT" localSheetId="73">VARIANCE _CAT</definedName>
    <definedName name="VAR_CAT" localSheetId="59">VARIANCE _CAT</definedName>
    <definedName name="VAR_CAT" localSheetId="57">VARIANCE _CAT</definedName>
    <definedName name="VAR_CAT" localSheetId="51">VARIANCE _CAT</definedName>
    <definedName name="VAR_CAT" localSheetId="77">VARIANCE _CAT</definedName>
    <definedName name="VAR_CAT" localSheetId="61">VARIANCE _CAT</definedName>
    <definedName name="VAR_CAT" localSheetId="66">VARIANCE _CAT</definedName>
    <definedName name="VAR_CAT" localSheetId="67">VARIANCE _CAT</definedName>
    <definedName name="VAR_CAT" localSheetId="76">VARIANCE _CAT</definedName>
    <definedName name="VAR_CAT">VARIANCE _CAT</definedName>
    <definedName name="VAR_CAT_05" localSheetId="65">VARIANCE_05 CAT_05</definedName>
    <definedName name="VAR_CAT_05" localSheetId="79">VARIANCE_05 CAT_05</definedName>
    <definedName name="VAR_CAT_05" localSheetId="84">VARIANCE_05 CAT_05</definedName>
    <definedName name="VAR_CAT_05" localSheetId="2">VARIANCE_05 CAT_05</definedName>
    <definedName name="VAR_CAT_05" localSheetId="3">VARIANCE_05 CAT_05</definedName>
    <definedName name="VAR_CAT_05" localSheetId="1">VARIANCE_05 CAT_05</definedName>
    <definedName name="VAR_CAT_05" localSheetId="4">VARIANCE_05 CAT_05</definedName>
    <definedName name="VAR_CAT_05" localSheetId="5">VARIANCE_05 CAT_05</definedName>
    <definedName name="VAR_CAT_05" localSheetId="10">VARIANCE_05 CAT_05</definedName>
    <definedName name="VAR_CAT_05" localSheetId="18">VARIANCE_05 CAT_05</definedName>
    <definedName name="VAR_CAT_05" localSheetId="19">VARIANCE_05 CAT_05</definedName>
    <definedName name="VAR_CAT_05" localSheetId="21">VARIANCE_05 CAT_05</definedName>
    <definedName name="VAR_CAT_05" localSheetId="6">VARIANCE_05 CAT_05</definedName>
    <definedName name="VAR_CAT_05" localSheetId="9">VARIANCE_05 CAT_05</definedName>
    <definedName name="VAR_CAT_05" localSheetId="13">VARIANCE_05 CAT_05</definedName>
    <definedName name="VAR_CAT_05" localSheetId="35">VARIANCE_05 CAT_05</definedName>
    <definedName name="VAR_CAT_05" localSheetId="50">VARIANCE_05 CAT_05</definedName>
    <definedName name="VAR_CAT_05" localSheetId="55">VARIANCE_05 CAT_05</definedName>
    <definedName name="VAR_CAT_05" localSheetId="47">VARIANCE_05 CAT_05</definedName>
    <definedName name="VAR_CAT_05" localSheetId="49">VARIANCE_05 CAT_05</definedName>
    <definedName name="VAR_CAT_05" localSheetId="36">VARIANCE_05 CAT_05</definedName>
    <definedName name="VAR_CAT_05" localSheetId="28">VARIANCE_05 CAT_05</definedName>
    <definedName name="VAR_CAT_05" localSheetId="37">VARIANCE_05 CAT_05</definedName>
    <definedName name="VAR_CAT_05" localSheetId="7">VARIANCE_05 CAT_05</definedName>
    <definedName name="VAR_CAT_05" localSheetId="14">VARIANCE_05 CAT_05</definedName>
    <definedName name="VAR_CAT_05" localSheetId="44">VARIANCE_05 CAT_05</definedName>
    <definedName name="VAR_CAT_05" localSheetId="12">VARIANCE_05 CAT_05</definedName>
    <definedName name="VAR_CAT_05" localSheetId="41">VARIANCE_05 CAT_05</definedName>
    <definedName name="VAR_CAT_05" localSheetId="43">VARIANCE_05 CAT_05</definedName>
    <definedName name="VAR_CAT_05" localSheetId="46">VARIANCE_05 CAT_05</definedName>
    <definedName name="VAR_CAT_05" localSheetId="53">VARIANCE_05 CAT_05</definedName>
    <definedName name="VAR_CAT_05" localSheetId="42">VARIANCE_05 CAT_05</definedName>
    <definedName name="VAR_CAT_05" localSheetId="17">VARIANCE_05 CAT_05</definedName>
    <definedName name="VAR_CAT_05" localSheetId="20">VARIANCE_05 CAT_05</definedName>
    <definedName name="VAR_CAT_05" localSheetId="34">VARIANCE_05 CAT_05</definedName>
    <definedName name="VAR_CAT_05" localSheetId="33">VARIANCE_05 CAT_05</definedName>
    <definedName name="VAR_CAT_05" localSheetId="11">VARIANCE_05 CAT_05</definedName>
    <definedName name="VAR_CAT_05" localSheetId="25">VARIANCE_05 CAT_05</definedName>
    <definedName name="VAR_CAT_05" localSheetId="56">VARIANCE_05 CAT_05</definedName>
    <definedName name="VAR_CAT_05" localSheetId="54">VARIANCE_05 CAT_05</definedName>
    <definedName name="VAR_CAT_05" localSheetId="45">VARIANCE_05 CAT_05</definedName>
    <definedName name="VAR_CAT_05" localSheetId="52">VARIANCE_05 CAT_05</definedName>
    <definedName name="VAR_CAT_05" localSheetId="8">VARIANCE_05 CAT_05</definedName>
    <definedName name="VAR_CAT_05" localSheetId="48">VARIANCE_05 CAT_05</definedName>
    <definedName name="VAR_CAT_05" localSheetId="26">VARIANCE_05 CAT_05</definedName>
    <definedName name="VAR_CAT_05" localSheetId="27">VARIANCE_05 CAT_05</definedName>
    <definedName name="VAR_CAT_05" localSheetId="31">VARIANCE_05 CAT_05</definedName>
    <definedName name="VAR_CAT_05" localSheetId="24">VARIANCE_05 CAT_05</definedName>
    <definedName name="VAR_CAT_05" localSheetId="23">VARIANCE_05 CAT_05</definedName>
    <definedName name="VAR_CAT_05" localSheetId="22">VARIANCE_05 CAT_05</definedName>
    <definedName name="VAR_CAT_05" localSheetId="38">VARIANCE_05 CAT_05</definedName>
    <definedName name="VAR_CAT_05" localSheetId="29">VARIANCE_05 CAT_05</definedName>
    <definedName name="VAR_CAT_05" localSheetId="30">VARIANCE_05 CAT_05</definedName>
    <definedName name="VAR_CAT_05" localSheetId="15">VARIANCE_05 CAT_05</definedName>
    <definedName name="VAR_CAT_05" localSheetId="16">VARIANCE_05 CAT_05</definedName>
    <definedName name="VAR_CAT_05" localSheetId="32">VARIANCE_05 CAT_05</definedName>
    <definedName name="VAR_CAT_05" localSheetId="75">VARIANCE_05 CAT_05</definedName>
    <definedName name="VAR_CAT_05" localSheetId="62">VARIANCE_05 CAT_05</definedName>
    <definedName name="VAR_CAT_05" localSheetId="63">VARIANCE_05 CAT_05</definedName>
    <definedName name="VAR_CAT_05" localSheetId="68">VARIANCE_05 CAT_05</definedName>
    <definedName name="VAR_CAT_05" localSheetId="40">VARIANCE_05 CAT_05</definedName>
    <definedName name="VAR_CAT_05" localSheetId="70">VARIANCE_05 CAT_05</definedName>
    <definedName name="VAR_CAT_05" localSheetId="71">VARIANCE_05 CAT_05</definedName>
    <definedName name="VAR_CAT_05" localSheetId="72">VARIANCE_05 CAT_05</definedName>
    <definedName name="VAR_CAT_05" localSheetId="74">VARIANCE_05 CAT_05</definedName>
    <definedName name="VAR_CAT_05" localSheetId="58">VARIANCE_05 CAT_05</definedName>
    <definedName name="VAR_CAT_05" localSheetId="39">VARIANCE_05 CAT_05</definedName>
    <definedName name="VAR_CAT_05" localSheetId="69">VARIANCE_05 CAT_05</definedName>
    <definedName name="VAR_CAT_05" localSheetId="60">VARIANCE_05 CAT_05</definedName>
    <definedName name="VAR_CAT_05" localSheetId="64">VARIANCE_05 CAT_05</definedName>
    <definedName name="VAR_CAT_05" localSheetId="73">VARIANCE_05 CAT_05</definedName>
    <definedName name="VAR_CAT_05" localSheetId="59">VARIANCE_05 CAT_05</definedName>
    <definedName name="VAR_CAT_05" localSheetId="57">VARIANCE_05 CAT_05</definedName>
    <definedName name="VAR_CAT_05" localSheetId="51">VARIANCE_05 CAT_05</definedName>
    <definedName name="VAR_CAT_05" localSheetId="77">VARIANCE_05 CAT_05</definedName>
    <definedName name="VAR_CAT_05" localSheetId="61">VARIANCE_05 CAT_05</definedName>
    <definedName name="VAR_CAT_05" localSheetId="66">VARIANCE_05 CAT_05</definedName>
    <definedName name="VAR_CAT_05" localSheetId="67">VARIANCE_05 CAT_05</definedName>
    <definedName name="VAR_CAT_05" localSheetId="76">VARIANCE_05 CAT_05</definedName>
    <definedName name="VAR_CAT_05">VARIANCE_05 CAT_05</definedName>
    <definedName name="VAR_CAT_06" localSheetId="65">VARIANCE_06 CAT_06</definedName>
    <definedName name="VAR_CAT_06" localSheetId="79">VARIANCE_06 CAT_06</definedName>
    <definedName name="VAR_CAT_06" localSheetId="84">VARIANCE_06 CAT_06</definedName>
    <definedName name="VAR_CAT_06" localSheetId="2">VARIANCE_06 CAT_06</definedName>
    <definedName name="VAR_CAT_06" localSheetId="3">VARIANCE_06 CAT_06</definedName>
    <definedName name="VAR_CAT_06" localSheetId="1">VARIANCE_06 CAT_06</definedName>
    <definedName name="VAR_CAT_06" localSheetId="4">VARIANCE_06 CAT_06</definedName>
    <definedName name="VAR_CAT_06" localSheetId="5">VARIANCE_06 CAT_06</definedName>
    <definedName name="VAR_CAT_06" localSheetId="10">VARIANCE_06 CAT_06</definedName>
    <definedName name="VAR_CAT_06" localSheetId="18">VARIANCE_06 CAT_06</definedName>
    <definedName name="VAR_CAT_06" localSheetId="19">VARIANCE_06 CAT_06</definedName>
    <definedName name="VAR_CAT_06" localSheetId="21">VARIANCE_06 CAT_06</definedName>
    <definedName name="VAR_CAT_06" localSheetId="6">VARIANCE_06 CAT_06</definedName>
    <definedName name="VAR_CAT_06" localSheetId="9">VARIANCE_06 CAT_06</definedName>
    <definedName name="VAR_CAT_06" localSheetId="13">VARIANCE_06 CAT_06</definedName>
    <definedName name="VAR_CAT_06" localSheetId="35">VARIANCE_06 CAT_06</definedName>
    <definedName name="VAR_CAT_06" localSheetId="50">VARIANCE_06 CAT_06</definedName>
    <definedName name="VAR_CAT_06" localSheetId="55">VARIANCE_06 CAT_06</definedName>
    <definedName name="VAR_CAT_06" localSheetId="47">VARIANCE_06 CAT_06</definedName>
    <definedName name="VAR_CAT_06" localSheetId="49">VARIANCE_06 CAT_06</definedName>
    <definedName name="VAR_CAT_06" localSheetId="36">VARIANCE_06 CAT_06</definedName>
    <definedName name="VAR_CAT_06" localSheetId="28">VARIANCE_06 CAT_06</definedName>
    <definedName name="VAR_CAT_06" localSheetId="37">VARIANCE_06 CAT_06</definedName>
    <definedName name="VAR_CAT_06" localSheetId="7">VARIANCE_06 CAT_06</definedName>
    <definedName name="VAR_CAT_06" localSheetId="14">VARIANCE_06 CAT_06</definedName>
    <definedName name="VAR_CAT_06" localSheetId="44">VARIANCE_06 CAT_06</definedName>
    <definedName name="VAR_CAT_06" localSheetId="12">VARIANCE_06 CAT_06</definedName>
    <definedName name="VAR_CAT_06" localSheetId="41">VARIANCE_06 CAT_06</definedName>
    <definedName name="VAR_CAT_06" localSheetId="43">VARIANCE_06 CAT_06</definedName>
    <definedName name="VAR_CAT_06" localSheetId="46">VARIANCE_06 CAT_06</definedName>
    <definedName name="VAR_CAT_06" localSheetId="53">VARIANCE_06 CAT_06</definedName>
    <definedName name="VAR_CAT_06" localSheetId="42">VARIANCE_06 CAT_06</definedName>
    <definedName name="VAR_CAT_06" localSheetId="17">VARIANCE_06 CAT_06</definedName>
    <definedName name="VAR_CAT_06" localSheetId="20">VARIANCE_06 CAT_06</definedName>
    <definedName name="VAR_CAT_06" localSheetId="34">VARIANCE_06 CAT_06</definedName>
    <definedName name="VAR_CAT_06" localSheetId="33">VARIANCE_06 CAT_06</definedName>
    <definedName name="VAR_CAT_06" localSheetId="11">VARIANCE_06 CAT_06</definedName>
    <definedName name="VAR_CAT_06" localSheetId="25">VARIANCE_06 CAT_06</definedName>
    <definedName name="VAR_CAT_06" localSheetId="56">VARIANCE_06 CAT_06</definedName>
    <definedName name="VAR_CAT_06" localSheetId="54">VARIANCE_06 CAT_06</definedName>
    <definedName name="VAR_CAT_06" localSheetId="45">VARIANCE_06 CAT_06</definedName>
    <definedName name="VAR_CAT_06" localSheetId="52">VARIANCE_06 CAT_06</definedName>
    <definedName name="VAR_CAT_06" localSheetId="8">VARIANCE_06 CAT_06</definedName>
    <definedName name="VAR_CAT_06" localSheetId="48">VARIANCE_06 CAT_06</definedName>
    <definedName name="VAR_CAT_06" localSheetId="26">VARIANCE_06 CAT_06</definedName>
    <definedName name="VAR_CAT_06" localSheetId="27">VARIANCE_06 CAT_06</definedName>
    <definedName name="VAR_CAT_06" localSheetId="31">VARIANCE_06 CAT_06</definedName>
    <definedName name="VAR_CAT_06" localSheetId="24">VARIANCE_06 CAT_06</definedName>
    <definedName name="VAR_CAT_06" localSheetId="23">VARIANCE_06 CAT_06</definedName>
    <definedName name="VAR_CAT_06" localSheetId="22">VARIANCE_06 CAT_06</definedName>
    <definedName name="VAR_CAT_06" localSheetId="38">VARIANCE_06 CAT_06</definedName>
    <definedName name="VAR_CAT_06" localSheetId="29">VARIANCE_06 CAT_06</definedName>
    <definedName name="VAR_CAT_06" localSheetId="30">VARIANCE_06 CAT_06</definedName>
    <definedName name="VAR_CAT_06" localSheetId="15">VARIANCE_06 CAT_06</definedName>
    <definedName name="VAR_CAT_06" localSheetId="16">VARIANCE_06 CAT_06</definedName>
    <definedName name="VAR_CAT_06" localSheetId="32">VARIANCE_06 CAT_06</definedName>
    <definedName name="VAR_CAT_06" localSheetId="75">VARIANCE_06 CAT_06</definedName>
    <definedName name="VAR_CAT_06" localSheetId="62">VARIANCE_06 CAT_06</definedName>
    <definedName name="VAR_CAT_06" localSheetId="63">VARIANCE_06 CAT_06</definedName>
    <definedName name="VAR_CAT_06" localSheetId="68">VARIANCE_06 CAT_06</definedName>
    <definedName name="VAR_CAT_06" localSheetId="40">VARIANCE_06 CAT_06</definedName>
    <definedName name="VAR_CAT_06" localSheetId="70">VARIANCE_06 CAT_06</definedName>
    <definedName name="VAR_CAT_06" localSheetId="71">VARIANCE_06 CAT_06</definedName>
    <definedName name="VAR_CAT_06" localSheetId="72">VARIANCE_06 CAT_06</definedName>
    <definedName name="VAR_CAT_06" localSheetId="74">VARIANCE_06 CAT_06</definedName>
    <definedName name="VAR_CAT_06" localSheetId="58">VARIANCE_06 CAT_06</definedName>
    <definedName name="VAR_CAT_06" localSheetId="39">VARIANCE_06 CAT_06</definedName>
    <definedName name="VAR_CAT_06" localSheetId="69">VARIANCE_06 CAT_06</definedName>
    <definedName name="VAR_CAT_06" localSheetId="60">VARIANCE_06 CAT_06</definedName>
    <definedName name="VAR_CAT_06" localSheetId="64">VARIANCE_06 CAT_06</definedName>
    <definedName name="VAR_CAT_06" localSheetId="73">VARIANCE_06 CAT_06</definedName>
    <definedName name="VAR_CAT_06" localSheetId="59">VARIANCE_06 CAT_06</definedName>
    <definedName name="VAR_CAT_06" localSheetId="57">VARIANCE_06 CAT_06</definedName>
    <definedName name="VAR_CAT_06" localSheetId="51">VARIANCE_06 CAT_06</definedName>
    <definedName name="VAR_CAT_06" localSheetId="77">VARIANCE_06 CAT_06</definedName>
    <definedName name="VAR_CAT_06" localSheetId="61">VARIANCE_06 CAT_06</definedName>
    <definedName name="VAR_CAT_06" localSheetId="66">VARIANCE_06 CAT_06</definedName>
    <definedName name="VAR_CAT_06" localSheetId="67">VARIANCE_06 CAT_06</definedName>
    <definedName name="VAR_CAT_06" localSheetId="76">VARIANCE_06 CAT_06</definedName>
    <definedName name="VAR_CAT_06">VARIANCE_06 CAT_06</definedName>
    <definedName name="VAR_Q1_05" localSheetId="65">VARIANCE_05 _Q1_05</definedName>
    <definedName name="VAR_Q1_05" localSheetId="79">VARIANCE_05 _Q1_05</definedName>
    <definedName name="VAR_Q1_05" localSheetId="84">VARIANCE_05 _Q1_05</definedName>
    <definedName name="VAR_Q1_05" localSheetId="2">VARIANCE_05 _Q1_05</definedName>
    <definedName name="VAR_Q1_05" localSheetId="3">VARIANCE_05 _Q1_05</definedName>
    <definedName name="VAR_Q1_05" localSheetId="1">VARIANCE_05 _Q1_05</definedName>
    <definedName name="VAR_Q1_05" localSheetId="4">VARIANCE_05 _Q1_05</definedName>
    <definedName name="VAR_Q1_05" localSheetId="5">VARIANCE_05 _Q1_05</definedName>
    <definedName name="VAR_Q1_05" localSheetId="10">VARIANCE_05 _Q1_05</definedName>
    <definedName name="VAR_Q1_05" localSheetId="18">VARIANCE_05 _Q1_05</definedName>
    <definedName name="VAR_Q1_05" localSheetId="19">VARIANCE_05 _Q1_05</definedName>
    <definedName name="VAR_Q1_05" localSheetId="21">VARIANCE_05 _Q1_05</definedName>
    <definedName name="VAR_Q1_05" localSheetId="6">VARIANCE_05 _Q1_05</definedName>
    <definedName name="VAR_Q1_05" localSheetId="9">VARIANCE_05 _Q1_05</definedName>
    <definedName name="VAR_Q1_05" localSheetId="13">VARIANCE_05 _Q1_05</definedName>
    <definedName name="VAR_Q1_05" localSheetId="35">VARIANCE_05 _Q1_05</definedName>
    <definedName name="VAR_Q1_05" localSheetId="50">VARIANCE_05 _Q1_05</definedName>
    <definedName name="VAR_Q1_05" localSheetId="55">VARIANCE_05 _Q1_05</definedName>
    <definedName name="VAR_Q1_05" localSheetId="47">VARIANCE_05 _Q1_05</definedName>
    <definedName name="VAR_Q1_05" localSheetId="49">VARIANCE_05 _Q1_05</definedName>
    <definedName name="VAR_Q1_05" localSheetId="36">VARIANCE_05 _Q1_05</definedName>
    <definedName name="VAR_Q1_05" localSheetId="28">VARIANCE_05 _Q1_05</definedName>
    <definedName name="VAR_Q1_05" localSheetId="37">VARIANCE_05 _Q1_05</definedName>
    <definedName name="VAR_Q1_05" localSheetId="7">VARIANCE_05 _Q1_05</definedName>
    <definedName name="VAR_Q1_05" localSheetId="14">VARIANCE_05 _Q1_05</definedName>
    <definedName name="VAR_Q1_05" localSheetId="44">VARIANCE_05 _Q1_05</definedName>
    <definedName name="VAR_Q1_05" localSheetId="12">VARIANCE_05 _Q1_05</definedName>
    <definedName name="VAR_Q1_05" localSheetId="41">VARIANCE_05 _Q1_05</definedName>
    <definedName name="VAR_Q1_05" localSheetId="43">VARIANCE_05 _Q1_05</definedName>
    <definedName name="VAR_Q1_05" localSheetId="46">VARIANCE_05 _Q1_05</definedName>
    <definedName name="VAR_Q1_05" localSheetId="53">VARIANCE_05 _Q1_05</definedName>
    <definedName name="VAR_Q1_05" localSheetId="42">VARIANCE_05 _Q1_05</definedName>
    <definedName name="VAR_Q1_05" localSheetId="17">VARIANCE_05 _Q1_05</definedName>
    <definedName name="VAR_Q1_05" localSheetId="20">VARIANCE_05 _Q1_05</definedName>
    <definedName name="VAR_Q1_05" localSheetId="34">VARIANCE_05 _Q1_05</definedName>
    <definedName name="VAR_Q1_05" localSheetId="33">VARIANCE_05 _Q1_05</definedName>
    <definedName name="VAR_Q1_05" localSheetId="11">VARIANCE_05 _Q1_05</definedName>
    <definedName name="VAR_Q1_05" localSheetId="25">VARIANCE_05 _Q1_05</definedName>
    <definedName name="VAR_Q1_05" localSheetId="56">VARIANCE_05 _Q1_05</definedName>
    <definedName name="VAR_Q1_05" localSheetId="54">VARIANCE_05 _Q1_05</definedName>
    <definedName name="VAR_Q1_05" localSheetId="45">VARIANCE_05 _Q1_05</definedName>
    <definedName name="VAR_Q1_05" localSheetId="52">VARIANCE_05 _Q1_05</definedName>
    <definedName name="VAR_Q1_05" localSheetId="8">VARIANCE_05 _Q1_05</definedName>
    <definedName name="VAR_Q1_05" localSheetId="48">VARIANCE_05 _Q1_05</definedName>
    <definedName name="VAR_Q1_05" localSheetId="26">VARIANCE_05 _Q1_05</definedName>
    <definedName name="VAR_Q1_05" localSheetId="27">VARIANCE_05 _Q1_05</definedName>
    <definedName name="VAR_Q1_05" localSheetId="31">VARIANCE_05 _Q1_05</definedName>
    <definedName name="VAR_Q1_05" localSheetId="24">VARIANCE_05 _Q1_05</definedName>
    <definedName name="VAR_Q1_05" localSheetId="23">VARIANCE_05 _Q1_05</definedName>
    <definedName name="VAR_Q1_05" localSheetId="22">VARIANCE_05 _Q1_05</definedName>
    <definedName name="VAR_Q1_05" localSheetId="38">VARIANCE_05 _Q1_05</definedName>
    <definedName name="VAR_Q1_05" localSheetId="29">VARIANCE_05 _Q1_05</definedName>
    <definedName name="VAR_Q1_05" localSheetId="30">VARIANCE_05 _Q1_05</definedName>
    <definedName name="VAR_Q1_05" localSheetId="15">VARIANCE_05 _Q1_05</definedName>
    <definedName name="VAR_Q1_05" localSheetId="16">VARIANCE_05 _Q1_05</definedName>
    <definedName name="VAR_Q1_05" localSheetId="32">VARIANCE_05 _Q1_05</definedName>
    <definedName name="VAR_Q1_05" localSheetId="75">VARIANCE_05 _Q1_05</definedName>
    <definedName name="VAR_Q1_05" localSheetId="62">VARIANCE_05 _Q1_05</definedName>
    <definedName name="VAR_Q1_05" localSheetId="63">VARIANCE_05 _Q1_05</definedName>
    <definedName name="VAR_Q1_05" localSheetId="68">VARIANCE_05 _Q1_05</definedName>
    <definedName name="VAR_Q1_05" localSheetId="40">VARIANCE_05 _Q1_05</definedName>
    <definedName name="VAR_Q1_05" localSheetId="70">VARIANCE_05 _Q1_05</definedName>
    <definedName name="VAR_Q1_05" localSheetId="71">VARIANCE_05 _Q1_05</definedName>
    <definedName name="VAR_Q1_05" localSheetId="72">VARIANCE_05 _Q1_05</definedName>
    <definedName name="VAR_Q1_05" localSheetId="74">VARIANCE_05 _Q1_05</definedName>
    <definedName name="VAR_Q1_05" localSheetId="58">VARIANCE_05 _Q1_05</definedName>
    <definedName name="VAR_Q1_05" localSheetId="39">VARIANCE_05 _Q1_05</definedName>
    <definedName name="VAR_Q1_05" localSheetId="69">VARIANCE_05 _Q1_05</definedName>
    <definedName name="VAR_Q1_05" localSheetId="60">VARIANCE_05 _Q1_05</definedName>
    <definedName name="VAR_Q1_05" localSheetId="64">VARIANCE_05 _Q1_05</definedName>
    <definedName name="VAR_Q1_05" localSheetId="73">VARIANCE_05 _Q1_05</definedName>
    <definedName name="VAR_Q1_05" localSheetId="59">VARIANCE_05 _Q1_05</definedName>
    <definedName name="VAR_Q1_05" localSheetId="57">VARIANCE_05 _Q1_05</definedName>
    <definedName name="VAR_Q1_05" localSheetId="51">VARIANCE_05 _Q1_05</definedName>
    <definedName name="VAR_Q1_05" localSheetId="77">VARIANCE_05 _Q1_05</definedName>
    <definedName name="VAR_Q1_05" localSheetId="61">VARIANCE_05 _Q1_05</definedName>
    <definedName name="VAR_Q1_05" localSheetId="66">VARIANCE_05 _Q1_05</definedName>
    <definedName name="VAR_Q1_05" localSheetId="67">VARIANCE_05 _Q1_05</definedName>
    <definedName name="VAR_Q1_05" localSheetId="76">VARIANCE_05 _Q1_05</definedName>
    <definedName name="VAR_Q1_05">VARIANCE_05 _Q1_05</definedName>
    <definedName name="VAR_Q1_06" localSheetId="65">VARIANCE_06 _Q1_06</definedName>
    <definedName name="VAR_Q1_06" localSheetId="79">VARIANCE_06 _Q1_06</definedName>
    <definedName name="VAR_Q1_06" localSheetId="84">VARIANCE_06 _Q1_06</definedName>
    <definedName name="VAR_Q1_06" localSheetId="2">VARIANCE_06 _Q1_06</definedName>
    <definedName name="VAR_Q1_06" localSheetId="3">VARIANCE_06 _Q1_06</definedName>
    <definedName name="VAR_Q1_06" localSheetId="1">VARIANCE_06 _Q1_06</definedName>
    <definedName name="VAR_Q1_06" localSheetId="4">VARIANCE_06 _Q1_06</definedName>
    <definedName name="VAR_Q1_06" localSheetId="5">VARIANCE_06 _Q1_06</definedName>
    <definedName name="VAR_Q1_06" localSheetId="10">VARIANCE_06 _Q1_06</definedName>
    <definedName name="VAR_Q1_06" localSheetId="18">VARIANCE_06 _Q1_06</definedName>
    <definedName name="VAR_Q1_06" localSheetId="19">VARIANCE_06 _Q1_06</definedName>
    <definedName name="VAR_Q1_06" localSheetId="21">VARIANCE_06 _Q1_06</definedName>
    <definedName name="VAR_Q1_06" localSheetId="6">VARIANCE_06 _Q1_06</definedName>
    <definedName name="VAR_Q1_06" localSheetId="9">VARIANCE_06 _Q1_06</definedName>
    <definedName name="VAR_Q1_06" localSheetId="13">VARIANCE_06 _Q1_06</definedName>
    <definedName name="VAR_Q1_06" localSheetId="35">VARIANCE_06 _Q1_06</definedName>
    <definedName name="VAR_Q1_06" localSheetId="50">VARIANCE_06 _Q1_06</definedName>
    <definedName name="VAR_Q1_06" localSheetId="55">VARIANCE_06 _Q1_06</definedName>
    <definedName name="VAR_Q1_06" localSheetId="47">VARIANCE_06 _Q1_06</definedName>
    <definedName name="VAR_Q1_06" localSheetId="49">VARIANCE_06 _Q1_06</definedName>
    <definedName name="VAR_Q1_06" localSheetId="36">VARIANCE_06 _Q1_06</definedName>
    <definedName name="VAR_Q1_06" localSheetId="28">VARIANCE_06 _Q1_06</definedName>
    <definedName name="VAR_Q1_06" localSheetId="37">VARIANCE_06 _Q1_06</definedName>
    <definedName name="VAR_Q1_06" localSheetId="7">VARIANCE_06 _Q1_06</definedName>
    <definedName name="VAR_Q1_06" localSheetId="14">VARIANCE_06 _Q1_06</definedName>
    <definedName name="VAR_Q1_06" localSheetId="44">VARIANCE_06 _Q1_06</definedName>
    <definedName name="VAR_Q1_06" localSheetId="12">VARIANCE_06 _Q1_06</definedName>
    <definedName name="VAR_Q1_06" localSheetId="41">VARIANCE_06 _Q1_06</definedName>
    <definedName name="VAR_Q1_06" localSheetId="43">VARIANCE_06 _Q1_06</definedName>
    <definedName name="VAR_Q1_06" localSheetId="46">VARIANCE_06 _Q1_06</definedName>
    <definedName name="VAR_Q1_06" localSheetId="53">VARIANCE_06 _Q1_06</definedName>
    <definedName name="VAR_Q1_06" localSheetId="42">VARIANCE_06 _Q1_06</definedName>
    <definedName name="VAR_Q1_06" localSheetId="17">VARIANCE_06 _Q1_06</definedName>
    <definedName name="VAR_Q1_06" localSheetId="20">VARIANCE_06 _Q1_06</definedName>
    <definedName name="VAR_Q1_06" localSheetId="34">VARIANCE_06 _Q1_06</definedName>
    <definedName name="VAR_Q1_06" localSheetId="33">VARIANCE_06 _Q1_06</definedName>
    <definedName name="VAR_Q1_06" localSheetId="11">VARIANCE_06 _Q1_06</definedName>
    <definedName name="VAR_Q1_06" localSheetId="25">VARIANCE_06 _Q1_06</definedName>
    <definedName name="VAR_Q1_06" localSheetId="56">VARIANCE_06 _Q1_06</definedName>
    <definedName name="VAR_Q1_06" localSheetId="54">VARIANCE_06 _Q1_06</definedName>
    <definedName name="VAR_Q1_06" localSheetId="45">VARIANCE_06 _Q1_06</definedName>
    <definedName name="VAR_Q1_06" localSheetId="52">VARIANCE_06 _Q1_06</definedName>
    <definedName name="VAR_Q1_06" localSheetId="8">VARIANCE_06 _Q1_06</definedName>
    <definedName name="VAR_Q1_06" localSheetId="48">VARIANCE_06 _Q1_06</definedName>
    <definedName name="VAR_Q1_06" localSheetId="26">VARIANCE_06 _Q1_06</definedName>
    <definedName name="VAR_Q1_06" localSheetId="27">VARIANCE_06 _Q1_06</definedName>
    <definedName name="VAR_Q1_06" localSheetId="31">VARIANCE_06 _Q1_06</definedName>
    <definedName name="VAR_Q1_06" localSheetId="24">VARIANCE_06 _Q1_06</definedName>
    <definedName name="VAR_Q1_06" localSheetId="23">VARIANCE_06 _Q1_06</definedName>
    <definedName name="VAR_Q1_06" localSheetId="22">VARIANCE_06 _Q1_06</definedName>
    <definedName name="VAR_Q1_06" localSheetId="38">VARIANCE_06 _Q1_06</definedName>
    <definedName name="VAR_Q1_06" localSheetId="29">VARIANCE_06 _Q1_06</definedName>
    <definedName name="VAR_Q1_06" localSheetId="30">VARIANCE_06 _Q1_06</definedName>
    <definedName name="VAR_Q1_06" localSheetId="15">VARIANCE_06 _Q1_06</definedName>
    <definedName name="VAR_Q1_06" localSheetId="16">VARIANCE_06 _Q1_06</definedName>
    <definedName name="VAR_Q1_06" localSheetId="32">VARIANCE_06 _Q1_06</definedName>
    <definedName name="VAR_Q1_06" localSheetId="75">VARIANCE_06 _Q1_06</definedName>
    <definedName name="VAR_Q1_06" localSheetId="62">VARIANCE_06 _Q1_06</definedName>
    <definedName name="VAR_Q1_06" localSheetId="63">VARIANCE_06 _Q1_06</definedName>
    <definedName name="VAR_Q1_06" localSheetId="68">VARIANCE_06 _Q1_06</definedName>
    <definedName name="VAR_Q1_06" localSheetId="40">VARIANCE_06 _Q1_06</definedName>
    <definedName name="VAR_Q1_06" localSheetId="70">VARIANCE_06 _Q1_06</definedName>
    <definedName name="VAR_Q1_06" localSheetId="71">VARIANCE_06 _Q1_06</definedName>
    <definedName name="VAR_Q1_06" localSheetId="72">VARIANCE_06 _Q1_06</definedName>
    <definedName name="VAR_Q1_06" localSheetId="74">VARIANCE_06 _Q1_06</definedName>
    <definedName name="VAR_Q1_06" localSheetId="58">VARIANCE_06 _Q1_06</definedName>
    <definedName name="VAR_Q1_06" localSheetId="39">VARIANCE_06 _Q1_06</definedName>
    <definedName name="VAR_Q1_06" localSheetId="69">VARIANCE_06 _Q1_06</definedName>
    <definedName name="VAR_Q1_06" localSheetId="60">VARIANCE_06 _Q1_06</definedName>
    <definedName name="VAR_Q1_06" localSheetId="64">VARIANCE_06 _Q1_06</definedName>
    <definedName name="VAR_Q1_06" localSheetId="73">VARIANCE_06 _Q1_06</definedName>
    <definedName name="VAR_Q1_06" localSheetId="59">VARIANCE_06 _Q1_06</definedName>
    <definedName name="VAR_Q1_06" localSheetId="57">VARIANCE_06 _Q1_06</definedName>
    <definedName name="VAR_Q1_06" localSheetId="51">VARIANCE_06 _Q1_06</definedName>
    <definedName name="VAR_Q1_06" localSheetId="77">VARIANCE_06 _Q1_06</definedName>
    <definedName name="VAR_Q1_06" localSheetId="61">VARIANCE_06 _Q1_06</definedName>
    <definedName name="VAR_Q1_06" localSheetId="66">VARIANCE_06 _Q1_06</definedName>
    <definedName name="VAR_Q1_06" localSheetId="67">VARIANCE_06 _Q1_06</definedName>
    <definedName name="VAR_Q1_06" localSheetId="76">VARIANCE_06 _Q1_06</definedName>
    <definedName name="VAR_Q1_06">VARIANCE_06 _Q1_06</definedName>
    <definedName name="VAR_Q2_05" localSheetId="65">VARIANCE_05 _Q2_05</definedName>
    <definedName name="VAR_Q2_05" localSheetId="79">VARIANCE_05 _Q2_05</definedName>
    <definedName name="VAR_Q2_05" localSheetId="84">VARIANCE_05 _Q2_05</definedName>
    <definedName name="VAR_Q2_05" localSheetId="2">VARIANCE_05 _Q2_05</definedName>
    <definedName name="VAR_Q2_05" localSheetId="3">VARIANCE_05 _Q2_05</definedName>
    <definedName name="VAR_Q2_05" localSheetId="1">VARIANCE_05 _Q2_05</definedName>
    <definedName name="VAR_Q2_05" localSheetId="4">VARIANCE_05 _Q2_05</definedName>
    <definedName name="VAR_Q2_05" localSheetId="5">VARIANCE_05 _Q2_05</definedName>
    <definedName name="VAR_Q2_05" localSheetId="10">VARIANCE_05 _Q2_05</definedName>
    <definedName name="VAR_Q2_05" localSheetId="18">VARIANCE_05 _Q2_05</definedName>
    <definedName name="VAR_Q2_05" localSheetId="19">VARIANCE_05 _Q2_05</definedName>
    <definedName name="VAR_Q2_05" localSheetId="21">VARIANCE_05 _Q2_05</definedName>
    <definedName name="VAR_Q2_05" localSheetId="6">VARIANCE_05 _Q2_05</definedName>
    <definedName name="VAR_Q2_05" localSheetId="9">VARIANCE_05 _Q2_05</definedName>
    <definedName name="VAR_Q2_05" localSheetId="13">VARIANCE_05 _Q2_05</definedName>
    <definedName name="VAR_Q2_05" localSheetId="35">VARIANCE_05 _Q2_05</definedName>
    <definedName name="VAR_Q2_05" localSheetId="50">VARIANCE_05 _Q2_05</definedName>
    <definedName name="VAR_Q2_05" localSheetId="55">VARIANCE_05 _Q2_05</definedName>
    <definedName name="VAR_Q2_05" localSheetId="47">VARIANCE_05 _Q2_05</definedName>
    <definedName name="VAR_Q2_05" localSheetId="49">VARIANCE_05 _Q2_05</definedName>
    <definedName name="VAR_Q2_05" localSheetId="36">VARIANCE_05 _Q2_05</definedName>
    <definedName name="VAR_Q2_05" localSheetId="28">VARIANCE_05 _Q2_05</definedName>
    <definedName name="VAR_Q2_05" localSheetId="37">VARIANCE_05 _Q2_05</definedName>
    <definedName name="VAR_Q2_05" localSheetId="7">VARIANCE_05 _Q2_05</definedName>
    <definedName name="VAR_Q2_05" localSheetId="14">VARIANCE_05 _Q2_05</definedName>
    <definedName name="VAR_Q2_05" localSheetId="44">VARIANCE_05 _Q2_05</definedName>
    <definedName name="VAR_Q2_05" localSheetId="12">VARIANCE_05 _Q2_05</definedName>
    <definedName name="VAR_Q2_05" localSheetId="41">VARIANCE_05 _Q2_05</definedName>
    <definedName name="VAR_Q2_05" localSheetId="43">VARIANCE_05 _Q2_05</definedName>
    <definedName name="VAR_Q2_05" localSheetId="46">VARIANCE_05 _Q2_05</definedName>
    <definedName name="VAR_Q2_05" localSheetId="53">VARIANCE_05 _Q2_05</definedName>
    <definedName name="VAR_Q2_05" localSheetId="42">VARIANCE_05 _Q2_05</definedName>
    <definedName name="VAR_Q2_05" localSheetId="17">VARIANCE_05 _Q2_05</definedName>
    <definedName name="VAR_Q2_05" localSheetId="20">VARIANCE_05 _Q2_05</definedName>
    <definedName name="VAR_Q2_05" localSheetId="34">VARIANCE_05 _Q2_05</definedName>
    <definedName name="VAR_Q2_05" localSheetId="33">VARIANCE_05 _Q2_05</definedName>
    <definedName name="VAR_Q2_05" localSheetId="11">VARIANCE_05 _Q2_05</definedName>
    <definedName name="VAR_Q2_05" localSheetId="25">VARIANCE_05 _Q2_05</definedName>
    <definedName name="VAR_Q2_05" localSheetId="56">VARIANCE_05 _Q2_05</definedName>
    <definedName name="VAR_Q2_05" localSheetId="54">VARIANCE_05 _Q2_05</definedName>
    <definedName name="VAR_Q2_05" localSheetId="45">VARIANCE_05 _Q2_05</definedName>
    <definedName name="VAR_Q2_05" localSheetId="52">VARIANCE_05 _Q2_05</definedName>
    <definedName name="VAR_Q2_05" localSheetId="8">VARIANCE_05 _Q2_05</definedName>
    <definedName name="VAR_Q2_05" localSheetId="48">VARIANCE_05 _Q2_05</definedName>
    <definedName name="VAR_Q2_05" localSheetId="26">VARIANCE_05 _Q2_05</definedName>
    <definedName name="VAR_Q2_05" localSheetId="27">VARIANCE_05 _Q2_05</definedName>
    <definedName name="VAR_Q2_05" localSheetId="31">VARIANCE_05 _Q2_05</definedName>
    <definedName name="VAR_Q2_05" localSheetId="24">VARIANCE_05 _Q2_05</definedName>
    <definedName name="VAR_Q2_05" localSheetId="23">VARIANCE_05 _Q2_05</definedName>
    <definedName name="VAR_Q2_05" localSheetId="22">VARIANCE_05 _Q2_05</definedName>
    <definedName name="VAR_Q2_05" localSheetId="38">VARIANCE_05 _Q2_05</definedName>
    <definedName name="VAR_Q2_05" localSheetId="29">VARIANCE_05 _Q2_05</definedName>
    <definedName name="VAR_Q2_05" localSheetId="30">VARIANCE_05 _Q2_05</definedName>
    <definedName name="VAR_Q2_05" localSheetId="15">VARIANCE_05 _Q2_05</definedName>
    <definedName name="VAR_Q2_05" localSheetId="16">VARIANCE_05 _Q2_05</definedName>
    <definedName name="VAR_Q2_05" localSheetId="32">VARIANCE_05 _Q2_05</definedName>
    <definedName name="VAR_Q2_05" localSheetId="75">VARIANCE_05 _Q2_05</definedName>
    <definedName name="VAR_Q2_05" localSheetId="62">VARIANCE_05 _Q2_05</definedName>
    <definedName name="VAR_Q2_05" localSheetId="63">VARIANCE_05 _Q2_05</definedName>
    <definedName name="VAR_Q2_05" localSheetId="68">VARIANCE_05 _Q2_05</definedName>
    <definedName name="VAR_Q2_05" localSheetId="40">VARIANCE_05 _Q2_05</definedName>
    <definedName name="VAR_Q2_05" localSheetId="70">VARIANCE_05 _Q2_05</definedName>
    <definedName name="VAR_Q2_05" localSheetId="71">VARIANCE_05 _Q2_05</definedName>
    <definedName name="VAR_Q2_05" localSheetId="72">VARIANCE_05 _Q2_05</definedName>
    <definedName name="VAR_Q2_05" localSheetId="74">VARIANCE_05 _Q2_05</definedName>
    <definedName name="VAR_Q2_05" localSheetId="58">VARIANCE_05 _Q2_05</definedName>
    <definedName name="VAR_Q2_05" localSheetId="39">VARIANCE_05 _Q2_05</definedName>
    <definedName name="VAR_Q2_05" localSheetId="69">VARIANCE_05 _Q2_05</definedName>
    <definedName name="VAR_Q2_05" localSheetId="60">VARIANCE_05 _Q2_05</definedName>
    <definedName name="VAR_Q2_05" localSheetId="64">VARIANCE_05 _Q2_05</definedName>
    <definedName name="VAR_Q2_05" localSheetId="73">VARIANCE_05 _Q2_05</definedName>
    <definedName name="VAR_Q2_05" localSheetId="59">VARIANCE_05 _Q2_05</definedName>
    <definedName name="VAR_Q2_05" localSheetId="57">VARIANCE_05 _Q2_05</definedName>
    <definedName name="VAR_Q2_05" localSheetId="51">VARIANCE_05 _Q2_05</definedName>
    <definedName name="VAR_Q2_05" localSheetId="77">VARIANCE_05 _Q2_05</definedName>
    <definedName name="VAR_Q2_05" localSheetId="61">VARIANCE_05 _Q2_05</definedName>
    <definedName name="VAR_Q2_05" localSheetId="66">VARIANCE_05 _Q2_05</definedName>
    <definedName name="VAR_Q2_05" localSheetId="67">VARIANCE_05 _Q2_05</definedName>
    <definedName name="VAR_Q2_05" localSheetId="76">VARIANCE_05 _Q2_05</definedName>
    <definedName name="VAR_Q2_05">VARIANCE_05 _Q2_05</definedName>
    <definedName name="VAR_Q2_06" localSheetId="65">VARIANCE_06 _Q2_06</definedName>
    <definedName name="VAR_Q2_06" localSheetId="79">VARIANCE_06 _Q2_06</definedName>
    <definedName name="VAR_Q2_06" localSheetId="84">VARIANCE_06 _Q2_06</definedName>
    <definedName name="VAR_Q2_06" localSheetId="2">VARIANCE_06 _Q2_06</definedName>
    <definedName name="VAR_Q2_06" localSheetId="3">VARIANCE_06 _Q2_06</definedName>
    <definedName name="VAR_Q2_06" localSheetId="1">VARIANCE_06 _Q2_06</definedName>
    <definedName name="VAR_Q2_06" localSheetId="4">VARIANCE_06 _Q2_06</definedName>
    <definedName name="VAR_Q2_06" localSheetId="5">VARIANCE_06 _Q2_06</definedName>
    <definedName name="VAR_Q2_06" localSheetId="10">VARIANCE_06 _Q2_06</definedName>
    <definedName name="VAR_Q2_06" localSheetId="18">VARIANCE_06 _Q2_06</definedName>
    <definedName name="VAR_Q2_06" localSheetId="19">VARIANCE_06 _Q2_06</definedName>
    <definedName name="VAR_Q2_06" localSheetId="21">VARIANCE_06 _Q2_06</definedName>
    <definedName name="VAR_Q2_06" localSheetId="6">VARIANCE_06 _Q2_06</definedName>
    <definedName name="VAR_Q2_06" localSheetId="9">VARIANCE_06 _Q2_06</definedName>
    <definedName name="VAR_Q2_06" localSheetId="13">VARIANCE_06 _Q2_06</definedName>
    <definedName name="VAR_Q2_06" localSheetId="35">VARIANCE_06 _Q2_06</definedName>
    <definedName name="VAR_Q2_06" localSheetId="50">VARIANCE_06 _Q2_06</definedName>
    <definedName name="VAR_Q2_06" localSheetId="55">VARIANCE_06 _Q2_06</definedName>
    <definedName name="VAR_Q2_06" localSheetId="47">VARIANCE_06 _Q2_06</definedName>
    <definedName name="VAR_Q2_06" localSheetId="49">VARIANCE_06 _Q2_06</definedName>
    <definedName name="VAR_Q2_06" localSheetId="36">VARIANCE_06 _Q2_06</definedName>
    <definedName name="VAR_Q2_06" localSheetId="28">VARIANCE_06 _Q2_06</definedName>
    <definedName name="VAR_Q2_06" localSheetId="37">VARIANCE_06 _Q2_06</definedName>
    <definedName name="VAR_Q2_06" localSheetId="7">VARIANCE_06 _Q2_06</definedName>
    <definedName name="VAR_Q2_06" localSheetId="14">VARIANCE_06 _Q2_06</definedName>
    <definedName name="VAR_Q2_06" localSheetId="44">VARIANCE_06 _Q2_06</definedName>
    <definedName name="VAR_Q2_06" localSheetId="12">VARIANCE_06 _Q2_06</definedName>
    <definedName name="VAR_Q2_06" localSheetId="41">VARIANCE_06 _Q2_06</definedName>
    <definedName name="VAR_Q2_06" localSheetId="43">VARIANCE_06 _Q2_06</definedName>
    <definedName name="VAR_Q2_06" localSheetId="46">VARIANCE_06 _Q2_06</definedName>
    <definedName name="VAR_Q2_06" localSheetId="53">VARIANCE_06 _Q2_06</definedName>
    <definedName name="VAR_Q2_06" localSheetId="42">VARIANCE_06 _Q2_06</definedName>
    <definedName name="VAR_Q2_06" localSheetId="17">VARIANCE_06 _Q2_06</definedName>
    <definedName name="VAR_Q2_06" localSheetId="20">VARIANCE_06 _Q2_06</definedName>
    <definedName name="VAR_Q2_06" localSheetId="34">VARIANCE_06 _Q2_06</definedName>
    <definedName name="VAR_Q2_06" localSheetId="33">VARIANCE_06 _Q2_06</definedName>
    <definedName name="VAR_Q2_06" localSheetId="11">VARIANCE_06 _Q2_06</definedName>
    <definedName name="VAR_Q2_06" localSheetId="25">VARIANCE_06 _Q2_06</definedName>
    <definedName name="VAR_Q2_06" localSheetId="56">VARIANCE_06 _Q2_06</definedName>
    <definedName name="VAR_Q2_06" localSheetId="54">VARIANCE_06 _Q2_06</definedName>
    <definedName name="VAR_Q2_06" localSheetId="45">VARIANCE_06 _Q2_06</definedName>
    <definedName name="VAR_Q2_06" localSheetId="52">VARIANCE_06 _Q2_06</definedName>
    <definedName name="VAR_Q2_06" localSheetId="8">VARIANCE_06 _Q2_06</definedName>
    <definedName name="VAR_Q2_06" localSheetId="48">VARIANCE_06 _Q2_06</definedName>
    <definedName name="VAR_Q2_06" localSheetId="26">VARIANCE_06 _Q2_06</definedName>
    <definedName name="VAR_Q2_06" localSheetId="27">VARIANCE_06 _Q2_06</definedName>
    <definedName name="VAR_Q2_06" localSheetId="31">VARIANCE_06 _Q2_06</definedName>
    <definedName name="VAR_Q2_06" localSheetId="24">VARIANCE_06 _Q2_06</definedName>
    <definedName name="VAR_Q2_06" localSheetId="23">VARIANCE_06 _Q2_06</definedName>
    <definedName name="VAR_Q2_06" localSheetId="22">VARIANCE_06 _Q2_06</definedName>
    <definedName name="VAR_Q2_06" localSheetId="38">VARIANCE_06 _Q2_06</definedName>
    <definedName name="VAR_Q2_06" localSheetId="29">VARIANCE_06 _Q2_06</definedName>
    <definedName name="VAR_Q2_06" localSheetId="30">VARIANCE_06 _Q2_06</definedName>
    <definedName name="VAR_Q2_06" localSheetId="15">VARIANCE_06 _Q2_06</definedName>
    <definedName name="VAR_Q2_06" localSheetId="16">VARIANCE_06 _Q2_06</definedName>
    <definedName name="VAR_Q2_06" localSheetId="32">VARIANCE_06 _Q2_06</definedName>
    <definedName name="VAR_Q2_06" localSheetId="75">VARIANCE_06 _Q2_06</definedName>
    <definedName name="VAR_Q2_06" localSheetId="62">VARIANCE_06 _Q2_06</definedName>
    <definedName name="VAR_Q2_06" localSheetId="63">VARIANCE_06 _Q2_06</definedName>
    <definedName name="VAR_Q2_06" localSheetId="68">VARIANCE_06 _Q2_06</definedName>
    <definedName name="VAR_Q2_06" localSheetId="40">VARIANCE_06 _Q2_06</definedName>
    <definedName name="VAR_Q2_06" localSheetId="70">VARIANCE_06 _Q2_06</definedName>
    <definedName name="VAR_Q2_06" localSheetId="71">VARIANCE_06 _Q2_06</definedName>
    <definedName name="VAR_Q2_06" localSheetId="72">VARIANCE_06 _Q2_06</definedName>
    <definedName name="VAR_Q2_06" localSheetId="74">VARIANCE_06 _Q2_06</definedName>
    <definedName name="VAR_Q2_06" localSheetId="58">VARIANCE_06 _Q2_06</definedName>
    <definedName name="VAR_Q2_06" localSheetId="39">VARIANCE_06 _Q2_06</definedName>
    <definedName name="VAR_Q2_06" localSheetId="69">VARIANCE_06 _Q2_06</definedName>
    <definedName name="VAR_Q2_06" localSheetId="60">VARIANCE_06 _Q2_06</definedName>
    <definedName name="VAR_Q2_06" localSheetId="64">VARIANCE_06 _Q2_06</definedName>
    <definedName name="VAR_Q2_06" localSheetId="73">VARIANCE_06 _Q2_06</definedName>
    <definedName name="VAR_Q2_06" localSheetId="59">VARIANCE_06 _Q2_06</definedName>
    <definedName name="VAR_Q2_06" localSheetId="57">VARIANCE_06 _Q2_06</definedName>
    <definedName name="VAR_Q2_06" localSheetId="51">VARIANCE_06 _Q2_06</definedName>
    <definedName name="VAR_Q2_06" localSheetId="77">VARIANCE_06 _Q2_06</definedName>
    <definedName name="VAR_Q2_06" localSheetId="61">VARIANCE_06 _Q2_06</definedName>
    <definedName name="VAR_Q2_06" localSheetId="66">VARIANCE_06 _Q2_06</definedName>
    <definedName name="VAR_Q2_06" localSheetId="67">VARIANCE_06 _Q2_06</definedName>
    <definedName name="VAR_Q2_06" localSheetId="76">VARIANCE_06 _Q2_06</definedName>
    <definedName name="VAR_Q2_06">VARIANCE_06 _Q2_06</definedName>
    <definedName name="VAR_Q3_05" localSheetId="65">VARIANCE_05 _Q3_05</definedName>
    <definedName name="VAR_Q3_05" localSheetId="79">VARIANCE_05 _Q3_05</definedName>
    <definedName name="VAR_Q3_05" localSheetId="84">VARIANCE_05 _Q3_05</definedName>
    <definedName name="VAR_Q3_05" localSheetId="2">VARIANCE_05 _Q3_05</definedName>
    <definedName name="VAR_Q3_05" localSheetId="3">VARIANCE_05 _Q3_05</definedName>
    <definedName name="VAR_Q3_05" localSheetId="1">VARIANCE_05 _Q3_05</definedName>
    <definedName name="VAR_Q3_05" localSheetId="4">VARIANCE_05 _Q3_05</definedName>
    <definedName name="VAR_Q3_05" localSheetId="5">VARIANCE_05 _Q3_05</definedName>
    <definedName name="VAR_Q3_05" localSheetId="10">VARIANCE_05 _Q3_05</definedName>
    <definedName name="VAR_Q3_05" localSheetId="18">VARIANCE_05 _Q3_05</definedName>
    <definedName name="VAR_Q3_05" localSheetId="19">VARIANCE_05 _Q3_05</definedName>
    <definedName name="VAR_Q3_05" localSheetId="21">VARIANCE_05 _Q3_05</definedName>
    <definedName name="VAR_Q3_05" localSheetId="6">VARIANCE_05 _Q3_05</definedName>
    <definedName name="VAR_Q3_05" localSheetId="9">VARIANCE_05 _Q3_05</definedName>
    <definedName name="VAR_Q3_05" localSheetId="13">VARIANCE_05 _Q3_05</definedName>
    <definedName name="VAR_Q3_05" localSheetId="35">VARIANCE_05 _Q3_05</definedName>
    <definedName name="VAR_Q3_05" localSheetId="50">VARIANCE_05 _Q3_05</definedName>
    <definedName name="VAR_Q3_05" localSheetId="55">VARIANCE_05 _Q3_05</definedName>
    <definedName name="VAR_Q3_05" localSheetId="47">VARIANCE_05 _Q3_05</definedName>
    <definedName name="VAR_Q3_05" localSheetId="49">VARIANCE_05 _Q3_05</definedName>
    <definedName name="VAR_Q3_05" localSheetId="36">VARIANCE_05 _Q3_05</definedName>
    <definedName name="VAR_Q3_05" localSheetId="28">VARIANCE_05 _Q3_05</definedName>
    <definedName name="VAR_Q3_05" localSheetId="37">VARIANCE_05 _Q3_05</definedName>
    <definedName name="VAR_Q3_05" localSheetId="7">VARIANCE_05 _Q3_05</definedName>
    <definedName name="VAR_Q3_05" localSheetId="14">VARIANCE_05 _Q3_05</definedName>
    <definedName name="VAR_Q3_05" localSheetId="44">VARIANCE_05 _Q3_05</definedName>
    <definedName name="VAR_Q3_05" localSheetId="12">VARIANCE_05 _Q3_05</definedName>
    <definedName name="VAR_Q3_05" localSheetId="41">VARIANCE_05 _Q3_05</definedName>
    <definedName name="VAR_Q3_05" localSheetId="43">VARIANCE_05 _Q3_05</definedName>
    <definedName name="VAR_Q3_05" localSheetId="46">VARIANCE_05 _Q3_05</definedName>
    <definedName name="VAR_Q3_05" localSheetId="53">VARIANCE_05 _Q3_05</definedName>
    <definedName name="VAR_Q3_05" localSheetId="42">VARIANCE_05 _Q3_05</definedName>
    <definedName name="VAR_Q3_05" localSheetId="17">VARIANCE_05 _Q3_05</definedName>
    <definedName name="VAR_Q3_05" localSheetId="20">VARIANCE_05 _Q3_05</definedName>
    <definedName name="VAR_Q3_05" localSheetId="34">VARIANCE_05 _Q3_05</definedName>
    <definedName name="VAR_Q3_05" localSheetId="33">VARIANCE_05 _Q3_05</definedName>
    <definedName name="VAR_Q3_05" localSheetId="11">VARIANCE_05 _Q3_05</definedName>
    <definedName name="VAR_Q3_05" localSheetId="25">VARIANCE_05 _Q3_05</definedName>
    <definedName name="VAR_Q3_05" localSheetId="56">VARIANCE_05 _Q3_05</definedName>
    <definedName name="VAR_Q3_05" localSheetId="54">VARIANCE_05 _Q3_05</definedName>
    <definedName name="VAR_Q3_05" localSheetId="45">VARIANCE_05 _Q3_05</definedName>
    <definedName name="VAR_Q3_05" localSheetId="52">VARIANCE_05 _Q3_05</definedName>
    <definedName name="VAR_Q3_05" localSheetId="8">VARIANCE_05 _Q3_05</definedName>
    <definedName name="VAR_Q3_05" localSheetId="48">VARIANCE_05 _Q3_05</definedName>
    <definedName name="VAR_Q3_05" localSheetId="26">VARIANCE_05 _Q3_05</definedName>
    <definedName name="VAR_Q3_05" localSheetId="27">VARIANCE_05 _Q3_05</definedName>
    <definedName name="VAR_Q3_05" localSheetId="31">VARIANCE_05 _Q3_05</definedName>
    <definedName name="VAR_Q3_05" localSheetId="24">VARIANCE_05 _Q3_05</definedName>
    <definedName name="VAR_Q3_05" localSheetId="23">VARIANCE_05 _Q3_05</definedName>
    <definedName name="VAR_Q3_05" localSheetId="22">VARIANCE_05 _Q3_05</definedName>
    <definedName name="VAR_Q3_05" localSheetId="38">VARIANCE_05 _Q3_05</definedName>
    <definedName name="VAR_Q3_05" localSheetId="29">VARIANCE_05 _Q3_05</definedName>
    <definedName name="VAR_Q3_05" localSheetId="30">VARIANCE_05 _Q3_05</definedName>
    <definedName name="VAR_Q3_05" localSheetId="15">VARIANCE_05 _Q3_05</definedName>
    <definedName name="VAR_Q3_05" localSheetId="16">VARIANCE_05 _Q3_05</definedName>
    <definedName name="VAR_Q3_05" localSheetId="32">VARIANCE_05 _Q3_05</definedName>
    <definedName name="VAR_Q3_05" localSheetId="75">VARIANCE_05 _Q3_05</definedName>
    <definedName name="VAR_Q3_05" localSheetId="62">VARIANCE_05 _Q3_05</definedName>
    <definedName name="VAR_Q3_05" localSheetId="63">VARIANCE_05 _Q3_05</definedName>
    <definedName name="VAR_Q3_05" localSheetId="68">VARIANCE_05 _Q3_05</definedName>
    <definedName name="VAR_Q3_05" localSheetId="40">VARIANCE_05 _Q3_05</definedName>
    <definedName name="VAR_Q3_05" localSheetId="70">VARIANCE_05 _Q3_05</definedName>
    <definedName name="VAR_Q3_05" localSheetId="71">VARIANCE_05 _Q3_05</definedName>
    <definedName name="VAR_Q3_05" localSheetId="72">VARIANCE_05 _Q3_05</definedName>
    <definedName name="VAR_Q3_05" localSheetId="74">VARIANCE_05 _Q3_05</definedName>
    <definedName name="VAR_Q3_05" localSheetId="58">VARIANCE_05 _Q3_05</definedName>
    <definedName name="VAR_Q3_05" localSheetId="39">VARIANCE_05 _Q3_05</definedName>
    <definedName name="VAR_Q3_05" localSheetId="69">VARIANCE_05 _Q3_05</definedName>
    <definedName name="VAR_Q3_05" localSheetId="60">VARIANCE_05 _Q3_05</definedName>
    <definedName name="VAR_Q3_05" localSheetId="64">VARIANCE_05 _Q3_05</definedName>
    <definedName name="VAR_Q3_05" localSheetId="73">VARIANCE_05 _Q3_05</definedName>
    <definedName name="VAR_Q3_05" localSheetId="59">VARIANCE_05 _Q3_05</definedName>
    <definedName name="VAR_Q3_05" localSheetId="57">VARIANCE_05 _Q3_05</definedName>
    <definedName name="VAR_Q3_05" localSheetId="51">VARIANCE_05 _Q3_05</definedName>
    <definedName name="VAR_Q3_05" localSheetId="77">VARIANCE_05 _Q3_05</definedName>
    <definedName name="VAR_Q3_05" localSheetId="61">VARIANCE_05 _Q3_05</definedName>
    <definedName name="VAR_Q3_05" localSheetId="66">VARIANCE_05 _Q3_05</definedName>
    <definedName name="VAR_Q3_05" localSheetId="67">VARIANCE_05 _Q3_05</definedName>
    <definedName name="VAR_Q3_05" localSheetId="76">VARIANCE_05 _Q3_05</definedName>
    <definedName name="VAR_Q3_05">VARIANCE_05 _Q3_05</definedName>
    <definedName name="VAR_Q3_06" localSheetId="65">VARIANCE_06 _Q3_06</definedName>
    <definedName name="VAR_Q3_06" localSheetId="79">VARIANCE_06 _Q3_06</definedName>
    <definedName name="VAR_Q3_06" localSheetId="84">VARIANCE_06 _Q3_06</definedName>
    <definedName name="VAR_Q3_06" localSheetId="2">VARIANCE_06 _Q3_06</definedName>
    <definedName name="VAR_Q3_06" localSheetId="3">VARIANCE_06 _Q3_06</definedName>
    <definedName name="VAR_Q3_06" localSheetId="1">VARIANCE_06 _Q3_06</definedName>
    <definedName name="VAR_Q3_06" localSheetId="4">VARIANCE_06 _Q3_06</definedName>
    <definedName name="VAR_Q3_06" localSheetId="5">VARIANCE_06 _Q3_06</definedName>
    <definedName name="VAR_Q3_06" localSheetId="10">VARIANCE_06 _Q3_06</definedName>
    <definedName name="VAR_Q3_06" localSheetId="18">VARIANCE_06 _Q3_06</definedName>
    <definedName name="VAR_Q3_06" localSheetId="19">VARIANCE_06 _Q3_06</definedName>
    <definedName name="VAR_Q3_06" localSheetId="21">VARIANCE_06 _Q3_06</definedName>
    <definedName name="VAR_Q3_06" localSheetId="6">VARIANCE_06 _Q3_06</definedName>
    <definedName name="VAR_Q3_06" localSheetId="9">VARIANCE_06 _Q3_06</definedName>
    <definedName name="VAR_Q3_06" localSheetId="13">VARIANCE_06 _Q3_06</definedName>
    <definedName name="VAR_Q3_06" localSheetId="35">VARIANCE_06 _Q3_06</definedName>
    <definedName name="VAR_Q3_06" localSheetId="50">VARIANCE_06 _Q3_06</definedName>
    <definedName name="VAR_Q3_06" localSheetId="55">VARIANCE_06 _Q3_06</definedName>
    <definedName name="VAR_Q3_06" localSheetId="47">VARIANCE_06 _Q3_06</definedName>
    <definedName name="VAR_Q3_06" localSheetId="49">VARIANCE_06 _Q3_06</definedName>
    <definedName name="VAR_Q3_06" localSheetId="36">VARIANCE_06 _Q3_06</definedName>
    <definedName name="VAR_Q3_06" localSheetId="28">VARIANCE_06 _Q3_06</definedName>
    <definedName name="VAR_Q3_06" localSheetId="37">VARIANCE_06 _Q3_06</definedName>
    <definedName name="VAR_Q3_06" localSheetId="7">VARIANCE_06 _Q3_06</definedName>
    <definedName name="VAR_Q3_06" localSheetId="14">VARIANCE_06 _Q3_06</definedName>
    <definedName name="VAR_Q3_06" localSheetId="44">VARIANCE_06 _Q3_06</definedName>
    <definedName name="VAR_Q3_06" localSheetId="12">VARIANCE_06 _Q3_06</definedName>
    <definedName name="VAR_Q3_06" localSheetId="41">VARIANCE_06 _Q3_06</definedName>
    <definedName name="VAR_Q3_06" localSheetId="43">VARIANCE_06 _Q3_06</definedName>
    <definedName name="VAR_Q3_06" localSheetId="46">VARIANCE_06 _Q3_06</definedName>
    <definedName name="VAR_Q3_06" localSheetId="53">VARIANCE_06 _Q3_06</definedName>
    <definedName name="VAR_Q3_06" localSheetId="42">VARIANCE_06 _Q3_06</definedName>
    <definedName name="VAR_Q3_06" localSheetId="17">VARIANCE_06 _Q3_06</definedName>
    <definedName name="VAR_Q3_06" localSheetId="20">VARIANCE_06 _Q3_06</definedName>
    <definedName name="VAR_Q3_06" localSheetId="34">VARIANCE_06 _Q3_06</definedName>
    <definedName name="VAR_Q3_06" localSheetId="33">VARIANCE_06 _Q3_06</definedName>
    <definedName name="VAR_Q3_06" localSheetId="11">VARIANCE_06 _Q3_06</definedName>
    <definedName name="VAR_Q3_06" localSheetId="25">VARIANCE_06 _Q3_06</definedName>
    <definedName name="VAR_Q3_06" localSheetId="56">VARIANCE_06 _Q3_06</definedName>
    <definedName name="VAR_Q3_06" localSheetId="54">VARIANCE_06 _Q3_06</definedName>
    <definedName name="VAR_Q3_06" localSheetId="45">VARIANCE_06 _Q3_06</definedName>
    <definedName name="VAR_Q3_06" localSheetId="52">VARIANCE_06 _Q3_06</definedName>
    <definedName name="VAR_Q3_06" localSheetId="8">VARIANCE_06 _Q3_06</definedName>
    <definedName name="VAR_Q3_06" localSheetId="48">VARIANCE_06 _Q3_06</definedName>
    <definedName name="VAR_Q3_06" localSheetId="26">VARIANCE_06 _Q3_06</definedName>
    <definedName name="VAR_Q3_06" localSheetId="27">VARIANCE_06 _Q3_06</definedName>
    <definedName name="VAR_Q3_06" localSheetId="31">VARIANCE_06 _Q3_06</definedName>
    <definedName name="VAR_Q3_06" localSheetId="24">VARIANCE_06 _Q3_06</definedName>
    <definedName name="VAR_Q3_06" localSheetId="23">VARIANCE_06 _Q3_06</definedName>
    <definedName name="VAR_Q3_06" localSheetId="22">VARIANCE_06 _Q3_06</definedName>
    <definedName name="VAR_Q3_06" localSheetId="38">VARIANCE_06 _Q3_06</definedName>
    <definedName name="VAR_Q3_06" localSheetId="29">VARIANCE_06 _Q3_06</definedName>
    <definedName name="VAR_Q3_06" localSheetId="30">VARIANCE_06 _Q3_06</definedName>
    <definedName name="VAR_Q3_06" localSheetId="15">VARIANCE_06 _Q3_06</definedName>
    <definedName name="VAR_Q3_06" localSheetId="16">VARIANCE_06 _Q3_06</definedName>
    <definedName name="VAR_Q3_06" localSheetId="32">VARIANCE_06 _Q3_06</definedName>
    <definedName name="VAR_Q3_06" localSheetId="75">VARIANCE_06 _Q3_06</definedName>
    <definedName name="VAR_Q3_06" localSheetId="62">VARIANCE_06 _Q3_06</definedName>
    <definedName name="VAR_Q3_06" localSheetId="63">VARIANCE_06 _Q3_06</definedName>
    <definedName name="VAR_Q3_06" localSheetId="68">VARIANCE_06 _Q3_06</definedName>
    <definedName name="VAR_Q3_06" localSheetId="40">VARIANCE_06 _Q3_06</definedName>
    <definedName name="VAR_Q3_06" localSheetId="70">VARIANCE_06 _Q3_06</definedName>
    <definedName name="VAR_Q3_06" localSheetId="71">VARIANCE_06 _Q3_06</definedName>
    <definedName name="VAR_Q3_06" localSheetId="72">VARIANCE_06 _Q3_06</definedName>
    <definedName name="VAR_Q3_06" localSheetId="74">VARIANCE_06 _Q3_06</definedName>
    <definedName name="VAR_Q3_06" localSheetId="58">VARIANCE_06 _Q3_06</definedName>
    <definedName name="VAR_Q3_06" localSheetId="39">VARIANCE_06 _Q3_06</definedName>
    <definedName name="VAR_Q3_06" localSheetId="69">VARIANCE_06 _Q3_06</definedName>
    <definedName name="VAR_Q3_06" localSheetId="60">VARIANCE_06 _Q3_06</definedName>
    <definedName name="VAR_Q3_06" localSheetId="64">VARIANCE_06 _Q3_06</definedName>
    <definedName name="VAR_Q3_06" localSheetId="73">VARIANCE_06 _Q3_06</definedName>
    <definedName name="VAR_Q3_06" localSheetId="59">VARIANCE_06 _Q3_06</definedName>
    <definedName name="VAR_Q3_06" localSheetId="57">VARIANCE_06 _Q3_06</definedName>
    <definedName name="VAR_Q3_06" localSheetId="51">VARIANCE_06 _Q3_06</definedName>
    <definedName name="VAR_Q3_06" localSheetId="77">VARIANCE_06 _Q3_06</definedName>
    <definedName name="VAR_Q3_06" localSheetId="61">VARIANCE_06 _Q3_06</definedName>
    <definedName name="VAR_Q3_06" localSheetId="66">VARIANCE_06 _Q3_06</definedName>
    <definedName name="VAR_Q3_06" localSheetId="67">VARIANCE_06 _Q3_06</definedName>
    <definedName name="VAR_Q3_06" localSheetId="76">VARIANCE_06 _Q3_06</definedName>
    <definedName name="VAR_Q3_06">VARIANCE_06 _Q3_06</definedName>
    <definedName name="VAR_Q4_05" localSheetId="65">VARIANCE_05 _Q4_05</definedName>
    <definedName name="VAR_Q4_05" localSheetId="79">VARIANCE_05 _Q4_05</definedName>
    <definedName name="VAR_Q4_05" localSheetId="84">VARIANCE_05 _Q4_05</definedName>
    <definedName name="VAR_Q4_05" localSheetId="2">VARIANCE_05 _Q4_05</definedName>
    <definedName name="VAR_Q4_05" localSheetId="3">VARIANCE_05 _Q4_05</definedName>
    <definedName name="VAR_Q4_05" localSheetId="1">VARIANCE_05 _Q4_05</definedName>
    <definedName name="VAR_Q4_05" localSheetId="4">VARIANCE_05 _Q4_05</definedName>
    <definedName name="VAR_Q4_05" localSheetId="5">VARIANCE_05 _Q4_05</definedName>
    <definedName name="VAR_Q4_05" localSheetId="10">VARIANCE_05 _Q4_05</definedName>
    <definedName name="VAR_Q4_05" localSheetId="18">VARIANCE_05 _Q4_05</definedName>
    <definedName name="VAR_Q4_05" localSheetId="19">VARIANCE_05 _Q4_05</definedName>
    <definedName name="VAR_Q4_05" localSheetId="21">VARIANCE_05 _Q4_05</definedName>
    <definedName name="VAR_Q4_05" localSheetId="6">VARIANCE_05 _Q4_05</definedName>
    <definedName name="VAR_Q4_05" localSheetId="9">VARIANCE_05 _Q4_05</definedName>
    <definedName name="VAR_Q4_05" localSheetId="13">VARIANCE_05 _Q4_05</definedName>
    <definedName name="VAR_Q4_05" localSheetId="35">VARIANCE_05 _Q4_05</definedName>
    <definedName name="VAR_Q4_05" localSheetId="50">VARIANCE_05 _Q4_05</definedName>
    <definedName name="VAR_Q4_05" localSheetId="55">VARIANCE_05 _Q4_05</definedName>
    <definedName name="VAR_Q4_05" localSheetId="47">VARIANCE_05 _Q4_05</definedName>
    <definedName name="VAR_Q4_05" localSheetId="49">VARIANCE_05 _Q4_05</definedName>
    <definedName name="VAR_Q4_05" localSheetId="36">VARIANCE_05 _Q4_05</definedName>
    <definedName name="VAR_Q4_05" localSheetId="28">VARIANCE_05 _Q4_05</definedName>
    <definedName name="VAR_Q4_05" localSheetId="37">VARIANCE_05 _Q4_05</definedName>
    <definedName name="VAR_Q4_05" localSheetId="7">VARIANCE_05 _Q4_05</definedName>
    <definedName name="VAR_Q4_05" localSheetId="14">VARIANCE_05 _Q4_05</definedName>
    <definedName name="VAR_Q4_05" localSheetId="44">VARIANCE_05 _Q4_05</definedName>
    <definedName name="VAR_Q4_05" localSheetId="12">VARIANCE_05 _Q4_05</definedName>
    <definedName name="VAR_Q4_05" localSheetId="41">VARIANCE_05 _Q4_05</definedName>
    <definedName name="VAR_Q4_05" localSheetId="43">VARIANCE_05 _Q4_05</definedName>
    <definedName name="VAR_Q4_05" localSheetId="46">VARIANCE_05 _Q4_05</definedName>
    <definedName name="VAR_Q4_05" localSheetId="53">VARIANCE_05 _Q4_05</definedName>
    <definedName name="VAR_Q4_05" localSheetId="42">VARIANCE_05 _Q4_05</definedName>
    <definedName name="VAR_Q4_05" localSheetId="17">VARIANCE_05 _Q4_05</definedName>
    <definedName name="VAR_Q4_05" localSheetId="20">VARIANCE_05 _Q4_05</definedName>
    <definedName name="VAR_Q4_05" localSheetId="34">VARIANCE_05 _Q4_05</definedName>
    <definedName name="VAR_Q4_05" localSheetId="33">VARIANCE_05 _Q4_05</definedName>
    <definedName name="VAR_Q4_05" localSheetId="11">VARIANCE_05 _Q4_05</definedName>
    <definedName name="VAR_Q4_05" localSheetId="25">VARIANCE_05 _Q4_05</definedName>
    <definedName name="VAR_Q4_05" localSheetId="56">VARIANCE_05 _Q4_05</definedName>
    <definedName name="VAR_Q4_05" localSheetId="54">VARIANCE_05 _Q4_05</definedName>
    <definedName name="VAR_Q4_05" localSheetId="45">VARIANCE_05 _Q4_05</definedName>
    <definedName name="VAR_Q4_05" localSheetId="52">VARIANCE_05 _Q4_05</definedName>
    <definedName name="VAR_Q4_05" localSheetId="8">VARIANCE_05 _Q4_05</definedName>
    <definedName name="VAR_Q4_05" localSheetId="48">VARIANCE_05 _Q4_05</definedName>
    <definedName name="VAR_Q4_05" localSheetId="26">VARIANCE_05 _Q4_05</definedName>
    <definedName name="VAR_Q4_05" localSheetId="27">VARIANCE_05 _Q4_05</definedName>
    <definedName name="VAR_Q4_05" localSheetId="31">VARIANCE_05 _Q4_05</definedName>
    <definedName name="VAR_Q4_05" localSheetId="24">VARIANCE_05 _Q4_05</definedName>
    <definedName name="VAR_Q4_05" localSheetId="23">VARIANCE_05 _Q4_05</definedName>
    <definedName name="VAR_Q4_05" localSheetId="22">VARIANCE_05 _Q4_05</definedName>
    <definedName name="VAR_Q4_05" localSheetId="38">VARIANCE_05 _Q4_05</definedName>
    <definedName name="VAR_Q4_05" localSheetId="29">VARIANCE_05 _Q4_05</definedName>
    <definedName name="VAR_Q4_05" localSheetId="30">VARIANCE_05 _Q4_05</definedName>
    <definedName name="VAR_Q4_05" localSheetId="15">VARIANCE_05 _Q4_05</definedName>
    <definedName name="VAR_Q4_05" localSheetId="16">VARIANCE_05 _Q4_05</definedName>
    <definedName name="VAR_Q4_05" localSheetId="32">VARIANCE_05 _Q4_05</definedName>
    <definedName name="VAR_Q4_05" localSheetId="75">VARIANCE_05 _Q4_05</definedName>
    <definedName name="VAR_Q4_05" localSheetId="62">VARIANCE_05 _Q4_05</definedName>
    <definedName name="VAR_Q4_05" localSheetId="63">VARIANCE_05 _Q4_05</definedName>
    <definedName name="VAR_Q4_05" localSheetId="68">VARIANCE_05 _Q4_05</definedName>
    <definedName name="VAR_Q4_05" localSheetId="40">VARIANCE_05 _Q4_05</definedName>
    <definedName name="VAR_Q4_05" localSheetId="70">VARIANCE_05 _Q4_05</definedName>
    <definedName name="VAR_Q4_05" localSheetId="71">VARIANCE_05 _Q4_05</definedName>
    <definedName name="VAR_Q4_05" localSheetId="72">VARIANCE_05 _Q4_05</definedName>
    <definedName name="VAR_Q4_05" localSheetId="74">VARIANCE_05 _Q4_05</definedName>
    <definedName name="VAR_Q4_05" localSheetId="58">VARIANCE_05 _Q4_05</definedName>
    <definedName name="VAR_Q4_05" localSheetId="39">VARIANCE_05 _Q4_05</definedName>
    <definedName name="VAR_Q4_05" localSheetId="69">VARIANCE_05 _Q4_05</definedName>
    <definedName name="VAR_Q4_05" localSheetId="60">VARIANCE_05 _Q4_05</definedName>
    <definedName name="VAR_Q4_05" localSheetId="64">VARIANCE_05 _Q4_05</definedName>
    <definedName name="VAR_Q4_05" localSheetId="73">VARIANCE_05 _Q4_05</definedName>
    <definedName name="VAR_Q4_05" localSheetId="59">VARIANCE_05 _Q4_05</definedName>
    <definedName name="VAR_Q4_05" localSheetId="57">VARIANCE_05 _Q4_05</definedName>
    <definedName name="VAR_Q4_05" localSheetId="51">VARIANCE_05 _Q4_05</definedName>
    <definedName name="VAR_Q4_05" localSheetId="77">VARIANCE_05 _Q4_05</definedName>
    <definedName name="VAR_Q4_05" localSheetId="61">VARIANCE_05 _Q4_05</definedName>
    <definedName name="VAR_Q4_05" localSheetId="66">VARIANCE_05 _Q4_05</definedName>
    <definedName name="VAR_Q4_05" localSheetId="67">VARIANCE_05 _Q4_05</definedName>
    <definedName name="VAR_Q4_05" localSheetId="76">VARIANCE_05 _Q4_05</definedName>
    <definedName name="VAR_Q4_05">VARIANCE_05 _Q4_05</definedName>
    <definedName name="VAR_Q4_06" localSheetId="65">VARIANCE_06 _Q4_06</definedName>
    <definedName name="VAR_Q4_06" localSheetId="79">VARIANCE_06 _Q4_06</definedName>
    <definedName name="VAR_Q4_06" localSheetId="84">VARIANCE_06 _Q4_06</definedName>
    <definedName name="VAR_Q4_06" localSheetId="2">VARIANCE_06 _Q4_06</definedName>
    <definedName name="VAR_Q4_06" localSheetId="3">VARIANCE_06 _Q4_06</definedName>
    <definedName name="VAR_Q4_06" localSheetId="1">VARIANCE_06 _Q4_06</definedName>
    <definedName name="VAR_Q4_06" localSheetId="4">VARIANCE_06 _Q4_06</definedName>
    <definedName name="VAR_Q4_06" localSheetId="5">VARIANCE_06 _Q4_06</definedName>
    <definedName name="VAR_Q4_06" localSheetId="10">VARIANCE_06 _Q4_06</definedName>
    <definedName name="VAR_Q4_06" localSheetId="18">VARIANCE_06 _Q4_06</definedName>
    <definedName name="VAR_Q4_06" localSheetId="19">VARIANCE_06 _Q4_06</definedName>
    <definedName name="VAR_Q4_06" localSheetId="21">VARIANCE_06 _Q4_06</definedName>
    <definedName name="VAR_Q4_06" localSheetId="6">VARIANCE_06 _Q4_06</definedName>
    <definedName name="VAR_Q4_06" localSheetId="9">VARIANCE_06 _Q4_06</definedName>
    <definedName name="VAR_Q4_06" localSheetId="13">VARIANCE_06 _Q4_06</definedName>
    <definedName name="VAR_Q4_06" localSheetId="35">VARIANCE_06 _Q4_06</definedName>
    <definedName name="VAR_Q4_06" localSheetId="50">VARIANCE_06 _Q4_06</definedName>
    <definedName name="VAR_Q4_06" localSheetId="55">VARIANCE_06 _Q4_06</definedName>
    <definedName name="VAR_Q4_06" localSheetId="47">VARIANCE_06 _Q4_06</definedName>
    <definedName name="VAR_Q4_06" localSheetId="49">VARIANCE_06 _Q4_06</definedName>
    <definedName name="VAR_Q4_06" localSheetId="36">VARIANCE_06 _Q4_06</definedName>
    <definedName name="VAR_Q4_06" localSheetId="28">VARIANCE_06 _Q4_06</definedName>
    <definedName name="VAR_Q4_06" localSheetId="37">VARIANCE_06 _Q4_06</definedName>
    <definedName name="VAR_Q4_06" localSheetId="7">VARIANCE_06 _Q4_06</definedName>
    <definedName name="VAR_Q4_06" localSheetId="14">VARIANCE_06 _Q4_06</definedName>
    <definedName name="VAR_Q4_06" localSheetId="44">VARIANCE_06 _Q4_06</definedName>
    <definedName name="VAR_Q4_06" localSheetId="12">VARIANCE_06 _Q4_06</definedName>
    <definedName name="VAR_Q4_06" localSheetId="41">VARIANCE_06 _Q4_06</definedName>
    <definedName name="VAR_Q4_06" localSheetId="43">VARIANCE_06 _Q4_06</definedName>
    <definedName name="VAR_Q4_06" localSheetId="46">VARIANCE_06 _Q4_06</definedName>
    <definedName name="VAR_Q4_06" localSheetId="53">VARIANCE_06 _Q4_06</definedName>
    <definedName name="VAR_Q4_06" localSheetId="42">VARIANCE_06 _Q4_06</definedName>
    <definedName name="VAR_Q4_06" localSheetId="17">VARIANCE_06 _Q4_06</definedName>
    <definedName name="VAR_Q4_06" localSheetId="20">VARIANCE_06 _Q4_06</definedName>
    <definedName name="VAR_Q4_06" localSheetId="34">VARIANCE_06 _Q4_06</definedName>
    <definedName name="VAR_Q4_06" localSheetId="33">VARIANCE_06 _Q4_06</definedName>
    <definedName name="VAR_Q4_06" localSheetId="11">VARIANCE_06 _Q4_06</definedName>
    <definedName name="VAR_Q4_06" localSheetId="25">VARIANCE_06 _Q4_06</definedName>
    <definedName name="VAR_Q4_06" localSheetId="56">VARIANCE_06 _Q4_06</definedName>
    <definedName name="VAR_Q4_06" localSheetId="54">VARIANCE_06 _Q4_06</definedName>
    <definedName name="VAR_Q4_06" localSheetId="45">VARIANCE_06 _Q4_06</definedName>
    <definedName name="VAR_Q4_06" localSheetId="52">VARIANCE_06 _Q4_06</definedName>
    <definedName name="VAR_Q4_06" localSheetId="8">VARIANCE_06 _Q4_06</definedName>
    <definedName name="VAR_Q4_06" localSheetId="48">VARIANCE_06 _Q4_06</definedName>
    <definedName name="VAR_Q4_06" localSheetId="26">VARIANCE_06 _Q4_06</definedName>
    <definedName name="VAR_Q4_06" localSheetId="27">VARIANCE_06 _Q4_06</definedName>
    <definedName name="VAR_Q4_06" localSheetId="31">VARIANCE_06 _Q4_06</definedName>
    <definedName name="VAR_Q4_06" localSheetId="24">VARIANCE_06 _Q4_06</definedName>
    <definedName name="VAR_Q4_06" localSheetId="23">VARIANCE_06 _Q4_06</definedName>
    <definedName name="VAR_Q4_06" localSheetId="22">VARIANCE_06 _Q4_06</definedName>
    <definedName name="VAR_Q4_06" localSheetId="38">VARIANCE_06 _Q4_06</definedName>
    <definedName name="VAR_Q4_06" localSheetId="29">VARIANCE_06 _Q4_06</definedName>
    <definedName name="VAR_Q4_06" localSheetId="30">VARIANCE_06 _Q4_06</definedName>
    <definedName name="VAR_Q4_06" localSheetId="15">VARIANCE_06 _Q4_06</definedName>
    <definedName name="VAR_Q4_06" localSheetId="16">VARIANCE_06 _Q4_06</definedName>
    <definedName name="VAR_Q4_06" localSheetId="32">VARIANCE_06 _Q4_06</definedName>
    <definedName name="VAR_Q4_06" localSheetId="75">VARIANCE_06 _Q4_06</definedName>
    <definedName name="VAR_Q4_06" localSheetId="62">VARIANCE_06 _Q4_06</definedName>
    <definedName name="VAR_Q4_06" localSheetId="63">VARIANCE_06 _Q4_06</definedName>
    <definedName name="VAR_Q4_06" localSheetId="68">VARIANCE_06 _Q4_06</definedName>
    <definedName name="VAR_Q4_06" localSheetId="40">VARIANCE_06 _Q4_06</definedName>
    <definedName name="VAR_Q4_06" localSheetId="70">VARIANCE_06 _Q4_06</definedName>
    <definedName name="VAR_Q4_06" localSheetId="71">VARIANCE_06 _Q4_06</definedName>
    <definedName name="VAR_Q4_06" localSheetId="72">VARIANCE_06 _Q4_06</definedName>
    <definedName name="VAR_Q4_06" localSheetId="74">VARIANCE_06 _Q4_06</definedName>
    <definedName name="VAR_Q4_06" localSheetId="58">VARIANCE_06 _Q4_06</definedName>
    <definedName name="VAR_Q4_06" localSheetId="39">VARIANCE_06 _Q4_06</definedName>
    <definedName name="VAR_Q4_06" localSheetId="69">VARIANCE_06 _Q4_06</definedName>
    <definedName name="VAR_Q4_06" localSheetId="60">VARIANCE_06 _Q4_06</definedName>
    <definedName name="VAR_Q4_06" localSheetId="64">VARIANCE_06 _Q4_06</definedName>
    <definedName name="VAR_Q4_06" localSheetId="73">VARIANCE_06 _Q4_06</definedName>
    <definedName name="VAR_Q4_06" localSheetId="59">VARIANCE_06 _Q4_06</definedName>
    <definedName name="VAR_Q4_06" localSheetId="57">VARIANCE_06 _Q4_06</definedName>
    <definedName name="VAR_Q4_06" localSheetId="51">VARIANCE_06 _Q4_06</definedName>
    <definedName name="VAR_Q4_06" localSheetId="77">VARIANCE_06 _Q4_06</definedName>
    <definedName name="VAR_Q4_06" localSheetId="61">VARIANCE_06 _Q4_06</definedName>
    <definedName name="VAR_Q4_06" localSheetId="66">VARIANCE_06 _Q4_06</definedName>
    <definedName name="VAR_Q4_06" localSheetId="67">VARIANCE_06 _Q4_06</definedName>
    <definedName name="VAR_Q4_06" localSheetId="76">VARIANCE_06 _Q4_06</definedName>
    <definedName name="VAR_Q4_06">VARIANCE_06 _Q4_06</definedName>
    <definedName name="varraicne" localSheetId="65" hidden="1">{"2001-02 Summary",#N/A,TRUE,"Summary";"2001-06 Summary",#N/A,TRUE,"Summary"}</definedName>
    <definedName name="varraicne" localSheetId="84" hidden="1">{"2001-02 Summary",#N/A,TRUE,"Summary";"2001-06 Summary",#N/A,TRUE,"Summary"}</definedName>
    <definedName name="varraicne" localSheetId="77" hidden="1">{"2001-02 Summary",#N/A,TRUE,"Summary";"2001-06 Summary",#N/A,TRUE,"Summary"}</definedName>
    <definedName name="varraicne" localSheetId="61" hidden="1">{"2001-02 Summary",#N/A,TRUE,"Summary";"2001-06 Summary",#N/A,TRUE,"Summary"}</definedName>
    <definedName name="varraicne" localSheetId="76" hidden="1">{"2001-02 Summary",#N/A,TRUE,"Summary";"2001-06 Summary",#N/A,TRUE,"Summary"}</definedName>
    <definedName name="varraicne" hidden="1">{"2001-02 Summary",#N/A,TRUE,"Summary";"2001-06 Summary",#N/A,TRUE,"Summary"}</definedName>
    <definedName name="vas" localSheetId="79">#REF!</definedName>
    <definedName name="vas" localSheetId="84">#REF!</definedName>
    <definedName name="vas" localSheetId="77">#REF!</definedName>
    <definedName name="vas">#REF!</definedName>
    <definedName name="VBJ" localSheetId="65" hidden="1">{#N/A,#N/A,FALSE,"TOP10";#N/A,#N/A,FALSE,"Cover";#N/A,#N/A,FALSE,"MOGRAPH"}</definedName>
    <definedName name="VBJ" localSheetId="84" hidden="1">{#N/A,#N/A,FALSE,"TOP10";#N/A,#N/A,FALSE,"Cover";#N/A,#N/A,FALSE,"MOGRAPH"}</definedName>
    <definedName name="VBJ" localSheetId="77" hidden="1">{#N/A,#N/A,FALSE,"TOP10";#N/A,#N/A,FALSE,"Cover";#N/A,#N/A,FALSE,"MOGRAPH"}</definedName>
    <definedName name="VBJ" localSheetId="61" hidden="1">{#N/A,#N/A,FALSE,"TOP10";#N/A,#N/A,FALSE,"Cover";#N/A,#N/A,FALSE,"MOGRAPH"}</definedName>
    <definedName name="VBJ" localSheetId="76" hidden="1">{#N/A,#N/A,FALSE,"TOP10";#N/A,#N/A,FALSE,"Cover";#N/A,#N/A,FALSE,"MOGRAPH"}</definedName>
    <definedName name="VBJ" hidden="1">{#N/A,#N/A,FALSE,"TOP10";#N/A,#N/A,FALSE,"Cover";#N/A,#N/A,FALSE,"MOGRAPH"}</definedName>
    <definedName name="vc">"$A$72"</definedName>
    <definedName name="vcc" localSheetId="65" hidden="1">{#N/A,#N/A,FALSE,"Cover";#N/A,#N/A,FALSE,"Profits";#N/A,#N/A,FALSE,"ABS";#N/A,#N/A,FALSE,"TFLE Detail";#N/A,#N/A,FALSE,"TFLE Walk";#N/A,#N/A,FALSE,"Variable Cost";#N/A,#N/A,FALSE,"V.C. Walk"}</definedName>
    <definedName name="vcc" localSheetId="84" hidden="1">{#N/A,#N/A,FALSE,"Cover";#N/A,#N/A,FALSE,"Profits";#N/A,#N/A,FALSE,"ABS";#N/A,#N/A,FALSE,"TFLE Detail";#N/A,#N/A,FALSE,"TFLE Walk";#N/A,#N/A,FALSE,"Variable Cost";#N/A,#N/A,FALSE,"V.C. Walk"}</definedName>
    <definedName name="vcc" localSheetId="77" hidden="1">{#N/A,#N/A,FALSE,"Cover";#N/A,#N/A,FALSE,"Profits";#N/A,#N/A,FALSE,"ABS";#N/A,#N/A,FALSE,"TFLE Detail";#N/A,#N/A,FALSE,"TFLE Walk";#N/A,#N/A,FALSE,"Variable Cost";#N/A,#N/A,FALSE,"V.C. Walk"}</definedName>
    <definedName name="vcc" localSheetId="61" hidden="1">{#N/A,#N/A,FALSE,"Cover";#N/A,#N/A,FALSE,"Profits";#N/A,#N/A,FALSE,"ABS";#N/A,#N/A,FALSE,"TFLE Detail";#N/A,#N/A,FALSE,"TFLE Walk";#N/A,#N/A,FALSE,"Variable Cost";#N/A,#N/A,FALSE,"V.C. Walk"}</definedName>
    <definedName name="vcc" localSheetId="76" hidden="1">{#N/A,#N/A,FALSE,"Cover";#N/A,#N/A,FALSE,"Profits";#N/A,#N/A,FALSE,"ABS";#N/A,#N/A,FALSE,"TFLE Detail";#N/A,#N/A,FALSE,"TFLE Walk";#N/A,#N/A,FALSE,"Variable Cost";#N/A,#N/A,FALSE,"V.C. Walk"}</definedName>
    <definedName name="vcc" hidden="1">{#N/A,#N/A,FALSE,"Cover";#N/A,#N/A,FALSE,"Profits";#N/A,#N/A,FALSE,"ABS";#N/A,#N/A,FALSE,"TFLE Detail";#N/A,#N/A,FALSE,"TFLE Walk";#N/A,#N/A,FALSE,"Variable Cost";#N/A,#N/A,FALSE,"V.C. Walk"}</definedName>
    <definedName name="vcv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c" localSheetId="65" hidden="1">{#N/A,#N/A,FALSE,"Profit Status";#N/A,#N/A,FALSE,"Invest";#N/A,#N/A,FALSE,"Revenue";#N/A,#N/A,FALSE,"Variable Cost";#N/A,#N/A,FALSE,"Options &amp; Series"}</definedName>
    <definedName name="vcvc" localSheetId="84" hidden="1">{#N/A,#N/A,FALSE,"Profit Status";#N/A,#N/A,FALSE,"Invest";#N/A,#N/A,FALSE,"Revenue";#N/A,#N/A,FALSE,"Variable Cost";#N/A,#N/A,FALSE,"Options &amp; Series"}</definedName>
    <definedName name="vcvc" localSheetId="77" hidden="1">{#N/A,#N/A,FALSE,"Profit Status";#N/A,#N/A,FALSE,"Invest";#N/A,#N/A,FALSE,"Revenue";#N/A,#N/A,FALSE,"Variable Cost";#N/A,#N/A,FALSE,"Options &amp; Series"}</definedName>
    <definedName name="vcvc" localSheetId="61" hidden="1">{#N/A,#N/A,FALSE,"Profit Status";#N/A,#N/A,FALSE,"Invest";#N/A,#N/A,FALSE,"Revenue";#N/A,#N/A,FALSE,"Variable Cost";#N/A,#N/A,FALSE,"Options &amp; Series"}</definedName>
    <definedName name="vcvc" localSheetId="76" hidden="1">{#N/A,#N/A,FALSE,"Profit Status";#N/A,#N/A,FALSE,"Invest";#N/A,#N/A,FALSE,"Revenue";#N/A,#N/A,FALSE,"Variable Cost";#N/A,#N/A,FALSE,"Options &amp; Series"}</definedName>
    <definedName name="vcvc" hidden="1">{#N/A,#N/A,FALSE,"Profit Status";#N/A,#N/A,FALSE,"Invest";#N/A,#N/A,FALSE,"Revenue";#N/A,#N/A,FALSE,"Variable Cost";#N/A,#N/A,FALSE,"Options &amp; Series"}</definedName>
    <definedName name="vdyce" localSheetId="65" hidden="1">{#N/A,#N/A,FALSE,"TOP10";#N/A,#N/A,FALSE,"Cover";#N/A,#N/A,FALSE,"MOGRAPH"}</definedName>
    <definedName name="vdyce" localSheetId="84" hidden="1">{#N/A,#N/A,FALSE,"TOP10";#N/A,#N/A,FALSE,"Cover";#N/A,#N/A,FALSE,"MOGRAPH"}</definedName>
    <definedName name="vdyce" localSheetId="77" hidden="1">{#N/A,#N/A,FALSE,"TOP10";#N/A,#N/A,FALSE,"Cover";#N/A,#N/A,FALSE,"MOGRAPH"}</definedName>
    <definedName name="vdyce" localSheetId="61" hidden="1">{#N/A,#N/A,FALSE,"TOP10";#N/A,#N/A,FALSE,"Cover";#N/A,#N/A,FALSE,"MOGRAPH"}</definedName>
    <definedName name="vdyce" localSheetId="76" hidden="1">{#N/A,#N/A,FALSE,"TOP10";#N/A,#N/A,FALSE,"Cover";#N/A,#N/A,FALSE,"MOGRAPH"}</definedName>
    <definedName name="vdyce" hidden="1">{#N/A,#N/A,FALSE,"TOP10";#N/A,#N/A,FALSE,"Cover";#N/A,#N/A,FALSE,"MOGRAPH"}</definedName>
    <definedName name="vee" localSheetId="65" hidden="1">{#N/A,#N/A,FALSE,"Summary Page";#N/A,#N/A,FALSE,"Backup Factory Order Request";#N/A,#N/A,FALSE,"Mix Updated to Include V227";#N/A,#N/A,FALSE,"2000 Bus Plan Status"}</definedName>
    <definedName name="vee" localSheetId="84" hidden="1">{#N/A,#N/A,FALSE,"Summary Page";#N/A,#N/A,FALSE,"Backup Factory Order Request";#N/A,#N/A,FALSE,"Mix Updated to Include V227";#N/A,#N/A,FALSE,"2000 Bus Plan Status"}</definedName>
    <definedName name="vee" localSheetId="77" hidden="1">{#N/A,#N/A,FALSE,"Summary Page";#N/A,#N/A,FALSE,"Backup Factory Order Request";#N/A,#N/A,FALSE,"Mix Updated to Include V227";#N/A,#N/A,FALSE,"2000 Bus Plan Status"}</definedName>
    <definedName name="vee" localSheetId="61" hidden="1">{#N/A,#N/A,FALSE,"Summary Page";#N/A,#N/A,FALSE,"Backup Factory Order Request";#N/A,#N/A,FALSE,"Mix Updated to Include V227";#N/A,#N/A,FALSE,"2000 Bus Plan Status"}</definedName>
    <definedName name="vee" localSheetId="76" hidden="1">{#N/A,#N/A,FALSE,"Summary Page";#N/A,#N/A,FALSE,"Backup Factory Order Request";#N/A,#N/A,FALSE,"Mix Updated to Include V227";#N/A,#N/A,FALSE,"2000 Bus Plan Status"}</definedName>
    <definedName name="vee" hidden="1">{#N/A,#N/A,FALSE,"Summary Page";#N/A,#N/A,FALSE,"Backup Factory Order Request";#N/A,#N/A,FALSE,"Mix Updated to Include V227";#N/A,#N/A,FALSE,"2000 Bus Plan Status"}</definedName>
    <definedName name="veh.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.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.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.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.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icle" localSheetId="79">#REF!</definedName>
    <definedName name="Vehicle" localSheetId="84">#REF!</definedName>
    <definedName name="Vehicle" localSheetId="77">#REF!</definedName>
    <definedName name="Vehicle">#REF!</definedName>
    <definedName name="VEHICLE_YEAR" localSheetId="79">#REF!</definedName>
    <definedName name="VEHICLE_YEAR" localSheetId="84">#REF!</definedName>
    <definedName name="VEHICLE_YEAR" localSheetId="77">#REF!</definedName>
    <definedName name="VEHICLE_YEAR">#REF!</definedName>
    <definedName name="VELHO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VELHO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VELHO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VELHO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VELHO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VELHO" hidden="1">{#N/A,#N/A,FALSE,"Assumptions";#N/A,#N/A,FALSE,"Volumes";#N/A,#N/A,FALSE,"Pricing";#N/A,#N/A,FALSE,"Variable Cost";#N/A,#N/A,FALSE,"Investment";#N/A,#N/A,FALSE,"Profitability";#N/A,#N/A,FALSE,"Business Comparison"}</definedName>
    <definedName name="Vendor_Summary" localSheetId="79">#REF!</definedName>
    <definedName name="Vendor_Summary" localSheetId="84">#REF!</definedName>
    <definedName name="Vendor_Summary" localSheetId="77">#REF!</definedName>
    <definedName name="Vendor_Summary">#REF!</definedName>
    <definedName name="VEP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P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P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P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P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rsion" localSheetId="79">#REF!</definedName>
    <definedName name="Version" localSheetId="84">#REF!</definedName>
    <definedName name="Version" localSheetId="77">#REF!</definedName>
    <definedName name="Version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eurpbt" localSheetId="79">#REF!</definedName>
    <definedName name="veurpbt" localSheetId="84">#REF!</definedName>
    <definedName name="veurpbt" localSheetId="77">#REF!</definedName>
    <definedName name="veurpbt">#REF!</definedName>
    <definedName name="veurstat" localSheetId="79">#REF!</definedName>
    <definedName name="veurstat" localSheetId="84">#REF!</definedName>
    <definedName name="veurstat" localSheetId="77">#REF!</definedName>
    <definedName name="veurstat">#REF!</definedName>
    <definedName name="vjkz" localSheetId="79">#REF!</definedName>
    <definedName name="vjkz" localSheetId="84">#REF!</definedName>
    <definedName name="vjkz" localSheetId="77">#REF!</definedName>
    <definedName name="vjkz">#REF!</definedName>
    <definedName name="VKL" localSheetId="65" hidden="1">{#N/A,#N/A,FALSE,"Sheet1"}</definedName>
    <definedName name="VKL" localSheetId="84" hidden="1">{#N/A,#N/A,FALSE,"Sheet1"}</definedName>
    <definedName name="VKL" localSheetId="77" hidden="1">{#N/A,#N/A,FALSE,"Sheet1"}</definedName>
    <definedName name="VKL" localSheetId="61" hidden="1">{#N/A,#N/A,FALSE,"Sheet1"}</definedName>
    <definedName name="VKL" localSheetId="76" hidden="1">{#N/A,#N/A,FALSE,"Sheet1"}</definedName>
    <definedName name="VKL" hidden="1">{#N/A,#N/A,FALSE,"Sheet1"}</definedName>
    <definedName name="vnapbt" localSheetId="79">#REF!</definedName>
    <definedName name="vnapbt" localSheetId="84">#REF!</definedName>
    <definedName name="vnapbt" localSheetId="77">#REF!</definedName>
    <definedName name="vnapbt">#REF!</definedName>
    <definedName name="vnastat" localSheetId="79">#REF!</definedName>
    <definedName name="vnastat" localSheetId="84">#REF!</definedName>
    <definedName name="vnastat" localSheetId="77">#REF!</definedName>
    <definedName name="vnastat">#REF!</definedName>
    <definedName name="vnn" localSheetId="65" hidden="1">{"Revenue",#N/A,FALSE,"Series";"Ecprofit",#N/A,FALSE,"Series"}</definedName>
    <definedName name="vnn" localSheetId="84" hidden="1">{"Revenue",#N/A,FALSE,"Series";"Ecprofit",#N/A,FALSE,"Series"}</definedName>
    <definedName name="vnn" localSheetId="77" hidden="1">{"Revenue",#N/A,FALSE,"Series";"Ecprofit",#N/A,FALSE,"Series"}</definedName>
    <definedName name="vnn" localSheetId="61" hidden="1">{"Revenue",#N/A,FALSE,"Series";"Ecprofit",#N/A,FALSE,"Series"}</definedName>
    <definedName name="vnn" localSheetId="76" hidden="1">{"Revenue",#N/A,FALSE,"Series";"Ecprofit",#N/A,FALSE,"Series"}</definedName>
    <definedName name="vnn" hidden="1">{"Revenue",#N/A,FALSE,"Series";"Ecprofit",#N/A,FALSE,"Series"}</definedName>
    <definedName name="vol" localSheetId="79">#REF!</definedName>
    <definedName name="vol" localSheetId="84">#REF!</definedName>
    <definedName name="vol" localSheetId="77">#REF!</definedName>
    <definedName name="vol">#REF!</definedName>
    <definedName name="volume1" localSheetId="65" hidden="1">{"Avg_Arg_NoAc",#N/A,FALSE,"Wk_Arg_NoAc";"Avg_Arg_Act",#N/A,FALSE,"Wk_Arg_Act";"Avg_Brz_NoAct",#N/A,FALSE,"Wk_Brz_NoAc";"Avg_Brz_Act",#N/A,FALSE,"Wk_Brz_Act"}</definedName>
    <definedName name="volume1" localSheetId="84" hidden="1">{"Avg_Arg_NoAc",#N/A,FALSE,"Wk_Arg_NoAc";"Avg_Arg_Act",#N/A,FALSE,"Wk_Arg_Act";"Avg_Brz_NoAct",#N/A,FALSE,"Wk_Brz_NoAc";"Avg_Brz_Act",#N/A,FALSE,"Wk_Brz_Act"}</definedName>
    <definedName name="volume1" localSheetId="77" hidden="1">{"Avg_Arg_NoAc",#N/A,FALSE,"Wk_Arg_NoAc";"Avg_Arg_Act",#N/A,FALSE,"Wk_Arg_Act";"Avg_Brz_NoAct",#N/A,FALSE,"Wk_Brz_NoAc";"Avg_Brz_Act",#N/A,FALSE,"Wk_Brz_Act"}</definedName>
    <definedName name="volume1" localSheetId="61" hidden="1">{"Avg_Arg_NoAc",#N/A,FALSE,"Wk_Arg_NoAc";"Avg_Arg_Act",#N/A,FALSE,"Wk_Arg_Act";"Avg_Brz_NoAct",#N/A,FALSE,"Wk_Brz_NoAc";"Avg_Brz_Act",#N/A,FALSE,"Wk_Brz_Act"}</definedName>
    <definedName name="volume1" localSheetId="76" hidden="1">{"Avg_Arg_NoAc",#N/A,FALSE,"Wk_Arg_NoAc";"Avg_Arg_Act",#N/A,FALSE,"Wk_Arg_Act";"Avg_Brz_NoAct",#N/A,FALSE,"Wk_Brz_NoAc";"Avg_Brz_Act",#N/A,FALSE,"Wk_Brz_Act"}</definedName>
    <definedName name="volume1" hidden="1">{"Avg_Arg_NoAc",#N/A,FALSE,"Wk_Arg_NoAc";"Avg_Arg_Act",#N/A,FALSE,"Wk_Arg_Act";"Avg_Brz_NoAct",#N/A,FALSE,"Wk_Brz_NoAc";"Avg_Brz_Act",#N/A,FALSE,"Wk_Brz_Act"}</definedName>
    <definedName name="volume2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2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2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2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2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s" localSheetId="79">#REF!</definedName>
    <definedName name="Volumes" localSheetId="84">#REF!</definedName>
    <definedName name="Volumes" localSheetId="77">#REF!</definedName>
    <definedName name="Volumes">#REF!</definedName>
    <definedName name="volumes1" localSheetId="65" hidden="1">{"Fiesta Facer Page",#N/A,FALSE,"Q_C_S";"Fiesta Main Page",#N/A,FALSE,"V_L";"Fiesta 95BP Struct",#N/A,FALSE,"StructBP";"Fiesta Post 95BP Struct",#N/A,FALSE,"AdjStructBP"}</definedName>
    <definedName name="volumes1" localSheetId="84" hidden="1">{"Fiesta Facer Page",#N/A,FALSE,"Q_C_S";"Fiesta Main Page",#N/A,FALSE,"V_L";"Fiesta 95BP Struct",#N/A,FALSE,"StructBP";"Fiesta Post 95BP Struct",#N/A,FALSE,"AdjStructBP"}</definedName>
    <definedName name="volumes1" localSheetId="77" hidden="1">{"Fiesta Facer Page",#N/A,FALSE,"Q_C_S";"Fiesta Main Page",#N/A,FALSE,"V_L";"Fiesta 95BP Struct",#N/A,FALSE,"StructBP";"Fiesta Post 95BP Struct",#N/A,FALSE,"AdjStructBP"}</definedName>
    <definedName name="volumes1" localSheetId="61" hidden="1">{"Fiesta Facer Page",#N/A,FALSE,"Q_C_S";"Fiesta Main Page",#N/A,FALSE,"V_L";"Fiesta 95BP Struct",#N/A,FALSE,"StructBP";"Fiesta Post 95BP Struct",#N/A,FALSE,"AdjStructBP"}</definedName>
    <definedName name="volumes1" localSheetId="76" hidden="1">{"Fiesta Facer Page",#N/A,FALSE,"Q_C_S";"Fiesta Main Page",#N/A,FALSE,"V_L";"Fiesta 95BP Struct",#N/A,FALSE,"StructBP";"Fiesta Post 95BP Struct",#N/A,FALSE,"AdjStructBP"}</definedName>
    <definedName name="volumes1" hidden="1">{"Fiesta Facer Page",#N/A,FALSE,"Q_C_S";"Fiesta Main Page",#N/A,FALSE,"V_L";"Fiesta 95BP Struct",#N/A,FALSE,"StructBP";"Fiesta Post 95BP Struct",#N/A,FALSE,"AdjStructBP"}</definedName>
    <definedName name="vs" localSheetId="79">#REF!</definedName>
    <definedName name="vs" localSheetId="84">#REF!</definedName>
    <definedName name="vs" localSheetId="77">#REF!</definedName>
    <definedName name="vs">#REF!</definedName>
    <definedName name="vs_budget" localSheetId="65" hidden="1">{#N/A,#N/A,FALSE,"BalCash"}</definedName>
    <definedName name="vs_budget" localSheetId="84" hidden="1">{#N/A,#N/A,FALSE,"BalCash"}</definedName>
    <definedName name="vs_budget" localSheetId="77" hidden="1">{#N/A,#N/A,FALSE,"BalCash"}</definedName>
    <definedName name="vs_budget" localSheetId="61" hidden="1">{#N/A,#N/A,FALSE,"BalCash"}</definedName>
    <definedName name="vs_budget" localSheetId="76" hidden="1">{#N/A,#N/A,FALSE,"BalCash"}</definedName>
    <definedName name="vs_budget" hidden="1">{#N/A,#N/A,FALSE,"BalCash"}</definedName>
    <definedName name="vsapbt" localSheetId="79">#REF!</definedName>
    <definedName name="vsapbt" localSheetId="84">#REF!</definedName>
    <definedName name="vsapbt" localSheetId="77">#REF!</definedName>
    <definedName name="vsapbt">#REF!</definedName>
    <definedName name="vsastat" localSheetId="79">#REF!</definedName>
    <definedName name="vsastat" localSheetId="84">#REF!</definedName>
    <definedName name="vsastat" localSheetId="77">#REF!</definedName>
    <definedName name="vsastat">#REF!</definedName>
    <definedName name="vsdm" localSheetId="79">#REF!</definedName>
    <definedName name="vsdm" localSheetId="84">#REF!</definedName>
    <definedName name="vsdm" localSheetId="77">#REF!</definedName>
    <definedName name="vsdm">#REF!</definedName>
    <definedName name="vsm" localSheetId="65" hidden="1">{#N/A,#N/A,FALSE,"TEST HOURS MONTHLY REPORT"}</definedName>
    <definedName name="vsm" localSheetId="84" hidden="1">{#N/A,#N/A,FALSE,"TEST HOURS MONTHLY REPORT"}</definedName>
    <definedName name="vsm" localSheetId="77" hidden="1">{#N/A,#N/A,FALSE,"TEST HOURS MONTHLY REPORT"}</definedName>
    <definedName name="vsm" localSheetId="61" hidden="1">{#N/A,#N/A,FALSE,"TEST HOURS MONTHLY REPORT"}</definedName>
    <definedName name="vsm" localSheetId="76" hidden="1">{#N/A,#N/A,FALSE,"TEST HOURS MONTHLY REPORT"}</definedName>
    <definedName name="vsm" hidden="1">{#N/A,#N/A,FALSE,"TEST HOURS MONTHLY REPORT"}</definedName>
    <definedName name="vv" localSheetId="65" hidden="1">{#VALUE!,#N/A,FALSE,0;#N/A,#N/A,FALSE,0;#N/A,#N/A,FALSE,0;#N/A,#N/A,FALSE,0}</definedName>
    <definedName name="vv" localSheetId="84" hidden="1">{#VALUE!,#N/A,FALSE,0;#N/A,#N/A,FALSE,0;#N/A,#N/A,FALSE,0;#N/A,#N/A,FALSE,0}</definedName>
    <definedName name="vv" localSheetId="77" hidden="1">{#VALUE!,#N/A,FALSE,0;#N/A,#N/A,FALSE,0;#N/A,#N/A,FALSE,0;#N/A,#N/A,FALSE,0}</definedName>
    <definedName name="vv" localSheetId="61" hidden="1">{#VALUE!,#N/A,FALSE,0;#N/A,#N/A,FALSE,0;#N/A,#N/A,FALSE,0;#N/A,#N/A,FALSE,0}</definedName>
    <definedName name="vv" localSheetId="76" hidden="1">{#VALUE!,#N/A,FALSE,0;#N/A,#N/A,FALSE,0;#N/A,#N/A,FALSE,0;#N/A,#N/A,FALSE,0}</definedName>
    <definedName name="vv" hidden="1">{#VALUE!,#N/A,FALSE,0;#N/A,#N/A,FALSE,0;#N/A,#N/A,FALSE,0;#N/A,#N/A,FALSE,0}</definedName>
    <definedName name="vvcds" localSheetId="65" hidden="1">{"Presentation",#N/A,FALSE,"Feb96 - ALL"}</definedName>
    <definedName name="vvcds" localSheetId="84" hidden="1">{"Presentation",#N/A,FALSE,"Feb96 - ALL"}</definedName>
    <definedName name="vvcds" localSheetId="77" hidden="1">{"Presentation",#N/A,FALSE,"Feb96 - ALL"}</definedName>
    <definedName name="vvcds" localSheetId="61" hidden="1">{"Presentation",#N/A,FALSE,"Feb96 - ALL"}</definedName>
    <definedName name="vvcds" localSheetId="76" hidden="1">{"Presentation",#N/A,FALSE,"Feb96 - ALL"}</definedName>
    <definedName name="vvcds" hidden="1">{"Presentation",#N/A,FALSE,"Feb96 - ALL"}</definedName>
    <definedName name="vvv" localSheetId="79" hidden="1">#REF!</definedName>
    <definedName name="vvv" localSheetId="84" hidden="1">#REF!</definedName>
    <definedName name="vvv" localSheetId="77" hidden="1">#REF!</definedName>
    <definedName name="vvv" hidden="1">#REF!</definedName>
    <definedName name="vvvvvvvvvvvvv" localSheetId="65" hidden="1">{#N/A,#N/A,FALSE,"SumMonth";#N/A,#N/A,FALSE,"SumMonth"}</definedName>
    <definedName name="vvvvvvvvvvvvv" localSheetId="84" hidden="1">{#N/A,#N/A,FALSE,"SumMonth";#N/A,#N/A,FALSE,"SumMonth"}</definedName>
    <definedName name="vvvvvvvvvvvvv" localSheetId="77" hidden="1">{#N/A,#N/A,FALSE,"SumMonth";#N/A,#N/A,FALSE,"SumMonth"}</definedName>
    <definedName name="vvvvvvvvvvvvv" localSheetId="61" hidden="1">{#N/A,#N/A,FALSE,"SumMonth";#N/A,#N/A,FALSE,"SumMonth"}</definedName>
    <definedName name="vvvvvvvvvvvvv" localSheetId="76" hidden="1">{#N/A,#N/A,FALSE,"SumMonth";#N/A,#N/A,FALSE,"SumMonth"}</definedName>
    <definedName name="vvvvvvvvvvvvv" hidden="1">{#N/A,#N/A,FALSE,"SumMonth";#N/A,#N/A,FALSE,"SumMonth"}</definedName>
    <definedName name="vw" localSheetId="65" hidden="1">{"Presentation",#N/A,FALSE,"Feb96 - ALL"}</definedName>
    <definedName name="vw" localSheetId="84" hidden="1">{"Presentation",#N/A,FALSE,"Feb96 - ALL"}</definedName>
    <definedName name="vw" localSheetId="77" hidden="1">{"Presentation",#N/A,FALSE,"Feb96 - ALL"}</definedName>
    <definedName name="vw" localSheetId="61" hidden="1">{"Presentation",#N/A,FALSE,"Feb96 - ALL"}</definedName>
    <definedName name="vw" localSheetId="76" hidden="1">{"Presentation",#N/A,FALSE,"Feb96 - ALL"}</definedName>
    <definedName name="vw" hidden="1">{"Presentation",#N/A,FALSE,"Feb96 - ALL"}</definedName>
    <definedName name="vxcbb" localSheetId="65" hidden="1">{0,0,0,0;0,0,0,0;0,0,0,0;0,0,0,0;0,0,0,0;0,0,0,0;0,TRUE,0,0;0,0,0,0}</definedName>
    <definedName name="vxcbb" localSheetId="84" hidden="1">{0,0,0,0;0,0,0,0;0,0,0,0;0,0,0,0;0,0,0,0;0,0,0,0;0,TRUE,0,0;0,0,0,0}</definedName>
    <definedName name="vxcbb" localSheetId="77" hidden="1">{0,0,0,0;0,0,0,0;0,0,0,0;0,0,0,0;0,0,0,0;0,0,0,0;0,TRUE,0,0;0,0,0,0}</definedName>
    <definedName name="vxcbb" localSheetId="61" hidden="1">{0,0,0,0;0,0,0,0;0,0,0,0;0,0,0,0;0,0,0,0;0,0,0,0;0,TRUE,0,0;0,0,0,0}</definedName>
    <definedName name="vxcbb" localSheetId="76" hidden="1">{0,0,0,0;0,0,0,0;0,0,0,0;0,0,0,0;0,0,0,0;0,0,0,0;0,TRUE,0,0;0,0,0,0}</definedName>
    <definedName name="vxcbb" hidden="1">{0,0,0,0;0,0,0,0;0,0,0,0;0,0,0,0;0,0,0,0;0,0,0,0;0,TRUE,0,0;0,0,0,0}</definedName>
    <definedName name="vzl" localSheetId="79">#REF!</definedName>
    <definedName name="vzl" localSheetId="84">#REF!</definedName>
    <definedName name="vzl" localSheetId="77">#REF!</definedName>
    <definedName name="vzl">#REF!</definedName>
    <definedName name="vzr" localSheetId="79">#REF!</definedName>
    <definedName name="vzr" localSheetId="84">#REF!</definedName>
    <definedName name="vzr" localSheetId="77">#REF!</definedName>
    <definedName name="vzr">#REF!</definedName>
    <definedName name="W" localSheetId="65" hidden="1">{"'Highlights'!$A$1:$M$123"}</definedName>
    <definedName name="W" localSheetId="84" hidden="1">{"'Highlights'!$A$1:$M$123"}</definedName>
    <definedName name="W" localSheetId="77" hidden="1">{"'Highlights'!$A$1:$M$123"}</definedName>
    <definedName name="W" localSheetId="61" hidden="1">{"'Highlights'!$A$1:$M$123"}</definedName>
    <definedName name="W" localSheetId="76" hidden="1">{"'Highlights'!$A$1:$M$123"}</definedName>
    <definedName name="W" hidden="1">{"'Highlights'!$A$1:$M$123"}</definedName>
    <definedName name="wa" localSheetId="79">#REF!</definedName>
    <definedName name="wa" localSheetId="84">#REF!</definedName>
    <definedName name="wa" localSheetId="77">#REF!</definedName>
    <definedName name="wa">#REF!</definedName>
    <definedName name="waefar" localSheetId="6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efar" localSheetId="84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efar" localSheetId="7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efar" localSheetId="61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efar" localSheetId="76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lter" localSheetId="65" hidden="1">{"Fiesta Facer Page",#N/A,FALSE,"Q_C_S";"Fiesta Main Page",#N/A,FALSE,"V_L";"Fiesta 95BP Struct",#N/A,FALSE,"StructBP";"Fiesta Post 95BP Struct",#N/A,FALSE,"AdjStructBP"}</definedName>
    <definedName name="walter" localSheetId="84" hidden="1">{"Fiesta Facer Page",#N/A,FALSE,"Q_C_S";"Fiesta Main Page",#N/A,FALSE,"V_L";"Fiesta 95BP Struct",#N/A,FALSE,"StructBP";"Fiesta Post 95BP Struct",#N/A,FALSE,"AdjStructBP"}</definedName>
    <definedName name="walter" localSheetId="77" hidden="1">{"Fiesta Facer Page",#N/A,FALSE,"Q_C_S";"Fiesta Main Page",#N/A,FALSE,"V_L";"Fiesta 95BP Struct",#N/A,FALSE,"StructBP";"Fiesta Post 95BP Struct",#N/A,FALSE,"AdjStructBP"}</definedName>
    <definedName name="walter" localSheetId="61" hidden="1">{"Fiesta Facer Page",#N/A,FALSE,"Q_C_S";"Fiesta Main Page",#N/A,FALSE,"V_L";"Fiesta 95BP Struct",#N/A,FALSE,"StructBP";"Fiesta Post 95BP Struct",#N/A,FALSE,"AdjStructBP"}</definedName>
    <definedName name="walter" localSheetId="76" hidden="1">{"Fiesta Facer Page",#N/A,FALSE,"Q_C_S";"Fiesta Main Page",#N/A,FALSE,"V_L";"Fiesta 95BP Struct",#N/A,FALSE,"StructBP";"Fiesta Post 95BP Struct",#N/A,FALSE,"AdjStructBP"}</definedName>
    <definedName name="walter" hidden="1">{"Fiesta Facer Page",#N/A,FALSE,"Q_C_S";"Fiesta Main Page",#N/A,FALSE,"V_L";"Fiesta 95BP Struct",#N/A,FALSE,"StructBP";"Fiesta Post 95BP Struct",#N/A,FALSE,"AdjStructBP"}</definedName>
    <definedName name="warn1" localSheetId="79">#REF!</definedName>
    <definedName name="warn1" localSheetId="84">#REF!</definedName>
    <definedName name="warn1" localSheetId="77">#REF!</definedName>
    <definedName name="warn1">#REF!</definedName>
    <definedName name="warn2" localSheetId="79">#REF!</definedName>
    <definedName name="warn2" localSheetId="84">#REF!</definedName>
    <definedName name="warn2" localSheetId="77">#REF!</definedName>
    <definedName name="warn2">#REF!</definedName>
    <definedName name="WARR" localSheetId="79" hidden="1">#REF!</definedName>
    <definedName name="WARR" localSheetId="84" hidden="1">#REF!</definedName>
    <definedName name="WARR" localSheetId="77" hidden="1">#REF!</definedName>
    <definedName name="WARR" hidden="1">#REF!</definedName>
    <definedName name="waste" localSheetId="65" hidden="1">{#N/A,#N/A,FALSE,"Graphs_Retail_Historical_US";#N/A,#N/A,FALSE,"Graphs_RCL_Historical_US";#N/A,#N/A,FALSE,"Graphs_WHSL_Historical_US";#N/A,#N/A,FALSE,"Graphs_ComLend_Historical_US";#N/A,#N/A,FALSE,"Graphs_Intra_Historical_US"}</definedName>
    <definedName name="waste" localSheetId="84" hidden="1">{#N/A,#N/A,FALSE,"Graphs_Retail_Historical_US";#N/A,#N/A,FALSE,"Graphs_RCL_Historical_US";#N/A,#N/A,FALSE,"Graphs_WHSL_Historical_US";#N/A,#N/A,FALSE,"Graphs_ComLend_Historical_US";#N/A,#N/A,FALSE,"Graphs_Intra_Historical_US"}</definedName>
    <definedName name="waste" localSheetId="77" hidden="1">{#N/A,#N/A,FALSE,"Graphs_Retail_Historical_US";#N/A,#N/A,FALSE,"Graphs_RCL_Historical_US";#N/A,#N/A,FALSE,"Graphs_WHSL_Historical_US";#N/A,#N/A,FALSE,"Graphs_ComLend_Historical_US";#N/A,#N/A,FALSE,"Graphs_Intra_Historical_US"}</definedName>
    <definedName name="waste" localSheetId="61" hidden="1">{#N/A,#N/A,FALSE,"Graphs_Retail_Historical_US";#N/A,#N/A,FALSE,"Graphs_RCL_Historical_US";#N/A,#N/A,FALSE,"Graphs_WHSL_Historical_US";#N/A,#N/A,FALSE,"Graphs_ComLend_Historical_US";#N/A,#N/A,FALSE,"Graphs_Intra_Historical_US"}</definedName>
    <definedName name="waste" localSheetId="76" hidden="1">{#N/A,#N/A,FALSE,"Graphs_Retail_Historical_US";#N/A,#N/A,FALSE,"Graphs_RCL_Historical_US";#N/A,#N/A,FALSE,"Graphs_WHSL_Historical_US";#N/A,#N/A,FALSE,"Graphs_ComLend_Historical_US";#N/A,#N/A,FALSE,"Graphs_Intra_Historical_US"}</definedName>
    <definedName name="waste" hidden="1">{#N/A,#N/A,FALSE,"Graphs_Retail_Historical_US";#N/A,#N/A,FALSE,"Graphs_RCL_Historical_US";#N/A,#N/A,FALSE,"Graphs_WHSL_Historical_US";#N/A,#N/A,FALSE,"Graphs_ComLend_Historical_US";#N/A,#N/A,FALSE,"Graphs_Intra_Historical_US"}</definedName>
    <definedName name="way" localSheetId="6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" localSheetId="84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" localSheetId="77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" localSheetId="61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" localSheetId="76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toomuch" localSheetId="65" hidden="1">{"2001-02 Summary",#N/A,TRUE,"Summary";"2001-06 Summary",#N/A,TRUE,"Summary"}</definedName>
    <definedName name="waytoomuch" localSheetId="84" hidden="1">{"2001-02 Summary",#N/A,TRUE,"Summary";"2001-06 Summary",#N/A,TRUE,"Summary"}</definedName>
    <definedName name="waytoomuch" localSheetId="77" hidden="1">{"2001-02 Summary",#N/A,TRUE,"Summary";"2001-06 Summary",#N/A,TRUE,"Summary"}</definedName>
    <definedName name="waytoomuch" localSheetId="61" hidden="1">{"2001-02 Summary",#N/A,TRUE,"Summary";"2001-06 Summary",#N/A,TRUE,"Summary"}</definedName>
    <definedName name="waytoomuch" localSheetId="76" hidden="1">{"2001-02 Summary",#N/A,TRUE,"Summary";"2001-06 Summary",#N/A,TRUE,"Summary"}</definedName>
    <definedName name="waytoomuch" hidden="1">{"2001-02 Summary",#N/A,TRUE,"Summary";"2001-06 Summary",#N/A,TRUE,"Summary"}</definedName>
    <definedName name="WCF_Index" localSheetId="79">#REF!</definedName>
    <definedName name="WCF_Index" localSheetId="84">#REF!</definedName>
    <definedName name="WCF_Index" localSheetId="77">#REF!</definedName>
    <definedName name="WCF_Index">#REF!</definedName>
    <definedName name="WCF_SGaA_P2" localSheetId="79">#REF!</definedName>
    <definedName name="WCF_SGaA_P2" localSheetId="84">#REF!</definedName>
    <definedName name="WCF_SGaA_P2" localSheetId="77">#REF!</definedName>
    <definedName name="WCF_SGaA_P2">#REF!</definedName>
    <definedName name="WCF_WCF_P2" localSheetId="79">#REF!</definedName>
    <definedName name="WCF_WCF_P2" localSheetId="84">#REF!</definedName>
    <definedName name="WCF_WCF_P2" localSheetId="77">#REF!</definedName>
    <definedName name="WCF_WCF_P2">#REF!</definedName>
    <definedName name="wcm3.ocm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.ocm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.ocm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.ocm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.ocm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" localSheetId="65" hidden="1">{"'Highlights'!$A$1:$M$123"}</definedName>
    <definedName name="we" localSheetId="84" hidden="1">{"'Highlights'!$A$1:$M$123"}</definedName>
    <definedName name="we" localSheetId="77" hidden="1">{"'Highlights'!$A$1:$M$123"}</definedName>
    <definedName name="we" localSheetId="61" hidden="1">{"'Highlights'!$A$1:$M$123"}</definedName>
    <definedName name="we" localSheetId="76" hidden="1">{"'Highlights'!$A$1:$M$123"}</definedName>
    <definedName name="we" hidden="1">{"'Highlights'!$A$1:$M$123"}</definedName>
    <definedName name="WeekDay" localSheetId="65">{1,2,3,4,5,6,7}</definedName>
    <definedName name="WeekDay" localSheetId="84">{1,2,3,4,5,6,7}</definedName>
    <definedName name="WeekDay" localSheetId="77">{1,2,3,4,5,6,7}</definedName>
    <definedName name="WeekDay" localSheetId="61">{1,2,3,4,5,6,7}</definedName>
    <definedName name="WeekDay" localSheetId="76">{1,2,3,4,5,6,7}</definedName>
    <definedName name="WeekDay">{1,2,3,4,5,6,7}</definedName>
    <definedName name="WeekNo" localSheetId="65">{1;2;3;4;5;6}</definedName>
    <definedName name="WeekNo" localSheetId="84">{1;2;3;4;5;6}</definedName>
    <definedName name="WeekNo" localSheetId="77">{1;2;3;4;5;6}</definedName>
    <definedName name="WeekNo" localSheetId="61">{1;2;3;4;5;6}</definedName>
    <definedName name="WeekNo" localSheetId="76">{1;2;3;4;5;6}</definedName>
    <definedName name="WeekNo">{1;2;3;4;5;6}</definedName>
    <definedName name="wef" localSheetId="65" hidden="1">{0,0,0,0}</definedName>
    <definedName name="wef" localSheetId="84" hidden="1">{0,0,0,0}</definedName>
    <definedName name="wef" localSheetId="77" hidden="1">{0,0,0,0}</definedName>
    <definedName name="wef" localSheetId="61" hidden="1">{0,0,0,0}</definedName>
    <definedName name="wef" localSheetId="76" hidden="1">{0,0,0,0}</definedName>
    <definedName name="wef" hidden="1">{0,0,0,0}</definedName>
    <definedName name="wefdf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fdf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fdf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fdf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fdf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f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gewgegw" localSheetId="65" hidden="1">{0,0,0,0;0,0,0,0;0,0,0,#VALUE!;TRUE,0,TRUE,0;0,0,0,0;0,0,0,0;0,0,0,0;0,TRUE,0,0}</definedName>
    <definedName name="wegewgegw" localSheetId="84" hidden="1">{0,0,0,0;0,0,0,0;0,0,0,#VALUE!;TRUE,0,TRUE,0;0,0,0,0;0,0,0,0;0,0,0,0;0,TRUE,0,0}</definedName>
    <definedName name="wegewgegw" localSheetId="77" hidden="1">{0,0,0,0;0,0,0,0;0,0,0,#VALUE!;TRUE,0,TRUE,0;0,0,0,0;0,0,0,0;0,0,0,0;0,TRUE,0,0}</definedName>
    <definedName name="wegewgegw" localSheetId="61" hidden="1">{0,0,0,0;0,0,0,0;0,0,0,#VALUE!;TRUE,0,TRUE,0;0,0,0,0;0,0,0,0;0,0,0,0;0,TRUE,0,0}</definedName>
    <definedName name="wegewgegw" localSheetId="76" hidden="1">{0,0,0,0;0,0,0,0;0,0,0,#VALUE!;TRUE,0,TRUE,0;0,0,0,0;0,0,0,0;0,0,0,0;0,TRUE,0,0}</definedName>
    <definedName name="wegewgegw" hidden="1">{0,0,0,0;0,0,0,0;0,0,0,#VALUE!;TRUE,0,TRUE,0;0,0,0,0;0,0,0,0;0,0,0,0;0,TRUE,0,0}</definedName>
    <definedName name="WEM" localSheetId="65" hidden="1">{"rates",#N/A,FALSE,"tavg4a";"rev",#N/A,FALSE,"tavg4a"}</definedName>
    <definedName name="WEM" localSheetId="84" hidden="1">{"rates",#N/A,FALSE,"tavg4a";"rev",#N/A,FALSE,"tavg4a"}</definedName>
    <definedName name="WEM" localSheetId="77" hidden="1">{"rates",#N/A,FALSE,"tavg4a";"rev",#N/A,FALSE,"tavg4a"}</definedName>
    <definedName name="WEM" localSheetId="61" hidden="1">{"rates",#N/A,FALSE,"tavg4a";"rev",#N/A,FALSE,"tavg4a"}</definedName>
    <definedName name="WEM" localSheetId="76" hidden="1">{"rates",#N/A,FALSE,"tavg4a";"rev",#N/A,FALSE,"tavg4a"}</definedName>
    <definedName name="WEM" hidden="1">{"rates",#N/A,FALSE,"tavg4a";"rev",#N/A,FALSE,"tavg4a"}</definedName>
    <definedName name="wer" localSheetId="65" hidden="1">{#N/A,#N/A,FALSE,"Title - E";#N/A,#N/A,FALSE,"Insert";#N/A,#N/A,FALSE,"Rpt-98-E PG_1";#N/A,#N/A,FALSE,"Rpt-98-E PG_2f";#N/A,#N/A,FALSE,"Rpt-98-E PG_2";#N/A,#N/A,FALSE,"Insert";#N/A,#N/A,FALSE,"Rpt-98-E PG_3 "}</definedName>
    <definedName name="wer" localSheetId="84" hidden="1">{#N/A,#N/A,FALSE,"Title - E";#N/A,#N/A,FALSE,"Insert";#N/A,#N/A,FALSE,"Rpt-98-E PG_1";#N/A,#N/A,FALSE,"Rpt-98-E PG_2f";#N/A,#N/A,FALSE,"Rpt-98-E PG_2";#N/A,#N/A,FALSE,"Insert";#N/A,#N/A,FALSE,"Rpt-98-E PG_3 "}</definedName>
    <definedName name="wer" localSheetId="77" hidden="1">{#N/A,#N/A,FALSE,"Title - E";#N/A,#N/A,FALSE,"Insert";#N/A,#N/A,FALSE,"Rpt-98-E PG_1";#N/A,#N/A,FALSE,"Rpt-98-E PG_2f";#N/A,#N/A,FALSE,"Rpt-98-E PG_2";#N/A,#N/A,FALSE,"Insert";#N/A,#N/A,FALSE,"Rpt-98-E PG_3 "}</definedName>
    <definedName name="wer" localSheetId="61" hidden="1">{#N/A,#N/A,FALSE,"Title - E";#N/A,#N/A,FALSE,"Insert";#N/A,#N/A,FALSE,"Rpt-98-E PG_1";#N/A,#N/A,FALSE,"Rpt-98-E PG_2f";#N/A,#N/A,FALSE,"Rpt-98-E PG_2";#N/A,#N/A,FALSE,"Insert";#N/A,#N/A,FALSE,"Rpt-98-E PG_3 "}</definedName>
    <definedName name="wer" localSheetId="76" hidden="1">{#N/A,#N/A,FALSE,"Title - E";#N/A,#N/A,FALSE,"Insert";#N/A,#N/A,FALSE,"Rpt-98-E PG_1";#N/A,#N/A,FALSE,"Rpt-98-E PG_2f";#N/A,#N/A,FALSE,"Rpt-98-E PG_2";#N/A,#N/A,FALSE,"Insert";#N/A,#N/A,FALSE,"Rpt-98-E PG_3 "}</definedName>
    <definedName name="wer" hidden="1">{#N/A,#N/A,FALSE,"Title - E";#N/A,#N/A,FALSE,"Insert";#N/A,#N/A,FALSE,"Rpt-98-E PG_1";#N/A,#N/A,FALSE,"Rpt-98-E PG_2f";#N/A,#N/A,FALSE,"Rpt-98-E PG_2";#N/A,#N/A,FALSE,"Insert";#N/A,#N/A,FALSE,"Rpt-98-E PG_3 "}</definedName>
    <definedName name="wer.asd_modde" localSheetId="65" hidden="1">{"Avg_Arg_NoAc",#N/A,FALSE,"Wk_Arg_NoAc";"Avg_Arg_Act",#N/A,FALSE,"Wk_Arg_Act";"Avg_Brz_NoAct",#N/A,FALSE,"Wk_Brz_NoAc";"Avg_Brz_Act",#N/A,FALSE,"Wk_Brz_Act"}</definedName>
    <definedName name="wer.asd_modde" localSheetId="84" hidden="1">{"Avg_Arg_NoAc",#N/A,FALSE,"Wk_Arg_NoAc";"Avg_Arg_Act",#N/A,FALSE,"Wk_Arg_Act";"Avg_Brz_NoAct",#N/A,FALSE,"Wk_Brz_NoAc";"Avg_Brz_Act",#N/A,FALSE,"Wk_Brz_Act"}</definedName>
    <definedName name="wer.asd_modde" localSheetId="77" hidden="1">{"Avg_Arg_NoAc",#N/A,FALSE,"Wk_Arg_NoAc";"Avg_Arg_Act",#N/A,FALSE,"Wk_Arg_Act";"Avg_Brz_NoAct",#N/A,FALSE,"Wk_Brz_NoAc";"Avg_Brz_Act",#N/A,FALSE,"Wk_Brz_Act"}</definedName>
    <definedName name="wer.asd_modde" localSheetId="61" hidden="1">{"Avg_Arg_NoAc",#N/A,FALSE,"Wk_Arg_NoAc";"Avg_Arg_Act",#N/A,FALSE,"Wk_Arg_Act";"Avg_Brz_NoAct",#N/A,FALSE,"Wk_Brz_NoAc";"Avg_Brz_Act",#N/A,FALSE,"Wk_Brz_Act"}</definedName>
    <definedName name="wer.asd_modde" localSheetId="76" hidden="1">{"Avg_Arg_NoAc",#N/A,FALSE,"Wk_Arg_NoAc";"Avg_Arg_Act",#N/A,FALSE,"Wk_Arg_Act";"Avg_Brz_NoAct",#N/A,FALSE,"Wk_Brz_NoAc";"Avg_Brz_Act",#N/A,FALSE,"Wk_Brz_Act"}</definedName>
    <definedName name="wer.asd_modde" hidden="1">{"Avg_Arg_NoAc",#N/A,FALSE,"Wk_Arg_NoAc";"Avg_Arg_Act",#N/A,FALSE,"Wk_Arg_Act";"Avg_Brz_NoAct",#N/A,FALSE,"Wk_Brz_NoAc";"Avg_Brz_Act",#N/A,FALSE,"Wk_Brz_Act"}</definedName>
    <definedName name="wer.rfyf" localSheetId="65" hidden="1">{"MaskProfCalc",#N/A,FALSE,"Mask";"MaskTrade",#N/A,FALSE,"Mask"}</definedName>
    <definedName name="wer.rfyf" localSheetId="84" hidden="1">{"MaskProfCalc",#N/A,FALSE,"Mask";"MaskTrade",#N/A,FALSE,"Mask"}</definedName>
    <definedName name="wer.rfyf" localSheetId="77" hidden="1">{"MaskProfCalc",#N/A,FALSE,"Mask";"MaskTrade",#N/A,FALSE,"Mask"}</definedName>
    <definedName name="wer.rfyf" localSheetId="61" hidden="1">{"MaskProfCalc",#N/A,FALSE,"Mask";"MaskTrade",#N/A,FALSE,"Mask"}</definedName>
    <definedName name="wer.rfyf" localSheetId="76" hidden="1">{"MaskProfCalc",#N/A,FALSE,"Mask";"MaskTrade",#N/A,FALSE,"Mask"}</definedName>
    <definedName name="wer.rfyf" hidden="1">{"MaskProfCalc",#N/A,FALSE,"Mask";"MaskTrade",#N/A,FALSE,"Mask"}</definedName>
    <definedName name="wer6wte" localSheetId="65" hidden="1">{"Presentation",#N/A,FALSE,"Feb96 - ALL"}</definedName>
    <definedName name="wer6wte" localSheetId="84" hidden="1">{"Presentation",#N/A,FALSE,"Feb96 - ALL"}</definedName>
    <definedName name="wer6wte" localSheetId="77" hidden="1">{"Presentation",#N/A,FALSE,"Feb96 - ALL"}</definedName>
    <definedName name="wer6wte" localSheetId="61" hidden="1">{"Presentation",#N/A,FALSE,"Feb96 - ALL"}</definedName>
    <definedName name="wer6wte" localSheetId="76" hidden="1">{"Presentation",#N/A,FALSE,"Feb96 - ALL"}</definedName>
    <definedName name="wer6wte" hidden="1">{"Presentation",#N/A,FALSE,"Feb96 - ALL"}</definedName>
    <definedName name="werf" localSheetId="65" hidden="1">{#N/A,#N/A,FALSE,"Title - E";#N/A,#N/A,FALSE,"Insert";#N/A,#N/A,FALSE,"Rpt-98-E PG_1";#N/A,#N/A,FALSE,"Rpt-98-E PG_2f";#N/A,#N/A,FALSE,"Rpt-98-E PG_2";#N/A,#N/A,FALSE,"Insert";#N/A,#N/A,FALSE,"Rpt-98-E PG_3 "}</definedName>
    <definedName name="werf" localSheetId="84" hidden="1">{#N/A,#N/A,FALSE,"Title - E";#N/A,#N/A,FALSE,"Insert";#N/A,#N/A,FALSE,"Rpt-98-E PG_1";#N/A,#N/A,FALSE,"Rpt-98-E PG_2f";#N/A,#N/A,FALSE,"Rpt-98-E PG_2";#N/A,#N/A,FALSE,"Insert";#N/A,#N/A,FALSE,"Rpt-98-E PG_3 "}</definedName>
    <definedName name="werf" localSheetId="77" hidden="1">{#N/A,#N/A,FALSE,"Title - E";#N/A,#N/A,FALSE,"Insert";#N/A,#N/A,FALSE,"Rpt-98-E PG_1";#N/A,#N/A,FALSE,"Rpt-98-E PG_2f";#N/A,#N/A,FALSE,"Rpt-98-E PG_2";#N/A,#N/A,FALSE,"Insert";#N/A,#N/A,FALSE,"Rpt-98-E PG_3 "}</definedName>
    <definedName name="werf" localSheetId="61" hidden="1">{#N/A,#N/A,FALSE,"Title - E";#N/A,#N/A,FALSE,"Insert";#N/A,#N/A,FALSE,"Rpt-98-E PG_1";#N/A,#N/A,FALSE,"Rpt-98-E PG_2f";#N/A,#N/A,FALSE,"Rpt-98-E PG_2";#N/A,#N/A,FALSE,"Insert";#N/A,#N/A,FALSE,"Rpt-98-E PG_3 "}</definedName>
    <definedName name="werf" localSheetId="76" hidden="1">{#N/A,#N/A,FALSE,"Title - E";#N/A,#N/A,FALSE,"Insert";#N/A,#N/A,FALSE,"Rpt-98-E PG_1";#N/A,#N/A,FALSE,"Rpt-98-E PG_2f";#N/A,#N/A,FALSE,"Rpt-98-E PG_2";#N/A,#N/A,FALSE,"Insert";#N/A,#N/A,FALSE,"Rpt-98-E PG_3 "}</definedName>
    <definedName name="werf" hidden="1">{#N/A,#N/A,FALSE,"Title - E";#N/A,#N/A,FALSE,"Insert";#N/A,#N/A,FALSE,"Rpt-98-E PG_1";#N/A,#N/A,FALSE,"Rpt-98-E PG_2f";#N/A,#N/A,FALSE,"Rpt-98-E PG_2";#N/A,#N/A,FALSE,"Insert";#N/A,#N/A,FALSE,"Rpt-98-E PG_3 "}</definedName>
    <definedName name="werfdbv" localSheetId="65" hidden="1">{"Avg_Arg_NoAc",#N/A,FALSE,"Wk_Arg_NoAc";"Avg_Arg_Act",#N/A,FALSE,"Wk_Arg_Act";"Avg_Brz_NoAct",#N/A,FALSE,"Wk_Brz_NoAc";"Avg_Brz_Act",#N/A,FALSE,"Wk_Brz_Act"}</definedName>
    <definedName name="werfdbv" localSheetId="84" hidden="1">{"Avg_Arg_NoAc",#N/A,FALSE,"Wk_Arg_NoAc";"Avg_Arg_Act",#N/A,FALSE,"Wk_Arg_Act";"Avg_Brz_NoAct",#N/A,FALSE,"Wk_Brz_NoAc";"Avg_Brz_Act",#N/A,FALSE,"Wk_Brz_Act"}</definedName>
    <definedName name="werfdbv" localSheetId="77" hidden="1">{"Avg_Arg_NoAc",#N/A,FALSE,"Wk_Arg_NoAc";"Avg_Arg_Act",#N/A,FALSE,"Wk_Arg_Act";"Avg_Brz_NoAct",#N/A,FALSE,"Wk_Brz_NoAc";"Avg_Brz_Act",#N/A,FALSE,"Wk_Brz_Act"}</definedName>
    <definedName name="werfdbv" localSheetId="61" hidden="1">{"Avg_Arg_NoAc",#N/A,FALSE,"Wk_Arg_NoAc";"Avg_Arg_Act",#N/A,FALSE,"Wk_Arg_Act";"Avg_Brz_NoAct",#N/A,FALSE,"Wk_Brz_NoAc";"Avg_Brz_Act",#N/A,FALSE,"Wk_Brz_Act"}</definedName>
    <definedName name="werfdbv" localSheetId="76" hidden="1">{"Avg_Arg_NoAc",#N/A,FALSE,"Wk_Arg_NoAc";"Avg_Arg_Act",#N/A,FALSE,"Wk_Arg_Act";"Avg_Brz_NoAct",#N/A,FALSE,"Wk_Brz_NoAc";"Avg_Brz_Act",#N/A,FALSE,"Wk_Brz_Act"}</definedName>
    <definedName name="werfdbv" hidden="1">{"Avg_Arg_NoAc",#N/A,FALSE,"Wk_Arg_NoAc";"Avg_Arg_Act",#N/A,FALSE,"Wk_Arg_Act";"Avg_Brz_NoAct",#N/A,FALSE,"Wk_Brz_NoAc";"Avg_Brz_Act",#N/A,FALSE,"Wk_Brz_Act"}</definedName>
    <definedName name="wert" localSheetId="65" hidden="1">{#N/A,#N/A,FALSE,"Cover";#N/A,#N/A,FALSE,"Profits";#N/A,#N/A,FALSE,"ABS";#N/A,#N/A,FALSE,"TFLE Detail";#N/A,#N/A,FALSE,"TFLE Walk";#N/A,#N/A,FALSE,"Variable Cost";#N/A,#N/A,FALSE,"V.C. Walk"}</definedName>
    <definedName name="wert" localSheetId="84" hidden="1">{#N/A,#N/A,FALSE,"Cover";#N/A,#N/A,FALSE,"Profits";#N/A,#N/A,FALSE,"ABS";#N/A,#N/A,FALSE,"TFLE Detail";#N/A,#N/A,FALSE,"TFLE Walk";#N/A,#N/A,FALSE,"Variable Cost";#N/A,#N/A,FALSE,"V.C. Walk"}</definedName>
    <definedName name="wert" localSheetId="77" hidden="1">{#N/A,#N/A,FALSE,"Cover";#N/A,#N/A,FALSE,"Profits";#N/A,#N/A,FALSE,"ABS";#N/A,#N/A,FALSE,"TFLE Detail";#N/A,#N/A,FALSE,"TFLE Walk";#N/A,#N/A,FALSE,"Variable Cost";#N/A,#N/A,FALSE,"V.C. Walk"}</definedName>
    <definedName name="wert" localSheetId="61" hidden="1">{#N/A,#N/A,FALSE,"Cover";#N/A,#N/A,FALSE,"Profits";#N/A,#N/A,FALSE,"ABS";#N/A,#N/A,FALSE,"TFLE Detail";#N/A,#N/A,FALSE,"TFLE Walk";#N/A,#N/A,FALSE,"Variable Cost";#N/A,#N/A,FALSE,"V.C. Walk"}</definedName>
    <definedName name="wert" localSheetId="76" hidden="1">{#N/A,#N/A,FALSE,"Cover";#N/A,#N/A,FALSE,"Profits";#N/A,#N/A,FALSE,"ABS";#N/A,#N/A,FALSE,"TFLE Detail";#N/A,#N/A,FALSE,"TFLE Walk";#N/A,#N/A,FALSE,"Variable Cost";#N/A,#N/A,FALSE,"V.C. Walk"}</definedName>
    <definedName name="wert" hidden="1">{#N/A,#N/A,FALSE,"Cover";#N/A,#N/A,FALSE,"Profits";#N/A,#N/A,FALSE,"ABS";#N/A,#N/A,FALSE,"TFLE Detail";#N/A,#N/A,FALSE,"TFLE Walk";#N/A,#N/A,FALSE,"Variable Cost";#N/A,#N/A,FALSE,"V.C. Walk"}</definedName>
    <definedName name="werterty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terty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terty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terty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terty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terty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" localSheetId="65" hidden="1">{#N/A,#N/A,FALSE,"Cover";#N/A,#N/A,FALSE,"Profits";#N/A,#N/A,FALSE,"ABS";#N/A,#N/A,FALSE,"TFLE Detail";#N/A,#N/A,FALSE,"TFLE Walk";#N/A,#N/A,FALSE,"Variable Cost";#N/A,#N/A,FALSE,"V.C. Walk"}</definedName>
    <definedName name="werwer" localSheetId="84" hidden="1">{#N/A,#N/A,FALSE,"Cover";#N/A,#N/A,FALSE,"Profits";#N/A,#N/A,FALSE,"ABS";#N/A,#N/A,FALSE,"TFLE Detail";#N/A,#N/A,FALSE,"TFLE Walk";#N/A,#N/A,FALSE,"Variable Cost";#N/A,#N/A,FALSE,"V.C. Walk"}</definedName>
    <definedName name="werwer" localSheetId="77" hidden="1">{#N/A,#N/A,FALSE,"Cover";#N/A,#N/A,FALSE,"Profits";#N/A,#N/A,FALSE,"ABS";#N/A,#N/A,FALSE,"TFLE Detail";#N/A,#N/A,FALSE,"TFLE Walk";#N/A,#N/A,FALSE,"Variable Cost";#N/A,#N/A,FALSE,"V.C. Walk"}</definedName>
    <definedName name="werwer" localSheetId="61" hidden="1">{#N/A,#N/A,FALSE,"Cover";#N/A,#N/A,FALSE,"Profits";#N/A,#N/A,FALSE,"ABS";#N/A,#N/A,FALSE,"TFLE Detail";#N/A,#N/A,FALSE,"TFLE Walk";#N/A,#N/A,FALSE,"Variable Cost";#N/A,#N/A,FALSE,"V.C. Walk"}</definedName>
    <definedName name="werwer" localSheetId="76" hidden="1">{#N/A,#N/A,FALSE,"Cover";#N/A,#N/A,FALSE,"Profits";#N/A,#N/A,FALSE,"ABS";#N/A,#N/A,FALSE,"TFLE Detail";#N/A,#N/A,FALSE,"TFLE Walk";#N/A,#N/A,FALSE,"Variable Cost";#N/A,#N/A,FALSE,"V.C. Walk"}</definedName>
    <definedName name="werwer" hidden="1">{#N/A,#N/A,FALSE,"Cover";#N/A,#N/A,FALSE,"Profits";#N/A,#N/A,FALSE,"ABS";#N/A,#N/A,FALSE,"TFLE Detail";#N/A,#N/A,FALSE,"TFLE Walk";#N/A,#N/A,FALSE,"Variable Cost";#N/A,#N/A,FALSE,"V.C. Walk"}</definedName>
    <definedName name="werwerw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w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w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w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w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r" localSheetId="65" hidden="1">{"REVISED",#N/A,FALSE,"Sheet1"}</definedName>
    <definedName name="werwr" localSheetId="84" hidden="1">{"REVISED",#N/A,FALSE,"Sheet1"}</definedName>
    <definedName name="werwr" localSheetId="77" hidden="1">{"REVISED",#N/A,FALSE,"Sheet1"}</definedName>
    <definedName name="werwr" localSheetId="61" hidden="1">{"REVISED",#N/A,FALSE,"Sheet1"}</definedName>
    <definedName name="werwr" localSheetId="76" hidden="1">{"REVISED",#N/A,FALSE,"Sheet1"}</definedName>
    <definedName name="werwr" hidden="1">{"REVISED",#N/A,FALSE,"Sheet1"}</definedName>
    <definedName name="west" localSheetId="65" hidden="1">{#N/A,#N/A,FALSE,"Title - E";#N/A,#N/A,FALSE,"Insert";#N/A,#N/A,FALSE,"Rpt-98-E PG_1";#N/A,#N/A,FALSE,"Rpt-98-E PG_2f";#N/A,#N/A,FALSE,"Rpt-98-E PG_2";#N/A,#N/A,FALSE,"Insert";#N/A,#N/A,FALSE,"Rpt-98-E PG_3 "}</definedName>
    <definedName name="west" localSheetId="84" hidden="1">{#N/A,#N/A,FALSE,"Title - E";#N/A,#N/A,FALSE,"Insert";#N/A,#N/A,FALSE,"Rpt-98-E PG_1";#N/A,#N/A,FALSE,"Rpt-98-E PG_2f";#N/A,#N/A,FALSE,"Rpt-98-E PG_2";#N/A,#N/A,FALSE,"Insert";#N/A,#N/A,FALSE,"Rpt-98-E PG_3 "}</definedName>
    <definedName name="west" localSheetId="77" hidden="1">{#N/A,#N/A,FALSE,"Title - E";#N/A,#N/A,FALSE,"Insert";#N/A,#N/A,FALSE,"Rpt-98-E PG_1";#N/A,#N/A,FALSE,"Rpt-98-E PG_2f";#N/A,#N/A,FALSE,"Rpt-98-E PG_2";#N/A,#N/A,FALSE,"Insert";#N/A,#N/A,FALSE,"Rpt-98-E PG_3 "}</definedName>
    <definedName name="west" localSheetId="61" hidden="1">{#N/A,#N/A,FALSE,"Title - E";#N/A,#N/A,FALSE,"Insert";#N/A,#N/A,FALSE,"Rpt-98-E PG_1";#N/A,#N/A,FALSE,"Rpt-98-E PG_2f";#N/A,#N/A,FALSE,"Rpt-98-E PG_2";#N/A,#N/A,FALSE,"Insert";#N/A,#N/A,FALSE,"Rpt-98-E PG_3 "}</definedName>
    <definedName name="west" localSheetId="76" hidden="1">{#N/A,#N/A,FALSE,"Title - E";#N/A,#N/A,FALSE,"Insert";#N/A,#N/A,FALSE,"Rpt-98-E PG_1";#N/A,#N/A,FALSE,"Rpt-98-E PG_2f";#N/A,#N/A,FALSE,"Rpt-98-E PG_2";#N/A,#N/A,FALSE,"Insert";#N/A,#N/A,FALSE,"Rpt-98-E PG_3 "}</definedName>
    <definedName name="west" hidden="1">{#N/A,#N/A,FALSE,"Title - E";#N/A,#N/A,FALSE,"Insert";#N/A,#N/A,FALSE,"Rpt-98-E PG_1";#N/A,#N/A,FALSE,"Rpt-98-E PG_2f";#N/A,#N/A,FALSE,"Rpt-98-E PG_2";#N/A,#N/A,FALSE,"Insert";#N/A,#N/A,FALSE,"Rpt-98-E PG_3 "}</definedName>
    <definedName name="weweg" localSheetId="65" hidden="1">{0,0,0,0;0,0,0,0;0,0,0,0;0,0,0,0}</definedName>
    <definedName name="weweg" localSheetId="84" hidden="1">{0,0,0,0;0,0,0,0;0,0,0,0;0,0,0,0}</definedName>
    <definedName name="weweg" localSheetId="77" hidden="1">{0,0,0,0;0,0,0,0;0,0,0,0;0,0,0,0}</definedName>
    <definedName name="weweg" localSheetId="61" hidden="1">{0,0,0,0;0,0,0,0;0,0,0,0;0,0,0,0}</definedName>
    <definedName name="weweg" localSheetId="76" hidden="1">{0,0,0,0;0,0,0,0;0,0,0,0;0,0,0,0}</definedName>
    <definedName name="weweg" hidden="1">{0,0,0,0;0,0,0,0;0,0,0,0;0,0,0,0}</definedName>
    <definedName name="wewew" localSheetId="79">#REF!</definedName>
    <definedName name="wewew" localSheetId="84">#REF!</definedName>
    <definedName name="wewew" localSheetId="77">#REF!</definedName>
    <definedName name="wewew">#REF!</definedName>
    <definedName name="wewewe" localSheetId="65" hidden="1">{"2001-02 Summary",#N/A,TRUE,"Summary";"2001-06 Summary",#N/A,TRUE,"Summary"}</definedName>
    <definedName name="wewewe" localSheetId="84" hidden="1">{"2001-02 Summary",#N/A,TRUE,"Summary";"2001-06 Summary",#N/A,TRUE,"Summary"}</definedName>
    <definedName name="wewewe" localSheetId="77" hidden="1">{"2001-02 Summary",#N/A,TRUE,"Summary";"2001-06 Summary",#N/A,TRUE,"Summary"}</definedName>
    <definedName name="wewewe" localSheetId="61" hidden="1">{"2001-02 Summary",#N/A,TRUE,"Summary";"2001-06 Summary",#N/A,TRUE,"Summary"}</definedName>
    <definedName name="wewewe" localSheetId="76" hidden="1">{"2001-02 Summary",#N/A,TRUE,"Summary";"2001-06 Summary",#N/A,TRUE,"Summary"}</definedName>
    <definedName name="wewewe" hidden="1">{"2001-02 Summary",#N/A,TRUE,"Summary";"2001-06 Summary",#N/A,TRUE,"Summary"}</definedName>
    <definedName name="wewwt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wewwt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wewwt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wewwt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wewwt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wewwt" hidden="1">{#N/A,#N/A,FALSE,"Assumptions";#N/A,#N/A,FALSE,"Volumes";#N/A,#N/A,FALSE,"Pricing";#N/A,#N/A,FALSE,"Variable Cost";#N/A,#N/A,FALSE,"Investment";#N/A,#N/A,FALSE,"Profitability";#N/A,#N/A,FALSE,"Business Comparison"}</definedName>
    <definedName name="wf" localSheetId="65" hidden="1">{#N/A,#N/A,FALSE,"GRAFIK";#N/A,#N/A,FALSE,"TOP30MEM"}</definedName>
    <definedName name="wf" localSheetId="84" hidden="1">{#N/A,#N/A,FALSE,"GRAFIK";#N/A,#N/A,FALSE,"TOP30MEM"}</definedName>
    <definedName name="wf" localSheetId="77" hidden="1">{#N/A,#N/A,FALSE,"GRAFIK";#N/A,#N/A,FALSE,"TOP30MEM"}</definedName>
    <definedName name="wf" localSheetId="61" hidden="1">{#N/A,#N/A,FALSE,"GRAFIK";#N/A,#N/A,FALSE,"TOP30MEM"}</definedName>
    <definedName name="wf" localSheetId="76" hidden="1">{#N/A,#N/A,FALSE,"GRAFIK";#N/A,#N/A,FALSE,"TOP30MEM"}</definedName>
    <definedName name="wf" hidden="1">{#N/A,#N/A,FALSE,"GRAFIK";#N/A,#N/A,FALSE,"TOP30MEM"}</definedName>
    <definedName name="wfew" localSheetId="65" hidden="1">{"REVISED",#N/A,FALSE,"Sheet1"}</definedName>
    <definedName name="wfew" localSheetId="84" hidden="1">{"REVISED",#N/A,FALSE,"Sheet1"}</definedName>
    <definedName name="wfew" localSheetId="77" hidden="1">{"REVISED",#N/A,FALSE,"Sheet1"}</definedName>
    <definedName name="wfew" localSheetId="61" hidden="1">{"REVISED",#N/A,FALSE,"Sheet1"}</definedName>
    <definedName name="wfew" localSheetId="76" hidden="1">{"REVISED",#N/A,FALSE,"Sheet1"}</definedName>
    <definedName name="wfew" hidden="1">{"REVISED",#N/A,FALSE,"Sheet1"}</definedName>
    <definedName name="wha" localSheetId="65" hidden="1">{#N/A,#N/A,FALSE,"Cover";#N/A,#N/A,FALSE,"Profits";#N/A,#N/A,FALSE,"ABS";#N/A,#N/A,FALSE,"TFLE Detail";#N/A,#N/A,FALSE,"TFLE Walk";#N/A,#N/A,FALSE,"Variable Cost";#N/A,#N/A,FALSE,"V.C. Walk"}</definedName>
    <definedName name="wha" localSheetId="84" hidden="1">{#N/A,#N/A,FALSE,"Cover";#N/A,#N/A,FALSE,"Profits";#N/A,#N/A,FALSE,"ABS";#N/A,#N/A,FALSE,"TFLE Detail";#N/A,#N/A,FALSE,"TFLE Walk";#N/A,#N/A,FALSE,"Variable Cost";#N/A,#N/A,FALSE,"V.C. Walk"}</definedName>
    <definedName name="wha" localSheetId="77" hidden="1">{#N/A,#N/A,FALSE,"Cover";#N/A,#N/A,FALSE,"Profits";#N/A,#N/A,FALSE,"ABS";#N/A,#N/A,FALSE,"TFLE Detail";#N/A,#N/A,FALSE,"TFLE Walk";#N/A,#N/A,FALSE,"Variable Cost";#N/A,#N/A,FALSE,"V.C. Walk"}</definedName>
    <definedName name="wha" localSheetId="61" hidden="1">{#N/A,#N/A,FALSE,"Cover";#N/A,#N/A,FALSE,"Profits";#N/A,#N/A,FALSE,"ABS";#N/A,#N/A,FALSE,"TFLE Detail";#N/A,#N/A,FALSE,"TFLE Walk";#N/A,#N/A,FALSE,"Variable Cost";#N/A,#N/A,FALSE,"V.C. Walk"}</definedName>
    <definedName name="wha" localSheetId="76" hidden="1">{#N/A,#N/A,FALSE,"Cover";#N/A,#N/A,FALSE,"Profits";#N/A,#N/A,FALSE,"ABS";#N/A,#N/A,FALSE,"TFLE Detail";#N/A,#N/A,FALSE,"TFLE Walk";#N/A,#N/A,FALSE,"Variable Cost";#N/A,#N/A,FALSE,"V.C. Walk"}</definedName>
    <definedName name="wha" hidden="1">{#N/A,#N/A,FALSE,"Cover";#N/A,#N/A,FALSE,"Profits";#N/A,#N/A,FALSE,"ABS";#N/A,#N/A,FALSE,"TFLE Detail";#N/A,#N/A,FALSE,"TFLE Walk";#N/A,#N/A,FALSE,"Variable Cost";#N/A,#N/A,FALSE,"V.C. Walk"}</definedName>
    <definedName name="what" localSheetId="65" hidden="1">{#N/A,#N/A,FALSE,"expense";#N/A,#N/A,FALSE,"heads"}</definedName>
    <definedName name="what" localSheetId="84" hidden="1">{#N/A,#N/A,FALSE,"expense";#N/A,#N/A,FALSE,"heads"}</definedName>
    <definedName name="what" localSheetId="77" hidden="1">{#N/A,#N/A,FALSE,"expense";#N/A,#N/A,FALSE,"heads"}</definedName>
    <definedName name="what" localSheetId="61" hidden="1">{#N/A,#N/A,FALSE,"expense";#N/A,#N/A,FALSE,"heads"}</definedName>
    <definedName name="what" localSheetId="76" hidden="1">{#N/A,#N/A,FALSE,"expense";#N/A,#N/A,FALSE,"heads"}</definedName>
    <definedName name="what" hidden="1">{#N/A,#N/A,FALSE,"expense";#N/A,#N/A,FALSE,"heads"}</definedName>
    <definedName name="whatisthis" localSheetId="65" hidden="1">{#N/A,#N/A,FALSE,"expense";#N/A,#N/A,FALSE,"heads"}</definedName>
    <definedName name="whatisthis" localSheetId="84" hidden="1">{#N/A,#N/A,FALSE,"expense";#N/A,#N/A,FALSE,"heads"}</definedName>
    <definedName name="whatisthis" localSheetId="77" hidden="1">{#N/A,#N/A,FALSE,"expense";#N/A,#N/A,FALSE,"heads"}</definedName>
    <definedName name="whatisthis" localSheetId="61" hidden="1">{#N/A,#N/A,FALSE,"expense";#N/A,#N/A,FALSE,"heads"}</definedName>
    <definedName name="whatisthis" localSheetId="76" hidden="1">{#N/A,#N/A,FALSE,"expense";#N/A,#N/A,FALSE,"heads"}</definedName>
    <definedName name="whatisthis" hidden="1">{#N/A,#N/A,FALSE,"expense";#N/A,#N/A,FALSE,"heads"}</definedName>
    <definedName name="Wheels" localSheetId="79">OFFSET(#REF!,0,0,COUNTA(#REF!),1)</definedName>
    <definedName name="Wheels" localSheetId="84">OFFSET(#REF!,0,0,COUNTA(#REF!),1)</definedName>
    <definedName name="Wheels" localSheetId="77">OFFSET(#REF!,0,0,COUNTA(#REF!),1)</definedName>
    <definedName name="Wheels">OFFSET(#REF!,0,0,COUNTA(#REF!),1)</definedName>
    <definedName name="why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hy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hy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hy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hy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hy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il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wil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wil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wil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wil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res" localSheetId="79">#REF!</definedName>
    <definedName name="wires" localSheetId="84">#REF!</definedName>
    <definedName name="wires" localSheetId="77">#REF!</definedName>
    <definedName name="wires">#REF!</definedName>
    <definedName name="wiress" localSheetId="79">#REF!</definedName>
    <definedName name="wiress" localSheetId="84">#REF!</definedName>
    <definedName name="wiress" localSheetId="77">#REF!</definedName>
    <definedName name="wiress">#REF!</definedName>
    <definedName name="Wk" localSheetId="79">#REF!</definedName>
    <definedName name="Wk" localSheetId="84">#REF!</definedName>
    <definedName name="Wk" localSheetId="77">#REF!</definedName>
    <definedName name="Wk">#REF!</definedName>
    <definedName name="wl" localSheetId="65" hidden="1">{0,#N/A,FALSE,0;0,#N/A,FALSE,0}</definedName>
    <definedName name="wl" localSheetId="84" hidden="1">{0,#N/A,FALSE,0;0,#N/A,FALSE,0}</definedName>
    <definedName name="wl" localSheetId="77" hidden="1">{0,#N/A,FALSE,0;0,#N/A,FALSE,0}</definedName>
    <definedName name="wl" localSheetId="61" hidden="1">{0,#N/A,FALSE,0;0,#N/A,FALSE,0}</definedName>
    <definedName name="wl" localSheetId="76" hidden="1">{0,#N/A,FALSE,0;0,#N/A,FALSE,0}</definedName>
    <definedName name="wl" hidden="1">{0,#N/A,FALSE,0;0,#N/A,FALSE,0}</definedName>
    <definedName name="WLG" localSheetId="79">#REF!</definedName>
    <definedName name="WLG" localSheetId="84">#REF!</definedName>
    <definedName name="WLG" localSheetId="77">#REF!</definedName>
    <definedName name="WLG">#REF!</definedName>
    <definedName name="wm.ocm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.ocm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.ocm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.ocm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.ocm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ork" localSheetId="65" hidden="1">{"COMPARISON",#N/A,FALSE,"Sheet1"}</definedName>
    <definedName name="work" localSheetId="84" hidden="1">{"COMPARISON",#N/A,FALSE,"Sheet1"}</definedName>
    <definedName name="work" localSheetId="77" hidden="1">{"COMPARISON",#N/A,FALSE,"Sheet1"}</definedName>
    <definedName name="work" localSheetId="61" hidden="1">{"COMPARISON",#N/A,FALSE,"Sheet1"}</definedName>
    <definedName name="work" localSheetId="76" hidden="1">{"COMPARISON",#N/A,FALSE,"Sheet1"}</definedName>
    <definedName name="work" hidden="1">{"COMPARISON",#N/A,FALSE,"Sheet1"}</definedName>
    <definedName name="Workplan" localSheetId="65" hidden="1">{#N/A,#N/A,FALSE,"626 DX";#N/A,#N/A,FALSE,"626 LX";#N/A,#N/A,FALSE,"626 LX-V6";#N/A,#N/A,FALSE,"626 ES-V6"}</definedName>
    <definedName name="Workplan" localSheetId="84" hidden="1">{#N/A,#N/A,FALSE,"626 DX";#N/A,#N/A,FALSE,"626 LX";#N/A,#N/A,FALSE,"626 LX-V6";#N/A,#N/A,FALSE,"626 ES-V6"}</definedName>
    <definedName name="Workplan" localSheetId="77" hidden="1">{#N/A,#N/A,FALSE,"626 DX";#N/A,#N/A,FALSE,"626 LX";#N/A,#N/A,FALSE,"626 LX-V6";#N/A,#N/A,FALSE,"626 ES-V6"}</definedName>
    <definedName name="Workplan" localSheetId="61" hidden="1">{#N/A,#N/A,FALSE,"626 DX";#N/A,#N/A,FALSE,"626 LX";#N/A,#N/A,FALSE,"626 LX-V6";#N/A,#N/A,FALSE,"626 ES-V6"}</definedName>
    <definedName name="Workplan" localSheetId="76" hidden="1">{#N/A,#N/A,FALSE,"626 DX";#N/A,#N/A,FALSE,"626 LX";#N/A,#N/A,FALSE,"626 LX-V6";#N/A,#N/A,FALSE,"626 ES-V6"}</definedName>
    <definedName name="Workplan" hidden="1">{#N/A,#N/A,FALSE,"626 DX";#N/A,#N/A,FALSE,"626 LX";#N/A,#N/A,FALSE,"626 LX-V6";#N/A,#N/A,FALSE,"626 ES-V6"}</definedName>
    <definedName name="wqe" localSheetId="65" hidden="1">{"REVISED",#N/A,FALSE,"Sheet1"}</definedName>
    <definedName name="wqe" localSheetId="84" hidden="1">{"REVISED",#N/A,FALSE,"Sheet1"}</definedName>
    <definedName name="wqe" localSheetId="77" hidden="1">{"REVISED",#N/A,FALSE,"Sheet1"}</definedName>
    <definedName name="wqe" localSheetId="61" hidden="1">{"REVISED",#N/A,FALSE,"Sheet1"}</definedName>
    <definedName name="wqe" localSheetId="76" hidden="1">{"REVISED",#N/A,FALSE,"Sheet1"}</definedName>
    <definedName name="wqe" hidden="1">{"REVISED",#N/A,FALSE,"Sheet1"}</definedName>
    <definedName name="wqedw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r" localSheetId="65" hidden="1">{#N/A,#N/A,FALSE,"Title-W";#N/A,#N/A,FALSE,"Insert";#N/A,#N/A,FALSE,"Rpt-98-W PG_1";#N/A,#N/A,FALSE,"Rpt-98-W PG_2f";#N/A,#N/A,FALSE,"Rpt-98-W  PG_2";#N/A,#N/A,FALSE,"Insert";#N/A,#N/A,FALSE,"Rpt-98-W PG_3"}</definedName>
    <definedName name="wqer" localSheetId="84" hidden="1">{#N/A,#N/A,FALSE,"Title-W";#N/A,#N/A,FALSE,"Insert";#N/A,#N/A,FALSE,"Rpt-98-W PG_1";#N/A,#N/A,FALSE,"Rpt-98-W PG_2f";#N/A,#N/A,FALSE,"Rpt-98-W  PG_2";#N/A,#N/A,FALSE,"Insert";#N/A,#N/A,FALSE,"Rpt-98-W PG_3"}</definedName>
    <definedName name="wqer" localSheetId="77" hidden="1">{#N/A,#N/A,FALSE,"Title-W";#N/A,#N/A,FALSE,"Insert";#N/A,#N/A,FALSE,"Rpt-98-W PG_1";#N/A,#N/A,FALSE,"Rpt-98-W PG_2f";#N/A,#N/A,FALSE,"Rpt-98-W  PG_2";#N/A,#N/A,FALSE,"Insert";#N/A,#N/A,FALSE,"Rpt-98-W PG_3"}</definedName>
    <definedName name="wqer" localSheetId="61" hidden="1">{#N/A,#N/A,FALSE,"Title-W";#N/A,#N/A,FALSE,"Insert";#N/A,#N/A,FALSE,"Rpt-98-W PG_1";#N/A,#N/A,FALSE,"Rpt-98-W PG_2f";#N/A,#N/A,FALSE,"Rpt-98-W  PG_2";#N/A,#N/A,FALSE,"Insert";#N/A,#N/A,FALSE,"Rpt-98-W PG_3"}</definedName>
    <definedName name="wqer" localSheetId="76" hidden="1">{#N/A,#N/A,FALSE,"Title-W";#N/A,#N/A,FALSE,"Insert";#N/A,#N/A,FALSE,"Rpt-98-W PG_1";#N/A,#N/A,FALSE,"Rpt-98-W PG_2f";#N/A,#N/A,FALSE,"Rpt-98-W  PG_2";#N/A,#N/A,FALSE,"Insert";#N/A,#N/A,FALSE,"Rpt-98-W PG_3"}</definedName>
    <definedName name="wqer" hidden="1">{#N/A,#N/A,FALSE,"Title-W";#N/A,#N/A,FALSE,"Insert";#N/A,#N/A,FALSE,"Rpt-98-W PG_1";#N/A,#N/A,FALSE,"Rpt-98-W PG_2f";#N/A,#N/A,FALSE,"Rpt-98-W  PG_2";#N/A,#N/A,FALSE,"Insert";#N/A,#N/A,FALSE,"Rpt-98-W PG_3"}</definedName>
    <definedName name="wqqw" localSheetId="65" hidden="1">{"rates",#N/A,FALSE,"tavg4a";"rev",#N/A,FALSE,"tavg4a"}</definedName>
    <definedName name="wqqw" localSheetId="84" hidden="1">{"rates",#N/A,FALSE,"tavg4a";"rev",#N/A,FALSE,"tavg4a"}</definedName>
    <definedName name="wqqw" localSheetId="77" hidden="1">{"rates",#N/A,FALSE,"tavg4a";"rev",#N/A,FALSE,"tavg4a"}</definedName>
    <definedName name="wqqw" localSheetId="61" hidden="1">{"rates",#N/A,FALSE,"tavg4a";"rev",#N/A,FALSE,"tavg4a"}</definedName>
    <definedName name="wqqw" localSheetId="76" hidden="1">{"rates",#N/A,FALSE,"tavg4a";"rev",#N/A,FALSE,"tavg4a"}</definedName>
    <definedName name="wqqw" hidden="1">{"rates",#N/A,FALSE,"tavg4a";"rev",#N/A,FALSE,"tavg4a"}</definedName>
    <definedName name="wqw" localSheetId="65" hidden="1">{#N/A,#N/A,FALSE,"Cover";#N/A,#N/A,FALSE,"Profits";#N/A,#N/A,FALSE,"ABS";#N/A,#N/A,FALSE,"TFLE Detail";#N/A,#N/A,FALSE,"TFLE Walk";#N/A,#N/A,FALSE,"Variable Cost";#N/A,#N/A,FALSE,"V.C. Walk"}</definedName>
    <definedName name="wqw" localSheetId="84" hidden="1">{#N/A,#N/A,FALSE,"Cover";#N/A,#N/A,FALSE,"Profits";#N/A,#N/A,FALSE,"ABS";#N/A,#N/A,FALSE,"TFLE Detail";#N/A,#N/A,FALSE,"TFLE Walk";#N/A,#N/A,FALSE,"Variable Cost";#N/A,#N/A,FALSE,"V.C. Walk"}</definedName>
    <definedName name="wqw" localSheetId="77" hidden="1">{#N/A,#N/A,FALSE,"Cover";#N/A,#N/A,FALSE,"Profits";#N/A,#N/A,FALSE,"ABS";#N/A,#N/A,FALSE,"TFLE Detail";#N/A,#N/A,FALSE,"TFLE Walk";#N/A,#N/A,FALSE,"Variable Cost";#N/A,#N/A,FALSE,"V.C. Walk"}</definedName>
    <definedName name="wqw" localSheetId="61" hidden="1">{#N/A,#N/A,FALSE,"Cover";#N/A,#N/A,FALSE,"Profits";#N/A,#N/A,FALSE,"ABS";#N/A,#N/A,FALSE,"TFLE Detail";#N/A,#N/A,FALSE,"TFLE Walk";#N/A,#N/A,FALSE,"Variable Cost";#N/A,#N/A,FALSE,"V.C. Walk"}</definedName>
    <definedName name="wqw" localSheetId="76" hidden="1">{#N/A,#N/A,FALSE,"Cover";#N/A,#N/A,FALSE,"Profits";#N/A,#N/A,FALSE,"ABS";#N/A,#N/A,FALSE,"TFLE Detail";#N/A,#N/A,FALSE,"TFLE Walk";#N/A,#N/A,FALSE,"Variable Cost";#N/A,#N/A,FALSE,"V.C. Walk"}</definedName>
    <definedName name="wqw" hidden="1">{#N/A,#N/A,FALSE,"Cover";#N/A,#N/A,FALSE,"Profits";#N/A,#N/A,FALSE,"ABS";#N/A,#N/A,FALSE,"TFLE Detail";#N/A,#N/A,FALSE,"TFLE Walk";#N/A,#N/A,FALSE,"Variable Cost";#N/A,#N/A,FALSE,"V.C. Walk"}</definedName>
    <definedName name="wr" localSheetId="65" hidden="1">{#N/A,#N/A,FALSE,"TOP10";#N/A,#N/A,FALSE,"Cover";#N/A,#N/A,FALSE,"MOGRAPH"}</definedName>
    <definedName name="wr" localSheetId="84" hidden="1">{#N/A,#N/A,FALSE,"TOP10";#N/A,#N/A,FALSE,"Cover";#N/A,#N/A,FALSE,"MOGRAPH"}</definedName>
    <definedName name="wr" localSheetId="77" hidden="1">{#N/A,#N/A,FALSE,"TOP10";#N/A,#N/A,FALSE,"Cover";#N/A,#N/A,FALSE,"MOGRAPH"}</definedName>
    <definedName name="wr" localSheetId="61" hidden="1">{#N/A,#N/A,FALSE,"TOP10";#N/A,#N/A,FALSE,"Cover";#N/A,#N/A,FALSE,"MOGRAPH"}</definedName>
    <definedName name="wr" localSheetId="76" hidden="1">{#N/A,#N/A,FALSE,"TOP10";#N/A,#N/A,FALSE,"Cover";#N/A,#N/A,FALSE,"MOGRAPH"}</definedName>
    <definedName name="wr" hidden="1">{#N/A,#N/A,FALSE,"TOP10";#N/A,#N/A,FALSE,"Cover";#N/A,#N/A,FALSE,"MOGRAPH"}</definedName>
    <definedName name="wrgtrgr" localSheetId="65" hidden="1">{"2001-02 Summary",#N/A,TRUE,"Summary";"2001-06 Summary",#N/A,TRUE,"Summary"}</definedName>
    <definedName name="wrgtrgr" localSheetId="84" hidden="1">{"2001-02 Summary",#N/A,TRUE,"Summary";"2001-06 Summary",#N/A,TRUE,"Summary"}</definedName>
    <definedName name="wrgtrgr" localSheetId="77" hidden="1">{"2001-02 Summary",#N/A,TRUE,"Summary";"2001-06 Summary",#N/A,TRUE,"Summary"}</definedName>
    <definedName name="wrgtrgr" localSheetId="61" hidden="1">{"2001-02 Summary",#N/A,TRUE,"Summary";"2001-06 Summary",#N/A,TRUE,"Summary"}</definedName>
    <definedName name="wrgtrgr" localSheetId="76" hidden="1">{"2001-02 Summary",#N/A,TRUE,"Summary";"2001-06 Summary",#N/A,TRUE,"Summary"}</definedName>
    <definedName name="wrgtrgr" hidden="1">{"2001-02 Summary",#N/A,TRUE,"Summary";"2001-06 Summary",#N/A,TRUE,"Summary"}</definedName>
    <definedName name="wrn" localSheetId="65" hidden="1">{#N/A,#N/A,FALSE,"Balance SPS";#N/A,#N/A,FALSE,"P&amp;L_SPS"}</definedName>
    <definedName name="wrn" localSheetId="84" hidden="1">{#N/A,#N/A,FALSE,"Balance SPS";#N/A,#N/A,FALSE,"P&amp;L_SPS"}</definedName>
    <definedName name="wrn" localSheetId="77" hidden="1">{#N/A,#N/A,FALSE,"Balance SPS";#N/A,#N/A,FALSE,"P&amp;L_SPS"}</definedName>
    <definedName name="wrn" localSheetId="61" hidden="1">{#N/A,#N/A,FALSE,"Balance SPS";#N/A,#N/A,FALSE,"P&amp;L_SPS"}</definedName>
    <definedName name="wrn" localSheetId="76" hidden="1">{#N/A,#N/A,FALSE,"Balance SPS";#N/A,#N/A,FALSE,"P&amp;L_SPS"}</definedName>
    <definedName name="wrn" hidden="1">{#N/A,#N/A,FALSE,"Balance SPS";#N/A,#N/A,FALSE,"P&amp;L_SPS"}</definedName>
    <definedName name="wrn.01_All_Package." localSheetId="65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1_All_Package." localSheetId="84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1_All_Package." localSheetId="77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1_All_Package." localSheetId="61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1_All_Package." localSheetId="76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localSheetId="6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2_PCS." localSheetId="84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2_PCS." localSheetId="77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2_PCS." localSheetId="61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2_PCS." localSheetId="76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localSheetId="65" hidden="1">{#N/A,#N/A,FALSE,"BS_CORPORATE"}</definedName>
    <definedName name="wrn.03_Corporate." localSheetId="84" hidden="1">{#N/A,#N/A,FALSE,"BS_CORPORATE"}</definedName>
    <definedName name="wrn.03_Corporate." localSheetId="77" hidden="1">{#N/A,#N/A,FALSE,"BS_CORPORATE"}</definedName>
    <definedName name="wrn.03_Corporate." localSheetId="61" hidden="1">{#N/A,#N/A,FALSE,"BS_CORPORATE"}</definedName>
    <definedName name="wrn.03_Corporate." localSheetId="76" hidden="1">{#N/A,#N/A,FALSE,"BS_CORPORATE"}</definedName>
    <definedName name="wrn.03_Corporate." hidden="1">{#N/A,#N/A,FALSE,"BS_CORPORATE"}</definedName>
    <definedName name="wrn.03_NSS." localSheetId="65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3_NSS." localSheetId="84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3_NSS." localSheetId="77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3_NSS." localSheetId="61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3_NSS." localSheetId="76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localSheetId="65" hidden="1">{#N/A,#N/A,FALSE,"BS_ESG ";#N/A,#N/A,FALSE,"P&amp;L_ESG"}</definedName>
    <definedName name="wrn.04_ESG." localSheetId="84" hidden="1">{#N/A,#N/A,FALSE,"BS_ESG ";#N/A,#N/A,FALSE,"P&amp;L_ESG"}</definedName>
    <definedName name="wrn.04_ESG." localSheetId="77" hidden="1">{#N/A,#N/A,FALSE,"BS_ESG ";#N/A,#N/A,FALSE,"P&amp;L_ESG"}</definedName>
    <definedName name="wrn.04_ESG." localSheetId="61" hidden="1">{#N/A,#N/A,FALSE,"BS_ESG ";#N/A,#N/A,FALSE,"P&amp;L_ESG"}</definedName>
    <definedName name="wrn.04_ESG." localSheetId="76" hidden="1">{#N/A,#N/A,FALSE,"BS_ESG ";#N/A,#N/A,FALSE,"P&amp;L_ESG"}</definedName>
    <definedName name="wrn.04_ESG." hidden="1">{#N/A,#N/A,FALSE,"BS_ESG ";#N/A,#N/A,FALSE,"P&amp;L_ESG"}</definedName>
    <definedName name="wrn.05_SPS." localSheetId="65" hidden="1">{#N/A,#N/A,FALSE,"Balance SPS";#N/A,#N/A,FALSE,"P&amp;L_SPS"}</definedName>
    <definedName name="wrn.05_SPS." localSheetId="84" hidden="1">{#N/A,#N/A,FALSE,"Balance SPS";#N/A,#N/A,FALSE,"P&amp;L_SPS"}</definedName>
    <definedName name="wrn.05_SPS." localSheetId="77" hidden="1">{#N/A,#N/A,FALSE,"Balance SPS";#N/A,#N/A,FALSE,"P&amp;L_SPS"}</definedName>
    <definedName name="wrn.05_SPS." localSheetId="61" hidden="1">{#N/A,#N/A,FALSE,"Balance SPS";#N/A,#N/A,FALSE,"P&amp;L_SPS"}</definedName>
    <definedName name="wrn.05_SPS." localSheetId="76" hidden="1">{#N/A,#N/A,FALSE,"Balance SPS";#N/A,#N/A,FALSE,"P&amp;L_SPS"}</definedName>
    <definedName name="wrn.05_SPS." hidden="1">{#N/A,#N/A,FALSE,"Balance SPS";#N/A,#N/A,FALSE,"P&amp;L_SPS"}</definedName>
    <definedName name="wrn.1_Complete._.Package._.less._.Backup." localSheetId="65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1_Complete._.Package._.less._.Backup." localSheetId="84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1_Complete._.Package._.less._.Backup." localSheetId="77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1_Complete._.Package._.less._.Backup." localSheetId="61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1_Complete._.Package._.less._.Backup." localSheetId="76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_PCS." localSheetId="65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2_PCS." localSheetId="84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2_PCS." localSheetId="77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2_PCS." localSheetId="61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2_PCS." localSheetId="76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localSheetId="65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3_CIG." localSheetId="84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3_CIG." localSheetId="77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3_CIG." localSheetId="61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3_CIG." localSheetId="76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localSheetId="65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4_iDEN." localSheetId="84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4_iDEN." localSheetId="77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4_iDEN." localSheetId="61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4_iDEN." localSheetId="76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localSheetId="65" hidden="1">{#N/A,#N/A,FALSE,"BACK UP CIG";#N/A,#N/A,FALSE,"BACK UP Balance FDM";#N/A,#N/A,FALSE,"BACK UP ASP nsad";#N/A,#N/A,FALSE,"BACK UP CORPORATE"}</definedName>
    <definedName name="wrn.5_Total._.Back._.Up." localSheetId="84" hidden="1">{#N/A,#N/A,FALSE,"BACK UP CIG";#N/A,#N/A,FALSE,"BACK UP Balance FDM";#N/A,#N/A,FALSE,"BACK UP ASP nsad";#N/A,#N/A,FALSE,"BACK UP CORPORATE"}</definedName>
    <definedName name="wrn.5_Total._.Back._.Up." localSheetId="77" hidden="1">{#N/A,#N/A,FALSE,"BACK UP CIG";#N/A,#N/A,FALSE,"BACK UP Balance FDM";#N/A,#N/A,FALSE,"BACK UP ASP nsad";#N/A,#N/A,FALSE,"BACK UP CORPORATE"}</definedName>
    <definedName name="wrn.5_Total._.Back._.Up." localSheetId="61" hidden="1">{#N/A,#N/A,FALSE,"BACK UP CIG";#N/A,#N/A,FALSE,"BACK UP Balance FDM";#N/A,#N/A,FALSE,"BACK UP ASP nsad";#N/A,#N/A,FALSE,"BACK UP CORPORATE"}</definedName>
    <definedName name="wrn.5_Total._.Back._.Up." localSheetId="76" hidden="1">{#N/A,#N/A,FALSE,"BACK UP CIG";#N/A,#N/A,FALSE,"BACK UP Balance FDM";#N/A,#N/A,FALSE,"BACK UP ASP nsad";#N/A,#N/A,FALSE,"BACK UP CORPORATE"}</definedName>
    <definedName name="wrn.5_Total._.Back._.Up." hidden="1">{#N/A,#N/A,FALSE,"BACK UP CIG";#N/A,#N/A,FALSE,"BACK UP Balance FDM";#N/A,#N/A,FALSE,"BACK UP ASP nsad";#N/A,#N/A,FALSE,"BACK UP CORPORATE"}</definedName>
    <definedName name="wrn.97._.Model." localSheetId="65" hidden="1">{"showrm",#N/A,FALSE,"97 Model";"equipment",#N/A,FALSE,"97 Model"}</definedName>
    <definedName name="wrn.97._.Model." localSheetId="84" hidden="1">{"showrm",#N/A,FALSE,"97 Model";"equipment",#N/A,FALSE,"97 Model"}</definedName>
    <definedName name="wrn.97._.Model." localSheetId="77" hidden="1">{"showrm",#N/A,FALSE,"97 Model";"equipment",#N/A,FALSE,"97 Model"}</definedName>
    <definedName name="wrn.97._.Model." localSheetId="61" hidden="1">{"showrm",#N/A,FALSE,"97 Model";"equipment",#N/A,FALSE,"97 Model"}</definedName>
    <definedName name="wrn.97._.Model." localSheetId="76" hidden="1">{"showrm",#N/A,FALSE,"97 Model";"equipment",#N/A,FALSE,"97 Model"}</definedName>
    <definedName name="wrn.97._.Model." hidden="1">{"showrm",#N/A,FALSE,"97 Model";"equipment",#N/A,FALSE,"97 Model"}</definedName>
    <definedName name="wrn.97_.Model.2" localSheetId="65" hidden="1">{"showrm",#N/A,FALSE,"97 Model";"equipment",#N/A,FALSE,"97 Model"}</definedName>
    <definedName name="wrn.97_.Model.2" localSheetId="84" hidden="1">{"showrm",#N/A,FALSE,"97 Model";"equipment",#N/A,FALSE,"97 Model"}</definedName>
    <definedName name="wrn.97_.Model.2" localSheetId="77" hidden="1">{"showrm",#N/A,FALSE,"97 Model";"equipment",#N/A,FALSE,"97 Model"}</definedName>
    <definedName name="wrn.97_.Model.2" localSheetId="61" hidden="1">{"showrm",#N/A,FALSE,"97 Model";"equipment",#N/A,FALSE,"97 Model"}</definedName>
    <definedName name="wrn.97_.Model.2" localSheetId="76" hidden="1">{"showrm",#N/A,FALSE,"97 Model";"equipment",#N/A,FALSE,"97 Model"}</definedName>
    <definedName name="wrn.97_.Model.2" hidden="1">{"showrm",#N/A,FALSE,"97 Model";"equipment",#N/A,FALSE,"97 Model"}</definedName>
    <definedName name="wrn.98._.High._.Series." localSheetId="65" hidden="1">{"showroom",#N/A,FALSE,"98 Model";"equipment",#N/A,FALSE,"98 Model"}</definedName>
    <definedName name="wrn.98._.High._.Series." localSheetId="84" hidden="1">{"showroom",#N/A,FALSE,"98 Model";"equipment",#N/A,FALSE,"98 Model"}</definedName>
    <definedName name="wrn.98._.High._.Series." localSheetId="77" hidden="1">{"showroom",#N/A,FALSE,"98 Model";"equipment",#N/A,FALSE,"98 Model"}</definedName>
    <definedName name="wrn.98._.High._.Series." localSheetId="61" hidden="1">{"showroom",#N/A,FALSE,"98 Model";"equipment",#N/A,FALSE,"98 Model"}</definedName>
    <definedName name="wrn.98._.High._.Series." localSheetId="76" hidden="1">{"showroom",#N/A,FALSE,"98 Model";"equipment",#N/A,FALSE,"98 Model"}</definedName>
    <definedName name="wrn.98._.High._.Series." hidden="1">{"showroom",#N/A,FALSE,"98 Model";"equipment",#N/A,FALSE,"98 Model"}</definedName>
    <definedName name="wrn.98._.Low._.Series." localSheetId="65" hidden="1">{"showroom",#N/A,FALSE,"98 L Model";"equipment",#N/A,FALSE,"98 L Model"}</definedName>
    <definedName name="wrn.98._.Low._.Series." localSheetId="84" hidden="1">{"showroom",#N/A,FALSE,"98 L Model";"equipment",#N/A,FALSE,"98 L Model"}</definedName>
    <definedName name="wrn.98._.Low._.Series." localSheetId="77" hidden="1">{"showroom",#N/A,FALSE,"98 L Model";"equipment",#N/A,FALSE,"98 L Model"}</definedName>
    <definedName name="wrn.98._.Low._.Series." localSheetId="61" hidden="1">{"showroom",#N/A,FALSE,"98 L Model";"equipment",#N/A,FALSE,"98 L Model"}</definedName>
    <definedName name="wrn.98._.Low._.Series." localSheetId="76" hidden="1">{"showroom",#N/A,FALSE,"98 L Model";"equipment",#N/A,FALSE,"98 L Model"}</definedName>
    <definedName name="wrn.98._.Low._.Series." hidden="1">{"showroom",#N/A,FALSE,"98 L Model";"equipment",#N/A,FALSE,"98 L Model"}</definedName>
    <definedName name="wrn.98._.VALUE._.ANALYSES." localSheetId="65" hidden="1">{#VALUE!,#N/A,FALSE,0;#N/A,#N/A,FALSE,0;#N/A,#N/A,FALSE,0;#N/A,#N/A,FALSE,0}</definedName>
    <definedName name="wrn.98._.VALUE._.ANALYSES." localSheetId="84" hidden="1">{#VALUE!,#N/A,FALSE,0;#N/A,#N/A,FALSE,0;#N/A,#N/A,FALSE,0;#N/A,#N/A,FALSE,0}</definedName>
    <definedName name="wrn.98._.VALUE._.ANALYSES." localSheetId="77" hidden="1">{#VALUE!,#N/A,FALSE,0;#N/A,#N/A,FALSE,0;#N/A,#N/A,FALSE,0;#N/A,#N/A,FALSE,0}</definedName>
    <definedName name="wrn.98._.VALUE._.ANALYSES." localSheetId="61" hidden="1">{#VALUE!,#N/A,FALSE,0;#N/A,#N/A,FALSE,0;#N/A,#N/A,FALSE,0;#N/A,#N/A,FALSE,0}</definedName>
    <definedName name="wrn.98._.VALUE._.ANALYSES." localSheetId="76" hidden="1">{#VALUE!,#N/A,FALSE,0;#N/A,#N/A,FALSE,0;#N/A,#N/A,FALSE,0;#N/A,#N/A,FALSE,0}</definedName>
    <definedName name="wrn.98._.VALUE._.ANALYSES." hidden="1">{#VALUE!,#N/A,FALSE,0;#N/A,#N/A,FALSE,0;#N/A,#N/A,FALSE,0;#N/A,#N/A,FALSE,0}</definedName>
    <definedName name="wrn.99._.Model._.High." localSheetId="65" hidden="1">{"showroom",#N/A,FALSE,"99 Model High";"equipment",#N/A,FALSE,"99 Model High"}</definedName>
    <definedName name="wrn.99._.Model._.High." localSheetId="84" hidden="1">{"showroom",#N/A,FALSE,"99 Model High";"equipment",#N/A,FALSE,"99 Model High"}</definedName>
    <definedName name="wrn.99._.Model._.High." localSheetId="77" hidden="1">{"showroom",#N/A,FALSE,"99 Model High";"equipment",#N/A,FALSE,"99 Model High"}</definedName>
    <definedName name="wrn.99._.Model._.High." localSheetId="61" hidden="1">{"showroom",#N/A,FALSE,"99 Model High";"equipment",#N/A,FALSE,"99 Model High"}</definedName>
    <definedName name="wrn.99._.Model._.High." localSheetId="76" hidden="1">{"showroom",#N/A,FALSE,"99 Model High";"equipment",#N/A,FALSE,"99 Model High"}</definedName>
    <definedName name="wrn.99._.Model._.High." hidden="1">{"showroom",#N/A,FALSE,"99 Model High";"equipment",#N/A,FALSE,"99 Model High"}</definedName>
    <definedName name="wrn.99._.Model._.Low." localSheetId="65" hidden="1">{"showroom",#N/A,FALSE,"99 Model Low";"equipment",#N/A,FALSE,"99 Model Low"}</definedName>
    <definedName name="wrn.99._.Model._.Low." localSheetId="84" hidden="1">{"showroom",#N/A,FALSE,"99 Model Low";"equipment",#N/A,FALSE,"99 Model Low"}</definedName>
    <definedName name="wrn.99._.Model._.Low." localSheetId="77" hidden="1">{"showroom",#N/A,FALSE,"99 Model Low";"equipment",#N/A,FALSE,"99 Model Low"}</definedName>
    <definedName name="wrn.99._.Model._.Low." localSheetId="61" hidden="1">{"showroom",#N/A,FALSE,"99 Model Low";"equipment",#N/A,FALSE,"99 Model Low"}</definedName>
    <definedName name="wrn.99._.Model._.Low." localSheetId="76" hidden="1">{"showroom",#N/A,FALSE,"99 Model Low";"equipment",#N/A,FALSE,"99 Model Low"}</definedName>
    <definedName name="wrn.99._.Model._.Low." hidden="1">{"showroom",#N/A,FALSE,"99 Model Low";"equipment",#N/A,FALSE,"99 Model Low"}</definedName>
    <definedName name="wrn.99_.Model._Low.2" localSheetId="65" hidden="1">{"showroom",#N/A,FALSE,"99 Model Low";"equipment",#N/A,FALSE,"99 Model Low"}</definedName>
    <definedName name="wrn.99_.Model._Low.2" localSheetId="84" hidden="1">{"showroom",#N/A,FALSE,"99 Model Low";"equipment",#N/A,FALSE,"99 Model Low"}</definedName>
    <definedName name="wrn.99_.Model._Low.2" localSheetId="77" hidden="1">{"showroom",#N/A,FALSE,"99 Model Low";"equipment",#N/A,FALSE,"99 Model Low"}</definedName>
    <definedName name="wrn.99_.Model._Low.2" localSheetId="61" hidden="1">{"showroom",#N/A,FALSE,"99 Model Low";"equipment",#N/A,FALSE,"99 Model Low"}</definedName>
    <definedName name="wrn.99_.Model._Low.2" localSheetId="76" hidden="1">{"showroom",#N/A,FALSE,"99 Model Low";"equipment",#N/A,FALSE,"99 Model Low"}</definedName>
    <definedName name="wrn.99_.Model._Low.2" hidden="1">{"showroom",#N/A,FALSE,"99 Model Low";"equipment",#N/A,FALSE,"99 Model Low"}</definedName>
    <definedName name="wrn.aaa." localSheetId="65" hidden="1">{#N/A,#N/A,FALSE,"Hot !!"}</definedName>
    <definedName name="wrn.aaa." localSheetId="84" hidden="1">{#N/A,#N/A,FALSE,"Hot !!"}</definedName>
    <definedName name="wrn.aaa." localSheetId="77" hidden="1">{#N/A,#N/A,FALSE,"Hot !!"}</definedName>
    <definedName name="wrn.aaa." localSheetId="61" hidden="1">{#N/A,#N/A,FALSE,"Hot !!"}</definedName>
    <definedName name="wrn.aaa." localSheetId="76" hidden="1">{#N/A,#N/A,FALSE,"Hot !!"}</definedName>
    <definedName name="wrn.aaa." hidden="1">{#N/A,#N/A,FALSE,"Hot !!"}</definedName>
    <definedName name="wrn.Advertising._.Report." localSheetId="65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dvertising._.Report." localSheetId="84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dvertising._.Report." localSheetId="77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dvertising._.Report." localSheetId="61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dvertising._.Report." localSheetId="76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dvertising._.Report.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ging._.and._.Trend._.Analysis." localSheetId="65" hidden="1">{#N/A,#N/A,FALSE,"Aging Summary";#N/A,#N/A,FALSE,"Ratio Analysis";#N/A,#N/A,FALSE,"Test 120 Day Accts";#N/A,#N/A,FALSE,"Tickmarks"}</definedName>
    <definedName name="wrn.Aging._.and._.Trend._.Analysis." localSheetId="84" hidden="1">{#N/A,#N/A,FALSE,"Aging Summary";#N/A,#N/A,FALSE,"Ratio Analysis";#N/A,#N/A,FALSE,"Test 120 Day Accts";#N/A,#N/A,FALSE,"Tickmarks"}</definedName>
    <definedName name="wrn.Aging._.and._.Trend._.Analysis." localSheetId="77" hidden="1">{#N/A,#N/A,FALSE,"Aging Summary";#N/A,#N/A,FALSE,"Ratio Analysis";#N/A,#N/A,FALSE,"Test 120 Day Accts";#N/A,#N/A,FALSE,"Tickmarks"}</definedName>
    <definedName name="wrn.Aging._.and._.Trend._.Analysis." localSheetId="61" hidden="1">{#N/A,#N/A,FALSE,"Aging Summary";#N/A,#N/A,FALSE,"Ratio Analysis";#N/A,#N/A,FALSE,"Test 120 Day Accts";#N/A,#N/A,FALSE,"Tickmarks"}</definedName>
    <definedName name="wrn.Aging._.and._.Trend._.Analysis." localSheetId="7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65" hidden="1">{#N/A,#N/A,FALSE,"Summary Page";#N/A,#N/A,FALSE,"Backup Factory Order Request";#N/A,#N/A,FALSE,"Mix Updated to Include V227";#N/A,#N/A,FALSE,"2000 Bus Plan Status"}</definedName>
    <definedName name="wrn.All." localSheetId="84" hidden="1">{#N/A,#N/A,FALSE,"Summary Page";#N/A,#N/A,FALSE,"Backup Factory Order Request";#N/A,#N/A,FALSE,"Mix Updated to Include V227";#N/A,#N/A,FALSE,"2000 Bus Plan Status"}</definedName>
    <definedName name="wrn.All." localSheetId="77" hidden="1">{#N/A,#N/A,FALSE,"Summary Page";#N/A,#N/A,FALSE,"Backup Factory Order Request";#N/A,#N/A,FALSE,"Mix Updated to Include V227";#N/A,#N/A,FALSE,"2000 Bus Plan Status"}</definedName>
    <definedName name="wrn.All." localSheetId="61" hidden="1">{#N/A,#N/A,FALSE,"Summary Page";#N/A,#N/A,FALSE,"Backup Factory Order Request";#N/A,#N/A,FALSE,"Mix Updated to Include V227";#N/A,#N/A,FALSE,"2000 Bus Plan Status"}</definedName>
    <definedName name="wrn.All." localSheetId="76" hidden="1">{#N/A,#N/A,FALSE,"Summary Page";#N/A,#N/A,FALSE,"Backup Factory Order Request";#N/A,#N/A,FALSE,"Mix Updated to Include V227";#N/A,#N/A,FALSE,"2000 Bus Plan Status"}</definedName>
    <definedName name="wrn.All." hidden="1">{#N/A,#N/A,FALSE,"Summary Page";#N/A,#N/A,FALSE,"Backup Factory Order Request";#N/A,#N/A,FALSE,"Mix Updated to Include V227";#N/A,#N/A,FALSE,"2000 Bus Plan Status"}</definedName>
    <definedName name="wrn.All._.Pages." localSheetId="65" hidden="1">{#N/A,#N/A,TRUE,"dew_x200";#N/A,#N/A,TRUE,"cvgm_twncr_must";#N/A,#N/A,TRUE,"x100_x300_falcn";#N/A,#N/A,TRUE,"t_mark_scorp";#N/A,#N/A,TRUE,"VC3GRAF"}</definedName>
    <definedName name="wrn.All._.Pages." localSheetId="84" hidden="1">{#N/A,#N/A,TRUE,"dew_x200";#N/A,#N/A,TRUE,"cvgm_twncr_must";#N/A,#N/A,TRUE,"x100_x300_falcn";#N/A,#N/A,TRUE,"t_mark_scorp";#N/A,#N/A,TRUE,"VC3GRAF"}</definedName>
    <definedName name="wrn.All._.Pages." localSheetId="77" hidden="1">{#N/A,#N/A,TRUE,"dew_x200";#N/A,#N/A,TRUE,"cvgm_twncr_must";#N/A,#N/A,TRUE,"x100_x300_falcn";#N/A,#N/A,TRUE,"t_mark_scorp";#N/A,#N/A,TRUE,"VC3GRAF"}</definedName>
    <definedName name="wrn.All._.Pages." localSheetId="61" hidden="1">{#N/A,#N/A,TRUE,"dew_x200";#N/A,#N/A,TRUE,"cvgm_twncr_must";#N/A,#N/A,TRUE,"x100_x300_falcn";#N/A,#N/A,TRUE,"t_mark_scorp";#N/A,#N/A,TRUE,"VC3GRAF"}</definedName>
    <definedName name="wrn.All._.Pages." localSheetId="76" hidden="1">{#N/A,#N/A,TRUE,"dew_x200";#N/A,#N/A,TRUE,"cvgm_twncr_must";#N/A,#N/A,TRUE,"x100_x300_falcn";#N/A,#N/A,TRUE,"t_mark_scorp";#N/A,#N/A,TRUE,"VC3GRAF"}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localSheetId="65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84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77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61" hidden="1">{"All Pages",#N/A,FALSE,"Plant 1 Exp";"All Pages",#N/A,FALSE,"Plant 2 Exp";"All Pages",#N/A,FALSE,"Plant 3 Exp";"All Pages",#N/A,FALSE,"Plant 4 Exp";"All Pages",#N/A,FALSE,"Total Vehicle"}</definedName>
    <definedName name="wrn.All._.Pages\All._.Plants." localSheetId="76" hidden="1">{"All Pages",#N/A,FALSE,"Plant 1 Exp";"All Pages",#N/A,FALSE,"Plant 2 Exp";"All Pages",#N/A,FALSE,"Plant 3 Exp";"All Pages",#N/A,FALSE,"Plant 4 Exp";"All Pages",#N/A,FALSE,"Total Vehicle"}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ages\all._.plantsx." localSheetId="65" hidden="1">{"All Pages",#N/A,FALSE,"Plant 1 Exp";"All Pages",#N/A,FALSE,"Plant 2 Exp";"All Pages",#N/A,FALSE,"Plant 3 Exp";"All Pages",#N/A,FALSE,"Plant 4 Exp";"All Pages",#N/A,FALSE,"Total Vehicle"}</definedName>
    <definedName name="wrn.all._.pages\all._.plantsx." localSheetId="84" hidden="1">{"All Pages",#N/A,FALSE,"Plant 1 Exp";"All Pages",#N/A,FALSE,"Plant 2 Exp";"All Pages",#N/A,FALSE,"Plant 3 Exp";"All Pages",#N/A,FALSE,"Plant 4 Exp";"All Pages",#N/A,FALSE,"Total Vehicle"}</definedName>
    <definedName name="wrn.all._.pages\all._.plantsx." localSheetId="77" hidden="1">{"All Pages",#N/A,FALSE,"Plant 1 Exp";"All Pages",#N/A,FALSE,"Plant 2 Exp";"All Pages",#N/A,FALSE,"Plant 3 Exp";"All Pages",#N/A,FALSE,"Plant 4 Exp";"All Pages",#N/A,FALSE,"Total Vehicle"}</definedName>
    <definedName name="wrn.all._.pages\all._.plantsx." localSheetId="61" hidden="1">{"All Pages",#N/A,FALSE,"Plant 1 Exp";"All Pages",#N/A,FALSE,"Plant 2 Exp";"All Pages",#N/A,FALSE,"Plant 3 Exp";"All Pages",#N/A,FALSE,"Plant 4 Exp";"All Pages",#N/A,FALSE,"Total Vehicle"}</definedName>
    <definedName name="wrn.all._.pages\all._.plantsx." localSheetId="76" hidden="1">{"All Pages",#N/A,FALSE,"Plant 1 Exp";"All Pages",#N/A,FALSE,"Plant 2 Exp";"All Pages",#N/A,FALSE,"Plant 3 Exp";"All Pages",#N/A,FALSE,"Plant 4 Exp";"All Pages",#N/A,FALSE,"Total Vehicle"}</definedName>
    <definedName name="wrn.all._.pages\all._.plantsx." hidden="1">{"All Pages",#N/A,FALSE,"Plant 1 Exp";"All Pages",#N/A,FALSE,"Plant 2 Exp";"All Pages",#N/A,FALSE,"Plant 3 Exp";"All Pages",#N/A,FALSE,"Plant 4 Exp";"All Pages",#N/A,FALSE,"Total Vehicle"}</definedName>
    <definedName name="wrn.All._1" localSheetId="65" hidden="1">{"Fiesta Facer Page",#N/A,FALSE,"Q_C_S";"Fiesta Main Page",#N/A,FALSE,"V_L";"Fiesta 95BP Struct",#N/A,FALSE,"StructBP";"Fiesta Post 95BP Struct",#N/A,FALSE,"AdjStructBP"}</definedName>
    <definedName name="wrn.All._1" localSheetId="84" hidden="1">{"Fiesta Facer Page",#N/A,FALSE,"Q_C_S";"Fiesta Main Page",#N/A,FALSE,"V_L";"Fiesta 95BP Struct",#N/A,FALSE,"StructBP";"Fiesta Post 95BP Struct",#N/A,FALSE,"AdjStructBP"}</definedName>
    <definedName name="wrn.All._1" localSheetId="77" hidden="1">{"Fiesta Facer Page",#N/A,FALSE,"Q_C_S";"Fiesta Main Page",#N/A,FALSE,"V_L";"Fiesta 95BP Struct",#N/A,FALSE,"StructBP";"Fiesta Post 95BP Struct",#N/A,FALSE,"AdjStructBP"}</definedName>
    <definedName name="wrn.All._1" localSheetId="61" hidden="1">{"Fiesta Facer Page",#N/A,FALSE,"Q_C_S";"Fiesta Main Page",#N/A,FALSE,"V_L";"Fiesta 95BP Struct",#N/A,FALSE,"StructBP";"Fiesta Post 95BP Struct",#N/A,FALSE,"AdjStructBP"}</definedName>
    <definedName name="wrn.All._1" localSheetId="76" hidden="1">{"Fiesta Facer Page",#N/A,FALSE,"Q_C_S";"Fiesta Main Page",#N/A,FALSE,"V_L";"Fiesta 95BP Struct",#N/A,FALSE,"StructBP";"Fiesta Post 95BP Struct",#N/A,FALSE,"AdjStructBP"}</definedName>
    <definedName name="wrn.All._1" hidden="1">{"Fiesta Facer Page",#N/A,FALSE,"Q_C_S";"Fiesta Main Page",#N/A,FALSE,"V_L";"Fiesta 95BP Struct",#N/A,FALSE,"StructBP";"Fiesta Post 95BP Struct",#N/A,FALSE,"AdjStructBP"}</definedName>
    <definedName name="wrn.all.b" localSheetId="65" hidden="1">{#N/A,#N/A,TRUE,"new model";#N/A,#N/A,TRUE,"facilities";#N/A,#N/A,TRUE,"total"}</definedName>
    <definedName name="wrn.all.b" localSheetId="84" hidden="1">{#N/A,#N/A,TRUE,"new model";#N/A,#N/A,TRUE,"facilities";#N/A,#N/A,TRUE,"total"}</definedName>
    <definedName name="wrn.all.b" localSheetId="77" hidden="1">{#N/A,#N/A,TRUE,"new model";#N/A,#N/A,TRUE,"facilities";#N/A,#N/A,TRUE,"total"}</definedName>
    <definedName name="wrn.all.b" localSheetId="61" hidden="1">{#N/A,#N/A,TRUE,"new model";#N/A,#N/A,TRUE,"facilities";#N/A,#N/A,TRUE,"total"}</definedName>
    <definedName name="wrn.all.b" localSheetId="76" hidden="1">{#N/A,#N/A,TRUE,"new model";#N/A,#N/A,TRUE,"facilities";#N/A,#N/A,TRUE,"total"}</definedName>
    <definedName name="wrn.all.b" hidden="1">{#N/A,#N/A,TRUE,"new model";#N/A,#N/A,TRUE,"facilities";#N/A,#N/A,TRUE,"total"}</definedName>
    <definedName name="wrn.all.x" localSheetId="65" hidden="1">{"Fiesta Facer Page",#N/A,FALSE,"Q_C_S";"Fiesta Main Page",#N/A,FALSE,"V_L";"Fiesta 95BP Struct",#N/A,FALSE,"StructBP";"Fiesta Post 95BP Struct",#N/A,FALSE,"AdjStructBP"}</definedName>
    <definedName name="wrn.all.x" localSheetId="84" hidden="1">{"Fiesta Facer Page",#N/A,FALSE,"Q_C_S";"Fiesta Main Page",#N/A,FALSE,"V_L";"Fiesta 95BP Struct",#N/A,FALSE,"StructBP";"Fiesta Post 95BP Struct",#N/A,FALSE,"AdjStructBP"}</definedName>
    <definedName name="wrn.all.x" localSheetId="77" hidden="1">{"Fiesta Facer Page",#N/A,FALSE,"Q_C_S";"Fiesta Main Page",#N/A,FALSE,"V_L";"Fiesta 95BP Struct",#N/A,FALSE,"StructBP";"Fiesta Post 95BP Struct",#N/A,FALSE,"AdjStructBP"}</definedName>
    <definedName name="wrn.all.x" localSheetId="61" hidden="1">{"Fiesta Facer Page",#N/A,FALSE,"Q_C_S";"Fiesta Main Page",#N/A,FALSE,"V_L";"Fiesta 95BP Struct",#N/A,FALSE,"StructBP";"Fiesta Post 95BP Struct",#N/A,FALSE,"AdjStructBP"}</definedName>
    <definedName name="wrn.all.x" localSheetId="76" hidden="1">{"Fiesta Facer Page",#N/A,FALSE,"Q_C_S";"Fiesta Main Page",#N/A,FALSE,"V_L";"Fiesta 95BP Struct",#N/A,FALSE,"StructBP";"Fiesta Post 95BP Struct",#N/A,FALSE,"AdjStructBP"}</definedName>
    <definedName name="wrn.all.x" hidden="1">{"Fiesta Facer Page",#N/A,FALSE,"Q_C_S";"Fiesta Main Page",#N/A,FALSE,"V_L";"Fiesta 95BP Struct",#N/A,FALSE,"StructBP";"Fiesta Post 95BP Struct",#N/A,FALSE,"AdjStructBP"}</definedName>
    <definedName name="wrn.All_data." localSheetId="65" hidden="1">{#N/A,#N/A,TRUE,"Other";#N/A,#N/A,TRUE,"Lease";#N/A,#N/A,TRUE,"Retail";#N/A,#N/A,TRUE,"Wholesale";#N/A,#N/A,TRUE,"Insurance"}</definedName>
    <definedName name="wrn.All_data." localSheetId="84" hidden="1">{#N/A,#N/A,TRUE,"Other";#N/A,#N/A,TRUE,"Lease";#N/A,#N/A,TRUE,"Retail";#N/A,#N/A,TRUE,"Wholesale";#N/A,#N/A,TRUE,"Insurance"}</definedName>
    <definedName name="wrn.All_data." localSheetId="77" hidden="1">{#N/A,#N/A,TRUE,"Other";#N/A,#N/A,TRUE,"Lease";#N/A,#N/A,TRUE,"Retail";#N/A,#N/A,TRUE,"Wholesale";#N/A,#N/A,TRUE,"Insurance"}</definedName>
    <definedName name="wrn.All_data." localSheetId="61" hidden="1">{#N/A,#N/A,TRUE,"Other";#N/A,#N/A,TRUE,"Lease";#N/A,#N/A,TRUE,"Retail";#N/A,#N/A,TRUE,"Wholesale";#N/A,#N/A,TRUE,"Insurance"}</definedName>
    <definedName name="wrn.All_data." localSheetId="76" hidden="1">{#N/A,#N/A,TRUE,"Other";#N/A,#N/A,TRUE,"Lease";#N/A,#N/A,TRUE,"Retail";#N/A,#N/A,TRUE,"Wholesale";#N/A,#N/A,TRUE,"Insurance"}</definedName>
    <definedName name="wrn.All_data." hidden="1">{#N/A,#N/A,TRUE,"Other";#N/A,#N/A,TRUE,"Lease";#N/A,#N/A,TRUE,"Retail";#N/A,#N/A,TRUE,"Wholesale";#N/A,#N/A,TRUE,"Insurance"}</definedName>
    <definedName name="wrn.All_Package." localSheetId="65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localSheetId="84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localSheetId="77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localSheetId="61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localSheetId="76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1" localSheetId="65" hidden="1">{"Fiesta Facer Page",#N/A,FALSE,"Q_C_S";"Fiesta Main Page",#N/A,FALSE,"V_L";"Fiesta 95BP Struct",#N/A,FALSE,"StructBP";"Fiesta Post 95BP Struct",#N/A,FALSE,"AdjStructBP"}</definedName>
    <definedName name="wrn.all1" localSheetId="84" hidden="1">{"Fiesta Facer Page",#N/A,FALSE,"Q_C_S";"Fiesta Main Page",#N/A,FALSE,"V_L";"Fiesta 95BP Struct",#N/A,FALSE,"StructBP";"Fiesta Post 95BP Struct",#N/A,FALSE,"AdjStructBP"}</definedName>
    <definedName name="wrn.all1" localSheetId="77" hidden="1">{"Fiesta Facer Page",#N/A,FALSE,"Q_C_S";"Fiesta Main Page",#N/A,FALSE,"V_L";"Fiesta 95BP Struct",#N/A,FALSE,"StructBP";"Fiesta Post 95BP Struct",#N/A,FALSE,"AdjStructBP"}</definedName>
    <definedName name="wrn.all1" localSheetId="61" hidden="1">{"Fiesta Facer Page",#N/A,FALSE,"Q_C_S";"Fiesta Main Page",#N/A,FALSE,"V_L";"Fiesta 95BP Struct",#N/A,FALSE,"StructBP";"Fiesta Post 95BP Struct",#N/A,FALSE,"AdjStructBP"}</definedName>
    <definedName name="wrn.all1" localSheetId="76" hidden="1">{"Fiesta Facer Page",#N/A,FALSE,"Q_C_S";"Fiesta Main Page",#N/A,FALSE,"V_L";"Fiesta 95BP Struct",#N/A,FALSE,"StructBP";"Fiesta Post 95BP Struct",#N/A,FALSE,"AdjStructBP"}</definedName>
    <definedName name="wrn.all1" hidden="1">{"Fiesta Facer Page",#N/A,FALSE,"Q_C_S";"Fiesta Main Page",#N/A,FALSE,"V_L";"Fiesta 95BP Struct",#N/A,FALSE,"StructBP";"Fiesta Post 95BP Struct",#N/A,FALSE,"AdjStructBP"}</definedName>
    <definedName name="wrn.AUS._.Total._.Function." localSheetId="65" hidden="1">{"AUS",#N/A,FALSE,"Full Year By Funct"}</definedName>
    <definedName name="wrn.AUS._.Total._.Function." localSheetId="84" hidden="1">{"AUS",#N/A,FALSE,"Full Year By Funct"}</definedName>
    <definedName name="wrn.AUS._.Total._.Function." localSheetId="77" hidden="1">{"AUS",#N/A,FALSE,"Full Year By Funct"}</definedName>
    <definedName name="wrn.AUS._.Total._.Function." localSheetId="61" hidden="1">{"AUS",#N/A,FALSE,"Full Year By Funct"}</definedName>
    <definedName name="wrn.AUS._.Total._.Function." localSheetId="76" hidden="1">{"AUS",#N/A,FALSE,"Full Year By Funct"}</definedName>
    <definedName name="wrn.AUS._.Total._.Function." hidden="1">{"AUS",#N/A,FALSE,"Full Year By Funct"}</definedName>
    <definedName name="wrn.Avg_Model." localSheetId="65" hidden="1">{"Avg_Arg_NoAc",#N/A,FALSE,"Wk_Arg_NoAc";"Avg_Arg_Act",#N/A,FALSE,"Wk_Arg_Act";"Avg_Brz_NoAct",#N/A,FALSE,"Wk_Brz_NoAc";"Avg_Brz_Act",#N/A,FALSE,"Wk_Brz_Act"}</definedName>
    <definedName name="wrn.Avg_Model." localSheetId="84" hidden="1">{"Avg_Arg_NoAc",#N/A,FALSE,"Wk_Arg_NoAc";"Avg_Arg_Act",#N/A,FALSE,"Wk_Arg_Act";"Avg_Brz_NoAct",#N/A,FALSE,"Wk_Brz_NoAc";"Avg_Brz_Act",#N/A,FALSE,"Wk_Brz_Act"}</definedName>
    <definedName name="wrn.Avg_Model." localSheetId="77" hidden="1">{"Avg_Arg_NoAc",#N/A,FALSE,"Wk_Arg_NoAc";"Avg_Arg_Act",#N/A,FALSE,"Wk_Arg_Act";"Avg_Brz_NoAct",#N/A,FALSE,"Wk_Brz_NoAc";"Avg_Brz_Act",#N/A,FALSE,"Wk_Brz_Act"}</definedName>
    <definedName name="wrn.Avg_Model." localSheetId="61" hidden="1">{"Avg_Arg_NoAc",#N/A,FALSE,"Wk_Arg_NoAc";"Avg_Arg_Act",#N/A,FALSE,"Wk_Arg_Act";"Avg_Brz_NoAct",#N/A,FALSE,"Wk_Brz_NoAc";"Avg_Brz_Act",#N/A,FALSE,"Wk_Brz_Act"}</definedName>
    <definedName name="wrn.Avg_Model." localSheetId="76" hidden="1">{"Avg_Arg_NoAc",#N/A,FALSE,"Wk_Arg_NoAc";"Avg_Arg_Act",#N/A,FALSE,"Wk_Arg_Act";"Avg_Brz_NoAct",#N/A,FALSE,"Wk_Brz_NoAc";"Avg_Brz_Act",#N/A,FALSE,"Wk_Brz_Act"}</definedName>
    <definedName name="wrn.Avg_Model." hidden="1">{"Avg_Arg_NoAc",#N/A,FALSE,"Wk_Arg_NoAc";"Avg_Arg_Act",#N/A,FALSE,"Wk_Arg_Act";"Avg_Brz_NoAct",#N/A,FALSE,"Wk_Brz_NoAc";"Avg_Brz_Act",#N/A,FALSE,"Wk_Brz_Act"}</definedName>
    <definedName name="wrn.Avrev." localSheetId="65" hidden="1">{"avrev",#N/A,FALSE,"AVREV";"rates",#N/A,FALSE,"AVREV"}</definedName>
    <definedName name="wrn.Avrev." localSheetId="84" hidden="1">{"avrev",#N/A,FALSE,"AVREV";"rates",#N/A,FALSE,"AVREV"}</definedName>
    <definedName name="wrn.Avrev." localSheetId="77" hidden="1">{"avrev",#N/A,FALSE,"AVREV";"rates",#N/A,FALSE,"AVREV"}</definedName>
    <definedName name="wrn.Avrev." localSheetId="61" hidden="1">{"avrev",#N/A,FALSE,"AVREV";"rates",#N/A,FALSE,"AVREV"}</definedName>
    <definedName name="wrn.Avrev." localSheetId="76" hidden="1">{"avrev",#N/A,FALSE,"AVREV";"rates",#N/A,FALSE,"AVREV"}</definedName>
    <definedName name="wrn.Avrev." hidden="1">{"avrev",#N/A,FALSE,"AVREV";"rates",#N/A,FALSE,"AVREV"}</definedName>
    <definedName name="wrn.Avrev._1" localSheetId="65" hidden="1">{"avrev",#N/A,FALSE,"AVREV";"rates",#N/A,FALSE,"AVREV"}</definedName>
    <definedName name="wrn.Avrev._1" localSheetId="84" hidden="1">{"avrev",#N/A,FALSE,"AVREV";"rates",#N/A,FALSE,"AVREV"}</definedName>
    <definedName name="wrn.Avrev._1" localSheetId="77" hidden="1">{"avrev",#N/A,FALSE,"AVREV";"rates",#N/A,FALSE,"AVREV"}</definedName>
    <definedName name="wrn.Avrev._1" localSheetId="61" hidden="1">{"avrev",#N/A,FALSE,"AVREV";"rates",#N/A,FALSE,"AVREV"}</definedName>
    <definedName name="wrn.Avrev._1" localSheetId="76" hidden="1">{"avrev",#N/A,FALSE,"AVREV";"rates",#N/A,FALSE,"AVREV"}</definedName>
    <definedName name="wrn.Avrev._1" hidden="1">{"avrev",#N/A,FALSE,"AVREV";"rates",#N/A,FALSE,"AVREV"}</definedName>
    <definedName name="wrn.Avrev.a" localSheetId="65" hidden="1">{"avrev",#N/A,FALSE,"AVREV";"rates",#N/A,FALSE,"AVREV"}</definedName>
    <definedName name="wrn.Avrev.a" localSheetId="84" hidden="1">{"avrev",#N/A,FALSE,"AVREV";"rates",#N/A,FALSE,"AVREV"}</definedName>
    <definedName name="wrn.Avrev.a" localSheetId="77" hidden="1">{"avrev",#N/A,FALSE,"AVREV";"rates",#N/A,FALSE,"AVREV"}</definedName>
    <definedName name="wrn.Avrev.a" localSheetId="61" hidden="1">{"avrev",#N/A,FALSE,"AVREV";"rates",#N/A,FALSE,"AVREV"}</definedName>
    <definedName name="wrn.Avrev.a" localSheetId="76" hidden="1">{"avrev",#N/A,FALSE,"AVREV";"rates",#N/A,FALSE,"AVREV"}</definedName>
    <definedName name="wrn.Avrev.a" hidden="1">{"avrev",#N/A,FALSE,"AVREV";"rates",#N/A,FALSE,"AVREV"}</definedName>
    <definedName name="wrn.avrevv" localSheetId="65" hidden="1">{"avrev",#N/A,FALSE,"AVREV";"rates",#N/A,FALSE,"AVREV"}</definedName>
    <definedName name="wrn.avrevv" localSheetId="84" hidden="1">{"avrev",#N/A,FALSE,"AVREV";"rates",#N/A,FALSE,"AVREV"}</definedName>
    <definedName name="wrn.avrevv" localSheetId="77" hidden="1">{"avrev",#N/A,FALSE,"AVREV";"rates",#N/A,FALSE,"AVREV"}</definedName>
    <definedName name="wrn.avrevv" localSheetId="61" hidden="1">{"avrev",#N/A,FALSE,"AVREV";"rates",#N/A,FALSE,"AVREV"}</definedName>
    <definedName name="wrn.avrevv" localSheetId="76" hidden="1">{"avrev",#N/A,FALSE,"AVREV";"rates",#N/A,FALSE,"AVREV"}</definedName>
    <definedName name="wrn.avrevv" hidden="1">{"avrev",#N/A,FALSE,"AVREV";"rates",#N/A,FALSE,"AVREV"}</definedName>
    <definedName name="wrn.avrevv_1" localSheetId="65" hidden="1">{"avrev",#N/A,FALSE,"AVREV";"rates",#N/A,FALSE,"AVREV"}</definedName>
    <definedName name="wrn.avrevv_1" localSheetId="84" hidden="1">{"avrev",#N/A,FALSE,"AVREV";"rates",#N/A,FALSE,"AVREV"}</definedName>
    <definedName name="wrn.avrevv_1" localSheetId="77" hidden="1">{"avrev",#N/A,FALSE,"AVREV";"rates",#N/A,FALSE,"AVREV"}</definedName>
    <definedName name="wrn.avrevv_1" localSheetId="61" hidden="1">{"avrev",#N/A,FALSE,"AVREV";"rates",#N/A,FALSE,"AVREV"}</definedName>
    <definedName name="wrn.avrevv_1" localSheetId="76" hidden="1">{"avrev",#N/A,FALSE,"AVREV";"rates",#N/A,FALSE,"AVREV"}</definedName>
    <definedName name="wrn.avrevv_1" hidden="1">{"avrev",#N/A,FALSE,"AVREV";"rates",#N/A,FALSE,"AVREV"}</definedName>
    <definedName name="wrn.avrevvv" localSheetId="65" hidden="1">{"avrev",#N/A,FALSE,"AVREV";"rates",#N/A,FALSE,"AVREV"}</definedName>
    <definedName name="wrn.avrevvv" localSheetId="84" hidden="1">{"avrev",#N/A,FALSE,"AVREV";"rates",#N/A,FALSE,"AVREV"}</definedName>
    <definedName name="wrn.avrevvv" localSheetId="77" hidden="1">{"avrev",#N/A,FALSE,"AVREV";"rates",#N/A,FALSE,"AVREV"}</definedName>
    <definedName name="wrn.avrevvv" localSheetId="61" hidden="1">{"avrev",#N/A,FALSE,"AVREV";"rates",#N/A,FALSE,"AVREV"}</definedName>
    <definedName name="wrn.avrevvv" localSheetId="76" hidden="1">{"avrev",#N/A,FALSE,"AVREV";"rates",#N/A,FALSE,"AVREV"}</definedName>
    <definedName name="wrn.avrevvv" hidden="1">{"avrev",#N/A,FALSE,"AVREV";"rates",#N/A,FALSE,"AVREV"}</definedName>
    <definedName name="wrn.avrevvv_1" localSheetId="65" hidden="1">{"avrev",#N/A,FALSE,"AVREV";"rates",#N/A,FALSE,"AVREV"}</definedName>
    <definedName name="wrn.avrevvv_1" localSheetId="84" hidden="1">{"avrev",#N/A,FALSE,"AVREV";"rates",#N/A,FALSE,"AVREV"}</definedName>
    <definedName name="wrn.avrevvv_1" localSheetId="77" hidden="1">{"avrev",#N/A,FALSE,"AVREV";"rates",#N/A,FALSE,"AVREV"}</definedName>
    <definedName name="wrn.avrevvv_1" localSheetId="61" hidden="1">{"avrev",#N/A,FALSE,"AVREV";"rates",#N/A,FALSE,"AVREV"}</definedName>
    <definedName name="wrn.avrevvv_1" localSheetId="76" hidden="1">{"avrev",#N/A,FALSE,"AVREV";"rates",#N/A,FALSE,"AVREV"}</definedName>
    <definedName name="wrn.avrevvv_1" hidden="1">{"avrev",#N/A,FALSE,"AVREV";"rates",#N/A,FALSE,"AVREV"}</definedName>
    <definedName name="wrn.B_Sumary." localSheetId="65" hidden="1">{"A_Summary",#N/A,FALSE,"Arg_Summ";"B_Summary",#N/A,FALSE,"Brz_Summ"}</definedName>
    <definedName name="wrn.B_Sumary." localSheetId="84" hidden="1">{"A_Summary",#N/A,FALSE,"Arg_Summ";"B_Summary",#N/A,FALSE,"Brz_Summ"}</definedName>
    <definedName name="wrn.B_Sumary." localSheetId="77" hidden="1">{"A_Summary",#N/A,FALSE,"Arg_Summ";"B_Summary",#N/A,FALSE,"Brz_Summ"}</definedName>
    <definedName name="wrn.B_Sumary." localSheetId="61" hidden="1">{"A_Summary",#N/A,FALSE,"Arg_Summ";"B_Summary",#N/A,FALSE,"Brz_Summ"}</definedName>
    <definedName name="wrn.B_Sumary." localSheetId="76" hidden="1">{"A_Summary",#N/A,FALSE,"Arg_Summ";"B_Summary",#N/A,FALSE,"Brz_Summ"}</definedName>
    <definedName name="wrn.B_Sumary." hidden="1">{"A_Summary",#N/A,FALSE,"Arg_Summ";"B_Summary",#N/A,FALSE,"Brz_Summ"}</definedName>
    <definedName name="wrn.backup." localSheetId="65" hidden="1">{#N/A,#N/A,FALSE,"BackUp";#N/A,#N/A,FALSE,"FOps-Cal";#N/A,#N/A,FALSE,"COps-Cal";#N/A,#N/A,FALSE,"GPM-Cal";#N/A,#N/A,FALSE,"ITO-Cal";#N/A,#N/A,FALSE,"ITO (2)"}</definedName>
    <definedName name="wrn.backup." localSheetId="84" hidden="1">{#N/A,#N/A,FALSE,"BackUp";#N/A,#N/A,FALSE,"FOps-Cal";#N/A,#N/A,FALSE,"COps-Cal";#N/A,#N/A,FALSE,"GPM-Cal";#N/A,#N/A,FALSE,"ITO-Cal";#N/A,#N/A,FALSE,"ITO (2)"}</definedName>
    <definedName name="wrn.backup." localSheetId="77" hidden="1">{#N/A,#N/A,FALSE,"BackUp";#N/A,#N/A,FALSE,"FOps-Cal";#N/A,#N/A,FALSE,"COps-Cal";#N/A,#N/A,FALSE,"GPM-Cal";#N/A,#N/A,FALSE,"ITO-Cal";#N/A,#N/A,FALSE,"ITO (2)"}</definedName>
    <definedName name="wrn.backup." localSheetId="61" hidden="1">{#N/A,#N/A,FALSE,"BackUp";#N/A,#N/A,FALSE,"FOps-Cal";#N/A,#N/A,FALSE,"COps-Cal";#N/A,#N/A,FALSE,"GPM-Cal";#N/A,#N/A,FALSE,"ITO-Cal";#N/A,#N/A,FALSE,"ITO (2)"}</definedName>
    <definedName name="wrn.backup." localSheetId="76" hidden="1">{#N/A,#N/A,FALSE,"BackUp";#N/A,#N/A,FALSE,"FOps-Cal";#N/A,#N/A,FALSE,"COps-Cal";#N/A,#N/A,FALSE,"GPM-Cal";#N/A,#N/A,FALSE,"ITO-Cal";#N/A,#N/A,FALSE,"ITO (2)"}</definedName>
    <definedName name="wrn.backup." hidden="1">{#N/A,#N/A,FALSE,"BackUp";#N/A,#N/A,FALSE,"FOps-Cal";#N/A,#N/A,FALSE,"COps-Cal";#N/A,#N/A,FALSE,"GPM-Cal";#N/A,#N/A,FALSE,"ITO-Cal";#N/A,#N/A,FALSE,"ITO (2)"}</definedName>
    <definedName name="wrn.Backup._.Corporate." localSheetId="65" hidden="1">{#N/A,#N/A,FALSE,"BACK UP CORPORATE"}</definedName>
    <definedName name="wrn.Backup._.Corporate." localSheetId="84" hidden="1">{#N/A,#N/A,FALSE,"BACK UP CORPORATE"}</definedName>
    <definedName name="wrn.Backup._.Corporate." localSheetId="77" hidden="1">{#N/A,#N/A,FALSE,"BACK UP CORPORATE"}</definedName>
    <definedName name="wrn.Backup._.Corporate." localSheetId="61" hidden="1">{#N/A,#N/A,FALSE,"BACK UP CORPORATE"}</definedName>
    <definedName name="wrn.Backup._.Corporate." localSheetId="76" hidden="1">{#N/A,#N/A,FALSE,"BACK UP CORPORATE"}</definedName>
    <definedName name="wrn.Backup._.Corporate." hidden="1">{#N/A,#N/A,FALSE,"BACK UP CORPORATE"}</definedName>
    <definedName name="wrn.BackupPackage." localSheetId="65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" localSheetId="84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" localSheetId="77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" localSheetId="61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" localSheetId="76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localSheetId="65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localSheetId="84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localSheetId="77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localSheetId="61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localSheetId="76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lsheet." localSheetId="65" hidden="1">{#N/A,#N/A,FALSE,"BalCash"}</definedName>
    <definedName name="wrn.balsheet." localSheetId="84" hidden="1">{#N/A,#N/A,FALSE,"BalCash"}</definedName>
    <definedName name="wrn.balsheet." localSheetId="77" hidden="1">{#N/A,#N/A,FALSE,"BalCash"}</definedName>
    <definedName name="wrn.balsheet." localSheetId="61" hidden="1">{#N/A,#N/A,FALSE,"BalCash"}</definedName>
    <definedName name="wrn.balsheet." localSheetId="76" hidden="1">{#N/A,#N/A,FALSE,"BalCash"}</definedName>
    <definedName name="wrn.balsheet." hidden="1">{#N/A,#N/A,FALSE,"BalCash"}</definedName>
    <definedName name="wrn.BandU." localSheetId="65" hidden="1">{"Specification Sheet",#N/A,FALSE,"SOHC B&amp;U";"BandU Sheet",#N/A,FALSE,"SOHC B&amp;U"}</definedName>
    <definedName name="wrn.BandU." localSheetId="84" hidden="1">{"Specification Sheet",#N/A,FALSE,"SOHC B&amp;U";"BandU Sheet",#N/A,FALSE,"SOHC B&amp;U"}</definedName>
    <definedName name="wrn.BandU." localSheetId="77" hidden="1">{"Specification Sheet",#N/A,FALSE,"SOHC B&amp;U";"BandU Sheet",#N/A,FALSE,"SOHC B&amp;U"}</definedName>
    <definedName name="wrn.BandU." localSheetId="61" hidden="1">{"Specification Sheet",#N/A,FALSE,"SOHC B&amp;U";"BandU Sheet",#N/A,FALSE,"SOHC B&amp;U"}</definedName>
    <definedName name="wrn.BandU." localSheetId="76" hidden="1">{"Specification Sheet",#N/A,FALSE,"SOHC B&amp;U";"BandU Sheet",#N/A,FALSE,"SOHC B&amp;U"}</definedName>
    <definedName name="wrn.BandU." hidden="1">{"Specification Sheet",#N/A,FALSE,"SOHC B&amp;U";"BandU Sheet",#N/A,FALSE,"SOHC B&amp;U"}</definedName>
    <definedName name="wrn.Bases." localSheetId="65" hidden="1">{"B_Bases",#N/A,FALSE,"Wk_Brz_Act";"A_Base",#N/A,FALSE,"Wk_Arg_Act"}</definedName>
    <definedName name="wrn.Bases." localSheetId="84" hidden="1">{"B_Bases",#N/A,FALSE,"Wk_Brz_Act";"A_Base",#N/A,FALSE,"Wk_Arg_Act"}</definedName>
    <definedName name="wrn.Bases." localSheetId="77" hidden="1">{"B_Bases",#N/A,FALSE,"Wk_Brz_Act";"A_Base",#N/A,FALSE,"Wk_Arg_Act"}</definedName>
    <definedName name="wrn.Bases." localSheetId="61" hidden="1">{"B_Bases",#N/A,FALSE,"Wk_Brz_Act";"A_Base",#N/A,FALSE,"Wk_Arg_Act"}</definedName>
    <definedName name="wrn.Bases." localSheetId="76" hidden="1">{"B_Bases",#N/A,FALSE,"Wk_Brz_Act";"A_Base",#N/A,FALSE,"Wk_Arg_Act"}</definedName>
    <definedName name="wrn.Bases." hidden="1">{"B_Bases",#N/A,FALSE,"Wk_Brz_Act";"A_Base",#N/A,FALSE,"Wk_Arg_Act"}</definedName>
    <definedName name="wrn.BATCH." localSheetId="65" hidden="1">{#N/A,#N/A,FALSE,"V-NOTCH FLOW"}</definedName>
    <definedName name="wrn.BATCH." localSheetId="84" hidden="1">{#N/A,#N/A,FALSE,"V-NOTCH FLOW"}</definedName>
    <definedName name="wrn.BATCH." localSheetId="77" hidden="1">{#N/A,#N/A,FALSE,"V-NOTCH FLOW"}</definedName>
    <definedName name="wrn.BATCH." localSheetId="61" hidden="1">{#N/A,#N/A,FALSE,"V-NOTCH FLOW"}</definedName>
    <definedName name="wrn.BATCH." localSheetId="76" hidden="1">{#N/A,#N/A,FALSE,"V-NOTCH FLOW"}</definedName>
    <definedName name="wrn.BATCH." hidden="1">{#N/A,#N/A,FALSE,"V-NOTCH FLOW"}</definedName>
    <definedName name="wrn.Big._.Four._.Countries." localSheetId="65" hidden="1">{#N/A,#N/A,FALSE,"Japan";#N/A,#N/A,FALSE,"Taiwan";#N/A,#N/A,FALSE,"Thailand";#N/A,#N/A,FALSE,"Australia"}</definedName>
    <definedName name="wrn.Big._.Four._.Countries." localSheetId="84" hidden="1">{#N/A,#N/A,FALSE,"Japan";#N/A,#N/A,FALSE,"Taiwan";#N/A,#N/A,FALSE,"Thailand";#N/A,#N/A,FALSE,"Australia"}</definedName>
    <definedName name="wrn.Big._.Four._.Countries." localSheetId="77" hidden="1">{#N/A,#N/A,FALSE,"Japan";#N/A,#N/A,FALSE,"Taiwan";#N/A,#N/A,FALSE,"Thailand";#N/A,#N/A,FALSE,"Australia"}</definedName>
    <definedName name="wrn.Big._.Four._.Countries." localSheetId="61" hidden="1">{#N/A,#N/A,FALSE,"Japan";#N/A,#N/A,FALSE,"Taiwan";#N/A,#N/A,FALSE,"Thailand";#N/A,#N/A,FALSE,"Australia"}</definedName>
    <definedName name="wrn.Big._.Four._.Countries." localSheetId="76" hidden="1">{#N/A,#N/A,FALSE,"Japan";#N/A,#N/A,FALSE,"Taiwan";#N/A,#N/A,FALSE,"Thailand";#N/A,#N/A,FALSE,"Australia"}</definedName>
    <definedName name="wrn.Big._.Four._.Countries." hidden="1">{#N/A,#N/A,FALSE,"Japan";#N/A,#N/A,FALSE,"Taiwan";#N/A,#N/A,FALSE,"Thailand";#N/A,#N/A,FALSE,"Australia"}</definedName>
    <definedName name="wrn.Both._.Regular._.and._.Historical._.Graphs." localSheetId="6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oth._.Regular._.and._.Historical._.Graphs." localSheetId="84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oth._.Regular._.and._.Historical._.Graphs." localSheetId="77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oth._.Regular._.and._.Historical._.Graphs." localSheetId="61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oth._.Regular._.and._.Historical._.Graphs." localSheetId="76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oth._.Regular._.and._.Historical._.Graphs.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pPage1." localSheetId="65" hidden="1">{"bpPage1",#N/A,FALSE,"BP DIV MARKETING EQUATION"}</definedName>
    <definedName name="wrn.bpPage1." localSheetId="84" hidden="1">{"bpPage1",#N/A,FALSE,"BP DIV MARKETING EQUATION"}</definedName>
    <definedName name="wrn.bpPage1." localSheetId="77" hidden="1">{"bpPage1",#N/A,FALSE,"BP DIV MARKETING EQUATION"}</definedName>
    <definedName name="wrn.bpPage1." localSheetId="61" hidden="1">{"bpPage1",#N/A,FALSE,"BP DIV MARKETING EQUATION"}</definedName>
    <definedName name="wrn.bpPage1." localSheetId="76" hidden="1">{"bpPage1",#N/A,FALSE,"BP DIV MARKETING EQUATION"}</definedName>
    <definedName name="wrn.bpPage1." hidden="1">{"bpPage1",#N/A,FALSE,"BP DIV MARKETING EQUATION"}</definedName>
    <definedName name="wrn.bpPage1._1" localSheetId="65" hidden="1">{"bpPage1",#N/A,FALSE,"BP DIV MARKETING EQUATION"}</definedName>
    <definedName name="wrn.bpPage1._1" localSheetId="84" hidden="1">{"bpPage1",#N/A,FALSE,"BP DIV MARKETING EQUATION"}</definedName>
    <definedName name="wrn.bpPage1._1" localSheetId="77" hidden="1">{"bpPage1",#N/A,FALSE,"BP DIV MARKETING EQUATION"}</definedName>
    <definedName name="wrn.bpPage1._1" localSheetId="61" hidden="1">{"bpPage1",#N/A,FALSE,"BP DIV MARKETING EQUATION"}</definedName>
    <definedName name="wrn.bpPage1._1" localSheetId="76" hidden="1">{"bpPage1",#N/A,FALSE,"BP DIV MARKETING EQUATION"}</definedName>
    <definedName name="wrn.bpPage1._1" hidden="1">{"bpPage1",#N/A,FALSE,"BP DIV MARKETING EQUATION"}</definedName>
    <definedName name="wrn.bpPage2." localSheetId="65" hidden="1">{"bpPage2",#N/A,FALSE,"BP DIV MARKETING EQUATION"}</definedName>
    <definedName name="wrn.bpPage2." localSheetId="84" hidden="1">{"bpPage2",#N/A,FALSE,"BP DIV MARKETING EQUATION"}</definedName>
    <definedName name="wrn.bpPage2." localSheetId="77" hidden="1">{"bpPage2",#N/A,FALSE,"BP DIV MARKETING EQUATION"}</definedName>
    <definedName name="wrn.bpPage2." localSheetId="61" hidden="1">{"bpPage2",#N/A,FALSE,"BP DIV MARKETING EQUATION"}</definedName>
    <definedName name="wrn.bpPage2." localSheetId="76" hidden="1">{"bpPage2",#N/A,FALSE,"BP DIV MARKETING EQUATION"}</definedName>
    <definedName name="wrn.bpPage2." hidden="1">{"bpPage2",#N/A,FALSE,"BP DIV MARKETING EQUATION"}</definedName>
    <definedName name="wrn.bpPage2._1" localSheetId="65" hidden="1">{"bpPage2",#N/A,FALSE,"BP DIV MARKETING EQUATION"}</definedName>
    <definedName name="wrn.bpPage2._1" localSheetId="84" hidden="1">{"bpPage2",#N/A,FALSE,"BP DIV MARKETING EQUATION"}</definedName>
    <definedName name="wrn.bpPage2._1" localSheetId="77" hidden="1">{"bpPage2",#N/A,FALSE,"BP DIV MARKETING EQUATION"}</definedName>
    <definedName name="wrn.bpPage2._1" localSheetId="61" hidden="1">{"bpPage2",#N/A,FALSE,"BP DIV MARKETING EQUATION"}</definedName>
    <definedName name="wrn.bpPage2._1" localSheetId="76" hidden="1">{"bpPage2",#N/A,FALSE,"BP DIV MARKETING EQUATION"}</definedName>
    <definedName name="wrn.bpPage2._1" hidden="1">{"bpPage2",#N/A,FALSE,"BP DIV MARKETING EQUATION"}</definedName>
    <definedName name="wrn.Britain._.Agency." localSheetId="65" hidden="1">{#N/A,#N/A,FALSE,"Cost Centre Detail"}</definedName>
    <definedName name="wrn.Britain._.Agency." localSheetId="84" hidden="1">{#N/A,#N/A,FALSE,"Cost Centre Detail"}</definedName>
    <definedName name="wrn.Britain._.Agency." localSheetId="77" hidden="1">{#N/A,#N/A,FALSE,"Cost Centre Detail"}</definedName>
    <definedName name="wrn.Britain._.Agency." localSheetId="61" hidden="1">{#N/A,#N/A,FALSE,"Cost Centre Detail"}</definedName>
    <definedName name="wrn.Britain._.Agency." localSheetId="76" hidden="1">{#N/A,#N/A,FALSE,"Cost Centre Detail"}</definedName>
    <definedName name="wrn.Britain._.Agency." hidden="1">{#N/A,#N/A,FALSE,"Cost Centre Detail"}</definedName>
    <definedName name="wrn.BS_SCHEDULE." localSheetId="65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_SCHEDULE." localSheetId="84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_SCHEDULE." localSheetId="77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_SCHEDULE." localSheetId="61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_SCHEDULE." localSheetId="76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_SCHEDULE.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ud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c" localSheetId="65" hidden="1">{"COMPARISON",#N/A,FALSE,"Sheet1"}</definedName>
    <definedName name="wrn.c" localSheetId="84" hidden="1">{"COMPARISON",#N/A,FALSE,"Sheet1"}</definedName>
    <definedName name="wrn.c" localSheetId="77" hidden="1">{"COMPARISON",#N/A,FALSE,"Sheet1"}</definedName>
    <definedName name="wrn.c" localSheetId="61" hidden="1">{"COMPARISON",#N/A,FALSE,"Sheet1"}</definedName>
    <definedName name="wrn.c" localSheetId="76" hidden="1">{"COMPARISON",#N/A,FALSE,"Sheet1"}</definedName>
    <definedName name="wrn.c" hidden="1">{"COMPARISON",#N/A,FALSE,"Sheet1"}</definedName>
    <definedName name="wrn.Calc." localSheetId="65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lc." localSheetId="84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lc." localSheetId="77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lc." localSheetId="61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lc." localSheetId="76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lc.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subont." localSheetId="65" hidden="1">{#N/A,#N/A,FALSE,"expense";#N/A,#N/A,FALSE,"heads"}</definedName>
    <definedName name="wrn.casubont." localSheetId="84" hidden="1">{#N/A,#N/A,FALSE,"expense";#N/A,#N/A,FALSE,"heads"}</definedName>
    <definedName name="wrn.casubont." localSheetId="77" hidden="1">{#N/A,#N/A,FALSE,"expense";#N/A,#N/A,FALSE,"heads"}</definedName>
    <definedName name="wrn.casubont." localSheetId="61" hidden="1">{#N/A,#N/A,FALSE,"expense";#N/A,#N/A,FALSE,"heads"}</definedName>
    <definedName name="wrn.casubont." localSheetId="76" hidden="1">{#N/A,#N/A,FALSE,"expense";#N/A,#N/A,FALSE,"heads"}</definedName>
    <definedName name="wrn.casubont." hidden="1">{#N/A,#N/A,FALSE,"expense";#N/A,#N/A,FALSE,"heads"}</definedName>
    <definedName name="wrn.casubont._1" localSheetId="65" hidden="1">{#N/A,#N/A,FALSE,"expense";#N/A,#N/A,FALSE,"heads"}</definedName>
    <definedName name="wrn.casubont._1" localSheetId="84" hidden="1">{#N/A,#N/A,FALSE,"expense";#N/A,#N/A,FALSE,"heads"}</definedName>
    <definedName name="wrn.casubont._1" localSheetId="77" hidden="1">{#N/A,#N/A,FALSE,"expense";#N/A,#N/A,FALSE,"heads"}</definedName>
    <definedName name="wrn.casubont._1" localSheetId="61" hidden="1">{#N/A,#N/A,FALSE,"expense";#N/A,#N/A,FALSE,"heads"}</definedName>
    <definedName name="wrn.casubont._1" localSheetId="76" hidden="1">{#N/A,#N/A,FALSE,"expense";#N/A,#N/A,FALSE,"heads"}</definedName>
    <definedName name="wrn.casubont._1" hidden="1">{#N/A,#N/A,FALSE,"expense";#N/A,#N/A,FALSE,"heads"}</definedName>
    <definedName name="wrn.Central." localSheetId="65" hidden="1">{"Central",#N/A,TRUE,"Sheet1"}</definedName>
    <definedName name="wrn.Central." localSheetId="84" hidden="1">{"Central",#N/A,TRUE,"Sheet1"}</definedName>
    <definedName name="wrn.Central." localSheetId="77" hidden="1">{"Central",#N/A,TRUE,"Sheet1"}</definedName>
    <definedName name="wrn.Central." localSheetId="61" hidden="1">{"Central",#N/A,TRUE,"Sheet1"}</definedName>
    <definedName name="wrn.Central." localSheetId="76" hidden="1">{"Central",#N/A,TRUE,"Sheet1"}</definedName>
    <definedName name="wrn.Central." hidden="1">{"Central",#N/A,TRUE,"Sheet1"}</definedName>
    <definedName name="wrn.Central._.Detail." localSheetId="65" hidden="1">{"Central - Detail",#N/A,TRUE,"Sheet1"}</definedName>
    <definedName name="wrn.Central._.Detail." localSheetId="84" hidden="1">{"Central - Detail",#N/A,TRUE,"Sheet1"}</definedName>
    <definedName name="wrn.Central._.Detail." localSheetId="77" hidden="1">{"Central - Detail",#N/A,TRUE,"Sheet1"}</definedName>
    <definedName name="wrn.Central._.Detail." localSheetId="61" hidden="1">{"Central - Detail",#N/A,TRUE,"Sheet1"}</definedName>
    <definedName name="wrn.Central._.Detail." localSheetId="76" hidden="1">{"Central - Detail",#N/A,TRUE,"Sheet1"}</definedName>
    <definedName name="wrn.Central._.Detail." hidden="1">{"Central - Detail",#N/A,TRUE,"Sheet1"}</definedName>
    <definedName name="wrn.Chassis._.study." localSheetId="6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hassis._.study." localSheetId="84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hassis._.study." localSheetId="77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hassis._.study." localSheetId="61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hassis._.study." localSheetId="76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hassis._.study.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IG." localSheetId="6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" localSheetId="84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" localSheetId="77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" localSheetId="6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" localSheetId="7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localSheetId="65" hidden="1">{#N/A,#N/A,FALSE,"BACK UP CIG"}</definedName>
    <definedName name="wrn.CIG._.Back._.up._.Files." localSheetId="84" hidden="1">{#N/A,#N/A,FALSE,"BACK UP CIG"}</definedName>
    <definedName name="wrn.CIG._.Back._.up._.Files." localSheetId="77" hidden="1">{#N/A,#N/A,FALSE,"BACK UP CIG"}</definedName>
    <definedName name="wrn.CIG._.Back._.up._.Files." localSheetId="61" hidden="1">{#N/A,#N/A,FALSE,"BACK UP CIG"}</definedName>
    <definedName name="wrn.CIG._.Back._.up._.Files." localSheetId="76" hidden="1">{#N/A,#N/A,FALSE,"BACK UP CIG"}</definedName>
    <definedName name="wrn.CIG._.Back._.up._.Files." hidden="1">{#N/A,#N/A,FALSE,"BACK UP CIG"}</definedName>
    <definedName name="wrn.Cisco._.EFA._.Handout." localSheetId="65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isco._.EFA._.Handout." localSheetId="84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isco._.EFA._.Handout." localSheetId="77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isco._.EFA._.Handout." localSheetId="61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isco._.EFA._.Handout." localSheetId="76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KD._.Price._.Build._.Up." localSheetId="65" hidden="1">{#N/A,#N/A,FALSE,"CKD Price Build Up"}</definedName>
    <definedName name="wrn.CKD._.Price._.Build._.Up." localSheetId="84" hidden="1">{#N/A,#N/A,FALSE,"CKD Price Build Up"}</definedName>
    <definedName name="wrn.CKD._.Price._.Build._.Up." localSheetId="77" hidden="1">{#N/A,#N/A,FALSE,"CKD Price Build Up"}</definedName>
    <definedName name="wrn.CKD._.Price._.Build._.Up." localSheetId="61" hidden="1">{#N/A,#N/A,FALSE,"CKD Price Build Up"}</definedName>
    <definedName name="wrn.CKD._.Price._.Build._.Up." localSheetId="76" hidden="1">{#N/A,#N/A,FALSE,"CKD Price Build Up"}</definedName>
    <definedName name="wrn.CKD._.Price._.Build._.Up." hidden="1">{#N/A,#N/A,FALSE,"CKD Price Build Up"}</definedName>
    <definedName name="wrn.comp" localSheetId="65" hidden="1">{"COMPARISON",#N/A,FALSE,"Sheet1"}</definedName>
    <definedName name="wrn.comp" localSheetId="84" hidden="1">{"COMPARISON",#N/A,FALSE,"Sheet1"}</definedName>
    <definedName name="wrn.comp" localSheetId="77" hidden="1">{"COMPARISON",#N/A,FALSE,"Sheet1"}</definedName>
    <definedName name="wrn.comp" localSheetId="61" hidden="1">{"COMPARISON",#N/A,FALSE,"Sheet1"}</definedName>
    <definedName name="wrn.comp" localSheetId="76" hidden="1">{"COMPARISON",#N/A,FALSE,"Sheet1"}</definedName>
    <definedName name="wrn.comp" hidden="1">{"COMPARISON",#N/A,FALSE,"Sheet1"}</definedName>
    <definedName name="wrn.COMPARISON." localSheetId="65" hidden="1">{"COMPARISON",#N/A,FALSE,"Sheet1"}</definedName>
    <definedName name="wrn.COMPARISON." localSheetId="84" hidden="1">{"COMPARISON",#N/A,FALSE,"Sheet1"}</definedName>
    <definedName name="wrn.COMPARISON." localSheetId="77" hidden="1">{"COMPARISON",#N/A,FALSE,"Sheet1"}</definedName>
    <definedName name="wrn.COMPARISON." localSheetId="61" hidden="1">{"COMPARISON",#N/A,FALSE,"Sheet1"}</definedName>
    <definedName name="wrn.COMPARISON." localSheetId="76" hidden="1">{"COMPARISON",#N/A,FALSE,"Sheet1"}</definedName>
    <definedName name="wrn.COMPARISON." hidden="1">{"COMPARISON",#N/A,FALSE,"Sheet1"}</definedName>
    <definedName name="wrn.comparison1." localSheetId="65" hidden="1">{"COMPARISON",#N/A,FALSE,"Sheet1"}</definedName>
    <definedName name="wrn.comparison1." localSheetId="84" hidden="1">{"COMPARISON",#N/A,FALSE,"Sheet1"}</definedName>
    <definedName name="wrn.comparison1." localSheetId="77" hidden="1">{"COMPARISON",#N/A,FALSE,"Sheet1"}</definedName>
    <definedName name="wrn.comparison1." localSheetId="61" hidden="1">{"COMPARISON",#N/A,FALSE,"Sheet1"}</definedName>
    <definedName name="wrn.comparison1." localSheetId="76" hidden="1">{"COMPARISON",#N/A,FALSE,"Sheet1"}</definedName>
    <definedName name="wrn.comparison1." hidden="1">{"COMPARISON",#N/A,FALSE,"Sheet1"}</definedName>
    <definedName name="wrn.Complete_Package." localSheetId="6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ackage." localSheetId="84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ackage." localSheetId="7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ackage." localSheetId="61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ackage." localSheetId="76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rePack." localSheetId="6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84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77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6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localSheetId="76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localSheetId="6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localSheetId="84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localSheetId="77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localSheetId="6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localSheetId="76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NT." localSheetId="65" hidden="1">{#N/A,#N/A,FALSE,"V-NOTCH FLOW"}</definedName>
    <definedName name="wrn.CONT." localSheetId="84" hidden="1">{#N/A,#N/A,FALSE,"V-NOTCH FLOW"}</definedName>
    <definedName name="wrn.CONT." localSheetId="77" hidden="1">{#N/A,#N/A,FALSE,"V-NOTCH FLOW"}</definedName>
    <definedName name="wrn.CONT." localSheetId="61" hidden="1">{#N/A,#N/A,FALSE,"V-NOTCH FLOW"}</definedName>
    <definedName name="wrn.CONT." localSheetId="76" hidden="1">{#N/A,#N/A,FALSE,"V-NOTCH FLOW"}</definedName>
    <definedName name="wrn.CONT." hidden="1">{#N/A,#N/A,FALSE,"V-NOTCH FLOW"}</definedName>
    <definedName name="wrn.Contribution._.Margin." localSheetId="65" hidden="1">{#N/A,#N/A,FALSE,"Contr. Margin"}</definedName>
    <definedName name="wrn.Contribution._.Margin." localSheetId="84" hidden="1">{#N/A,#N/A,FALSE,"Contr. Margin"}</definedName>
    <definedName name="wrn.Contribution._.Margin." localSheetId="77" hidden="1">{#N/A,#N/A,FALSE,"Contr. Margin"}</definedName>
    <definedName name="wrn.Contribution._.Margin." localSheetId="61" hidden="1">{#N/A,#N/A,FALSE,"Contr. Margin"}</definedName>
    <definedName name="wrn.Contribution._.Margin." localSheetId="76" hidden="1">{#N/A,#N/A,FALSE,"Contr. Margin"}</definedName>
    <definedName name="wrn.Contribution._.Margin." hidden="1">{#N/A,#N/A,FALSE,"Contr. Margin"}</definedName>
    <definedName name="wrn.Cost._.Reduction._.Report." localSheetId="65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84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77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61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localSheetId="76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v._.An._.Cash." localSheetId="65" hidden="1">{"Cover1",#N/A,FALSE,"COVER1";"Cover2",#N/A,FALSE,"COVER2";"An.Review",#N/A,FALSE,"COST";"Cash Flow",#N/A,FALSE,"CASH"}</definedName>
    <definedName name="wrn.Cov._.An._.Cash." localSheetId="84" hidden="1">{"Cover1",#N/A,FALSE,"COVER1";"Cover2",#N/A,FALSE,"COVER2";"An.Review",#N/A,FALSE,"COST";"Cash Flow",#N/A,FALSE,"CASH"}</definedName>
    <definedName name="wrn.Cov._.An._.Cash." localSheetId="77" hidden="1">{"Cover1",#N/A,FALSE,"COVER1";"Cover2",#N/A,FALSE,"COVER2";"An.Review",#N/A,FALSE,"COST";"Cash Flow",#N/A,FALSE,"CASH"}</definedName>
    <definedName name="wrn.Cov._.An._.Cash." localSheetId="61" hidden="1">{"Cover1",#N/A,FALSE,"COVER1";"Cover2",#N/A,FALSE,"COVER2";"An.Review",#N/A,FALSE,"COST";"Cash Flow",#N/A,FALSE,"CASH"}</definedName>
    <definedName name="wrn.Cov._.An._.Cash." localSheetId="76" hidden="1">{"Cover1",#N/A,FALSE,"COVER1";"Cover2",#N/A,FALSE,"COVER2";"An.Review",#N/A,FALSE,"COST";"Cash Flow",#N/A,FALSE,"CASH"}</definedName>
    <definedName name="wrn.Cov._.An._.Cash." hidden="1">{"Cover1",#N/A,FALSE,"COVER1";"Cover2",#N/A,FALSE,"COVER2";"An.Review",#N/A,FALSE,"COST";"Cash Flow",#N/A,FALSE,"CASH"}</definedName>
    <definedName name="wrn.cover." localSheetId="65" hidden="1">{"cover",#N/A,FALSE,"TAPMOD.XLS";"cover",#N/A,FALSE,"TAPMOD.XLS"}</definedName>
    <definedName name="wrn.cover." localSheetId="84" hidden="1">{"cover",#N/A,FALSE,"TAPMOD.XLS";"cover",#N/A,FALSE,"TAPMOD.XLS"}</definedName>
    <definedName name="wrn.cover." localSheetId="77" hidden="1">{"cover",#N/A,FALSE,"TAPMOD.XLS";"cover",#N/A,FALSE,"TAPMOD.XLS"}</definedName>
    <definedName name="wrn.cover." localSheetId="61" hidden="1">{"cover",#N/A,FALSE,"TAPMOD.XLS";"cover",#N/A,FALSE,"TAPMOD.XLS"}</definedName>
    <definedName name="wrn.cover." localSheetId="76" hidden="1">{"cover",#N/A,FALSE,"TAPMOD.XLS";"cover",#N/A,FALSE,"TAPMOD.XLS"}</definedName>
    <definedName name="wrn.cover." hidden="1">{"cover",#N/A,FALSE,"TAPMOD.XLS";"cover",#N/A,FALSE,"TAPMOD.XLS"}</definedName>
    <definedName name="wrn.CSS_1." localSheetId="65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SS_1." localSheetId="84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SS_1." localSheetId="77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SS_1." localSheetId="61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SS_1." localSheetId="76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SS_1.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urt." localSheetId="65" hidden="1">{#N/A,#N/A,FALSE,"Curtailment - Calcs";#N/A,#N/A,FALSE,"Curtailment - Funded Status"}</definedName>
    <definedName name="wrn.Curt." localSheetId="84" hidden="1">{#N/A,#N/A,FALSE,"Curtailment - Calcs";#N/A,#N/A,FALSE,"Curtailment - Funded Status"}</definedName>
    <definedName name="wrn.Curt." localSheetId="77" hidden="1">{#N/A,#N/A,FALSE,"Curtailment - Calcs";#N/A,#N/A,FALSE,"Curtailment - Funded Status"}</definedName>
    <definedName name="wrn.Curt." localSheetId="61" hidden="1">{#N/A,#N/A,FALSE,"Curtailment - Calcs";#N/A,#N/A,FALSE,"Curtailment - Funded Status"}</definedName>
    <definedName name="wrn.Curt." localSheetId="76" hidden="1">{#N/A,#N/A,FALSE,"Curtailment - Calcs";#N/A,#N/A,FALSE,"Curtailment - Funded Status"}</definedName>
    <definedName name="wrn.Curt." hidden="1">{#N/A,#N/A,FALSE,"Curtailment - Calcs";#N/A,#N/A,FALSE,"Curtailment - Funded Status"}</definedName>
    <definedName name="wrn.Dagenham._.Database." localSheetId="65" hidden="1">{#N/A,#N/A,FALSE,"prerolls";#N/A,#N/A,FALSE,"prepats";#N/A,#N/A,FALSE,"rolls";#N/A,#N/A,FALSE,"postrolls";#N/A,#N/A,FALSE,"prebce";#N/A,#N/A,FALSE,"postbce"}</definedName>
    <definedName name="wrn.Dagenham._.Database." localSheetId="84" hidden="1">{#N/A,#N/A,FALSE,"prerolls";#N/A,#N/A,FALSE,"prepats";#N/A,#N/A,FALSE,"rolls";#N/A,#N/A,FALSE,"postrolls";#N/A,#N/A,FALSE,"prebce";#N/A,#N/A,FALSE,"postbce"}</definedName>
    <definedName name="wrn.Dagenham._.Database." localSheetId="77" hidden="1">{#N/A,#N/A,FALSE,"prerolls";#N/A,#N/A,FALSE,"prepats";#N/A,#N/A,FALSE,"rolls";#N/A,#N/A,FALSE,"postrolls";#N/A,#N/A,FALSE,"prebce";#N/A,#N/A,FALSE,"postbce"}</definedName>
    <definedName name="wrn.Dagenham._.Database." localSheetId="61" hidden="1">{#N/A,#N/A,FALSE,"prerolls";#N/A,#N/A,FALSE,"prepats";#N/A,#N/A,FALSE,"rolls";#N/A,#N/A,FALSE,"postrolls";#N/A,#N/A,FALSE,"prebce";#N/A,#N/A,FALSE,"postbce"}</definedName>
    <definedName name="wrn.Dagenham._.Database." localSheetId="76" hidden="1">{#N/A,#N/A,FALSE,"prerolls";#N/A,#N/A,FALSE,"prepats";#N/A,#N/A,FALSE,"rolls";#N/A,#N/A,FALSE,"postrolls";#N/A,#N/A,FALSE,"prebce";#N/A,#N/A,FALSE,"postbce"}</definedName>
    <definedName name="wrn.Dagenham._.Database." hidden="1">{#N/A,#N/A,FALSE,"prerolls";#N/A,#N/A,FALSE,"prepats";#N/A,#N/A,FALSE,"rolls";#N/A,#N/A,FALSE,"postrolls";#N/A,#N/A,FALSE,"prebce";#N/A,#N/A,FALSE,"postbce"}</definedName>
    <definedName name="wrn.Dagenham._.FACTS." localSheetId="65" hidden="1">{#N/A,#N/A,TRUE,"prerolls";#N/A,#N/A,TRUE,"prepats";#N/A,#N/A,TRUE,"ecs";#N/A,#N/A,TRUE,"rolls";#N/A,#N/A,TRUE,"bce";#N/A,#N/A,TRUE,"postrolls"}</definedName>
    <definedName name="wrn.Dagenham._.FACTS." localSheetId="84" hidden="1">{#N/A,#N/A,TRUE,"prerolls";#N/A,#N/A,TRUE,"prepats";#N/A,#N/A,TRUE,"ecs";#N/A,#N/A,TRUE,"rolls";#N/A,#N/A,TRUE,"bce";#N/A,#N/A,TRUE,"postrolls"}</definedName>
    <definedName name="wrn.Dagenham._.FACTS." localSheetId="77" hidden="1">{#N/A,#N/A,TRUE,"prerolls";#N/A,#N/A,TRUE,"prepats";#N/A,#N/A,TRUE,"ecs";#N/A,#N/A,TRUE,"rolls";#N/A,#N/A,TRUE,"bce";#N/A,#N/A,TRUE,"postrolls"}</definedName>
    <definedName name="wrn.Dagenham._.FACTS." localSheetId="61" hidden="1">{#N/A,#N/A,TRUE,"prerolls";#N/A,#N/A,TRUE,"prepats";#N/A,#N/A,TRUE,"ecs";#N/A,#N/A,TRUE,"rolls";#N/A,#N/A,TRUE,"bce";#N/A,#N/A,TRUE,"postrolls"}</definedName>
    <definedName name="wrn.Dagenham._.FACTS." localSheetId="76" hidden="1">{#N/A,#N/A,TRUE,"prerolls";#N/A,#N/A,TRUE,"prepats";#N/A,#N/A,TRUE,"ecs";#N/A,#N/A,TRUE,"rolls";#N/A,#N/A,TRUE,"bce";#N/A,#N/A,TRUE,"postrolls"}</definedName>
    <definedName name="wrn.Dagenham._.FACTS." hidden="1">{#N/A,#N/A,TRUE,"prerolls";#N/A,#N/A,TRUE,"prepats";#N/A,#N/A,TRUE,"ecs";#N/A,#N/A,TRUE,"rolls";#N/A,#N/A,TRUE,"bce";#N/A,#N/A,TRUE,"postrolls"}</definedName>
    <definedName name="wrn.DAI._.E46." localSheetId="65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._.E46." localSheetId="84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._.E46." localSheetId="77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._.E46." localSheetId="61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._.E46." localSheetId="76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localSheetId="65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IE53." localSheetId="84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IE53." localSheetId="77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IE53." localSheetId="61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IE53." localSheetId="76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ta." localSheetId="65" hidden="1">{#N/A,#N/A,FALSE,"Data- Previous Report";#N/A,#N/A,FALSE,"Data- Accounts";#N/A,#N/A,FALSE,"Data- For Calculations";#N/A,#N/A,FALSE,"Data - Curtailment";#N/A,#N/A,FALSE,"Data - Settlement"}</definedName>
    <definedName name="wrn.Data." localSheetId="84" hidden="1">{#N/A,#N/A,FALSE,"Data- Previous Report";#N/A,#N/A,FALSE,"Data- Accounts";#N/A,#N/A,FALSE,"Data- For Calculations";#N/A,#N/A,FALSE,"Data - Curtailment";#N/A,#N/A,FALSE,"Data - Settlement"}</definedName>
    <definedName name="wrn.Data." localSheetId="77" hidden="1">{#N/A,#N/A,FALSE,"Data- Previous Report";#N/A,#N/A,FALSE,"Data- Accounts";#N/A,#N/A,FALSE,"Data- For Calculations";#N/A,#N/A,FALSE,"Data - Curtailment";#N/A,#N/A,FALSE,"Data - Settlement"}</definedName>
    <definedName name="wrn.Data." localSheetId="61" hidden="1">{#N/A,#N/A,FALSE,"Data- Previous Report";#N/A,#N/A,FALSE,"Data- Accounts";#N/A,#N/A,FALSE,"Data- For Calculations";#N/A,#N/A,FALSE,"Data - Curtailment";#N/A,#N/A,FALSE,"Data - Settlement"}</definedName>
    <definedName name="wrn.Data." localSheetId="76" hidden="1">{#N/A,#N/A,FALSE,"Data- Previous Report";#N/A,#N/A,FALSE,"Data- Accounts";#N/A,#N/A,FALSE,"Data- For Calculations";#N/A,#N/A,FALSE,"Data - Curtailment";#N/A,#N/A,FALSE,"Data - Settlement"}</definedName>
    <definedName name="wrn.Data." hidden="1">{#N/A,#N/A,FALSE,"Data- Previous Report";#N/A,#N/A,FALSE,"Data- Accounts";#N/A,#N/A,FALSE,"Data- For Calculations";#N/A,#N/A,FALSE,"Data - Curtailment";#N/A,#N/A,FALSE,"Data - Settlement"}</definedName>
    <definedName name="wrn.dave." localSheetId="65" hidden="1">{"salaried",#N/A,FALSE,"VLD View (2)"}</definedName>
    <definedName name="wrn.dave." localSheetId="84" hidden="1">{"salaried",#N/A,FALSE,"VLD View (2)"}</definedName>
    <definedName name="wrn.dave." localSheetId="77" hidden="1">{"salaried",#N/A,FALSE,"VLD View (2)"}</definedName>
    <definedName name="wrn.dave." localSheetId="61" hidden="1">{"salaried",#N/A,FALSE,"VLD View (2)"}</definedName>
    <definedName name="wrn.dave." localSheetId="76" hidden="1">{"salaried",#N/A,FALSE,"VLD View (2)"}</definedName>
    <definedName name="wrn.dave." hidden="1">{"salaried",#N/A,FALSE,"VLD View (2)"}</definedName>
    <definedName name="wrn.dave._1" localSheetId="65" hidden="1">{"salaried",#N/A,FALSE,"VLD View (2)"}</definedName>
    <definedName name="wrn.dave._1" localSheetId="84" hidden="1">{"salaried",#N/A,FALSE,"VLD View (2)"}</definedName>
    <definedName name="wrn.dave._1" localSheetId="77" hidden="1">{"salaried",#N/A,FALSE,"VLD View (2)"}</definedName>
    <definedName name="wrn.dave._1" localSheetId="61" hidden="1">{"salaried",#N/A,FALSE,"VLD View (2)"}</definedName>
    <definedName name="wrn.dave._1" localSheetId="76" hidden="1">{"salaried",#N/A,FALSE,"VLD View (2)"}</definedName>
    <definedName name="wrn.dave._1" hidden="1">{"salaried",#N/A,FALSE,"VLD View (2)"}</definedName>
    <definedName name="wrn.davee." localSheetId="65" hidden="1">{"salaried",#N/A,FALSE,"VLD View (2)"}</definedName>
    <definedName name="wrn.davee." localSheetId="84" hidden="1">{"salaried",#N/A,FALSE,"VLD View (2)"}</definedName>
    <definedName name="wrn.davee." localSheetId="77" hidden="1">{"salaried",#N/A,FALSE,"VLD View (2)"}</definedName>
    <definedName name="wrn.davee." localSheetId="61" hidden="1">{"salaried",#N/A,FALSE,"VLD View (2)"}</definedName>
    <definedName name="wrn.davee." localSheetId="76" hidden="1">{"salaried",#N/A,FALSE,"VLD View (2)"}</definedName>
    <definedName name="wrn.davee." hidden="1">{"salaried",#N/A,FALSE,"VLD View (2)"}</definedName>
    <definedName name="wrn.daveeeee" localSheetId="65" hidden="1">{"salaried",#N/A,FALSE,"VLD View (2)"}</definedName>
    <definedName name="wrn.daveeeee" localSheetId="84" hidden="1">{"salaried",#N/A,FALSE,"VLD View (2)"}</definedName>
    <definedName name="wrn.daveeeee" localSheetId="77" hidden="1">{"salaried",#N/A,FALSE,"VLD View (2)"}</definedName>
    <definedName name="wrn.daveeeee" localSheetId="61" hidden="1">{"salaried",#N/A,FALSE,"VLD View (2)"}</definedName>
    <definedName name="wrn.daveeeee" localSheetId="76" hidden="1">{"salaried",#N/A,FALSE,"VLD View (2)"}</definedName>
    <definedName name="wrn.daveeeee" hidden="1">{"salaried",#N/A,FALSE,"VLD View (2)"}</definedName>
    <definedName name="wrn.dcarheq." localSheetId="65" hidden="1">{"sum1",#N/A,FALSE,"dcarheq";"sum2",#N/A,FALSE,"dcarheq";"detail",#N/A,FALSE,"dcarheq"}</definedName>
    <definedName name="wrn.dcarheq." localSheetId="84" hidden="1">{"sum1",#N/A,FALSE,"dcarheq";"sum2",#N/A,FALSE,"dcarheq";"detail",#N/A,FALSE,"dcarheq"}</definedName>
    <definedName name="wrn.dcarheq." localSheetId="77" hidden="1">{"sum1",#N/A,FALSE,"dcarheq";"sum2",#N/A,FALSE,"dcarheq";"detail",#N/A,FALSE,"dcarheq"}</definedName>
    <definedName name="wrn.dcarheq." localSheetId="61" hidden="1">{"sum1",#N/A,FALSE,"dcarheq";"sum2",#N/A,FALSE,"dcarheq";"detail",#N/A,FALSE,"dcarheq"}</definedName>
    <definedName name="wrn.dcarheq." localSheetId="76" hidden="1">{"sum1",#N/A,FALSE,"dcarheq";"sum2",#N/A,FALSE,"dcarheq";"detail",#N/A,FALSE,"dcarheq"}</definedName>
    <definedName name="wrn.dcarheq." hidden="1">{"sum1",#N/A,FALSE,"dcarheq";"sum2",#N/A,FALSE,"dcarheq";"detail",#N/A,FALSE,"dcarheq"}</definedName>
    <definedName name="wrn.dcarheq._1" localSheetId="65" hidden="1">{"sum1",#N/A,FALSE,"dcarheq";"sum2",#N/A,FALSE,"dcarheq";"detail",#N/A,FALSE,"dcarheq"}</definedName>
    <definedName name="wrn.dcarheq._1" localSheetId="84" hidden="1">{"sum1",#N/A,FALSE,"dcarheq";"sum2",#N/A,FALSE,"dcarheq";"detail",#N/A,FALSE,"dcarheq"}</definedName>
    <definedName name="wrn.dcarheq._1" localSheetId="77" hidden="1">{"sum1",#N/A,FALSE,"dcarheq";"sum2",#N/A,FALSE,"dcarheq";"detail",#N/A,FALSE,"dcarheq"}</definedName>
    <definedName name="wrn.dcarheq._1" localSheetId="61" hidden="1">{"sum1",#N/A,FALSE,"dcarheq";"sum2",#N/A,FALSE,"dcarheq";"detail",#N/A,FALSE,"dcarheq"}</definedName>
    <definedName name="wrn.dcarheq._1" localSheetId="76" hidden="1">{"sum1",#N/A,FALSE,"dcarheq";"sum2",#N/A,FALSE,"dcarheq";"detail",#N/A,FALSE,"dcarheq"}</definedName>
    <definedName name="wrn.dcarheq._1" hidden="1">{"sum1",#N/A,FALSE,"dcarheq";"sum2",#N/A,FALSE,"dcarheq";"detail",#N/A,FALSE,"dcarheq"}</definedName>
    <definedName name="wrn.dcarleq." localSheetId="65" hidden="1">{"sum",#N/A,FALSE,"dcarleq";"eas",#N/A,FALSE,"dcarleq"}</definedName>
    <definedName name="wrn.dcarleq." localSheetId="84" hidden="1">{"sum",#N/A,FALSE,"dcarleq";"eas",#N/A,FALSE,"dcarleq"}</definedName>
    <definedName name="wrn.dcarleq." localSheetId="77" hidden="1">{"sum",#N/A,FALSE,"dcarleq";"eas",#N/A,FALSE,"dcarleq"}</definedName>
    <definedName name="wrn.dcarleq." localSheetId="61" hidden="1">{"sum",#N/A,FALSE,"dcarleq";"eas",#N/A,FALSE,"dcarleq"}</definedName>
    <definedName name="wrn.dcarleq." localSheetId="76" hidden="1">{"sum",#N/A,FALSE,"dcarleq";"eas",#N/A,FALSE,"dcarleq"}</definedName>
    <definedName name="wrn.dcarleq." hidden="1">{"sum",#N/A,FALSE,"dcarleq";"eas",#N/A,FALSE,"dcarleq"}</definedName>
    <definedName name="wrn.dcarleq._1" localSheetId="65" hidden="1">{"sum",#N/A,FALSE,"dcarleq";"eas",#N/A,FALSE,"dcarleq"}</definedName>
    <definedName name="wrn.dcarleq._1" localSheetId="84" hidden="1">{"sum",#N/A,FALSE,"dcarleq";"eas",#N/A,FALSE,"dcarleq"}</definedName>
    <definedName name="wrn.dcarleq._1" localSheetId="77" hidden="1">{"sum",#N/A,FALSE,"dcarleq";"eas",#N/A,FALSE,"dcarleq"}</definedName>
    <definedName name="wrn.dcarleq._1" localSheetId="61" hidden="1">{"sum",#N/A,FALSE,"dcarleq";"eas",#N/A,FALSE,"dcarleq"}</definedName>
    <definedName name="wrn.dcarleq._1" localSheetId="76" hidden="1">{"sum",#N/A,FALSE,"dcarleq";"eas",#N/A,FALSE,"dcarleq"}</definedName>
    <definedName name="wrn.dcarleq._1" hidden="1">{"sum",#N/A,FALSE,"dcarleq";"eas",#N/A,FALSE,"dcarleq"}</definedName>
    <definedName name="wrn.dcarmeq." localSheetId="65" hidden="1">{"sum1",#N/A,FALSE,"DCARMEQ";"sum2",#N/A,FALSE,"DCARMEQ";"detail",#N/A,FALSE,"DCARMEQ"}</definedName>
    <definedName name="wrn.dcarmeq." localSheetId="84" hidden="1">{"sum1",#N/A,FALSE,"DCARMEQ";"sum2",#N/A,FALSE,"DCARMEQ";"detail",#N/A,FALSE,"DCARMEQ"}</definedName>
    <definedName name="wrn.dcarmeq." localSheetId="77" hidden="1">{"sum1",#N/A,FALSE,"DCARMEQ";"sum2",#N/A,FALSE,"DCARMEQ";"detail",#N/A,FALSE,"DCARMEQ"}</definedName>
    <definedName name="wrn.dcarmeq." localSheetId="61" hidden="1">{"sum1",#N/A,FALSE,"DCARMEQ";"sum2",#N/A,FALSE,"DCARMEQ";"detail",#N/A,FALSE,"DCARMEQ"}</definedName>
    <definedName name="wrn.dcarmeq." localSheetId="76" hidden="1">{"sum1",#N/A,FALSE,"DCARMEQ";"sum2",#N/A,FALSE,"DCARMEQ";"detail",#N/A,FALSE,"DCARMEQ"}</definedName>
    <definedName name="wrn.dcarmeq." hidden="1">{"sum1",#N/A,FALSE,"DCARMEQ";"sum2",#N/A,FALSE,"DCARMEQ";"detail",#N/A,FALSE,"DCARMEQ"}</definedName>
    <definedName name="wrn.dcarmeq._1" localSheetId="65" hidden="1">{"sum1",#N/A,FALSE,"DCARMEQ";"sum2",#N/A,FALSE,"DCARMEQ";"detail",#N/A,FALSE,"DCARMEQ"}</definedName>
    <definedName name="wrn.dcarmeq._1" localSheetId="84" hidden="1">{"sum1",#N/A,FALSE,"DCARMEQ";"sum2",#N/A,FALSE,"DCARMEQ";"detail",#N/A,FALSE,"DCARMEQ"}</definedName>
    <definedName name="wrn.dcarmeq._1" localSheetId="77" hidden="1">{"sum1",#N/A,FALSE,"DCARMEQ";"sum2",#N/A,FALSE,"DCARMEQ";"detail",#N/A,FALSE,"DCARMEQ"}</definedName>
    <definedName name="wrn.dcarmeq._1" localSheetId="61" hidden="1">{"sum1",#N/A,FALSE,"DCARMEQ";"sum2",#N/A,FALSE,"DCARMEQ";"detail",#N/A,FALSE,"DCARMEQ"}</definedName>
    <definedName name="wrn.dcarmeq._1" localSheetId="76" hidden="1">{"sum1",#N/A,FALSE,"DCARMEQ";"sum2",#N/A,FALSE,"DCARMEQ";"detail",#N/A,FALSE,"DCARMEQ"}</definedName>
    <definedName name="wrn.dcarmeq._1" hidden="1">{"sum1",#N/A,FALSE,"DCARMEQ";"sum2",#N/A,FALSE,"DCARMEQ";"detail",#N/A,FALSE,"DCARMEQ"}</definedName>
    <definedName name="wrn.DDEC_GPH." localSheetId="6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DEC_GPH." localSheetId="84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DEC_GPH." localSheetId="77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DEC_GPH." localSheetId="61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DEC_GPH." localSheetId="76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DEC_GPH.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eposits." localSheetId="65" hidden="1">{#N/A,#N/A,FALSE,"Sheet1";"current deposit",#N/A,FALSE,"Sheet1";"current deposit",#N/A,FALSE,"Sheet1"}</definedName>
    <definedName name="wrn.deposits." localSheetId="84" hidden="1">{#N/A,#N/A,FALSE,"Sheet1";"current deposit",#N/A,FALSE,"Sheet1";"current deposit",#N/A,FALSE,"Sheet1"}</definedName>
    <definedName name="wrn.deposits." localSheetId="77" hidden="1">{#N/A,#N/A,FALSE,"Sheet1";"current deposit",#N/A,FALSE,"Sheet1";"current deposit",#N/A,FALSE,"Sheet1"}</definedName>
    <definedName name="wrn.deposits." localSheetId="61" hidden="1">{#N/A,#N/A,FALSE,"Sheet1";"current deposit",#N/A,FALSE,"Sheet1";"current deposit",#N/A,FALSE,"Sheet1"}</definedName>
    <definedName name="wrn.deposits." localSheetId="76" hidden="1">{#N/A,#N/A,FALSE,"Sheet1";"current deposit",#N/A,FALSE,"Sheet1";"current deposit",#N/A,FALSE,"Sheet1"}</definedName>
    <definedName name="wrn.deposits." hidden="1">{#N/A,#N/A,FALSE,"Sheet1";"current deposit",#N/A,FALSE,"Sheet1";"current deposit",#N/A,FALSE,"Sheet1"}</definedName>
    <definedName name="wrn.detail." localSheetId="65" hidden="1">{"detail",#N/A,FALSE,"96STD7TP"}</definedName>
    <definedName name="wrn.detail." localSheetId="84" hidden="1">{"detail",#N/A,FALSE,"96STD7TP"}</definedName>
    <definedName name="wrn.detail." localSheetId="77" hidden="1">{"detail",#N/A,FALSE,"96STD7TP"}</definedName>
    <definedName name="wrn.detail." localSheetId="61" hidden="1">{"detail",#N/A,FALSE,"96STD7TP"}</definedName>
    <definedName name="wrn.detail." localSheetId="76" hidden="1">{"detail",#N/A,FALSE,"96STD7TP"}</definedName>
    <definedName name="wrn.detail." hidden="1">{"detail",#N/A,FALSE,"96STD7TP"}</definedName>
    <definedName name="wrn.Details." localSheetId="65" hidden="1">{"Detail",#N/A,TRUE,"Personnel";"Detail",#N/A,TRUE,"Non-Personnel";"Detail",#N/A,TRUE,"Total"}</definedName>
    <definedName name="wrn.Details." localSheetId="84" hidden="1">{"Detail",#N/A,TRUE,"Personnel";"Detail",#N/A,TRUE,"Non-Personnel";"Detail",#N/A,TRUE,"Total"}</definedName>
    <definedName name="wrn.Details." localSheetId="77" hidden="1">{"Detail",#N/A,TRUE,"Personnel";"Detail",#N/A,TRUE,"Non-Personnel";"Detail",#N/A,TRUE,"Total"}</definedName>
    <definedName name="wrn.Details." localSheetId="61" hidden="1">{"Detail",#N/A,TRUE,"Personnel";"Detail",#N/A,TRUE,"Non-Personnel";"Detail",#N/A,TRUE,"Total"}</definedName>
    <definedName name="wrn.Details." localSheetId="76" hidden="1">{"Detail",#N/A,TRUE,"Personnel";"Detail",#N/A,TRUE,"Non-Personnel";"Detail",#N/A,TRUE,"Total"}</definedName>
    <definedName name="wrn.Details." hidden="1">{"Detail",#N/A,TRUE,"Personnel";"Detail",#N/A,TRUE,"Non-Personnel";"Detail",#N/A,TRUE,"Total"}</definedName>
    <definedName name="wrn.Details._.And._.Summary." localSheetId="65" hidden="1">{"EOP Summary",#N/A,TRUE,"Summary";"Average Summary",#N/A,TRUE,"Summary";#N/A,#N/A,TRUE,"Data"}</definedName>
    <definedName name="wrn.Details._.And._.Summary." localSheetId="84" hidden="1">{"EOP Summary",#N/A,TRUE,"Summary";"Average Summary",#N/A,TRUE,"Summary";#N/A,#N/A,TRUE,"Data"}</definedName>
    <definedName name="wrn.Details._.And._.Summary." localSheetId="77" hidden="1">{"EOP Summary",#N/A,TRUE,"Summary";"Average Summary",#N/A,TRUE,"Summary";#N/A,#N/A,TRUE,"Data"}</definedName>
    <definedName name="wrn.Details._.And._.Summary." localSheetId="61" hidden="1">{"EOP Summary",#N/A,TRUE,"Summary";"Average Summary",#N/A,TRUE,"Summary";#N/A,#N/A,TRUE,"Data"}</definedName>
    <definedName name="wrn.Details._.And._.Summary." localSheetId="76" hidden="1">{"EOP Summary",#N/A,TRUE,"Summary";"Average Summary",#N/A,TRUE,"Summary";#N/A,#N/A,TRUE,"Data"}</definedName>
    <definedName name="wrn.Details._.And._.Summary." hidden="1">{"EOP Summary",#N/A,TRUE,"Summary";"Average Summary",#N/A,TRUE,"Summary";#N/A,#N/A,TRUE,"Data"}</definedName>
    <definedName name="wrn.dnet_avg00." localSheetId="65" hidden="1">{#N/A,#N/A,FALSE,"00 INTRO "}</definedName>
    <definedName name="wrn.dnet_avg00." localSheetId="84" hidden="1">{#N/A,#N/A,FALSE,"00 INTRO "}</definedName>
    <definedName name="wrn.dnet_avg00." localSheetId="77" hidden="1">{#N/A,#N/A,FALSE,"00 INTRO "}</definedName>
    <definedName name="wrn.dnet_avg00." localSheetId="61" hidden="1">{#N/A,#N/A,FALSE,"00 INTRO "}</definedName>
    <definedName name="wrn.dnet_avg00." localSheetId="76" hidden="1">{#N/A,#N/A,FALSE,"00 INTRO "}</definedName>
    <definedName name="wrn.dnet_avg00." hidden="1">{#N/A,#N/A,FALSE,"00 INTRO "}</definedName>
    <definedName name="wrn.dnet_avg99." localSheetId="65" hidden="1">{#N/A,#N/A,FALSE,"99 INTRO"}</definedName>
    <definedName name="wrn.dnet_avg99." localSheetId="84" hidden="1">{#N/A,#N/A,FALSE,"99 INTRO"}</definedName>
    <definedName name="wrn.dnet_avg99." localSheetId="77" hidden="1">{#N/A,#N/A,FALSE,"99 INTRO"}</definedName>
    <definedName name="wrn.dnet_avg99." localSheetId="61" hidden="1">{#N/A,#N/A,FALSE,"99 INTRO"}</definedName>
    <definedName name="wrn.dnet_avg99." localSheetId="76" hidden="1">{#N/A,#N/A,FALSE,"99 INTRO"}</definedName>
    <definedName name="wrn.dnet_avg99." hidden="1">{#N/A,#N/A,FALSE,"99 INTRO"}</definedName>
    <definedName name="wrn.dnet00." localSheetId="65" hidden="1">{#N/A,#N/A,FALSE,"00 INTRO "}</definedName>
    <definedName name="wrn.dnet00." localSheetId="84" hidden="1">{#N/A,#N/A,FALSE,"00 INTRO "}</definedName>
    <definedName name="wrn.dnet00." localSheetId="77" hidden="1">{#N/A,#N/A,FALSE,"00 INTRO "}</definedName>
    <definedName name="wrn.dnet00." localSheetId="61" hidden="1">{#N/A,#N/A,FALSE,"00 INTRO "}</definedName>
    <definedName name="wrn.dnet00." localSheetId="76" hidden="1">{#N/A,#N/A,FALSE,"00 INTRO "}</definedName>
    <definedName name="wrn.dnet00." hidden="1">{#N/A,#N/A,FALSE,"00 INTRO "}</definedName>
    <definedName name="wrn.dnet99." localSheetId="65" hidden="1">{#N/A,#N/A,FALSE,"99 INTRO"}</definedName>
    <definedName name="wrn.dnet99." localSheetId="84" hidden="1">{#N/A,#N/A,FALSE,"99 INTRO"}</definedName>
    <definedName name="wrn.dnet99." localSheetId="77" hidden="1">{#N/A,#N/A,FALSE,"99 INTRO"}</definedName>
    <definedName name="wrn.dnet99." localSheetId="61" hidden="1">{#N/A,#N/A,FALSE,"99 INTRO"}</definedName>
    <definedName name="wrn.dnet99." localSheetId="76" hidden="1">{#N/A,#N/A,FALSE,"99 INTRO"}</definedName>
    <definedName name="wrn.dnet99." hidden="1">{#N/A,#N/A,FALSE,"99 INTRO"}</definedName>
    <definedName name="wrn.DOM." localSheetId="65" hidden="1">{"DOM",#N/A,FALSE,"A8CONTENT"}</definedName>
    <definedName name="wrn.DOM." localSheetId="84" hidden="1">{"DOM",#N/A,FALSE,"A8CONTENT"}</definedName>
    <definedName name="wrn.DOM." localSheetId="77" hidden="1">{"DOM",#N/A,FALSE,"A8CONTENT"}</definedName>
    <definedName name="wrn.DOM." localSheetId="61" hidden="1">{"DOM",#N/A,FALSE,"A8CONTENT"}</definedName>
    <definedName name="wrn.DOM." localSheetId="76" hidden="1">{"DOM",#N/A,FALSE,"A8CONTENT"}</definedName>
    <definedName name="wrn.DOM." hidden="1">{"DOM",#N/A,FALSE,"A8CONTENT"}</definedName>
    <definedName name="wrn.EAST." localSheetId="65" hidden="1">{#N/A,#N/A,FALSE,"Title - E";#N/A,#N/A,FALSE,"Insert";#N/A,#N/A,FALSE,"Rpt-98-E PG_1";#N/A,#N/A,FALSE,"Rpt-98-E PG_2f";#N/A,#N/A,FALSE,"Rpt-98-E PG_2";#N/A,#N/A,FALSE,"Insert";#N/A,#N/A,FALSE,"Rpt-98-E PG_3 "}</definedName>
    <definedName name="wrn.EAST." localSheetId="84" hidden="1">{#N/A,#N/A,FALSE,"Title - E";#N/A,#N/A,FALSE,"Insert";#N/A,#N/A,FALSE,"Rpt-98-E PG_1";#N/A,#N/A,FALSE,"Rpt-98-E PG_2f";#N/A,#N/A,FALSE,"Rpt-98-E PG_2";#N/A,#N/A,FALSE,"Insert";#N/A,#N/A,FALSE,"Rpt-98-E PG_3 "}</definedName>
    <definedName name="wrn.EAST." localSheetId="77" hidden="1">{#N/A,#N/A,FALSE,"Title - E";#N/A,#N/A,FALSE,"Insert";#N/A,#N/A,FALSE,"Rpt-98-E PG_1";#N/A,#N/A,FALSE,"Rpt-98-E PG_2f";#N/A,#N/A,FALSE,"Rpt-98-E PG_2";#N/A,#N/A,FALSE,"Insert";#N/A,#N/A,FALSE,"Rpt-98-E PG_3 "}</definedName>
    <definedName name="wrn.EAST." localSheetId="61" hidden="1">{#N/A,#N/A,FALSE,"Title - E";#N/A,#N/A,FALSE,"Insert";#N/A,#N/A,FALSE,"Rpt-98-E PG_1";#N/A,#N/A,FALSE,"Rpt-98-E PG_2f";#N/A,#N/A,FALSE,"Rpt-98-E PG_2";#N/A,#N/A,FALSE,"Insert";#N/A,#N/A,FALSE,"Rpt-98-E PG_3 "}</definedName>
    <definedName name="wrn.EAST." localSheetId="76" hidden="1">{#N/A,#N/A,FALSE,"Title - E";#N/A,#N/A,FALSE,"Insert";#N/A,#N/A,FALSE,"Rpt-98-E PG_1";#N/A,#N/A,FALSE,"Rpt-98-E PG_2f";#N/A,#N/A,FALSE,"Rpt-98-E PG_2";#N/A,#N/A,FALSE,"Insert";#N/A,#N/A,FALSE,"Rpt-98-E PG_3 "}</definedName>
    <definedName name="wrn.EAST." hidden="1">{#N/A,#N/A,FALSE,"Title - E";#N/A,#N/A,FALSE,"Insert";#N/A,#N/A,FALSE,"Rpt-98-E PG_1";#N/A,#N/A,FALSE,"Rpt-98-E PG_2f";#N/A,#N/A,FALSE,"Rpt-98-E PG_2";#N/A,#N/A,FALSE,"Insert";#N/A,#N/A,FALSE,"Rpt-98-E PG_3 "}</definedName>
    <definedName name="wrn.ednalt1." localSheetId="65" hidden="1">{#N/A,#N/A,FALSE,"Assumptions";#N/A,#N/A,FALSE,"CH2 &amp; CH3 Study Input"}</definedName>
    <definedName name="wrn.ednalt1." localSheetId="84" hidden="1">{#N/A,#N/A,FALSE,"Assumptions";#N/A,#N/A,FALSE,"CH2 &amp; CH3 Study Input"}</definedName>
    <definedName name="wrn.ednalt1." localSheetId="77" hidden="1">{#N/A,#N/A,FALSE,"Assumptions";#N/A,#N/A,FALSE,"CH2 &amp; CH3 Study Input"}</definedName>
    <definedName name="wrn.ednalt1." localSheetId="61" hidden="1">{#N/A,#N/A,FALSE,"Assumptions";#N/A,#N/A,FALSE,"CH2 &amp; CH3 Study Input"}</definedName>
    <definedName name="wrn.ednalt1." localSheetId="76" hidden="1">{#N/A,#N/A,FALSE,"Assumptions";#N/A,#N/A,FALSE,"CH2 &amp; CH3 Study Input"}</definedName>
    <definedName name="wrn.ednalt1." hidden="1">{#N/A,#N/A,FALSE,"Assumptions";#N/A,#N/A,FALSE,"CH2 &amp; CH3 Study Input"}</definedName>
    <definedName name="wrn.Eq.Adj.GLGS98." localSheetId="65" hidden="1">{"MSRPeq.adj.GLGS98",#N/A,FALSE,"Contour GL-Mystique GS";"WSDeq.adj.GLGS98",#N/A,FALSE,"Contour GL-Mystique GS";"Eq.Adj.GLGS98",#N/A,FALSE,"Contour GL-Mystique GS"}</definedName>
    <definedName name="wrn.Eq.Adj.GLGS98." localSheetId="84" hidden="1">{"MSRPeq.adj.GLGS98",#N/A,FALSE,"Contour GL-Mystique GS";"WSDeq.adj.GLGS98",#N/A,FALSE,"Contour GL-Mystique GS";"Eq.Adj.GLGS98",#N/A,FALSE,"Contour GL-Mystique GS"}</definedName>
    <definedName name="wrn.Eq.Adj.GLGS98." localSheetId="77" hidden="1">{"MSRPeq.adj.GLGS98",#N/A,FALSE,"Contour GL-Mystique GS";"WSDeq.adj.GLGS98",#N/A,FALSE,"Contour GL-Mystique GS";"Eq.Adj.GLGS98",#N/A,FALSE,"Contour GL-Mystique GS"}</definedName>
    <definedName name="wrn.Eq.Adj.GLGS98." localSheetId="61" hidden="1">{"MSRPeq.adj.GLGS98",#N/A,FALSE,"Contour GL-Mystique GS";"WSDeq.adj.GLGS98",#N/A,FALSE,"Contour GL-Mystique GS";"Eq.Adj.GLGS98",#N/A,FALSE,"Contour GL-Mystique GS"}</definedName>
    <definedName name="wrn.Eq.Adj.GLGS98." localSheetId="76" hidden="1">{"MSRPeq.adj.GLGS98",#N/A,FALSE,"Contour GL-Mystique GS";"WSDeq.adj.GLGS98",#N/A,FALSE,"Contour GL-Mystique GS";"Eq.Adj.GLGS98",#N/A,FALSE,"Contour GL-Mystique GS"}</definedName>
    <definedName name="wrn.Eq.Adj.GLGS98." hidden="1">{"MSRPeq.adj.GLGS98",#N/A,FALSE,"Contour GL-Mystique GS";"WSDeq.adj.GLGS98",#N/A,FALSE,"Contour GL-Mystique GS";"Eq.Adj.GLGS98",#N/A,FALSE,"Contour GL-Mystique GS"}</definedName>
    <definedName name="wrn.Eq.Adj.LXLS98." localSheetId="65" hidden="1">{"MSRPeq.adj.LXLS98",#N/A,FALSE,"Contour LX-Mystique LS";"WSDeq.adj.GLGS98",#N/A,FALSE,"Contour LX-Mystique LS";"Eq.Adj.LXLS98",#N/A,FALSE,"Contour LX-Mystique LS"}</definedName>
    <definedName name="wrn.Eq.Adj.LXLS98." localSheetId="84" hidden="1">{"MSRPeq.adj.LXLS98",#N/A,FALSE,"Contour LX-Mystique LS";"WSDeq.adj.GLGS98",#N/A,FALSE,"Contour LX-Mystique LS";"Eq.Adj.LXLS98",#N/A,FALSE,"Contour LX-Mystique LS"}</definedName>
    <definedName name="wrn.Eq.Adj.LXLS98." localSheetId="77" hidden="1">{"MSRPeq.adj.LXLS98",#N/A,FALSE,"Contour LX-Mystique LS";"WSDeq.adj.GLGS98",#N/A,FALSE,"Contour LX-Mystique LS";"Eq.Adj.LXLS98",#N/A,FALSE,"Contour LX-Mystique LS"}</definedName>
    <definedName name="wrn.Eq.Adj.LXLS98." localSheetId="61" hidden="1">{"MSRPeq.adj.LXLS98",#N/A,FALSE,"Contour LX-Mystique LS";"WSDeq.adj.GLGS98",#N/A,FALSE,"Contour LX-Mystique LS";"Eq.Adj.LXLS98",#N/A,FALSE,"Contour LX-Mystique LS"}</definedName>
    <definedName name="wrn.Eq.Adj.LXLS98." localSheetId="76" hidden="1">{"MSRPeq.adj.LXLS98",#N/A,FALSE,"Contour LX-Mystique LS";"WSDeq.adj.GLGS98",#N/A,FALSE,"Contour LX-Mystique LS";"Eq.Adj.LXLS98",#N/A,FALSE,"Contour LX-Mystique LS"}</definedName>
    <definedName name="wrn.Eq.Adj.LXLS98." hidden="1">{"MSRPeq.adj.LXLS98",#N/A,FALSE,"Contour LX-Mystique LS";"WSDeq.adj.GLGS98",#N/A,FALSE,"Contour LX-Mystique LS";"Eq.Adj.LXLS98",#N/A,FALSE,"Contour LX-Mystique LS"}</definedName>
    <definedName name="wrn.EqAdjGLGS98.5." localSheetId="65" hidden="1">{"MSRPeq.adj.GLGS98.5",#N/A,FALSE,"Contour GL-Mystique GS 98.5";"WSDeq.adj.GLGS98.5",#N/A,FALSE,"Contour GL-Mystique GS 98.5";"eq.adj.GLGS98.5",#N/A,FALSE,"Contour GL-Mystique GS 98.5"}</definedName>
    <definedName name="wrn.EqAdjGLGS98.5." localSheetId="84" hidden="1">{"MSRPeq.adj.GLGS98.5",#N/A,FALSE,"Contour GL-Mystique GS 98.5";"WSDeq.adj.GLGS98.5",#N/A,FALSE,"Contour GL-Mystique GS 98.5";"eq.adj.GLGS98.5",#N/A,FALSE,"Contour GL-Mystique GS 98.5"}</definedName>
    <definedName name="wrn.EqAdjGLGS98.5." localSheetId="77" hidden="1">{"MSRPeq.adj.GLGS98.5",#N/A,FALSE,"Contour GL-Mystique GS 98.5";"WSDeq.adj.GLGS98.5",#N/A,FALSE,"Contour GL-Mystique GS 98.5";"eq.adj.GLGS98.5",#N/A,FALSE,"Contour GL-Mystique GS 98.5"}</definedName>
    <definedName name="wrn.EqAdjGLGS98.5." localSheetId="61" hidden="1">{"MSRPeq.adj.GLGS98.5",#N/A,FALSE,"Contour GL-Mystique GS 98.5";"WSDeq.adj.GLGS98.5",#N/A,FALSE,"Contour GL-Mystique GS 98.5";"eq.adj.GLGS98.5",#N/A,FALSE,"Contour GL-Mystique GS 98.5"}</definedName>
    <definedName name="wrn.EqAdjGLGS98.5." localSheetId="76" hidden="1">{"MSRPeq.adj.GLGS98.5",#N/A,FALSE,"Contour GL-Mystique GS 98.5";"WSDeq.adj.GLGS98.5",#N/A,FALSE,"Contour GL-Mystique GS 98.5";"eq.adj.GLGS98.5",#N/A,FALSE,"Contour GL-Mystique GS 98.5"}</definedName>
    <definedName name="wrn.EqAdjGLGS98.5." hidden="1">{"MSRPeq.adj.GLGS98.5",#N/A,FALSE,"Contour GL-Mystique GS 98.5";"WSDeq.adj.GLGS98.5",#N/A,FALSE,"Contour GL-Mystique GS 98.5";"eq.adj.GLGS98.5",#N/A,FALSE,"Contour GL-Mystique GS 98.5"}</definedName>
    <definedName name="wrn.EqAdjLXLS98.5." localSheetId="65" hidden="1">{"MSRPeq.adjLXLS98.5",#N/A,FALSE,"Contour LX-Mystique LS 98.5";"WSDeq.adj.LXLS98.5",#N/A,FALSE,"Contour LX-Mystique LS 98.5";"Eq.Adj.LXLS98.5",#N/A,FALSE,"Contour LX-Mystique LS 98.5"}</definedName>
    <definedName name="wrn.EqAdjLXLS98.5." localSheetId="84" hidden="1">{"MSRPeq.adjLXLS98.5",#N/A,FALSE,"Contour LX-Mystique LS 98.5";"WSDeq.adj.LXLS98.5",#N/A,FALSE,"Contour LX-Mystique LS 98.5";"Eq.Adj.LXLS98.5",#N/A,FALSE,"Contour LX-Mystique LS 98.5"}</definedName>
    <definedName name="wrn.EqAdjLXLS98.5." localSheetId="77" hidden="1">{"MSRPeq.adjLXLS98.5",#N/A,FALSE,"Contour LX-Mystique LS 98.5";"WSDeq.adj.LXLS98.5",#N/A,FALSE,"Contour LX-Mystique LS 98.5";"Eq.Adj.LXLS98.5",#N/A,FALSE,"Contour LX-Mystique LS 98.5"}</definedName>
    <definedName name="wrn.EqAdjLXLS98.5." localSheetId="61" hidden="1">{"MSRPeq.adjLXLS98.5",#N/A,FALSE,"Contour LX-Mystique LS 98.5";"WSDeq.adj.LXLS98.5",#N/A,FALSE,"Contour LX-Mystique LS 98.5";"Eq.Adj.LXLS98.5",#N/A,FALSE,"Contour LX-Mystique LS 98.5"}</definedName>
    <definedName name="wrn.EqAdjLXLS98.5." localSheetId="76" hidden="1">{"MSRPeq.adjLXLS98.5",#N/A,FALSE,"Contour LX-Mystique LS 98.5";"WSDeq.adj.LXLS98.5",#N/A,FALSE,"Contour LX-Mystique LS 98.5";"Eq.Adj.LXLS98.5",#N/A,FALSE,"Contour LX-Mystique LS 98.5"}</definedName>
    <definedName name="wrn.EqAdjLXLS98.5." hidden="1">{"MSRPeq.adjLXLS98.5",#N/A,FALSE,"Contour LX-Mystique LS 98.5";"WSDeq.adj.LXLS98.5",#N/A,FALSE,"Contour LX-Mystique LS 98.5";"Eq.Adj.LXLS98.5",#N/A,FALSE,"Contour LX-Mystique LS 98.5"}</definedName>
    <definedName name="wrn.Error._.Check." localSheetId="65" hidden="1">{"Error Check",#N/A,TRUE,"Personnel";"Error Check",#N/A,TRUE,"Non-Personnel";"Error Check",#N/A,TRUE,"Total"}</definedName>
    <definedName name="wrn.Error._.Check." localSheetId="84" hidden="1">{"Error Check",#N/A,TRUE,"Personnel";"Error Check",#N/A,TRUE,"Non-Personnel";"Error Check",#N/A,TRUE,"Total"}</definedName>
    <definedName name="wrn.Error._.Check." localSheetId="77" hidden="1">{"Error Check",#N/A,TRUE,"Personnel";"Error Check",#N/A,TRUE,"Non-Personnel";"Error Check",#N/A,TRUE,"Total"}</definedName>
    <definedName name="wrn.Error._.Check." localSheetId="61" hidden="1">{"Error Check",#N/A,TRUE,"Personnel";"Error Check",#N/A,TRUE,"Non-Personnel";"Error Check",#N/A,TRUE,"Total"}</definedName>
    <definedName name="wrn.Error._.Check." localSheetId="76" hidden="1">{"Error Check",#N/A,TRUE,"Personnel";"Error Check",#N/A,TRUE,"Non-Personnel";"Error Check",#N/A,TRUE,"Total"}</definedName>
    <definedName name="wrn.Error._.Check." hidden="1">{"Error Check",#N/A,TRUE,"Personnel";"Error Check",#N/A,TRUE,"Non-Personnel";"Error Check",#N/A,TRUE,"Total"}</definedName>
    <definedName name="wrn.euna." localSheetId="65" hidden="1">{"euna",#N/A,FALSE,"SUBSDET.XLS"}</definedName>
    <definedName name="wrn.euna." localSheetId="84" hidden="1">{"euna",#N/A,FALSE,"SUBSDET.XLS"}</definedName>
    <definedName name="wrn.euna." localSheetId="77" hidden="1">{"euna",#N/A,FALSE,"SUBSDET.XLS"}</definedName>
    <definedName name="wrn.euna." localSheetId="61" hidden="1">{"euna",#N/A,FALSE,"SUBSDET.XLS"}</definedName>
    <definedName name="wrn.euna." localSheetId="76" hidden="1">{"euna",#N/A,FALSE,"SUBSDET.XLS"}</definedName>
    <definedName name="wrn.euna." hidden="1">{"euna",#N/A,FALSE,"SUBSDET.XLS"}</definedName>
    <definedName name="wrn.EXPORT." localSheetId="65" hidden="1">{"EXPORT",#N/A,FALSE,"A8CONTENT"}</definedName>
    <definedName name="wrn.EXPORT." localSheetId="84" hidden="1">{"EXPORT",#N/A,FALSE,"A8CONTENT"}</definedName>
    <definedName name="wrn.EXPORT." localSheetId="77" hidden="1">{"EXPORT",#N/A,FALSE,"A8CONTENT"}</definedName>
    <definedName name="wrn.EXPORT." localSheetId="61" hidden="1">{"EXPORT",#N/A,FALSE,"A8CONTENT"}</definedName>
    <definedName name="wrn.EXPORT." localSheetId="76" hidden="1">{"EXPORT",#N/A,FALSE,"A8CONTENT"}</definedName>
    <definedName name="wrn.EXPORT." hidden="1">{"EXPORT",#N/A,FALSE,"A8CONTENT"}</definedName>
    <definedName name="wrn.F.S.." localSheetId="65" hidden="1">{#N/A,#N/A,TRUE,"COVER";#N/A,#N/A,TRUE,"DIR";#N/A,#N/A,TRUE,"AUDIT"}</definedName>
    <definedName name="wrn.F.S.." localSheetId="84" hidden="1">{#N/A,#N/A,TRUE,"COVER";#N/A,#N/A,TRUE,"DIR";#N/A,#N/A,TRUE,"AUDIT"}</definedName>
    <definedName name="wrn.F.S.." localSheetId="77" hidden="1">{#N/A,#N/A,TRUE,"COVER";#N/A,#N/A,TRUE,"DIR";#N/A,#N/A,TRUE,"AUDIT"}</definedName>
    <definedName name="wrn.F.S.." localSheetId="61" hidden="1">{#N/A,#N/A,TRUE,"COVER";#N/A,#N/A,TRUE,"DIR";#N/A,#N/A,TRUE,"AUDIT"}</definedName>
    <definedName name="wrn.F.S.." localSheetId="76" hidden="1">{#N/A,#N/A,TRUE,"COVER";#N/A,#N/A,TRUE,"DIR";#N/A,#N/A,TRUE,"AUDIT"}</definedName>
    <definedName name="wrn.F.S.." hidden="1">{#N/A,#N/A,TRUE,"COVER";#N/A,#N/A,TRUE,"DIR";#N/A,#N/A,TRUE,"AUDIT"}</definedName>
    <definedName name="wrn.FA." localSheetId="65" hidden="1">{#N/A,#N/A,FALSE,"a-f&amp;e";#N/A,#N/A,FALSE,"a-land";#N/A,#N/A,FALSE,"pl-deprec";#N/A,#N/A,FALSE,"pl-fa-disposals"}</definedName>
    <definedName name="wrn.FA." localSheetId="84" hidden="1">{#N/A,#N/A,FALSE,"a-f&amp;e";#N/A,#N/A,FALSE,"a-land";#N/A,#N/A,FALSE,"pl-deprec";#N/A,#N/A,FALSE,"pl-fa-disposals"}</definedName>
    <definedName name="wrn.FA." localSheetId="77" hidden="1">{#N/A,#N/A,FALSE,"a-f&amp;e";#N/A,#N/A,FALSE,"a-land";#N/A,#N/A,FALSE,"pl-deprec";#N/A,#N/A,FALSE,"pl-fa-disposals"}</definedName>
    <definedName name="wrn.FA." localSheetId="61" hidden="1">{#N/A,#N/A,FALSE,"a-f&amp;e";#N/A,#N/A,FALSE,"a-land";#N/A,#N/A,FALSE,"pl-deprec";#N/A,#N/A,FALSE,"pl-fa-disposals"}</definedName>
    <definedName name="wrn.FA." localSheetId="76" hidden="1">{#N/A,#N/A,FALSE,"a-f&amp;e";#N/A,#N/A,FALSE,"a-land";#N/A,#N/A,FALSE,"pl-deprec";#N/A,#N/A,FALSE,"pl-fa-disposals"}</definedName>
    <definedName name="wrn.FA." hidden="1">{#N/A,#N/A,FALSE,"a-f&amp;e";#N/A,#N/A,FALSE,"a-land";#N/A,#N/A,FALSE,"pl-deprec";#N/A,#N/A,FALSE,"pl-fa-disposals"}</definedName>
    <definedName name="wrn.fases" localSheetId="65" hidden="1">{"B_Bases",#N/A,FALSE,"Wk_Brz_Act";"A_Base",#N/A,FALSE,"Wk_Arg_Act"}</definedName>
    <definedName name="wrn.fases" localSheetId="84" hidden="1">{"B_Bases",#N/A,FALSE,"Wk_Brz_Act";"A_Base",#N/A,FALSE,"Wk_Arg_Act"}</definedName>
    <definedName name="wrn.fases" localSheetId="77" hidden="1">{"B_Bases",#N/A,FALSE,"Wk_Brz_Act";"A_Base",#N/A,FALSE,"Wk_Arg_Act"}</definedName>
    <definedName name="wrn.fases" localSheetId="61" hidden="1">{"B_Bases",#N/A,FALSE,"Wk_Brz_Act";"A_Base",#N/A,FALSE,"Wk_Arg_Act"}</definedName>
    <definedName name="wrn.fases" localSheetId="76" hidden="1">{"B_Bases",#N/A,FALSE,"Wk_Brz_Act";"A_Base",#N/A,FALSE,"Wk_Arg_Act"}</definedName>
    <definedName name="wrn.fases" hidden="1">{"B_Bases",#N/A,FALSE,"Wk_Brz_Act";"A_Base",#N/A,FALSE,"Wk_Arg_Act"}</definedName>
    <definedName name="wrn.fcst.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._.Summary." localSheetId="65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" localSheetId="84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" localSheetId="77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" localSheetId="61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" localSheetId="76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localSheetId="6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84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77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61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localSheetId="76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prior" localSheetId="65" hidden="1">{#N/A,#N/A,FALSE,"IS_FCST";#N/A,#N/A,FALSE,"BS_FCST";#N/A,#N/A,FALSE,"CF_FCST"}</definedName>
    <definedName name="wrn.fcst.prior" localSheetId="84" hidden="1">{#N/A,#N/A,FALSE,"IS_FCST";#N/A,#N/A,FALSE,"BS_FCST";#N/A,#N/A,FALSE,"CF_FCST"}</definedName>
    <definedName name="wrn.fcst.prior" localSheetId="77" hidden="1">{#N/A,#N/A,FALSE,"IS_FCST";#N/A,#N/A,FALSE,"BS_FCST";#N/A,#N/A,FALSE,"CF_FCST"}</definedName>
    <definedName name="wrn.fcst.prior" localSheetId="61" hidden="1">{#N/A,#N/A,FALSE,"IS_FCST";#N/A,#N/A,FALSE,"BS_FCST";#N/A,#N/A,FALSE,"CF_FCST"}</definedName>
    <definedName name="wrn.fcst.prior" localSheetId="76" hidden="1">{#N/A,#N/A,FALSE,"IS_FCST";#N/A,#N/A,FALSE,"BS_FCST";#N/A,#N/A,FALSE,"CF_FCST"}</definedName>
    <definedName name="wrn.fcst.prior" hidden="1">{#N/A,#N/A,FALSE,"IS_FCST";#N/A,#N/A,FALSE,"BS_FCST";#N/A,#N/A,FALSE,"CF_FCST"}</definedName>
    <definedName name="wrn.FIN51." localSheetId="65" hidden="1">{#N/A,#N/A,TRUE,"VECTRA.XLS";#N/A,#N/A,TRUE,"ASTRA.XLS";#N/A,#N/A,TRUE,"CORSA.XLS";#N/A,#N/A,TRUE,"EXOTIC.XLS";#N/A,#N/A,TRUE,"FIYATS.XLS";#N/A,#N/A,TRUE,"SUMSUM.XLS";#N/A,#N/A,TRUE,"BULNEW.XLS";#N/A,#N/A,TRUE,"28DAYS"}</definedName>
    <definedName name="wrn.FIN51." localSheetId="84" hidden="1">{#N/A,#N/A,TRUE,"VECTRA.XLS";#N/A,#N/A,TRUE,"ASTRA.XLS";#N/A,#N/A,TRUE,"CORSA.XLS";#N/A,#N/A,TRUE,"EXOTIC.XLS";#N/A,#N/A,TRUE,"FIYATS.XLS";#N/A,#N/A,TRUE,"SUMSUM.XLS";#N/A,#N/A,TRUE,"BULNEW.XLS";#N/A,#N/A,TRUE,"28DAYS"}</definedName>
    <definedName name="wrn.FIN51." localSheetId="77" hidden="1">{#N/A,#N/A,TRUE,"VECTRA.XLS";#N/A,#N/A,TRUE,"ASTRA.XLS";#N/A,#N/A,TRUE,"CORSA.XLS";#N/A,#N/A,TRUE,"EXOTIC.XLS";#N/A,#N/A,TRUE,"FIYATS.XLS";#N/A,#N/A,TRUE,"SUMSUM.XLS";#N/A,#N/A,TRUE,"BULNEW.XLS";#N/A,#N/A,TRUE,"28DAYS"}</definedName>
    <definedName name="wrn.FIN51." localSheetId="61" hidden="1">{#N/A,#N/A,TRUE,"VECTRA.XLS";#N/A,#N/A,TRUE,"ASTRA.XLS";#N/A,#N/A,TRUE,"CORSA.XLS";#N/A,#N/A,TRUE,"EXOTIC.XLS";#N/A,#N/A,TRUE,"FIYATS.XLS";#N/A,#N/A,TRUE,"SUMSUM.XLS";#N/A,#N/A,TRUE,"BULNEW.XLS";#N/A,#N/A,TRUE,"28DAYS"}</definedName>
    <definedName name="wrn.FIN51." localSheetId="76" hidden="1">{#N/A,#N/A,TRUE,"VECTRA.XLS";#N/A,#N/A,TRUE,"ASTRA.XLS";#N/A,#N/A,TRUE,"CORSA.XLS";#N/A,#N/A,TRUE,"EXOTIC.XLS";#N/A,#N/A,TRUE,"FIYATS.XLS";#N/A,#N/A,TRUE,"SUMSUM.XLS";#N/A,#N/A,TRUE,"BULNEW.XLS";#N/A,#N/A,TRUE,"28DAYS"}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localSheetId="65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" localSheetId="84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" localSheetId="77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" localSheetId="61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" localSheetId="76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localSheetId="65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localSheetId="84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localSheetId="77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localSheetId="61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localSheetId="76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XED._.ASSETS.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ORECAST." localSheetId="65" hidden="1">{#N/A,#N/A,TRUE,"F-XRATE.XLS"}</definedName>
    <definedName name="wrn.FORECAST." localSheetId="84" hidden="1">{#N/A,#N/A,TRUE,"F-XRATE.XLS"}</definedName>
    <definedName name="wrn.FORECAST." localSheetId="77" hidden="1">{#N/A,#N/A,TRUE,"F-XRATE.XLS"}</definedName>
    <definedName name="wrn.FORECAST." localSheetId="61" hidden="1">{#N/A,#N/A,TRUE,"F-XRATE.XLS"}</definedName>
    <definedName name="wrn.FORECAST." localSheetId="76" hidden="1">{#N/A,#N/A,TRUE,"F-XRATE.XLS"}</definedName>
    <definedName name="wrn.FORECAST." hidden="1">{#N/A,#N/A,TRUE,"F-XRATE.XLS"}</definedName>
    <definedName name="wrn.Forecast._.Summaries._.Only." localSheetId="65" hidden="1">{"Fcst II",#N/A,FALSE,"(1)-PROFIT SUM.";"Risk_Adj._Fcst.",#N/A,FALSE,"(2)-Risk Adj. Fcst.";"Fcst._to_Budget",#N/A,FALSE,"(3)-Fcst. to Bdgt.";"Yr._O_Yr",#N/A,FALSE,"(4)-Yr.-O-Yr."}</definedName>
    <definedName name="wrn.Forecast._.Summaries._.Only." localSheetId="84" hidden="1">{"Fcst II",#N/A,FALSE,"(1)-PROFIT SUM.";"Risk_Adj._Fcst.",#N/A,FALSE,"(2)-Risk Adj. Fcst.";"Fcst._to_Budget",#N/A,FALSE,"(3)-Fcst. to Bdgt.";"Yr._O_Yr",#N/A,FALSE,"(4)-Yr.-O-Yr."}</definedName>
    <definedName name="wrn.Forecast._.Summaries._.Only." localSheetId="77" hidden="1">{"Fcst II",#N/A,FALSE,"(1)-PROFIT SUM.";"Risk_Adj._Fcst.",#N/A,FALSE,"(2)-Risk Adj. Fcst.";"Fcst._to_Budget",#N/A,FALSE,"(3)-Fcst. to Bdgt.";"Yr._O_Yr",#N/A,FALSE,"(4)-Yr.-O-Yr."}</definedName>
    <definedName name="wrn.Forecast._.Summaries._.Only." localSheetId="61" hidden="1">{"Fcst II",#N/A,FALSE,"(1)-PROFIT SUM.";"Risk_Adj._Fcst.",#N/A,FALSE,"(2)-Risk Adj. Fcst.";"Fcst._to_Budget",#N/A,FALSE,"(3)-Fcst. to Bdgt.";"Yr._O_Yr",#N/A,FALSE,"(4)-Yr.-O-Yr."}</definedName>
    <definedName name="wrn.Forecast._.Summaries._.Only." localSheetId="76" hidden="1">{"Fcst II",#N/A,FALSE,"(1)-PROFIT SUM.";"Risk_Adj._Fcst.",#N/A,FALSE,"(2)-Risk Adj. Fcst.";"Fcst._to_Budget",#N/A,FALSE,"(3)-Fcst. to Bdgt.";"Yr._O_Yr",#N/A,FALSE,"(4)-Yr.-O-Yr."}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ull._.quote." localSheetId="65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ll._.quote." localSheetId="84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ll._.quote." localSheetId="77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ll._.quote." localSheetId="61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ll._.quote." localSheetId="76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ll._.quote.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nctional._.Average._.Annual." localSheetId="65" hidden="1">{"Functional Average Annual",#N/A,FALSE,"Total NAC Functional Summary"}</definedName>
    <definedName name="wrn.Functional._.Average._.Annual." localSheetId="84" hidden="1">{"Functional Average Annual",#N/A,FALSE,"Total NAC Functional Summary"}</definedName>
    <definedName name="wrn.Functional._.Average._.Annual." localSheetId="77" hidden="1">{"Functional Average Annual",#N/A,FALSE,"Total NAC Functional Summary"}</definedName>
    <definedName name="wrn.Functional._.Average._.Annual." localSheetId="61" hidden="1">{"Functional Average Annual",#N/A,FALSE,"Total NAC Functional Summary"}</definedName>
    <definedName name="wrn.Functional._.Average._.Annual." localSheetId="76" hidden="1">{"Functional Average Annual",#N/A,FALSE,"Total NAC Functional Summary"}</definedName>
    <definedName name="wrn.Functional._.Average._.Annual." hidden="1">{"Functional Average Annual",#N/A,FALSE,"Total NAC Functional Summary"}</definedName>
    <definedName name="wrn.gh." localSheetId="65" hidden="1">{#N/A,#N/A,FALSE,"F.F.+D.L.";#N/A,#N/A,FALSE,"P.C.+S.F.";#N/A,#N/A,FALSE,"G.H.";#N/A,#N/A,FALSE,"F.L.+S.C.";#N/A,#N/A,FALSE,"M.M.";#N/A,#N/A,FALSE,"J.M.T."}</definedName>
    <definedName name="wrn.gh." localSheetId="84" hidden="1">{#N/A,#N/A,FALSE,"F.F.+D.L.";#N/A,#N/A,FALSE,"P.C.+S.F.";#N/A,#N/A,FALSE,"G.H.";#N/A,#N/A,FALSE,"F.L.+S.C.";#N/A,#N/A,FALSE,"M.M.";#N/A,#N/A,FALSE,"J.M.T."}</definedName>
    <definedName name="wrn.gh." localSheetId="77" hidden="1">{#N/A,#N/A,FALSE,"F.F.+D.L.";#N/A,#N/A,FALSE,"P.C.+S.F.";#N/A,#N/A,FALSE,"G.H.";#N/A,#N/A,FALSE,"F.L.+S.C.";#N/A,#N/A,FALSE,"M.M.";#N/A,#N/A,FALSE,"J.M.T."}</definedName>
    <definedName name="wrn.gh." localSheetId="61" hidden="1">{#N/A,#N/A,FALSE,"F.F.+D.L.";#N/A,#N/A,FALSE,"P.C.+S.F.";#N/A,#N/A,FALSE,"G.H.";#N/A,#N/A,FALSE,"F.L.+S.C.";#N/A,#N/A,FALSE,"M.M.";#N/A,#N/A,FALSE,"J.M.T."}</definedName>
    <definedName name="wrn.gh." localSheetId="76" hidden="1">{#N/A,#N/A,FALSE,"F.F.+D.L.";#N/A,#N/A,FALSE,"P.C.+S.F.";#N/A,#N/A,FALSE,"G.H.";#N/A,#N/A,FALSE,"F.L.+S.C.";#N/A,#N/A,FALSE,"M.M.";#N/A,#N/A,FALSE,"J.M.T."}</definedName>
    <definedName name="wrn.gh." hidden="1">{#N/A,#N/A,FALSE,"F.F.+D.L.";#N/A,#N/A,FALSE,"P.C.+S.F.";#N/A,#N/A,FALSE,"G.H.";#N/A,#N/A,FALSE,"F.L.+S.C.";#N/A,#N/A,FALSE,"M.M.";#N/A,#N/A,FALSE,"J.M.T."}</definedName>
    <definedName name="wrn.Headcount." localSheetId="65" hidden="1">{#N/A,#N/A,FALSE,"Headcount_PCS ";#N/A,#N/A,FALSE,"Headcount CIG";#N/A,#N/A,FALSE,"Headcount iDEN";#N/A,#N/A,FALSE,"JAG PLANT TREND"}</definedName>
    <definedName name="wrn.Headcount." localSheetId="84" hidden="1">{#N/A,#N/A,FALSE,"Headcount_PCS ";#N/A,#N/A,FALSE,"Headcount CIG";#N/A,#N/A,FALSE,"Headcount iDEN";#N/A,#N/A,FALSE,"JAG PLANT TREND"}</definedName>
    <definedName name="wrn.Headcount." localSheetId="77" hidden="1">{#N/A,#N/A,FALSE,"Headcount_PCS ";#N/A,#N/A,FALSE,"Headcount CIG";#N/A,#N/A,FALSE,"Headcount iDEN";#N/A,#N/A,FALSE,"JAG PLANT TREND"}</definedName>
    <definedName name="wrn.Headcount." localSheetId="61" hidden="1">{#N/A,#N/A,FALSE,"Headcount_PCS ";#N/A,#N/A,FALSE,"Headcount CIG";#N/A,#N/A,FALSE,"Headcount iDEN";#N/A,#N/A,FALSE,"JAG PLANT TREND"}</definedName>
    <definedName name="wrn.Headcount." localSheetId="76" hidden="1">{#N/A,#N/A,FALSE,"Headcount_PCS ";#N/A,#N/A,FALSE,"Headcount CIG";#N/A,#N/A,FALSE,"Headcount iDEN";#N/A,#N/A,FALSE,"JAG PLANT TREND"}</definedName>
    <definedName name="wrn.Headcount." hidden="1">{#N/A,#N/A,FALSE,"Headcount_PCS ";#N/A,#N/A,FALSE,"Headcount CIG";#N/A,#N/A,FALSE,"Headcount iDEN";#N/A,#N/A,FALSE,"JAG PLANT TREND"}</definedName>
    <definedName name="wrn.high." localSheetId="65" hidden="1">{"msrp",#N/A,FALSE,"SW High";"wsd",#N/A,FALSE,"SW High";"equipment",#N/A,FALSE,"SW High"}</definedName>
    <definedName name="wrn.high." localSheetId="84" hidden="1">{"msrp",#N/A,FALSE,"SW High";"wsd",#N/A,FALSE,"SW High";"equipment",#N/A,FALSE,"SW High"}</definedName>
    <definedName name="wrn.high." localSheetId="77" hidden="1">{"msrp",#N/A,FALSE,"SW High";"wsd",#N/A,FALSE,"SW High";"equipment",#N/A,FALSE,"SW High"}</definedName>
    <definedName name="wrn.high." localSheetId="61" hidden="1">{"msrp",#N/A,FALSE,"SW High";"wsd",#N/A,FALSE,"SW High";"equipment",#N/A,FALSE,"SW High"}</definedName>
    <definedName name="wrn.high." localSheetId="76" hidden="1">{"msrp",#N/A,FALSE,"SW High";"wsd",#N/A,FALSE,"SW High";"equipment",#N/A,FALSE,"SW High"}</definedName>
    <definedName name="wrn.high." hidden="1">{"msrp",#N/A,FALSE,"SW High";"wsd",#N/A,FALSE,"SW High";"equipment",#N/A,FALSE,"SW High"}</definedName>
    <definedName name="wrn.Historical._.Graphs." localSheetId="65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Historical._.Graphs." localSheetId="84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Historical._.Graphs." localSheetId="77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Historical._.Graphs." localSheetId="61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Historical._.Graphs." localSheetId="76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Historical._.Graphs.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IDEN." localSheetId="6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" localSheetId="84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" localSheetId="77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" localSheetId="61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" localSheetId="76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localSheetId="65" hidden="1">{#N/A,#N/A,FALSE,"BACK UP Balance FDM";#N/A,#N/A,FALSE,"BACK UP ASP nsad"}</definedName>
    <definedName name="wrn.iDEN._.Back._.up._.Files." localSheetId="84" hidden="1">{#N/A,#N/A,FALSE,"BACK UP Balance FDM";#N/A,#N/A,FALSE,"BACK UP ASP nsad"}</definedName>
    <definedName name="wrn.iDEN._.Back._.up._.Files." localSheetId="77" hidden="1">{#N/A,#N/A,FALSE,"BACK UP Balance FDM";#N/A,#N/A,FALSE,"BACK UP ASP nsad"}</definedName>
    <definedName name="wrn.iDEN._.Back._.up._.Files." localSheetId="61" hidden="1">{#N/A,#N/A,FALSE,"BACK UP Balance FDM";#N/A,#N/A,FALSE,"BACK UP ASP nsad"}</definedName>
    <definedName name="wrn.iDEN._.Back._.up._.Files." localSheetId="76" hidden="1">{#N/A,#N/A,FALSE,"BACK UP Balance FDM";#N/A,#N/A,FALSE,"BACK UP ASP nsad"}</definedName>
    <definedName name="wrn.iDEN._.Back._.up._.Files." hidden="1">{#N/A,#N/A,FALSE,"BACK UP Balance FDM";#N/A,#N/A,FALSE,"BACK UP ASP nsad"}</definedName>
    <definedName name="wrn.iiipage3" localSheetId="65" hidden="1">{"iiPage2",#N/A,FALSE,"II DIV MARKETING EQUATION"}</definedName>
    <definedName name="wrn.iiipage3" localSheetId="84" hidden="1">{"iiPage2",#N/A,FALSE,"II DIV MARKETING EQUATION"}</definedName>
    <definedName name="wrn.iiipage3" localSheetId="77" hidden="1">{"iiPage2",#N/A,FALSE,"II DIV MARKETING EQUATION"}</definedName>
    <definedName name="wrn.iiipage3" localSheetId="61" hidden="1">{"iiPage2",#N/A,FALSE,"II DIV MARKETING EQUATION"}</definedName>
    <definedName name="wrn.iiipage3" localSheetId="76" hidden="1">{"iiPage2",#N/A,FALSE,"II DIV MARKETING EQUATION"}</definedName>
    <definedName name="wrn.iiipage3" hidden="1">{"iiPage2",#N/A,FALSE,"II DIV MARKETING EQUATION"}</definedName>
    <definedName name="wrn.iiPage1." localSheetId="65" hidden="1">{"iiPage1",#N/A,FALSE,"II DIV MARKETING EQUATION"}</definedName>
    <definedName name="wrn.iiPage1." localSheetId="84" hidden="1">{"iiPage1",#N/A,FALSE,"II DIV MARKETING EQUATION"}</definedName>
    <definedName name="wrn.iiPage1." localSheetId="77" hidden="1">{"iiPage1",#N/A,FALSE,"II DIV MARKETING EQUATION"}</definedName>
    <definedName name="wrn.iiPage1." localSheetId="61" hidden="1">{"iiPage1",#N/A,FALSE,"II DIV MARKETING EQUATION"}</definedName>
    <definedName name="wrn.iiPage1." localSheetId="76" hidden="1">{"iiPage1",#N/A,FALSE,"II DIV MARKETING EQUATION"}</definedName>
    <definedName name="wrn.iiPage1." hidden="1">{"iiPage1",#N/A,FALSE,"II DIV MARKETING EQUATION"}</definedName>
    <definedName name="wrn.iiPage1._1" localSheetId="65" hidden="1">{"iiPage1",#N/A,FALSE,"II DIV MARKETING EQUATION"}</definedName>
    <definedName name="wrn.iiPage1._1" localSheetId="84" hidden="1">{"iiPage1",#N/A,FALSE,"II DIV MARKETING EQUATION"}</definedName>
    <definedName name="wrn.iiPage1._1" localSheetId="77" hidden="1">{"iiPage1",#N/A,FALSE,"II DIV MARKETING EQUATION"}</definedName>
    <definedName name="wrn.iiPage1._1" localSheetId="61" hidden="1">{"iiPage1",#N/A,FALSE,"II DIV MARKETING EQUATION"}</definedName>
    <definedName name="wrn.iiPage1._1" localSheetId="76" hidden="1">{"iiPage1",#N/A,FALSE,"II DIV MARKETING EQUATION"}</definedName>
    <definedName name="wrn.iiPage1._1" hidden="1">{"iiPage1",#N/A,FALSE,"II DIV MARKETING EQUATION"}</definedName>
    <definedName name="wrn.iiPage2." localSheetId="65" hidden="1">{"iiPage2",#N/A,FALSE,"II DIV MARKETING EQUATION"}</definedName>
    <definedName name="wrn.iiPage2." localSheetId="84" hidden="1">{"iiPage2",#N/A,FALSE,"II DIV MARKETING EQUATION"}</definedName>
    <definedName name="wrn.iiPage2." localSheetId="77" hidden="1">{"iiPage2",#N/A,FALSE,"II DIV MARKETING EQUATION"}</definedName>
    <definedName name="wrn.iiPage2." localSheetId="61" hidden="1">{"iiPage2",#N/A,FALSE,"II DIV MARKETING EQUATION"}</definedName>
    <definedName name="wrn.iiPage2." localSheetId="76" hidden="1">{"iiPage2",#N/A,FALSE,"II DIV MARKETING EQUATION"}</definedName>
    <definedName name="wrn.iiPage2." hidden="1">{"iiPage2",#N/A,FALSE,"II DIV MARKETING EQUATION"}</definedName>
    <definedName name="wrn.iiPage2._1" localSheetId="65" hidden="1">{"iiPage2",#N/A,FALSE,"II DIV MARKETING EQUATION"}</definedName>
    <definedName name="wrn.iiPage2._1" localSheetId="84" hidden="1">{"iiPage2",#N/A,FALSE,"II DIV MARKETING EQUATION"}</definedName>
    <definedName name="wrn.iiPage2._1" localSheetId="77" hidden="1">{"iiPage2",#N/A,FALSE,"II DIV MARKETING EQUATION"}</definedName>
    <definedName name="wrn.iiPage2._1" localSheetId="61" hidden="1">{"iiPage2",#N/A,FALSE,"II DIV MARKETING EQUATION"}</definedName>
    <definedName name="wrn.iiPage2._1" localSheetId="76" hidden="1">{"iiPage2",#N/A,FALSE,"II DIV MARKETING EQUATION"}</definedName>
    <definedName name="wrn.iiPage2._1" hidden="1">{"iiPage2",#N/A,FALSE,"II DIV MARKETING EQUATION"}</definedName>
    <definedName name="wrn.Incentive._.Report." localSheetId="65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entive._.Report." localSheetId="84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entive._.Report." localSheetId="77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entive._.Report." localSheetId="61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entive._.Report." localSheetId="76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entive._.Report.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ome._.statement." localSheetId="65" hidden="1">{"income statement",#N/A,FALSE,"ATLAS-A"}</definedName>
    <definedName name="wrn.income._.statement." localSheetId="84" hidden="1">{"income statement",#N/A,FALSE,"ATLAS-A"}</definedName>
    <definedName name="wrn.income._.statement." localSheetId="77" hidden="1">{"income statement",#N/A,FALSE,"ATLAS-A"}</definedName>
    <definedName name="wrn.income._.statement." localSheetId="61" hidden="1">{"income statement",#N/A,FALSE,"ATLAS-A"}</definedName>
    <definedName name="wrn.income._.statement." localSheetId="76" hidden="1">{"income statement",#N/A,FALSE,"ATLAS-A"}</definedName>
    <definedName name="wrn.income._.statement." hidden="1">{"income statement",#N/A,FALSE,"ATLAS-A"}</definedName>
    <definedName name="wrn.india." localSheetId="65" hidden="1">{#N/A,#N/A,FALSE,"India - 3f";#N/A,#N/A,FALSE,"India - 3";#N/A,#N/A,FALSE,"India - 4f";#N/A,#N/A,FALSE,"India - 4";#N/A,#N/A,FALSE,"Retail Spider"}</definedName>
    <definedName name="wrn.india." localSheetId="84" hidden="1">{#N/A,#N/A,FALSE,"India - 3f";#N/A,#N/A,FALSE,"India - 3";#N/A,#N/A,FALSE,"India - 4f";#N/A,#N/A,FALSE,"India - 4";#N/A,#N/A,FALSE,"Retail Spider"}</definedName>
    <definedName name="wrn.india." localSheetId="77" hidden="1">{#N/A,#N/A,FALSE,"India - 3f";#N/A,#N/A,FALSE,"India - 3";#N/A,#N/A,FALSE,"India - 4f";#N/A,#N/A,FALSE,"India - 4";#N/A,#N/A,FALSE,"Retail Spider"}</definedName>
    <definedName name="wrn.india." localSheetId="61" hidden="1">{#N/A,#N/A,FALSE,"India - 3f";#N/A,#N/A,FALSE,"India - 3";#N/A,#N/A,FALSE,"India - 4f";#N/A,#N/A,FALSE,"India - 4";#N/A,#N/A,FALSE,"Retail Spider"}</definedName>
    <definedName name="wrn.india." localSheetId="76" hidden="1">{#N/A,#N/A,FALSE,"India - 3f";#N/A,#N/A,FALSE,"India - 3";#N/A,#N/A,FALSE,"India - 4f";#N/A,#N/A,FALSE,"India - 4";#N/A,#N/A,FALSE,"Retail Spider"}</definedName>
    <definedName name="wrn.india." hidden="1">{#N/A,#N/A,FALSE,"India - 3f";#N/A,#N/A,FALSE,"India - 3";#N/A,#N/A,FALSE,"India - 4f";#N/A,#N/A,FALSE,"India - 4";#N/A,#N/A,FALSE,"Retail Spider"}</definedName>
    <definedName name="wrn.Introduction." localSheetId="65" hidden="1">{#N/A,#N/A,TRUE,"Title-page";#N/A,#N/A,TRUE,"B1"}</definedName>
    <definedName name="wrn.Introduction." localSheetId="84" hidden="1">{#N/A,#N/A,TRUE,"Title-page";#N/A,#N/A,TRUE,"B1"}</definedName>
    <definedName name="wrn.Introduction." localSheetId="77" hidden="1">{#N/A,#N/A,TRUE,"Title-page";#N/A,#N/A,TRUE,"B1"}</definedName>
    <definedName name="wrn.Introduction." localSheetId="61" hidden="1">{#N/A,#N/A,TRUE,"Title-page";#N/A,#N/A,TRUE,"B1"}</definedName>
    <definedName name="wrn.Introduction." localSheetId="76" hidden="1">{#N/A,#N/A,TRUE,"Title-page";#N/A,#N/A,TRUE,"B1"}</definedName>
    <definedName name="wrn.Introduction." hidden="1">{#N/A,#N/A,TRUE,"Title-page";#N/A,#N/A,TRUE,"B1"}</definedName>
    <definedName name="wrn.inv_fcast." localSheetId="65" hidden="1">{#N/A,#N/A,FALSE,"Chart";#N/A,#N/A,FALSE,"Chart"}</definedName>
    <definedName name="wrn.inv_fcast." localSheetId="84" hidden="1">{#N/A,#N/A,FALSE,"Chart";#N/A,#N/A,FALSE,"Chart"}</definedName>
    <definedName name="wrn.inv_fcast." localSheetId="77" hidden="1">{#N/A,#N/A,FALSE,"Chart";#N/A,#N/A,FALSE,"Chart"}</definedName>
    <definedName name="wrn.inv_fcast." localSheetId="61" hidden="1">{#N/A,#N/A,FALSE,"Chart";#N/A,#N/A,FALSE,"Chart"}</definedName>
    <definedName name="wrn.inv_fcast." localSheetId="76" hidden="1">{#N/A,#N/A,FALSE,"Chart";#N/A,#N/A,FALSE,"Chart"}</definedName>
    <definedName name="wrn.inv_fcast." hidden="1">{#N/A,#N/A,FALSE,"Chart";#N/A,#N/A,FALSE,"Chart"}</definedName>
    <definedName name="wrn.inv_fcast._1" localSheetId="65" hidden="1">{#N/A,#N/A,FALSE,"Chart";#N/A,#N/A,FALSE,"Chart"}</definedName>
    <definedName name="wrn.inv_fcast._1" localSheetId="84" hidden="1">{#N/A,#N/A,FALSE,"Chart";#N/A,#N/A,FALSE,"Chart"}</definedName>
    <definedName name="wrn.inv_fcast._1" localSheetId="77" hidden="1">{#N/A,#N/A,FALSE,"Chart";#N/A,#N/A,FALSE,"Chart"}</definedName>
    <definedName name="wrn.inv_fcast._1" localSheetId="61" hidden="1">{#N/A,#N/A,FALSE,"Chart";#N/A,#N/A,FALSE,"Chart"}</definedName>
    <definedName name="wrn.inv_fcast._1" localSheetId="76" hidden="1">{#N/A,#N/A,FALSE,"Chart";#N/A,#N/A,FALSE,"Chart"}</definedName>
    <definedName name="wrn.inv_fcast._1" hidden="1">{#N/A,#N/A,FALSE,"Chart";#N/A,#N/A,FALSE,"Chart"}</definedName>
    <definedName name="wrn.Issue_to_issue_All_markets." localSheetId="65" hidden="1">{#N/A,#N/A,FALSE,"NA";#N/A,#N/A,FALSE,"US";#N/A,#N/A,FALSE,"CANADA";#N/A,#N/A,FALSE,"MEXICO";#N/A,#N/A,FALSE,"OUTSIDE";#N/A,#N/A,FALSE,"EXPORTS"}</definedName>
    <definedName name="wrn.Issue_to_issue_All_markets." localSheetId="84" hidden="1">{#N/A,#N/A,FALSE,"NA";#N/A,#N/A,FALSE,"US";#N/A,#N/A,FALSE,"CANADA";#N/A,#N/A,FALSE,"MEXICO";#N/A,#N/A,FALSE,"OUTSIDE";#N/A,#N/A,FALSE,"EXPORTS"}</definedName>
    <definedName name="wrn.Issue_to_issue_All_markets." localSheetId="77" hidden="1">{#N/A,#N/A,FALSE,"NA";#N/A,#N/A,FALSE,"US";#N/A,#N/A,FALSE,"CANADA";#N/A,#N/A,FALSE,"MEXICO";#N/A,#N/A,FALSE,"OUTSIDE";#N/A,#N/A,FALSE,"EXPORTS"}</definedName>
    <definedName name="wrn.Issue_to_issue_All_markets." localSheetId="61" hidden="1">{#N/A,#N/A,FALSE,"NA";#N/A,#N/A,FALSE,"US";#N/A,#N/A,FALSE,"CANADA";#N/A,#N/A,FALSE,"MEXICO";#N/A,#N/A,FALSE,"OUTSIDE";#N/A,#N/A,FALSE,"EXPORTS"}</definedName>
    <definedName name="wrn.Issue_to_issue_All_markets." localSheetId="76" hidden="1">{#N/A,#N/A,FALSE,"NA";#N/A,#N/A,FALSE,"US";#N/A,#N/A,FALSE,"CANADA";#N/A,#N/A,FALSE,"MEXICO";#N/A,#N/A,FALSE,"OUTSIDE";#N/A,#N/A,FALSE,"EXPORTS"}</definedName>
    <definedName name="wrn.Issue_to_issue_All_markets." hidden="1">{#N/A,#N/A,FALSE,"NA";#N/A,#N/A,FALSE,"US";#N/A,#N/A,FALSE,"CANADA";#N/A,#N/A,FALSE,"MEXICO";#N/A,#N/A,FALSE,"OUTSIDE";#N/A,#N/A,FALSE,"EXPORTS"}</definedName>
    <definedName name="wrn.Issue_to_issue_All_markets._1" localSheetId="65" hidden="1">{#N/A,#N/A,FALSE,"NA";#N/A,#N/A,FALSE,"US";#N/A,#N/A,FALSE,"CANADA";#N/A,#N/A,FALSE,"MEXICO";#N/A,#N/A,FALSE,"OUTSIDE";#N/A,#N/A,FALSE,"EXPORTS"}</definedName>
    <definedName name="wrn.Issue_to_issue_All_markets._1" localSheetId="84" hidden="1">{#N/A,#N/A,FALSE,"NA";#N/A,#N/A,FALSE,"US";#N/A,#N/A,FALSE,"CANADA";#N/A,#N/A,FALSE,"MEXICO";#N/A,#N/A,FALSE,"OUTSIDE";#N/A,#N/A,FALSE,"EXPORTS"}</definedName>
    <definedName name="wrn.Issue_to_issue_All_markets._1" localSheetId="77" hidden="1">{#N/A,#N/A,FALSE,"NA";#N/A,#N/A,FALSE,"US";#N/A,#N/A,FALSE,"CANADA";#N/A,#N/A,FALSE,"MEXICO";#N/A,#N/A,FALSE,"OUTSIDE";#N/A,#N/A,FALSE,"EXPORTS"}</definedName>
    <definedName name="wrn.Issue_to_issue_All_markets._1" localSheetId="61" hidden="1">{#N/A,#N/A,FALSE,"NA";#N/A,#N/A,FALSE,"US";#N/A,#N/A,FALSE,"CANADA";#N/A,#N/A,FALSE,"MEXICO";#N/A,#N/A,FALSE,"OUTSIDE";#N/A,#N/A,FALSE,"EXPORTS"}</definedName>
    <definedName name="wrn.Issue_to_issue_All_markets._1" localSheetId="76" hidden="1">{#N/A,#N/A,FALSE,"NA";#N/A,#N/A,FALSE,"US";#N/A,#N/A,FALSE,"CANADA";#N/A,#N/A,FALSE,"MEXICO";#N/A,#N/A,FALSE,"OUTSIDE";#N/A,#N/A,FALSE,"EXPORTS"}</definedName>
    <definedName name="wrn.Issue_to_issue_All_markets._1" hidden="1">{#N/A,#N/A,FALSE,"NA";#N/A,#N/A,FALSE,"US";#N/A,#N/A,FALSE,"CANADA";#N/A,#N/A,FALSE,"MEXICO";#N/A,#N/A,FALSE,"OUTSIDE";#N/A,#N/A,FALSE,"EXPORTS"}</definedName>
    <definedName name="wrn.JSUMM." localSheetId="65" hidden="1">{#N/A,#N/A,FALSE,"Cost Centre Detail"}</definedName>
    <definedName name="wrn.JSUMM." localSheetId="84" hidden="1">{#N/A,#N/A,FALSE,"Cost Centre Detail"}</definedName>
    <definedName name="wrn.JSUMM." localSheetId="77" hidden="1">{#N/A,#N/A,FALSE,"Cost Centre Detail"}</definedName>
    <definedName name="wrn.JSUMM." localSheetId="61" hidden="1">{#N/A,#N/A,FALSE,"Cost Centre Detail"}</definedName>
    <definedName name="wrn.JSUMM." localSheetId="76" hidden="1">{#N/A,#N/A,FALSE,"Cost Centre Detail"}</definedName>
    <definedName name="wrn.JSUMM." hidden="1">{#N/A,#N/A,FALSE,"Cost Centre Detail"}</definedName>
    <definedName name="WRN.KIM" localSheetId="65" hidden="1">{"salaried",#N/A,FALSE,"VLD View (2)"}</definedName>
    <definedName name="WRN.KIM" localSheetId="84" hidden="1">{"salaried",#N/A,FALSE,"VLD View (2)"}</definedName>
    <definedName name="WRN.KIM" localSheetId="77" hidden="1">{"salaried",#N/A,FALSE,"VLD View (2)"}</definedName>
    <definedName name="WRN.KIM" localSheetId="61" hidden="1">{"salaried",#N/A,FALSE,"VLD View (2)"}</definedName>
    <definedName name="WRN.KIM" localSheetId="76" hidden="1">{"salaried",#N/A,FALSE,"VLD View (2)"}</definedName>
    <definedName name="WRN.KIM" hidden="1">{"salaried",#N/A,FALSE,"VLD View (2)"}</definedName>
    <definedName name="WRN.KIM_1" localSheetId="65" hidden="1">{"salaried",#N/A,FALSE,"VLD View (2)"}</definedName>
    <definedName name="WRN.KIM_1" localSheetId="84" hidden="1">{"salaried",#N/A,FALSE,"VLD View (2)"}</definedName>
    <definedName name="WRN.KIM_1" localSheetId="77" hidden="1">{"salaried",#N/A,FALSE,"VLD View (2)"}</definedName>
    <definedName name="WRN.KIM_1" localSheetId="61" hidden="1">{"salaried",#N/A,FALSE,"VLD View (2)"}</definedName>
    <definedName name="WRN.KIM_1" localSheetId="76" hidden="1">{"salaried",#N/A,FALSE,"VLD View (2)"}</definedName>
    <definedName name="WRN.KIM_1" hidden="1">{"salaried",#N/A,FALSE,"VLD View (2)"}</definedName>
    <definedName name="wrn.kk._.review.1" localSheetId="65" hidden="1">{#N/A,#N/A,FALSE,"Cover";#N/A,#N/A,FALSE,"Profits";#N/A,#N/A,FALSE,"ABS";#N/A,#N/A,FALSE,"TFLE Detail";#N/A,#N/A,FALSE,"TFLE Walk";#N/A,#N/A,FALSE,"Variable Cost";#N/A,#N/A,FALSE,"V.C. Walk"}</definedName>
    <definedName name="wrn.kk._.review.1" localSheetId="84" hidden="1">{#N/A,#N/A,FALSE,"Cover";#N/A,#N/A,FALSE,"Profits";#N/A,#N/A,FALSE,"ABS";#N/A,#N/A,FALSE,"TFLE Detail";#N/A,#N/A,FALSE,"TFLE Walk";#N/A,#N/A,FALSE,"Variable Cost";#N/A,#N/A,FALSE,"V.C. Walk"}</definedName>
    <definedName name="wrn.kk._.review.1" localSheetId="77" hidden="1">{#N/A,#N/A,FALSE,"Cover";#N/A,#N/A,FALSE,"Profits";#N/A,#N/A,FALSE,"ABS";#N/A,#N/A,FALSE,"TFLE Detail";#N/A,#N/A,FALSE,"TFLE Walk";#N/A,#N/A,FALSE,"Variable Cost";#N/A,#N/A,FALSE,"V.C. Walk"}</definedName>
    <definedName name="wrn.kk._.review.1" localSheetId="61" hidden="1">{#N/A,#N/A,FALSE,"Cover";#N/A,#N/A,FALSE,"Profits";#N/A,#N/A,FALSE,"ABS";#N/A,#N/A,FALSE,"TFLE Detail";#N/A,#N/A,FALSE,"TFLE Walk";#N/A,#N/A,FALSE,"Variable Cost";#N/A,#N/A,FALSE,"V.C. Walk"}</definedName>
    <definedName name="wrn.kk._.review.1" localSheetId="76" hidden="1">{#N/A,#N/A,FALSE,"Cover";#N/A,#N/A,FALSE,"Profits";#N/A,#N/A,FALSE,"ABS";#N/A,#N/A,FALSE,"TFLE Detail";#N/A,#N/A,FALSE,"TFLE Walk";#N/A,#N/A,FALSE,"Variable Cost";#N/A,#N/A,FALSE,"V.C. Walk"}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_.Review." localSheetId="65" hidden="1">{#N/A,#N/A,FALSE,"Cover";#N/A,#N/A,FALSE,"Profits";#N/A,#N/A,FALSE,"ABS";#N/A,#N/A,FALSE,"TFLE Detail";#N/A,#N/A,FALSE,"TFLE Walk";#N/A,#N/A,FALSE,"Variable Cost";#N/A,#N/A,FALSE,"V.C. Walk"}</definedName>
    <definedName name="wrn.KKK._.Review." localSheetId="84" hidden="1">{#N/A,#N/A,FALSE,"Cover";#N/A,#N/A,FALSE,"Profits";#N/A,#N/A,FALSE,"ABS";#N/A,#N/A,FALSE,"TFLE Detail";#N/A,#N/A,FALSE,"TFLE Walk";#N/A,#N/A,FALSE,"Variable Cost";#N/A,#N/A,FALSE,"V.C. Walk"}</definedName>
    <definedName name="wrn.KKK._.Review." localSheetId="77" hidden="1">{#N/A,#N/A,FALSE,"Cover";#N/A,#N/A,FALSE,"Profits";#N/A,#N/A,FALSE,"ABS";#N/A,#N/A,FALSE,"TFLE Detail";#N/A,#N/A,FALSE,"TFLE Walk";#N/A,#N/A,FALSE,"Variable Cost";#N/A,#N/A,FALSE,"V.C. Walk"}</definedName>
    <definedName name="wrn.KKK._.Review." localSheetId="61" hidden="1">{#N/A,#N/A,FALSE,"Cover";#N/A,#N/A,FALSE,"Profits";#N/A,#N/A,FALSE,"ABS";#N/A,#N/A,FALSE,"TFLE Detail";#N/A,#N/A,FALSE,"TFLE Walk";#N/A,#N/A,FALSE,"Variable Cost";#N/A,#N/A,FALSE,"V.C. Walk"}</definedName>
    <definedName name="wrn.KKK._.Review." localSheetId="76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localSheetId="65" hidden="1">{#N/A,#N/A,FALSE,"Cover";#N/A,#N/A,FALSE,"Profits";#N/A,#N/A,FALSE,"ABS";#N/A,#N/A,FALSE,"TFLE Detail";#N/A,#N/A,FALSE,"TFLE Walk";#N/A,#N/A,FALSE,"Variable Cost";#N/A,#N/A,FALSE,"V.C. Walk"}</definedName>
    <definedName name="wrn.KKK._.Review._1" localSheetId="84" hidden="1">{#N/A,#N/A,FALSE,"Cover";#N/A,#N/A,FALSE,"Profits";#N/A,#N/A,FALSE,"ABS";#N/A,#N/A,FALSE,"TFLE Detail";#N/A,#N/A,FALSE,"TFLE Walk";#N/A,#N/A,FALSE,"Variable Cost";#N/A,#N/A,FALSE,"V.C. Walk"}</definedName>
    <definedName name="wrn.KKK._.Review._1" localSheetId="77" hidden="1">{#N/A,#N/A,FALSE,"Cover";#N/A,#N/A,FALSE,"Profits";#N/A,#N/A,FALSE,"ABS";#N/A,#N/A,FALSE,"TFLE Detail";#N/A,#N/A,FALSE,"TFLE Walk";#N/A,#N/A,FALSE,"Variable Cost";#N/A,#N/A,FALSE,"V.C. Walk"}</definedName>
    <definedName name="wrn.KKK._.Review._1" localSheetId="61" hidden="1">{#N/A,#N/A,FALSE,"Cover";#N/A,#N/A,FALSE,"Profits";#N/A,#N/A,FALSE,"ABS";#N/A,#N/A,FALSE,"TFLE Detail";#N/A,#N/A,FALSE,"TFLE Walk";#N/A,#N/A,FALSE,"Variable Cost";#N/A,#N/A,FALSE,"V.C. Walk"}</definedName>
    <definedName name="wrn.KKK._.Review._1" localSheetId="76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1" localSheetId="65" hidden="1">{#N/A,#N/A,FALSE,"Cover";#N/A,#N/A,FALSE,"Profits";#N/A,#N/A,FALSE,"ABS";#N/A,#N/A,FALSE,"TFLE Detail";#N/A,#N/A,FALSE,"TFLE Walk";#N/A,#N/A,FALSE,"Variable Cost";#N/A,#N/A,FALSE,"V.C. Walk"}</definedName>
    <definedName name="wrn.kkk1" localSheetId="84" hidden="1">{#N/A,#N/A,FALSE,"Cover";#N/A,#N/A,FALSE,"Profits";#N/A,#N/A,FALSE,"ABS";#N/A,#N/A,FALSE,"TFLE Detail";#N/A,#N/A,FALSE,"TFLE Walk";#N/A,#N/A,FALSE,"Variable Cost";#N/A,#N/A,FALSE,"V.C. Walk"}</definedName>
    <definedName name="wrn.kkk1" localSheetId="77" hidden="1">{#N/A,#N/A,FALSE,"Cover";#N/A,#N/A,FALSE,"Profits";#N/A,#N/A,FALSE,"ABS";#N/A,#N/A,FALSE,"TFLE Detail";#N/A,#N/A,FALSE,"TFLE Walk";#N/A,#N/A,FALSE,"Variable Cost";#N/A,#N/A,FALSE,"V.C. Walk"}</definedName>
    <definedName name="wrn.kkk1" localSheetId="61" hidden="1">{#N/A,#N/A,FALSE,"Cover";#N/A,#N/A,FALSE,"Profits";#N/A,#N/A,FALSE,"ABS";#N/A,#N/A,FALSE,"TFLE Detail";#N/A,#N/A,FALSE,"TFLE Walk";#N/A,#N/A,FALSE,"Variable Cost";#N/A,#N/A,FALSE,"V.C. Walk"}</definedName>
    <definedName name="wrn.kkk1" localSheetId="76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Location." localSheetId="65" hidden="1">{"Location",#N/A,TRUE,"Sheet1"}</definedName>
    <definedName name="wrn.Location." localSheetId="84" hidden="1">{"Location",#N/A,TRUE,"Sheet1"}</definedName>
    <definedName name="wrn.Location." localSheetId="77" hidden="1">{"Location",#N/A,TRUE,"Sheet1"}</definedName>
    <definedName name="wrn.Location." localSheetId="61" hidden="1">{"Location",#N/A,TRUE,"Sheet1"}</definedName>
    <definedName name="wrn.Location." localSheetId="76" hidden="1">{"Location",#N/A,TRUE,"Sheet1"}</definedName>
    <definedName name="wrn.Location." hidden="1">{"Location",#N/A,TRUE,"Sheet1"}</definedName>
    <definedName name="wrn.Low." localSheetId="65" hidden="1">{"msrp",#N/A,FALSE,"SW Low";"wsd",#N/A,FALSE,"SW Low";"equipment",#N/A,FALSE,"SW Low"}</definedName>
    <definedName name="wrn.Low." localSheetId="84" hidden="1">{"msrp",#N/A,FALSE,"SW Low";"wsd",#N/A,FALSE,"SW Low";"equipment",#N/A,FALSE,"SW Low"}</definedName>
    <definedName name="wrn.Low." localSheetId="77" hidden="1">{"msrp",#N/A,FALSE,"SW Low";"wsd",#N/A,FALSE,"SW Low";"equipment",#N/A,FALSE,"SW Low"}</definedName>
    <definedName name="wrn.Low." localSheetId="61" hidden="1">{"msrp",#N/A,FALSE,"SW Low";"wsd",#N/A,FALSE,"SW Low";"equipment",#N/A,FALSE,"SW Low"}</definedName>
    <definedName name="wrn.Low." localSheetId="76" hidden="1">{"msrp",#N/A,FALSE,"SW Low";"wsd",#N/A,FALSE,"SW Low";"equipment",#N/A,FALSE,"SW Low"}</definedName>
    <definedName name="wrn.Low." hidden="1">{"msrp",#N/A,FALSE,"SW Low";"wsd",#N/A,FALSE,"SW Low";"equipment",#N/A,FALSE,"SW Low"}</definedName>
    <definedName name="wrn.Low97." localSheetId="65" hidden="1">{"Leq97",#N/A,FALSE,"97 L Model";"Low97",#N/A,FALSE,"97 L Model"}</definedName>
    <definedName name="wrn.Low97." localSheetId="84" hidden="1">{"Leq97",#N/A,FALSE,"97 L Model";"Low97",#N/A,FALSE,"97 L Model"}</definedName>
    <definedName name="wrn.Low97." localSheetId="77" hidden="1">{"Leq97",#N/A,FALSE,"97 L Model";"Low97",#N/A,FALSE,"97 L Model"}</definedName>
    <definedName name="wrn.Low97." localSheetId="61" hidden="1">{"Leq97",#N/A,FALSE,"97 L Model";"Low97",#N/A,FALSE,"97 L Model"}</definedName>
    <definedName name="wrn.Low97." localSheetId="76" hidden="1">{"Leq97",#N/A,FALSE,"97 L Model";"Low97",#N/A,FALSE,"97 L Model"}</definedName>
    <definedName name="wrn.Low97." hidden="1">{"Leq97",#N/A,FALSE,"97 L Model";"Low97",#N/A,FALSE,"97 L Model"}</definedName>
    <definedName name="wrn.lsb2." localSheetId="65" hidden="1">{"view2",#N/A,TRUE,"PDB Version 9.2"}</definedName>
    <definedName name="wrn.lsb2." localSheetId="84" hidden="1">{"view2",#N/A,TRUE,"PDB Version 9.2"}</definedName>
    <definedName name="wrn.lsb2." localSheetId="77" hidden="1">{"view2",#N/A,TRUE,"PDB Version 9.2"}</definedName>
    <definedName name="wrn.lsb2." localSheetId="61" hidden="1">{"view2",#N/A,TRUE,"PDB Version 9.2"}</definedName>
    <definedName name="wrn.lsb2." localSheetId="76" hidden="1">{"view2",#N/A,TRUE,"PDB Version 9.2"}</definedName>
    <definedName name="wrn.lsb2." hidden="1">{"view2",#N/A,TRUE,"PDB Version 9.2"}</definedName>
    <definedName name="wrn.lsb234." localSheetId="65" hidden="1">{"view2",#N/A,TRUE,"PDB Version 9.2";"view3",#N/A,TRUE,"PDB Version 9.2";"view4",#N/A,TRUE,"PDB Version 9.2"}</definedName>
    <definedName name="wrn.lsb234." localSheetId="84" hidden="1">{"view2",#N/A,TRUE,"PDB Version 9.2";"view3",#N/A,TRUE,"PDB Version 9.2";"view4",#N/A,TRUE,"PDB Version 9.2"}</definedName>
    <definedName name="wrn.lsb234." localSheetId="77" hidden="1">{"view2",#N/A,TRUE,"PDB Version 9.2";"view3",#N/A,TRUE,"PDB Version 9.2";"view4",#N/A,TRUE,"PDB Version 9.2"}</definedName>
    <definedName name="wrn.lsb234." localSheetId="61" hidden="1">{"view2",#N/A,TRUE,"PDB Version 9.2";"view3",#N/A,TRUE,"PDB Version 9.2";"view4",#N/A,TRUE,"PDB Version 9.2"}</definedName>
    <definedName name="wrn.lsb234." localSheetId="76" hidden="1">{"view2",#N/A,TRUE,"PDB Version 9.2";"view3",#N/A,TRUE,"PDB Version 9.2";"view4",#N/A,TRUE,"PDB Version 9.2"}</definedName>
    <definedName name="wrn.lsb234." hidden="1">{"view2",#N/A,TRUE,"PDB Version 9.2";"view3",#N/A,TRUE,"PDB Version 9.2";"view4",#N/A,TRUE,"PDB Version 9.2"}</definedName>
    <definedName name="wrn.lsb24." localSheetId="65" hidden="1">{"view2",#N/A,FALSE,"PDB Version 9.2";"view4",#N/A,FALSE,"PDB Version 9.2"}</definedName>
    <definedName name="wrn.lsb24." localSheetId="84" hidden="1">{"view2",#N/A,FALSE,"PDB Version 9.2";"view4",#N/A,FALSE,"PDB Version 9.2"}</definedName>
    <definedName name="wrn.lsb24." localSheetId="77" hidden="1">{"view2",#N/A,FALSE,"PDB Version 9.2";"view4",#N/A,FALSE,"PDB Version 9.2"}</definedName>
    <definedName name="wrn.lsb24." localSheetId="61" hidden="1">{"view2",#N/A,FALSE,"PDB Version 9.2";"view4",#N/A,FALSE,"PDB Version 9.2"}</definedName>
    <definedName name="wrn.lsb24." localSheetId="76" hidden="1">{"view2",#N/A,FALSE,"PDB Version 9.2";"view4",#N/A,FALSE,"PDB Version 9.2"}</definedName>
    <definedName name="wrn.lsb24." hidden="1">{"view2",#N/A,FALSE,"PDB Version 9.2";"view4",#N/A,FALSE,"PDB Version 9.2"}</definedName>
    <definedName name="wrn.lsb3." localSheetId="65" hidden="1">{"view3",#N/A,TRUE,"PDB Version 9.2"}</definedName>
    <definedName name="wrn.lsb3." localSheetId="84" hidden="1">{"view3",#N/A,TRUE,"PDB Version 9.2"}</definedName>
    <definedName name="wrn.lsb3." localSheetId="77" hidden="1">{"view3",#N/A,TRUE,"PDB Version 9.2"}</definedName>
    <definedName name="wrn.lsb3." localSheetId="61" hidden="1">{"view3",#N/A,TRUE,"PDB Version 9.2"}</definedName>
    <definedName name="wrn.lsb3." localSheetId="76" hidden="1">{"view3",#N/A,TRUE,"PDB Version 9.2"}</definedName>
    <definedName name="wrn.lsb3." hidden="1">{"view3",#N/A,TRUE,"PDB Version 9.2"}</definedName>
    <definedName name="wrn.lsb4." localSheetId="65" hidden="1">{"view4",#N/A,TRUE,"PDB Version 9.2"}</definedName>
    <definedName name="wrn.lsb4." localSheetId="84" hidden="1">{"view4",#N/A,TRUE,"PDB Version 9.2"}</definedName>
    <definedName name="wrn.lsb4." localSheetId="77" hidden="1">{"view4",#N/A,TRUE,"PDB Version 9.2"}</definedName>
    <definedName name="wrn.lsb4." localSheetId="61" hidden="1">{"view4",#N/A,TRUE,"PDB Version 9.2"}</definedName>
    <definedName name="wrn.lsb4." localSheetId="76" hidden="1">{"view4",#N/A,TRUE,"PDB Version 9.2"}</definedName>
    <definedName name="wrn.lsb4." hidden="1">{"view4",#N/A,TRUE,"PDB Version 9.2"}</definedName>
    <definedName name="wrn.Main._.Report." localSheetId="65" hidden="1">{"Summary View",#N/A,TRUE,"Summary";"Exception Analysis",#N/A,TRUE,"Summary"}</definedName>
    <definedName name="wrn.Main._.Report." localSheetId="84" hidden="1">{"Summary View",#N/A,TRUE,"Summary";"Exception Analysis",#N/A,TRUE,"Summary"}</definedName>
    <definedName name="wrn.Main._.Report." localSheetId="77" hidden="1">{"Summary View",#N/A,TRUE,"Summary";"Exception Analysis",#N/A,TRUE,"Summary"}</definedName>
    <definedName name="wrn.Main._.Report." localSheetId="61" hidden="1">{"Summary View",#N/A,TRUE,"Summary";"Exception Analysis",#N/A,TRUE,"Summary"}</definedName>
    <definedName name="wrn.Main._.Report." localSheetId="76" hidden="1">{"Summary View",#N/A,TRUE,"Summary";"Exception Analysis",#N/A,TRUE,"Summary"}</definedName>
    <definedName name="wrn.Main._.Report." hidden="1">{"Summary View",#N/A,TRUE,"Summary";"Exception Analysis",#N/A,TRUE,"Summary"}</definedName>
    <definedName name="wrn.Mask." localSheetId="65" hidden="1">{"MaskProfCalc",#N/A,FALSE,"Mask";"MaskTrade",#N/A,FALSE,"Mask"}</definedName>
    <definedName name="wrn.Mask." localSheetId="84" hidden="1">{"MaskProfCalc",#N/A,FALSE,"Mask";"MaskTrade",#N/A,FALSE,"Mask"}</definedName>
    <definedName name="wrn.Mask." localSheetId="77" hidden="1">{"MaskProfCalc",#N/A,FALSE,"Mask";"MaskTrade",#N/A,FALSE,"Mask"}</definedName>
    <definedName name="wrn.Mask." localSheetId="61" hidden="1">{"MaskProfCalc",#N/A,FALSE,"Mask";"MaskTrade",#N/A,FALSE,"Mask"}</definedName>
    <definedName name="wrn.Mask." localSheetId="76" hidden="1">{"MaskProfCalc",#N/A,FALSE,"Mask";"MaskTrade",#N/A,FALSE,"Mask"}</definedName>
    <definedName name="wrn.Mask." hidden="1">{"MaskProfCalc",#N/A,FALSE,"Mask";"MaskTrade",#N/A,FALSE,"Mask"}</definedName>
    <definedName name="wrn.MBRS." localSheetId="65" hidden="1">{#N/A,#N/A,FALSE,"MBR PCS";#N/A,#N/A,FALSE,"MBR CIG";#N/A,#N/A,FALSE,"MBR iDEN";#N/A,#N/A,FALSE,"MBR_FWT";#N/A,#N/A,FALSE,"MBR TOTAL"}</definedName>
    <definedName name="wrn.MBRS." localSheetId="84" hidden="1">{#N/A,#N/A,FALSE,"MBR PCS";#N/A,#N/A,FALSE,"MBR CIG";#N/A,#N/A,FALSE,"MBR iDEN";#N/A,#N/A,FALSE,"MBR_FWT";#N/A,#N/A,FALSE,"MBR TOTAL"}</definedName>
    <definedName name="wrn.MBRS." localSheetId="77" hidden="1">{#N/A,#N/A,FALSE,"MBR PCS";#N/A,#N/A,FALSE,"MBR CIG";#N/A,#N/A,FALSE,"MBR iDEN";#N/A,#N/A,FALSE,"MBR_FWT";#N/A,#N/A,FALSE,"MBR TOTAL"}</definedName>
    <definedName name="wrn.MBRS." localSheetId="61" hidden="1">{#N/A,#N/A,FALSE,"MBR PCS";#N/A,#N/A,FALSE,"MBR CIG";#N/A,#N/A,FALSE,"MBR iDEN";#N/A,#N/A,FALSE,"MBR_FWT";#N/A,#N/A,FALSE,"MBR TOTAL"}</definedName>
    <definedName name="wrn.MBRS." localSheetId="76" hidden="1">{#N/A,#N/A,FALSE,"MBR PCS";#N/A,#N/A,FALSE,"MBR CIG";#N/A,#N/A,FALSE,"MBR iDEN";#N/A,#N/A,FALSE,"MBR_FWT";#N/A,#N/A,FALSE,"MBR TOTAL"}</definedName>
    <definedName name="wrn.MBRS." hidden="1">{#N/A,#N/A,FALSE,"MBR PCS";#N/A,#N/A,FALSE,"MBR CIG";#N/A,#N/A,FALSE,"MBR iDEN";#N/A,#N/A,FALSE,"MBR_FWT";#N/A,#N/A,FALSE,"MBR TOTAL"}</definedName>
    <definedName name="wrn.MET._.CLAIMS." localSheetId="65" hidden="1">{#N/A,#N/A,FALSE,"Met"}</definedName>
    <definedName name="wrn.MET._.CLAIMS." localSheetId="84" hidden="1">{#N/A,#N/A,FALSE,"Met"}</definedName>
    <definedName name="wrn.MET._.CLAIMS." localSheetId="77" hidden="1">{#N/A,#N/A,FALSE,"Met"}</definedName>
    <definedName name="wrn.MET._.CLAIMS." localSheetId="61" hidden="1">{#N/A,#N/A,FALSE,"Met"}</definedName>
    <definedName name="wrn.MET._.CLAIMS." localSheetId="76" hidden="1">{#N/A,#N/A,FALSE,"Met"}</definedName>
    <definedName name="wrn.MET._.CLAIMS." hidden="1">{#N/A,#N/A,FALSE,"Met"}</definedName>
    <definedName name="wrn.Mikes._.Report." localSheetId="65" hidden="1">{"DPSU",#N/A,FALSE,"2001 Runout";"CUSA Retirees",#N/A,FALSE,"2001 Runout"}</definedName>
    <definedName name="wrn.Mikes._.Report." localSheetId="84" hidden="1">{"DPSU",#N/A,FALSE,"2001 Runout";"CUSA Retirees",#N/A,FALSE,"2001 Runout"}</definedName>
    <definedName name="wrn.Mikes._.Report." localSheetId="77" hidden="1">{"DPSU",#N/A,FALSE,"2001 Runout";"CUSA Retirees",#N/A,FALSE,"2001 Runout"}</definedName>
    <definedName name="wrn.Mikes._.Report." localSheetId="61" hidden="1">{"DPSU",#N/A,FALSE,"2001 Runout";"CUSA Retirees",#N/A,FALSE,"2001 Runout"}</definedName>
    <definedName name="wrn.Mikes._.Report." localSheetId="76" hidden="1">{"DPSU",#N/A,FALSE,"2001 Runout";"CUSA Retirees",#N/A,FALSE,"2001 Runout"}</definedName>
    <definedName name="wrn.Mikes._.Report." hidden="1">{"DPSU",#N/A,FALSE,"2001 Runout";"CUSA Retirees",#N/A,FALSE,"2001 Runout"}</definedName>
    <definedName name="wrn.MikesReport." localSheetId="65" hidden="1">{"DPSU",#N/A,FALSE,"2001 Runout";"CUSA Retirees",#N/A,FALSE,"2001 Runout"}</definedName>
    <definedName name="wrn.MikesReport." localSheetId="84" hidden="1">{"DPSU",#N/A,FALSE,"2001 Runout";"CUSA Retirees",#N/A,FALSE,"2001 Runout"}</definedName>
    <definedName name="wrn.MikesReport." localSheetId="77" hidden="1">{"DPSU",#N/A,FALSE,"2001 Runout";"CUSA Retirees",#N/A,FALSE,"2001 Runout"}</definedName>
    <definedName name="wrn.MikesReport." localSheetId="61" hidden="1">{"DPSU",#N/A,FALSE,"2001 Runout";"CUSA Retirees",#N/A,FALSE,"2001 Runout"}</definedName>
    <definedName name="wrn.MikesReport." localSheetId="76" hidden="1">{"DPSU",#N/A,FALSE,"2001 Runout";"CUSA Retirees",#N/A,FALSE,"2001 Runout"}</definedName>
    <definedName name="wrn.MikesReport." hidden="1">{"DPSU",#N/A,FALSE,"2001 Runout";"CUSA Retirees",#N/A,FALSE,"2001 Runout"}</definedName>
    <definedName name="wrn.MONATSREPORT." localSheetId="65" hidden="1">{#N/A,#N/A,FALSE,"TOP10";#N/A,#N/A,FALSE,"Cover";#N/A,#N/A,FALSE,"MOGRAPH"}</definedName>
    <definedName name="wrn.MONATSREPORT." localSheetId="84" hidden="1">{#N/A,#N/A,FALSE,"TOP10";#N/A,#N/A,FALSE,"Cover";#N/A,#N/A,FALSE,"MOGRAPH"}</definedName>
    <definedName name="wrn.MONATSREPORT." localSheetId="77" hidden="1">{#N/A,#N/A,FALSE,"TOP10";#N/A,#N/A,FALSE,"Cover";#N/A,#N/A,FALSE,"MOGRAPH"}</definedName>
    <definedName name="wrn.MONATSREPORT." localSheetId="61" hidden="1">{#N/A,#N/A,FALSE,"TOP10";#N/A,#N/A,FALSE,"Cover";#N/A,#N/A,FALSE,"MOGRAPH"}</definedName>
    <definedName name="wrn.MONATSREPORT." localSheetId="76" hidden="1">{#N/A,#N/A,FALSE,"TOP10";#N/A,#N/A,FALSE,"Cover";#N/A,#N/A,FALSE,"MOGRAPH"}</definedName>
    <definedName name="wrn.MONATSREPORT." hidden="1">{#N/A,#N/A,FALSE,"TOP10";#N/A,#N/A,FALSE,"Cover";#N/A,#N/A,FALSE,"MOGRAPH"}</definedName>
    <definedName name="wrn.monthly" localSheetId="65" hidden="1">{#N/A,#N/A,FALSE,"SumMonth"}</definedName>
    <definedName name="wrn.monthly" localSheetId="84" hidden="1">{#N/A,#N/A,FALSE,"SumMonth"}</definedName>
    <definedName name="wrn.monthly" localSheetId="77" hidden="1">{#N/A,#N/A,FALSE,"SumMonth"}</definedName>
    <definedName name="wrn.monthly" localSheetId="61" hidden="1">{#N/A,#N/A,FALSE,"SumMonth"}</definedName>
    <definedName name="wrn.monthly" localSheetId="76" hidden="1">{#N/A,#N/A,FALSE,"SumMonth"}</definedName>
    <definedName name="wrn.monthly" hidden="1">{#N/A,#N/A,FALSE,"SumMonth"}</definedName>
    <definedName name="wrn.Monthly._.Actuals." localSheetId="65" hidden="1">{#N/A,#N/A,FALSE,"98ACTUALS"}</definedName>
    <definedName name="wrn.Monthly._.Actuals." localSheetId="84" hidden="1">{#N/A,#N/A,FALSE,"98ACTUALS"}</definedName>
    <definedName name="wrn.Monthly._.Actuals." localSheetId="77" hidden="1">{#N/A,#N/A,FALSE,"98ACTUALS"}</definedName>
    <definedName name="wrn.Monthly._.Actuals." localSheetId="61" hidden="1">{#N/A,#N/A,FALSE,"98ACTUALS"}</definedName>
    <definedName name="wrn.Monthly._.Actuals." localSheetId="76" hidden="1">{#N/A,#N/A,FALSE,"98ACTUALS"}</definedName>
    <definedName name="wrn.Monthly._.Actuals." hidden="1">{#N/A,#N/A,FALSE,"98ACTUALS"}</definedName>
    <definedName name="wrn.monthly._.productivity." localSheetId="65" hidden="1">{#N/A,#N/A,FALSE,"TEST HOURS MONTHLY REPORT"}</definedName>
    <definedName name="wrn.monthly._.productivity." localSheetId="84" hidden="1">{#N/A,#N/A,FALSE,"TEST HOURS MONTHLY REPORT"}</definedName>
    <definedName name="wrn.monthly._.productivity." localSheetId="77" hidden="1">{#N/A,#N/A,FALSE,"TEST HOURS MONTHLY REPORT"}</definedName>
    <definedName name="wrn.monthly._.productivity." localSheetId="61" hidden="1">{#N/A,#N/A,FALSE,"TEST HOURS MONTHLY REPORT"}</definedName>
    <definedName name="wrn.monthly._.productivity." localSheetId="76" hidden="1">{#N/A,#N/A,FALSE,"TEST HOURS MONTHLY REPORT"}</definedName>
    <definedName name="wrn.monthly._.productivity." hidden="1">{#N/A,#N/A,FALSE,"TEST HOURS MONTHLY REPORT"}</definedName>
    <definedName name="wrn.monthly_1" localSheetId="65" hidden="1">{#N/A,#N/A,FALSE,"SumMonth"}</definedName>
    <definedName name="wrn.monthly_1" localSheetId="84" hidden="1">{#N/A,#N/A,FALSE,"SumMonth"}</definedName>
    <definedName name="wrn.monthly_1" localSheetId="77" hidden="1">{#N/A,#N/A,FALSE,"SumMonth"}</definedName>
    <definedName name="wrn.monthly_1" localSheetId="61" hidden="1">{#N/A,#N/A,FALSE,"SumMonth"}</definedName>
    <definedName name="wrn.monthly_1" localSheetId="76" hidden="1">{#N/A,#N/A,FALSE,"SumMonth"}</definedName>
    <definedName name="wrn.monthly_1" hidden="1">{#N/A,#N/A,FALSE,"SumMonth"}</definedName>
    <definedName name="wrn.Mothly._.Percentages._.Summary." localSheetId="65" hidden="1">{#N/A,#N/A,FALSE,"SumMonth"}</definedName>
    <definedName name="wrn.Mothly._.Percentages._.Summary." localSheetId="84" hidden="1">{#N/A,#N/A,FALSE,"SumMonth"}</definedName>
    <definedName name="wrn.Mothly._.Percentages._.Summary." localSheetId="77" hidden="1">{#N/A,#N/A,FALSE,"SumMonth"}</definedName>
    <definedName name="wrn.Mothly._.Percentages._.Summary." localSheetId="61" hidden="1">{#N/A,#N/A,FALSE,"SumMonth"}</definedName>
    <definedName name="wrn.Mothly._.Percentages._.Summary." localSheetId="76" hidden="1">{#N/A,#N/A,FALSE,"SumMonth"}</definedName>
    <definedName name="wrn.Mothly._.Percentages._.Summary." hidden="1">{#N/A,#N/A,FALSE,"SumMonth"}</definedName>
    <definedName name="wrn.Mothly._.Percentages._.Summary._1" localSheetId="65" hidden="1">{#N/A,#N/A,FALSE,"SumMonth"}</definedName>
    <definedName name="wrn.Mothly._.Percentages._.Summary._1" localSheetId="84" hidden="1">{#N/A,#N/A,FALSE,"SumMonth"}</definedName>
    <definedName name="wrn.Mothly._.Percentages._.Summary._1" localSheetId="77" hidden="1">{#N/A,#N/A,FALSE,"SumMonth"}</definedName>
    <definedName name="wrn.Mothly._.Percentages._.Summary._1" localSheetId="61" hidden="1">{#N/A,#N/A,FALSE,"SumMonth"}</definedName>
    <definedName name="wrn.Mothly._.Percentages._.Summary._1" localSheetId="76" hidden="1">{#N/A,#N/A,FALSE,"SumMonth"}</definedName>
    <definedName name="wrn.Mothly._.Percentages._.Summary._1" hidden="1">{#N/A,#N/A,FALSE,"SumMonth"}</definedName>
    <definedName name="wrn.Moving._.Ave.._.Graphs." localSheetId="65" hidden="1">{#N/A,#N/A,FALSE,"Graphs_Retail (2)";#N/A,#N/A,FALSE,"Graphs_RCL (2)";#N/A,#N/A,FALSE,"Graphs_WHSL (2)"}</definedName>
    <definedName name="wrn.Moving._.Ave.._.Graphs." localSheetId="84" hidden="1">{#N/A,#N/A,FALSE,"Graphs_Retail (2)";#N/A,#N/A,FALSE,"Graphs_RCL (2)";#N/A,#N/A,FALSE,"Graphs_WHSL (2)"}</definedName>
    <definedName name="wrn.Moving._.Ave.._.Graphs." localSheetId="77" hidden="1">{#N/A,#N/A,FALSE,"Graphs_Retail (2)";#N/A,#N/A,FALSE,"Graphs_RCL (2)";#N/A,#N/A,FALSE,"Graphs_WHSL (2)"}</definedName>
    <definedName name="wrn.Moving._.Ave.._.Graphs." localSheetId="61" hidden="1">{#N/A,#N/A,FALSE,"Graphs_Retail (2)";#N/A,#N/A,FALSE,"Graphs_RCL (2)";#N/A,#N/A,FALSE,"Graphs_WHSL (2)"}</definedName>
    <definedName name="wrn.Moving._.Ave.._.Graphs." localSheetId="76" hidden="1">{#N/A,#N/A,FALSE,"Graphs_Retail (2)";#N/A,#N/A,FALSE,"Graphs_RCL (2)";#N/A,#N/A,FALSE,"Graphs_WHSL (2)"}</definedName>
    <definedName name="wrn.Moving._.Ave.._.Graphs." hidden="1">{#N/A,#N/A,FALSE,"Graphs_Retail (2)";#N/A,#N/A,FALSE,"Graphs_RCL (2)";#N/A,#N/A,FALSE,"Graphs_WHSL (2)"}</definedName>
    <definedName name="wrn.MPLTC." localSheetId="65" hidden="1">{#N/A,#N/A,FALSE,"Sheet1"}</definedName>
    <definedName name="wrn.MPLTC." localSheetId="84" hidden="1">{#N/A,#N/A,FALSE,"Sheet1"}</definedName>
    <definedName name="wrn.MPLTC." localSheetId="77" hidden="1">{#N/A,#N/A,FALSE,"Sheet1"}</definedName>
    <definedName name="wrn.MPLTC." localSheetId="61" hidden="1">{#N/A,#N/A,FALSE,"Sheet1"}</definedName>
    <definedName name="wrn.MPLTC." localSheetId="76" hidden="1">{#N/A,#N/A,FALSE,"Sheet1"}</definedName>
    <definedName name="wrn.MPLTC." hidden="1">{#N/A,#N/A,FALSE,"Sheet1"}</definedName>
    <definedName name="wrn.msrp_avg." localSheetId="65" hidden="1">{#N/A,#N/A,FALSE,"99 INTRO"}</definedName>
    <definedName name="wrn.msrp_avg." localSheetId="84" hidden="1">{#N/A,#N/A,FALSE,"99 INTRO"}</definedName>
    <definedName name="wrn.msrp_avg." localSheetId="77" hidden="1">{#N/A,#N/A,FALSE,"99 INTRO"}</definedName>
    <definedName name="wrn.msrp_avg." localSheetId="61" hidden="1">{#N/A,#N/A,FALSE,"99 INTRO"}</definedName>
    <definedName name="wrn.msrp_avg." localSheetId="76" hidden="1">{#N/A,#N/A,FALSE,"99 INTRO"}</definedName>
    <definedName name="wrn.msrp_avg." hidden="1">{#N/A,#N/A,FALSE,"99 INTRO"}</definedName>
    <definedName name="wrn.msrp_avg00." localSheetId="65" hidden="1">{#N/A,#N/A,FALSE,"00 INTRO "}</definedName>
    <definedName name="wrn.msrp_avg00." localSheetId="84" hidden="1">{#N/A,#N/A,FALSE,"00 INTRO "}</definedName>
    <definedName name="wrn.msrp_avg00." localSheetId="77" hidden="1">{#N/A,#N/A,FALSE,"00 INTRO "}</definedName>
    <definedName name="wrn.msrp_avg00." localSheetId="61" hidden="1">{#N/A,#N/A,FALSE,"00 INTRO "}</definedName>
    <definedName name="wrn.msrp_avg00." localSheetId="76" hidden="1">{#N/A,#N/A,FALSE,"00 INTRO "}</definedName>
    <definedName name="wrn.msrp_avg00." hidden="1">{#N/A,#N/A,FALSE,"00 INTRO "}</definedName>
    <definedName name="wrn.msrp00." localSheetId="65" hidden="1">{#N/A,#N/A,FALSE,"00 INTRO "}</definedName>
    <definedName name="wrn.msrp00." localSheetId="84" hidden="1">{#N/A,#N/A,FALSE,"00 INTRO "}</definedName>
    <definedName name="wrn.msrp00." localSheetId="77" hidden="1">{#N/A,#N/A,FALSE,"00 INTRO "}</definedName>
    <definedName name="wrn.msrp00." localSheetId="61" hidden="1">{#N/A,#N/A,FALSE,"00 INTRO "}</definedName>
    <definedName name="wrn.msrp00." localSheetId="76" hidden="1">{#N/A,#N/A,FALSE,"00 INTRO "}</definedName>
    <definedName name="wrn.msrp00." hidden="1">{#N/A,#N/A,FALSE,"00 INTRO "}</definedName>
    <definedName name="wrn.msrp99." localSheetId="65" hidden="1">{#N/A,#N/A,FALSE,"99 INTRO"}</definedName>
    <definedName name="wrn.msrp99." localSheetId="84" hidden="1">{#N/A,#N/A,FALSE,"99 INTRO"}</definedName>
    <definedName name="wrn.msrp99." localSheetId="77" hidden="1">{#N/A,#N/A,FALSE,"99 INTRO"}</definedName>
    <definedName name="wrn.msrp99." localSheetId="61" hidden="1">{#N/A,#N/A,FALSE,"99 INTRO"}</definedName>
    <definedName name="wrn.msrp99." localSheetId="76" hidden="1">{#N/A,#N/A,FALSE,"99 INTRO"}</definedName>
    <definedName name="wrn.msrp99." hidden="1">{#N/A,#N/A,FALSE,"99 INTRO"}</definedName>
    <definedName name="wrn.MyEngines." localSheetId="65" hidden="1">{#N/A,#N/A,FALSE,"ABSREN14";#N/A,#N/A,FALSE,"EN14GRAF";#N/A,#N/A,FALSE,"ABSRFN16";#N/A,#N/A,FALSE,"FN16GRAF";#N/A,#N/A,FALSE,"ABSRFN10";#N/A,#N/A,FALSE,"FN10GRAF"}</definedName>
    <definedName name="wrn.MyEngines." localSheetId="84" hidden="1">{#N/A,#N/A,FALSE,"ABSREN14";#N/A,#N/A,FALSE,"EN14GRAF";#N/A,#N/A,FALSE,"ABSRFN16";#N/A,#N/A,FALSE,"FN16GRAF";#N/A,#N/A,FALSE,"ABSRFN10";#N/A,#N/A,FALSE,"FN10GRAF"}</definedName>
    <definedName name="wrn.MyEngines." localSheetId="77" hidden="1">{#N/A,#N/A,FALSE,"ABSREN14";#N/A,#N/A,FALSE,"EN14GRAF";#N/A,#N/A,FALSE,"ABSRFN16";#N/A,#N/A,FALSE,"FN16GRAF";#N/A,#N/A,FALSE,"ABSRFN10";#N/A,#N/A,FALSE,"FN10GRAF"}</definedName>
    <definedName name="wrn.MyEngines." localSheetId="61" hidden="1">{#N/A,#N/A,FALSE,"ABSREN14";#N/A,#N/A,FALSE,"EN14GRAF";#N/A,#N/A,FALSE,"ABSRFN16";#N/A,#N/A,FALSE,"FN16GRAF";#N/A,#N/A,FALSE,"ABSRFN10";#N/A,#N/A,FALSE,"FN10GRAF"}</definedName>
    <definedName name="wrn.MyEngines." localSheetId="76" hidden="1">{#N/A,#N/A,FALSE,"ABSREN14";#N/A,#N/A,FALSE,"EN14GRAF";#N/A,#N/A,FALSE,"ABSRFN16";#N/A,#N/A,FALSE,"FN16GRAF";#N/A,#N/A,FALSE,"ABSRFN10";#N/A,#N/A,FALSE,"FN10GRAF"}</definedName>
    <definedName name="wrn.MyEngines." hidden="1">{#N/A,#N/A,FALSE,"ABSREN14";#N/A,#N/A,FALSE,"EN14GRAF";#N/A,#N/A,FALSE,"ABSRFN16";#N/A,#N/A,FALSE,"FN16GRAF";#N/A,#N/A,FALSE,"ABSRFN10";#N/A,#N/A,FALSE,"FN10GRAF"}</definedName>
    <definedName name="wrn.NAC._.Functional._.Monthly." localSheetId="65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AC._.Functional._.Monthly." localSheetId="84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AC._.Functional._.Monthly." localSheetId="77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AC._.Functional._.Monthly." localSheetId="61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AC._.Functional._.Monthly." localSheetId="76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AC._.Functional._.Monthly.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ew._.RPH._.Review." localSheetId="65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84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77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61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localSheetId="76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localSheetId="65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localSheetId="84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localSheetId="77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localSheetId="61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localSheetId="76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hidden="1">{#N/A,#N/A,FALSE,"Cover";#N/A,#N/A,FALSE,"VarCost Graph";#N/A,#N/A,FALSE,"VarCost Sum";#N/A,#N/A,FALSE,"Roadmap_Sum";#N/A,#N/A,FALSE,"VarCost";#N/A,#N/A,FALSE,"i-to-i, 06-01-98 [All_CMs]";#N/A,#N/A,FALSE,"VarCost I-2-I"}</definedName>
    <definedName name="wrn.new96FS." localSheetId="6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84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7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6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7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6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84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7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6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7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ML." localSheetId="65" hidden="1">{#N/A,#N/A,FALSE,"97TCDBOX";#N/A,#N/A,FALSE,"97MYBOX";#N/A,#N/A,FALSE,"SVPTOBOX";#N/A,#N/A,FALSE,"SVPHEBOX";#N/A,#N/A,FALSE,"CASVPBOX"}</definedName>
    <definedName name="wrn.NML." localSheetId="84" hidden="1">{#N/A,#N/A,FALSE,"97TCDBOX";#N/A,#N/A,FALSE,"97MYBOX";#N/A,#N/A,FALSE,"SVPTOBOX";#N/A,#N/A,FALSE,"SVPHEBOX";#N/A,#N/A,FALSE,"CASVPBOX"}</definedName>
    <definedName name="wrn.NML." localSheetId="77" hidden="1">{#N/A,#N/A,FALSE,"97TCDBOX";#N/A,#N/A,FALSE,"97MYBOX";#N/A,#N/A,FALSE,"SVPTOBOX";#N/A,#N/A,FALSE,"SVPHEBOX";#N/A,#N/A,FALSE,"CASVPBOX"}</definedName>
    <definedName name="wrn.NML." localSheetId="61" hidden="1">{#N/A,#N/A,FALSE,"97TCDBOX";#N/A,#N/A,FALSE,"97MYBOX";#N/A,#N/A,FALSE,"SVPTOBOX";#N/A,#N/A,FALSE,"SVPHEBOX";#N/A,#N/A,FALSE,"CASVPBOX"}</definedName>
    <definedName name="wrn.NML." localSheetId="76" hidden="1">{#N/A,#N/A,FALSE,"97TCDBOX";#N/A,#N/A,FALSE,"97MYBOX";#N/A,#N/A,FALSE,"SVPTOBOX";#N/A,#N/A,FALSE,"SVPHEBOX";#N/A,#N/A,FALSE,"CASVPBOX"}</definedName>
    <definedName name="wrn.NML." hidden="1">{#N/A,#N/A,FALSE,"97TCDBOX";#N/A,#N/A,FALSE,"97MYBOX";#N/A,#N/A,FALSE,"SVPTOBOX";#N/A,#N/A,FALSE,"SVPHEBOX";#N/A,#N/A,FALSE,"CASVPBOX"}</definedName>
    <definedName name="wrn.NSS." localSheetId="65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localSheetId="84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localSheetId="77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localSheetId="61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localSheetId="76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cm_pkg.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P_CHRT1." localSheetId="65" hidden="1">{#N/A,#N/A,TRUE,"GPH_OVERALL";#N/A,#N/A,TRUE,"GPH_SUPPLR";#N/A,#N/A,TRUE,"GPH_RTNS"}</definedName>
    <definedName name="wrn.OP_CHRT1." localSheetId="84" hidden="1">{#N/A,#N/A,TRUE,"GPH_OVERALL";#N/A,#N/A,TRUE,"GPH_SUPPLR";#N/A,#N/A,TRUE,"GPH_RTNS"}</definedName>
    <definedName name="wrn.OP_CHRT1." localSheetId="77" hidden="1">{#N/A,#N/A,TRUE,"GPH_OVERALL";#N/A,#N/A,TRUE,"GPH_SUPPLR";#N/A,#N/A,TRUE,"GPH_RTNS"}</definedName>
    <definedName name="wrn.OP_CHRT1." localSheetId="61" hidden="1">{#N/A,#N/A,TRUE,"GPH_OVERALL";#N/A,#N/A,TRUE,"GPH_SUPPLR";#N/A,#N/A,TRUE,"GPH_RTNS"}</definedName>
    <definedName name="wrn.OP_CHRT1." localSheetId="76" hidden="1">{#N/A,#N/A,TRUE,"GPH_OVERALL";#N/A,#N/A,TRUE,"GPH_SUPPLR";#N/A,#N/A,TRUE,"GPH_RTNS"}</definedName>
    <definedName name="wrn.OP_CHRT1." hidden="1">{#N/A,#N/A,TRUE,"GPH_OVERALL";#N/A,#N/A,TRUE,"GPH_SUPPLR";#N/A,#N/A,TRUE,"GPH_RTNS"}</definedName>
    <definedName name="wrn.Output." localSheetId="65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Output." localSheetId="84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Output." localSheetId="77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Output." localSheetId="61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Output." localSheetId="76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Output.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Package." localSheetId="65" hidden="1">{"Summary",#N/A,FALSE,"Sumary";"Att.1",#N/A,FALSE,"Attach.I";"Att.2",#N/A,FALSE,"Attach.2";"Att.3",#N/A,FALSE,"Attach.3";"Att.4",#N/A,FALSE,"Attach.4";"Walk",#N/A,FALSE,"Walk"}</definedName>
    <definedName name="wrn.Package." localSheetId="84" hidden="1">{"Summary",#N/A,FALSE,"Sumary";"Att.1",#N/A,FALSE,"Attach.I";"Att.2",#N/A,FALSE,"Attach.2";"Att.3",#N/A,FALSE,"Attach.3";"Att.4",#N/A,FALSE,"Attach.4";"Walk",#N/A,FALSE,"Walk"}</definedName>
    <definedName name="wrn.Package." localSheetId="77" hidden="1">{"Summary",#N/A,FALSE,"Sumary";"Att.1",#N/A,FALSE,"Attach.I";"Att.2",#N/A,FALSE,"Attach.2";"Att.3",#N/A,FALSE,"Attach.3";"Att.4",#N/A,FALSE,"Attach.4";"Walk",#N/A,FALSE,"Walk"}</definedName>
    <definedName name="wrn.Package." localSheetId="61" hidden="1">{"Summary",#N/A,FALSE,"Sumary";"Att.1",#N/A,FALSE,"Attach.I";"Att.2",#N/A,FALSE,"Attach.2";"Att.3",#N/A,FALSE,"Attach.3";"Att.4",#N/A,FALSE,"Attach.4";"Walk",#N/A,FALSE,"Walk"}</definedName>
    <definedName name="wrn.Package." localSheetId="76" hidden="1">{"Summary",#N/A,FALSE,"Sumary";"Att.1",#N/A,FALSE,"Attach.I";"Att.2",#N/A,FALSE,"Attach.2";"Att.3",#N/A,FALSE,"Attach.3";"Att.4",#N/A,FALSE,"Attach.4";"Walk",#N/A,FALSE,"Walk"}</definedName>
    <definedName name="wrn.Package." hidden="1">{"Summary",#N/A,FALSE,"Sumary";"Att.1",#N/A,FALSE,"Attach.I";"Att.2",#N/A,FALSE,"Attach.2";"Att.3",#N/A,FALSE,"Attach.3";"Att.4",#N/A,FALSE,"Attach.4";"Walk",#N/A,FALSE,"Walk"}</definedName>
    <definedName name="wrn.Packet." localSheetId="65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cket." localSheetId="84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cket." localSheetId="77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cket." localSheetId="61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cket." localSheetId="76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cket.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ge2." localSheetId="65" hidden="1">{#N/A,#N/A,FALSE,"TR_OUT1"}</definedName>
    <definedName name="wrn.page2." localSheetId="84" hidden="1">{#N/A,#N/A,FALSE,"TR_OUT1"}</definedName>
    <definedName name="wrn.page2." localSheetId="77" hidden="1">{#N/A,#N/A,FALSE,"TR_OUT1"}</definedName>
    <definedName name="wrn.page2." localSheetId="61" hidden="1">{#N/A,#N/A,FALSE,"TR_OUT1"}</definedName>
    <definedName name="wrn.page2." localSheetId="76" hidden="1">{#N/A,#N/A,FALSE,"TR_OUT1"}</definedName>
    <definedName name="wrn.page2." hidden="1">{#N/A,#N/A,FALSE,"TR_OUT1"}</definedName>
    <definedName name="wrn.paper." localSheetId="65" hidden="1">{#N/A,#N/A,FALSE,"Panel Sum";#N/A,#N/A,FALSE,"PANEL18 ";#N/A,#N/A,FALSE,"Panel15 ";#N/A,#N/A,FALSE,"Panel17 ";#N/A,#N/A,FALSE,"PANEL18B"}</definedName>
    <definedName name="wrn.paper." localSheetId="84" hidden="1">{#N/A,#N/A,FALSE,"Panel Sum";#N/A,#N/A,FALSE,"PANEL18 ";#N/A,#N/A,FALSE,"Panel15 ";#N/A,#N/A,FALSE,"Panel17 ";#N/A,#N/A,FALSE,"PANEL18B"}</definedName>
    <definedName name="wrn.paper." localSheetId="77" hidden="1">{#N/A,#N/A,FALSE,"Panel Sum";#N/A,#N/A,FALSE,"PANEL18 ";#N/A,#N/A,FALSE,"Panel15 ";#N/A,#N/A,FALSE,"Panel17 ";#N/A,#N/A,FALSE,"PANEL18B"}</definedName>
    <definedName name="wrn.paper." localSheetId="61" hidden="1">{#N/A,#N/A,FALSE,"Panel Sum";#N/A,#N/A,FALSE,"PANEL18 ";#N/A,#N/A,FALSE,"Panel15 ";#N/A,#N/A,FALSE,"Panel17 ";#N/A,#N/A,FALSE,"PANEL18B"}</definedName>
    <definedName name="wrn.paper." localSheetId="76" hidden="1">{#N/A,#N/A,FALSE,"Panel Sum";#N/A,#N/A,FALSE,"PANEL18 ";#N/A,#N/A,FALSE,"Panel15 ";#N/A,#N/A,FALSE,"Panel17 ";#N/A,#N/A,FALSE,"PANEL18B"}</definedName>
    <definedName name="wrn.paper." hidden="1">{#N/A,#N/A,FALSE,"Panel Sum";#N/A,#N/A,FALSE,"PANEL18 ";#N/A,#N/A,FALSE,"Panel15 ";#N/A,#N/A,FALSE,"Panel17 ";#N/A,#N/A,FALSE,"PANEL18B"}</definedName>
    <definedName name="wrn.PCS." localSheetId="6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localSheetId="84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localSheetId="77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localSheetId="61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localSheetId="76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localSheetId="6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CS_CSG_PPG." localSheetId="84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CS_CSG_PPG." localSheetId="77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CS_CSG_PPG." localSheetId="61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CS_CSG_PPG." localSheetId="76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eugot." localSheetId="65" hidden="1">{#N/A,#N/A,FALSE,"Assumptions";#N/A,#N/A,FALSE,"Financials";#N/A,#N/A,FALSE,"Aggressive investment"}</definedName>
    <definedName name="wrn.Peugot." localSheetId="84" hidden="1">{#N/A,#N/A,FALSE,"Assumptions";#N/A,#N/A,FALSE,"Financials";#N/A,#N/A,FALSE,"Aggressive investment"}</definedName>
    <definedName name="wrn.Peugot." localSheetId="77" hidden="1">{#N/A,#N/A,FALSE,"Assumptions";#N/A,#N/A,FALSE,"Financials";#N/A,#N/A,FALSE,"Aggressive investment"}</definedName>
    <definedName name="wrn.Peugot." localSheetId="61" hidden="1">{#N/A,#N/A,FALSE,"Assumptions";#N/A,#N/A,FALSE,"Financials";#N/A,#N/A,FALSE,"Aggressive investment"}</definedName>
    <definedName name="wrn.Peugot." localSheetId="76" hidden="1">{#N/A,#N/A,FALSE,"Assumptions";#N/A,#N/A,FALSE,"Financials";#N/A,#N/A,FALSE,"Aggressive investment"}</definedName>
    <definedName name="wrn.Peugot." hidden="1">{#N/A,#N/A,FALSE,"Assumptions";#N/A,#N/A,FALSE,"Financials";#N/A,#N/A,FALSE,"Aggressive investment"}</definedName>
    <definedName name="wrn.PL_SCHEDULE." localSheetId="65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_SCHEDULE." localSheetId="84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_SCHEDULE." localSheetId="77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_SCHEDULE." localSheetId="61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_SCHEDULE." localSheetId="76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_SCHEDULE.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an." localSheetId="65" hidden="1">{"2001 actual",#N/A,FALSE,"Raw Data month";"2002actual",#N/A,FALSE,"Raw Data month";"2002 plan",#N/A,FALSE,"Raw Data month"}</definedName>
    <definedName name="wrn.plan." localSheetId="84" hidden="1">{"2001 actual",#N/A,FALSE,"Raw Data month";"2002actual",#N/A,FALSE,"Raw Data month";"2002 plan",#N/A,FALSE,"Raw Data month"}</definedName>
    <definedName name="wrn.plan." localSheetId="77" hidden="1">{"2001 actual",#N/A,FALSE,"Raw Data month";"2002actual",#N/A,FALSE,"Raw Data month";"2002 plan",#N/A,FALSE,"Raw Data month"}</definedName>
    <definedName name="wrn.plan." localSheetId="61" hidden="1">{"2001 actual",#N/A,FALSE,"Raw Data month";"2002actual",#N/A,FALSE,"Raw Data month";"2002 plan",#N/A,FALSE,"Raw Data month"}</definedName>
    <definedName name="wrn.plan." localSheetId="76" hidden="1">{"2001 actual",#N/A,FALSE,"Raw Data month";"2002actual",#N/A,FALSE,"Raw Data month";"2002 plan",#N/A,FALSE,"Raw Data month"}</definedName>
    <definedName name="wrn.plan." hidden="1">{"2001 actual",#N/A,FALSE,"Raw Data month";"2002actual",#N/A,FALSE,"Raw Data month";"2002 plan",#N/A,FALSE,"Raw Data month"}</definedName>
    <definedName name="wrn.ppepsum." localSheetId="65" hidden="1">{"rev",#N/A,FALSE,"ppepsum";"vcost",#N/A,FALSE,"ppepsum";"ecprof",#N/A,FALSE,"ppepsum"}</definedName>
    <definedName name="wrn.ppepsum." localSheetId="84" hidden="1">{"rev",#N/A,FALSE,"ppepsum";"vcost",#N/A,FALSE,"ppepsum";"ecprof",#N/A,FALSE,"ppepsum"}</definedName>
    <definedName name="wrn.ppepsum." localSheetId="77" hidden="1">{"rev",#N/A,FALSE,"ppepsum";"vcost",#N/A,FALSE,"ppepsum";"ecprof",#N/A,FALSE,"ppepsum"}</definedName>
    <definedName name="wrn.ppepsum." localSheetId="61" hidden="1">{"rev",#N/A,FALSE,"ppepsum";"vcost",#N/A,FALSE,"ppepsum";"ecprof",#N/A,FALSE,"ppepsum"}</definedName>
    <definedName name="wrn.ppepsum." localSheetId="76" hidden="1">{"rev",#N/A,FALSE,"ppepsum";"vcost",#N/A,FALSE,"ppepsum";"ecprof",#N/A,FALSE,"ppepsum"}</definedName>
    <definedName name="wrn.ppepsum." hidden="1">{"rev",#N/A,FALSE,"ppepsum";"vcost",#N/A,FALSE,"ppepsum";"ecprof",#N/A,FALSE,"ppepsum"}</definedName>
    <definedName name="wrn.ppepsum._1" localSheetId="65" hidden="1">{"rev",#N/A,FALSE,"ppepsum";"vcost",#N/A,FALSE,"ppepsum";"ecprof",#N/A,FALSE,"ppepsum"}</definedName>
    <definedName name="wrn.ppepsum._1" localSheetId="84" hidden="1">{"rev",#N/A,FALSE,"ppepsum";"vcost",#N/A,FALSE,"ppepsum";"ecprof",#N/A,FALSE,"ppepsum"}</definedName>
    <definedName name="wrn.ppepsum._1" localSheetId="77" hidden="1">{"rev",#N/A,FALSE,"ppepsum";"vcost",#N/A,FALSE,"ppepsum";"ecprof",#N/A,FALSE,"ppepsum"}</definedName>
    <definedName name="wrn.ppepsum._1" localSheetId="61" hidden="1">{"rev",#N/A,FALSE,"ppepsum";"vcost",#N/A,FALSE,"ppepsum";"ecprof",#N/A,FALSE,"ppepsum"}</definedName>
    <definedName name="wrn.ppepsum._1" localSheetId="76" hidden="1">{"rev",#N/A,FALSE,"ppepsum";"vcost",#N/A,FALSE,"ppepsum";"ecprof",#N/A,FALSE,"ppepsum"}</definedName>
    <definedName name="wrn.ppepsum._1" hidden="1">{"rev",#N/A,FALSE,"ppepsum";"vcost",#N/A,FALSE,"ppepsum";"ecprof",#N/A,FALSE,"ppepsum"}</definedName>
    <definedName name="wrn.Presentation." localSheetId="65" hidden="1">{"Presentation",#N/A,FALSE,"Feb96 - ALL"}</definedName>
    <definedName name="wrn.Presentation." localSheetId="84" hidden="1">{"Presentation",#N/A,FALSE,"Feb96 - ALL"}</definedName>
    <definedName name="wrn.Presentation." localSheetId="77" hidden="1">{"Presentation",#N/A,FALSE,"Feb96 - ALL"}</definedName>
    <definedName name="wrn.Presentation." localSheetId="61" hidden="1">{"Presentation",#N/A,FALSE,"Feb96 - ALL"}</definedName>
    <definedName name="wrn.Presentation." localSheetId="76" hidden="1">{"Presentation",#N/A,FALSE,"Feb96 - ALL"}</definedName>
    <definedName name="wrn.Presentation." hidden="1">{"Presentation",#N/A,FALSE,"Feb96 - ALL"}</definedName>
    <definedName name="wrn.Presentation2" localSheetId="65" hidden="1">{"Presentation",#N/A,FALSE,"Feb96 - ALL"}</definedName>
    <definedName name="wrn.Presentation2" localSheetId="84" hidden="1">{"Presentation",#N/A,FALSE,"Feb96 - ALL"}</definedName>
    <definedName name="wrn.Presentation2" localSheetId="77" hidden="1">{"Presentation",#N/A,FALSE,"Feb96 - ALL"}</definedName>
    <definedName name="wrn.Presentation2" localSheetId="61" hidden="1">{"Presentation",#N/A,FALSE,"Feb96 - ALL"}</definedName>
    <definedName name="wrn.Presentation2" localSheetId="76" hidden="1">{"Presentation",#N/A,FALSE,"Feb96 - ALL"}</definedName>
    <definedName name="wrn.Presentation2" hidden="1">{"Presentation",#N/A,FALSE,"Feb96 - ALL"}</definedName>
    <definedName name="wrn.print." localSheetId="6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84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77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61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localSheetId="76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_.all." localSheetId="65" hidden="1">{#N/A,#N/A,TRUE,"Frame&amp;Body-All";#N/A,#N/A,TRUE,"Powrplant Mnts-5.4l_4.6l";#N/A,#N/A,TRUE,"Powerplant-5.4l_4.6l";#N/A,#N/A,TRUE,"Exhaust-5.4l_4.6l";#N/A,#N/A,TRUE,"Induction-5.4l"}</definedName>
    <definedName name="wrn.print._.all." localSheetId="84" hidden="1">{#N/A,#N/A,TRUE,"Frame&amp;Body-All";#N/A,#N/A,TRUE,"Powrplant Mnts-5.4l_4.6l";#N/A,#N/A,TRUE,"Powerplant-5.4l_4.6l";#N/A,#N/A,TRUE,"Exhaust-5.4l_4.6l";#N/A,#N/A,TRUE,"Induction-5.4l"}</definedName>
    <definedName name="wrn.print._.all." localSheetId="77" hidden="1">{#N/A,#N/A,TRUE,"Frame&amp;Body-All";#N/A,#N/A,TRUE,"Powrplant Mnts-5.4l_4.6l";#N/A,#N/A,TRUE,"Powerplant-5.4l_4.6l";#N/A,#N/A,TRUE,"Exhaust-5.4l_4.6l";#N/A,#N/A,TRUE,"Induction-5.4l"}</definedName>
    <definedName name="wrn.print._.all." localSheetId="61" hidden="1">{#N/A,#N/A,TRUE,"Frame&amp;Body-All";#N/A,#N/A,TRUE,"Powrplant Mnts-5.4l_4.6l";#N/A,#N/A,TRUE,"Powerplant-5.4l_4.6l";#N/A,#N/A,TRUE,"Exhaust-5.4l_4.6l";#N/A,#N/A,TRUE,"Induction-5.4l"}</definedName>
    <definedName name="wrn.print._.all." localSheetId="76" hidden="1">{#N/A,#N/A,TRUE,"Frame&amp;Body-All";#N/A,#N/A,TRUE,"Powrplant Mnts-5.4l_4.6l";#N/A,#N/A,TRUE,"Powerplant-5.4l_4.6l";#N/A,#N/A,TRUE,"Exhaust-5.4l_4.6l";#N/A,#N/A,TRUE,"Induction-5.4l"}</definedName>
    <definedName name="wrn.print._.all." hidden="1">{#N/A,#N/A,TRUE,"Frame&amp;Body-All";#N/A,#N/A,TRUE,"Powrplant Mnts-5.4l_4.6l";#N/A,#N/A,TRUE,"Powerplant-5.4l_4.6l";#N/A,#N/A,TRUE,"Exhaust-5.4l_4.6l";#N/A,#N/A,TRUE,"Induction-5.4l"}</definedName>
    <definedName name="wrn.Print._.All._.Summary._.Views." localSheetId="65" hidden="1">{"2001-02 Summary",#N/A,TRUE,"Summary";"2001-06 Summary",#N/A,TRUE,"Summary"}</definedName>
    <definedName name="wrn.Print._.All._.Summary._.Views." localSheetId="84" hidden="1">{"2001-02 Summary",#N/A,TRUE,"Summary";"2001-06 Summary",#N/A,TRUE,"Summary"}</definedName>
    <definedName name="wrn.Print._.All._.Summary._.Views." localSheetId="77" hidden="1">{"2001-02 Summary",#N/A,TRUE,"Summary";"2001-06 Summary",#N/A,TRUE,"Summary"}</definedName>
    <definedName name="wrn.Print._.All._.Summary._.Views." localSheetId="61" hidden="1">{"2001-02 Summary",#N/A,TRUE,"Summary";"2001-06 Summary",#N/A,TRUE,"Summary"}</definedName>
    <definedName name="wrn.Print._.All._.Summary._.Views." localSheetId="76" hidden="1">{"2001-02 Summary",#N/A,TRUE,"Summary";"2001-06 Summary",#N/A,TRUE,"Summary"}</definedName>
    <definedName name="wrn.Print._.All._.Summary._.Views." hidden="1">{"2001-02 Summary",#N/A,TRUE,"Summary";"2001-06 Summary",#N/A,TRUE,"Summary"}</definedName>
    <definedName name="wrn.Print._.Full._.Report." localSheetId="65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._.Full._.Report." localSheetId="84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._.Full._.Report." localSheetId="77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._.Full._.Report." localSheetId="61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._.Full._.Report." localSheetId="76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._.Full._.Report.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out." localSheetId="65" hidden="1">{"cover",#N/A,FALSE,"RMP0524";"page1",#N/A,FALSE,"RMP0524"}</definedName>
    <definedName name="wrn.printout." localSheetId="84" hidden="1">{"cover",#N/A,FALSE,"RMP0524";"page1",#N/A,FALSE,"RMP0524"}</definedName>
    <definedName name="wrn.printout." localSheetId="77" hidden="1">{"cover",#N/A,FALSE,"RMP0524";"page1",#N/A,FALSE,"RMP0524"}</definedName>
    <definedName name="wrn.printout." localSheetId="61" hidden="1">{"cover",#N/A,FALSE,"RMP0524";"page1",#N/A,FALSE,"RMP0524"}</definedName>
    <definedName name="wrn.printout." localSheetId="76" hidden="1">{"cover",#N/A,FALSE,"RMP0524";"page1",#N/A,FALSE,"RMP0524"}</definedName>
    <definedName name="wrn.printout." hidden="1">{"cover",#N/A,FALSE,"RMP0524";"page1",#N/A,FALSE,"RMP0524"}</definedName>
    <definedName name="wrn.Production._.Report." localSheetId="65" hidden="1">{"Production",#N/A,FALSE,"1+11";"Production Mix",#N/A,FALSE,"1+11"}</definedName>
    <definedName name="wrn.Production._.Report." localSheetId="84" hidden="1">{"Production",#N/A,FALSE,"1+11";"Production Mix",#N/A,FALSE,"1+11"}</definedName>
    <definedName name="wrn.Production._.Report." localSheetId="77" hidden="1">{"Production",#N/A,FALSE,"1+11";"Production Mix",#N/A,FALSE,"1+11"}</definedName>
    <definedName name="wrn.Production._.Report." localSheetId="61" hidden="1">{"Production",#N/A,FALSE,"1+11";"Production Mix",#N/A,FALSE,"1+11"}</definedName>
    <definedName name="wrn.Production._.Report." localSheetId="76" hidden="1">{"Production",#N/A,FALSE,"1+11";"Production Mix",#N/A,FALSE,"1+11"}</definedName>
    <definedName name="wrn.Production._.Report." hidden="1">{"Production",#N/A,FALSE,"1+11";"Production Mix",#N/A,FALSE,"1+11"}</definedName>
    <definedName name="wrn.profit" localSheetId="65" hidden="1">{#N/A,#N/A,FALSE,"Profit Status";#N/A,#N/A,FALSE,"Invest";#N/A,#N/A,FALSE,"Revenue";#N/A,#N/A,FALSE,"Variable Cost";#N/A,#N/A,FALSE,"Options &amp; Series"}</definedName>
    <definedName name="wrn.profit" localSheetId="84" hidden="1">{#N/A,#N/A,FALSE,"Profit Status";#N/A,#N/A,FALSE,"Invest";#N/A,#N/A,FALSE,"Revenue";#N/A,#N/A,FALSE,"Variable Cost";#N/A,#N/A,FALSE,"Options &amp; Series"}</definedName>
    <definedName name="wrn.profit" localSheetId="77" hidden="1">{#N/A,#N/A,FALSE,"Profit Status";#N/A,#N/A,FALSE,"Invest";#N/A,#N/A,FALSE,"Revenue";#N/A,#N/A,FALSE,"Variable Cost";#N/A,#N/A,FALSE,"Options &amp; Series"}</definedName>
    <definedName name="wrn.profit" localSheetId="61" hidden="1">{#N/A,#N/A,FALSE,"Profit Status";#N/A,#N/A,FALSE,"Invest";#N/A,#N/A,FALSE,"Revenue";#N/A,#N/A,FALSE,"Variable Cost";#N/A,#N/A,FALSE,"Options &amp; Series"}</definedName>
    <definedName name="wrn.profit" localSheetId="76" hidden="1">{#N/A,#N/A,FALSE,"Profit Status";#N/A,#N/A,FALSE,"Invest";#N/A,#N/A,FALSE,"Revenue";#N/A,#N/A,FALSE,"Variable Cost";#N/A,#N/A,FALSE,"Options &amp; Series"}</definedName>
    <definedName name="wrn.profit" hidden="1">{#N/A,#N/A,FALSE,"Profit Status";#N/A,#N/A,FALSE,"Invest";#N/A,#N/A,FALSE,"Revenue";#N/A,#N/A,FALSE,"Variable Cost";#N/A,#N/A,FALSE,"Options &amp; Series"}</definedName>
    <definedName name="wrn.Profit._.Analysis." localSheetId="65" hidden="1">{#N/A,#N/A,FALSE,"Profit Status";#N/A,#N/A,FALSE,"Invest";#N/A,#N/A,FALSE,"Revenue";#N/A,#N/A,FALSE,"Variable Cost";#N/A,#N/A,FALSE,"Options &amp; Series"}</definedName>
    <definedName name="wrn.Profit._.Analysis." localSheetId="84" hidden="1">{#N/A,#N/A,FALSE,"Profit Status";#N/A,#N/A,FALSE,"Invest";#N/A,#N/A,FALSE,"Revenue";#N/A,#N/A,FALSE,"Variable Cost";#N/A,#N/A,FALSE,"Options &amp; Series"}</definedName>
    <definedName name="wrn.Profit._.Analysis." localSheetId="77" hidden="1">{#N/A,#N/A,FALSE,"Profit Status";#N/A,#N/A,FALSE,"Invest";#N/A,#N/A,FALSE,"Revenue";#N/A,#N/A,FALSE,"Variable Cost";#N/A,#N/A,FALSE,"Options &amp; Series"}</definedName>
    <definedName name="wrn.Profit._.Analysis." localSheetId="61" hidden="1">{#N/A,#N/A,FALSE,"Profit Status";#N/A,#N/A,FALSE,"Invest";#N/A,#N/A,FALSE,"Revenue";#N/A,#N/A,FALSE,"Variable Cost";#N/A,#N/A,FALSE,"Options &amp; Series"}</definedName>
    <definedName name="wrn.Profit._.Analysis." localSheetId="76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localSheetId="65" hidden="1">{#N/A,#N/A,FALSE,"Profit Status";#N/A,#N/A,FALSE,"Invest";#N/A,#N/A,FALSE,"Revenue";#N/A,#N/A,FALSE,"Variable Cost";#N/A,#N/A,FALSE,"Options &amp; Series"}</definedName>
    <definedName name="wrn.Profit._.Analysis._1" localSheetId="84" hidden="1">{#N/A,#N/A,FALSE,"Profit Status";#N/A,#N/A,FALSE,"Invest";#N/A,#N/A,FALSE,"Revenue";#N/A,#N/A,FALSE,"Variable Cost";#N/A,#N/A,FALSE,"Options &amp; Series"}</definedName>
    <definedName name="wrn.Profit._.Analysis._1" localSheetId="77" hidden="1">{#N/A,#N/A,FALSE,"Profit Status";#N/A,#N/A,FALSE,"Invest";#N/A,#N/A,FALSE,"Revenue";#N/A,#N/A,FALSE,"Variable Cost";#N/A,#N/A,FALSE,"Options &amp; Series"}</definedName>
    <definedName name="wrn.Profit._.Analysis._1" localSheetId="61" hidden="1">{#N/A,#N/A,FALSE,"Profit Status";#N/A,#N/A,FALSE,"Invest";#N/A,#N/A,FALSE,"Revenue";#N/A,#N/A,FALSE,"Variable Cost";#N/A,#N/A,FALSE,"Options &amp; Series"}</definedName>
    <definedName name="wrn.Profit._.Analysis._1" localSheetId="76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localSheetId="65" hidden="1">{#N/A,#N/A,FALSE,"Cover Page";#N/A,#N/A,FALSE,"Facing Page";#N/A,#N/A,FALSE,"Main Page";#N/A,#N/A,FALSE,"Risk-Adjusted";#N/A,#N/A,FALSE,"Profit Improvement"}</definedName>
    <definedName name="wrn.Profit._.Forecast." localSheetId="84" hidden="1">{#N/A,#N/A,FALSE,"Cover Page";#N/A,#N/A,FALSE,"Facing Page";#N/A,#N/A,FALSE,"Main Page";#N/A,#N/A,FALSE,"Risk-Adjusted";#N/A,#N/A,FALSE,"Profit Improvement"}</definedName>
    <definedName name="wrn.Profit._.Forecast." localSheetId="77" hidden="1">{#N/A,#N/A,FALSE,"Cover Page";#N/A,#N/A,FALSE,"Facing Page";#N/A,#N/A,FALSE,"Main Page";#N/A,#N/A,FALSE,"Risk-Adjusted";#N/A,#N/A,FALSE,"Profit Improvement"}</definedName>
    <definedName name="wrn.Profit._.Forecast." localSheetId="61" hidden="1">{#N/A,#N/A,FALSE,"Cover Page";#N/A,#N/A,FALSE,"Facing Page";#N/A,#N/A,FALSE,"Main Page";#N/A,#N/A,FALSE,"Risk-Adjusted";#N/A,#N/A,FALSE,"Profit Improvement"}</definedName>
    <definedName name="wrn.Profit._.Forecast." localSheetId="76" hidden="1">{#N/A,#N/A,FALSE,"Cover Page";#N/A,#N/A,FALSE,"Facing Page";#N/A,#N/A,FALSE,"Main Page";#N/A,#N/A,FALSE,"Risk-Adjusted";#N/A,#N/A,FALSE,"Profit Improvement"}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Forecast._1" localSheetId="65" hidden="1">{#N/A,#N/A,FALSE,"Cover Page";#N/A,#N/A,FALSE,"Facing Page";#N/A,#N/A,FALSE,"Main Page";#N/A,#N/A,FALSE,"Risk-Adjusted";#N/A,#N/A,FALSE,"Profit Improvement"}</definedName>
    <definedName name="wrn.Profit._.Forecast._1" localSheetId="84" hidden="1">{#N/A,#N/A,FALSE,"Cover Page";#N/A,#N/A,FALSE,"Facing Page";#N/A,#N/A,FALSE,"Main Page";#N/A,#N/A,FALSE,"Risk-Adjusted";#N/A,#N/A,FALSE,"Profit Improvement"}</definedName>
    <definedName name="wrn.Profit._.Forecast._1" localSheetId="77" hidden="1">{#N/A,#N/A,FALSE,"Cover Page";#N/A,#N/A,FALSE,"Facing Page";#N/A,#N/A,FALSE,"Main Page";#N/A,#N/A,FALSE,"Risk-Adjusted";#N/A,#N/A,FALSE,"Profit Improvement"}</definedName>
    <definedName name="wrn.Profit._.Forecast._1" localSheetId="61" hidden="1">{#N/A,#N/A,FALSE,"Cover Page";#N/A,#N/A,FALSE,"Facing Page";#N/A,#N/A,FALSE,"Main Page";#N/A,#N/A,FALSE,"Risk-Adjusted";#N/A,#N/A,FALSE,"Profit Improvement"}</definedName>
    <definedName name="wrn.Profit._.Forecast._1" localSheetId="76" hidden="1">{#N/A,#N/A,FALSE,"Cover Page";#N/A,#N/A,FALSE,"Facing Page";#N/A,#N/A,FALSE,"Main Page";#N/A,#N/A,FALSE,"Risk-Adjusted";#N/A,#N/A,FALSE,"Profit Improvement"}</definedName>
    <definedName name="wrn.Profit._.Forecast._1" hidden="1">{#N/A,#N/A,FALSE,"Cover Page";#N/A,#N/A,FALSE,"Facing Page";#N/A,#N/A,FALSE,"Main Page";#N/A,#N/A,FALSE,"Risk-Adjusted";#N/A,#N/A,FALSE,"Profit Improvement"}</definedName>
    <definedName name="wrn.Profitab." localSheetId="65" hidden="1">{"Calendar",#N/A,FALSE,"Calendar";"Profitab",#N/A,FALSE,"Summary";"Cashflow",#N/A,FALSE,"Cashflow";"ROS",#N/A,FALSE,"Summary"}</definedName>
    <definedName name="wrn.Profitab." localSheetId="84" hidden="1">{"Calendar",#N/A,FALSE,"Calendar";"Profitab",#N/A,FALSE,"Summary";"Cashflow",#N/A,FALSE,"Cashflow";"ROS",#N/A,FALSE,"Summary"}</definedName>
    <definedName name="wrn.Profitab." localSheetId="77" hidden="1">{"Calendar",#N/A,FALSE,"Calendar";"Profitab",#N/A,FALSE,"Summary";"Cashflow",#N/A,FALSE,"Cashflow";"ROS",#N/A,FALSE,"Summary"}</definedName>
    <definedName name="wrn.Profitab." localSheetId="61" hidden="1">{"Calendar",#N/A,FALSE,"Calendar";"Profitab",#N/A,FALSE,"Summary";"Cashflow",#N/A,FALSE,"Cashflow";"ROS",#N/A,FALSE,"Summary"}</definedName>
    <definedName name="wrn.Profitab." localSheetId="76" hidden="1">{"Calendar",#N/A,FALSE,"Calendar";"Profitab",#N/A,FALSE,"Summary";"Cashflow",#N/A,FALSE,"Cashflow";"ROS",#N/A,FALSE,"Summary"}</definedName>
    <definedName name="wrn.Profitab." hidden="1">{"Calendar",#N/A,FALSE,"Calendar";"Profitab",#N/A,FALSE,"Summary";"Cashflow",#N/A,FALSE,"Cashflow";"ROS",#N/A,FALSE,"Summary"}</definedName>
    <definedName name="wrn.Proj." localSheetId="65" hidden="1">{#N/A,#N/A,FALSE,"Proj- Net Periodic Pension Cost";#N/A,#N/A,FALSE,"Proj- Funded Status";#N/A,#N/A,FALSE,"Proj- Background Calcs"}</definedName>
    <definedName name="wrn.Proj." localSheetId="84" hidden="1">{#N/A,#N/A,FALSE,"Proj- Net Periodic Pension Cost";#N/A,#N/A,FALSE,"Proj- Funded Status";#N/A,#N/A,FALSE,"Proj- Background Calcs"}</definedName>
    <definedName name="wrn.Proj." localSheetId="77" hidden="1">{#N/A,#N/A,FALSE,"Proj- Net Periodic Pension Cost";#N/A,#N/A,FALSE,"Proj- Funded Status";#N/A,#N/A,FALSE,"Proj- Background Calcs"}</definedName>
    <definedName name="wrn.Proj." localSheetId="61" hidden="1">{#N/A,#N/A,FALSE,"Proj- Net Periodic Pension Cost";#N/A,#N/A,FALSE,"Proj- Funded Status";#N/A,#N/A,FALSE,"Proj- Background Calcs"}</definedName>
    <definedName name="wrn.Proj." localSheetId="76" hidden="1">{#N/A,#N/A,FALSE,"Proj- Net Periodic Pension Cost";#N/A,#N/A,FALSE,"Proj- Funded Status";#N/A,#N/A,FALSE,"Proj- Background Calcs"}</definedName>
    <definedName name="wrn.Proj." hidden="1">{#N/A,#N/A,FALSE,"Proj- Net Periodic Pension Cost";#N/A,#N/A,FALSE,"Proj- Funded Status";#N/A,#N/A,FALSE,"Proj- Background Calcs"}</definedName>
    <definedName name="wrn.Projection." localSheetId="65" hidden="1">{"Pj_assump",#N/A,FALSE,"Pj_Assump";"Pj_Arg_NoAc",#N/A,FALSE,"Pj_Arg_NoAc";"Pj_Arg_Act",#N/A,FALSE,"Pj_Arg_Act";"Pj_Brz_NoAc",#N/A,FALSE,"Pj_Brz_NoAc";"Pj_Brz_Act",#N/A,FALSE,"Pj_Brz_Act"}</definedName>
    <definedName name="wrn.Projection." localSheetId="84" hidden="1">{"Pj_assump",#N/A,FALSE,"Pj_Assump";"Pj_Arg_NoAc",#N/A,FALSE,"Pj_Arg_NoAc";"Pj_Arg_Act",#N/A,FALSE,"Pj_Arg_Act";"Pj_Brz_NoAc",#N/A,FALSE,"Pj_Brz_NoAc";"Pj_Brz_Act",#N/A,FALSE,"Pj_Brz_Act"}</definedName>
    <definedName name="wrn.Projection." localSheetId="77" hidden="1">{"Pj_assump",#N/A,FALSE,"Pj_Assump";"Pj_Arg_NoAc",#N/A,FALSE,"Pj_Arg_NoAc";"Pj_Arg_Act",#N/A,FALSE,"Pj_Arg_Act";"Pj_Brz_NoAc",#N/A,FALSE,"Pj_Brz_NoAc";"Pj_Brz_Act",#N/A,FALSE,"Pj_Brz_Act"}</definedName>
    <definedName name="wrn.Projection." localSheetId="61" hidden="1">{"Pj_assump",#N/A,FALSE,"Pj_Assump";"Pj_Arg_NoAc",#N/A,FALSE,"Pj_Arg_NoAc";"Pj_Arg_Act",#N/A,FALSE,"Pj_Arg_Act";"Pj_Brz_NoAc",#N/A,FALSE,"Pj_Brz_NoAc";"Pj_Brz_Act",#N/A,FALSE,"Pj_Brz_Act"}</definedName>
    <definedName name="wrn.Projection." localSheetId="76" hidden="1">{"Pj_assump",#N/A,FALSE,"Pj_Assump";"Pj_Arg_NoAc",#N/A,FALSE,"Pj_Arg_NoAc";"Pj_Arg_Act",#N/A,FALSE,"Pj_Arg_Act";"Pj_Brz_NoAc",#N/A,FALSE,"Pj_Brz_NoAc";"Pj_Brz_Act",#N/A,FALSE,"Pj_Brz_Act"}</definedName>
    <definedName name="wrn.Projection." hidden="1">{"Pj_assump",#N/A,FALSE,"Pj_Assump";"Pj_Arg_NoAc",#N/A,FALSE,"Pj_Arg_NoAc";"Pj_Arg_Act",#N/A,FALSE,"Pj_Arg_Act";"Pj_Brz_NoAc",#N/A,FALSE,"Pj_Brz_NoAc";"Pj_Brz_Act",#N/A,FALSE,"Pj_Brz_Act"}</definedName>
    <definedName name="wrn.Projections." localSheetId="6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" localSheetId="8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" localSheetId="77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" localSheetId="6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" localSheetId="76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nt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nt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nt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nt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nt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yecto._.Total." localSheetId="65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Proyecto._.Total." localSheetId="84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Proyecto._.Total." localSheetId="77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Proyecto._.Total." localSheetId="61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Proyecto._.Total." localSheetId="76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Proyecto._.Total.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Qcard." localSheetId="65" hidden="1">{#N/A,#N/A,FALSE,"Profit Card Title Page";#N/A,#N/A,FALSE,"Qcard -- Page 1";#N/A,#N/A,FALSE,"Qcard -- Page 2";#N/A,#N/A,FALSE,"Qcard -- Page 3";#N/A,#N/A,FALSE,"Qcard -- Page 4"}</definedName>
    <definedName name="wrn.Qcard." localSheetId="84" hidden="1">{#N/A,#N/A,FALSE,"Profit Card Title Page";#N/A,#N/A,FALSE,"Qcard -- Page 1";#N/A,#N/A,FALSE,"Qcard -- Page 2";#N/A,#N/A,FALSE,"Qcard -- Page 3";#N/A,#N/A,FALSE,"Qcard -- Page 4"}</definedName>
    <definedName name="wrn.Qcard." localSheetId="77" hidden="1">{#N/A,#N/A,FALSE,"Profit Card Title Page";#N/A,#N/A,FALSE,"Qcard -- Page 1";#N/A,#N/A,FALSE,"Qcard -- Page 2";#N/A,#N/A,FALSE,"Qcard -- Page 3";#N/A,#N/A,FALSE,"Qcard -- Page 4"}</definedName>
    <definedName name="wrn.Qcard." localSheetId="61" hidden="1">{#N/A,#N/A,FALSE,"Profit Card Title Page";#N/A,#N/A,FALSE,"Qcard -- Page 1";#N/A,#N/A,FALSE,"Qcard -- Page 2";#N/A,#N/A,FALSE,"Qcard -- Page 3";#N/A,#N/A,FALSE,"Qcard -- Page 4"}</definedName>
    <definedName name="wrn.Qcard." localSheetId="76" hidden="1">{#N/A,#N/A,FALSE,"Profit Card Title Page";#N/A,#N/A,FALSE,"Qcard -- Page 1";#N/A,#N/A,FALSE,"Qcard -- Page 2";#N/A,#N/A,FALSE,"Qcard -- Page 3";#N/A,#N/A,FALSE,"Qcard -- Page 4"}</definedName>
    <definedName name="wrn.Qcard." hidden="1">{#N/A,#N/A,FALSE,"Profit Card Title Page";#N/A,#N/A,FALSE,"Qcard -- Page 1";#N/A,#N/A,FALSE,"Qcard -- Page 2";#N/A,#N/A,FALSE,"Qcard -- Page 3";#N/A,#N/A,FALSE,"Qcard -- Page 4"}</definedName>
    <definedName name="wrn.Qcard._1" localSheetId="65" hidden="1">{#N/A,#N/A,FALSE,"Profit Card Title Page";#N/A,#N/A,FALSE,"Qcard -- Page 1";#N/A,#N/A,FALSE,"Qcard -- Page 2";#N/A,#N/A,FALSE,"Qcard -- Page 3";#N/A,#N/A,FALSE,"Qcard -- Page 4"}</definedName>
    <definedName name="wrn.Qcard._1" localSheetId="84" hidden="1">{#N/A,#N/A,FALSE,"Profit Card Title Page";#N/A,#N/A,FALSE,"Qcard -- Page 1";#N/A,#N/A,FALSE,"Qcard -- Page 2";#N/A,#N/A,FALSE,"Qcard -- Page 3";#N/A,#N/A,FALSE,"Qcard -- Page 4"}</definedName>
    <definedName name="wrn.Qcard._1" localSheetId="77" hidden="1">{#N/A,#N/A,FALSE,"Profit Card Title Page";#N/A,#N/A,FALSE,"Qcard -- Page 1";#N/A,#N/A,FALSE,"Qcard -- Page 2";#N/A,#N/A,FALSE,"Qcard -- Page 3";#N/A,#N/A,FALSE,"Qcard -- Page 4"}</definedName>
    <definedName name="wrn.Qcard._1" localSheetId="61" hidden="1">{#N/A,#N/A,FALSE,"Profit Card Title Page";#N/A,#N/A,FALSE,"Qcard -- Page 1";#N/A,#N/A,FALSE,"Qcard -- Page 2";#N/A,#N/A,FALSE,"Qcard -- Page 3";#N/A,#N/A,FALSE,"Qcard -- Page 4"}</definedName>
    <definedName name="wrn.Qcard._1" localSheetId="76" hidden="1">{#N/A,#N/A,FALSE,"Profit Card Title Page";#N/A,#N/A,FALSE,"Qcard -- Page 1";#N/A,#N/A,FALSE,"Qcard -- Page 2";#N/A,#N/A,FALSE,"Qcard -- Page 3";#N/A,#N/A,FALSE,"Qcard -- Page 4"}</definedName>
    <definedName name="wrn.Qcard._1" hidden="1">{#N/A,#N/A,FALSE,"Profit Card Title Page";#N/A,#N/A,FALSE,"Qcard -- Page 1";#N/A,#N/A,FALSE,"Qcard -- Page 2";#N/A,#N/A,FALSE,"Qcard -- Page 3";#N/A,#N/A,FALSE,"Qcard -- Page 4"}</definedName>
    <definedName name="wrn.QRAM._.Status._.RYG." localSheetId="65" hidden="1">{#N/A,#N/A,FALSE,"QS9000";#N/A,#N/A,FALSE,"Initial APQP Timing"}</definedName>
    <definedName name="wrn.QRAM._.Status._.RYG." localSheetId="84" hidden="1">{#N/A,#N/A,FALSE,"QS9000";#N/A,#N/A,FALSE,"Initial APQP Timing"}</definedName>
    <definedName name="wrn.QRAM._.Status._.RYG." localSheetId="77" hidden="1">{#N/A,#N/A,FALSE,"QS9000";#N/A,#N/A,FALSE,"Initial APQP Timing"}</definedName>
    <definedName name="wrn.QRAM._.Status._.RYG." localSheetId="61" hidden="1">{#N/A,#N/A,FALSE,"QS9000";#N/A,#N/A,FALSE,"Initial APQP Timing"}</definedName>
    <definedName name="wrn.QRAM._.Status._.RYG." localSheetId="76" hidden="1">{#N/A,#N/A,FALSE,"QS9000";#N/A,#N/A,FALSE,"Initial APQP Timing"}</definedName>
    <definedName name="wrn.QRAM._.Status._.RYG." hidden="1">{#N/A,#N/A,FALSE,"QS9000";#N/A,#N/A,FALSE,"Initial APQP Timing"}</definedName>
    <definedName name="wrn.Quarter._.end." localSheetId="65" hidden="1">{#N/A,#N/A,FALSE,"98ACTUALS"}</definedName>
    <definedName name="wrn.Quarter._.end." localSheetId="84" hidden="1">{#N/A,#N/A,FALSE,"98ACTUALS"}</definedName>
    <definedName name="wrn.Quarter._.end." localSheetId="77" hidden="1">{#N/A,#N/A,FALSE,"98ACTUALS"}</definedName>
    <definedName name="wrn.Quarter._.end." localSheetId="61" hidden="1">{#N/A,#N/A,FALSE,"98ACTUALS"}</definedName>
    <definedName name="wrn.Quarter._.end." localSheetId="76" hidden="1">{#N/A,#N/A,FALSE,"98ACTUALS"}</definedName>
    <definedName name="wrn.Quarter._.end." hidden="1">{#N/A,#N/A,FALSE,"98ACTUALS"}</definedName>
    <definedName name="wrn.Quarterly._.Percentages._.Summary." localSheetId="65" hidden="1">{#N/A,#N/A,FALSE,"SumMonth";#N/A,#N/A,FALSE,"SumMonth"}</definedName>
    <definedName name="wrn.Quarterly._.Percentages._.Summary." localSheetId="84" hidden="1">{#N/A,#N/A,FALSE,"SumMonth";#N/A,#N/A,FALSE,"SumMonth"}</definedName>
    <definedName name="wrn.Quarterly._.Percentages._.Summary." localSheetId="77" hidden="1">{#N/A,#N/A,FALSE,"SumMonth";#N/A,#N/A,FALSE,"SumMonth"}</definedName>
    <definedName name="wrn.Quarterly._.Percentages._.Summary." localSheetId="61" hidden="1">{#N/A,#N/A,FALSE,"SumMonth";#N/A,#N/A,FALSE,"SumMonth"}</definedName>
    <definedName name="wrn.Quarterly._.Percentages._.Summary." localSheetId="76" hidden="1">{#N/A,#N/A,FALSE,"SumMonth";#N/A,#N/A,FALSE,"SumMonth"}</definedName>
    <definedName name="wrn.Quarterly._.Percentages._.Summary." hidden="1">{#N/A,#N/A,FALSE,"SumMonth";#N/A,#N/A,FALSE,"SumMonth"}</definedName>
    <definedName name="wrn.Quarterly._.Percentages._.Summary._1" localSheetId="65" hidden="1">{#N/A,#N/A,FALSE,"SumMonth";#N/A,#N/A,FALSE,"SumMonth"}</definedName>
    <definedName name="wrn.Quarterly._.Percentages._.Summary._1" localSheetId="84" hidden="1">{#N/A,#N/A,FALSE,"SumMonth";#N/A,#N/A,FALSE,"SumMonth"}</definedName>
    <definedName name="wrn.Quarterly._.Percentages._.Summary._1" localSheetId="77" hidden="1">{#N/A,#N/A,FALSE,"SumMonth";#N/A,#N/A,FALSE,"SumMonth"}</definedName>
    <definedName name="wrn.Quarterly._.Percentages._.Summary._1" localSheetId="61" hidden="1">{#N/A,#N/A,FALSE,"SumMonth";#N/A,#N/A,FALSE,"SumMonth"}</definedName>
    <definedName name="wrn.Quarterly._.Percentages._.Summary._1" localSheetId="76" hidden="1">{#N/A,#N/A,FALSE,"SumMonth";#N/A,#N/A,FALSE,"SumMonth"}</definedName>
    <definedName name="wrn.Quarterly._.Percentages._.Summary._1" hidden="1">{#N/A,#N/A,FALSE,"SumMonth";#N/A,#N/A,FALSE,"SumMonth"}</definedName>
    <definedName name="wrn.Quotes." localSheetId="65" hidden="1">{#N/A,#N/A,FALSE,"Assumptions";#N/A,#N/A,FALSE,"Financials"}</definedName>
    <definedName name="wrn.Quotes." localSheetId="84" hidden="1">{#N/A,#N/A,FALSE,"Assumptions";#N/A,#N/A,FALSE,"Financials"}</definedName>
    <definedName name="wrn.Quotes." localSheetId="77" hidden="1">{#N/A,#N/A,FALSE,"Assumptions";#N/A,#N/A,FALSE,"Financials"}</definedName>
    <definedName name="wrn.Quotes." localSheetId="61" hidden="1">{#N/A,#N/A,FALSE,"Assumptions";#N/A,#N/A,FALSE,"Financials"}</definedName>
    <definedName name="wrn.Quotes." localSheetId="76" hidden="1">{#N/A,#N/A,FALSE,"Assumptions";#N/A,#N/A,FALSE,"Financials"}</definedName>
    <definedName name="wrn.Quotes." hidden="1">{#N/A,#N/A,FALSE,"Assumptions";#N/A,#N/A,FALSE,"Financials"}</definedName>
    <definedName name="wrn.r202total." localSheetId="6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84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7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6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localSheetId="7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cap." localSheetId="65" hidden="1">{"recap",#N/A,FALSE,"96STD7TP"}</definedName>
    <definedName name="wrn.recap." localSheetId="84" hidden="1">{"recap",#N/A,FALSE,"96STD7TP"}</definedName>
    <definedName name="wrn.recap." localSheetId="77" hidden="1">{"recap",#N/A,FALSE,"96STD7TP"}</definedName>
    <definedName name="wrn.recap." localSheetId="61" hidden="1">{"recap",#N/A,FALSE,"96STD7TP"}</definedName>
    <definedName name="wrn.recap." localSheetId="76" hidden="1">{"recap",#N/A,FALSE,"96STD7TP"}</definedName>
    <definedName name="wrn.recap." hidden="1">{"recap",#N/A,FALSE,"96STD7TP"}</definedName>
    <definedName name="wrn.Regular._.Graphs." localSheetId="65" hidden="1">{#N/A,#N/A,FALSE,"Graphs_Retail_US";#N/A,#N/A,FALSE,"Graphs_RCL_US";#N/A,#N/A,FALSE,"Graphs_WSHL_US";#N/A,#N/A,FALSE,"Graphs_ComLend_US";#N/A,#N/A,FALSE,"Graphs_Intra_US"}</definedName>
    <definedName name="wrn.Regular._.Graphs." localSheetId="84" hidden="1">{#N/A,#N/A,FALSE,"Graphs_Retail_US";#N/A,#N/A,FALSE,"Graphs_RCL_US";#N/A,#N/A,FALSE,"Graphs_WSHL_US";#N/A,#N/A,FALSE,"Graphs_ComLend_US";#N/A,#N/A,FALSE,"Graphs_Intra_US"}</definedName>
    <definedName name="wrn.Regular._.Graphs." localSheetId="77" hidden="1">{#N/A,#N/A,FALSE,"Graphs_Retail_US";#N/A,#N/A,FALSE,"Graphs_RCL_US";#N/A,#N/A,FALSE,"Graphs_WSHL_US";#N/A,#N/A,FALSE,"Graphs_ComLend_US";#N/A,#N/A,FALSE,"Graphs_Intra_US"}</definedName>
    <definedName name="wrn.Regular._.Graphs." localSheetId="61" hidden="1">{#N/A,#N/A,FALSE,"Graphs_Retail_US";#N/A,#N/A,FALSE,"Graphs_RCL_US";#N/A,#N/A,FALSE,"Graphs_WSHL_US";#N/A,#N/A,FALSE,"Graphs_ComLend_US";#N/A,#N/A,FALSE,"Graphs_Intra_US"}</definedName>
    <definedName name="wrn.Regular._.Graphs." localSheetId="76" hidden="1">{#N/A,#N/A,FALSE,"Graphs_Retail_US";#N/A,#N/A,FALSE,"Graphs_RCL_US";#N/A,#N/A,FALSE,"Graphs_WSHL_US";#N/A,#N/A,FALSE,"Graphs_ComLend_US";#N/A,#N/A,FALSE,"Graphs_Intra_US"}</definedName>
    <definedName name="wrn.Regular._.Graphs." hidden="1">{#N/A,#N/A,FALSE,"Graphs_Retail_US";#N/A,#N/A,FALSE,"Graphs_RCL_US";#N/A,#N/A,FALSE,"Graphs_WSHL_US";#N/A,#N/A,FALSE,"Graphs_ComLend_US";#N/A,#N/A,FALSE,"Graphs_Intra_US"}</definedName>
    <definedName name="wrn.Relatório._.Completo." localSheetId="6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" localSheetId="8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" localSheetId="77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" localSheetId="6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" localSheetId="76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ywholesale" localSheetId="65" hidden="1">{"Wholesale",#N/A,FALSE,"1+11";"wholesale Mix",#N/A,FALSE,"1+11"}</definedName>
    <definedName name="wrn.relaywholesale" localSheetId="84" hidden="1">{"Wholesale",#N/A,FALSE,"1+11";"wholesale Mix",#N/A,FALSE,"1+11"}</definedName>
    <definedName name="wrn.relaywholesale" localSheetId="77" hidden="1">{"Wholesale",#N/A,FALSE,"1+11";"wholesale Mix",#N/A,FALSE,"1+11"}</definedName>
    <definedName name="wrn.relaywholesale" localSheetId="61" hidden="1">{"Wholesale",#N/A,FALSE,"1+11";"wholesale Mix",#N/A,FALSE,"1+11"}</definedName>
    <definedName name="wrn.relaywholesale" localSheetId="76" hidden="1">{"Wholesale",#N/A,FALSE,"1+11";"wholesale Mix",#N/A,FALSE,"1+11"}</definedName>
    <definedName name="wrn.relaywholesale" hidden="1">{"Wholesale",#N/A,FALSE,"1+11";"wholesale Mix",#N/A,FALSE,"1+11"}</definedName>
    <definedName name="wrn.rep1." localSheetId="65" hidden="1">{"CpCpk Graph",#N/A,FALSE,"CpCpk Data #1"}</definedName>
    <definedName name="wrn.rep1." localSheetId="84" hidden="1">{"CpCpk Graph",#N/A,FALSE,"CpCpk Data #1"}</definedName>
    <definedName name="wrn.rep1." localSheetId="77" hidden="1">{"CpCpk Graph",#N/A,FALSE,"CpCpk Data #1"}</definedName>
    <definedName name="wrn.rep1." localSheetId="61" hidden="1">{"CpCpk Graph",#N/A,FALSE,"CpCpk Data #1"}</definedName>
    <definedName name="wrn.rep1." localSheetId="76" hidden="1">{"CpCpk Graph",#N/A,FALSE,"CpCpk Data #1"}</definedName>
    <definedName name="wrn.rep1." hidden="1">{"CpCpk Graph",#N/A,FALSE,"CpCpk Data #1"}</definedName>
    <definedName name="wrn.Report1.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tail._.Graphs._.incl.._.Inputs." localSheetId="65" hidden="1">{#N/A,#N/A,FALSE,"Graphs_Retail";#N/A,#N/A,FALSE,"Physicals_Graphs"}</definedName>
    <definedName name="wrn.Retail._.Graphs._.incl.._.Inputs." localSheetId="84" hidden="1">{#N/A,#N/A,FALSE,"Graphs_Retail";#N/A,#N/A,FALSE,"Physicals_Graphs"}</definedName>
    <definedName name="wrn.Retail._.Graphs._.incl.._.Inputs." localSheetId="77" hidden="1">{#N/A,#N/A,FALSE,"Graphs_Retail";#N/A,#N/A,FALSE,"Physicals_Graphs"}</definedName>
    <definedName name="wrn.Retail._.Graphs._.incl.._.Inputs." localSheetId="61" hidden="1">{#N/A,#N/A,FALSE,"Graphs_Retail";#N/A,#N/A,FALSE,"Physicals_Graphs"}</definedName>
    <definedName name="wrn.Retail._.Graphs._.incl.._.Inputs." localSheetId="76" hidden="1">{#N/A,#N/A,FALSE,"Graphs_Retail";#N/A,#N/A,FALSE,"Physicals_Graphs"}</definedName>
    <definedName name="wrn.Retail._.Graphs._.incl.._.Inputs." hidden="1">{#N/A,#N/A,FALSE,"Graphs_Retail";#N/A,#N/A,FALSE,"Physicals_Graphs"}</definedName>
    <definedName name="wrn.rev" localSheetId="65" hidden="1">{"REVISED",#N/A,FALSE,"Sheet1"}</definedName>
    <definedName name="wrn.rev" localSheetId="84" hidden="1">{"REVISED",#N/A,FALSE,"Sheet1"}</definedName>
    <definedName name="wrn.rev" localSheetId="77" hidden="1">{"REVISED",#N/A,FALSE,"Sheet1"}</definedName>
    <definedName name="wrn.rev" localSheetId="61" hidden="1">{"REVISED",#N/A,FALSE,"Sheet1"}</definedName>
    <definedName name="wrn.rev" localSheetId="76" hidden="1">{"REVISED",#N/A,FALSE,"Sheet1"}</definedName>
    <definedName name="wrn.rev" hidden="1">{"REVISED",#N/A,FALSE,"Sheet1"}</definedName>
    <definedName name="wrn.REVISED." localSheetId="65" hidden="1">{"REVISED",#N/A,FALSE,"Sheet1"}</definedName>
    <definedName name="wrn.REVISED." localSheetId="84" hidden="1">{"REVISED",#N/A,FALSE,"Sheet1"}</definedName>
    <definedName name="wrn.REVISED." localSheetId="77" hidden="1">{"REVISED",#N/A,FALSE,"Sheet1"}</definedName>
    <definedName name="wrn.REVISED." localSheetId="61" hidden="1">{"REVISED",#N/A,FALSE,"Sheet1"}</definedName>
    <definedName name="wrn.REVISED." localSheetId="76" hidden="1">{"REVISED",#N/A,FALSE,"Sheet1"}</definedName>
    <definedName name="wrn.REVISED." hidden="1">{"REVISED",#N/A,FALSE,"Sheet1"}</definedName>
    <definedName name="wrn.revised1." localSheetId="65" hidden="1">{"REVISED",#N/A,FALSE,"Sheet1"}</definedName>
    <definedName name="wrn.revised1." localSheetId="84" hidden="1">{"REVISED",#N/A,FALSE,"Sheet1"}</definedName>
    <definedName name="wrn.revised1." localSheetId="77" hidden="1">{"REVISED",#N/A,FALSE,"Sheet1"}</definedName>
    <definedName name="wrn.revised1." localSheetId="61" hidden="1">{"REVISED",#N/A,FALSE,"Sheet1"}</definedName>
    <definedName name="wrn.revised1." localSheetId="76" hidden="1">{"REVISED",#N/A,FALSE,"Sheet1"}</definedName>
    <definedName name="wrn.revised1." hidden="1">{"REVISED",#N/A,FALSE,"Sheet1"}</definedName>
    <definedName name="wrn.revised2." localSheetId="65" hidden="1">{"REVISED",#N/A,FALSE,"Sheet1"}</definedName>
    <definedName name="wrn.revised2." localSheetId="84" hidden="1">{"REVISED",#N/A,FALSE,"Sheet1"}</definedName>
    <definedName name="wrn.revised2." localSheetId="77" hidden="1">{"REVISED",#N/A,FALSE,"Sheet1"}</definedName>
    <definedName name="wrn.revised2." localSheetId="61" hidden="1">{"REVISED",#N/A,FALSE,"Sheet1"}</definedName>
    <definedName name="wrn.revised2." localSheetId="76" hidden="1">{"REVISED",#N/A,FALSE,"Sheet1"}</definedName>
    <definedName name="wrn.revised2." hidden="1">{"REVISED",#N/A,FALSE,"Sheet1"}</definedName>
    <definedName name="wrn.RPH._.BackUp." localSheetId="65" hidden="1">{#N/A,#N/A,FALSE,"Back-Up Cover";#N/A,#N/A,FALSE,"CM1";#N/A,#N/A,FALSE,"CM3";#N/A,#N/A,FALSE,"CM4"}</definedName>
    <definedName name="wrn.RPH._.BackUp." localSheetId="84" hidden="1">{#N/A,#N/A,FALSE,"Back-Up Cover";#N/A,#N/A,FALSE,"CM1";#N/A,#N/A,FALSE,"CM3";#N/A,#N/A,FALSE,"CM4"}</definedName>
    <definedName name="wrn.RPH._.BackUp." localSheetId="77" hidden="1">{#N/A,#N/A,FALSE,"Back-Up Cover";#N/A,#N/A,FALSE,"CM1";#N/A,#N/A,FALSE,"CM3";#N/A,#N/A,FALSE,"CM4"}</definedName>
    <definedName name="wrn.RPH._.BackUp." localSheetId="61" hidden="1">{#N/A,#N/A,FALSE,"Back-Up Cover";#N/A,#N/A,FALSE,"CM1";#N/A,#N/A,FALSE,"CM3";#N/A,#N/A,FALSE,"CM4"}</definedName>
    <definedName name="wrn.RPH._.BackUp." localSheetId="76" hidden="1">{#N/A,#N/A,FALSE,"Back-Up Cover";#N/A,#N/A,FALSE,"CM1";#N/A,#N/A,FALSE,"CM3";#N/A,#N/A,FALSE,"CM4"}</definedName>
    <definedName name="wrn.RPH._.BackUp." hidden="1">{#N/A,#N/A,FALSE,"Back-Up Cover";#N/A,#N/A,FALSE,"CM1";#N/A,#N/A,FALSE,"CM3";#N/A,#N/A,FALSE,"CM4"}</definedName>
    <definedName name="wrn.RPH._.BackUp._1" localSheetId="65" hidden="1">{#N/A,#N/A,FALSE,"Back-Up Cover";#N/A,#N/A,FALSE,"CM1";#N/A,#N/A,FALSE,"CM3";#N/A,#N/A,FALSE,"CM4"}</definedName>
    <definedName name="wrn.RPH._.BackUp._1" localSheetId="84" hidden="1">{#N/A,#N/A,FALSE,"Back-Up Cover";#N/A,#N/A,FALSE,"CM1";#N/A,#N/A,FALSE,"CM3";#N/A,#N/A,FALSE,"CM4"}</definedName>
    <definedName name="wrn.RPH._.BackUp._1" localSheetId="77" hidden="1">{#N/A,#N/A,FALSE,"Back-Up Cover";#N/A,#N/A,FALSE,"CM1";#N/A,#N/A,FALSE,"CM3";#N/A,#N/A,FALSE,"CM4"}</definedName>
    <definedName name="wrn.RPH._.BackUp._1" localSheetId="61" hidden="1">{#N/A,#N/A,FALSE,"Back-Up Cover";#N/A,#N/A,FALSE,"CM1";#N/A,#N/A,FALSE,"CM3";#N/A,#N/A,FALSE,"CM4"}</definedName>
    <definedName name="wrn.RPH._.BackUp._1" localSheetId="76" hidden="1">{#N/A,#N/A,FALSE,"Back-Up Cover";#N/A,#N/A,FALSE,"CM1";#N/A,#N/A,FALSE,"CM3";#N/A,#N/A,FALSE,"CM4"}</definedName>
    <definedName name="wrn.RPH._.BackUp._1" hidden="1">{#N/A,#N/A,FALSE,"Back-Up Cover";#N/A,#N/A,FALSE,"CM1";#N/A,#N/A,FALSE,"CM3";#N/A,#N/A,FALSE,"CM4"}</definedName>
    <definedName name="wrn.RPT." localSheetId="65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84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77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6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76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afety._.Performance." localSheetId="65" hidden="1">{"accident",#N/A,FALSE,"Sheet1";"lost",#N/A,FALSE,"Sheet2";"text",#N/A,FALSE,"Sheet3"}</definedName>
    <definedName name="wrn.Safety._.Performance." localSheetId="84" hidden="1">{"accident",#N/A,FALSE,"Sheet1";"lost",#N/A,FALSE,"Sheet2";"text",#N/A,FALSE,"Sheet3"}</definedName>
    <definedName name="wrn.Safety._.Performance." localSheetId="77" hidden="1">{"accident",#N/A,FALSE,"Sheet1";"lost",#N/A,FALSE,"Sheet2";"text",#N/A,FALSE,"Sheet3"}</definedName>
    <definedName name="wrn.Safety._.Performance." localSheetId="61" hidden="1">{"accident",#N/A,FALSE,"Sheet1";"lost",#N/A,FALSE,"Sheet2";"text",#N/A,FALSE,"Sheet3"}</definedName>
    <definedName name="wrn.Safety._.Performance." localSheetId="76" hidden="1">{"accident",#N/A,FALSE,"Sheet1";"lost",#N/A,FALSE,"Sheet2";"text",#N/A,FALSE,"Sheet3"}</definedName>
    <definedName name="wrn.Safety._.Performance." hidden="1">{"accident",#N/A,FALSE,"Sheet1";"lost",#N/A,FALSE,"Sheet2";"text",#N/A,FALSE,"Sheet3"}</definedName>
    <definedName name="wrn.saltavg." localSheetId="65" hidden="1">{"rates",#N/A,FALSE,"saltavg";"rev",#N/A,FALSE,"saltavg"}</definedName>
    <definedName name="wrn.saltavg." localSheetId="84" hidden="1">{"rates",#N/A,FALSE,"saltavg";"rev",#N/A,FALSE,"saltavg"}</definedName>
    <definedName name="wrn.saltavg." localSheetId="77" hidden="1">{"rates",#N/A,FALSE,"saltavg";"rev",#N/A,FALSE,"saltavg"}</definedName>
    <definedName name="wrn.saltavg." localSheetId="61" hidden="1">{"rates",#N/A,FALSE,"saltavg";"rev",#N/A,FALSE,"saltavg"}</definedName>
    <definedName name="wrn.saltavg." localSheetId="76" hidden="1">{"rates",#N/A,FALSE,"saltavg";"rev",#N/A,FALSE,"saltavg"}</definedName>
    <definedName name="wrn.saltavg." hidden="1">{"rates",#N/A,FALSE,"saltavg";"rev",#N/A,FALSE,"saltavg"}</definedName>
    <definedName name="wrn.Sample._.Safety._.Charts._.All." localSheetId="65" hidden="1">{#N/A,#N/A,FALSE,"Plant Tot. Record";#N/A,#N/A,FALSE,"BT Tot. Record";#N/A,#N/A,FALSE,"Plant Lost Days";#N/A,#N/A,FALSE,"Top 5 Record";#N/A,#N/A,FALSE,"BT Lost Days";#N/A,#N/A,FALSE,"BT Top 5 Lost Days"}</definedName>
    <definedName name="wrn.Sample._.Safety._.Charts._.All." localSheetId="84" hidden="1">{#N/A,#N/A,FALSE,"Plant Tot. Record";#N/A,#N/A,FALSE,"BT Tot. Record";#N/A,#N/A,FALSE,"Plant Lost Days";#N/A,#N/A,FALSE,"Top 5 Record";#N/A,#N/A,FALSE,"BT Lost Days";#N/A,#N/A,FALSE,"BT Top 5 Lost Days"}</definedName>
    <definedName name="wrn.Sample._.Safety._.Charts._.All." localSheetId="77" hidden="1">{#N/A,#N/A,FALSE,"Plant Tot. Record";#N/A,#N/A,FALSE,"BT Tot. Record";#N/A,#N/A,FALSE,"Plant Lost Days";#N/A,#N/A,FALSE,"Top 5 Record";#N/A,#N/A,FALSE,"BT Lost Days";#N/A,#N/A,FALSE,"BT Top 5 Lost Days"}</definedName>
    <definedName name="wrn.Sample._.Safety._.Charts._.All." localSheetId="61" hidden="1">{#N/A,#N/A,FALSE,"Plant Tot. Record";#N/A,#N/A,FALSE,"BT Tot. Record";#N/A,#N/A,FALSE,"Plant Lost Days";#N/A,#N/A,FALSE,"Top 5 Record";#N/A,#N/A,FALSE,"BT Lost Days";#N/A,#N/A,FALSE,"BT Top 5 Lost Days"}</definedName>
    <definedName name="wrn.Sample._.Safety._.Charts._.All." localSheetId="76" hidden="1">{#N/A,#N/A,FALSE,"Plant Tot. Record";#N/A,#N/A,FALSE,"BT Tot. Record";#N/A,#N/A,FALSE,"Plant Lost Days";#N/A,#N/A,FALSE,"Top 5 Record";#N/A,#N/A,FALSE,"BT Lost Days";#N/A,#N/A,FALSE,"BT Top 5 Lost Days"}</definedName>
    <definedName name="wrn.Sample._.Safety._.Charts._.All." hidden="1">{#N/A,#N/A,FALSE,"Plant Tot. Record";#N/A,#N/A,FALSE,"BT Tot. Record";#N/A,#N/A,FALSE,"Plant Lost Days";#N/A,#N/A,FALSE,"Top 5 Record";#N/A,#N/A,FALSE,"BT Lost Days";#N/A,#N/A,FALSE,"BT Top 5 Lost Days"}</definedName>
    <definedName name="wrn.SAV._.SCENARIOS." localSheetId="65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AV._.SCENARIOS." localSheetId="84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AV._.SCENARIOS." localSheetId="77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AV._.SCENARIOS." localSheetId="61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AV._.SCENARIOS." localSheetId="76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AV._.SCENARIOS.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eries." localSheetId="65" hidden="1">{"Revenue",#N/A,FALSE,"Series";"Ecprofit",#N/A,FALSE,"Series"}</definedName>
    <definedName name="wrn.Series." localSheetId="84" hidden="1">{"Revenue",#N/A,FALSE,"Series";"Ecprofit",#N/A,FALSE,"Series"}</definedName>
    <definedName name="wrn.Series." localSheetId="77" hidden="1">{"Revenue",#N/A,FALSE,"Series";"Ecprofit",#N/A,FALSE,"Series"}</definedName>
    <definedName name="wrn.Series." localSheetId="61" hidden="1">{"Revenue",#N/A,FALSE,"Series";"Ecprofit",#N/A,FALSE,"Series"}</definedName>
    <definedName name="wrn.Series." localSheetId="76" hidden="1">{"Revenue",#N/A,FALSE,"Series";"Ecprofit",#N/A,FALSE,"Series"}</definedName>
    <definedName name="wrn.Series." hidden="1">{"Revenue",#N/A,FALSE,"Series";"Ecprofit",#N/A,FALSE,"Series"}</definedName>
    <definedName name="wrn.Series._1" localSheetId="65" hidden="1">{"Revenue",#N/A,FALSE,"Series";"Ecprofit",#N/A,FALSE,"Series"}</definedName>
    <definedName name="wrn.Series._1" localSheetId="84" hidden="1">{"Revenue",#N/A,FALSE,"Series";"Ecprofit",#N/A,FALSE,"Series"}</definedName>
    <definedName name="wrn.Series._1" localSheetId="77" hidden="1">{"Revenue",#N/A,FALSE,"Series";"Ecprofit",#N/A,FALSE,"Series"}</definedName>
    <definedName name="wrn.Series._1" localSheetId="61" hidden="1">{"Revenue",#N/A,FALSE,"Series";"Ecprofit",#N/A,FALSE,"Series"}</definedName>
    <definedName name="wrn.Series._1" localSheetId="76" hidden="1">{"Revenue",#N/A,FALSE,"Series";"Ecprofit",#N/A,FALSE,"Series"}</definedName>
    <definedName name="wrn.Series._1" hidden="1">{"Revenue",#N/A,FALSE,"Series";"Ecprofit",#N/A,FALSE,"Series"}</definedName>
    <definedName name="wrn.seriess" localSheetId="65" hidden="1">{"Revenue",#N/A,FALSE,"Series";"Ecprofit",#N/A,FALSE,"Series"}</definedName>
    <definedName name="wrn.seriess" localSheetId="84" hidden="1">{"Revenue",#N/A,FALSE,"Series";"Ecprofit",#N/A,FALSE,"Series"}</definedName>
    <definedName name="wrn.seriess" localSheetId="77" hidden="1">{"Revenue",#N/A,FALSE,"Series";"Ecprofit",#N/A,FALSE,"Series"}</definedName>
    <definedName name="wrn.seriess" localSheetId="61" hidden="1">{"Revenue",#N/A,FALSE,"Series";"Ecprofit",#N/A,FALSE,"Series"}</definedName>
    <definedName name="wrn.seriess" localSheetId="76" hidden="1">{"Revenue",#N/A,FALSE,"Series";"Ecprofit",#N/A,FALSE,"Series"}</definedName>
    <definedName name="wrn.seriess" hidden="1">{"Revenue",#N/A,FALSE,"Series";"Ecprofit",#N/A,FALSE,"Series"}</definedName>
    <definedName name="wrn.seriess_1" localSheetId="65" hidden="1">{"Revenue",#N/A,FALSE,"Series";"Ecprofit",#N/A,FALSE,"Series"}</definedName>
    <definedName name="wrn.seriess_1" localSheetId="84" hidden="1">{"Revenue",#N/A,FALSE,"Series";"Ecprofit",#N/A,FALSE,"Series"}</definedName>
    <definedName name="wrn.seriess_1" localSheetId="77" hidden="1">{"Revenue",#N/A,FALSE,"Series";"Ecprofit",#N/A,FALSE,"Series"}</definedName>
    <definedName name="wrn.seriess_1" localSheetId="61" hidden="1">{"Revenue",#N/A,FALSE,"Series";"Ecprofit",#N/A,FALSE,"Series"}</definedName>
    <definedName name="wrn.seriess_1" localSheetId="76" hidden="1">{"Revenue",#N/A,FALSE,"Series";"Ecprofit",#N/A,FALSE,"Series"}</definedName>
    <definedName name="wrn.seriess_1" hidden="1">{"Revenue",#N/A,FALSE,"Series";"Ecprofit",#N/A,FALSE,"Series"}</definedName>
    <definedName name="wrn.Settlement." localSheetId="65" hidden="1">{#N/A,#N/A,FALSE,"Settlement - Calcs";#N/A,#N/A,FALSE,"Settlement - Funded Status"}</definedName>
    <definedName name="wrn.Settlement." localSheetId="84" hidden="1">{#N/A,#N/A,FALSE,"Settlement - Calcs";#N/A,#N/A,FALSE,"Settlement - Funded Status"}</definedName>
    <definedName name="wrn.Settlement." localSheetId="77" hidden="1">{#N/A,#N/A,FALSE,"Settlement - Calcs";#N/A,#N/A,FALSE,"Settlement - Funded Status"}</definedName>
    <definedName name="wrn.Settlement." localSheetId="61" hidden="1">{#N/A,#N/A,FALSE,"Settlement - Calcs";#N/A,#N/A,FALSE,"Settlement - Funded Status"}</definedName>
    <definedName name="wrn.Settlement." localSheetId="76" hidden="1">{#N/A,#N/A,FALSE,"Settlement - Calcs";#N/A,#N/A,FALSE,"Settlement - Funded Status"}</definedName>
    <definedName name="wrn.Settlement." hidden="1">{#N/A,#N/A,FALSE,"Settlement - Calcs";#N/A,#N/A,FALSE,"Settlement - Funded Status"}</definedName>
    <definedName name="wrn.spepalt." localSheetId="65" hidden="1">{"sedan",#N/A,FALSE,"spepalt";"wgs",#N/A,FALSE,"spepalt"}</definedName>
    <definedName name="wrn.spepalt." localSheetId="84" hidden="1">{"sedan",#N/A,FALSE,"spepalt";"wgs",#N/A,FALSE,"spepalt"}</definedName>
    <definedName name="wrn.spepalt." localSheetId="77" hidden="1">{"sedan",#N/A,FALSE,"spepalt";"wgs",#N/A,FALSE,"spepalt"}</definedName>
    <definedName name="wrn.spepalt." localSheetId="61" hidden="1">{"sedan",#N/A,FALSE,"spepalt";"wgs",#N/A,FALSE,"spepalt"}</definedName>
    <definedName name="wrn.spepalt." localSheetId="76" hidden="1">{"sedan",#N/A,FALSE,"spepalt";"wgs",#N/A,FALSE,"spepalt"}</definedName>
    <definedName name="wrn.spepalt." hidden="1">{"sedan",#N/A,FALSE,"spepalt";"wgs",#N/A,FALSE,"spepalt"}</definedName>
    <definedName name="wrn.Spiders." localSheetId="65" hidden="1">{"lowsp",#N/A,FALSE,"Spiders";"highsp",#N/A,FALSE,"Spiders"}</definedName>
    <definedName name="wrn.Spiders." localSheetId="84" hidden="1">{"lowsp",#N/A,FALSE,"Spiders";"highsp",#N/A,FALSE,"Spiders"}</definedName>
    <definedName name="wrn.Spiders." localSheetId="77" hidden="1">{"lowsp",#N/A,FALSE,"Spiders";"highsp",#N/A,FALSE,"Spiders"}</definedName>
    <definedName name="wrn.Spiders." localSheetId="61" hidden="1">{"lowsp",#N/A,FALSE,"Spiders";"highsp",#N/A,FALSE,"Spiders"}</definedName>
    <definedName name="wrn.Spiders." localSheetId="76" hidden="1">{"lowsp",#N/A,FALSE,"Spiders";"highsp",#N/A,FALSE,"Spiders"}</definedName>
    <definedName name="wrn.Spiders." hidden="1">{"lowsp",#N/A,FALSE,"Spiders";"highsp",#N/A,FALSE,"Spiders"}</definedName>
    <definedName name="wrn.stabsrep.xls." localSheetId="65" hidden="1">{#N/A,#N/A,FALSE,"GRAFIK";#N/A,#N/A,FALSE,"TOP30MEM"}</definedName>
    <definedName name="wrn.stabsrep.xls." localSheetId="84" hidden="1">{#N/A,#N/A,FALSE,"GRAFIK";#N/A,#N/A,FALSE,"TOP30MEM"}</definedName>
    <definedName name="wrn.stabsrep.xls." localSheetId="77" hidden="1">{#N/A,#N/A,FALSE,"GRAFIK";#N/A,#N/A,FALSE,"TOP30MEM"}</definedName>
    <definedName name="wrn.stabsrep.xls." localSheetId="61" hidden="1">{#N/A,#N/A,FALSE,"GRAFIK";#N/A,#N/A,FALSE,"TOP30MEM"}</definedName>
    <definedName name="wrn.stabsrep.xls." localSheetId="76" hidden="1">{#N/A,#N/A,FALSE,"GRAFIK";#N/A,#N/A,FALSE,"TOP30MEM"}</definedName>
    <definedName name="wrn.stabsrep.xls." hidden="1">{#N/A,#N/A,FALSE,"GRAFIK";#N/A,#N/A,FALSE,"TOP30MEM"}</definedName>
    <definedName name="wrn.Status._.Report." localSheetId="65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" localSheetId="84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" localSheetId="77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" localSheetId="61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" localSheetId="76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localSheetId="65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localSheetId="84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localSheetId="77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localSheetId="61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localSheetId="76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ubmissionPackage." localSheetId="65" hidden="1">{#N/A,#N/A,FALSE,"COVER SHEET";#N/A,#N/A,FALSE,"iisumary"}</definedName>
    <definedName name="wrn.SubmissionPackage." localSheetId="84" hidden="1">{#N/A,#N/A,FALSE,"COVER SHEET";#N/A,#N/A,FALSE,"iisumary"}</definedName>
    <definedName name="wrn.SubmissionPackage." localSheetId="77" hidden="1">{#N/A,#N/A,FALSE,"COVER SHEET";#N/A,#N/A,FALSE,"iisumary"}</definedName>
    <definedName name="wrn.SubmissionPackage." localSheetId="61" hidden="1">{#N/A,#N/A,FALSE,"COVER SHEET";#N/A,#N/A,FALSE,"iisumary"}</definedName>
    <definedName name="wrn.SubmissionPackage." localSheetId="76" hidden="1">{#N/A,#N/A,FALSE,"COVER SHEET";#N/A,#N/A,FALSE,"iisumary"}</definedName>
    <definedName name="wrn.SubmissionPackage." hidden="1">{#N/A,#N/A,FALSE,"COVER SHEET";#N/A,#N/A,FALSE,"iisumary"}</definedName>
    <definedName name="wrn.SubmissionPackage._1" localSheetId="65" hidden="1">{#N/A,#N/A,FALSE,"COVER SHEET";#N/A,#N/A,FALSE,"iisumary"}</definedName>
    <definedName name="wrn.SubmissionPackage._1" localSheetId="84" hidden="1">{#N/A,#N/A,FALSE,"COVER SHEET";#N/A,#N/A,FALSE,"iisumary"}</definedName>
    <definedName name="wrn.SubmissionPackage._1" localSheetId="77" hidden="1">{#N/A,#N/A,FALSE,"COVER SHEET";#N/A,#N/A,FALSE,"iisumary"}</definedName>
    <definedName name="wrn.SubmissionPackage._1" localSheetId="61" hidden="1">{#N/A,#N/A,FALSE,"COVER SHEET";#N/A,#N/A,FALSE,"iisumary"}</definedName>
    <definedName name="wrn.SubmissionPackage._1" localSheetId="76" hidden="1">{#N/A,#N/A,FALSE,"COVER SHEET";#N/A,#N/A,FALSE,"iisumary"}</definedName>
    <definedName name="wrn.SubmissionPackage._1" hidden="1">{#N/A,#N/A,FALSE,"COVER SHEET";#N/A,#N/A,FALSE,"iisumary"}</definedName>
    <definedName name="wrn.subsys." localSheetId="65" hidden="1">{"subsys",#N/A,FALSE,"TAPMOD.XLS"}</definedName>
    <definedName name="wrn.subsys." localSheetId="84" hidden="1">{"subsys",#N/A,FALSE,"TAPMOD.XLS"}</definedName>
    <definedName name="wrn.subsys." localSheetId="77" hidden="1">{"subsys",#N/A,FALSE,"TAPMOD.XLS"}</definedName>
    <definedName name="wrn.subsys." localSheetId="61" hidden="1">{"subsys",#N/A,FALSE,"TAPMOD.XLS"}</definedName>
    <definedName name="wrn.subsys." localSheetId="76" hidden="1">{"subsys",#N/A,FALSE,"TAPMOD.XLS"}</definedName>
    <definedName name="wrn.subsys." hidden="1">{"subsys",#N/A,FALSE,"TAPMOD.XLS"}</definedName>
    <definedName name="wrn.sum.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wrn.sum.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wrn.sum.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wrn.sum.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wrn.sum.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wrn.sum.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hidden="1">{#N/A,#N/A,FALSE,"2001 CBG";#N/A,#N/A,FALSE,"2002 CBG";#N/A,#N/A,FALSE,"2003 CBG";#N/A,#N/A,FALSE,"2004 CBG";#N/A,#N/A,FALSE,"2005 CBG";#N/A,#N/A,FALSE,"2006 CBG ";#N/A,#N/A,FALSE,"2007 CBG";#N/A,#N/A,FALSE,"2008 CBG"}</definedName>
    <definedName name="wrn.sum1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wrn.sum1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wrn.sum1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wrn.sum1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wrn.sum1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wrn.sum1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localSheetId="65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localSheetId="84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localSheetId="77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localSheetId="61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localSheetId="76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hidden="1">{#N/A,#N/A,FALSE,"2001 CBG";#N/A,#N/A,FALSE,"2002 CBG";#N/A,#N/A,FALSE,"2003 CBG";#N/A,#N/A,FALSE,"2004 CBG";#N/A,#N/A,FALSE,"2005 CBG";#N/A,#N/A,FALSE,"2006 CBG ";#N/A,#N/A,FALSE,"2007 CBG";#N/A,#N/A,FALSE,"2008 CBG"}</definedName>
    <definedName name="wrn.Summary." localSheetId="65" hidden="1">{"A_Sum_95",#N/A,FALSE,"Arg_Summ";"A_Sum_Avg",#N/A,FALSE,"Arg_Summ"}</definedName>
    <definedName name="wrn.Summary." localSheetId="84" hidden="1">{"A_Sum_95",#N/A,FALSE,"Arg_Summ";"A_Sum_Avg",#N/A,FALSE,"Arg_Summ"}</definedName>
    <definedName name="wrn.Summary." localSheetId="77" hidden="1">{"A_Sum_95",#N/A,FALSE,"Arg_Summ";"A_Sum_Avg",#N/A,FALSE,"Arg_Summ"}</definedName>
    <definedName name="wrn.Summary." localSheetId="61" hidden="1">{"A_Sum_95",#N/A,FALSE,"Arg_Summ";"A_Sum_Avg",#N/A,FALSE,"Arg_Summ"}</definedName>
    <definedName name="wrn.Summary." localSheetId="76" hidden="1">{"A_Sum_95",#N/A,FALSE,"Arg_Summ";"A_Sum_Avg",#N/A,FALSE,"Arg_Summ"}</definedName>
    <definedName name="wrn.Summary." hidden="1">{"A_Sum_95",#N/A,FALSE,"Arg_Summ";"A_Sum_Avg",#N/A,FALSE,"Arg_Summ"}</definedName>
    <definedName name="wrn.summary._.deposit." localSheetId="65" hidden="1">{"current deposit",#N/A,FALSE,"Sheet1"}</definedName>
    <definedName name="wrn.summary._.deposit." localSheetId="84" hidden="1">{"current deposit",#N/A,FALSE,"Sheet1"}</definedName>
    <definedName name="wrn.summary._.deposit." localSheetId="77" hidden="1">{"current deposit",#N/A,FALSE,"Sheet1"}</definedName>
    <definedName name="wrn.summary._.deposit." localSheetId="61" hidden="1">{"current deposit",#N/A,FALSE,"Sheet1"}</definedName>
    <definedName name="wrn.summary._.deposit." localSheetId="76" hidden="1">{"current deposit",#N/A,FALSE,"Sheet1"}</definedName>
    <definedName name="wrn.summary._.deposit." hidden="1">{"current deposit",#N/A,FALSE,"Sheet1"}</definedName>
    <definedName name="wrn.Summary1." localSheetId="65" hidden="1">{"Summary1",#N/A,TRUE,"Sheet1"}</definedName>
    <definedName name="wrn.Summary1." localSheetId="84" hidden="1">{"Summary1",#N/A,TRUE,"Sheet1"}</definedName>
    <definedName name="wrn.Summary1." localSheetId="77" hidden="1">{"Summary1",#N/A,TRUE,"Sheet1"}</definedName>
    <definedName name="wrn.Summary1." localSheetId="61" hidden="1">{"Summary1",#N/A,TRUE,"Sheet1"}</definedName>
    <definedName name="wrn.Summary1." localSheetId="76" hidden="1">{"Summary1",#N/A,TRUE,"Sheet1"}</definedName>
    <definedName name="wrn.Summary1." hidden="1">{"Summary1",#N/A,TRUE,"Sheet1"}</definedName>
    <definedName name="wrn.summit." localSheetId="6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84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7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6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7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NRev." localSheetId="65" hidden="1">{#N/A,#N/A,FALSE,"Weight Summary";#N/A,#N/A,FALSE,"Revision_Log"}</definedName>
    <definedName name="wrn.SumNRev." localSheetId="84" hidden="1">{#N/A,#N/A,FALSE,"Weight Summary";#N/A,#N/A,FALSE,"Revision_Log"}</definedName>
    <definedName name="wrn.SumNRev." localSheetId="77" hidden="1">{#N/A,#N/A,FALSE,"Weight Summary";#N/A,#N/A,FALSE,"Revision_Log"}</definedName>
    <definedName name="wrn.SumNRev." localSheetId="61" hidden="1">{#N/A,#N/A,FALSE,"Weight Summary";#N/A,#N/A,FALSE,"Revision_Log"}</definedName>
    <definedName name="wrn.SumNRev." localSheetId="76" hidden="1">{#N/A,#N/A,FALSE,"Weight Summary";#N/A,#N/A,FALSE,"Revision_Log"}</definedName>
    <definedName name="wrn.SumNRev." hidden="1">{#N/A,#N/A,FALSE,"Weight Summary";#N/A,#N/A,FALSE,"Revision_Log"}</definedName>
    <definedName name="wrn.taihing." localSheetId="65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84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77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61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76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localSheetId="65" hidden="1">{#N/A,#N/A,TRUE,"RIDE";#N/A,#N/A,TRUE,"STEERING";#N/A,#N/A,TRUE,"HANDLING";#N/A,#N/A,TRUE,"BRAKING"}</definedName>
    <definedName name="wrn.target." localSheetId="84" hidden="1">{#N/A,#N/A,TRUE,"RIDE";#N/A,#N/A,TRUE,"STEERING";#N/A,#N/A,TRUE,"HANDLING";#N/A,#N/A,TRUE,"BRAKING"}</definedName>
    <definedName name="wrn.target." localSheetId="77" hidden="1">{#N/A,#N/A,TRUE,"RIDE";#N/A,#N/A,TRUE,"STEERING";#N/A,#N/A,TRUE,"HANDLING";#N/A,#N/A,TRUE,"BRAKING"}</definedName>
    <definedName name="wrn.target." localSheetId="61" hidden="1">{#N/A,#N/A,TRUE,"RIDE";#N/A,#N/A,TRUE,"STEERING";#N/A,#N/A,TRUE,"HANDLING";#N/A,#N/A,TRUE,"BRAKING"}</definedName>
    <definedName name="wrn.target." localSheetId="76" hidden="1">{#N/A,#N/A,TRUE,"RIDE";#N/A,#N/A,TRUE,"STEERING";#N/A,#N/A,TRUE,"HANDLING";#N/A,#N/A,TRUE,"BRAKING"}</definedName>
    <definedName name="wrn.target." hidden="1">{#N/A,#N/A,TRUE,"RIDE";#N/A,#N/A,TRUE,"STEERING";#N/A,#N/A,TRUE,"HANDLING";#N/A,#N/A,TRUE,"BRAKING"}</definedName>
    <definedName name="wrn.tavg4a." localSheetId="65" hidden="1">{"rates",#N/A,FALSE,"tavg4a";"rev",#N/A,FALSE,"tavg4a"}</definedName>
    <definedName name="wrn.tavg4a." localSheetId="84" hidden="1">{"rates",#N/A,FALSE,"tavg4a";"rev",#N/A,FALSE,"tavg4a"}</definedName>
    <definedName name="wrn.tavg4a." localSheetId="77" hidden="1">{"rates",#N/A,FALSE,"tavg4a";"rev",#N/A,FALSE,"tavg4a"}</definedName>
    <definedName name="wrn.tavg4a." localSheetId="61" hidden="1">{"rates",#N/A,FALSE,"tavg4a";"rev",#N/A,FALSE,"tavg4a"}</definedName>
    <definedName name="wrn.tavg4a." localSheetId="76" hidden="1">{"rates",#N/A,FALSE,"tavg4a";"rev",#N/A,FALSE,"tavg4a"}</definedName>
    <definedName name="wrn.tavg4a." hidden="1">{"rates",#N/A,FALSE,"tavg4a";"rev",#N/A,FALSE,"tavg4a"}</definedName>
    <definedName name="wrn.tavg4a._1" localSheetId="65" hidden="1">{"rates",#N/A,FALSE,"tavg4a";"rev",#N/A,FALSE,"tavg4a"}</definedName>
    <definedName name="wrn.tavg4a._1" localSheetId="84" hidden="1">{"rates",#N/A,FALSE,"tavg4a";"rev",#N/A,FALSE,"tavg4a"}</definedName>
    <definedName name="wrn.tavg4a._1" localSheetId="77" hidden="1">{"rates",#N/A,FALSE,"tavg4a";"rev",#N/A,FALSE,"tavg4a"}</definedName>
    <definedName name="wrn.tavg4a._1" localSheetId="61" hidden="1">{"rates",#N/A,FALSE,"tavg4a";"rev",#N/A,FALSE,"tavg4a"}</definedName>
    <definedName name="wrn.tavg4a._1" localSheetId="76" hidden="1">{"rates",#N/A,FALSE,"tavg4a";"rev",#N/A,FALSE,"tavg4a"}</definedName>
    <definedName name="wrn.tavg4a._1" hidden="1">{"rates",#N/A,FALSE,"tavg4a";"rev",#N/A,FALSE,"tavg4a"}</definedName>
    <definedName name="wrn.TAVGCS2." localSheetId="65" hidden="1">{"rates",#N/A,FALSE,"tavgcs#2";"rev",#N/A,FALSE,"tavgcs#2"}</definedName>
    <definedName name="wrn.TAVGCS2." localSheetId="84" hidden="1">{"rates",#N/A,FALSE,"tavgcs#2";"rev",#N/A,FALSE,"tavgcs#2"}</definedName>
    <definedName name="wrn.TAVGCS2." localSheetId="77" hidden="1">{"rates",#N/A,FALSE,"tavgcs#2";"rev",#N/A,FALSE,"tavgcs#2"}</definedName>
    <definedName name="wrn.TAVGCS2." localSheetId="61" hidden="1">{"rates",#N/A,FALSE,"tavgcs#2";"rev",#N/A,FALSE,"tavgcs#2"}</definedName>
    <definedName name="wrn.TAVGCS2." localSheetId="76" hidden="1">{"rates",#N/A,FALSE,"tavgcs#2";"rev",#N/A,FALSE,"tavgcs#2"}</definedName>
    <definedName name="wrn.TAVGCS2." hidden="1">{"rates",#N/A,FALSE,"tavgcs#2";"rev",#N/A,FALSE,"tavgcs#2"}</definedName>
    <definedName name="wrn.TCR.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MP." localSheetId="6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84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7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6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7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iger." localSheetId="65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localSheetId="84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localSheetId="77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localSheetId="61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localSheetId="76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localSheetId="65" hidden="1">{#N/A,#N/A,FALSE,"TAXC.INDEX";#N/A,#N/A,FALSE,"Schedule I";#N/A,#N/A,FALSE,"Schedule  II";#N/A,#N/A,FALSE,"Schedule III"}</definedName>
    <definedName name="wrn.tigertax." localSheetId="84" hidden="1">{#N/A,#N/A,FALSE,"TAXC.INDEX";#N/A,#N/A,FALSE,"Schedule I";#N/A,#N/A,FALSE,"Schedule  II";#N/A,#N/A,FALSE,"Schedule III"}</definedName>
    <definedName name="wrn.tigertax." localSheetId="77" hidden="1">{#N/A,#N/A,FALSE,"TAXC.INDEX";#N/A,#N/A,FALSE,"Schedule I";#N/A,#N/A,FALSE,"Schedule  II";#N/A,#N/A,FALSE,"Schedule III"}</definedName>
    <definedName name="wrn.tigertax." localSheetId="61" hidden="1">{#N/A,#N/A,FALSE,"TAXC.INDEX";#N/A,#N/A,FALSE,"Schedule I";#N/A,#N/A,FALSE,"Schedule  II";#N/A,#N/A,FALSE,"Schedule III"}</definedName>
    <definedName name="wrn.tigertax." localSheetId="76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odos." localSheetId="65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dos." localSheetId="84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dos." localSheetId="77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dos." localSheetId="61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dos." localSheetId="76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tal." localSheetId="65" hidden="1">{"fcst w head depre cap",#N/A,FALSE,"PL";"new bud adj",#N/A,FALSE,"PL";"qtr",#N/A,FALSE,"PL";"quick",#N/A,FALSE,"PL";"bal sheet",#N/A,FALSE,"PL";"fixed assets",#N/A,FALSE,"PL"}</definedName>
    <definedName name="wrn.total." localSheetId="84" hidden="1">{"fcst w head depre cap",#N/A,FALSE,"PL";"new bud adj",#N/A,FALSE,"PL";"qtr",#N/A,FALSE,"PL";"quick",#N/A,FALSE,"PL";"bal sheet",#N/A,FALSE,"PL";"fixed assets",#N/A,FALSE,"PL"}</definedName>
    <definedName name="wrn.total." localSheetId="77" hidden="1">{"fcst w head depre cap",#N/A,FALSE,"PL";"new bud adj",#N/A,FALSE,"PL";"qtr",#N/A,FALSE,"PL";"quick",#N/A,FALSE,"PL";"bal sheet",#N/A,FALSE,"PL";"fixed assets",#N/A,FALSE,"PL"}</definedName>
    <definedName name="wrn.total." localSheetId="61" hidden="1">{"fcst w head depre cap",#N/A,FALSE,"PL";"new bud adj",#N/A,FALSE,"PL";"qtr",#N/A,FALSE,"PL";"quick",#N/A,FALSE,"PL";"bal sheet",#N/A,FALSE,"PL";"fixed assets",#N/A,FALSE,"PL"}</definedName>
    <definedName name="wrn.total." localSheetId="76" hidden="1">{"fcst w head depre cap",#N/A,FALSE,"PL";"new bud adj",#N/A,FALSE,"PL";"qtr",#N/A,FALSE,"PL";"quick",#N/A,FALSE,"PL";"bal sheet",#N/A,FALSE,"PL";"fixed assets",#N/A,FALSE,"PL"}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_.Headcount." localSheetId="65" hidden="1">{"Total Headcount",#N/A,FALSE,"FCE EOP"}</definedName>
    <definedName name="wrn.Total._.Headcount." localSheetId="84" hidden="1">{"Total Headcount",#N/A,FALSE,"FCE EOP"}</definedName>
    <definedName name="wrn.Total._.Headcount." localSheetId="77" hidden="1">{"Total Headcount",#N/A,FALSE,"FCE EOP"}</definedName>
    <definedName name="wrn.Total._.Headcount." localSheetId="61" hidden="1">{"Total Headcount",#N/A,FALSE,"FCE EOP"}</definedName>
    <definedName name="wrn.Total._.Headcount." localSheetId="76" hidden="1">{"Total Headcount",#N/A,FALSE,"FCE EOP"}</definedName>
    <definedName name="wrn.Total._.Headcount." hidden="1">{"Total Headcount",#N/A,FALSE,"FCE EOP"}</definedName>
    <definedName name="wrn.total.bud" localSheetId="65" hidden="1">{"fcst w head depre cap",#N/A,FALSE,"PL";"new bud adj",#N/A,FALSE,"PL";"qtr",#N/A,FALSE,"PL";"quick",#N/A,FALSE,"PL";"bal sheet",#N/A,FALSE,"PL";"fixed assets",#N/A,FALSE,"PL"}</definedName>
    <definedName name="wrn.total.bud" localSheetId="84" hidden="1">{"fcst w head depre cap",#N/A,FALSE,"PL";"new bud adj",#N/A,FALSE,"PL";"qtr",#N/A,FALSE,"PL";"quick",#N/A,FALSE,"PL";"bal sheet",#N/A,FALSE,"PL";"fixed assets",#N/A,FALSE,"PL"}</definedName>
    <definedName name="wrn.total.bud" localSheetId="77" hidden="1">{"fcst w head depre cap",#N/A,FALSE,"PL";"new bud adj",#N/A,FALSE,"PL";"qtr",#N/A,FALSE,"PL";"quick",#N/A,FALSE,"PL";"bal sheet",#N/A,FALSE,"PL";"fixed assets",#N/A,FALSE,"PL"}</definedName>
    <definedName name="wrn.total.bud" localSheetId="61" hidden="1">{"fcst w head depre cap",#N/A,FALSE,"PL";"new bud adj",#N/A,FALSE,"PL";"qtr",#N/A,FALSE,"PL";"quick",#N/A,FALSE,"PL";"bal sheet",#N/A,FALSE,"PL";"fixed assets",#N/A,FALSE,"PL"}</definedName>
    <definedName name="wrn.total.bud" localSheetId="76" hidden="1">{"fcst w head depre cap",#N/A,FALSE,"PL";"new bud adj",#N/A,FALSE,"PL";"qtr",#N/A,FALSE,"PL";"quick",#N/A,FALSE,"PL";"bal sheet",#N/A,FALSE,"PL";"fixed assets",#N/A,FALSE,"PL"}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1." localSheetId="65" hidden="1">{#N/A,#N/A,FALSE,"LVC Final";#N/A,#N/A,FALSE,"TVC Final";#N/A,#N/A,FALSE,"PTO Final";#N/A,#N/A,FALSE,"RVT Final";#N/A,#N/A,FALSE,"CD Final"}</definedName>
    <definedName name="wrn.total1." localSheetId="84" hidden="1">{#N/A,#N/A,FALSE,"LVC Final";#N/A,#N/A,FALSE,"TVC Final";#N/A,#N/A,FALSE,"PTO Final";#N/A,#N/A,FALSE,"RVT Final";#N/A,#N/A,FALSE,"CD Final"}</definedName>
    <definedName name="wrn.total1." localSheetId="77" hidden="1">{#N/A,#N/A,FALSE,"LVC Final";#N/A,#N/A,FALSE,"TVC Final";#N/A,#N/A,FALSE,"PTO Final";#N/A,#N/A,FALSE,"RVT Final";#N/A,#N/A,FALSE,"CD Final"}</definedName>
    <definedName name="wrn.total1." localSheetId="61" hidden="1">{#N/A,#N/A,FALSE,"LVC Final";#N/A,#N/A,FALSE,"TVC Final";#N/A,#N/A,FALSE,"PTO Final";#N/A,#N/A,FALSE,"RVT Final";#N/A,#N/A,FALSE,"CD Final"}</definedName>
    <definedName name="wrn.total1." localSheetId="76" hidden="1">{#N/A,#N/A,FALSE,"LVC Final";#N/A,#N/A,FALSE,"TVC Final";#N/A,#N/A,FALSE,"PTO Final";#N/A,#N/A,FALSE,"RVT Final";#N/A,#N/A,FALSE,"CD Final"}</definedName>
    <definedName name="wrn.total1." hidden="1">{#N/A,#N/A,FALSE,"LVC Final";#N/A,#N/A,FALSE,"TVC Final";#N/A,#N/A,FALSE,"PTO Final";#N/A,#N/A,FALSE,"RVT Final";#N/A,#N/A,FALSE,"CD Final"}</definedName>
    <definedName name="wrn.tpepsum4a." localSheetId="65" hidden="1">{"pep204a",#N/A,FALSE,"tpepsum4a";"pep205a",#N/A,FALSE,"tpepsum4a";"wpep204a",#N/A,FALSE,"tpepsum4a";"wpep205a",#N/A,FALSE,"tpepsum4a"}</definedName>
    <definedName name="wrn.tpepsum4a." localSheetId="84" hidden="1">{"pep204a",#N/A,FALSE,"tpepsum4a";"pep205a",#N/A,FALSE,"tpepsum4a";"wpep204a",#N/A,FALSE,"tpepsum4a";"wpep205a",#N/A,FALSE,"tpepsum4a"}</definedName>
    <definedName name="wrn.tpepsum4a." localSheetId="77" hidden="1">{"pep204a",#N/A,FALSE,"tpepsum4a";"pep205a",#N/A,FALSE,"tpepsum4a";"wpep204a",#N/A,FALSE,"tpepsum4a";"wpep205a",#N/A,FALSE,"tpepsum4a"}</definedName>
    <definedName name="wrn.tpepsum4a." localSheetId="61" hidden="1">{"pep204a",#N/A,FALSE,"tpepsum4a";"pep205a",#N/A,FALSE,"tpepsum4a";"wpep204a",#N/A,FALSE,"tpepsum4a";"wpep205a",#N/A,FALSE,"tpepsum4a"}</definedName>
    <definedName name="wrn.tpepsum4a." localSheetId="76" hidden="1">{"pep204a",#N/A,FALSE,"tpepsum4a";"pep205a",#N/A,FALSE,"tpepsum4a";"wpep204a",#N/A,FALSE,"tpepsum4a";"wpep205a",#N/A,FALSE,"tpepsum4a"}</definedName>
    <definedName name="wrn.tpepsum4a." hidden="1">{"pep204a",#N/A,FALSE,"tpepsum4a";"pep205a",#N/A,FALSE,"tpepsum4a";"wpep204a",#N/A,FALSE,"tpepsum4a";"wpep205a",#N/A,FALSE,"tpepsum4a"}</definedName>
    <definedName name="wrn.tpepsum4a._1" localSheetId="65" hidden="1">{"pep204a",#N/A,FALSE,"tpepsum4a";"pep205a",#N/A,FALSE,"tpepsum4a";"wpep204a",#N/A,FALSE,"tpepsum4a";"wpep205a",#N/A,FALSE,"tpepsum4a"}</definedName>
    <definedName name="wrn.tpepsum4a._1" localSheetId="84" hidden="1">{"pep204a",#N/A,FALSE,"tpepsum4a";"pep205a",#N/A,FALSE,"tpepsum4a";"wpep204a",#N/A,FALSE,"tpepsum4a";"wpep205a",#N/A,FALSE,"tpepsum4a"}</definedName>
    <definedName name="wrn.tpepsum4a._1" localSheetId="77" hidden="1">{"pep204a",#N/A,FALSE,"tpepsum4a";"pep205a",#N/A,FALSE,"tpepsum4a";"wpep204a",#N/A,FALSE,"tpepsum4a";"wpep205a",#N/A,FALSE,"tpepsum4a"}</definedName>
    <definedName name="wrn.tpepsum4a._1" localSheetId="61" hidden="1">{"pep204a",#N/A,FALSE,"tpepsum4a";"pep205a",#N/A,FALSE,"tpepsum4a";"wpep204a",#N/A,FALSE,"tpepsum4a";"wpep205a",#N/A,FALSE,"tpepsum4a"}</definedName>
    <definedName name="wrn.tpepsum4a._1" localSheetId="76" hidden="1">{"pep204a",#N/A,FALSE,"tpepsum4a";"pep205a",#N/A,FALSE,"tpepsum4a";"wpep204a",#N/A,FALSE,"tpepsum4a";"wpep205a",#N/A,FALSE,"tpepsum4a"}</definedName>
    <definedName name="wrn.tpepsum4a._1" hidden="1">{"pep204a",#N/A,FALSE,"tpepsum4a";"pep205a",#N/A,FALSE,"tpepsum4a";"wpep204a",#N/A,FALSE,"tpepsum4a";"wpep205a",#N/A,FALSE,"tpepsum4a"}</definedName>
    <definedName name="wrn.Trade." localSheetId="65" hidden="1">{"T_NA_Dom",#N/A,FALSE,"TB_NoAc";"TB_Summ",#N/A,FALSE,"TB_Action";"T_NA_Exp",#N/A,FALSE,"TB_NoAc";"T_Ac_Dom",#N/A,FALSE,"TB_Action";"TB_Ac_Exp",#N/A,FALSE,"TB_Action"}</definedName>
    <definedName name="wrn.Trade." localSheetId="84" hidden="1">{"T_NA_Dom",#N/A,FALSE,"TB_NoAc";"TB_Summ",#N/A,FALSE,"TB_Action";"T_NA_Exp",#N/A,FALSE,"TB_NoAc";"T_Ac_Dom",#N/A,FALSE,"TB_Action";"TB_Ac_Exp",#N/A,FALSE,"TB_Action"}</definedName>
    <definedName name="wrn.Trade." localSheetId="77" hidden="1">{"T_NA_Dom",#N/A,FALSE,"TB_NoAc";"TB_Summ",#N/A,FALSE,"TB_Action";"T_NA_Exp",#N/A,FALSE,"TB_NoAc";"T_Ac_Dom",#N/A,FALSE,"TB_Action";"TB_Ac_Exp",#N/A,FALSE,"TB_Action"}</definedName>
    <definedName name="wrn.Trade." localSheetId="61" hidden="1">{"T_NA_Dom",#N/A,FALSE,"TB_NoAc";"TB_Summ",#N/A,FALSE,"TB_Action";"T_NA_Exp",#N/A,FALSE,"TB_NoAc";"T_Ac_Dom",#N/A,FALSE,"TB_Action";"TB_Ac_Exp",#N/A,FALSE,"TB_Action"}</definedName>
    <definedName name="wrn.Trade." localSheetId="76" hidden="1">{"T_NA_Dom",#N/A,FALSE,"TB_NoAc";"TB_Summ",#N/A,FALSE,"TB_Action";"T_NA_Exp",#N/A,FALSE,"TB_NoAc";"T_Ac_Dom",#N/A,FALSE,"TB_Action";"TB_Ac_Exp",#N/A,FALSE,"TB_Action"}</definedName>
    <definedName name="wrn.Trade." hidden="1">{"T_NA_Dom",#N/A,FALSE,"TB_NoAc";"TB_Summ",#N/A,FALSE,"TB_Action";"T_NA_Exp",#N/A,FALSE,"TB_NoAc";"T_Ac_Dom",#N/A,FALSE,"TB_Action";"TB_Ac_Exp",#N/A,FALSE,"TB_Action"}</definedName>
    <definedName name="wrn.trans." localSheetId="65" hidden="1">{#N/A,#N/A,FALSE,"TRANSNEW"}</definedName>
    <definedName name="wrn.trans." localSheetId="84" hidden="1">{#N/A,#N/A,FALSE,"TRANSNEW"}</definedName>
    <definedName name="wrn.trans." localSheetId="77" hidden="1">{#N/A,#N/A,FALSE,"TRANSNEW"}</definedName>
    <definedName name="wrn.trans." localSheetId="61" hidden="1">{#N/A,#N/A,FALSE,"TRANSNEW"}</definedName>
    <definedName name="wrn.trans." localSheetId="76" hidden="1">{#N/A,#N/A,FALSE,"TRANSNEW"}</definedName>
    <definedName name="wrn.trans." hidden="1">{#N/A,#N/A,FALSE,"TRANSNEW"}</definedName>
    <definedName name="wrn.ui2." localSheetId="65" hidden="1">{#N/A,#N/A,FALSE,"Sheet1";#N/A,#N/A,FALSE,"Sheet1"}</definedName>
    <definedName name="wrn.ui2." localSheetId="84" hidden="1">{#N/A,#N/A,FALSE,"Sheet1";#N/A,#N/A,FALSE,"Sheet1"}</definedName>
    <definedName name="wrn.ui2." localSheetId="77" hidden="1">{#N/A,#N/A,FALSE,"Sheet1";#N/A,#N/A,FALSE,"Sheet1"}</definedName>
    <definedName name="wrn.ui2." localSheetId="61" hidden="1">{#N/A,#N/A,FALSE,"Sheet1";#N/A,#N/A,FALSE,"Sheet1"}</definedName>
    <definedName name="wrn.ui2." localSheetId="76" hidden="1">{#N/A,#N/A,FALSE,"Sheet1";#N/A,#N/A,FALSE,"Sheet1"}</definedName>
    <definedName name="wrn.ui2." hidden="1">{#N/A,#N/A,FALSE,"Sheet1";#N/A,#N/A,FALSE,"Sheet1"}</definedName>
    <definedName name="wrn.uis." localSheetId="65" hidden="1">{#N/A,#N/A,FALSE,"Sheet1";#N/A,#N/A,FALSE,"Sheet1"}</definedName>
    <definedName name="wrn.uis." localSheetId="84" hidden="1">{#N/A,#N/A,FALSE,"Sheet1";#N/A,#N/A,FALSE,"Sheet1"}</definedName>
    <definedName name="wrn.uis." localSheetId="77" hidden="1">{#N/A,#N/A,FALSE,"Sheet1";#N/A,#N/A,FALSE,"Sheet1"}</definedName>
    <definedName name="wrn.uis." localSheetId="61" hidden="1">{#N/A,#N/A,FALSE,"Sheet1";#N/A,#N/A,FALSE,"Sheet1"}</definedName>
    <definedName name="wrn.uis." localSheetId="76" hidden="1">{#N/A,#N/A,FALSE,"Sheet1";#N/A,#N/A,FALSE,"Sheet1"}</definedName>
    <definedName name="wrn.uis." hidden="1">{#N/A,#N/A,FALSE,"Sheet1";#N/A,#N/A,FALSE,"Sheet1"}</definedName>
    <definedName name="wrn.US._.Forecast._.Mth." localSheetId="6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._.Forecast._.Mth." localSheetId="84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._.Forecast._.Mth." localSheetId="77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._.Forecast._.Mth." localSheetId="61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._.Forecast._.Mth." localSheetId="76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._.Forecast._.Mth.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ForecastQtr." localSheetId="6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ForecastQtr." localSheetId="84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ForecastQtr." localSheetId="77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ForecastQtr." localSheetId="61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ForecastQtr." localSheetId="76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ForecastQtr.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OutyearForecast." localSheetId="6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OutyearForecast." localSheetId="84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OutyearForecast." localSheetId="77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OutyearForecast." localSheetId="61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OutyearForecast." localSheetId="76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OutyearForecast.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w137ch." localSheetId="65" hidden="1">{#N/A,#N/A,FALSE,"3F";#N/A,#N/A,FALSE,"VII";#N/A,#N/A,FALSE,"2F";#N/A,#N/A,FALSE,"4F";#N/A,#N/A,FALSE,"7F";#N/A,#N/A,FALSE,"II";#N/A,#N/A,FALSE,"II(2)";#N/A,#N/A,FALSE,"VI";#N/A,#N/A,FALSE,"VIII"}</definedName>
    <definedName name="wrn.uw137ch." localSheetId="84" hidden="1">{#N/A,#N/A,FALSE,"3F";#N/A,#N/A,FALSE,"VII";#N/A,#N/A,FALSE,"2F";#N/A,#N/A,FALSE,"4F";#N/A,#N/A,FALSE,"7F";#N/A,#N/A,FALSE,"II";#N/A,#N/A,FALSE,"II(2)";#N/A,#N/A,FALSE,"VI";#N/A,#N/A,FALSE,"VIII"}</definedName>
    <definedName name="wrn.uw137ch." localSheetId="77" hidden="1">{#N/A,#N/A,FALSE,"3F";#N/A,#N/A,FALSE,"VII";#N/A,#N/A,FALSE,"2F";#N/A,#N/A,FALSE,"4F";#N/A,#N/A,FALSE,"7F";#N/A,#N/A,FALSE,"II";#N/A,#N/A,FALSE,"II(2)";#N/A,#N/A,FALSE,"VI";#N/A,#N/A,FALSE,"VIII"}</definedName>
    <definedName name="wrn.uw137ch." localSheetId="61" hidden="1">{#N/A,#N/A,FALSE,"3F";#N/A,#N/A,FALSE,"VII";#N/A,#N/A,FALSE,"2F";#N/A,#N/A,FALSE,"4F";#N/A,#N/A,FALSE,"7F";#N/A,#N/A,FALSE,"II";#N/A,#N/A,FALSE,"II(2)";#N/A,#N/A,FALSE,"VI";#N/A,#N/A,FALSE,"VIII"}</definedName>
    <definedName name="wrn.uw137ch." localSheetId="76" hidden="1">{#N/A,#N/A,FALSE,"3F";#N/A,#N/A,FALSE,"VII";#N/A,#N/A,FALSE,"2F";#N/A,#N/A,FALSE,"4F";#N/A,#N/A,FALSE,"7F";#N/A,#N/A,FALSE,"II";#N/A,#N/A,FALSE,"II(2)";#N/A,#N/A,FALSE,"VI";#N/A,#N/A,FALSE,"VIII"}</definedName>
    <definedName name="wrn.uw137ch." hidden="1">{#N/A,#N/A,FALSE,"3F";#N/A,#N/A,FALSE,"VII";#N/A,#N/A,FALSE,"2F";#N/A,#N/A,FALSE,"4F";#N/A,#N/A,FALSE,"7F";#N/A,#N/A,FALSE,"II";#N/A,#N/A,FALSE,"II(2)";#N/A,#N/A,FALSE,"VI";#N/A,#N/A,FALSE,"VIII"}</definedName>
    <definedName name="wrn.v3" localSheetId="65" hidden="1">{"2001-02 Summary",#N/A,TRUE,"Summary";"2001-06 Summary",#N/A,TRUE,"Summary"}</definedName>
    <definedName name="wrn.v3" localSheetId="84" hidden="1">{"2001-02 Summary",#N/A,TRUE,"Summary";"2001-06 Summary",#N/A,TRUE,"Summary"}</definedName>
    <definedName name="wrn.v3" localSheetId="77" hidden="1">{"2001-02 Summary",#N/A,TRUE,"Summary";"2001-06 Summary",#N/A,TRUE,"Summary"}</definedName>
    <definedName name="wrn.v3" localSheetId="61" hidden="1">{"2001-02 Summary",#N/A,TRUE,"Summary";"2001-06 Summary",#N/A,TRUE,"Summary"}</definedName>
    <definedName name="wrn.v3" localSheetId="76" hidden="1">{"2001-02 Summary",#N/A,TRUE,"Summary";"2001-06 Summary",#N/A,TRUE,"Summary"}</definedName>
    <definedName name="wrn.v3" hidden="1">{"2001-02 Summary",#N/A,TRUE,"Summary";"2001-06 Summary",#N/A,TRUE,"Summary"}</definedName>
    <definedName name="wrn.VA・VB→PT." localSheetId="65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84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77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61" hidden="1">{#N/A,"VA",FALSE,"output";#N/A,"VB",FALSE,"output";#N/A,"VS",FALSE,"output";#N/A,"VC",FALSE,"output";#N/A,"VG",FALSE,"output";#N/A,"J1",FALSE,"output";#N/A,"J2",FALSE,"output";#N/A,"PT",FALSE,"output"}</definedName>
    <definedName name="wrn.VA・VB→PT." localSheetId="76" hidden="1">{#N/A,"VA",FALSE,"output";#N/A,"VB",FALSE,"output";#N/A,"VS",FALSE,"output";#N/A,"VC",FALSE,"output";#N/A,"VG",FALSE,"output";#N/A,"J1",FALSE,"output";#N/A,"J2",FALSE,"output";#N/A,"PT",FALSE,"output"}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localSheetId="65" hidden="1">{#N/A,"VB",FALSE,"output";#N/A,"VS",FALSE,"output";#N/A,"VC",FALSE,"output";#N/A,"VG",FALSE,"output";#N/A,"J1",FALSE,"output";#N/A,"PT",FALSE,"output"}</definedName>
    <definedName name="wrn.VB→PT." localSheetId="84" hidden="1">{#N/A,"VB",FALSE,"output";#N/A,"VS",FALSE,"output";#N/A,"VC",FALSE,"output";#N/A,"VG",FALSE,"output";#N/A,"J1",FALSE,"output";#N/A,"PT",FALSE,"output"}</definedName>
    <definedName name="wrn.VB→PT." localSheetId="77" hidden="1">{#N/A,"VB",FALSE,"output";#N/A,"VS",FALSE,"output";#N/A,"VC",FALSE,"output";#N/A,"VG",FALSE,"output";#N/A,"J1",FALSE,"output";#N/A,"PT",FALSE,"output"}</definedName>
    <definedName name="wrn.VB→PT." localSheetId="61" hidden="1">{#N/A,"VB",FALSE,"output";#N/A,"VS",FALSE,"output";#N/A,"VC",FALSE,"output";#N/A,"VG",FALSE,"output";#N/A,"J1",FALSE,"output";#N/A,"PT",FALSE,"output"}</definedName>
    <definedName name="wrn.VB→PT." localSheetId="76" hidden="1">{#N/A,"VB",FALSE,"output";#N/A,"VS",FALSE,"output";#N/A,"VC",FALSE,"output";#N/A,"VG",FALSE,"output";#N/A,"J1",FALSE,"output";#N/A,"PT",FALSE,"output"}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localSheetId="65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84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77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61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localSheetId="76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localSheetId="65" hidden="1">{#N/A,#N/A,FALSE,"FN16GRAF (2)";#N/A,#N/A,FALSE,"EN14GRAF (2)";#N/A,#N/A,FALSE,"FN10GRAF (2)";#N/A,#N/A,FALSE,"MN12GRAF";#N/A,#N/A,FALSE,"SN95GRAF"}</definedName>
    <definedName name="wrn.VC3._.Review._.Graphs." localSheetId="84" hidden="1">{#N/A,#N/A,FALSE,"FN16GRAF (2)";#N/A,#N/A,FALSE,"EN14GRAF (2)";#N/A,#N/A,FALSE,"FN10GRAF (2)";#N/A,#N/A,FALSE,"MN12GRAF";#N/A,#N/A,FALSE,"SN95GRAF"}</definedName>
    <definedName name="wrn.VC3._.Review._.Graphs." localSheetId="77" hidden="1">{#N/A,#N/A,FALSE,"FN16GRAF (2)";#N/A,#N/A,FALSE,"EN14GRAF (2)";#N/A,#N/A,FALSE,"FN10GRAF (2)";#N/A,#N/A,FALSE,"MN12GRAF";#N/A,#N/A,FALSE,"SN95GRAF"}</definedName>
    <definedName name="wrn.VC3._.Review._.Graphs." localSheetId="61" hidden="1">{#N/A,#N/A,FALSE,"FN16GRAF (2)";#N/A,#N/A,FALSE,"EN14GRAF (2)";#N/A,#N/A,FALSE,"FN10GRAF (2)";#N/A,#N/A,FALSE,"MN12GRAF";#N/A,#N/A,FALSE,"SN95GRAF"}</definedName>
    <definedName name="wrn.VC3._.Review._.Graphs." localSheetId="76" hidden="1">{#N/A,#N/A,FALSE,"FN16GRAF (2)";#N/A,#N/A,FALSE,"EN14GRAF (2)";#N/A,#N/A,FALSE,"FN10GRAF (2)";#N/A,#N/A,FALSE,"MN12GRAF";#N/A,#N/A,FALSE,"SN95GRAF"}</definedName>
    <definedName name="wrn.VC3._.Review._.Graphs." hidden="1">{#N/A,#N/A,FALSE,"FN16GRAF (2)";#N/A,#N/A,FALSE,"EN14GRAF (2)";#N/A,#N/A,FALSE,"FN10GRAF (2)";#N/A,#N/A,FALSE,"MN12GRAF";#N/A,#N/A,FALSE,"SN95GRAF"}</definedName>
    <definedName name="wrn.view1" localSheetId="65" hidden="1">{"2001-02 Summary",#N/A,TRUE,"Summary";"2001-06 Summary",#N/A,TRUE,"Summary"}</definedName>
    <definedName name="wrn.view1" localSheetId="84" hidden="1">{"2001-02 Summary",#N/A,TRUE,"Summary";"2001-06 Summary",#N/A,TRUE,"Summary"}</definedName>
    <definedName name="wrn.view1" localSheetId="77" hidden="1">{"2001-02 Summary",#N/A,TRUE,"Summary";"2001-06 Summary",#N/A,TRUE,"Summary"}</definedName>
    <definedName name="wrn.view1" localSheetId="61" hidden="1">{"2001-02 Summary",#N/A,TRUE,"Summary";"2001-06 Summary",#N/A,TRUE,"Summary"}</definedName>
    <definedName name="wrn.view1" localSheetId="76" hidden="1">{"2001-02 Summary",#N/A,TRUE,"Summary";"2001-06 Summary",#N/A,TRUE,"Summary"}</definedName>
    <definedName name="wrn.view1" hidden="1">{"2001-02 Summary",#N/A,TRUE,"Summary";"2001-06 Summary",#N/A,TRUE,"Summary"}</definedName>
    <definedName name="wrn.Volume._.Report." localSheetId="65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Volume._.Report." localSheetId="84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Volume._.Report." localSheetId="77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Volume._.Report." localSheetId="61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Volume._.Report." localSheetId="76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Volume._.Report.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Walks." localSheetId="65" hidden="1">{"Wk_A_NoAc",#N/A,FALSE,"Wk_Arg_NoAc";"WK_Arg_Act",#N/A,FALSE,"Wk_Arg_Act";"WK_Brz_NoAc",#N/A,FALSE,"Wk_Brz_NoAc";"Wk_Brz_Act",#N/A,FALSE,"Wk_Brz_Act";"Wk_Avg",#N/A,FALSE,"Wk_Arg_Act"}</definedName>
    <definedName name="wrn.Walks." localSheetId="84" hidden="1">{"Wk_A_NoAc",#N/A,FALSE,"Wk_Arg_NoAc";"WK_Arg_Act",#N/A,FALSE,"Wk_Arg_Act";"WK_Brz_NoAc",#N/A,FALSE,"Wk_Brz_NoAc";"Wk_Brz_Act",#N/A,FALSE,"Wk_Brz_Act";"Wk_Avg",#N/A,FALSE,"Wk_Arg_Act"}</definedName>
    <definedName name="wrn.Walks." localSheetId="77" hidden="1">{"Wk_A_NoAc",#N/A,FALSE,"Wk_Arg_NoAc";"WK_Arg_Act",#N/A,FALSE,"Wk_Arg_Act";"WK_Brz_NoAc",#N/A,FALSE,"Wk_Brz_NoAc";"Wk_Brz_Act",#N/A,FALSE,"Wk_Brz_Act";"Wk_Avg",#N/A,FALSE,"Wk_Arg_Act"}</definedName>
    <definedName name="wrn.Walks." localSheetId="61" hidden="1">{"Wk_A_NoAc",#N/A,FALSE,"Wk_Arg_NoAc";"WK_Arg_Act",#N/A,FALSE,"Wk_Arg_Act";"WK_Brz_NoAc",#N/A,FALSE,"Wk_Brz_NoAc";"Wk_Brz_Act",#N/A,FALSE,"Wk_Brz_Act";"Wk_Avg",#N/A,FALSE,"Wk_Arg_Act"}</definedName>
    <definedName name="wrn.Walks." localSheetId="76" hidden="1">{"Wk_A_NoAc",#N/A,FALSE,"Wk_Arg_NoAc";"WK_Arg_Act",#N/A,FALSE,"Wk_Arg_Act";"WK_Brz_NoAc",#N/A,FALSE,"Wk_Brz_NoAc";"Wk_Brz_Act",#N/A,FALSE,"Wk_Brz_Act";"Wk_Avg",#N/A,FALSE,"Wk_Arg_Act"}</definedName>
    <definedName name="wrn.Walks." hidden="1">{"Wk_A_NoAc",#N/A,FALSE,"Wk_Arg_NoAc";"WK_Arg_Act",#N/A,FALSE,"Wk_Arg_Act";"WK_Brz_NoAc",#N/A,FALSE,"Wk_Brz_NoAc";"Wk_Brz_Act",#N/A,FALSE,"Wk_Brz_Act";"Wk_Avg",#N/A,FALSE,"Wk_Arg_Act"}</definedName>
    <definedName name="wrn.weekly._.status." localSheetId="65" hidden="1">{#N/A,#N/A,FALSE,"Test Weights";#N/A,#N/A,FALSE,"ETW'S"}</definedName>
    <definedName name="wrn.weekly._.status." localSheetId="84" hidden="1">{#N/A,#N/A,FALSE,"Test Weights";#N/A,#N/A,FALSE,"ETW'S"}</definedName>
    <definedName name="wrn.weekly._.status." localSheetId="77" hidden="1">{#N/A,#N/A,FALSE,"Test Weights";#N/A,#N/A,FALSE,"ETW'S"}</definedName>
    <definedName name="wrn.weekly._.status." localSheetId="61" hidden="1">{#N/A,#N/A,FALSE,"Test Weights";#N/A,#N/A,FALSE,"ETW'S"}</definedName>
    <definedName name="wrn.weekly._.status." localSheetId="76" hidden="1">{#N/A,#N/A,FALSE,"Test Weights";#N/A,#N/A,FALSE,"ETW'S"}</definedName>
    <definedName name="wrn.weekly._.status." hidden="1">{#N/A,#N/A,FALSE,"Test Weights";#N/A,#N/A,FALSE,"ETW'S"}</definedName>
    <definedName name="wrn.Weight." localSheetId="65" hidden="1">{#N/A,#N/A,FALSE,"UW152PPL"}</definedName>
    <definedName name="wrn.Weight." localSheetId="84" hidden="1">{#N/A,#N/A,FALSE,"UW152PPL"}</definedName>
    <definedName name="wrn.Weight." localSheetId="77" hidden="1">{#N/A,#N/A,FALSE,"UW152PPL"}</definedName>
    <definedName name="wrn.Weight." localSheetId="61" hidden="1">{#N/A,#N/A,FALSE,"UW152PPL"}</definedName>
    <definedName name="wrn.Weight." localSheetId="76" hidden="1">{#N/A,#N/A,FALSE,"UW152PPL"}</definedName>
    <definedName name="wrn.Weight." hidden="1">{#N/A,#N/A,FALSE,"UW152PPL"}</definedName>
    <definedName name="wrn.WEST." localSheetId="65" hidden="1">{#N/A,#N/A,FALSE,"Title-W";#N/A,#N/A,FALSE,"Insert";#N/A,#N/A,FALSE,"Rpt-98-W PG_1";#N/A,#N/A,FALSE,"Rpt-98-W PG_2f";#N/A,#N/A,FALSE,"Rpt-98-W  PG_2";#N/A,#N/A,FALSE,"Insert";#N/A,#N/A,FALSE,"Rpt-98-W PG_3"}</definedName>
    <definedName name="wrn.WEST." localSheetId="84" hidden="1">{#N/A,#N/A,FALSE,"Title-W";#N/A,#N/A,FALSE,"Insert";#N/A,#N/A,FALSE,"Rpt-98-W PG_1";#N/A,#N/A,FALSE,"Rpt-98-W PG_2f";#N/A,#N/A,FALSE,"Rpt-98-W  PG_2";#N/A,#N/A,FALSE,"Insert";#N/A,#N/A,FALSE,"Rpt-98-W PG_3"}</definedName>
    <definedName name="wrn.WEST." localSheetId="77" hidden="1">{#N/A,#N/A,FALSE,"Title-W";#N/A,#N/A,FALSE,"Insert";#N/A,#N/A,FALSE,"Rpt-98-W PG_1";#N/A,#N/A,FALSE,"Rpt-98-W PG_2f";#N/A,#N/A,FALSE,"Rpt-98-W  PG_2";#N/A,#N/A,FALSE,"Insert";#N/A,#N/A,FALSE,"Rpt-98-W PG_3"}</definedName>
    <definedName name="wrn.WEST." localSheetId="61" hidden="1">{#N/A,#N/A,FALSE,"Title-W";#N/A,#N/A,FALSE,"Insert";#N/A,#N/A,FALSE,"Rpt-98-W PG_1";#N/A,#N/A,FALSE,"Rpt-98-W PG_2f";#N/A,#N/A,FALSE,"Rpt-98-W  PG_2";#N/A,#N/A,FALSE,"Insert";#N/A,#N/A,FALSE,"Rpt-98-W PG_3"}</definedName>
    <definedName name="wrn.WEST." localSheetId="76" hidden="1">{#N/A,#N/A,FALSE,"Title-W";#N/A,#N/A,FALSE,"Insert";#N/A,#N/A,FALSE,"Rpt-98-W PG_1";#N/A,#N/A,FALSE,"Rpt-98-W PG_2f";#N/A,#N/A,FALSE,"Rpt-98-W  PG_2";#N/A,#N/A,FALSE,"Insert";#N/A,#N/A,FALSE,"Rpt-98-W PG_3"}</definedName>
    <definedName name="wrn.WEST." hidden="1">{#N/A,#N/A,FALSE,"Title-W";#N/A,#N/A,FALSE,"Insert";#N/A,#N/A,FALSE,"Rpt-98-W PG_1";#N/A,#N/A,FALSE,"Rpt-98-W PG_2f";#N/A,#N/A,FALSE,"Rpt-98-W  PG_2";#N/A,#N/A,FALSE,"Insert";#N/A,#N/A,FALSE,"Rpt-98-W PG_3"}</definedName>
    <definedName name="wrn.Whole._.TandD." localSheetId="65" hidden="1">{"Summary Sheet",#N/A,FALSE,"T&amp;D Summary Sheet";"Specification Sheet",#N/A,FALSE,"SOHC B&amp;U";"BandU Sheet",#N/A,FALSE,"SOHC B&amp;U"}</definedName>
    <definedName name="wrn.Whole._.TandD." localSheetId="84" hidden="1">{"Summary Sheet",#N/A,FALSE,"T&amp;D Summary Sheet";"Specification Sheet",#N/A,FALSE,"SOHC B&amp;U";"BandU Sheet",#N/A,FALSE,"SOHC B&amp;U"}</definedName>
    <definedName name="wrn.Whole._.TandD." localSheetId="77" hidden="1">{"Summary Sheet",#N/A,FALSE,"T&amp;D Summary Sheet";"Specification Sheet",#N/A,FALSE,"SOHC B&amp;U";"BandU Sheet",#N/A,FALSE,"SOHC B&amp;U"}</definedName>
    <definedName name="wrn.Whole._.TandD." localSheetId="61" hidden="1">{"Summary Sheet",#N/A,FALSE,"T&amp;D Summary Sheet";"Specification Sheet",#N/A,FALSE,"SOHC B&amp;U";"BandU Sheet",#N/A,FALSE,"SOHC B&amp;U"}</definedName>
    <definedName name="wrn.Whole._.TandD." localSheetId="76" hidden="1">{"Summary Sheet",#N/A,FALSE,"T&amp;D Summary Sheet";"Specification Sheet",#N/A,FALSE,"SOHC B&amp;U";"BandU Sheet",#N/A,FALSE,"SOHC B&amp;U"}</definedName>
    <definedName name="wrn.Whole._.TandD." hidden="1">{"Summary Sheet",#N/A,FALSE,"T&amp;D Summary Sheet";"Specification Sheet",#N/A,FALSE,"SOHC B&amp;U";"BandU Sheet",#N/A,FALSE,"SOHC B&amp;U"}</definedName>
    <definedName name="wrn.wholesale" localSheetId="65" hidden="1">{"Wholesale",#N/A,FALSE,"1+11";"wholesale Mix",#N/A,FALSE,"1+11"}</definedName>
    <definedName name="wrn.wholesale" localSheetId="84" hidden="1">{"Wholesale",#N/A,FALSE,"1+11";"wholesale Mix",#N/A,FALSE,"1+11"}</definedName>
    <definedName name="wrn.wholesale" localSheetId="77" hidden="1">{"Wholesale",#N/A,FALSE,"1+11";"wholesale Mix",#N/A,FALSE,"1+11"}</definedName>
    <definedName name="wrn.wholesale" localSheetId="61" hidden="1">{"Wholesale",#N/A,FALSE,"1+11";"wholesale Mix",#N/A,FALSE,"1+11"}</definedName>
    <definedName name="wrn.wholesale" localSheetId="76" hidden="1">{"Wholesale",#N/A,FALSE,"1+11";"wholesale Mix",#N/A,FALSE,"1+11"}</definedName>
    <definedName name="wrn.wholesale" hidden="1">{"Wholesale",#N/A,FALSE,"1+11";"wholesale Mix",#N/A,FALSE,"1+11"}</definedName>
    <definedName name="wrn.Wholesale._.Report." localSheetId="65" hidden="1">{"Wholesale",#N/A,FALSE,"1+11";"wholesale Mix",#N/A,FALSE,"1+11"}</definedName>
    <definedName name="wrn.Wholesale._.Report." localSheetId="84" hidden="1">{"Wholesale",#N/A,FALSE,"1+11";"wholesale Mix",#N/A,FALSE,"1+11"}</definedName>
    <definedName name="wrn.Wholesale._.Report." localSheetId="77" hidden="1">{"Wholesale",#N/A,FALSE,"1+11";"wholesale Mix",#N/A,FALSE,"1+11"}</definedName>
    <definedName name="wrn.Wholesale._.Report." localSheetId="61" hidden="1">{"Wholesale",#N/A,FALSE,"1+11";"wholesale Mix",#N/A,FALSE,"1+11"}</definedName>
    <definedName name="wrn.Wholesale._.Report." localSheetId="76" hidden="1">{"Wholesale",#N/A,FALSE,"1+11";"wholesale Mix",#N/A,FALSE,"1+11"}</definedName>
    <definedName name="wrn.Wholesale._.Report." hidden="1">{"Wholesale",#N/A,FALSE,"1+11";"wholesale Mix",#N/A,FALSE,"1+11"}</definedName>
    <definedName name="wrn.wholesale1" localSheetId="65" hidden="1">{"Wholesale",#N/A,FALSE,"1+11";"wholesale Mix",#N/A,FALSE,"1+11"}</definedName>
    <definedName name="wrn.wholesale1" localSheetId="84" hidden="1">{"Wholesale",#N/A,FALSE,"1+11";"wholesale Mix",#N/A,FALSE,"1+11"}</definedName>
    <definedName name="wrn.wholesale1" localSheetId="77" hidden="1">{"Wholesale",#N/A,FALSE,"1+11";"wholesale Mix",#N/A,FALSE,"1+11"}</definedName>
    <definedName name="wrn.wholesale1" localSheetId="61" hidden="1">{"Wholesale",#N/A,FALSE,"1+11";"wholesale Mix",#N/A,FALSE,"1+11"}</definedName>
    <definedName name="wrn.wholesale1" localSheetId="76" hidden="1">{"Wholesale",#N/A,FALSE,"1+11";"wholesale Mix",#N/A,FALSE,"1+11"}</definedName>
    <definedName name="wrn.wholesale1" hidden="1">{"Wholesale",#N/A,FALSE,"1+11";"wholesale Mix",#N/A,FALSE,"1+11"}</definedName>
    <definedName name="wrn.Workings." localSheetId="65" hidden="1">{#N/A,#N/A,TRUE,"MetFinStat";#N/A,#N/A,TRUE,"BalSht";#N/A,#N/A,TRUE,"ConSchedBal";#N/A,#N/A,TRUE,"IncStat";#N/A,#N/A,TRUE,"ConSchedInc"}</definedName>
    <definedName name="wrn.Workings." localSheetId="84" hidden="1">{#N/A,#N/A,TRUE,"MetFinStat";#N/A,#N/A,TRUE,"BalSht";#N/A,#N/A,TRUE,"ConSchedBal";#N/A,#N/A,TRUE,"IncStat";#N/A,#N/A,TRUE,"ConSchedInc"}</definedName>
    <definedName name="wrn.Workings." localSheetId="77" hidden="1">{#N/A,#N/A,TRUE,"MetFinStat";#N/A,#N/A,TRUE,"BalSht";#N/A,#N/A,TRUE,"ConSchedBal";#N/A,#N/A,TRUE,"IncStat";#N/A,#N/A,TRUE,"ConSchedInc"}</definedName>
    <definedName name="wrn.Workings." localSheetId="61" hidden="1">{#N/A,#N/A,TRUE,"MetFinStat";#N/A,#N/A,TRUE,"BalSht";#N/A,#N/A,TRUE,"ConSchedBal";#N/A,#N/A,TRUE,"IncStat";#N/A,#N/A,TRUE,"ConSchedInc"}</definedName>
    <definedName name="wrn.Workings." localSheetId="76" hidden="1">{#N/A,#N/A,TRUE,"MetFinStat";#N/A,#N/A,TRUE,"BalSht";#N/A,#N/A,TRUE,"ConSchedBal";#N/A,#N/A,TRUE,"IncStat";#N/A,#N/A,TRUE,"ConSchedInc"}</definedName>
    <definedName name="wrn.Workings." hidden="1">{#N/A,#N/A,TRUE,"MetFinStat";#N/A,#N/A,TRUE,"BalSht";#N/A,#N/A,TRUE,"ConSchedBal";#N/A,#N/A,TRUE,"IncStat";#N/A,#N/A,TRUE,"ConSchedInc"}</definedName>
    <definedName name="wrn1.All" localSheetId="65" hidden="1">{"Fiesta Facer Page",#N/A,FALSE,"Q_C_S";"Fiesta Main Page",#N/A,FALSE,"V_L";"Fiesta 95BP Struct",#N/A,FALSE,"StructBP";"Fiesta Post 95BP Struct",#N/A,FALSE,"AdjStructBP"}</definedName>
    <definedName name="wrn1.All" localSheetId="84" hidden="1">{"Fiesta Facer Page",#N/A,FALSE,"Q_C_S";"Fiesta Main Page",#N/A,FALSE,"V_L";"Fiesta 95BP Struct",#N/A,FALSE,"StructBP";"Fiesta Post 95BP Struct",#N/A,FALSE,"AdjStructBP"}</definedName>
    <definedName name="wrn1.All" localSheetId="77" hidden="1">{"Fiesta Facer Page",#N/A,FALSE,"Q_C_S";"Fiesta Main Page",#N/A,FALSE,"V_L";"Fiesta 95BP Struct",#N/A,FALSE,"StructBP";"Fiesta Post 95BP Struct",#N/A,FALSE,"AdjStructBP"}</definedName>
    <definedName name="wrn1.All" localSheetId="61" hidden="1">{"Fiesta Facer Page",#N/A,FALSE,"Q_C_S";"Fiesta Main Page",#N/A,FALSE,"V_L";"Fiesta 95BP Struct",#N/A,FALSE,"StructBP";"Fiesta Post 95BP Struct",#N/A,FALSE,"AdjStructBP"}</definedName>
    <definedName name="wrn1.All" localSheetId="76" hidden="1">{"Fiesta Facer Page",#N/A,FALSE,"Q_C_S";"Fiesta Main Page",#N/A,FALSE,"V_L";"Fiesta 95BP Struct",#N/A,FALSE,"StructBP";"Fiesta Post 95BP Struct",#N/A,FALSE,"AdjStructBP"}</definedName>
    <definedName name="wrn1.All" hidden="1">{"Fiesta Facer Page",#N/A,FALSE,"Q_C_S";"Fiesta Main Page",#N/A,FALSE,"V_L";"Fiesta 95BP Struct",#N/A,FALSE,"StructBP";"Fiesta Post 95BP Struct",#N/A,FALSE,"AdjStructBP"}</definedName>
    <definedName name="wrn1.comparison" localSheetId="65" hidden="1">{"COMPARISON",#N/A,FALSE,"Sheet1"}</definedName>
    <definedName name="wrn1.comparison" localSheetId="84" hidden="1">{"COMPARISON",#N/A,FALSE,"Sheet1"}</definedName>
    <definedName name="wrn1.comparison" localSheetId="77" hidden="1">{"COMPARISON",#N/A,FALSE,"Sheet1"}</definedName>
    <definedName name="wrn1.comparison" localSheetId="61" hidden="1">{"COMPARISON",#N/A,FALSE,"Sheet1"}</definedName>
    <definedName name="wrn1.comparison" localSheetId="76" hidden="1">{"COMPARISON",#N/A,FALSE,"Sheet1"}</definedName>
    <definedName name="wrn1.comparison" hidden="1">{"COMPARISON",#N/A,FALSE,"Sheet1"}</definedName>
    <definedName name="wrn1.india" localSheetId="65" hidden="1">{#N/A,#N/A,FALSE,"India - 3f";#N/A,#N/A,FALSE,"India - 3";#N/A,#N/A,FALSE,"India - 4f";#N/A,#N/A,FALSE,"India - 4";#N/A,#N/A,FALSE,"Retail Spider"}</definedName>
    <definedName name="wrn1.india" localSheetId="84" hidden="1">{#N/A,#N/A,FALSE,"India - 3f";#N/A,#N/A,FALSE,"India - 3";#N/A,#N/A,FALSE,"India - 4f";#N/A,#N/A,FALSE,"India - 4";#N/A,#N/A,FALSE,"Retail Spider"}</definedName>
    <definedName name="wrn1.india" localSheetId="77" hidden="1">{#N/A,#N/A,FALSE,"India - 3f";#N/A,#N/A,FALSE,"India - 3";#N/A,#N/A,FALSE,"India - 4f";#N/A,#N/A,FALSE,"India - 4";#N/A,#N/A,FALSE,"Retail Spider"}</definedName>
    <definedName name="wrn1.india" localSheetId="61" hidden="1">{#N/A,#N/A,FALSE,"India - 3f";#N/A,#N/A,FALSE,"India - 3";#N/A,#N/A,FALSE,"India - 4f";#N/A,#N/A,FALSE,"India - 4";#N/A,#N/A,FALSE,"Retail Spider"}</definedName>
    <definedName name="wrn1.india" localSheetId="76" hidden="1">{#N/A,#N/A,FALSE,"India - 3f";#N/A,#N/A,FALSE,"India - 3";#N/A,#N/A,FALSE,"India - 4f";#N/A,#N/A,FALSE,"India - 4";#N/A,#N/A,FALSE,"Retail Spider"}</definedName>
    <definedName name="wrn1.india" hidden="1">{#N/A,#N/A,FALSE,"India - 3f";#N/A,#N/A,FALSE,"India - 3";#N/A,#N/A,FALSE,"India - 4f";#N/A,#N/A,FALSE,"India - 4";#N/A,#N/A,FALSE,"Retail Spider"}</definedName>
    <definedName name="wrn1.total.bud" localSheetId="65" hidden="1">{"fcst w head depre cap",#N/A,FALSE,"PL";"new bud adj",#N/A,FALSE,"PL";"qtr",#N/A,FALSE,"PL";"quick",#N/A,FALSE,"PL";"bal sheet",#N/A,FALSE,"PL";"fixed assets",#N/A,FALSE,"PL"}</definedName>
    <definedName name="wrn1.total.bud" localSheetId="84" hidden="1">{"fcst w head depre cap",#N/A,FALSE,"PL";"new bud adj",#N/A,FALSE,"PL";"qtr",#N/A,FALSE,"PL";"quick",#N/A,FALSE,"PL";"bal sheet",#N/A,FALSE,"PL";"fixed assets",#N/A,FALSE,"PL"}</definedName>
    <definedName name="wrn1.total.bud" localSheetId="77" hidden="1">{"fcst w head depre cap",#N/A,FALSE,"PL";"new bud adj",#N/A,FALSE,"PL";"qtr",#N/A,FALSE,"PL";"quick",#N/A,FALSE,"PL";"bal sheet",#N/A,FALSE,"PL";"fixed assets",#N/A,FALSE,"PL"}</definedName>
    <definedName name="wrn1.total.bud" localSheetId="61" hidden="1">{"fcst w head depre cap",#N/A,FALSE,"PL";"new bud adj",#N/A,FALSE,"PL";"qtr",#N/A,FALSE,"PL";"quick",#N/A,FALSE,"PL";"bal sheet",#N/A,FALSE,"PL";"fixed assets",#N/A,FALSE,"PL"}</definedName>
    <definedName name="wrn1.total.bud" localSheetId="76" hidden="1">{"fcst w head depre cap",#N/A,FALSE,"PL";"new bud adj",#N/A,FALSE,"PL";"qtr",#N/A,FALSE,"PL";"quick",#N/A,FALSE,"PL";"bal sheet",#N/A,FALSE,"PL";"fixed assets",#N/A,FALSE,"PL"}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2.dave" localSheetId="65" hidden="1">{"salaried",#N/A,FALSE,"VLD View (2)"}</definedName>
    <definedName name="wrn2.dave" localSheetId="84" hidden="1">{"salaried",#N/A,FALSE,"VLD View (2)"}</definedName>
    <definedName name="wrn2.dave" localSheetId="77" hidden="1">{"salaried",#N/A,FALSE,"VLD View (2)"}</definedName>
    <definedName name="wrn2.dave" localSheetId="61" hidden="1">{"salaried",#N/A,FALSE,"VLD View (2)"}</definedName>
    <definedName name="wrn2.dave" localSheetId="76" hidden="1">{"salaried",#N/A,FALSE,"VLD View (2)"}</definedName>
    <definedName name="wrn2.dave" hidden="1">{"salaried",#N/A,FALSE,"VLD View (2)"}</definedName>
    <definedName name="wrn2.tavg4a" localSheetId="65" hidden="1">{"rates",#N/A,FALSE,"tavg4a";"rev",#N/A,FALSE,"tavg4a"}</definedName>
    <definedName name="wrn2.tavg4a" localSheetId="84" hidden="1">{"rates",#N/A,FALSE,"tavg4a";"rev",#N/A,FALSE,"tavg4a"}</definedName>
    <definedName name="wrn2.tavg4a" localSheetId="77" hidden="1">{"rates",#N/A,FALSE,"tavg4a";"rev",#N/A,FALSE,"tavg4a"}</definedName>
    <definedName name="wrn2.tavg4a" localSheetId="61" hidden="1">{"rates",#N/A,FALSE,"tavg4a";"rev",#N/A,FALSE,"tavg4a"}</definedName>
    <definedName name="wrn2.tavg4a" localSheetId="76" hidden="1">{"rates",#N/A,FALSE,"tavg4a";"rev",#N/A,FALSE,"tavg4a"}</definedName>
    <definedName name="wrn2.tavg4a" hidden="1">{"rates",#N/A,FALSE,"tavg4a";"rev",#N/A,FALSE,"tavg4a"}</definedName>
    <definedName name="wrn2.tpepsum4a" localSheetId="65" hidden="1">{"pep204a",#N/A,FALSE,"tpepsum4a";"pep205a",#N/A,FALSE,"tpepsum4a";"wpep204a",#N/A,FALSE,"tpepsum4a";"wpep205a",#N/A,FALSE,"tpepsum4a"}</definedName>
    <definedName name="wrn2.tpepsum4a" localSheetId="84" hidden="1">{"pep204a",#N/A,FALSE,"tpepsum4a";"pep205a",#N/A,FALSE,"tpepsum4a";"wpep204a",#N/A,FALSE,"tpepsum4a";"wpep205a",#N/A,FALSE,"tpepsum4a"}</definedName>
    <definedName name="wrn2.tpepsum4a" localSheetId="77" hidden="1">{"pep204a",#N/A,FALSE,"tpepsum4a";"pep205a",#N/A,FALSE,"tpepsum4a";"wpep204a",#N/A,FALSE,"tpepsum4a";"wpep205a",#N/A,FALSE,"tpepsum4a"}</definedName>
    <definedName name="wrn2.tpepsum4a" localSheetId="61" hidden="1">{"pep204a",#N/A,FALSE,"tpepsum4a";"pep205a",#N/A,FALSE,"tpepsum4a";"wpep204a",#N/A,FALSE,"tpepsum4a";"wpep205a",#N/A,FALSE,"tpepsum4a"}</definedName>
    <definedName name="wrn2.tpepsum4a" localSheetId="76" hidden="1">{"pep204a",#N/A,FALSE,"tpepsum4a";"pep205a",#N/A,FALSE,"tpepsum4a";"wpep204a",#N/A,FALSE,"tpepsum4a";"wpep205a",#N/A,FALSE,"tpepsum4a"}</definedName>
    <definedName name="wrn2.tpepsum4a" hidden="1">{"pep204a",#N/A,FALSE,"tpepsum4a";"pep205a",#N/A,FALSE,"tpepsum4a";"wpep204a",#N/A,FALSE,"tpepsum4a";"wpep205a",#N/A,FALSE,"tpepsum4a"}</definedName>
    <definedName name="wrn2ppepsum" localSheetId="65" hidden="1">{"rev",#N/A,FALSE,"ppepsum";"vcost",#N/A,FALSE,"ppepsum";"ecprof",#N/A,FALSE,"ppepsum"}</definedName>
    <definedName name="wrn2ppepsum" localSheetId="84" hidden="1">{"rev",#N/A,FALSE,"ppepsum";"vcost",#N/A,FALSE,"ppepsum";"ecprof",#N/A,FALSE,"ppepsum"}</definedName>
    <definedName name="wrn2ppepsum" localSheetId="77" hidden="1">{"rev",#N/A,FALSE,"ppepsum";"vcost",#N/A,FALSE,"ppepsum";"ecprof",#N/A,FALSE,"ppepsum"}</definedName>
    <definedName name="wrn2ppepsum" localSheetId="61" hidden="1">{"rev",#N/A,FALSE,"ppepsum";"vcost",#N/A,FALSE,"ppepsum";"ecprof",#N/A,FALSE,"ppepsum"}</definedName>
    <definedName name="wrn2ppepsum" localSheetId="76" hidden="1">{"rev",#N/A,FALSE,"ppepsum";"vcost",#N/A,FALSE,"ppepsum";"ecprof",#N/A,FALSE,"ppepsum"}</definedName>
    <definedName name="wrn2ppepsum" hidden="1">{"rev",#N/A,FALSE,"ppepsum";"vcost",#N/A,FALSE,"ppepsum";"ecprof",#N/A,FALSE,"ppepsum"}</definedName>
    <definedName name="wrna" localSheetId="65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" localSheetId="84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" localSheetId="77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" localSheetId="61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" localSheetId="76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.dave" localSheetId="65" hidden="1">{"salaried",#N/A,FALSE,"VLD View (2)"}</definedName>
    <definedName name="wrna.dave" localSheetId="84" hidden="1">{"salaried",#N/A,FALSE,"VLD View (2)"}</definedName>
    <definedName name="wrna.dave" localSheetId="77" hidden="1">{"salaried",#N/A,FALSE,"VLD View (2)"}</definedName>
    <definedName name="wrna.dave" localSheetId="61" hidden="1">{"salaried",#N/A,FALSE,"VLD View (2)"}</definedName>
    <definedName name="wrna.dave" localSheetId="76" hidden="1">{"salaried",#N/A,FALSE,"VLD View (2)"}</definedName>
    <definedName name="wrna.dave" hidden="1">{"salaried",#N/A,FALSE,"VLD View (2)"}</definedName>
    <definedName name="wrna.dave_1" localSheetId="65" hidden="1">{"salaried",#N/A,FALSE,"VLD View (2)"}</definedName>
    <definedName name="wrna.dave_1" localSheetId="84" hidden="1">{"salaried",#N/A,FALSE,"VLD View (2)"}</definedName>
    <definedName name="wrna.dave_1" localSheetId="77" hidden="1">{"salaried",#N/A,FALSE,"VLD View (2)"}</definedName>
    <definedName name="wrna.dave_1" localSheetId="61" hidden="1">{"salaried",#N/A,FALSE,"VLD View (2)"}</definedName>
    <definedName name="wrna.dave_1" localSheetId="76" hidden="1">{"salaried",#N/A,FALSE,"VLD View (2)"}</definedName>
    <definedName name="wrna.dave_1" hidden="1">{"salaried",#N/A,FALSE,"VLD View (2)"}</definedName>
    <definedName name="wrnc" localSheetId="6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c" localSheetId="84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c" localSheetId="77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c" localSheetId="61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c" localSheetId="76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localSheetId="65" hidden="1">{#N/A,#N/A,FALSE,"Headcount_PCS ";#N/A,#N/A,FALSE,"Headcount CIG";#N/A,#N/A,FALSE,"Headcount iDEN";#N/A,#N/A,FALSE,"JAG PLANT TREND"}</definedName>
    <definedName name="wrne" localSheetId="84" hidden="1">{#N/A,#N/A,FALSE,"Headcount_PCS ";#N/A,#N/A,FALSE,"Headcount CIG";#N/A,#N/A,FALSE,"Headcount iDEN";#N/A,#N/A,FALSE,"JAG PLANT TREND"}</definedName>
    <definedName name="wrne" localSheetId="77" hidden="1">{#N/A,#N/A,FALSE,"Headcount_PCS ";#N/A,#N/A,FALSE,"Headcount CIG";#N/A,#N/A,FALSE,"Headcount iDEN";#N/A,#N/A,FALSE,"JAG PLANT TREND"}</definedName>
    <definedName name="wrne" localSheetId="61" hidden="1">{#N/A,#N/A,FALSE,"Headcount_PCS ";#N/A,#N/A,FALSE,"Headcount CIG";#N/A,#N/A,FALSE,"Headcount iDEN";#N/A,#N/A,FALSE,"JAG PLANT TREND"}</definedName>
    <definedName name="wrne" localSheetId="76" hidden="1">{#N/A,#N/A,FALSE,"Headcount_PCS ";#N/A,#N/A,FALSE,"Headcount CIG";#N/A,#N/A,FALSE,"Headcount iDEN";#N/A,#N/A,FALSE,"JAG PLANT TREND"}</definedName>
    <definedName name="wrne" hidden="1">{#N/A,#N/A,FALSE,"Headcount_PCS ";#N/A,#N/A,FALSE,"Headcount CIG";#N/A,#N/A,FALSE,"Headcount iDEN";#N/A,#N/A,FALSE,"JAG PLANT TREND"}</definedName>
    <definedName name="wrnn.avrev" localSheetId="65" hidden="1">{"avrev",#N/A,FALSE,"AVREV";"rates",#N/A,FALSE,"AVREV"}</definedName>
    <definedName name="wrnn.avrev" localSheetId="84" hidden="1">{"avrev",#N/A,FALSE,"AVREV";"rates",#N/A,FALSE,"AVREV"}</definedName>
    <definedName name="wrnn.avrev" localSheetId="77" hidden="1">{"avrev",#N/A,FALSE,"AVREV";"rates",#N/A,FALSE,"AVREV"}</definedName>
    <definedName name="wrnn.avrev" localSheetId="61" hidden="1">{"avrev",#N/A,FALSE,"AVREV";"rates",#N/A,FALSE,"AVREV"}</definedName>
    <definedName name="wrnn.avrev" localSheetId="76" hidden="1">{"avrev",#N/A,FALSE,"AVREV";"rates",#N/A,FALSE,"AVREV"}</definedName>
    <definedName name="wrnn.avrev" hidden="1">{"avrev",#N/A,FALSE,"AVREV";"rates",#N/A,FALSE,"AVREV"}</definedName>
    <definedName name="wrnn.avrev_1" localSheetId="65" hidden="1">{"avrev",#N/A,FALSE,"AVREV";"rates",#N/A,FALSE,"AVREV"}</definedName>
    <definedName name="wrnn.avrev_1" localSheetId="84" hidden="1">{"avrev",#N/A,FALSE,"AVREV";"rates",#N/A,FALSE,"AVREV"}</definedName>
    <definedName name="wrnn.avrev_1" localSheetId="77" hidden="1">{"avrev",#N/A,FALSE,"AVREV";"rates",#N/A,FALSE,"AVREV"}</definedName>
    <definedName name="wrnn.avrev_1" localSheetId="61" hidden="1">{"avrev",#N/A,FALSE,"AVREV";"rates",#N/A,FALSE,"AVREV"}</definedName>
    <definedName name="wrnn.avrev_1" localSheetId="76" hidden="1">{"avrev",#N/A,FALSE,"AVREV";"rates",#N/A,FALSE,"AVREV"}</definedName>
    <definedName name="wrnn.avrev_1" hidden="1">{"avrev",#N/A,FALSE,"AVREV";"rates",#N/A,FALSE,"AVREV"}</definedName>
    <definedName name="wrnn.print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localSheetId="6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print._.Full._.Report" localSheetId="8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print._.Full._.Report" localSheetId="77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print._.Full._.Report" localSheetId="6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print._.Full._.Report" localSheetId="76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series" localSheetId="65" hidden="1">{"Revenue",#N/A,FALSE,"Series";"Ecprofit",#N/A,FALSE,"Series"}</definedName>
    <definedName name="wrnn.series" localSheetId="84" hidden="1">{"Revenue",#N/A,FALSE,"Series";"Ecprofit",#N/A,FALSE,"Series"}</definedName>
    <definedName name="wrnn.series" localSheetId="77" hidden="1">{"Revenue",#N/A,FALSE,"Series";"Ecprofit",#N/A,FALSE,"Series"}</definedName>
    <definedName name="wrnn.series" localSheetId="61" hidden="1">{"Revenue",#N/A,FALSE,"Series";"Ecprofit",#N/A,FALSE,"Series"}</definedName>
    <definedName name="wrnn.series" localSheetId="76" hidden="1">{"Revenue",#N/A,FALSE,"Series";"Ecprofit",#N/A,FALSE,"Series"}</definedName>
    <definedName name="wrnn.series" hidden="1">{"Revenue",#N/A,FALSE,"Series";"Ecprofit",#N/A,FALSE,"Series"}</definedName>
    <definedName name="wrnn.series_1" localSheetId="65" hidden="1">{"Revenue",#N/A,FALSE,"Series";"Ecprofit",#N/A,FALSE,"Series"}</definedName>
    <definedName name="wrnn.series_1" localSheetId="84" hidden="1">{"Revenue",#N/A,FALSE,"Series";"Ecprofit",#N/A,FALSE,"Series"}</definedName>
    <definedName name="wrnn.series_1" localSheetId="77" hidden="1">{"Revenue",#N/A,FALSE,"Series";"Ecprofit",#N/A,FALSE,"Series"}</definedName>
    <definedName name="wrnn.series_1" localSheetId="61" hidden="1">{"Revenue",#N/A,FALSE,"Series";"Ecprofit",#N/A,FALSE,"Series"}</definedName>
    <definedName name="wrnn.series_1" localSheetId="76" hidden="1">{"Revenue",#N/A,FALSE,"Series";"Ecprofit",#N/A,FALSE,"Series"}</definedName>
    <definedName name="wrnn.series_1" hidden="1">{"Revenue",#N/A,FALSE,"Series";"Ecprofit",#N/A,FALSE,"Series"}</definedName>
    <definedName name="wrnnn.series" localSheetId="65" hidden="1">{"Revenue",#N/A,FALSE,"Series";"Ecprofit",#N/A,FALSE,"Series"}</definedName>
    <definedName name="wrnnn.series" localSheetId="84" hidden="1">{"Revenue",#N/A,FALSE,"Series";"Ecprofit",#N/A,FALSE,"Series"}</definedName>
    <definedName name="wrnnn.series" localSheetId="77" hidden="1">{"Revenue",#N/A,FALSE,"Series";"Ecprofit",#N/A,FALSE,"Series"}</definedName>
    <definedName name="wrnnn.series" localSheetId="61" hidden="1">{"Revenue",#N/A,FALSE,"Series";"Ecprofit",#N/A,FALSE,"Series"}</definedName>
    <definedName name="wrnnn.series" localSheetId="76" hidden="1">{"Revenue",#N/A,FALSE,"Series";"Ecprofit",#N/A,FALSE,"Series"}</definedName>
    <definedName name="wrnnn.series" hidden="1">{"Revenue",#N/A,FALSE,"Series";"Ecprofit",#N/A,FALSE,"Series"}</definedName>
    <definedName name="wrnnn.series_1" localSheetId="65" hidden="1">{"Revenue",#N/A,FALSE,"Series";"Ecprofit",#N/A,FALSE,"Series"}</definedName>
    <definedName name="wrnnn.series_1" localSheetId="84" hidden="1">{"Revenue",#N/A,FALSE,"Series";"Ecprofit",#N/A,FALSE,"Series"}</definedName>
    <definedName name="wrnnn.series_1" localSheetId="77" hidden="1">{"Revenue",#N/A,FALSE,"Series";"Ecprofit",#N/A,FALSE,"Series"}</definedName>
    <definedName name="wrnnn.series_1" localSheetId="61" hidden="1">{"Revenue",#N/A,FALSE,"Series";"Ecprofit",#N/A,FALSE,"Series"}</definedName>
    <definedName name="wrnnn.series_1" localSheetId="76" hidden="1">{"Revenue",#N/A,FALSE,"Series";"Ecprofit",#N/A,FALSE,"Series"}</definedName>
    <definedName name="wrnnn.series_1" hidden="1">{"Revenue",#N/A,FALSE,"Series";"Ecprofit",#N/A,FALSE,"Series"}</definedName>
    <definedName name="WRT" localSheetId="65" hidden="1">{#N/A,#N/A,TRUE,"RIDE";#N/A,#N/A,TRUE,"STEERING";#N/A,#N/A,TRUE,"HANDLING";#N/A,#N/A,TRUE,"BRAKING"}</definedName>
    <definedName name="WRT" localSheetId="84" hidden="1">{#N/A,#N/A,TRUE,"RIDE";#N/A,#N/A,TRUE,"STEERING";#N/A,#N/A,TRUE,"HANDLING";#N/A,#N/A,TRUE,"BRAKING"}</definedName>
    <definedName name="WRT" localSheetId="77" hidden="1">{#N/A,#N/A,TRUE,"RIDE";#N/A,#N/A,TRUE,"STEERING";#N/A,#N/A,TRUE,"HANDLING";#N/A,#N/A,TRUE,"BRAKING"}</definedName>
    <definedName name="WRT" localSheetId="61" hidden="1">{#N/A,#N/A,TRUE,"RIDE";#N/A,#N/A,TRUE,"STEERING";#N/A,#N/A,TRUE,"HANDLING";#N/A,#N/A,TRUE,"BRAKING"}</definedName>
    <definedName name="WRT" localSheetId="76" hidden="1">{#N/A,#N/A,TRUE,"RIDE";#N/A,#N/A,TRUE,"STEERING";#N/A,#N/A,TRUE,"HANDLING";#N/A,#N/A,TRUE,"BRAKING"}</definedName>
    <definedName name="WRT" hidden="1">{#N/A,#N/A,TRUE,"RIDE";#N/A,#N/A,TRUE,"STEERING";#N/A,#N/A,TRUE,"HANDLING";#N/A,#N/A,TRUE,"BRAKING"}</definedName>
    <definedName name="WS" localSheetId="65" hidden="1">{"Wholesale",#N/A,FALSE,"1+11";"wholesale Mix",#N/A,FALSE,"1+11"}</definedName>
    <definedName name="WS" localSheetId="84" hidden="1">{"Wholesale",#N/A,FALSE,"1+11";"wholesale Mix",#N/A,FALSE,"1+11"}</definedName>
    <definedName name="WS" localSheetId="77" hidden="1">{"Wholesale",#N/A,FALSE,"1+11";"wholesale Mix",#N/A,FALSE,"1+11"}</definedName>
    <definedName name="WS" localSheetId="61" hidden="1">{"Wholesale",#N/A,FALSE,"1+11";"wholesale Mix",#N/A,FALSE,"1+11"}</definedName>
    <definedName name="WS" localSheetId="76" hidden="1">{"Wholesale",#N/A,FALSE,"1+11";"wholesale Mix",#N/A,FALSE,"1+11"}</definedName>
    <definedName name="WS" hidden="1">{"Wholesale",#N/A,FALSE,"1+11";"wholesale Mix",#N/A,FALSE,"1+11"}</definedName>
    <definedName name="wsM">#N/A</definedName>
    <definedName name="WSR" localSheetId="65" hidden="1">{#N/A,#N/A,FALSE,"TOP10";#N/A,#N/A,FALSE,"Cover";#N/A,#N/A,FALSE,"MOGRAPH"}</definedName>
    <definedName name="WSR" localSheetId="84" hidden="1">{#N/A,#N/A,FALSE,"TOP10";#N/A,#N/A,FALSE,"Cover";#N/A,#N/A,FALSE,"MOGRAPH"}</definedName>
    <definedName name="WSR" localSheetId="77" hidden="1">{#N/A,#N/A,FALSE,"TOP10";#N/A,#N/A,FALSE,"Cover";#N/A,#N/A,FALSE,"MOGRAPH"}</definedName>
    <definedName name="WSR" localSheetId="61" hidden="1">{#N/A,#N/A,FALSE,"TOP10";#N/A,#N/A,FALSE,"Cover";#N/A,#N/A,FALSE,"MOGRAPH"}</definedName>
    <definedName name="WSR" localSheetId="76" hidden="1">{#N/A,#N/A,FALSE,"TOP10";#N/A,#N/A,FALSE,"Cover";#N/A,#N/A,FALSE,"MOGRAPH"}</definedName>
    <definedName name="WSR" hidden="1">{#N/A,#N/A,FALSE,"TOP10";#N/A,#N/A,FALSE,"Cover";#N/A,#N/A,FALSE,"MOGRAPH"}</definedName>
    <definedName name="wtwt" localSheetId="65" hidden="1">{#N/A,#N/A,FALSE,"TOP10";#N/A,#N/A,FALSE,"Cover";#N/A,#N/A,FALSE,"MOGRAPH"}</definedName>
    <definedName name="wtwt" localSheetId="84" hidden="1">{#N/A,#N/A,FALSE,"TOP10";#N/A,#N/A,FALSE,"Cover";#N/A,#N/A,FALSE,"MOGRAPH"}</definedName>
    <definedName name="wtwt" localSheetId="77" hidden="1">{#N/A,#N/A,FALSE,"TOP10";#N/A,#N/A,FALSE,"Cover";#N/A,#N/A,FALSE,"MOGRAPH"}</definedName>
    <definedName name="wtwt" localSheetId="61" hidden="1">{#N/A,#N/A,FALSE,"TOP10";#N/A,#N/A,FALSE,"Cover";#N/A,#N/A,FALSE,"MOGRAPH"}</definedName>
    <definedName name="wtwt" localSheetId="76" hidden="1">{#N/A,#N/A,FALSE,"TOP10";#N/A,#N/A,FALSE,"Cover";#N/A,#N/A,FALSE,"MOGRAPH"}</definedName>
    <definedName name="wtwt" hidden="1">{#N/A,#N/A,FALSE,"TOP10";#N/A,#N/A,FALSE,"Cover";#N/A,#N/A,FALSE,"MOGRAPH"}</definedName>
    <definedName name="wvu.devshifts." localSheetId="65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evshifts." localSheetId="84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evshifts." localSheetId="77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evshifts." localSheetId="61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evshifts." localSheetId="76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evshifts.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urashifts." localSheetId="65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durashifts." localSheetId="84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durashifts." localSheetId="77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durashifts." localSheetId="61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durashifts." localSheetId="76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durashifts.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Pro00_01." localSheetId="65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1." localSheetId="84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1." localSheetId="77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1." localSheetId="61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1." localSheetId="76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1.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localSheetId="65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localSheetId="84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localSheetId="77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localSheetId="61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localSheetId="76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1999." localSheetId="65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." localSheetId="84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." localSheetId="77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." localSheetId="61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." localSheetId="76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.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localSheetId="65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localSheetId="84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localSheetId="77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localSheetId="61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localSheetId="76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localSheetId="65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localSheetId="84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localSheetId="77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localSheetId="61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localSheetId="76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gexpense." localSheetId="65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." localSheetId="84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." localSheetId="77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." localSheetId="61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." localSheetId="76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.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localSheetId="65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localSheetId="84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localSheetId="77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localSheetId="61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localSheetId="76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totypes." localSheetId="65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." localSheetId="84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." localSheetId="77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." localSheetId="61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." localSheetId="76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.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localSheetId="65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localSheetId="84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localSheetId="77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localSheetId="61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localSheetId="76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staffing." localSheetId="65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." localSheetId="84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." localSheetId="77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." localSheetId="6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." localSheetId="76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.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localSheetId="65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localSheetId="84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localSheetId="77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localSheetId="6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localSheetId="76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ummary._.US." localSheetId="65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Summary._.US." localSheetId="84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Summary._.US." localSheetId="77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Summary._.US." localSheetId="61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Summary._.US." localSheetId="76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localSheetId="65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." localSheetId="84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." localSheetId="77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." localSheetId="61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." localSheetId="76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shifts." localSheetId="65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." localSheetId="84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." localSheetId="77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." localSheetId="61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." localSheetId="76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.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localSheetId="65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localSheetId="84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localSheetId="77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localSheetId="61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localSheetId="76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w" localSheetId="65" hidden="1">{"salaried",#N/A,FALSE,"VLD View (2)"}</definedName>
    <definedName name="ww" localSheetId="84" hidden="1">{"salaried",#N/A,FALSE,"VLD View (2)"}</definedName>
    <definedName name="ww" localSheetId="77" hidden="1">{"salaried",#N/A,FALSE,"VLD View (2)"}</definedName>
    <definedName name="ww" localSheetId="61" hidden="1">{"salaried",#N/A,FALSE,"VLD View (2)"}</definedName>
    <definedName name="ww" localSheetId="76" hidden="1">{"salaried",#N/A,FALSE,"VLD View (2)"}</definedName>
    <definedName name="ww" hidden="1">{"salaried",#N/A,FALSE,"VLD View (2)"}</definedName>
    <definedName name="wwkw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kw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kw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kw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kw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k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R" localSheetId="65" hidden="1">{#N/A,#N/A,FALSE,"Cover Page";#N/A,#N/A,FALSE,"Facing Page";#N/A,#N/A,FALSE,"Main Page";#N/A,#N/A,FALSE,"Risk-Adjusted";#N/A,#N/A,FALSE,"Profit Improvement"}</definedName>
    <definedName name="WWR" localSheetId="84" hidden="1">{#N/A,#N/A,FALSE,"Cover Page";#N/A,#N/A,FALSE,"Facing Page";#N/A,#N/A,FALSE,"Main Page";#N/A,#N/A,FALSE,"Risk-Adjusted";#N/A,#N/A,FALSE,"Profit Improvement"}</definedName>
    <definedName name="WWR" localSheetId="77" hidden="1">{#N/A,#N/A,FALSE,"Cover Page";#N/A,#N/A,FALSE,"Facing Page";#N/A,#N/A,FALSE,"Main Page";#N/A,#N/A,FALSE,"Risk-Adjusted";#N/A,#N/A,FALSE,"Profit Improvement"}</definedName>
    <definedName name="WWR" localSheetId="61" hidden="1">{#N/A,#N/A,FALSE,"Cover Page";#N/A,#N/A,FALSE,"Facing Page";#N/A,#N/A,FALSE,"Main Page";#N/A,#N/A,FALSE,"Risk-Adjusted";#N/A,#N/A,FALSE,"Profit Improvement"}</definedName>
    <definedName name="WWR" localSheetId="76" hidden="1">{#N/A,#N/A,FALSE,"Cover Page";#N/A,#N/A,FALSE,"Facing Page";#N/A,#N/A,FALSE,"Main Page";#N/A,#N/A,FALSE,"Risk-Adjusted";#N/A,#N/A,FALSE,"Profit Improvement"}</definedName>
    <definedName name="WWR" hidden="1">{#N/A,#N/A,FALSE,"Cover Page";#N/A,#N/A,FALSE,"Facing Page";#N/A,#N/A,FALSE,"Main Page";#N/A,#N/A,FALSE,"Risk-Adjusted";#N/A,#N/A,FALSE,"Profit Improvement"}</definedName>
    <definedName name="wwr_1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wwr_1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wwr_1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wwr_1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wwr_1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wwr_1" hidden="1">{#N/A,#N/A,FALSE,"Assumptions";#N/A,#N/A,FALSE,"Volumes";#N/A,#N/A,FALSE,"Pricing";#N/A,#N/A,FALSE,"Variable Cost";#N/A,#N/A,FALSE,"Investment";#N/A,#N/A,FALSE,"Profitability";#N/A,#N/A,FALSE,"Business Comparison"}</definedName>
    <definedName name="www" localSheetId="65" hidden="1">{#N/A,#N/A,TRUE,"Engine";#N/A,#N/A,TRUE,"Trans 5R55N";#N/A,#N/A,TRUE,"Manual Trans";#N/A,#N/A,TRUE,"DS and Axle";#N/A,#N/A,TRUE,"PTSSE";#N/A,#N/A,TRUE,"Summary"}</definedName>
    <definedName name="www" localSheetId="84" hidden="1">{#N/A,#N/A,TRUE,"Engine";#N/A,#N/A,TRUE,"Trans 5R55N";#N/A,#N/A,TRUE,"Manual Trans";#N/A,#N/A,TRUE,"DS and Axle";#N/A,#N/A,TRUE,"PTSSE";#N/A,#N/A,TRUE,"Summary"}</definedName>
    <definedName name="www" localSheetId="77" hidden="1">{#N/A,#N/A,TRUE,"Engine";#N/A,#N/A,TRUE,"Trans 5R55N";#N/A,#N/A,TRUE,"Manual Trans";#N/A,#N/A,TRUE,"DS and Axle";#N/A,#N/A,TRUE,"PTSSE";#N/A,#N/A,TRUE,"Summary"}</definedName>
    <definedName name="www" localSheetId="61" hidden="1">{#N/A,#N/A,TRUE,"Engine";#N/A,#N/A,TRUE,"Trans 5R55N";#N/A,#N/A,TRUE,"Manual Trans";#N/A,#N/A,TRUE,"DS and Axle";#N/A,#N/A,TRUE,"PTSSE";#N/A,#N/A,TRUE,"Summary"}</definedName>
    <definedName name="www" localSheetId="76" hidden="1">{#N/A,#N/A,TRUE,"Engine";#N/A,#N/A,TRUE,"Trans 5R55N";#N/A,#N/A,TRUE,"Manual Trans";#N/A,#N/A,TRUE,"DS and Axle";#N/A,#N/A,TRUE,"PTSSE";#N/A,#N/A,TRUE,"Summary"}</definedName>
    <definedName name="www" hidden="1">{#N/A,#N/A,TRUE,"Engine";#N/A,#N/A,TRUE,"Trans 5R55N";#N/A,#N/A,TRUE,"Manual Trans";#N/A,#N/A,TRUE,"DS and Axle";#N/A,#N/A,TRUE,"PTSSE";#N/A,#N/A,TRUE,"Summary"}</definedName>
    <definedName name="wwww" localSheetId="65" hidden="1">{#N/A,#N/A,FALSE,"Cover";#N/A,#N/A,FALSE,"Profits";#N/A,#N/A,FALSE,"ABS";#N/A,#N/A,FALSE,"TFLE Detail";#N/A,#N/A,FALSE,"TFLE Walk";#N/A,#N/A,FALSE,"Variable Cost";#N/A,#N/A,FALSE,"V.C. Walk"}</definedName>
    <definedName name="wwww" localSheetId="84" hidden="1">{#N/A,#N/A,FALSE,"Cover";#N/A,#N/A,FALSE,"Profits";#N/A,#N/A,FALSE,"ABS";#N/A,#N/A,FALSE,"TFLE Detail";#N/A,#N/A,FALSE,"TFLE Walk";#N/A,#N/A,FALSE,"Variable Cost";#N/A,#N/A,FALSE,"V.C. Walk"}</definedName>
    <definedName name="wwww" localSheetId="77" hidden="1">{#N/A,#N/A,FALSE,"Cover";#N/A,#N/A,FALSE,"Profits";#N/A,#N/A,FALSE,"ABS";#N/A,#N/A,FALSE,"TFLE Detail";#N/A,#N/A,FALSE,"TFLE Walk";#N/A,#N/A,FALSE,"Variable Cost";#N/A,#N/A,FALSE,"V.C. Walk"}</definedName>
    <definedName name="wwww" localSheetId="61" hidden="1">{#N/A,#N/A,FALSE,"Cover";#N/A,#N/A,FALSE,"Profits";#N/A,#N/A,FALSE,"ABS";#N/A,#N/A,FALSE,"TFLE Detail";#N/A,#N/A,FALSE,"TFLE Walk";#N/A,#N/A,FALSE,"Variable Cost";#N/A,#N/A,FALSE,"V.C. Walk"}</definedName>
    <definedName name="wwww" localSheetId="76" hidden="1">{#N/A,#N/A,FALSE,"Cover";#N/A,#N/A,FALSE,"Profits";#N/A,#N/A,FALSE,"ABS";#N/A,#N/A,FALSE,"TFLE Detail";#N/A,#N/A,FALSE,"TFLE Walk";#N/A,#N/A,FALSE,"Variable Cost";#N/A,#N/A,FALSE,"V.C. Walk"}</definedName>
    <definedName name="wwww" hidden="1">{#N/A,#N/A,FALSE,"Cover";#N/A,#N/A,FALSE,"Profits";#N/A,#N/A,FALSE,"ABS";#N/A,#N/A,FALSE,"TFLE Detail";#N/A,#N/A,FALSE,"TFLE Walk";#N/A,#N/A,FALSE,"Variable Cost";#N/A,#N/A,FALSE,"V.C. Walk"}</definedName>
    <definedName name="wwwww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ww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wwww" localSheetId="65" hidden="1">{"REVISED",#N/A,FALSE,"Sheet1"}</definedName>
    <definedName name="wwwwwwwwwww" localSheetId="84" hidden="1">{"REVISED",#N/A,FALSE,"Sheet1"}</definedName>
    <definedName name="wwwwwwwwwww" localSheetId="77" hidden="1">{"REVISED",#N/A,FALSE,"Sheet1"}</definedName>
    <definedName name="wwwwwwwwwww" localSheetId="61" hidden="1">{"REVISED",#N/A,FALSE,"Sheet1"}</definedName>
    <definedName name="wwwwwwwwwww" localSheetId="76" hidden="1">{"REVISED",#N/A,FALSE,"Sheet1"}</definedName>
    <definedName name="wwwwwwwwwww" hidden="1">{"REVISED",#N/A,FALSE,"Sheet1"}</definedName>
    <definedName name="wwwwwwwwwwwwwwwwwww" localSheetId="65" hidden="1">{"Fiesta Facer Page",#N/A,FALSE,"Q_C_S";"Fiesta Main Page",#N/A,FALSE,"V_L";"Fiesta 95BP Struct",#N/A,FALSE,"StructBP";"Fiesta Post 95BP Struct",#N/A,FALSE,"AdjStructBP"}</definedName>
    <definedName name="wwwwwwwwwwwwwwwwwww" localSheetId="84" hidden="1">{"Fiesta Facer Page",#N/A,FALSE,"Q_C_S";"Fiesta Main Page",#N/A,FALSE,"V_L";"Fiesta 95BP Struct",#N/A,FALSE,"StructBP";"Fiesta Post 95BP Struct",#N/A,FALSE,"AdjStructBP"}</definedName>
    <definedName name="wwwwwwwwwwwwwwwwwww" localSheetId="77" hidden="1">{"Fiesta Facer Page",#N/A,FALSE,"Q_C_S";"Fiesta Main Page",#N/A,FALSE,"V_L";"Fiesta 95BP Struct",#N/A,FALSE,"StructBP";"Fiesta Post 95BP Struct",#N/A,FALSE,"AdjStructBP"}</definedName>
    <definedName name="wwwwwwwwwwwwwwwwwww" localSheetId="61" hidden="1">{"Fiesta Facer Page",#N/A,FALSE,"Q_C_S";"Fiesta Main Page",#N/A,FALSE,"V_L";"Fiesta 95BP Struct",#N/A,FALSE,"StructBP";"Fiesta Post 95BP Struct",#N/A,FALSE,"AdjStructBP"}</definedName>
    <definedName name="wwwwwwwwwwwwwwwwwww" localSheetId="76" hidden="1">{"Fiesta Facer Page",#N/A,FALSE,"Q_C_S";"Fiesta Main Page",#N/A,FALSE,"V_L";"Fiesta 95BP Struct",#N/A,FALSE,"StructBP";"Fiesta Post 95BP Struct",#N/A,FALSE,"AdjStructBP"}</definedName>
    <definedName name="wwwwwwwwwwwwwwwwwww" hidden="1">{"Fiesta Facer Page",#N/A,FALSE,"Q_C_S";"Fiesta Main Page",#N/A,FALSE,"V_L";"Fiesta 95BP Struct",#N/A,FALSE,"StructBP";"Fiesta Post 95BP Struct",#N/A,FALSE,"AdjStructBP"}</definedName>
    <definedName name="wwwwwwwwwwwwwwwwwwwwwwwwwww" localSheetId="65" hidden="1">{"Fiesta Facer Page",#N/A,FALSE,"Q_C_S";"Fiesta Main Page",#N/A,FALSE,"V_L";"Fiesta 95BP Struct",#N/A,FALSE,"StructBP";"Fiesta Post 95BP Struct",#N/A,FALSE,"AdjStructBP"}</definedName>
    <definedName name="wwwwwwwwwwwwwwwwwwwwwwwwwww" localSheetId="84" hidden="1">{"Fiesta Facer Page",#N/A,FALSE,"Q_C_S";"Fiesta Main Page",#N/A,FALSE,"V_L";"Fiesta 95BP Struct",#N/A,FALSE,"StructBP";"Fiesta Post 95BP Struct",#N/A,FALSE,"AdjStructBP"}</definedName>
    <definedName name="wwwwwwwwwwwwwwwwwwwwwwwwwww" localSheetId="77" hidden="1">{"Fiesta Facer Page",#N/A,FALSE,"Q_C_S";"Fiesta Main Page",#N/A,FALSE,"V_L";"Fiesta 95BP Struct",#N/A,FALSE,"StructBP";"Fiesta Post 95BP Struct",#N/A,FALSE,"AdjStructBP"}</definedName>
    <definedName name="wwwwwwwwwwwwwwwwwwwwwwwwwww" localSheetId="61" hidden="1">{"Fiesta Facer Page",#N/A,FALSE,"Q_C_S";"Fiesta Main Page",#N/A,FALSE,"V_L";"Fiesta 95BP Struct",#N/A,FALSE,"StructBP";"Fiesta Post 95BP Struct",#N/A,FALSE,"AdjStructBP"}</definedName>
    <definedName name="wwwwwwwwwwwwwwwwwwwwwwwwwww" localSheetId="76" hidden="1">{"Fiesta Facer Page",#N/A,FALSE,"Q_C_S";"Fiesta Main Page",#N/A,FALSE,"V_L";"Fiesta 95BP Struct",#N/A,FALSE,"StructBP";"Fiesta Post 95BP Struct",#N/A,FALSE,"AdjStructBP"}</definedName>
    <definedName name="wwwwwwwwwwwwwwwwwwwwwwwwwww" hidden="1">{"Fiesta Facer Page",#N/A,FALSE,"Q_C_S";"Fiesta Main Page",#N/A,FALSE,"V_L";"Fiesta 95BP Struct",#N/A,FALSE,"StructBP";"Fiesta Post 95BP Struct",#N/A,FALSE,"AdjStructBP"}</definedName>
    <definedName name="wyriyt" localSheetId="65" hidden="1">{0,0,0,#VALUE!;7.4993119266055,0,0,0;#VALUE!,0.93945652173913,0,0;0,#VALUE!,0.39,0;0,0,0,2.46782608695652}</definedName>
    <definedName name="wyriyt" localSheetId="84" hidden="1">{0,0,0,#VALUE!;7.4993119266055,0,0,0;#VALUE!,0.93945652173913,0,0;0,#VALUE!,0.39,0;0,0,0,2.46782608695652}</definedName>
    <definedName name="wyriyt" localSheetId="77" hidden="1">{0,0,0,#VALUE!;7.4993119266055,0,0,0;#VALUE!,0.93945652173913,0,0;0,#VALUE!,0.39,0;0,0,0,2.46782608695652}</definedName>
    <definedName name="wyriyt" localSheetId="61" hidden="1">{0,0,0,#VALUE!;7.4993119266055,0,0,0;#VALUE!,0.93945652173913,0,0;0,#VALUE!,0.39,0;0,0,0,2.46782608695652}</definedName>
    <definedName name="wyriyt" localSheetId="76" hidden="1">{0,0,0,#VALUE!;7.4993119266055,0,0,0;#VALUE!,0.93945652173913,0,0;0,#VALUE!,0.39,0;0,0,0,2.46782608695652}</definedName>
    <definedName name="wyriyt" hidden="1">{0,0,0,#VALUE!;7.4993119266055,0,0,0;#VALUE!,0.93945652173913,0,0;0,#VALUE!,0.39,0;0,0,0,2.46782608695652}</definedName>
    <definedName name="X" localSheetId="65" hidden="1">{"COMPARISON",#N/A,FALSE,"Sheet1"}</definedName>
    <definedName name="X" localSheetId="84" hidden="1">{"COMPARISON",#N/A,FALSE,"Sheet1"}</definedName>
    <definedName name="X" localSheetId="77" hidden="1">{"COMPARISON",#N/A,FALSE,"Sheet1"}</definedName>
    <definedName name="X" localSheetId="61" hidden="1">{"COMPARISON",#N/A,FALSE,"Sheet1"}</definedName>
    <definedName name="X" localSheetId="76" hidden="1">{"COMPARISON",#N/A,FALSE,"Sheet1"}</definedName>
    <definedName name="X" hidden="1">{"COMPARISON",#N/A,FALSE,"Sheet1"}</definedName>
    <definedName name="X_PE_VL">#N/A</definedName>
    <definedName name="X1_CE_W" localSheetId="79">INDIRECT("'"&amp;#REF!&amp;"Distances'!$A$4:$J$65000")</definedName>
    <definedName name="X1_CE_W" localSheetId="84">INDIRECT("'"&amp;#REF!&amp;"Distances'!$A$4:$J$65000")</definedName>
    <definedName name="X1_CE_W" localSheetId="77">INDIRECT("'"&amp;#REF!&amp;"Distances'!$A$4:$J$65000")</definedName>
    <definedName name="X1_CE_W">INDIRECT("'"&amp;#REF!&amp;"Distances'!$A$4:$J$65000")</definedName>
    <definedName name="X2_CE_AA2" localSheetId="79">MATCH(#REF!,#REF!,0)+1</definedName>
    <definedName name="X2_CE_AA2" localSheetId="84">MATCH(#REF!,#REF!,0)+1</definedName>
    <definedName name="X2_CE_AA2" localSheetId="77">MATCH(#REF!,#REF!,0)+1</definedName>
    <definedName name="X2_CE_AA2">MATCH(#REF!,#REF!,0)+1</definedName>
    <definedName name="X202_prior" localSheetId="65" hidden="1">{"salaried",#N/A,FALSE,"VLD View (2)"}</definedName>
    <definedName name="X202_prior" localSheetId="84" hidden="1">{"salaried",#N/A,FALSE,"VLD View (2)"}</definedName>
    <definedName name="X202_prior" localSheetId="77" hidden="1">{"salaried",#N/A,FALSE,"VLD View (2)"}</definedName>
    <definedName name="X202_prior" localSheetId="61" hidden="1">{"salaried",#N/A,FALSE,"VLD View (2)"}</definedName>
    <definedName name="X202_prior" localSheetId="76" hidden="1">{"salaried",#N/A,FALSE,"VLD View (2)"}</definedName>
    <definedName name="X202_prior" hidden="1">{"salaried",#N/A,FALSE,"VLD View (2)"}</definedName>
    <definedName name="X3_CE_AB2" localSheetId="79">MATCH(#REF!,#REF!,0)+1</definedName>
    <definedName name="X3_CE_AB2" localSheetId="84">MATCH(#REF!,#REF!,0)+1</definedName>
    <definedName name="X3_CE_AB2" localSheetId="77">MATCH(#REF!,#REF!,0)+1</definedName>
    <definedName name="X3_CE_AB2">MATCH(#REF!,#REF!,0)+1</definedName>
    <definedName name="xaxis" localSheetId="79" hidden="1">#REF!</definedName>
    <definedName name="xaxis" localSheetId="84" hidden="1">#REF!</definedName>
    <definedName name="xaxis" localSheetId="77" hidden="1">#REF!</definedName>
    <definedName name="xaxis" hidden="1">#REF!</definedName>
    <definedName name="xb" localSheetId="79" hidden="1">#REF!</definedName>
    <definedName name="xb" localSheetId="84" hidden="1">#REF!</definedName>
    <definedName name="xb" localSheetId="77" hidden="1">#REF!</definedName>
    <definedName name="xb" hidden="1">#REF!</definedName>
    <definedName name="xc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" localSheetId="6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" localSheetId="8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" localSheetId="77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" localSheetId="6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" localSheetId="76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cxv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cxv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cxv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cxv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cxv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cx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xcxcxcxc" localSheetId="65" hidden="1">{0,0,0,0;0,0,0,0;0,0,0,0;0,0,0,0;0,0,#VALUE!,0;0,FALSE,0,0;0,0,2.52782862608606E-08,1.43355118123874E-09;0,0,0,TRUE}</definedName>
    <definedName name="xcxcxcxcxc" localSheetId="84" hidden="1">{0,0,0,0;0,0,0,0;0,0,0,0;0,0,0,0;0,0,#VALUE!,0;0,FALSE,0,0;0,0,2.52782862608606E-08,1.43355118123874E-09;0,0,0,TRUE}</definedName>
    <definedName name="xcxcxcxcxc" localSheetId="77" hidden="1">{0,0,0,0;0,0,0,0;0,0,0,0;0,0,0,0;0,0,#VALUE!,0;0,FALSE,0,0;0,0,2.52782862608606E-08,1.43355118123874E-09;0,0,0,TRUE}</definedName>
    <definedName name="xcxcxcxcxc" localSheetId="61" hidden="1">{0,0,0,0;0,0,0,0;0,0,0,0;0,0,0,0;0,0,#VALUE!,0;0,FALSE,0,0;0,0,2.52782862608606E-08,1.43355118123874E-09;0,0,0,TRUE}</definedName>
    <definedName name="xcxcxcxcxc" localSheetId="76" hidden="1">{0,0,0,0;0,0,0,0;0,0,0,0;0,0,0,0;0,0,#VALUE!,0;0,FALSE,0,0;0,0,2.52782862608606E-08,1.43355118123874E-09;0,0,0,TRUE}</definedName>
    <definedName name="xcxcxcxcxc" hidden="1">{0,0,0,0;0,0,0,0;0,0,0,0;0,0,0,0;0,0,#VALUE!,0;0,FALSE,0,0;0,0,2.52782862608606E-08,1.43355118123874E-09;0,0,0,TRUE}</definedName>
    <definedName name="xfgh" localSheetId="65" hidden="1">{#N/A,#N/A,FALSE,"Cover";#N/A,#N/A,FALSE,"Profits";#N/A,#N/A,FALSE,"ABS";#N/A,#N/A,FALSE,"TFLE Detail";#N/A,#N/A,FALSE,"TFLE Walk";#N/A,#N/A,FALSE,"Variable Cost";#N/A,#N/A,FALSE,"V.C. Walk"}</definedName>
    <definedName name="xfgh" localSheetId="84" hidden="1">{#N/A,#N/A,FALSE,"Cover";#N/A,#N/A,FALSE,"Profits";#N/A,#N/A,FALSE,"ABS";#N/A,#N/A,FALSE,"TFLE Detail";#N/A,#N/A,FALSE,"TFLE Walk";#N/A,#N/A,FALSE,"Variable Cost";#N/A,#N/A,FALSE,"V.C. Walk"}</definedName>
    <definedName name="xfgh" localSheetId="77" hidden="1">{#N/A,#N/A,FALSE,"Cover";#N/A,#N/A,FALSE,"Profits";#N/A,#N/A,FALSE,"ABS";#N/A,#N/A,FALSE,"TFLE Detail";#N/A,#N/A,FALSE,"TFLE Walk";#N/A,#N/A,FALSE,"Variable Cost";#N/A,#N/A,FALSE,"V.C. Walk"}</definedName>
    <definedName name="xfgh" localSheetId="61" hidden="1">{#N/A,#N/A,FALSE,"Cover";#N/A,#N/A,FALSE,"Profits";#N/A,#N/A,FALSE,"ABS";#N/A,#N/A,FALSE,"TFLE Detail";#N/A,#N/A,FALSE,"TFLE Walk";#N/A,#N/A,FALSE,"Variable Cost";#N/A,#N/A,FALSE,"V.C. Walk"}</definedName>
    <definedName name="xfgh" localSheetId="76" hidden="1">{#N/A,#N/A,FALSE,"Cover";#N/A,#N/A,FALSE,"Profits";#N/A,#N/A,FALSE,"ABS";#N/A,#N/A,FALSE,"TFLE Detail";#N/A,#N/A,FALSE,"TFLE Walk";#N/A,#N/A,FALSE,"Variable Cost";#N/A,#N/A,FALSE,"V.C. Walk"}</definedName>
    <definedName name="xfgh" hidden="1">{#N/A,#N/A,FALSE,"Cover";#N/A,#N/A,FALSE,"Profits";#N/A,#N/A,FALSE,"ABS";#N/A,#N/A,FALSE,"TFLE Detail";#N/A,#N/A,FALSE,"TFLE Walk";#N/A,#N/A,FALSE,"Variable Cost";#N/A,#N/A,FALSE,"V.C. Walk"}</definedName>
    <definedName name="xg">#N/A</definedName>
    <definedName name="xlqCom">"OK"</definedName>
    <definedName name="xm" localSheetId="79" hidden="1">#REF!</definedName>
    <definedName name="xm" localSheetId="84" hidden="1">#REF!</definedName>
    <definedName name="xm" localSheetId="77" hidden="1">#REF!</definedName>
    <definedName name="xm" hidden="1">#REF!</definedName>
    <definedName name="xn" localSheetId="79" hidden="1">#REF!</definedName>
    <definedName name="xn" localSheetId="84" hidden="1">#REF!</definedName>
    <definedName name="xn" localSheetId="77" hidden="1">#REF!</definedName>
    <definedName name="xn" hidden="1">#REF!</definedName>
    <definedName name="xnbnxb" localSheetId="65" hidden="1">{0,#N/A,FALSE,0}</definedName>
    <definedName name="xnbnxb" localSheetId="84" hidden="1">{0,#N/A,FALSE,0}</definedName>
    <definedName name="xnbnxb" localSheetId="77" hidden="1">{0,#N/A,FALSE,0}</definedName>
    <definedName name="xnbnxb" localSheetId="61" hidden="1">{0,#N/A,FALSE,0}</definedName>
    <definedName name="xnbnxb" localSheetId="76" hidden="1">{0,#N/A,FALSE,0}</definedName>
    <definedName name="xnbnxb" hidden="1">{0,#N/A,FALSE,0}</definedName>
    <definedName name="xncxcvn" localSheetId="65" hidden="1">{0,#N/A,FALSE,0;0,#N/A,FALSE,0;0,#N/A,FALSE,0;0,#N/A,FALSE,0}</definedName>
    <definedName name="xncxcvn" localSheetId="84" hidden="1">{0,#N/A,FALSE,0;0,#N/A,FALSE,0;0,#N/A,FALSE,0;0,#N/A,FALSE,0}</definedName>
    <definedName name="xncxcvn" localSheetId="77" hidden="1">{0,#N/A,FALSE,0;0,#N/A,FALSE,0;0,#N/A,FALSE,0;0,#N/A,FALSE,0}</definedName>
    <definedName name="xncxcvn" localSheetId="61" hidden="1">{0,#N/A,FALSE,0;0,#N/A,FALSE,0;0,#N/A,FALSE,0;0,#N/A,FALSE,0}</definedName>
    <definedName name="xncxcvn" localSheetId="76" hidden="1">{0,#N/A,FALSE,0;0,#N/A,FALSE,0;0,#N/A,FALSE,0;0,#N/A,FALSE,0}</definedName>
    <definedName name="xncxcvn" hidden="1">{0,#N/A,FALSE,0;0,#N/A,FALSE,0;0,#N/A,FALSE,0;0,#N/A,FALSE,0}</definedName>
    <definedName name="xqw" localSheetId="79" hidden="1">#REF!</definedName>
    <definedName name="xqw" localSheetId="84" hidden="1">#REF!</definedName>
    <definedName name="xqw" localSheetId="77" hidden="1">#REF!</definedName>
    <definedName name="xqw" hidden="1">#REF!</definedName>
    <definedName name="XR" localSheetId="65" hidden="1">{"Avg_Arg_NoAc",#N/A,FALSE,"Wk_Arg_NoAc";"Avg_Arg_Act",#N/A,FALSE,"Wk_Arg_Act";"Avg_Brz_NoAct",#N/A,FALSE,"Wk_Brz_NoAc";"Avg_Brz_Act",#N/A,FALSE,"Wk_Brz_Act"}</definedName>
    <definedName name="XR" localSheetId="84" hidden="1">{"Avg_Arg_NoAc",#N/A,FALSE,"Wk_Arg_NoAc";"Avg_Arg_Act",#N/A,FALSE,"Wk_Arg_Act";"Avg_Brz_NoAct",#N/A,FALSE,"Wk_Brz_NoAc";"Avg_Brz_Act",#N/A,FALSE,"Wk_Brz_Act"}</definedName>
    <definedName name="XR" localSheetId="77" hidden="1">{"Avg_Arg_NoAc",#N/A,FALSE,"Wk_Arg_NoAc";"Avg_Arg_Act",#N/A,FALSE,"Wk_Arg_Act";"Avg_Brz_NoAct",#N/A,FALSE,"Wk_Brz_NoAc";"Avg_Brz_Act",#N/A,FALSE,"Wk_Brz_Act"}</definedName>
    <definedName name="XR" localSheetId="61" hidden="1">{"Avg_Arg_NoAc",#N/A,FALSE,"Wk_Arg_NoAc";"Avg_Arg_Act",#N/A,FALSE,"Wk_Arg_Act";"Avg_Brz_NoAct",#N/A,FALSE,"Wk_Brz_NoAc";"Avg_Brz_Act",#N/A,FALSE,"Wk_Brz_Act"}</definedName>
    <definedName name="XR" localSheetId="76" hidden="1">{"Avg_Arg_NoAc",#N/A,FALSE,"Wk_Arg_NoAc";"Avg_Arg_Act",#N/A,FALSE,"Wk_Arg_Act";"Avg_Brz_NoAct",#N/A,FALSE,"Wk_Brz_NoAc";"Avg_Brz_Act",#N/A,FALSE,"Wk_Brz_Act"}</definedName>
    <definedName name="XR" hidden="1">{"Avg_Arg_NoAc",#N/A,FALSE,"Wk_Arg_NoAc";"Avg_Arg_Act",#N/A,FALSE,"Wk_Arg_Act";"Avg_Brz_NoAct",#N/A,FALSE,"Wk_Brz_NoAc";"Avg_Brz_Act",#N/A,FALSE,"Wk_Brz_Act"}</definedName>
    <definedName name="xrate_list" localSheetId="79">#REF!</definedName>
    <definedName name="xrate_list" localSheetId="84">#REF!</definedName>
    <definedName name="xrate_list" localSheetId="77">#REF!</definedName>
    <definedName name="xrate_list">#REF!</definedName>
    <definedName name="XREF_COLUMN_1" localSheetId="79" hidden="1">#REF!</definedName>
    <definedName name="XREF_COLUMN_1" localSheetId="84" hidden="1">#REF!</definedName>
    <definedName name="XREF_COLUMN_1" localSheetId="77" hidden="1">#REF!</definedName>
    <definedName name="XREF_COLUMN_1" hidden="1">#REF!</definedName>
    <definedName name="XRefColumnsCount" hidden="1">7</definedName>
    <definedName name="XRefCopy1Row" localSheetId="79" hidden="1">#REF!</definedName>
    <definedName name="XRefCopy1Row" localSheetId="84" hidden="1">#REF!</definedName>
    <definedName name="XRefCopy1Row" localSheetId="77" hidden="1">#REF!</definedName>
    <definedName name="XRefCopy1Row" hidden="1">#REF!</definedName>
    <definedName name="XRefCopy2" localSheetId="79" hidden="1">#REF!</definedName>
    <definedName name="XRefCopy2" localSheetId="84" hidden="1">#REF!</definedName>
    <definedName name="XRefCopy2" localSheetId="77" hidden="1">#REF!</definedName>
    <definedName name="XRefCopy2" hidden="1">#REF!</definedName>
    <definedName name="XRefCopy2Row" localSheetId="79" hidden="1">#REF!</definedName>
    <definedName name="XRefCopy2Row" localSheetId="84" hidden="1">#REF!</definedName>
    <definedName name="XRefCopy2Row" localSheetId="77" hidden="1">#REF!</definedName>
    <definedName name="XRefCopy2Row" hidden="1">#REF!</definedName>
    <definedName name="XRefCopy3Row" localSheetId="79" hidden="1">#REF!</definedName>
    <definedName name="XRefCopy3Row" localSheetId="84" hidden="1">#REF!</definedName>
    <definedName name="XRefCopy3Row" localSheetId="77" hidden="1">#REF!</definedName>
    <definedName name="XRefCopy3Row" hidden="1">#REF!</definedName>
    <definedName name="XRefCopy5Row" localSheetId="79" hidden="1">#REF!</definedName>
    <definedName name="XRefCopy5Row" localSheetId="84" hidden="1">#REF!</definedName>
    <definedName name="XRefCopy5Row" localSheetId="77" hidden="1">#REF!</definedName>
    <definedName name="XRefCopy5Row" hidden="1">#REF!</definedName>
    <definedName name="XRefCopyRangeCount" hidden="1">5</definedName>
    <definedName name="XRefPaste1Row" localSheetId="79" hidden="1">#REF!</definedName>
    <definedName name="XRefPaste1Row" localSheetId="84" hidden="1">#REF!</definedName>
    <definedName name="XRefPaste1Row" localSheetId="77" hidden="1">#REF!</definedName>
    <definedName name="XRefPaste1Row" hidden="1">#REF!</definedName>
    <definedName name="XRefPaste7Row" localSheetId="79" hidden="1">#REF!</definedName>
    <definedName name="XRefPaste7Row" localSheetId="84" hidden="1">#REF!</definedName>
    <definedName name="XRefPaste7Row" localSheetId="77" hidden="1">#REF!</definedName>
    <definedName name="XRefPaste7Row" hidden="1">#REF!</definedName>
    <definedName name="XRefPasteRangeCount" hidden="1">7</definedName>
    <definedName name="XS" localSheetId="65" hidden="1">{#N/A,#N/A,FALSE,"Title - E";#N/A,#N/A,FALSE,"Insert";#N/A,#N/A,FALSE,"Rpt-98-E PG_1";#N/A,#N/A,FALSE,"Rpt-98-E PG_2f";#N/A,#N/A,FALSE,"Rpt-98-E PG_2";#N/A,#N/A,FALSE,"Insert";#N/A,#N/A,FALSE,"Rpt-98-E PG_3 "}</definedName>
    <definedName name="XS" localSheetId="84" hidden="1">{#N/A,#N/A,FALSE,"Title - E";#N/A,#N/A,FALSE,"Insert";#N/A,#N/A,FALSE,"Rpt-98-E PG_1";#N/A,#N/A,FALSE,"Rpt-98-E PG_2f";#N/A,#N/A,FALSE,"Rpt-98-E PG_2";#N/A,#N/A,FALSE,"Insert";#N/A,#N/A,FALSE,"Rpt-98-E PG_3 "}</definedName>
    <definedName name="XS" localSheetId="77" hidden="1">{#N/A,#N/A,FALSE,"Title - E";#N/A,#N/A,FALSE,"Insert";#N/A,#N/A,FALSE,"Rpt-98-E PG_1";#N/A,#N/A,FALSE,"Rpt-98-E PG_2f";#N/A,#N/A,FALSE,"Rpt-98-E PG_2";#N/A,#N/A,FALSE,"Insert";#N/A,#N/A,FALSE,"Rpt-98-E PG_3 "}</definedName>
    <definedName name="XS" localSheetId="61" hidden="1">{#N/A,#N/A,FALSE,"Title - E";#N/A,#N/A,FALSE,"Insert";#N/A,#N/A,FALSE,"Rpt-98-E PG_1";#N/A,#N/A,FALSE,"Rpt-98-E PG_2f";#N/A,#N/A,FALSE,"Rpt-98-E PG_2";#N/A,#N/A,FALSE,"Insert";#N/A,#N/A,FALSE,"Rpt-98-E PG_3 "}</definedName>
    <definedName name="XS" localSheetId="76" hidden="1">{#N/A,#N/A,FALSE,"Title - E";#N/A,#N/A,FALSE,"Insert";#N/A,#N/A,FALSE,"Rpt-98-E PG_1";#N/A,#N/A,FALSE,"Rpt-98-E PG_2f";#N/A,#N/A,FALSE,"Rpt-98-E PG_2";#N/A,#N/A,FALSE,"Insert";#N/A,#N/A,FALSE,"Rpt-98-E PG_3 "}</definedName>
    <definedName name="XS" hidden="1">{#N/A,#N/A,FALSE,"Title - E";#N/A,#N/A,FALSE,"Insert";#N/A,#N/A,FALSE,"Rpt-98-E PG_1";#N/A,#N/A,FALSE,"Rpt-98-E PG_2f";#N/A,#N/A,FALSE,"Rpt-98-E PG_2";#N/A,#N/A,FALSE,"Insert";#N/A,#N/A,FALSE,"Rpt-98-E PG_3 "}</definedName>
    <definedName name="XSW" localSheetId="65" hidden="1">{"Revenue",#N/A,FALSE,"Series";"Ecprofit",#N/A,FALSE,"Series"}</definedName>
    <definedName name="XSW" localSheetId="84" hidden="1">{"Revenue",#N/A,FALSE,"Series";"Ecprofit",#N/A,FALSE,"Series"}</definedName>
    <definedName name="XSW" localSheetId="77" hidden="1">{"Revenue",#N/A,FALSE,"Series";"Ecprofit",#N/A,FALSE,"Series"}</definedName>
    <definedName name="XSW" localSheetId="61" hidden="1">{"Revenue",#N/A,FALSE,"Series";"Ecprofit",#N/A,FALSE,"Series"}</definedName>
    <definedName name="XSW" localSheetId="76" hidden="1">{"Revenue",#N/A,FALSE,"Series";"Ecprofit",#N/A,FALSE,"Series"}</definedName>
    <definedName name="XSW" hidden="1">{"Revenue",#N/A,FALSE,"Series";"Ecprofit",#N/A,FALSE,"Series"}</definedName>
    <definedName name="XSX" localSheetId="65" hidden="1">{#N/A,#N/A,FALSE,"Chart";#N/A,#N/A,FALSE,"Chart"}</definedName>
    <definedName name="XSX" localSheetId="84" hidden="1">{#N/A,#N/A,FALSE,"Chart";#N/A,#N/A,FALSE,"Chart"}</definedName>
    <definedName name="XSX" localSheetId="77" hidden="1">{#N/A,#N/A,FALSE,"Chart";#N/A,#N/A,FALSE,"Chart"}</definedName>
    <definedName name="XSX" localSheetId="61" hidden="1">{#N/A,#N/A,FALSE,"Chart";#N/A,#N/A,FALSE,"Chart"}</definedName>
    <definedName name="XSX" localSheetId="76" hidden="1">{#N/A,#N/A,FALSE,"Chart";#N/A,#N/A,FALSE,"Chart"}</definedName>
    <definedName name="XSX" hidden="1">{#N/A,#N/A,FALSE,"Chart";#N/A,#N/A,FALSE,"Chart"}</definedName>
    <definedName name="XSXX" localSheetId="65" hidden="1">{"Revenue",#N/A,FALSE,"Series";"Ecprofit",#N/A,FALSE,"Series"}</definedName>
    <definedName name="XSXX" localSheetId="84" hidden="1">{"Revenue",#N/A,FALSE,"Series";"Ecprofit",#N/A,FALSE,"Series"}</definedName>
    <definedName name="XSXX" localSheetId="77" hidden="1">{"Revenue",#N/A,FALSE,"Series";"Ecprofit",#N/A,FALSE,"Series"}</definedName>
    <definedName name="XSXX" localSheetId="61" hidden="1">{"Revenue",#N/A,FALSE,"Series";"Ecprofit",#N/A,FALSE,"Series"}</definedName>
    <definedName name="XSXX" localSheetId="76" hidden="1">{"Revenue",#N/A,FALSE,"Series";"Ecprofit",#N/A,FALSE,"Series"}</definedName>
    <definedName name="XSXX" hidden="1">{"Revenue",#N/A,FALSE,"Series";"Ecprofit",#N/A,FALSE,"Series"}</definedName>
    <definedName name="XUAT" localSheetId="79">#REF!</definedName>
    <definedName name="XUAT" localSheetId="84">#REF!</definedName>
    <definedName name="XUAT" localSheetId="77">#REF!</definedName>
    <definedName name="XUAT">#REF!</definedName>
    <definedName name="xuus" localSheetId="79">#REF!</definedName>
    <definedName name="xuus" localSheetId="84">#REF!</definedName>
    <definedName name="xuus" localSheetId="77">#REF!</definedName>
    <definedName name="xuus">#REF!</definedName>
    <definedName name="xv" localSheetId="79" hidden="1">#REF!</definedName>
    <definedName name="xv" localSheetId="84" hidden="1">#REF!</definedName>
    <definedName name="xv" localSheetId="77" hidden="1">#REF!</definedName>
    <definedName name="xv" hidden="1">#REF!</definedName>
    <definedName name="xvcbvb" localSheetId="65" hidden="1">{"avrev",#N/A,FALSE,"AVREV";"rates",#N/A,FALSE,"AVREV"}</definedName>
    <definedName name="xvcbvb" localSheetId="84" hidden="1">{"avrev",#N/A,FALSE,"AVREV";"rates",#N/A,FALSE,"AVREV"}</definedName>
    <definedName name="xvcbvb" localSheetId="77" hidden="1">{"avrev",#N/A,FALSE,"AVREV";"rates",#N/A,FALSE,"AVREV"}</definedName>
    <definedName name="xvcbvb" localSheetId="61" hidden="1">{"avrev",#N/A,FALSE,"AVREV";"rates",#N/A,FALSE,"AVREV"}</definedName>
    <definedName name="xvcbvb" localSheetId="76" hidden="1">{"avrev",#N/A,FALSE,"AVREV";"rates",#N/A,FALSE,"AVREV"}</definedName>
    <definedName name="xvcbvb" hidden="1">{"avrev",#N/A,FALSE,"AVREV";"rates",#N/A,FALSE,"AVREV"}</definedName>
    <definedName name="xx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xx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xx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xx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xx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xx" localSheetId="65" hidden="1">{#N/A,#N/A,TRUE,"dew_x200";#N/A,#N/A,TRUE,"cvgm_twncr_must";#N/A,#N/A,TRUE,"x100_x300_falcn";#N/A,#N/A,TRUE,"t_mark_scorp";#N/A,#N/A,TRUE,"VC3GRAF"}</definedName>
    <definedName name="xxx" localSheetId="84" hidden="1">{#N/A,#N/A,TRUE,"dew_x200";#N/A,#N/A,TRUE,"cvgm_twncr_must";#N/A,#N/A,TRUE,"x100_x300_falcn";#N/A,#N/A,TRUE,"t_mark_scorp";#N/A,#N/A,TRUE,"VC3GRAF"}</definedName>
    <definedName name="xxx" localSheetId="77" hidden="1">{#N/A,#N/A,TRUE,"dew_x200";#N/A,#N/A,TRUE,"cvgm_twncr_must";#N/A,#N/A,TRUE,"x100_x300_falcn";#N/A,#N/A,TRUE,"t_mark_scorp";#N/A,#N/A,TRUE,"VC3GRAF"}</definedName>
    <definedName name="xxx" localSheetId="61" hidden="1">{#N/A,#N/A,TRUE,"dew_x200";#N/A,#N/A,TRUE,"cvgm_twncr_must";#N/A,#N/A,TRUE,"x100_x300_falcn";#N/A,#N/A,TRUE,"t_mark_scorp";#N/A,#N/A,TRUE,"VC3GRAF"}</definedName>
    <definedName name="xxx" localSheetId="76" hidden="1">{#N/A,#N/A,TRUE,"dew_x200";#N/A,#N/A,TRUE,"cvgm_twncr_must";#N/A,#N/A,TRUE,"x100_x300_falcn";#N/A,#N/A,TRUE,"t_mark_scorp";#N/A,#N/A,TRUE,"VC3GRAF"}</definedName>
    <definedName name="xxx" hidden="1">{#N/A,#N/A,TRUE,"dew_x200";#N/A,#N/A,TRUE,"cvgm_twncr_must";#N/A,#N/A,TRUE,"x100_x300_falcn";#N/A,#N/A,TRUE,"t_mark_scorp";#N/A,#N/A,TRUE,"VC3GRAF"}</definedName>
    <definedName name="xxxx" localSheetId="79">#REF!</definedName>
    <definedName name="xxxx" localSheetId="84">#REF!</definedName>
    <definedName name="xxxx" localSheetId="77">#REF!</definedName>
    <definedName name="xxxx">#REF!</definedName>
    <definedName name="xxxxx" localSheetId="65" hidden="1">{#N/A,#N/A,FALSE,"TEST HOURS MONTHLY REPORT"}</definedName>
    <definedName name="xxxxx" localSheetId="84" hidden="1">{#N/A,#N/A,FALSE,"TEST HOURS MONTHLY REPORT"}</definedName>
    <definedName name="xxxxx" localSheetId="77" hidden="1">{#N/A,#N/A,FALSE,"TEST HOURS MONTHLY REPORT"}</definedName>
    <definedName name="xxxxx" localSheetId="61" hidden="1">{#N/A,#N/A,FALSE,"TEST HOURS MONTHLY REPORT"}</definedName>
    <definedName name="xxxxx" localSheetId="76" hidden="1">{#N/A,#N/A,FALSE,"TEST HOURS MONTHLY REPORT"}</definedName>
    <definedName name="xxxxx" hidden="1">{#N/A,#N/A,FALSE,"TEST HOURS MONTHLY REPORT"}</definedName>
    <definedName name="XXXXXX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x" localSheetId="65" hidden="1">{#N/A,#N/A,FALSE,"00 INTRO "}</definedName>
    <definedName name="xxxxxxx" localSheetId="84" hidden="1">{#N/A,#N/A,FALSE,"00 INTRO "}</definedName>
    <definedName name="xxxxxxx" localSheetId="77" hidden="1">{#N/A,#N/A,FALSE,"00 INTRO "}</definedName>
    <definedName name="xxxxxxx" localSheetId="61" hidden="1">{#N/A,#N/A,FALSE,"00 INTRO "}</definedName>
    <definedName name="xxxxxxx" localSheetId="76" hidden="1">{#N/A,#N/A,FALSE,"00 INTRO "}</definedName>
    <definedName name="xxxxxxx" hidden="1">{#N/A,#N/A,FALSE,"00 INTRO "}</definedName>
    <definedName name="xxxxxxxx" localSheetId="65" hidden="1">{#N/A,#N/A,FALSE,"Cover";#N/A,#N/A,FALSE,"Profits";#N/A,#N/A,FALSE,"ABS";#N/A,#N/A,FALSE,"TFLE Detail";#N/A,#N/A,FALSE,"TFLE Walk";#N/A,#N/A,FALSE,"Variable Cost";#N/A,#N/A,FALSE,"V.C. Walk"}</definedName>
    <definedName name="xxxxxxxx" localSheetId="84" hidden="1">{#N/A,#N/A,FALSE,"Cover";#N/A,#N/A,FALSE,"Profits";#N/A,#N/A,FALSE,"ABS";#N/A,#N/A,FALSE,"TFLE Detail";#N/A,#N/A,FALSE,"TFLE Walk";#N/A,#N/A,FALSE,"Variable Cost";#N/A,#N/A,FALSE,"V.C. Walk"}</definedName>
    <definedName name="xxxxxxxx" localSheetId="77" hidden="1">{#N/A,#N/A,FALSE,"Cover";#N/A,#N/A,FALSE,"Profits";#N/A,#N/A,FALSE,"ABS";#N/A,#N/A,FALSE,"TFLE Detail";#N/A,#N/A,FALSE,"TFLE Walk";#N/A,#N/A,FALSE,"Variable Cost";#N/A,#N/A,FALSE,"V.C. Walk"}</definedName>
    <definedName name="xxxxxxxx" localSheetId="61" hidden="1">{#N/A,#N/A,FALSE,"Cover";#N/A,#N/A,FALSE,"Profits";#N/A,#N/A,FALSE,"ABS";#N/A,#N/A,FALSE,"TFLE Detail";#N/A,#N/A,FALSE,"TFLE Walk";#N/A,#N/A,FALSE,"Variable Cost";#N/A,#N/A,FALSE,"V.C. Walk"}</definedName>
    <definedName name="xxxxxxxx" localSheetId="76" hidden="1">{#N/A,#N/A,FALSE,"Cover";#N/A,#N/A,FALSE,"Profits";#N/A,#N/A,FALSE,"ABS";#N/A,#N/A,FALSE,"TFLE Detail";#N/A,#N/A,FALSE,"TFLE Walk";#N/A,#N/A,FALSE,"Variable Cost";#N/A,#N/A,FALSE,"V.C. Walk"}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xxxxxxxxxx" localSheetId="65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" localSheetId="84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" localSheetId="77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" localSheetId="61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" localSheetId="76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xxxxxxxxxx" localSheetId="65" hidden="1">{"Presentation",#N/A,FALSE,"Feb96 - ALL"}</definedName>
    <definedName name="xxxxxxxxxxxxxxxxxxxxx" localSheetId="84" hidden="1">{"Presentation",#N/A,FALSE,"Feb96 - ALL"}</definedName>
    <definedName name="xxxxxxxxxxxxxxxxxxxxx" localSheetId="77" hidden="1">{"Presentation",#N/A,FALSE,"Feb96 - ALL"}</definedName>
    <definedName name="xxxxxxxxxxxxxxxxxxxxx" localSheetId="61" hidden="1">{"Presentation",#N/A,FALSE,"Feb96 - ALL"}</definedName>
    <definedName name="xxxxxxxxxxxxxxxxxxxxx" localSheetId="76" hidden="1">{"Presentation",#N/A,FALSE,"Feb96 - ALL"}</definedName>
    <definedName name="xxxxxxxxxxxxxxxxxxxxx" hidden="1">{"Presentation",#N/A,FALSE,"Feb96 - ALL"}</definedName>
    <definedName name="xxxxxxxxxxxxxxxxxxxxxxxx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65" hidden="1">{#N/A,#N/A,FALSE,"Cover";#N/A,#N/A,FALSE,"Profits";#N/A,#N/A,FALSE,"ABS";#N/A,#N/A,FALSE,"TFLE Detail";#N/A,#N/A,FALSE,"TFLE Walk";#N/A,#N/A,FALSE,"Variable Cost";#N/A,#N/A,FALSE,"V.C. Walk"}</definedName>
    <definedName name="xy" localSheetId="84" hidden="1">{#N/A,#N/A,FALSE,"Cover";#N/A,#N/A,FALSE,"Profits";#N/A,#N/A,FALSE,"ABS";#N/A,#N/A,FALSE,"TFLE Detail";#N/A,#N/A,FALSE,"TFLE Walk";#N/A,#N/A,FALSE,"Variable Cost";#N/A,#N/A,FALSE,"V.C. Walk"}</definedName>
    <definedName name="xy" localSheetId="77" hidden="1">{#N/A,#N/A,FALSE,"Cover";#N/A,#N/A,FALSE,"Profits";#N/A,#N/A,FALSE,"ABS";#N/A,#N/A,FALSE,"TFLE Detail";#N/A,#N/A,FALSE,"TFLE Walk";#N/A,#N/A,FALSE,"Variable Cost";#N/A,#N/A,FALSE,"V.C. Walk"}</definedName>
    <definedName name="xy" localSheetId="61" hidden="1">{#N/A,#N/A,FALSE,"Cover";#N/A,#N/A,FALSE,"Profits";#N/A,#N/A,FALSE,"ABS";#N/A,#N/A,FALSE,"TFLE Detail";#N/A,#N/A,FALSE,"TFLE Walk";#N/A,#N/A,FALSE,"Variable Cost";#N/A,#N/A,FALSE,"V.C. Walk"}</definedName>
    <definedName name="xy" localSheetId="76" hidden="1">{#N/A,#N/A,FALSE,"Cover";#N/A,#N/A,FALSE,"Profits";#N/A,#N/A,FALSE,"ABS";#N/A,#N/A,FALSE,"TFLE Detail";#N/A,#N/A,FALSE,"TFLE Walk";#N/A,#N/A,FALSE,"Variable Cost";#N/A,#N/A,FALSE,"V.C. Walk"}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z" localSheetId="65" hidden="1">{"Fiesta Facer Page",#N/A,FALSE,"Q_C_S";"Fiesta Main Page",#N/A,FALSE,"V_L";"Fiesta 95BP Struct",#N/A,FALSE,"StructBP";"Fiesta Post 95BP Struct",#N/A,FALSE,"AdjStructBP"}</definedName>
    <definedName name="xyz" localSheetId="84" hidden="1">{"Fiesta Facer Page",#N/A,FALSE,"Q_C_S";"Fiesta Main Page",#N/A,FALSE,"V_L";"Fiesta 95BP Struct",#N/A,FALSE,"StructBP";"Fiesta Post 95BP Struct",#N/A,FALSE,"AdjStructBP"}</definedName>
    <definedName name="xyz" localSheetId="77" hidden="1">{"Fiesta Facer Page",#N/A,FALSE,"Q_C_S";"Fiesta Main Page",#N/A,FALSE,"V_L";"Fiesta 95BP Struct",#N/A,FALSE,"StructBP";"Fiesta Post 95BP Struct",#N/A,FALSE,"AdjStructBP"}</definedName>
    <definedName name="xyz" localSheetId="61" hidden="1">{"Fiesta Facer Page",#N/A,FALSE,"Q_C_S";"Fiesta Main Page",#N/A,FALSE,"V_L";"Fiesta 95BP Struct",#N/A,FALSE,"StructBP";"Fiesta Post 95BP Struct",#N/A,FALSE,"AdjStructBP"}</definedName>
    <definedName name="xyz" localSheetId="76" hidden="1">{"Fiesta Facer Page",#N/A,FALSE,"Q_C_S";"Fiesta Main Page",#N/A,FALSE,"V_L";"Fiesta 95BP Struct",#N/A,FALSE,"StructBP";"Fiesta Post 95BP Struct",#N/A,FALSE,"AdjStructBP"}</definedName>
    <definedName name="xyz" hidden="1">{"Fiesta Facer Page",#N/A,FALSE,"Q_C_S";"Fiesta Main Page",#N/A,FALSE,"V_L";"Fiesta 95BP Struct",#N/A,FALSE,"StructBP";"Fiesta Post 95BP Struct",#N/A,FALSE,"AdjStructBP"}</definedName>
    <definedName name="xyz_1" localSheetId="65" hidden="1">{#N/A,#N/A,FALSE,"Cover Page";#N/A,#N/A,FALSE,"Facing Page";#N/A,#N/A,FALSE,"Main Page";#N/A,#N/A,FALSE,"Risk-Adjusted";#N/A,#N/A,FALSE,"Profit Improvement"}</definedName>
    <definedName name="xyz_1" localSheetId="84" hidden="1">{#N/A,#N/A,FALSE,"Cover Page";#N/A,#N/A,FALSE,"Facing Page";#N/A,#N/A,FALSE,"Main Page";#N/A,#N/A,FALSE,"Risk-Adjusted";#N/A,#N/A,FALSE,"Profit Improvement"}</definedName>
    <definedName name="xyz_1" localSheetId="77" hidden="1">{#N/A,#N/A,FALSE,"Cover Page";#N/A,#N/A,FALSE,"Facing Page";#N/A,#N/A,FALSE,"Main Page";#N/A,#N/A,FALSE,"Risk-Adjusted";#N/A,#N/A,FALSE,"Profit Improvement"}</definedName>
    <definedName name="xyz_1" localSheetId="61" hidden="1">{#N/A,#N/A,FALSE,"Cover Page";#N/A,#N/A,FALSE,"Facing Page";#N/A,#N/A,FALSE,"Main Page";#N/A,#N/A,FALSE,"Risk-Adjusted";#N/A,#N/A,FALSE,"Profit Improvement"}</definedName>
    <definedName name="xyz_1" localSheetId="76" hidden="1">{#N/A,#N/A,FALSE,"Cover Page";#N/A,#N/A,FALSE,"Facing Page";#N/A,#N/A,FALSE,"Main Page";#N/A,#N/A,FALSE,"Risk-Adjusted";#N/A,#N/A,FALSE,"Profit Improvement"}</definedName>
    <definedName name="xyz_1" hidden="1">{#N/A,#N/A,FALSE,"Cover Page";#N/A,#N/A,FALSE,"Facing Page";#N/A,#N/A,FALSE,"Main Page";#N/A,#N/A,FALSE,"Risk-Adjusted";#N/A,#N/A,FALSE,"Profit Improvement"}</definedName>
    <definedName name="xzcv" localSheetId="65" hidden="1">{#N/A,#N/A,FALSE,"Title-W";#N/A,#N/A,FALSE,"Insert";#N/A,#N/A,FALSE,"Rpt-98-W PG_1";#N/A,#N/A,FALSE,"Rpt-98-W PG_2f";#N/A,#N/A,FALSE,"Rpt-98-W  PG_2";#N/A,#N/A,FALSE,"Insert";#N/A,#N/A,FALSE,"Rpt-98-W PG_3"}</definedName>
    <definedName name="xzcv" localSheetId="84" hidden="1">{#N/A,#N/A,FALSE,"Title-W";#N/A,#N/A,FALSE,"Insert";#N/A,#N/A,FALSE,"Rpt-98-W PG_1";#N/A,#N/A,FALSE,"Rpt-98-W PG_2f";#N/A,#N/A,FALSE,"Rpt-98-W  PG_2";#N/A,#N/A,FALSE,"Insert";#N/A,#N/A,FALSE,"Rpt-98-W PG_3"}</definedName>
    <definedName name="xzcv" localSheetId="77" hidden="1">{#N/A,#N/A,FALSE,"Title-W";#N/A,#N/A,FALSE,"Insert";#N/A,#N/A,FALSE,"Rpt-98-W PG_1";#N/A,#N/A,FALSE,"Rpt-98-W PG_2f";#N/A,#N/A,FALSE,"Rpt-98-W  PG_2";#N/A,#N/A,FALSE,"Insert";#N/A,#N/A,FALSE,"Rpt-98-W PG_3"}</definedName>
    <definedName name="xzcv" localSheetId="61" hidden="1">{#N/A,#N/A,FALSE,"Title-W";#N/A,#N/A,FALSE,"Insert";#N/A,#N/A,FALSE,"Rpt-98-W PG_1";#N/A,#N/A,FALSE,"Rpt-98-W PG_2f";#N/A,#N/A,FALSE,"Rpt-98-W  PG_2";#N/A,#N/A,FALSE,"Insert";#N/A,#N/A,FALSE,"Rpt-98-W PG_3"}</definedName>
    <definedName name="xzcv" localSheetId="76" hidden="1">{#N/A,#N/A,FALSE,"Title-W";#N/A,#N/A,FALSE,"Insert";#N/A,#N/A,FALSE,"Rpt-98-W PG_1";#N/A,#N/A,FALSE,"Rpt-98-W PG_2f";#N/A,#N/A,FALSE,"Rpt-98-W  PG_2";#N/A,#N/A,FALSE,"Insert";#N/A,#N/A,FALSE,"Rpt-98-W PG_3"}</definedName>
    <definedName name="xzcv" hidden="1">{#N/A,#N/A,FALSE,"Title-W";#N/A,#N/A,FALSE,"Insert";#N/A,#N/A,FALSE,"Rpt-98-W PG_1";#N/A,#N/A,FALSE,"Rpt-98-W PG_2f";#N/A,#N/A,FALSE,"Rpt-98-W  PG_2";#N/A,#N/A,FALSE,"Insert";#N/A,#N/A,FALSE,"Rpt-98-W PG_3"}</definedName>
    <definedName name="xzy" localSheetId="65" hidden="1">{"Presentation",#N/A,FALSE,"Feb96 - ALL"}</definedName>
    <definedName name="xzy" localSheetId="84" hidden="1">{"Presentation",#N/A,FALSE,"Feb96 - ALL"}</definedName>
    <definedName name="xzy" localSheetId="77" hidden="1">{"Presentation",#N/A,FALSE,"Feb96 - ALL"}</definedName>
    <definedName name="xzy" localSheetId="61" hidden="1">{"Presentation",#N/A,FALSE,"Feb96 - ALL"}</definedName>
    <definedName name="xzy" localSheetId="76" hidden="1">{"Presentation",#N/A,FALSE,"Feb96 - ALL"}</definedName>
    <definedName name="xzy" hidden="1">{"Presentation",#N/A,FALSE,"Feb96 - ALL"}</definedName>
    <definedName name="Ｙ">#N/A</definedName>
    <definedName name="y7i" localSheetId="65" hidden="1">{#N/A,#N/A,FALSE,"Cover";#N/A,#N/A,FALSE,"Profits";#N/A,#N/A,FALSE,"ABS";#N/A,#N/A,FALSE,"TFLE Detail";#N/A,#N/A,FALSE,"TFLE Walk";#N/A,#N/A,FALSE,"Variable Cost";#N/A,#N/A,FALSE,"V.C. Walk"}</definedName>
    <definedName name="y7i" localSheetId="84" hidden="1">{#N/A,#N/A,FALSE,"Cover";#N/A,#N/A,FALSE,"Profits";#N/A,#N/A,FALSE,"ABS";#N/A,#N/A,FALSE,"TFLE Detail";#N/A,#N/A,FALSE,"TFLE Walk";#N/A,#N/A,FALSE,"Variable Cost";#N/A,#N/A,FALSE,"V.C. Walk"}</definedName>
    <definedName name="y7i" localSheetId="77" hidden="1">{#N/A,#N/A,FALSE,"Cover";#N/A,#N/A,FALSE,"Profits";#N/A,#N/A,FALSE,"ABS";#N/A,#N/A,FALSE,"TFLE Detail";#N/A,#N/A,FALSE,"TFLE Walk";#N/A,#N/A,FALSE,"Variable Cost";#N/A,#N/A,FALSE,"V.C. Walk"}</definedName>
    <definedName name="y7i" localSheetId="61" hidden="1">{#N/A,#N/A,FALSE,"Cover";#N/A,#N/A,FALSE,"Profits";#N/A,#N/A,FALSE,"ABS";#N/A,#N/A,FALSE,"TFLE Detail";#N/A,#N/A,FALSE,"TFLE Walk";#N/A,#N/A,FALSE,"Variable Cost";#N/A,#N/A,FALSE,"V.C. Walk"}</definedName>
    <definedName name="y7i" localSheetId="76" hidden="1">{#N/A,#N/A,FALSE,"Cover";#N/A,#N/A,FALSE,"Profits";#N/A,#N/A,FALSE,"ABS";#N/A,#N/A,FALSE,"TFLE Detail";#N/A,#N/A,FALSE,"TFLE Walk";#N/A,#N/A,FALSE,"Variable Cost";#N/A,#N/A,FALSE,"V.C. Walk"}</definedName>
    <definedName name="y7i" hidden="1">{#N/A,#N/A,FALSE,"Cover";#N/A,#N/A,FALSE,"Profits";#N/A,#N/A,FALSE,"ABS";#N/A,#N/A,FALSE,"TFLE Detail";#N/A,#N/A,FALSE,"TFLE Walk";#N/A,#N/A,FALSE,"Variable Cost";#N/A,#N/A,FALSE,"V.C. Walk"}</definedName>
    <definedName name="YA" localSheetId="79">#REF!</definedName>
    <definedName name="YA" localSheetId="84">#REF!</definedName>
    <definedName name="YA" localSheetId="77">#REF!</definedName>
    <definedName name="YA">#REF!</definedName>
    <definedName name="YA_of_Tranferor" localSheetId="79">#REF!</definedName>
    <definedName name="YA_of_Tranferor" localSheetId="84">#REF!</definedName>
    <definedName name="YA_of_Tranferor" localSheetId="77">#REF!</definedName>
    <definedName name="YA_of_Tranferor">#REF!</definedName>
    <definedName name="YA_of_Transferor" localSheetId="79">#REF!</definedName>
    <definedName name="YA_of_Transferor" localSheetId="84">#REF!</definedName>
    <definedName name="YA_of_Transferor" localSheetId="77">#REF!</definedName>
    <definedName name="YA_of_Transferor">#REF!</definedName>
    <definedName name="YA_transferred_in" localSheetId="79">#REF!</definedName>
    <definedName name="YA_transferred_in" localSheetId="84">#REF!</definedName>
    <definedName name="YA_transferred_in" localSheetId="77">#REF!</definedName>
    <definedName name="YA_transferred_in">#REF!</definedName>
    <definedName name="Ye" localSheetId="79">#REF!</definedName>
    <definedName name="Ye" localSheetId="84">#REF!</definedName>
    <definedName name="Ye" localSheetId="77">#REF!</definedName>
    <definedName name="Ye">#REF!</definedName>
    <definedName name="Year" localSheetId="79">#REF!</definedName>
    <definedName name="Year" localSheetId="84">#REF!</definedName>
    <definedName name="Year" localSheetId="77">#REF!</definedName>
    <definedName name="Year">#REF!</definedName>
    <definedName name="Year1" localSheetId="79">#REF!</definedName>
    <definedName name="Year1" localSheetId="84">#REF!</definedName>
    <definedName name="Year1" localSheetId="77">#REF!</definedName>
    <definedName name="Year1">#REF!</definedName>
    <definedName name="Year2" localSheetId="79">#REF!</definedName>
    <definedName name="Year2" localSheetId="84">#REF!</definedName>
    <definedName name="Year2" localSheetId="77">#REF!</definedName>
    <definedName name="Year2">#REF!</definedName>
    <definedName name="YearCell" localSheetId="79">#REF!</definedName>
    <definedName name="YearCell" localSheetId="84">#REF!</definedName>
    <definedName name="YearCell" localSheetId="77">#REF!</definedName>
    <definedName name="YearCell">#REF!</definedName>
    <definedName name="YEN">99.7</definedName>
    <definedName name="YES" localSheetId="65" hidden="1">{"Revenue",#N/A,FALSE,"Series";"Ecprofit",#N/A,FALSE,"Series"}</definedName>
    <definedName name="YES" localSheetId="84" hidden="1">{"Revenue",#N/A,FALSE,"Series";"Ecprofit",#N/A,FALSE,"Series"}</definedName>
    <definedName name="YES" localSheetId="77" hidden="1">{"Revenue",#N/A,FALSE,"Series";"Ecprofit",#N/A,FALSE,"Series"}</definedName>
    <definedName name="YES" localSheetId="61" hidden="1">{"Revenue",#N/A,FALSE,"Series";"Ecprofit",#N/A,FALSE,"Series"}</definedName>
    <definedName name="YES" localSheetId="76" hidden="1">{"Revenue",#N/A,FALSE,"Series";"Ecprofit",#N/A,FALSE,"Series"}</definedName>
    <definedName name="YES" hidden="1">{"Revenue",#N/A,FALSE,"Series";"Ecprofit",#N/A,FALSE,"Series"}</definedName>
    <definedName name="YES_1" localSheetId="65" hidden="1">{"Revenue",#N/A,FALSE,"Series";"Ecprofit",#N/A,FALSE,"Series"}</definedName>
    <definedName name="YES_1" localSheetId="84" hidden="1">{"Revenue",#N/A,FALSE,"Series";"Ecprofit",#N/A,FALSE,"Series"}</definedName>
    <definedName name="YES_1" localSheetId="77" hidden="1">{"Revenue",#N/A,FALSE,"Series";"Ecprofit",#N/A,FALSE,"Series"}</definedName>
    <definedName name="YES_1" localSheetId="61" hidden="1">{"Revenue",#N/A,FALSE,"Series";"Ecprofit",#N/A,FALSE,"Series"}</definedName>
    <definedName name="YES_1" localSheetId="76" hidden="1">{"Revenue",#N/A,FALSE,"Series";"Ecprofit",#N/A,FALSE,"Series"}</definedName>
    <definedName name="YES_1" hidden="1">{"Revenue",#N/A,FALSE,"Series";"Ecprofit",#N/A,FALSE,"Series"}</definedName>
    <definedName name="yet" localSheetId="65" hidden="1">{"pep204a",#N/A,FALSE,"tpepsum4a";"pep205a",#N/A,FALSE,"tpepsum4a";"wpep204a",#N/A,FALSE,"tpepsum4a";"wpep205a",#N/A,FALSE,"tpepsum4a"}</definedName>
    <definedName name="yet" localSheetId="84" hidden="1">{"pep204a",#N/A,FALSE,"tpepsum4a";"pep205a",#N/A,FALSE,"tpepsum4a";"wpep204a",#N/A,FALSE,"tpepsum4a";"wpep205a",#N/A,FALSE,"tpepsum4a"}</definedName>
    <definedName name="yet" localSheetId="77" hidden="1">{"pep204a",#N/A,FALSE,"tpepsum4a";"pep205a",#N/A,FALSE,"tpepsum4a";"wpep204a",#N/A,FALSE,"tpepsum4a";"wpep205a",#N/A,FALSE,"tpepsum4a"}</definedName>
    <definedName name="yet" localSheetId="61" hidden="1">{"pep204a",#N/A,FALSE,"tpepsum4a";"pep205a",#N/A,FALSE,"tpepsum4a";"wpep204a",#N/A,FALSE,"tpepsum4a";"wpep205a",#N/A,FALSE,"tpepsum4a"}</definedName>
    <definedName name="yet" localSheetId="76" hidden="1">{"pep204a",#N/A,FALSE,"tpepsum4a";"pep205a",#N/A,FALSE,"tpepsum4a";"wpep204a",#N/A,FALSE,"tpepsum4a";"wpep205a",#N/A,FALSE,"tpepsum4a"}</definedName>
    <definedName name="yet" hidden="1">{"pep204a",#N/A,FALSE,"tpepsum4a";"pep205a",#N/A,FALSE,"tpepsum4a";"wpep204a",#N/A,FALSE,"tpepsum4a";"wpep205a",#N/A,FALSE,"tpepsum4a"}</definedName>
    <definedName name="yguyt" localSheetId="79">#REF!</definedName>
    <definedName name="yguyt" localSheetId="84">#REF!</definedName>
    <definedName name="yguyt" localSheetId="77">#REF!</definedName>
    <definedName name="yguyt">#REF!</definedName>
    <definedName name="yh" localSheetId="65" hidden="1">{"'Highlights'!$A$1:$M$123"}</definedName>
    <definedName name="yh" localSheetId="84" hidden="1">{"'Highlights'!$A$1:$M$123"}</definedName>
    <definedName name="yh" localSheetId="77" hidden="1">{"'Highlights'!$A$1:$M$123"}</definedName>
    <definedName name="yh" localSheetId="61" hidden="1">{"'Highlights'!$A$1:$M$123"}</definedName>
    <definedName name="yh" localSheetId="76" hidden="1">{"'Highlights'!$A$1:$M$123"}</definedName>
    <definedName name="yh" hidden="1">{"'Highlights'!$A$1:$M$123"}</definedName>
    <definedName name="yhio" localSheetId="65" hidden="1">{"Revenue",#N/A,FALSE,"Series";"Ecprofit",#N/A,FALSE,"Series"}</definedName>
    <definedName name="yhio" localSheetId="84" hidden="1">{"Revenue",#N/A,FALSE,"Series";"Ecprofit",#N/A,FALSE,"Series"}</definedName>
    <definedName name="yhio" localSheetId="77" hidden="1">{"Revenue",#N/A,FALSE,"Series";"Ecprofit",#N/A,FALSE,"Series"}</definedName>
    <definedName name="yhio" localSheetId="61" hidden="1">{"Revenue",#N/A,FALSE,"Series";"Ecprofit",#N/A,FALSE,"Series"}</definedName>
    <definedName name="yhio" localSheetId="76" hidden="1">{"Revenue",#N/A,FALSE,"Series";"Ecprofit",#N/A,FALSE,"Series"}</definedName>
    <definedName name="yhio" hidden="1">{"Revenue",#N/A,FALSE,"Series";"Ecprofit",#N/A,FALSE,"Series"}</definedName>
    <definedName name="yht" localSheetId="6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t" localSheetId="84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t" localSheetId="77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t" localSheetId="6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t" localSheetId="76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t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ut" localSheetId="65" hidden="1">{0,0,0,0;0,0,0,0;0,0,0,0;0,0,0,0;0,0,0,0;0,0,0,0;#N/A,#N/A,FALSE,0;#N/A,#N/A,FALSE,0}</definedName>
    <definedName name="yhut" localSheetId="84" hidden="1">{0,0,0,0;0,0,0,0;0,0,0,0;0,0,0,0;0,0,0,0;0,0,0,0;#N/A,#N/A,FALSE,0;#N/A,#N/A,FALSE,0}</definedName>
    <definedName name="yhut" localSheetId="77" hidden="1">{0,0,0,0;0,0,0,0;0,0,0,0;0,0,0,0;0,0,0,0;0,0,0,0;#N/A,#N/A,FALSE,0;#N/A,#N/A,FALSE,0}</definedName>
    <definedName name="yhut" localSheetId="61" hidden="1">{0,0,0,0;0,0,0,0;0,0,0,0;0,0,0,0;0,0,0,0;0,0,0,0;#N/A,#N/A,FALSE,0;#N/A,#N/A,FALSE,0}</definedName>
    <definedName name="yhut" localSheetId="76" hidden="1">{0,0,0,0;0,0,0,0;0,0,0,0;0,0,0,0;0,0,0,0;0,0,0,0;#N/A,#N/A,FALSE,0;#N/A,#N/A,FALSE,0}</definedName>
    <definedName name="yhut" hidden="1">{0,0,0,0;0,0,0,0;0,0,0,0;0,0,0,0;0,0,0,0;0,0,0,0;#N/A,#N/A,FALSE,0;#N/A,#N/A,FALSE,0}</definedName>
    <definedName name="yi" localSheetId="65" hidden="1">{#N/A,#N/A,FALSE,"Cover";#N/A,#N/A,FALSE,"Profits";#N/A,#N/A,FALSE,"ABS";#N/A,#N/A,FALSE,"TFLE Detail";#N/A,#N/A,FALSE,"TFLE Walk";#N/A,#N/A,FALSE,"Variable Cost";#N/A,#N/A,FALSE,"V.C. Walk"}</definedName>
    <definedName name="yi" localSheetId="84" hidden="1">{#N/A,#N/A,FALSE,"Cover";#N/A,#N/A,FALSE,"Profits";#N/A,#N/A,FALSE,"ABS";#N/A,#N/A,FALSE,"TFLE Detail";#N/A,#N/A,FALSE,"TFLE Walk";#N/A,#N/A,FALSE,"Variable Cost";#N/A,#N/A,FALSE,"V.C. Walk"}</definedName>
    <definedName name="yi" localSheetId="77" hidden="1">{#N/A,#N/A,FALSE,"Cover";#N/A,#N/A,FALSE,"Profits";#N/A,#N/A,FALSE,"ABS";#N/A,#N/A,FALSE,"TFLE Detail";#N/A,#N/A,FALSE,"TFLE Walk";#N/A,#N/A,FALSE,"Variable Cost";#N/A,#N/A,FALSE,"V.C. Walk"}</definedName>
    <definedName name="yi" localSheetId="61" hidden="1">{#N/A,#N/A,FALSE,"Cover";#N/A,#N/A,FALSE,"Profits";#N/A,#N/A,FALSE,"ABS";#N/A,#N/A,FALSE,"TFLE Detail";#N/A,#N/A,FALSE,"TFLE Walk";#N/A,#N/A,FALSE,"Variable Cost";#N/A,#N/A,FALSE,"V.C. Walk"}</definedName>
    <definedName name="yi" localSheetId="76" hidden="1">{#N/A,#N/A,FALSE,"Cover";#N/A,#N/A,FALSE,"Profits";#N/A,#N/A,FALSE,"ABS";#N/A,#N/A,FALSE,"TFLE Detail";#N/A,#N/A,FALSE,"TFLE Walk";#N/A,#N/A,FALSE,"Variable Cost";#N/A,#N/A,FALSE,"V.C. Walk"}</definedName>
    <definedName name="yi" hidden="1">{#N/A,#N/A,FALSE,"Cover";#N/A,#N/A,FALSE,"Profits";#N/A,#N/A,FALSE,"ABS";#N/A,#N/A,FALSE,"TFLE Detail";#N/A,#N/A,FALSE,"TFLE Walk";#N/A,#N/A,FALSE,"Variable Cost";#N/A,#N/A,FALSE,"V.C. Walk"}</definedName>
    <definedName name="yioyi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j" localSheetId="65" hidden="1">{#N/A,#N/A,FALSE,"Profit Status";#N/A,#N/A,FALSE,"Invest";#N/A,#N/A,FALSE,"Revenue";#N/A,#N/A,FALSE,"Variable Cost";#N/A,#N/A,FALSE,"Options &amp; Series"}</definedName>
    <definedName name="yj" localSheetId="84" hidden="1">{#N/A,#N/A,FALSE,"Profit Status";#N/A,#N/A,FALSE,"Invest";#N/A,#N/A,FALSE,"Revenue";#N/A,#N/A,FALSE,"Variable Cost";#N/A,#N/A,FALSE,"Options &amp; Series"}</definedName>
    <definedName name="yj" localSheetId="77" hidden="1">{#N/A,#N/A,FALSE,"Profit Status";#N/A,#N/A,FALSE,"Invest";#N/A,#N/A,FALSE,"Revenue";#N/A,#N/A,FALSE,"Variable Cost";#N/A,#N/A,FALSE,"Options &amp; Series"}</definedName>
    <definedName name="yj" localSheetId="61" hidden="1">{#N/A,#N/A,FALSE,"Profit Status";#N/A,#N/A,FALSE,"Invest";#N/A,#N/A,FALSE,"Revenue";#N/A,#N/A,FALSE,"Variable Cost";#N/A,#N/A,FALSE,"Options &amp; Series"}</definedName>
    <definedName name="yj" localSheetId="76" hidden="1">{#N/A,#N/A,FALSE,"Profit Status";#N/A,#N/A,FALSE,"Invest";#N/A,#N/A,FALSE,"Revenue";#N/A,#N/A,FALSE,"Variable Cost";#N/A,#N/A,FALSE,"Options &amp; Series"}</definedName>
    <definedName name="yj" hidden="1">{#N/A,#N/A,FALSE,"Profit Status";#N/A,#N/A,FALSE,"Invest";#N/A,#N/A,FALSE,"Revenue";#N/A,#N/A,FALSE,"Variable Cost";#N/A,#N/A,FALSE,"Options &amp; Series"}</definedName>
    <definedName name="YK" localSheetId="65" hidden="1">{0,0,FALSE,0}</definedName>
    <definedName name="YK" localSheetId="84" hidden="1">{0,0,FALSE,0}</definedName>
    <definedName name="YK" localSheetId="77" hidden="1">{0,0,FALSE,0}</definedName>
    <definedName name="YK" localSheetId="61" hidden="1">{0,0,FALSE,0}</definedName>
    <definedName name="YK" localSheetId="76" hidden="1">{0,0,FALSE,0}</definedName>
    <definedName name="YK" hidden="1">{0,0,FALSE,0}</definedName>
    <definedName name="ykyu" localSheetId="6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kyu" localSheetId="8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kyu" localSheetId="77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kyu" localSheetId="6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kyu" localSheetId="76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k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M" localSheetId="65" hidden="1">{"Revenue",#N/A,FALSE,"Series";"Ecprofit",#N/A,FALSE,"Series"}</definedName>
    <definedName name="YM" localSheetId="84" hidden="1">{"Revenue",#N/A,FALSE,"Series";"Ecprofit",#N/A,FALSE,"Series"}</definedName>
    <definedName name="YM" localSheetId="77" hidden="1">{"Revenue",#N/A,FALSE,"Series";"Ecprofit",#N/A,FALSE,"Series"}</definedName>
    <definedName name="YM" localSheetId="61" hidden="1">{"Revenue",#N/A,FALSE,"Series";"Ecprofit",#N/A,FALSE,"Series"}</definedName>
    <definedName name="YM" localSheetId="76" hidden="1">{"Revenue",#N/A,FALSE,"Series";"Ecprofit",#N/A,FALSE,"Series"}</definedName>
    <definedName name="YM" hidden="1">{"Revenue",#N/A,FALSE,"Series";"Ecprofit",#N/A,FALSE,"Series"}</definedName>
    <definedName name="you" localSheetId="79">#REF!</definedName>
    <definedName name="you" localSheetId="84">#REF!</definedName>
    <definedName name="you" localSheetId="77">#REF!</definedName>
    <definedName name="you">#REF!</definedName>
    <definedName name="YQRYQ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QRYQ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QRYQ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QRYQ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QRYQ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Q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t" localSheetId="65" hidden="1">{0,0,0,TRUE;0,#VALUE!,0,FALSE;0,0,0,0;0,0,0,0;0,0,0,0;0,10.806201,0,0;0,0,0,0;0,0,0,0}</definedName>
    <definedName name="yt" localSheetId="84" hidden="1">{0,0,0,TRUE;0,#VALUE!,0,FALSE;0,0,0,0;0,0,0,0;0,0,0,0;0,10.806201,0,0;0,0,0,0;0,0,0,0}</definedName>
    <definedName name="yt" localSheetId="77" hidden="1">{0,0,0,TRUE;0,#VALUE!,0,FALSE;0,0,0,0;0,0,0,0;0,0,0,0;0,10.806201,0,0;0,0,0,0;0,0,0,0}</definedName>
    <definedName name="yt" localSheetId="61" hidden="1">{0,0,0,TRUE;0,#VALUE!,0,FALSE;0,0,0,0;0,0,0,0;0,0,0,0;0,10.806201,0,0;0,0,0,0;0,0,0,0}</definedName>
    <definedName name="yt" localSheetId="76" hidden="1">{0,0,0,TRUE;0,#VALUE!,0,FALSE;0,0,0,0;0,0,0,0;0,0,0,0;0,10.806201,0,0;0,0,0,0;0,0,0,0}</definedName>
    <definedName name="yt" hidden="1">{0,0,0,TRUE;0,#VALUE!,0,FALSE;0,0,0,0;0,0,0,0;0,0,0,0;0,10.806201,0,0;0,0,0,0;0,0,0,0}</definedName>
    <definedName name="YTDCOST1" localSheetId="79">#REF!</definedName>
    <definedName name="YTDCOST1" localSheetId="84">#REF!</definedName>
    <definedName name="YTDCOST1" localSheetId="77">#REF!</definedName>
    <definedName name="YTDCOST1">#REF!</definedName>
    <definedName name="YTDCOST2" localSheetId="79">#REF!</definedName>
    <definedName name="YTDCOST2" localSheetId="84">#REF!</definedName>
    <definedName name="YTDCOST2" localSheetId="77">#REF!</definedName>
    <definedName name="YTDCOST2">#REF!</definedName>
    <definedName name="YTDCOST23" localSheetId="79">#REF!</definedName>
    <definedName name="YTDCOST23" localSheetId="84">#REF!</definedName>
    <definedName name="YTDCOST23" localSheetId="77">#REF!</definedName>
    <definedName name="YTDCOST23">#REF!</definedName>
    <definedName name="YTDCOST3" localSheetId="79">#REF!</definedName>
    <definedName name="YTDCOST3" localSheetId="84">#REF!</definedName>
    <definedName name="YTDCOST3" localSheetId="77">#REF!</definedName>
    <definedName name="YTDCOST3">#REF!</definedName>
    <definedName name="YTDCOST4" localSheetId="79">#REF!</definedName>
    <definedName name="YTDCOST4" localSheetId="84">#REF!</definedName>
    <definedName name="YTDCOST4" localSheetId="77">#REF!</definedName>
    <definedName name="YTDCOST4">#REF!</definedName>
    <definedName name="YTDRY01" localSheetId="79">#REF!</definedName>
    <definedName name="YTDRY01" localSheetId="84">#REF!</definedName>
    <definedName name="YTDRY01" localSheetId="77">#REF!</definedName>
    <definedName name="YTDRY01">#REF!</definedName>
    <definedName name="YTDRY02" localSheetId="79">#REF!</definedName>
    <definedName name="YTDRY02" localSheetId="84">#REF!</definedName>
    <definedName name="YTDRY02" localSheetId="77">#REF!</definedName>
    <definedName name="YTDRY02">#REF!</definedName>
    <definedName name="YTDRY03" localSheetId="79">#REF!</definedName>
    <definedName name="YTDRY03" localSheetId="84">#REF!</definedName>
    <definedName name="YTDRY03" localSheetId="77">#REF!</definedName>
    <definedName name="YTDRY03">#REF!</definedName>
    <definedName name="YTDRY04" localSheetId="79">#REF!</definedName>
    <definedName name="YTDRY04" localSheetId="84">#REF!</definedName>
    <definedName name="YTDRY04" localSheetId="77">#REF!</definedName>
    <definedName name="YTDRY04">#REF!</definedName>
    <definedName name="ytr" localSheetId="65" hidden="1">{0,0,0,0;0,0,0,FALSE;0,#NULL!,0,0;0,0,0,0;0,0,0,#VALUE!;0,0,0,0;0,0,0,0;0,0,0,0;0,0,0,0}</definedName>
    <definedName name="ytr" localSheetId="84" hidden="1">{0,0,0,0;0,0,0,FALSE;0,#NULL!,0,0;0,0,0,0;0,0,0,#VALUE!;0,0,0,0;0,0,0,0;0,0,0,0;0,0,0,0}</definedName>
    <definedName name="ytr" localSheetId="77" hidden="1">{0,0,0,0;0,0,0,FALSE;0,#NULL!,0,0;0,0,0,0;0,0,0,#VALUE!;0,0,0,0;0,0,0,0;0,0,0,0;0,0,0,0}</definedName>
    <definedName name="ytr" localSheetId="61" hidden="1">{0,0,0,0;0,0,0,FALSE;0,#NULL!,0,0;0,0,0,0;0,0,0,#VALUE!;0,0,0,0;0,0,0,0;0,0,0,0;0,0,0,0}</definedName>
    <definedName name="ytr" localSheetId="76" hidden="1">{0,0,0,0;0,0,0,FALSE;0,#NULL!,0,0;0,0,0,0;0,0,0,#VALUE!;0,0,0,0;0,0,0,0;0,0,0,0;0,0,0,0}</definedName>
    <definedName name="ytr" hidden="1">{0,0,0,0;0,0,0,FALSE;0,#NULL!,0,0;0,0,0,0;0,0,0,#VALUE!;0,0,0,0;0,0,0,0;0,0,0,0;0,0,0,0}</definedName>
    <definedName name="ytu" localSheetId="65" hidden="1">{#N/A,#N/A,FALSE,"TOP10";#N/A,#N/A,FALSE,"Cover";#N/A,#N/A,FALSE,"MOGRAPH"}</definedName>
    <definedName name="ytu" localSheetId="84" hidden="1">{#N/A,#N/A,FALSE,"TOP10";#N/A,#N/A,FALSE,"Cover";#N/A,#N/A,FALSE,"MOGRAPH"}</definedName>
    <definedName name="ytu" localSheetId="77" hidden="1">{#N/A,#N/A,FALSE,"TOP10";#N/A,#N/A,FALSE,"Cover";#N/A,#N/A,FALSE,"MOGRAPH"}</definedName>
    <definedName name="ytu" localSheetId="61" hidden="1">{#N/A,#N/A,FALSE,"TOP10";#N/A,#N/A,FALSE,"Cover";#N/A,#N/A,FALSE,"MOGRAPH"}</definedName>
    <definedName name="ytu" localSheetId="76" hidden="1">{#N/A,#N/A,FALSE,"TOP10";#N/A,#N/A,FALSE,"Cover";#N/A,#N/A,FALSE,"MOGRAPH"}</definedName>
    <definedName name="ytu" hidden="1">{#N/A,#N/A,FALSE,"TOP10";#N/A,#N/A,FALSE,"Cover";#N/A,#N/A,FALSE,"MOGRAPH"}</definedName>
    <definedName name="yty" localSheetId="6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ty" localSheetId="84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ty" localSheetId="77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ty" localSheetId="61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ty" localSheetId="76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t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U" localSheetId="65" hidden="1">{0,0,0,0;0,0,0,0;0,0,0,0;0,0,0,0;0,0,0,0;0,0,0,0;0,0,0,0;0,0,0,0}</definedName>
    <definedName name="YU" localSheetId="84" hidden="1">{0,0,0,0;0,0,0,0;0,0,0,0;0,0,0,0;0,0,0,0;0,0,0,0;0,0,0,0;0,0,0,0}</definedName>
    <definedName name="YU" localSheetId="77" hidden="1">{0,0,0,0;0,0,0,0;0,0,0,0;0,0,0,0;0,0,0,0;0,0,0,0;0,0,0,0;0,0,0,0}</definedName>
    <definedName name="YU" localSheetId="61" hidden="1">{0,0,0,0;0,0,0,0;0,0,0,0;0,0,0,0;0,0,0,0;0,0,0,0;0,0,0,0;0,0,0,0}</definedName>
    <definedName name="YU" localSheetId="76" hidden="1">{0,0,0,0;0,0,0,0;0,0,0,0;0,0,0,0;0,0,0,0;0,0,0,0;0,0,0,0;0,0,0,0}</definedName>
    <definedName name="YU" hidden="1">{0,0,0,0;0,0,0,0;0,0,0,0;0,0,0,0;0,0,0,0;0,0,0,0;0,0,0,0;0,0,0,0}</definedName>
    <definedName name="YUD" localSheetId="65" hidden="1">{#N/A,#N/A,FALSE,"Profit Status";#N/A,#N/A,FALSE,"Invest";#N/A,#N/A,FALSE,"Revenue";#N/A,#N/A,FALSE,"Variable Cost";#N/A,#N/A,FALSE,"Options &amp; Series"}</definedName>
    <definedName name="YUD" localSheetId="84" hidden="1">{#N/A,#N/A,FALSE,"Profit Status";#N/A,#N/A,FALSE,"Invest";#N/A,#N/A,FALSE,"Revenue";#N/A,#N/A,FALSE,"Variable Cost";#N/A,#N/A,FALSE,"Options &amp; Series"}</definedName>
    <definedName name="YUD" localSheetId="77" hidden="1">{#N/A,#N/A,FALSE,"Profit Status";#N/A,#N/A,FALSE,"Invest";#N/A,#N/A,FALSE,"Revenue";#N/A,#N/A,FALSE,"Variable Cost";#N/A,#N/A,FALSE,"Options &amp; Series"}</definedName>
    <definedName name="YUD" localSheetId="61" hidden="1">{#N/A,#N/A,FALSE,"Profit Status";#N/A,#N/A,FALSE,"Invest";#N/A,#N/A,FALSE,"Revenue";#N/A,#N/A,FALSE,"Variable Cost";#N/A,#N/A,FALSE,"Options &amp; Series"}</definedName>
    <definedName name="YUD" localSheetId="76" hidden="1">{#N/A,#N/A,FALSE,"Profit Status";#N/A,#N/A,FALSE,"Invest";#N/A,#N/A,FALSE,"Revenue";#N/A,#N/A,FALSE,"Variable Cost";#N/A,#N/A,FALSE,"Options &amp; Series"}</definedName>
    <definedName name="YUD" hidden="1">{#N/A,#N/A,FALSE,"Profit Status";#N/A,#N/A,FALSE,"Invest";#N/A,#N/A,FALSE,"Revenue";#N/A,#N/A,FALSE,"Variable Cost";#N/A,#N/A,FALSE,"Options &amp; Series"}</definedName>
    <definedName name="yui" localSheetId="6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i" localSheetId="8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i" localSheetId="77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i" localSheetId="6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i" localSheetId="7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l" localSheetId="65" hidden="1">{"'Highlights'!$A$1:$M$123"}</definedName>
    <definedName name="yul" localSheetId="84" hidden="1">{"'Highlights'!$A$1:$M$123"}</definedName>
    <definedName name="yul" localSheetId="77" hidden="1">{"'Highlights'!$A$1:$M$123"}</definedName>
    <definedName name="yul" localSheetId="61" hidden="1">{"'Highlights'!$A$1:$M$123"}</definedName>
    <definedName name="yul" localSheetId="76" hidden="1">{"'Highlights'!$A$1:$M$123"}</definedName>
    <definedName name="yul" hidden="1">{"'Highlights'!$A$1:$M$123"}</definedName>
    <definedName name="yuy" localSheetId="6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8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7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6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7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y" localSheetId="65" hidden="1">{#N/A,#N/A,FALSE,"TOP10";#N/A,#N/A,FALSE,"Cover";#N/A,#N/A,FALSE,"MOGRAPH"}</definedName>
    <definedName name="yuyy" localSheetId="84" hidden="1">{#N/A,#N/A,FALSE,"TOP10";#N/A,#N/A,FALSE,"Cover";#N/A,#N/A,FALSE,"MOGRAPH"}</definedName>
    <definedName name="yuyy" localSheetId="77" hidden="1">{#N/A,#N/A,FALSE,"TOP10";#N/A,#N/A,FALSE,"Cover";#N/A,#N/A,FALSE,"MOGRAPH"}</definedName>
    <definedName name="yuyy" localSheetId="61" hidden="1">{#N/A,#N/A,FALSE,"TOP10";#N/A,#N/A,FALSE,"Cover";#N/A,#N/A,FALSE,"MOGRAPH"}</definedName>
    <definedName name="yuyy" localSheetId="76" hidden="1">{#N/A,#N/A,FALSE,"TOP10";#N/A,#N/A,FALSE,"Cover";#N/A,#N/A,FALSE,"MOGRAPH"}</definedName>
    <definedName name="yuyy" hidden="1">{#N/A,#N/A,FALSE,"TOP10";#N/A,#N/A,FALSE,"Cover";#N/A,#N/A,FALSE,"MOGRAPH"}</definedName>
    <definedName name="yws" localSheetId="65" hidden="1">{#N/A,#N/A,FALSE,"Cover Page";#N/A,#N/A,FALSE,"Facing Page";#N/A,#N/A,FALSE,"Main Page";#N/A,#N/A,FALSE,"Risk-Adjusted";#N/A,#N/A,FALSE,"Profit Improvement"}</definedName>
    <definedName name="yws" localSheetId="84" hidden="1">{#N/A,#N/A,FALSE,"Cover Page";#N/A,#N/A,FALSE,"Facing Page";#N/A,#N/A,FALSE,"Main Page";#N/A,#N/A,FALSE,"Risk-Adjusted";#N/A,#N/A,FALSE,"Profit Improvement"}</definedName>
    <definedName name="yws" localSheetId="77" hidden="1">{#N/A,#N/A,FALSE,"Cover Page";#N/A,#N/A,FALSE,"Facing Page";#N/A,#N/A,FALSE,"Main Page";#N/A,#N/A,FALSE,"Risk-Adjusted";#N/A,#N/A,FALSE,"Profit Improvement"}</definedName>
    <definedName name="yws" localSheetId="61" hidden="1">{#N/A,#N/A,FALSE,"Cover Page";#N/A,#N/A,FALSE,"Facing Page";#N/A,#N/A,FALSE,"Main Page";#N/A,#N/A,FALSE,"Risk-Adjusted";#N/A,#N/A,FALSE,"Profit Improvement"}</definedName>
    <definedName name="yws" localSheetId="76" hidden="1">{#N/A,#N/A,FALSE,"Cover Page";#N/A,#N/A,FALSE,"Facing Page";#N/A,#N/A,FALSE,"Main Page";#N/A,#N/A,FALSE,"Risk-Adjusted";#N/A,#N/A,FALSE,"Profit Improvement"}</definedName>
    <definedName name="yws" hidden="1">{#N/A,#N/A,FALSE,"Cover Page";#N/A,#N/A,FALSE,"Facing Page";#N/A,#N/A,FALSE,"Main Page";#N/A,#N/A,FALSE,"Risk-Adjusted";#N/A,#N/A,FALSE,"Profit Improvement"}</definedName>
    <definedName name="yx" localSheetId="65" hidden="1">{#N/A,#N/A,FALSE,"Profit Status";#N/A,#N/A,FALSE,"Invest";#N/A,#N/A,FALSE,"Revenue";#N/A,#N/A,FALSE,"Variable Cost";#N/A,#N/A,FALSE,"Options &amp; Series"}</definedName>
    <definedName name="yx" localSheetId="84" hidden="1">{#N/A,#N/A,FALSE,"Profit Status";#N/A,#N/A,FALSE,"Invest";#N/A,#N/A,FALSE,"Revenue";#N/A,#N/A,FALSE,"Variable Cost";#N/A,#N/A,FALSE,"Options &amp; Series"}</definedName>
    <definedName name="yx" localSheetId="77" hidden="1">{#N/A,#N/A,FALSE,"Profit Status";#N/A,#N/A,FALSE,"Invest";#N/A,#N/A,FALSE,"Revenue";#N/A,#N/A,FALSE,"Variable Cost";#N/A,#N/A,FALSE,"Options &amp; Series"}</definedName>
    <definedName name="yx" localSheetId="61" hidden="1">{#N/A,#N/A,FALSE,"Profit Status";#N/A,#N/A,FALSE,"Invest";#N/A,#N/A,FALSE,"Revenue";#N/A,#N/A,FALSE,"Variable Cost";#N/A,#N/A,FALSE,"Options &amp; Series"}</definedName>
    <definedName name="yx" localSheetId="76" hidden="1">{#N/A,#N/A,FALSE,"Profit Status";#N/A,#N/A,FALSE,"Invest";#N/A,#N/A,FALSE,"Revenue";#N/A,#N/A,FALSE,"Variable Cost";#N/A,#N/A,FALSE,"Options &amp; Series"}</definedName>
    <definedName name="yx" hidden="1">{#N/A,#N/A,FALSE,"Profit Status";#N/A,#N/A,FALSE,"Invest";#N/A,#N/A,FALSE,"Revenue";#N/A,#N/A,FALSE,"Variable Cost";#N/A,#N/A,FALSE,"Options &amp; Series"}</definedName>
    <definedName name="yy" localSheetId="65" hidden="1">{#N/A,#N/A,FALSE,"Assumptions";#N/A,#N/A,FALSE,"Volumes";#N/A,#N/A,FALSE,"Pricing";#N/A,#N/A,FALSE,"Variable Cost";#N/A,#N/A,FALSE,"Investment";#N/A,#N/A,FALSE,"Profitability";#N/A,#N/A,FALSE,"Business Comparison"}</definedName>
    <definedName name="yy" localSheetId="84" hidden="1">{#N/A,#N/A,FALSE,"Assumptions";#N/A,#N/A,FALSE,"Volumes";#N/A,#N/A,FALSE,"Pricing";#N/A,#N/A,FALSE,"Variable Cost";#N/A,#N/A,FALSE,"Investment";#N/A,#N/A,FALSE,"Profitability";#N/A,#N/A,FALSE,"Business Comparison"}</definedName>
    <definedName name="yy" localSheetId="77" hidden="1">{#N/A,#N/A,FALSE,"Assumptions";#N/A,#N/A,FALSE,"Volumes";#N/A,#N/A,FALSE,"Pricing";#N/A,#N/A,FALSE,"Variable Cost";#N/A,#N/A,FALSE,"Investment";#N/A,#N/A,FALSE,"Profitability";#N/A,#N/A,FALSE,"Business Comparison"}</definedName>
    <definedName name="yy" localSheetId="61" hidden="1">{#N/A,#N/A,FALSE,"Assumptions";#N/A,#N/A,FALSE,"Volumes";#N/A,#N/A,FALSE,"Pricing";#N/A,#N/A,FALSE,"Variable Cost";#N/A,#N/A,FALSE,"Investment";#N/A,#N/A,FALSE,"Profitability";#N/A,#N/A,FALSE,"Business Comparison"}</definedName>
    <definedName name="yy" localSheetId="76" hidden="1">{#N/A,#N/A,FALSE,"Assumptions";#N/A,#N/A,FALSE,"Volumes";#N/A,#N/A,FALSE,"Pricing";#N/A,#N/A,FALSE,"Variable Cost";#N/A,#N/A,FALSE,"Investment";#N/A,#N/A,FALSE,"Profitability";#N/A,#N/A,FALSE,"Business Comparison"}</definedName>
    <definedName name="yy" hidden="1">{#N/A,#N/A,FALSE,"Assumptions";#N/A,#N/A,FALSE,"Volumes";#N/A,#N/A,FALSE,"Pricing";#N/A,#N/A,FALSE,"Variable Cost";#N/A,#N/A,FALSE,"Investment";#N/A,#N/A,FALSE,"Profitability";#N/A,#N/A,FALSE,"Business Comparison"}</definedName>
    <definedName name="yyy" localSheetId="65" hidden="1">{"Fiesta Facer Page",#N/A,FALSE,"Q_C_S";"Fiesta Main Page",#N/A,FALSE,"V_L";"Fiesta 95BP Struct",#N/A,FALSE,"StructBP";"Fiesta Post 95BP Struct",#N/A,FALSE,"AdjStructBP"}</definedName>
    <definedName name="yyy" localSheetId="84" hidden="1">{"Fiesta Facer Page",#N/A,FALSE,"Q_C_S";"Fiesta Main Page",#N/A,FALSE,"V_L";"Fiesta 95BP Struct",#N/A,FALSE,"StructBP";"Fiesta Post 95BP Struct",#N/A,FALSE,"AdjStructBP"}</definedName>
    <definedName name="yyy" localSheetId="77" hidden="1">{"Fiesta Facer Page",#N/A,FALSE,"Q_C_S";"Fiesta Main Page",#N/A,FALSE,"V_L";"Fiesta 95BP Struct",#N/A,FALSE,"StructBP";"Fiesta Post 95BP Struct",#N/A,FALSE,"AdjStructBP"}</definedName>
    <definedName name="yyy" localSheetId="61" hidden="1">{"Fiesta Facer Page",#N/A,FALSE,"Q_C_S";"Fiesta Main Page",#N/A,FALSE,"V_L";"Fiesta 95BP Struct",#N/A,FALSE,"StructBP";"Fiesta Post 95BP Struct",#N/A,FALSE,"AdjStructBP"}</definedName>
    <definedName name="yyy" localSheetId="76" hidden="1">{"Fiesta Facer Page",#N/A,FALSE,"Q_C_S";"Fiesta Main Page",#N/A,FALSE,"V_L";"Fiesta 95BP Struct",#N/A,FALSE,"StructBP";"Fiesta Post 95BP Struct",#N/A,FALSE,"AdjStructBP"}</definedName>
    <definedName name="yyy" hidden="1">{"Fiesta Facer Page",#N/A,FALSE,"Q_C_S";"Fiesta Main Page",#N/A,FALSE,"V_L";"Fiesta 95BP Struct",#N/A,FALSE,"StructBP";"Fiesta Post 95BP Struct",#N/A,FALSE,"AdjStructBP"}</definedName>
    <definedName name="yyyy" localSheetId="65" hidden="1">{#N/A,#N/A,FALSE,"TEST HOURS MONTHLY REPORT"}</definedName>
    <definedName name="yyyy" localSheetId="84" hidden="1">{#N/A,#N/A,FALSE,"TEST HOURS MONTHLY REPORT"}</definedName>
    <definedName name="yyyy" localSheetId="77" hidden="1">{#N/A,#N/A,FALSE,"TEST HOURS MONTHLY REPORT"}</definedName>
    <definedName name="yyyy" localSheetId="61" hidden="1">{#N/A,#N/A,FALSE,"TEST HOURS MONTHLY REPORT"}</definedName>
    <definedName name="yyyy" localSheetId="76" hidden="1">{#N/A,#N/A,FALSE,"TEST HOURS MONTHLY REPORT"}</definedName>
    <definedName name="yyyy" hidden="1">{#N/A,#N/A,FALSE,"TEST HOURS MONTHLY REPORT"}</definedName>
    <definedName name="yyyyy" localSheetId="65" hidden="1">{#N/A,#N/A,FALSE,"Chart";#N/A,#N/A,FALSE,"Chart"}</definedName>
    <definedName name="yyyyy" localSheetId="84" hidden="1">{#N/A,#N/A,FALSE,"Chart";#N/A,#N/A,FALSE,"Chart"}</definedName>
    <definedName name="yyyyy" localSheetId="77" hidden="1">{#N/A,#N/A,FALSE,"Chart";#N/A,#N/A,FALSE,"Chart"}</definedName>
    <definedName name="yyyyy" localSheetId="61" hidden="1">{#N/A,#N/A,FALSE,"Chart";#N/A,#N/A,FALSE,"Chart"}</definedName>
    <definedName name="yyyyy" localSheetId="76" hidden="1">{#N/A,#N/A,FALSE,"Chart";#N/A,#N/A,FALSE,"Chart"}</definedName>
    <definedName name="yyyyy" hidden="1">{#N/A,#N/A,FALSE,"Chart";#N/A,#N/A,FALSE,"Chart"}</definedName>
    <definedName name="YYYYYY" localSheetId="65" hidden="1">{#N/A,#N/A,FALSE,"Chart";#N/A,#N/A,FALSE,"Chart"}</definedName>
    <definedName name="YYYYYY" localSheetId="84" hidden="1">{#N/A,#N/A,FALSE,"Chart";#N/A,#N/A,FALSE,"Chart"}</definedName>
    <definedName name="YYYYYY" localSheetId="77" hidden="1">{#N/A,#N/A,FALSE,"Chart";#N/A,#N/A,FALSE,"Chart"}</definedName>
    <definedName name="YYYYYY" localSheetId="61" hidden="1">{#N/A,#N/A,FALSE,"Chart";#N/A,#N/A,FALSE,"Chart"}</definedName>
    <definedName name="YYYYYY" localSheetId="76" hidden="1">{#N/A,#N/A,FALSE,"Chart";#N/A,#N/A,FALSE,"Chart"}</definedName>
    <definedName name="YYYYYY" hidden="1">{#N/A,#N/A,FALSE,"Chart";#N/A,#N/A,FALSE,"Chart"}</definedName>
    <definedName name="yyyyyyyyyyyyyyy" localSheetId="65" hidden="1">{"Fiesta Facer Page",#N/A,FALSE,"Q_C_S";"Fiesta Main Page",#N/A,FALSE,"V_L";"Fiesta 95BP Struct",#N/A,FALSE,"StructBP";"Fiesta Post 95BP Struct",#N/A,FALSE,"AdjStructBP"}</definedName>
    <definedName name="yyyyyyyyyyyyyyy" localSheetId="84" hidden="1">{"Fiesta Facer Page",#N/A,FALSE,"Q_C_S";"Fiesta Main Page",#N/A,FALSE,"V_L";"Fiesta 95BP Struct",#N/A,FALSE,"StructBP";"Fiesta Post 95BP Struct",#N/A,FALSE,"AdjStructBP"}</definedName>
    <definedName name="yyyyyyyyyyyyyyy" localSheetId="77" hidden="1">{"Fiesta Facer Page",#N/A,FALSE,"Q_C_S";"Fiesta Main Page",#N/A,FALSE,"V_L";"Fiesta 95BP Struct",#N/A,FALSE,"StructBP";"Fiesta Post 95BP Struct",#N/A,FALSE,"AdjStructBP"}</definedName>
    <definedName name="yyyyyyyyyyyyyyy" localSheetId="61" hidden="1">{"Fiesta Facer Page",#N/A,FALSE,"Q_C_S";"Fiesta Main Page",#N/A,FALSE,"V_L";"Fiesta 95BP Struct",#N/A,FALSE,"StructBP";"Fiesta Post 95BP Struct",#N/A,FALSE,"AdjStructBP"}</definedName>
    <definedName name="yyyyyyyyyyyyyyy" localSheetId="76" hidden="1">{"Fiesta Facer Page",#N/A,FALSE,"Q_C_S";"Fiesta Main Page",#N/A,FALSE,"V_L";"Fiesta 95BP Struct",#N/A,FALSE,"StructBP";"Fiesta Post 95BP Struct",#N/A,FALSE,"AdjStructBP"}</definedName>
    <definedName name="yyyyyyyyyyyyyyy" hidden="1">{"Fiesta Facer Page",#N/A,FALSE,"Q_C_S";"Fiesta Main Page",#N/A,FALSE,"V_L";"Fiesta 95BP Struct",#N/A,FALSE,"StructBP";"Fiesta Post 95BP Struct",#N/A,FALSE,"AdjStructBP"}</definedName>
    <definedName name="z" localSheetId="65" hidden="1">{"showroom",#N/A,FALSE,"99 Model Low";"equipment",#N/A,FALSE,"99 Model Low"}</definedName>
    <definedName name="z" localSheetId="84" hidden="1">{"showroom",#N/A,FALSE,"99 Model Low";"equipment",#N/A,FALSE,"99 Model Low"}</definedName>
    <definedName name="z" localSheetId="77" hidden="1">{"showroom",#N/A,FALSE,"99 Model Low";"equipment",#N/A,FALSE,"99 Model Low"}</definedName>
    <definedName name="z" localSheetId="61" hidden="1">{"showroom",#N/A,FALSE,"99 Model Low";"equipment",#N/A,FALSE,"99 Model Low"}</definedName>
    <definedName name="z" localSheetId="76" hidden="1">{"showroom",#N/A,FALSE,"99 Model Low";"equipment",#N/A,FALSE,"99 Model Low"}</definedName>
    <definedName name="z" hidden="1">{"showroom",#N/A,FALSE,"99 Model Low";"equipment",#N/A,FALSE,"99 Model Low"}</definedName>
    <definedName name="Z_008C8F52_9E8F_11D3_924A_00C04F847978_.wvu.Cols" hidden="1">#N/A</definedName>
    <definedName name="Z_008C8F52_9E8F_11D3_924A_00C04F847978_.wvu.PrintArea" hidden="1">#N/A</definedName>
    <definedName name="Z_008C8F52_9E8F_11D3_924A_00C04F847978_.wvu.PrintTitles" hidden="1">#N/A</definedName>
    <definedName name="Z_008C8F54_9E8F_11D3_924A_00C04F847978_.wvu.Cols" hidden="1">#N/A</definedName>
    <definedName name="Z_008C8F54_9E8F_11D3_924A_00C04F847978_.wvu.PrintArea" hidden="1">#N/A</definedName>
    <definedName name="Z_008C8F54_9E8F_11D3_924A_00C04F847978_.wvu.PrintTitles" hidden="1">#N/A</definedName>
    <definedName name="Z_008C8F56_9E8F_11D3_924A_00C04F847978_.wvu.Cols" hidden="1">#N/A</definedName>
    <definedName name="Z_008C8F56_9E8F_11D3_924A_00C04F847978_.wvu.PrintArea" hidden="1">#N/A</definedName>
    <definedName name="Z_008C8F56_9E8F_11D3_924A_00C04F847978_.wvu.PrintTitles" hidden="1">#N/A</definedName>
    <definedName name="Z_008C8F58_9E8F_11D3_924A_00C04F847978_.wvu.Cols" hidden="1">#N/A</definedName>
    <definedName name="Z_008C8F58_9E8F_11D3_924A_00C04F847978_.wvu.PrintArea" hidden="1">#N/A</definedName>
    <definedName name="Z_008C8F58_9E8F_11D3_924A_00C04F847978_.wvu.PrintTitles" hidden="1">#N/A</definedName>
    <definedName name="Z_008C8F5A_9E8F_11D3_924A_00C04F847978_.wvu.PrintArea" hidden="1">#N/A</definedName>
    <definedName name="Z_008C8F5A_9E8F_11D3_924A_00C04F847978_.wvu.PrintTitles" hidden="1">#N/A</definedName>
    <definedName name="Z_008C8F5C_9E8F_11D3_924A_00C04F847978_.wvu.Cols" hidden="1">#N/A</definedName>
    <definedName name="Z_008C8F5C_9E8F_11D3_924A_00C04F847978_.wvu.PrintArea" hidden="1">#N/A</definedName>
    <definedName name="Z_008C8F5C_9E8F_11D3_924A_00C04F847978_.wvu.PrintTitles" hidden="1">#N/A</definedName>
    <definedName name="Z_051B25F4_DAD9_11D3_924A_00C04F8362DB_.wvu.Cols" hidden="1">#N/A</definedName>
    <definedName name="Z_051B25F4_DAD9_11D3_924A_00C04F8362DB_.wvu.PrintArea" hidden="1">#N/A</definedName>
    <definedName name="Z_051B25F4_DAD9_11D3_924A_00C04F8362DB_.wvu.PrintTitles" hidden="1">#N/A</definedName>
    <definedName name="Z_051B25F6_DAD9_11D3_924A_00C04F8362DB_.wvu.Cols" hidden="1">#N/A</definedName>
    <definedName name="Z_051B25F6_DAD9_11D3_924A_00C04F8362DB_.wvu.PrintArea" hidden="1">#N/A</definedName>
    <definedName name="Z_051B25F6_DAD9_11D3_924A_00C04F8362DB_.wvu.PrintTitles" hidden="1">#N/A</definedName>
    <definedName name="Z_051B25F8_DAD9_11D3_924A_00C04F8362DB_.wvu.Cols" hidden="1">#N/A</definedName>
    <definedName name="Z_051B25F8_DAD9_11D3_924A_00C04F8362DB_.wvu.PrintArea" hidden="1">#N/A</definedName>
    <definedName name="Z_051B25F8_DAD9_11D3_924A_00C04F8362DB_.wvu.PrintTitles" hidden="1">#N/A</definedName>
    <definedName name="Z_051B25FA_DAD9_11D3_924A_00C04F8362DB_.wvu.Cols" hidden="1">#N/A</definedName>
    <definedName name="Z_051B25FA_DAD9_11D3_924A_00C04F8362DB_.wvu.PrintArea" hidden="1">#N/A</definedName>
    <definedName name="Z_051B25FA_DAD9_11D3_924A_00C04F8362DB_.wvu.PrintTitles" hidden="1">#N/A</definedName>
    <definedName name="Z_051B25FC_DAD9_11D3_924A_00C04F8362DB_.wvu.PrintArea" hidden="1">#N/A</definedName>
    <definedName name="Z_051B25FC_DAD9_11D3_924A_00C04F8362DB_.wvu.PrintTitles" hidden="1">#N/A</definedName>
    <definedName name="Z_051B25FE_DAD9_11D3_924A_00C04F8362DB_.wvu.Cols" hidden="1">#N/A</definedName>
    <definedName name="Z_051B25FE_DAD9_11D3_924A_00C04F8362DB_.wvu.PrintArea" hidden="1">#N/A</definedName>
    <definedName name="Z_051B25FE_DAD9_11D3_924A_00C04F8362DB_.wvu.PrintTitles" hidden="1">#N/A</definedName>
    <definedName name="Z_051B2675_DAD9_11D3_924A_00C04F8362DB_.wvu.Cols" hidden="1">#N/A</definedName>
    <definedName name="Z_051B2675_DAD9_11D3_924A_00C04F8362DB_.wvu.PrintArea" hidden="1">#N/A</definedName>
    <definedName name="Z_051B2675_DAD9_11D3_924A_00C04F8362DB_.wvu.PrintTitles" hidden="1">#N/A</definedName>
    <definedName name="Z_051B2677_DAD9_11D3_924A_00C04F8362DB_.wvu.Cols" hidden="1">#N/A</definedName>
    <definedName name="Z_051B2677_DAD9_11D3_924A_00C04F8362DB_.wvu.PrintArea" hidden="1">#N/A</definedName>
    <definedName name="Z_051B2677_DAD9_11D3_924A_00C04F8362DB_.wvu.PrintTitles" hidden="1">#N/A</definedName>
    <definedName name="Z_051B2679_DAD9_11D3_924A_00C04F8362DB_.wvu.Cols" hidden="1">#N/A</definedName>
    <definedName name="Z_051B2679_DAD9_11D3_924A_00C04F8362DB_.wvu.PrintArea" hidden="1">#N/A</definedName>
    <definedName name="Z_051B2679_DAD9_11D3_924A_00C04F8362DB_.wvu.PrintTitles" hidden="1">#N/A</definedName>
    <definedName name="Z_051B267B_DAD9_11D3_924A_00C04F8362DB_.wvu.Cols" hidden="1">#N/A</definedName>
    <definedName name="Z_051B267B_DAD9_11D3_924A_00C04F8362DB_.wvu.PrintArea" hidden="1">#N/A</definedName>
    <definedName name="Z_051B267B_DAD9_11D3_924A_00C04F8362DB_.wvu.PrintTitles" hidden="1">#N/A</definedName>
    <definedName name="Z_051B267D_DAD9_11D3_924A_00C04F8362DB_.wvu.PrintArea" hidden="1">#N/A</definedName>
    <definedName name="Z_051B267D_DAD9_11D3_924A_00C04F8362DB_.wvu.PrintTitles" hidden="1">#N/A</definedName>
    <definedName name="Z_051B267F_DAD9_11D3_924A_00C04F8362DB_.wvu.Cols" hidden="1">#N/A</definedName>
    <definedName name="Z_051B267F_DAD9_11D3_924A_00C04F8362DB_.wvu.PrintArea" hidden="1">#N/A</definedName>
    <definedName name="Z_051B267F_DAD9_11D3_924A_00C04F8362DB_.wvu.PrintTitles" hidden="1">#N/A</definedName>
    <definedName name="Z_051B2695_DAD9_11D3_924A_00C04F8362DB_.wvu.Cols" hidden="1">#N/A</definedName>
    <definedName name="Z_051B2695_DAD9_11D3_924A_00C04F8362DB_.wvu.PrintArea" hidden="1">#N/A</definedName>
    <definedName name="Z_051B2695_DAD9_11D3_924A_00C04F8362DB_.wvu.PrintTitles" hidden="1">#N/A</definedName>
    <definedName name="Z_051B2697_DAD9_11D3_924A_00C04F8362DB_.wvu.Cols" hidden="1">#N/A</definedName>
    <definedName name="Z_051B2697_DAD9_11D3_924A_00C04F8362DB_.wvu.PrintArea" hidden="1">#N/A</definedName>
    <definedName name="Z_051B2697_DAD9_11D3_924A_00C04F8362DB_.wvu.PrintTitles" hidden="1">#N/A</definedName>
    <definedName name="Z_051B2699_DAD9_11D3_924A_00C04F8362DB_.wvu.Cols" hidden="1">#N/A</definedName>
    <definedName name="Z_051B2699_DAD9_11D3_924A_00C04F8362DB_.wvu.PrintArea" hidden="1">#N/A</definedName>
    <definedName name="Z_051B2699_DAD9_11D3_924A_00C04F8362DB_.wvu.PrintTitles" hidden="1">#N/A</definedName>
    <definedName name="Z_051B269B_DAD9_11D3_924A_00C04F8362DB_.wvu.Cols" hidden="1">#N/A</definedName>
    <definedName name="Z_051B269B_DAD9_11D3_924A_00C04F8362DB_.wvu.PrintArea" hidden="1">#N/A</definedName>
    <definedName name="Z_051B269B_DAD9_11D3_924A_00C04F8362DB_.wvu.PrintTitles" hidden="1">#N/A</definedName>
    <definedName name="Z_051B269D_DAD9_11D3_924A_00C04F8362DB_.wvu.PrintArea" hidden="1">#N/A</definedName>
    <definedName name="Z_051B269D_DAD9_11D3_924A_00C04F8362DB_.wvu.PrintTitles" hidden="1">#N/A</definedName>
    <definedName name="Z_051B269F_DAD9_11D3_924A_00C04F8362DB_.wvu.Cols" hidden="1">#N/A</definedName>
    <definedName name="Z_051B269F_DAD9_11D3_924A_00C04F8362DB_.wvu.PrintArea" hidden="1">#N/A</definedName>
    <definedName name="Z_051B269F_DAD9_11D3_924A_00C04F8362DB_.wvu.PrintTitles" hidden="1">#N/A</definedName>
    <definedName name="Z_0ADF42FF_B455_11D3_924A_00C04F847978_.wvu.Cols" hidden="1">#N/A</definedName>
    <definedName name="Z_0ADF42FF_B455_11D3_924A_00C04F847978_.wvu.PrintArea" hidden="1">#N/A</definedName>
    <definedName name="Z_0ADF42FF_B455_11D3_924A_00C04F847978_.wvu.PrintTitles" hidden="1">#N/A</definedName>
    <definedName name="Z_0ADF4302_B455_11D3_924A_00C04F847978_.wvu.Cols" hidden="1">#N/A</definedName>
    <definedName name="Z_0ADF4302_B455_11D3_924A_00C04F847978_.wvu.PrintArea" hidden="1">#N/A</definedName>
    <definedName name="Z_0ADF4302_B455_11D3_924A_00C04F847978_.wvu.PrintTitles" hidden="1">#N/A</definedName>
    <definedName name="Z_0ADF4305_B455_11D3_924A_00C04F847978_.wvu.Cols" hidden="1">#N/A</definedName>
    <definedName name="Z_0ADF4305_B455_11D3_924A_00C04F847978_.wvu.PrintArea" hidden="1">#N/A</definedName>
    <definedName name="Z_0ADF4305_B455_11D3_924A_00C04F847978_.wvu.PrintTitles" hidden="1">#N/A</definedName>
    <definedName name="Z_0ADF4308_B455_11D3_924A_00C04F847978_.wvu.Cols" hidden="1">#N/A</definedName>
    <definedName name="Z_0ADF4308_B455_11D3_924A_00C04F847978_.wvu.PrintArea" hidden="1">#N/A</definedName>
    <definedName name="Z_0ADF4308_B455_11D3_924A_00C04F847978_.wvu.PrintTitles" hidden="1">#N/A</definedName>
    <definedName name="Z_0ADF430B_B455_11D3_924A_00C04F847978_.wvu.PrintArea" hidden="1">#N/A</definedName>
    <definedName name="Z_0ADF430B_B455_11D3_924A_00C04F847978_.wvu.PrintTitles" hidden="1">#N/A</definedName>
    <definedName name="Z_0ADF430E_B455_11D3_924A_00C04F847978_.wvu.Cols" hidden="1">#N/A</definedName>
    <definedName name="Z_0ADF430E_B455_11D3_924A_00C04F847978_.wvu.PrintArea" hidden="1">#N/A</definedName>
    <definedName name="Z_0ADF430E_B455_11D3_924A_00C04F847978_.wvu.PrintTitles" hidden="1">#N/A</definedName>
    <definedName name="Z_0ADF436E_B455_11D3_924A_00C04F847978_.wvu.Cols" hidden="1">#N/A</definedName>
    <definedName name="Z_0ADF436E_B455_11D3_924A_00C04F847978_.wvu.PrintArea" hidden="1">#N/A</definedName>
    <definedName name="Z_0ADF436E_B455_11D3_924A_00C04F847978_.wvu.PrintTitles" hidden="1">#N/A</definedName>
    <definedName name="Z_0ADF4371_B455_11D3_924A_00C04F847978_.wvu.Cols" hidden="1">#N/A</definedName>
    <definedName name="Z_0ADF4371_B455_11D3_924A_00C04F847978_.wvu.PrintArea" hidden="1">#N/A</definedName>
    <definedName name="Z_0ADF4371_B455_11D3_924A_00C04F847978_.wvu.PrintTitles" hidden="1">#N/A</definedName>
    <definedName name="Z_0ADF4374_B455_11D3_924A_00C04F847978_.wvu.Cols" hidden="1">#N/A</definedName>
    <definedName name="Z_0ADF4374_B455_11D3_924A_00C04F847978_.wvu.PrintArea" hidden="1">#N/A</definedName>
    <definedName name="Z_0ADF4374_B455_11D3_924A_00C04F847978_.wvu.PrintTitles" hidden="1">#N/A</definedName>
    <definedName name="Z_0ADF4377_B455_11D3_924A_00C04F847978_.wvu.Cols" hidden="1">#N/A</definedName>
    <definedName name="Z_0ADF4377_B455_11D3_924A_00C04F847978_.wvu.PrintArea" hidden="1">#N/A</definedName>
    <definedName name="Z_0ADF4377_B455_11D3_924A_00C04F847978_.wvu.PrintTitles" hidden="1">#N/A</definedName>
    <definedName name="Z_0ADF437A_B455_11D3_924A_00C04F847978_.wvu.PrintArea" hidden="1">#N/A</definedName>
    <definedName name="Z_0ADF437A_B455_11D3_924A_00C04F847978_.wvu.PrintTitles" hidden="1">#N/A</definedName>
    <definedName name="Z_0ADF437D_B455_11D3_924A_00C04F847978_.wvu.Cols" hidden="1">#N/A</definedName>
    <definedName name="Z_0ADF437D_B455_11D3_924A_00C04F847978_.wvu.PrintArea" hidden="1">#N/A</definedName>
    <definedName name="Z_0ADF437D_B455_11D3_924A_00C04F847978_.wvu.PrintTitles" hidden="1">#N/A</definedName>
    <definedName name="Z_0ADF4399_B455_11D3_924A_00C04F847978_.wvu.Cols" hidden="1">#N/A</definedName>
    <definedName name="Z_0ADF4399_B455_11D3_924A_00C04F847978_.wvu.PrintArea" hidden="1">#N/A</definedName>
    <definedName name="Z_0ADF4399_B455_11D3_924A_00C04F847978_.wvu.PrintTitles" hidden="1">#N/A</definedName>
    <definedName name="Z_0ADF439C_B455_11D3_924A_00C04F847978_.wvu.Cols" hidden="1">#N/A</definedName>
    <definedName name="Z_0ADF439C_B455_11D3_924A_00C04F847978_.wvu.PrintArea" hidden="1">#N/A</definedName>
    <definedName name="Z_0ADF439C_B455_11D3_924A_00C04F847978_.wvu.PrintTitles" hidden="1">#N/A</definedName>
    <definedName name="Z_0ADF439F_B455_11D3_924A_00C04F847978_.wvu.Cols" hidden="1">#N/A</definedName>
    <definedName name="Z_0ADF439F_B455_11D3_924A_00C04F847978_.wvu.PrintArea" hidden="1">#N/A</definedName>
    <definedName name="Z_0ADF439F_B455_11D3_924A_00C04F847978_.wvu.PrintTitles" hidden="1">#N/A</definedName>
    <definedName name="Z_0ADF43A2_B455_11D3_924A_00C04F847978_.wvu.Cols" hidden="1">#N/A</definedName>
    <definedName name="Z_0ADF43A2_B455_11D3_924A_00C04F847978_.wvu.PrintArea" hidden="1">#N/A</definedName>
    <definedName name="Z_0ADF43A2_B455_11D3_924A_00C04F847978_.wvu.PrintTitles" hidden="1">#N/A</definedName>
    <definedName name="Z_0ADF43A5_B455_11D3_924A_00C04F847978_.wvu.PrintArea" hidden="1">#N/A</definedName>
    <definedName name="Z_0ADF43A5_B455_11D3_924A_00C04F847978_.wvu.PrintTitles" hidden="1">#N/A</definedName>
    <definedName name="Z_0ADF43A8_B455_11D3_924A_00C04F847978_.wvu.Cols" hidden="1">#N/A</definedName>
    <definedName name="Z_0ADF43A8_B455_11D3_924A_00C04F847978_.wvu.PrintArea" hidden="1">#N/A</definedName>
    <definedName name="Z_0ADF43A8_B455_11D3_924A_00C04F847978_.wvu.PrintTitles" hidden="1">#N/A</definedName>
    <definedName name="Z_0CCEA51C_6B5A_492A_905D_2F185A7C043A_.wvu.PrintArea" localSheetId="79" hidden="1">#REF!</definedName>
    <definedName name="Z_0CCEA51C_6B5A_492A_905D_2F185A7C043A_.wvu.PrintArea" localSheetId="84" hidden="1">#REF!</definedName>
    <definedName name="Z_0CCEA51C_6B5A_492A_905D_2F185A7C043A_.wvu.PrintArea" localSheetId="77" hidden="1">#REF!</definedName>
    <definedName name="Z_0CCEA51C_6B5A_492A_905D_2F185A7C043A_.wvu.PrintArea" hidden="1">#REF!</definedName>
    <definedName name="Z_0D3D031E_9E9E_11D3_924A_00C04F847978_.wvu.Cols" hidden="1">#N/A</definedName>
    <definedName name="Z_0D3D031E_9E9E_11D3_924A_00C04F847978_.wvu.PrintArea" hidden="1">#N/A</definedName>
    <definedName name="Z_0D3D031E_9E9E_11D3_924A_00C04F847978_.wvu.PrintTitles" hidden="1">#N/A</definedName>
    <definedName name="Z_0D3D0322_9E9E_11D3_924A_00C04F847978_.wvu.Cols" hidden="1">#N/A</definedName>
    <definedName name="Z_0D3D0322_9E9E_11D3_924A_00C04F847978_.wvu.PrintArea" hidden="1">#N/A</definedName>
    <definedName name="Z_0D3D0322_9E9E_11D3_924A_00C04F847978_.wvu.PrintTitles" hidden="1">#N/A</definedName>
    <definedName name="Z_0D3D0326_9E9E_11D3_924A_00C04F847978_.wvu.Cols" hidden="1">#N/A</definedName>
    <definedName name="Z_0D3D0326_9E9E_11D3_924A_00C04F847978_.wvu.PrintArea" hidden="1">#N/A</definedName>
    <definedName name="Z_0D3D0326_9E9E_11D3_924A_00C04F847978_.wvu.PrintTitles" hidden="1">#N/A</definedName>
    <definedName name="Z_0D3D032A_9E9E_11D3_924A_00C04F847978_.wvu.Cols" hidden="1">#N/A</definedName>
    <definedName name="Z_0D3D032A_9E9E_11D3_924A_00C04F847978_.wvu.PrintArea" hidden="1">#N/A</definedName>
    <definedName name="Z_0D3D032A_9E9E_11D3_924A_00C04F847978_.wvu.PrintTitles" hidden="1">#N/A</definedName>
    <definedName name="Z_0D3D032E_9E9E_11D3_924A_00C04F847978_.wvu.PrintArea" hidden="1">#N/A</definedName>
    <definedName name="Z_0D3D032E_9E9E_11D3_924A_00C04F847978_.wvu.PrintTitles" hidden="1">#N/A</definedName>
    <definedName name="Z_0D3D0332_9E9E_11D3_924A_00C04F847978_.wvu.Cols" hidden="1">#N/A</definedName>
    <definedName name="Z_0D3D0332_9E9E_11D3_924A_00C04F847978_.wvu.PrintArea" hidden="1">#N/A</definedName>
    <definedName name="Z_0D3D0332_9E9E_11D3_924A_00C04F847978_.wvu.PrintTitles" hidden="1">#N/A</definedName>
    <definedName name="Z_142F0171_9F19_11D3_8424_60A257C10000_.wvu.Cols" hidden="1">#N/A</definedName>
    <definedName name="Z_142F0171_9F19_11D3_8424_60A257C10000_.wvu.PrintArea" hidden="1">#N/A</definedName>
    <definedName name="Z_142F0171_9F19_11D3_8424_60A257C10000_.wvu.PrintTitles" hidden="1">#N/A</definedName>
    <definedName name="Z_142F0179_9F19_11D3_8424_60A257C10000_.wvu.Cols" hidden="1">#N/A</definedName>
    <definedName name="Z_142F0179_9F19_11D3_8424_60A257C10000_.wvu.PrintArea" hidden="1">#N/A</definedName>
    <definedName name="Z_142F0179_9F19_11D3_8424_60A257C10000_.wvu.PrintTitles" hidden="1">#N/A</definedName>
    <definedName name="Z_142F0181_9F19_11D3_8424_60A257C10000_.wvu.Cols" hidden="1">#N/A</definedName>
    <definedName name="Z_142F0181_9F19_11D3_8424_60A257C10000_.wvu.PrintArea" hidden="1">#N/A</definedName>
    <definedName name="Z_142F0181_9F19_11D3_8424_60A257C10000_.wvu.PrintTitles" hidden="1">#N/A</definedName>
    <definedName name="Z_142F0189_9F19_11D3_8424_60A257C10000_.wvu.Cols" hidden="1">#N/A</definedName>
    <definedName name="Z_142F0189_9F19_11D3_8424_60A257C10000_.wvu.PrintArea" hidden="1">#N/A</definedName>
    <definedName name="Z_142F0189_9F19_11D3_8424_60A257C10000_.wvu.PrintTitles" hidden="1">#N/A</definedName>
    <definedName name="Z_142F0191_9F19_11D3_8424_60A257C10000_.wvu.PrintArea" hidden="1">#N/A</definedName>
    <definedName name="Z_142F0191_9F19_11D3_8424_60A257C10000_.wvu.PrintTitles" hidden="1">#N/A</definedName>
    <definedName name="Z_142F0199_9F19_11D3_8424_60A257C10000_.wvu.Cols" hidden="1">#N/A</definedName>
    <definedName name="Z_142F0199_9F19_11D3_8424_60A257C10000_.wvu.PrintArea" hidden="1">#N/A</definedName>
    <definedName name="Z_142F0199_9F19_11D3_8424_60A257C10000_.wvu.PrintTitles" hidden="1">#N/A</definedName>
    <definedName name="Z_177F849F_B84A_11D3_924A_00C04F847978_.wvu.Cols" hidden="1">#N/A</definedName>
    <definedName name="Z_177F849F_B84A_11D3_924A_00C04F847978_.wvu.PrintArea" hidden="1">#N/A</definedName>
    <definedName name="Z_177F849F_B84A_11D3_924A_00C04F847978_.wvu.PrintTitles" hidden="1">#N/A</definedName>
    <definedName name="Z_177F84A2_B84A_11D3_924A_00C04F847978_.wvu.Cols" hidden="1">#N/A</definedName>
    <definedName name="Z_177F84A2_B84A_11D3_924A_00C04F847978_.wvu.PrintArea" hidden="1">#N/A</definedName>
    <definedName name="Z_177F84A2_B84A_11D3_924A_00C04F847978_.wvu.PrintTitles" hidden="1">#N/A</definedName>
    <definedName name="Z_177F84A5_B84A_11D3_924A_00C04F847978_.wvu.Cols" hidden="1">#N/A</definedName>
    <definedName name="Z_177F84A5_B84A_11D3_924A_00C04F847978_.wvu.PrintArea" hidden="1">#N/A</definedName>
    <definedName name="Z_177F84A5_B84A_11D3_924A_00C04F847978_.wvu.PrintTitles" hidden="1">#N/A</definedName>
    <definedName name="Z_177F84A8_B84A_11D3_924A_00C04F847978_.wvu.Cols" hidden="1">#N/A</definedName>
    <definedName name="Z_177F84A8_B84A_11D3_924A_00C04F847978_.wvu.PrintArea" hidden="1">#N/A</definedName>
    <definedName name="Z_177F84A8_B84A_11D3_924A_00C04F847978_.wvu.PrintTitles" hidden="1">#N/A</definedName>
    <definedName name="Z_177F84AB_B84A_11D3_924A_00C04F847978_.wvu.PrintArea" hidden="1">#N/A</definedName>
    <definedName name="Z_177F84AB_B84A_11D3_924A_00C04F847978_.wvu.PrintTitles" hidden="1">#N/A</definedName>
    <definedName name="Z_177F84AE_B84A_11D3_924A_00C04F847978_.wvu.Cols" hidden="1">#N/A</definedName>
    <definedName name="Z_177F84AE_B84A_11D3_924A_00C04F847978_.wvu.PrintArea" hidden="1">#N/A</definedName>
    <definedName name="Z_177F84AE_B84A_11D3_924A_00C04F847978_.wvu.PrintTitles" hidden="1">#N/A</definedName>
    <definedName name="Z_177F84CC_B84A_11D3_924A_00C04F847978_.wvu.Cols" hidden="1">#N/A</definedName>
    <definedName name="Z_177F84CC_B84A_11D3_924A_00C04F847978_.wvu.PrintArea" hidden="1">#N/A</definedName>
    <definedName name="Z_177F84CC_B84A_11D3_924A_00C04F847978_.wvu.PrintTitles" hidden="1">#N/A</definedName>
    <definedName name="Z_177F84CF_B84A_11D3_924A_00C04F847978_.wvu.Cols" hidden="1">#N/A</definedName>
    <definedName name="Z_177F84CF_B84A_11D3_924A_00C04F847978_.wvu.PrintArea" hidden="1">#N/A</definedName>
    <definedName name="Z_177F84CF_B84A_11D3_924A_00C04F847978_.wvu.PrintTitles" hidden="1">#N/A</definedName>
    <definedName name="Z_177F84D2_B84A_11D3_924A_00C04F847978_.wvu.Cols" hidden="1">#N/A</definedName>
    <definedName name="Z_177F84D2_B84A_11D3_924A_00C04F847978_.wvu.PrintArea" hidden="1">#N/A</definedName>
    <definedName name="Z_177F84D2_B84A_11D3_924A_00C04F847978_.wvu.PrintTitles" hidden="1">#N/A</definedName>
    <definedName name="Z_177F84D5_B84A_11D3_924A_00C04F847978_.wvu.Cols" hidden="1">#N/A</definedName>
    <definedName name="Z_177F84D5_B84A_11D3_924A_00C04F847978_.wvu.PrintArea" hidden="1">#N/A</definedName>
    <definedName name="Z_177F84D5_B84A_11D3_924A_00C04F847978_.wvu.PrintTitles" hidden="1">#N/A</definedName>
    <definedName name="Z_177F84D8_B84A_11D3_924A_00C04F847978_.wvu.PrintArea" hidden="1">#N/A</definedName>
    <definedName name="Z_177F84D8_B84A_11D3_924A_00C04F847978_.wvu.PrintTitles" hidden="1">#N/A</definedName>
    <definedName name="Z_177F84DB_B84A_11D3_924A_00C04F847978_.wvu.Cols" hidden="1">#N/A</definedName>
    <definedName name="Z_177F84DB_B84A_11D3_924A_00C04F847978_.wvu.PrintArea" hidden="1">#N/A</definedName>
    <definedName name="Z_177F84DB_B84A_11D3_924A_00C04F847978_.wvu.PrintTitles" hidden="1">#N/A</definedName>
    <definedName name="Z_177F8515_B84A_11D3_924A_00C04F847978_.wvu.Cols" hidden="1">#N/A</definedName>
    <definedName name="Z_177F8515_B84A_11D3_924A_00C04F847978_.wvu.PrintArea" hidden="1">#N/A</definedName>
    <definedName name="Z_177F8515_B84A_11D3_924A_00C04F847978_.wvu.PrintTitles" hidden="1">#N/A</definedName>
    <definedName name="Z_177F8517_B84A_11D3_924A_00C04F847978_.wvu.Cols" hidden="1">#N/A</definedName>
    <definedName name="Z_177F8517_B84A_11D3_924A_00C04F847978_.wvu.PrintArea" hidden="1">#N/A</definedName>
    <definedName name="Z_177F8517_B84A_11D3_924A_00C04F847978_.wvu.PrintTitles" hidden="1">#N/A</definedName>
    <definedName name="Z_177F8519_B84A_11D3_924A_00C04F847978_.wvu.Cols" hidden="1">#N/A</definedName>
    <definedName name="Z_177F8519_B84A_11D3_924A_00C04F847978_.wvu.PrintArea" hidden="1">#N/A</definedName>
    <definedName name="Z_177F8519_B84A_11D3_924A_00C04F847978_.wvu.PrintTitles" hidden="1">#N/A</definedName>
    <definedName name="Z_177F851B_B84A_11D3_924A_00C04F847978_.wvu.Cols" hidden="1">#N/A</definedName>
    <definedName name="Z_177F851B_B84A_11D3_924A_00C04F847978_.wvu.PrintArea" hidden="1">#N/A</definedName>
    <definedName name="Z_177F851B_B84A_11D3_924A_00C04F847978_.wvu.PrintTitles" hidden="1">#N/A</definedName>
    <definedName name="Z_177F851D_B84A_11D3_924A_00C04F847978_.wvu.PrintArea" hidden="1">#N/A</definedName>
    <definedName name="Z_177F851D_B84A_11D3_924A_00C04F847978_.wvu.PrintTitles" hidden="1">#N/A</definedName>
    <definedName name="Z_177F851F_B84A_11D3_924A_00C04F847978_.wvu.Cols" hidden="1">#N/A</definedName>
    <definedName name="Z_177F851F_B84A_11D3_924A_00C04F847978_.wvu.PrintArea" hidden="1">#N/A</definedName>
    <definedName name="Z_177F851F_B84A_11D3_924A_00C04F847978_.wvu.PrintTitles" hidden="1">#N/A</definedName>
    <definedName name="Z_177F852F_B84A_11D3_924A_00C04F847978_.wvu.Cols" hidden="1">#N/A</definedName>
    <definedName name="Z_177F852F_B84A_11D3_924A_00C04F847978_.wvu.PrintArea" hidden="1">#N/A</definedName>
    <definedName name="Z_177F852F_B84A_11D3_924A_00C04F847978_.wvu.PrintTitles" hidden="1">#N/A</definedName>
    <definedName name="Z_177F8531_B84A_11D3_924A_00C04F847978_.wvu.Cols" hidden="1">#N/A</definedName>
    <definedName name="Z_177F8531_B84A_11D3_924A_00C04F847978_.wvu.PrintArea" hidden="1">#N/A</definedName>
    <definedName name="Z_177F8531_B84A_11D3_924A_00C04F847978_.wvu.PrintTitles" hidden="1">#N/A</definedName>
    <definedName name="Z_177F8533_B84A_11D3_924A_00C04F847978_.wvu.Cols" hidden="1">#N/A</definedName>
    <definedName name="Z_177F8533_B84A_11D3_924A_00C04F847978_.wvu.PrintArea" hidden="1">#N/A</definedName>
    <definedName name="Z_177F8533_B84A_11D3_924A_00C04F847978_.wvu.PrintTitles" hidden="1">#N/A</definedName>
    <definedName name="Z_177F8535_B84A_11D3_924A_00C04F847978_.wvu.Cols" hidden="1">#N/A</definedName>
    <definedName name="Z_177F8535_B84A_11D3_924A_00C04F847978_.wvu.PrintArea" hidden="1">#N/A</definedName>
    <definedName name="Z_177F8535_B84A_11D3_924A_00C04F847978_.wvu.PrintTitles" hidden="1">#N/A</definedName>
    <definedName name="Z_177F8537_B84A_11D3_924A_00C04F847978_.wvu.PrintArea" hidden="1">#N/A</definedName>
    <definedName name="Z_177F8537_B84A_11D3_924A_00C04F847978_.wvu.PrintTitles" hidden="1">#N/A</definedName>
    <definedName name="Z_177F8539_B84A_11D3_924A_00C04F847978_.wvu.Cols" hidden="1">#N/A</definedName>
    <definedName name="Z_177F8539_B84A_11D3_924A_00C04F847978_.wvu.PrintArea" hidden="1">#N/A</definedName>
    <definedName name="Z_177F8539_B84A_11D3_924A_00C04F847978_.wvu.PrintTitles" hidden="1">#N/A</definedName>
    <definedName name="Z_1B8421C1_B30C_11D3_924A_00C04F847978_.wvu.Cols" hidden="1">#N/A</definedName>
    <definedName name="Z_1B8421C1_B30C_11D3_924A_00C04F847978_.wvu.PrintArea" hidden="1">#N/A</definedName>
    <definedName name="Z_1B8421C1_B30C_11D3_924A_00C04F847978_.wvu.PrintTitles" hidden="1">#N/A</definedName>
    <definedName name="Z_1B8421C5_B30C_11D3_924A_00C04F847978_.wvu.Cols" hidden="1">#N/A</definedName>
    <definedName name="Z_1B8421C5_B30C_11D3_924A_00C04F847978_.wvu.PrintArea" hidden="1">#N/A</definedName>
    <definedName name="Z_1B8421C5_B30C_11D3_924A_00C04F847978_.wvu.PrintTitles" hidden="1">#N/A</definedName>
    <definedName name="Z_1B8421C9_B30C_11D3_924A_00C04F847978_.wvu.Cols" hidden="1">#N/A</definedName>
    <definedName name="Z_1B8421C9_B30C_11D3_924A_00C04F847978_.wvu.PrintArea" hidden="1">#N/A</definedName>
    <definedName name="Z_1B8421C9_B30C_11D3_924A_00C04F847978_.wvu.PrintTitles" hidden="1">#N/A</definedName>
    <definedName name="Z_1B8421CD_B30C_11D3_924A_00C04F847978_.wvu.Cols" hidden="1">#N/A</definedName>
    <definedName name="Z_1B8421CD_B30C_11D3_924A_00C04F847978_.wvu.PrintArea" hidden="1">#N/A</definedName>
    <definedName name="Z_1B8421CD_B30C_11D3_924A_00C04F847978_.wvu.PrintTitles" hidden="1">#N/A</definedName>
    <definedName name="Z_1B8421D1_B30C_11D3_924A_00C04F847978_.wvu.PrintArea" hidden="1">#N/A</definedName>
    <definedName name="Z_1B8421D1_B30C_11D3_924A_00C04F847978_.wvu.PrintTitles" hidden="1">#N/A</definedName>
    <definedName name="Z_1B8421D5_B30C_11D3_924A_00C04F847978_.wvu.Cols" hidden="1">#N/A</definedName>
    <definedName name="Z_1B8421D5_B30C_11D3_924A_00C04F847978_.wvu.PrintArea" hidden="1">#N/A</definedName>
    <definedName name="Z_1B8421D5_B30C_11D3_924A_00C04F847978_.wvu.PrintTitles" hidden="1">#N/A</definedName>
    <definedName name="Z_21099B7B_AAFA_11D3_8424_C0B557C10000_.wvu.Cols" hidden="1">#N/A</definedName>
    <definedName name="Z_21099B7B_AAFA_11D3_8424_C0B557C10000_.wvu.PrintArea" hidden="1">#N/A</definedName>
    <definedName name="Z_21099B7B_AAFA_11D3_8424_C0B557C10000_.wvu.PrintTitles" hidden="1">#N/A</definedName>
    <definedName name="Z_21099B7F_AAFA_11D3_8424_C0B557C10000_.wvu.Cols" hidden="1">#N/A</definedName>
    <definedName name="Z_21099B7F_AAFA_11D3_8424_C0B557C10000_.wvu.PrintArea" hidden="1">#N/A</definedName>
    <definedName name="Z_21099B7F_AAFA_11D3_8424_C0B557C10000_.wvu.PrintTitles" hidden="1">#N/A</definedName>
    <definedName name="Z_21099B83_AAFA_11D3_8424_C0B557C10000_.wvu.Cols" hidden="1">#N/A</definedName>
    <definedName name="Z_21099B83_AAFA_11D3_8424_C0B557C10000_.wvu.PrintArea" hidden="1">#N/A</definedName>
    <definedName name="Z_21099B83_AAFA_11D3_8424_C0B557C10000_.wvu.PrintTitles" hidden="1">#N/A</definedName>
    <definedName name="Z_21099B87_AAFA_11D3_8424_C0B557C10000_.wvu.Cols" hidden="1">#N/A</definedName>
    <definedName name="Z_21099B87_AAFA_11D3_8424_C0B557C10000_.wvu.PrintArea" hidden="1">#N/A</definedName>
    <definedName name="Z_21099B87_AAFA_11D3_8424_C0B557C10000_.wvu.PrintTitles" hidden="1">#N/A</definedName>
    <definedName name="Z_21099B8B_AAFA_11D3_8424_C0B557C10000_.wvu.PrintArea" hidden="1">#N/A</definedName>
    <definedName name="Z_21099B8B_AAFA_11D3_8424_C0B557C10000_.wvu.PrintTitles" hidden="1">#N/A</definedName>
    <definedName name="Z_21099B8F_AAFA_11D3_8424_C0B557C10000_.wvu.Cols" hidden="1">#N/A</definedName>
    <definedName name="Z_21099B8F_AAFA_11D3_8424_C0B557C10000_.wvu.PrintArea" hidden="1">#N/A</definedName>
    <definedName name="Z_21099B8F_AAFA_11D3_8424_C0B557C10000_.wvu.PrintTitles" hidden="1">#N/A</definedName>
    <definedName name="Z_21099C11_AAFA_11D3_8424_C0B557C10000_.wvu.Cols" hidden="1">#N/A</definedName>
    <definedName name="Z_21099C11_AAFA_11D3_8424_C0B557C10000_.wvu.PrintArea" hidden="1">#N/A</definedName>
    <definedName name="Z_21099C11_AAFA_11D3_8424_C0B557C10000_.wvu.PrintTitles" hidden="1">#N/A</definedName>
    <definedName name="Z_21099C15_AAFA_11D3_8424_C0B557C10000_.wvu.Cols" hidden="1">#N/A</definedName>
    <definedName name="Z_21099C15_AAFA_11D3_8424_C0B557C10000_.wvu.PrintArea" hidden="1">#N/A</definedName>
    <definedName name="Z_21099C15_AAFA_11D3_8424_C0B557C10000_.wvu.PrintTitles" hidden="1">#N/A</definedName>
    <definedName name="Z_21099C19_AAFA_11D3_8424_C0B557C10000_.wvu.Cols" hidden="1">#N/A</definedName>
    <definedName name="Z_21099C19_AAFA_11D3_8424_C0B557C10000_.wvu.PrintArea" hidden="1">#N/A</definedName>
    <definedName name="Z_21099C19_AAFA_11D3_8424_C0B557C10000_.wvu.PrintTitles" hidden="1">#N/A</definedName>
    <definedName name="Z_21099C1D_AAFA_11D3_8424_C0B557C10000_.wvu.Cols" hidden="1">#N/A</definedName>
    <definedName name="Z_21099C1D_AAFA_11D3_8424_C0B557C10000_.wvu.PrintArea" hidden="1">#N/A</definedName>
    <definedName name="Z_21099C1D_AAFA_11D3_8424_C0B557C10000_.wvu.PrintTitles" hidden="1">#N/A</definedName>
    <definedName name="Z_21099C21_AAFA_11D3_8424_C0B557C10000_.wvu.PrintArea" hidden="1">#N/A</definedName>
    <definedName name="Z_21099C21_AAFA_11D3_8424_C0B557C10000_.wvu.PrintTitles" hidden="1">#N/A</definedName>
    <definedName name="Z_21099C25_AAFA_11D3_8424_C0B557C10000_.wvu.Cols" hidden="1">#N/A</definedName>
    <definedName name="Z_21099C25_AAFA_11D3_8424_C0B557C10000_.wvu.PrintArea" hidden="1">#N/A</definedName>
    <definedName name="Z_21099C25_AAFA_11D3_8424_C0B557C10000_.wvu.PrintTitles" hidden="1">#N/A</definedName>
    <definedName name="Z_240CBF85_A1A4_11D3_924A_00C04F847978_.wvu.Cols" hidden="1">#N/A</definedName>
    <definedName name="Z_240CBF85_A1A4_11D3_924A_00C04F847978_.wvu.PrintArea" hidden="1">#N/A</definedName>
    <definedName name="Z_240CBF85_A1A4_11D3_924A_00C04F847978_.wvu.PrintTitles" hidden="1">#N/A</definedName>
    <definedName name="Z_240CBF88_A1A4_11D3_924A_00C04F847978_.wvu.Cols" hidden="1">#N/A</definedName>
    <definedName name="Z_240CBF88_A1A4_11D3_924A_00C04F847978_.wvu.PrintArea" hidden="1">#N/A</definedName>
    <definedName name="Z_240CBF88_A1A4_11D3_924A_00C04F847978_.wvu.PrintTitles" hidden="1">#N/A</definedName>
    <definedName name="Z_240CBF8B_A1A4_11D3_924A_00C04F847978_.wvu.Cols" hidden="1">#N/A</definedName>
    <definedName name="Z_240CBF8B_A1A4_11D3_924A_00C04F847978_.wvu.PrintArea" hidden="1">#N/A</definedName>
    <definedName name="Z_240CBF8B_A1A4_11D3_924A_00C04F847978_.wvu.PrintTitles" hidden="1">#N/A</definedName>
    <definedName name="Z_240CBF8E_A1A4_11D3_924A_00C04F847978_.wvu.Cols" hidden="1">#N/A</definedName>
    <definedName name="Z_240CBF8E_A1A4_11D3_924A_00C04F847978_.wvu.PrintArea" hidden="1">#N/A</definedName>
    <definedName name="Z_240CBF8E_A1A4_11D3_924A_00C04F847978_.wvu.PrintTitles" hidden="1">#N/A</definedName>
    <definedName name="Z_240CBF91_A1A4_11D3_924A_00C04F847978_.wvu.PrintArea" hidden="1">#N/A</definedName>
    <definedName name="Z_240CBF91_A1A4_11D3_924A_00C04F847978_.wvu.PrintTitles" hidden="1">#N/A</definedName>
    <definedName name="Z_240CBF94_A1A4_11D3_924A_00C04F847978_.wvu.Cols" hidden="1">#N/A</definedName>
    <definedName name="Z_240CBF94_A1A4_11D3_924A_00C04F847978_.wvu.PrintArea" hidden="1">#N/A</definedName>
    <definedName name="Z_240CBF94_A1A4_11D3_924A_00C04F847978_.wvu.PrintTitles" hidden="1">#N/A</definedName>
    <definedName name="Z_26C682F8_C8C6_11D3_924A_00C04F8362DB_.wvu.Cols" hidden="1">#N/A</definedName>
    <definedName name="Z_26C682F8_C8C6_11D3_924A_00C04F8362DB_.wvu.PrintArea" hidden="1">#N/A</definedName>
    <definedName name="Z_26C682F8_C8C6_11D3_924A_00C04F8362DB_.wvu.PrintTitles" hidden="1">#N/A</definedName>
    <definedName name="Z_26C682FA_C8C6_11D3_924A_00C04F8362DB_.wvu.Cols" hidden="1">#N/A</definedName>
    <definedName name="Z_26C682FA_C8C6_11D3_924A_00C04F8362DB_.wvu.PrintArea" hidden="1">#N/A</definedName>
    <definedName name="Z_26C682FA_C8C6_11D3_924A_00C04F8362DB_.wvu.PrintTitles" hidden="1">#N/A</definedName>
    <definedName name="Z_26C682FC_C8C6_11D3_924A_00C04F8362DB_.wvu.Cols" hidden="1">#N/A</definedName>
    <definedName name="Z_26C682FC_C8C6_11D3_924A_00C04F8362DB_.wvu.PrintArea" hidden="1">#N/A</definedName>
    <definedName name="Z_26C682FC_C8C6_11D3_924A_00C04F8362DB_.wvu.PrintTitles" hidden="1">#N/A</definedName>
    <definedName name="Z_26C682FE_C8C6_11D3_924A_00C04F8362DB_.wvu.Cols" hidden="1">#N/A</definedName>
    <definedName name="Z_26C682FE_C8C6_11D3_924A_00C04F8362DB_.wvu.PrintArea" hidden="1">#N/A</definedName>
    <definedName name="Z_26C682FE_C8C6_11D3_924A_00C04F8362DB_.wvu.PrintTitles" hidden="1">#N/A</definedName>
    <definedName name="Z_26C68300_C8C6_11D3_924A_00C04F8362DB_.wvu.PrintArea" hidden="1">#N/A</definedName>
    <definedName name="Z_26C68300_C8C6_11D3_924A_00C04F8362DB_.wvu.PrintTitles" hidden="1">#N/A</definedName>
    <definedName name="Z_26C68302_C8C6_11D3_924A_00C04F8362DB_.wvu.Cols" hidden="1">#N/A</definedName>
    <definedName name="Z_26C68302_C8C6_11D3_924A_00C04F8362DB_.wvu.PrintArea" hidden="1">#N/A</definedName>
    <definedName name="Z_26C68302_C8C6_11D3_924A_00C04F8362DB_.wvu.PrintTitles" hidden="1">#N/A</definedName>
    <definedName name="Z_2932BFD1_9D07_11D3_924A_00C04F8362DB_.wvu.Cols" hidden="1">#N/A</definedName>
    <definedName name="Z_2932BFD1_9D07_11D3_924A_00C04F8362DB_.wvu.PrintArea" hidden="1">#N/A</definedName>
    <definedName name="Z_2932BFD1_9D07_11D3_924A_00C04F8362DB_.wvu.PrintTitles" hidden="1">#N/A</definedName>
    <definedName name="Z_2932BFD2_9D07_11D3_924A_00C04F8362DB_.wvu.Cols" hidden="1">#N/A</definedName>
    <definedName name="Z_2932BFD2_9D07_11D3_924A_00C04F8362DB_.wvu.PrintArea" hidden="1">#N/A</definedName>
    <definedName name="Z_2932BFD2_9D07_11D3_924A_00C04F8362DB_.wvu.PrintTitles" hidden="1">#N/A</definedName>
    <definedName name="Z_2932BFD3_9D07_11D3_924A_00C04F8362DB_.wvu.Cols" hidden="1">#N/A</definedName>
    <definedName name="Z_2932BFD3_9D07_11D3_924A_00C04F8362DB_.wvu.PrintArea" hidden="1">#N/A</definedName>
    <definedName name="Z_2932BFD3_9D07_11D3_924A_00C04F8362DB_.wvu.PrintTitles" hidden="1">#N/A</definedName>
    <definedName name="Z_2932BFD4_9D07_11D3_924A_00C04F8362DB_.wvu.Cols" hidden="1">#N/A</definedName>
    <definedName name="Z_2932BFD4_9D07_11D3_924A_00C04F8362DB_.wvu.PrintArea" hidden="1">#N/A</definedName>
    <definedName name="Z_2932BFD4_9D07_11D3_924A_00C04F8362DB_.wvu.PrintTitles" hidden="1">#N/A</definedName>
    <definedName name="Z_2932BFD5_9D07_11D3_924A_00C04F8362DB_.wvu.PrintArea" hidden="1">#N/A</definedName>
    <definedName name="Z_2932BFD5_9D07_11D3_924A_00C04F8362DB_.wvu.PrintTitles" hidden="1">#N/A</definedName>
    <definedName name="Z_2932BFD6_9D07_11D3_924A_00C04F8362DB_.wvu.Cols" hidden="1">#N/A</definedName>
    <definedName name="Z_2932BFD6_9D07_11D3_924A_00C04F8362DB_.wvu.PrintArea" hidden="1">#N/A</definedName>
    <definedName name="Z_2932BFD6_9D07_11D3_924A_00C04F8362DB_.wvu.PrintTitles" hidden="1">#N/A</definedName>
    <definedName name="Z_2B2483E0_B3A7_11D3_924A_00C04F847978_.wvu.Cols" hidden="1">#N/A</definedName>
    <definedName name="Z_2B2483E0_B3A7_11D3_924A_00C04F847978_.wvu.PrintArea" hidden="1">#N/A</definedName>
    <definedName name="Z_2B2483E0_B3A7_11D3_924A_00C04F847978_.wvu.PrintTitles" hidden="1">#N/A</definedName>
    <definedName name="Z_2B2483E3_B3A7_11D3_924A_00C04F847978_.wvu.Cols" hidden="1">#N/A</definedName>
    <definedName name="Z_2B2483E3_B3A7_11D3_924A_00C04F847978_.wvu.PrintArea" hidden="1">#N/A</definedName>
    <definedName name="Z_2B2483E3_B3A7_11D3_924A_00C04F847978_.wvu.PrintTitles" hidden="1">#N/A</definedName>
    <definedName name="Z_2B2483E6_B3A7_11D3_924A_00C04F847978_.wvu.Cols" hidden="1">#N/A</definedName>
    <definedName name="Z_2B2483E6_B3A7_11D3_924A_00C04F847978_.wvu.PrintArea" hidden="1">#N/A</definedName>
    <definedName name="Z_2B2483E6_B3A7_11D3_924A_00C04F847978_.wvu.PrintTitles" hidden="1">#N/A</definedName>
    <definedName name="Z_2B2483E9_B3A7_11D3_924A_00C04F847978_.wvu.Cols" hidden="1">#N/A</definedName>
    <definedName name="Z_2B2483E9_B3A7_11D3_924A_00C04F847978_.wvu.PrintArea" hidden="1">#N/A</definedName>
    <definedName name="Z_2B2483E9_B3A7_11D3_924A_00C04F847978_.wvu.PrintTitles" hidden="1">#N/A</definedName>
    <definedName name="Z_2B2483EC_B3A7_11D3_924A_00C04F847978_.wvu.PrintArea" hidden="1">#N/A</definedName>
    <definedName name="Z_2B2483EC_B3A7_11D3_924A_00C04F847978_.wvu.PrintTitles" hidden="1">#N/A</definedName>
    <definedName name="Z_2B2483EF_B3A7_11D3_924A_00C04F847978_.wvu.Cols" hidden="1">#N/A</definedName>
    <definedName name="Z_2B2483EF_B3A7_11D3_924A_00C04F847978_.wvu.PrintArea" hidden="1">#N/A</definedName>
    <definedName name="Z_2B2483EF_B3A7_11D3_924A_00C04F847978_.wvu.PrintTitles" hidden="1">#N/A</definedName>
    <definedName name="Z_2FBAB8A5_9CC6_11D3_924A_00C04F8362DB_.wvu.Cols" hidden="1">#N/A</definedName>
    <definedName name="Z_2FBAB8A5_9CC6_11D3_924A_00C04F8362DB_.wvu.PrintArea" hidden="1">#N/A</definedName>
    <definedName name="Z_2FBAB8A5_9CC6_11D3_924A_00C04F8362DB_.wvu.PrintTitles" hidden="1">#N/A</definedName>
    <definedName name="Z_2FBAB8A6_9CC6_11D3_924A_00C04F8362DB_.wvu.Cols" hidden="1">#N/A</definedName>
    <definedName name="Z_2FBAB8A6_9CC6_11D3_924A_00C04F8362DB_.wvu.PrintArea" hidden="1">#N/A</definedName>
    <definedName name="Z_2FBAB8A6_9CC6_11D3_924A_00C04F8362DB_.wvu.PrintTitles" hidden="1">#N/A</definedName>
    <definedName name="Z_2FBAB8A7_9CC6_11D3_924A_00C04F8362DB_.wvu.Cols" hidden="1">#N/A</definedName>
    <definedName name="Z_2FBAB8A7_9CC6_11D3_924A_00C04F8362DB_.wvu.PrintArea" hidden="1">#N/A</definedName>
    <definedName name="Z_2FBAB8A7_9CC6_11D3_924A_00C04F8362DB_.wvu.PrintTitles" hidden="1">#N/A</definedName>
    <definedName name="Z_2FBAB8A8_9CC6_11D3_924A_00C04F8362DB_.wvu.Cols" hidden="1">#N/A</definedName>
    <definedName name="Z_2FBAB8A8_9CC6_11D3_924A_00C04F8362DB_.wvu.PrintArea" hidden="1">#N/A</definedName>
    <definedName name="Z_2FBAB8A8_9CC6_11D3_924A_00C04F8362DB_.wvu.PrintTitles" hidden="1">#N/A</definedName>
    <definedName name="Z_2FBAB8A9_9CC6_11D3_924A_00C04F8362DB_.wvu.PrintArea" hidden="1">#N/A</definedName>
    <definedName name="Z_2FBAB8A9_9CC6_11D3_924A_00C04F8362DB_.wvu.PrintTitles" hidden="1">#N/A</definedName>
    <definedName name="Z_2FBAB8AA_9CC6_11D3_924A_00C04F8362DB_.wvu.Cols" hidden="1">#N/A</definedName>
    <definedName name="Z_2FBAB8AA_9CC6_11D3_924A_00C04F8362DB_.wvu.PrintArea" hidden="1">#N/A</definedName>
    <definedName name="Z_2FBAB8AA_9CC6_11D3_924A_00C04F8362DB_.wvu.PrintTitles" hidden="1">#N/A</definedName>
    <definedName name="Z_2FBAB8E5_9CC6_11D3_924A_00C04F8362DB_.wvu.Cols" hidden="1">#N/A</definedName>
    <definedName name="Z_2FBAB8E5_9CC6_11D3_924A_00C04F8362DB_.wvu.PrintArea" hidden="1">#N/A</definedName>
    <definedName name="Z_2FBAB8E5_9CC6_11D3_924A_00C04F8362DB_.wvu.PrintTitles" hidden="1">#N/A</definedName>
    <definedName name="Z_2FBAB8E6_9CC6_11D3_924A_00C04F8362DB_.wvu.Cols" hidden="1">#N/A</definedName>
    <definedName name="Z_2FBAB8E6_9CC6_11D3_924A_00C04F8362DB_.wvu.PrintArea" hidden="1">#N/A</definedName>
    <definedName name="Z_2FBAB8E6_9CC6_11D3_924A_00C04F8362DB_.wvu.PrintTitles" hidden="1">#N/A</definedName>
    <definedName name="Z_2FBAB8E7_9CC6_11D3_924A_00C04F8362DB_.wvu.Cols" hidden="1">#N/A</definedName>
    <definedName name="Z_2FBAB8E7_9CC6_11D3_924A_00C04F8362DB_.wvu.PrintArea" hidden="1">#N/A</definedName>
    <definedName name="Z_2FBAB8E7_9CC6_11D3_924A_00C04F8362DB_.wvu.PrintTitles" hidden="1">#N/A</definedName>
    <definedName name="Z_2FBAB8E8_9CC6_11D3_924A_00C04F8362DB_.wvu.Cols" hidden="1">#N/A</definedName>
    <definedName name="Z_2FBAB8E8_9CC6_11D3_924A_00C04F8362DB_.wvu.PrintArea" hidden="1">#N/A</definedName>
    <definedName name="Z_2FBAB8E8_9CC6_11D3_924A_00C04F8362DB_.wvu.PrintTitles" hidden="1">#N/A</definedName>
    <definedName name="Z_2FBAB8E9_9CC6_11D3_924A_00C04F8362DB_.wvu.PrintArea" hidden="1">#N/A</definedName>
    <definedName name="Z_2FBAB8E9_9CC6_11D3_924A_00C04F8362DB_.wvu.PrintTitles" hidden="1">#N/A</definedName>
    <definedName name="Z_2FBAB8EA_9CC6_11D3_924A_00C04F8362DB_.wvu.Cols" hidden="1">#N/A</definedName>
    <definedName name="Z_2FBAB8EA_9CC6_11D3_924A_00C04F8362DB_.wvu.PrintArea" hidden="1">#N/A</definedName>
    <definedName name="Z_2FBAB8EA_9CC6_11D3_924A_00C04F8362DB_.wvu.PrintTitles" hidden="1">#N/A</definedName>
    <definedName name="Z_3E38C055_B20A_11D3_924A_00C04F847978_.wvu.Cols" hidden="1">#N/A</definedName>
    <definedName name="Z_3E38C055_B20A_11D3_924A_00C04F847978_.wvu.PrintArea" hidden="1">#N/A</definedName>
    <definedName name="Z_3E38C055_B20A_11D3_924A_00C04F847978_.wvu.PrintTitles" hidden="1">#N/A</definedName>
    <definedName name="Z_3E38C059_B20A_11D3_924A_00C04F847978_.wvu.Cols" hidden="1">#N/A</definedName>
    <definedName name="Z_3E38C059_B20A_11D3_924A_00C04F847978_.wvu.PrintArea" hidden="1">#N/A</definedName>
    <definedName name="Z_3E38C059_B20A_11D3_924A_00C04F847978_.wvu.PrintTitles" hidden="1">#N/A</definedName>
    <definedName name="Z_3E38C05D_B20A_11D3_924A_00C04F847978_.wvu.Cols" hidden="1">#N/A</definedName>
    <definedName name="Z_3E38C05D_B20A_11D3_924A_00C04F847978_.wvu.PrintArea" hidden="1">#N/A</definedName>
    <definedName name="Z_3E38C05D_B20A_11D3_924A_00C04F847978_.wvu.PrintTitles" hidden="1">#N/A</definedName>
    <definedName name="Z_3E38C061_B20A_11D3_924A_00C04F847978_.wvu.Cols" hidden="1">#N/A</definedName>
    <definedName name="Z_3E38C061_B20A_11D3_924A_00C04F847978_.wvu.PrintArea" hidden="1">#N/A</definedName>
    <definedName name="Z_3E38C061_B20A_11D3_924A_00C04F847978_.wvu.PrintTitles" hidden="1">#N/A</definedName>
    <definedName name="Z_3E38C065_B20A_11D3_924A_00C04F847978_.wvu.PrintArea" hidden="1">#N/A</definedName>
    <definedName name="Z_3E38C065_B20A_11D3_924A_00C04F847978_.wvu.PrintTitles" hidden="1">#N/A</definedName>
    <definedName name="Z_3E38C069_B20A_11D3_924A_00C04F847978_.wvu.Cols" hidden="1">#N/A</definedName>
    <definedName name="Z_3E38C069_B20A_11D3_924A_00C04F847978_.wvu.PrintArea" hidden="1">#N/A</definedName>
    <definedName name="Z_3E38C069_B20A_11D3_924A_00C04F847978_.wvu.PrintTitles" hidden="1">#N/A</definedName>
    <definedName name="Z_3F0A9BF6_A128_11D3_924A_00C04F847978_.wvu.Cols" hidden="1">#N/A</definedName>
    <definedName name="Z_3F0A9BF6_A128_11D3_924A_00C04F847978_.wvu.PrintArea" hidden="1">#N/A</definedName>
    <definedName name="Z_3F0A9BF6_A128_11D3_924A_00C04F847978_.wvu.PrintTitles" hidden="1">#N/A</definedName>
    <definedName name="Z_3F0A9BFA_A128_11D3_924A_00C04F847978_.wvu.Cols" hidden="1">#N/A</definedName>
    <definedName name="Z_3F0A9BFA_A128_11D3_924A_00C04F847978_.wvu.PrintArea" hidden="1">#N/A</definedName>
    <definedName name="Z_3F0A9BFA_A128_11D3_924A_00C04F847978_.wvu.PrintTitles" hidden="1">#N/A</definedName>
    <definedName name="Z_3F0A9BFE_A128_11D3_924A_00C04F847978_.wvu.Cols" hidden="1">#N/A</definedName>
    <definedName name="Z_3F0A9BFE_A128_11D3_924A_00C04F847978_.wvu.PrintArea" hidden="1">#N/A</definedName>
    <definedName name="Z_3F0A9BFE_A128_11D3_924A_00C04F847978_.wvu.PrintTitles" hidden="1">#N/A</definedName>
    <definedName name="Z_3F0A9C02_A128_11D3_924A_00C04F847978_.wvu.Cols" hidden="1">#N/A</definedName>
    <definedName name="Z_3F0A9C02_A128_11D3_924A_00C04F847978_.wvu.PrintArea" hidden="1">#N/A</definedName>
    <definedName name="Z_3F0A9C02_A128_11D3_924A_00C04F847978_.wvu.PrintTitles" hidden="1">#N/A</definedName>
    <definedName name="Z_3F0A9C06_A128_11D3_924A_00C04F847978_.wvu.PrintArea" hidden="1">#N/A</definedName>
    <definedName name="Z_3F0A9C06_A128_11D3_924A_00C04F847978_.wvu.PrintTitles" hidden="1">#N/A</definedName>
    <definedName name="Z_3F0A9C0A_A128_11D3_924A_00C04F847978_.wvu.Cols" hidden="1">#N/A</definedName>
    <definedName name="Z_3F0A9C0A_A128_11D3_924A_00C04F847978_.wvu.PrintArea" hidden="1">#N/A</definedName>
    <definedName name="Z_3F0A9C0A_A128_11D3_924A_00C04F847978_.wvu.PrintTitles" hidden="1">#N/A</definedName>
    <definedName name="Z_477746F6_E06E_11D3_A61D_00C04F5765AC_.wvu.Cols" hidden="1">#N/A</definedName>
    <definedName name="Z_477746F6_E06E_11D3_A61D_00C04F5765AC_.wvu.PrintArea" hidden="1">#N/A</definedName>
    <definedName name="Z_477746F6_E06E_11D3_A61D_00C04F5765AC_.wvu.PrintTitles" hidden="1">#N/A</definedName>
    <definedName name="Z_477746F8_E06E_11D3_A61D_00C04F5765AC_.wvu.Cols" hidden="1">#N/A</definedName>
    <definedName name="Z_477746F8_E06E_11D3_A61D_00C04F5765AC_.wvu.PrintArea" hidden="1">#N/A</definedName>
    <definedName name="Z_477746F8_E06E_11D3_A61D_00C04F5765AC_.wvu.PrintTitles" hidden="1">#N/A</definedName>
    <definedName name="Z_477746FA_E06E_11D3_A61D_00C04F5765AC_.wvu.Cols" hidden="1">#N/A</definedName>
    <definedName name="Z_477746FA_E06E_11D3_A61D_00C04F5765AC_.wvu.PrintArea" hidden="1">#N/A</definedName>
    <definedName name="Z_477746FA_E06E_11D3_A61D_00C04F5765AC_.wvu.PrintTitles" hidden="1">#N/A</definedName>
    <definedName name="Z_477746FC_E06E_11D3_A61D_00C04F5765AC_.wvu.Cols" hidden="1">#N/A</definedName>
    <definedName name="Z_477746FC_E06E_11D3_A61D_00C04F5765AC_.wvu.PrintArea" hidden="1">#N/A</definedName>
    <definedName name="Z_477746FC_E06E_11D3_A61D_00C04F5765AC_.wvu.PrintTitles" hidden="1">#N/A</definedName>
    <definedName name="Z_477746FE_E06E_11D3_A61D_00C04F5765AC_.wvu.PrintArea" hidden="1">#N/A</definedName>
    <definedName name="Z_477746FE_E06E_11D3_A61D_00C04F5765AC_.wvu.PrintTitles" hidden="1">#N/A</definedName>
    <definedName name="Z_47774700_E06E_11D3_A61D_00C04F5765AC_.wvu.Cols" hidden="1">#N/A</definedName>
    <definedName name="Z_47774700_E06E_11D3_A61D_00C04F5765AC_.wvu.PrintArea" hidden="1">#N/A</definedName>
    <definedName name="Z_47774700_E06E_11D3_A61D_00C04F5765AC_.wvu.PrintTitles" hidden="1">#N/A</definedName>
    <definedName name="Z_496059DF_DD36_11D3_924A_00C04F8362DB_.wvu.Cols" hidden="1">#N/A</definedName>
    <definedName name="Z_496059DF_DD36_11D3_924A_00C04F8362DB_.wvu.PrintArea" hidden="1">#N/A</definedName>
    <definedName name="Z_496059DF_DD36_11D3_924A_00C04F8362DB_.wvu.PrintTitles" hidden="1">#N/A</definedName>
    <definedName name="Z_496059E1_DD36_11D3_924A_00C04F8362DB_.wvu.Cols" hidden="1">#N/A</definedName>
    <definedName name="Z_496059E1_DD36_11D3_924A_00C04F8362DB_.wvu.PrintArea" hidden="1">#N/A</definedName>
    <definedName name="Z_496059E1_DD36_11D3_924A_00C04F8362DB_.wvu.PrintTitles" hidden="1">#N/A</definedName>
    <definedName name="Z_496059E3_DD36_11D3_924A_00C04F8362DB_.wvu.Cols" hidden="1">#N/A</definedName>
    <definedName name="Z_496059E3_DD36_11D3_924A_00C04F8362DB_.wvu.PrintArea" hidden="1">#N/A</definedName>
    <definedName name="Z_496059E3_DD36_11D3_924A_00C04F8362DB_.wvu.PrintTitles" hidden="1">#N/A</definedName>
    <definedName name="Z_496059E5_DD36_11D3_924A_00C04F8362DB_.wvu.Cols" hidden="1">#N/A</definedName>
    <definedName name="Z_496059E5_DD36_11D3_924A_00C04F8362DB_.wvu.PrintArea" hidden="1">#N/A</definedName>
    <definedName name="Z_496059E5_DD36_11D3_924A_00C04F8362DB_.wvu.PrintTitles" hidden="1">#N/A</definedName>
    <definedName name="Z_496059E7_DD36_11D3_924A_00C04F8362DB_.wvu.PrintArea" hidden="1">#N/A</definedName>
    <definedName name="Z_496059E7_DD36_11D3_924A_00C04F8362DB_.wvu.PrintTitles" hidden="1">#N/A</definedName>
    <definedName name="Z_496059E9_DD36_11D3_924A_00C04F8362DB_.wvu.Cols" hidden="1">#N/A</definedName>
    <definedName name="Z_496059E9_DD36_11D3_924A_00C04F8362DB_.wvu.PrintArea" hidden="1">#N/A</definedName>
    <definedName name="Z_496059E9_DD36_11D3_924A_00C04F8362DB_.wvu.PrintTitles" hidden="1">#N/A</definedName>
    <definedName name="Z_496059FC_DD36_11D3_924A_00C04F8362DB_.wvu.Cols" hidden="1">#N/A</definedName>
    <definedName name="Z_496059FC_DD36_11D3_924A_00C04F8362DB_.wvu.PrintArea" hidden="1">#N/A</definedName>
    <definedName name="Z_496059FC_DD36_11D3_924A_00C04F8362DB_.wvu.PrintTitles" hidden="1">#N/A</definedName>
    <definedName name="Z_496059FE_DD36_11D3_924A_00C04F8362DB_.wvu.Cols" hidden="1">#N/A</definedName>
    <definedName name="Z_496059FE_DD36_11D3_924A_00C04F8362DB_.wvu.PrintArea" hidden="1">#N/A</definedName>
    <definedName name="Z_496059FE_DD36_11D3_924A_00C04F8362DB_.wvu.PrintTitles" hidden="1">#N/A</definedName>
    <definedName name="Z_49605A00_DD36_11D3_924A_00C04F8362DB_.wvu.Cols" hidden="1">#N/A</definedName>
    <definedName name="Z_49605A00_DD36_11D3_924A_00C04F8362DB_.wvu.PrintArea" hidden="1">#N/A</definedName>
    <definedName name="Z_49605A00_DD36_11D3_924A_00C04F8362DB_.wvu.PrintTitles" hidden="1">#N/A</definedName>
    <definedName name="Z_49605A02_DD36_11D3_924A_00C04F8362DB_.wvu.Cols" hidden="1">#N/A</definedName>
    <definedName name="Z_49605A02_DD36_11D3_924A_00C04F8362DB_.wvu.PrintArea" hidden="1">#N/A</definedName>
    <definedName name="Z_49605A02_DD36_11D3_924A_00C04F8362DB_.wvu.PrintTitles" hidden="1">#N/A</definedName>
    <definedName name="Z_49605A04_DD36_11D3_924A_00C04F8362DB_.wvu.PrintArea" hidden="1">#N/A</definedName>
    <definedName name="Z_49605A04_DD36_11D3_924A_00C04F8362DB_.wvu.PrintTitles" hidden="1">#N/A</definedName>
    <definedName name="Z_49605A06_DD36_11D3_924A_00C04F8362DB_.wvu.Cols" hidden="1">#N/A</definedName>
    <definedName name="Z_49605A06_DD36_11D3_924A_00C04F8362DB_.wvu.PrintArea" hidden="1">#N/A</definedName>
    <definedName name="Z_49605A06_DD36_11D3_924A_00C04F8362DB_.wvu.PrintTitles" hidden="1">#N/A</definedName>
    <definedName name="Z_49605A17_DD36_11D3_924A_00C04F8362DB_.wvu.Cols" hidden="1">#N/A</definedName>
    <definedName name="Z_49605A17_DD36_11D3_924A_00C04F8362DB_.wvu.PrintArea" hidden="1">#N/A</definedName>
    <definedName name="Z_49605A17_DD36_11D3_924A_00C04F8362DB_.wvu.PrintTitles" hidden="1">#N/A</definedName>
    <definedName name="Z_49605A19_DD36_11D3_924A_00C04F8362DB_.wvu.Cols" hidden="1">#N/A</definedName>
    <definedName name="Z_49605A19_DD36_11D3_924A_00C04F8362DB_.wvu.PrintArea" hidden="1">#N/A</definedName>
    <definedName name="Z_49605A19_DD36_11D3_924A_00C04F8362DB_.wvu.PrintTitles" hidden="1">#N/A</definedName>
    <definedName name="Z_49605A1B_DD36_11D3_924A_00C04F8362DB_.wvu.Cols" hidden="1">#N/A</definedName>
    <definedName name="Z_49605A1B_DD36_11D3_924A_00C04F8362DB_.wvu.PrintArea" hidden="1">#N/A</definedName>
    <definedName name="Z_49605A1B_DD36_11D3_924A_00C04F8362DB_.wvu.PrintTitles" hidden="1">#N/A</definedName>
    <definedName name="Z_49605A1D_DD36_11D3_924A_00C04F8362DB_.wvu.Cols" hidden="1">#N/A</definedName>
    <definedName name="Z_49605A1D_DD36_11D3_924A_00C04F8362DB_.wvu.PrintArea" hidden="1">#N/A</definedName>
    <definedName name="Z_49605A1D_DD36_11D3_924A_00C04F8362DB_.wvu.PrintTitles" hidden="1">#N/A</definedName>
    <definedName name="Z_49605A1F_DD36_11D3_924A_00C04F8362DB_.wvu.PrintArea" hidden="1">#N/A</definedName>
    <definedName name="Z_49605A1F_DD36_11D3_924A_00C04F8362DB_.wvu.PrintTitles" hidden="1">#N/A</definedName>
    <definedName name="Z_49605A21_DD36_11D3_924A_00C04F8362DB_.wvu.Cols" hidden="1">#N/A</definedName>
    <definedName name="Z_49605A21_DD36_11D3_924A_00C04F8362DB_.wvu.PrintArea" hidden="1">#N/A</definedName>
    <definedName name="Z_49605A21_DD36_11D3_924A_00C04F8362DB_.wvu.PrintTitles" hidden="1">#N/A</definedName>
    <definedName name="Z_4E8581B6_D95B_11D3_924A_00C04F847978_.wvu.Cols" hidden="1">#N/A</definedName>
    <definedName name="Z_4E8581B6_D95B_11D3_924A_00C04F847978_.wvu.PrintArea" hidden="1">#N/A</definedName>
    <definedName name="Z_4E8581B6_D95B_11D3_924A_00C04F847978_.wvu.PrintTitles" hidden="1">#N/A</definedName>
    <definedName name="Z_4E8581B8_D95B_11D3_924A_00C04F847978_.wvu.Cols" hidden="1">#N/A</definedName>
    <definedName name="Z_4E8581B8_D95B_11D3_924A_00C04F847978_.wvu.PrintArea" hidden="1">#N/A</definedName>
    <definedName name="Z_4E8581B8_D95B_11D3_924A_00C04F847978_.wvu.PrintTitles" hidden="1">#N/A</definedName>
    <definedName name="Z_4E8581BA_D95B_11D3_924A_00C04F847978_.wvu.Cols" hidden="1">#N/A</definedName>
    <definedName name="Z_4E8581BA_D95B_11D3_924A_00C04F847978_.wvu.PrintArea" hidden="1">#N/A</definedName>
    <definedName name="Z_4E8581BA_D95B_11D3_924A_00C04F847978_.wvu.PrintTitles" hidden="1">#N/A</definedName>
    <definedName name="Z_4E8581BC_D95B_11D3_924A_00C04F847978_.wvu.Cols" hidden="1">#N/A</definedName>
    <definedName name="Z_4E8581BC_D95B_11D3_924A_00C04F847978_.wvu.PrintArea" hidden="1">#N/A</definedName>
    <definedName name="Z_4E8581BC_D95B_11D3_924A_00C04F847978_.wvu.PrintTitles" hidden="1">#N/A</definedName>
    <definedName name="Z_4E8581BE_D95B_11D3_924A_00C04F847978_.wvu.PrintArea" hidden="1">#N/A</definedName>
    <definedName name="Z_4E8581BE_D95B_11D3_924A_00C04F847978_.wvu.PrintTitles" hidden="1">#N/A</definedName>
    <definedName name="Z_4E8581C0_D95B_11D3_924A_00C04F847978_.wvu.Cols" hidden="1">#N/A</definedName>
    <definedName name="Z_4E8581C0_D95B_11D3_924A_00C04F847978_.wvu.PrintArea" hidden="1">#N/A</definedName>
    <definedName name="Z_4E8581C0_D95B_11D3_924A_00C04F847978_.wvu.PrintTitles" hidden="1">#N/A</definedName>
    <definedName name="Z_4E8581D1_D95B_11D3_924A_00C04F847978_.wvu.Cols" hidden="1">#N/A</definedName>
    <definedName name="Z_4E8581D1_D95B_11D3_924A_00C04F847978_.wvu.PrintArea" hidden="1">#N/A</definedName>
    <definedName name="Z_4E8581D1_D95B_11D3_924A_00C04F847978_.wvu.PrintTitles" hidden="1">#N/A</definedName>
    <definedName name="Z_4E8581D3_D95B_11D3_924A_00C04F847978_.wvu.Cols" hidden="1">#N/A</definedName>
    <definedName name="Z_4E8581D3_D95B_11D3_924A_00C04F847978_.wvu.PrintArea" hidden="1">#N/A</definedName>
    <definedName name="Z_4E8581D3_D95B_11D3_924A_00C04F847978_.wvu.PrintTitles" hidden="1">#N/A</definedName>
    <definedName name="Z_4E8581D5_D95B_11D3_924A_00C04F847978_.wvu.Cols" hidden="1">#N/A</definedName>
    <definedName name="Z_4E8581D5_D95B_11D3_924A_00C04F847978_.wvu.PrintArea" hidden="1">#N/A</definedName>
    <definedName name="Z_4E8581D5_D95B_11D3_924A_00C04F847978_.wvu.PrintTitles" hidden="1">#N/A</definedName>
    <definedName name="Z_4E8581D7_D95B_11D3_924A_00C04F847978_.wvu.Cols" hidden="1">#N/A</definedName>
    <definedName name="Z_4E8581D7_D95B_11D3_924A_00C04F847978_.wvu.PrintArea" hidden="1">#N/A</definedName>
    <definedName name="Z_4E8581D7_D95B_11D3_924A_00C04F847978_.wvu.PrintTitles" hidden="1">#N/A</definedName>
    <definedName name="Z_4E8581D9_D95B_11D3_924A_00C04F847978_.wvu.PrintArea" hidden="1">#N/A</definedName>
    <definedName name="Z_4E8581D9_D95B_11D3_924A_00C04F847978_.wvu.PrintTitles" hidden="1">#N/A</definedName>
    <definedName name="Z_4E8581DB_D95B_11D3_924A_00C04F847978_.wvu.Cols" hidden="1">#N/A</definedName>
    <definedName name="Z_4E8581DB_D95B_11D3_924A_00C04F847978_.wvu.PrintArea" hidden="1">#N/A</definedName>
    <definedName name="Z_4E8581DB_D95B_11D3_924A_00C04F847978_.wvu.PrintTitles" hidden="1">#N/A</definedName>
    <definedName name="Z_50F66E79_9F4A_11D3_924A_00C04F847978_.wvu.Cols" hidden="1">#N/A</definedName>
    <definedName name="Z_50F66E79_9F4A_11D3_924A_00C04F847978_.wvu.PrintArea" hidden="1">#N/A</definedName>
    <definedName name="Z_50F66E79_9F4A_11D3_924A_00C04F847978_.wvu.PrintTitles" hidden="1">#N/A</definedName>
    <definedName name="Z_50F66E7D_9F4A_11D3_924A_00C04F847978_.wvu.Cols" hidden="1">#N/A</definedName>
    <definedName name="Z_50F66E7D_9F4A_11D3_924A_00C04F847978_.wvu.PrintArea" hidden="1">#N/A</definedName>
    <definedName name="Z_50F66E7D_9F4A_11D3_924A_00C04F847978_.wvu.PrintTitles" hidden="1">#N/A</definedName>
    <definedName name="Z_50F66E81_9F4A_11D3_924A_00C04F847978_.wvu.Cols" hidden="1">#N/A</definedName>
    <definedName name="Z_50F66E81_9F4A_11D3_924A_00C04F847978_.wvu.PrintArea" hidden="1">#N/A</definedName>
    <definedName name="Z_50F66E81_9F4A_11D3_924A_00C04F847978_.wvu.PrintTitles" hidden="1">#N/A</definedName>
    <definedName name="Z_50F66E85_9F4A_11D3_924A_00C04F847978_.wvu.Cols" hidden="1">#N/A</definedName>
    <definedName name="Z_50F66E85_9F4A_11D3_924A_00C04F847978_.wvu.PrintArea" hidden="1">#N/A</definedName>
    <definedName name="Z_50F66E85_9F4A_11D3_924A_00C04F847978_.wvu.PrintTitles" hidden="1">#N/A</definedName>
    <definedName name="Z_50F66E89_9F4A_11D3_924A_00C04F847978_.wvu.PrintArea" hidden="1">#N/A</definedName>
    <definedName name="Z_50F66E89_9F4A_11D3_924A_00C04F847978_.wvu.PrintTitles" hidden="1">#N/A</definedName>
    <definedName name="Z_50F66E8D_9F4A_11D3_924A_00C04F847978_.wvu.Cols" hidden="1">#N/A</definedName>
    <definedName name="Z_50F66E8D_9F4A_11D3_924A_00C04F847978_.wvu.PrintArea" hidden="1">#N/A</definedName>
    <definedName name="Z_50F66E8D_9F4A_11D3_924A_00C04F847978_.wvu.PrintTitles" hidden="1">#N/A</definedName>
    <definedName name="Z_50F66EA0_9F4A_11D3_924A_00C04F847978_.wvu.Cols" hidden="1">#N/A</definedName>
    <definedName name="Z_50F66EA0_9F4A_11D3_924A_00C04F847978_.wvu.PrintArea" hidden="1">#N/A</definedName>
    <definedName name="Z_50F66EA0_9F4A_11D3_924A_00C04F847978_.wvu.PrintTitles" hidden="1">#N/A</definedName>
    <definedName name="Z_50F66EA4_9F4A_11D3_924A_00C04F847978_.wvu.Cols" hidden="1">#N/A</definedName>
    <definedName name="Z_50F66EA4_9F4A_11D3_924A_00C04F847978_.wvu.PrintArea" hidden="1">#N/A</definedName>
    <definedName name="Z_50F66EA4_9F4A_11D3_924A_00C04F847978_.wvu.PrintTitles" hidden="1">#N/A</definedName>
    <definedName name="Z_50F66EA8_9F4A_11D3_924A_00C04F847978_.wvu.Cols" hidden="1">#N/A</definedName>
    <definedName name="Z_50F66EA8_9F4A_11D3_924A_00C04F847978_.wvu.PrintArea" hidden="1">#N/A</definedName>
    <definedName name="Z_50F66EA8_9F4A_11D3_924A_00C04F847978_.wvu.PrintTitles" hidden="1">#N/A</definedName>
    <definedName name="Z_50F66EAC_9F4A_11D3_924A_00C04F847978_.wvu.Cols" hidden="1">#N/A</definedName>
    <definedName name="Z_50F66EAC_9F4A_11D3_924A_00C04F847978_.wvu.PrintArea" hidden="1">#N/A</definedName>
    <definedName name="Z_50F66EAC_9F4A_11D3_924A_00C04F847978_.wvu.PrintTitles" hidden="1">#N/A</definedName>
    <definedName name="Z_50F66EB0_9F4A_11D3_924A_00C04F847978_.wvu.PrintArea" hidden="1">#N/A</definedName>
    <definedName name="Z_50F66EB0_9F4A_11D3_924A_00C04F847978_.wvu.PrintTitles" hidden="1">#N/A</definedName>
    <definedName name="Z_50F66EB4_9F4A_11D3_924A_00C04F847978_.wvu.Cols" hidden="1">#N/A</definedName>
    <definedName name="Z_50F66EB4_9F4A_11D3_924A_00C04F847978_.wvu.PrintArea" hidden="1">#N/A</definedName>
    <definedName name="Z_50F66EB4_9F4A_11D3_924A_00C04F847978_.wvu.PrintTitles" hidden="1">#N/A</definedName>
    <definedName name="Z_53A0D556_DD39_11D3_924A_00C04F847978_.wvu.Cols" hidden="1">#N/A</definedName>
    <definedName name="Z_53A0D556_DD39_11D3_924A_00C04F847978_.wvu.PrintArea" hidden="1">#N/A</definedName>
    <definedName name="Z_53A0D556_DD39_11D3_924A_00C04F847978_.wvu.PrintTitles" hidden="1">#N/A</definedName>
    <definedName name="Z_53A0D558_DD39_11D3_924A_00C04F847978_.wvu.Cols" hidden="1">#N/A</definedName>
    <definedName name="Z_53A0D558_DD39_11D3_924A_00C04F847978_.wvu.PrintArea" hidden="1">#N/A</definedName>
    <definedName name="Z_53A0D558_DD39_11D3_924A_00C04F847978_.wvu.PrintTitles" hidden="1">#N/A</definedName>
    <definedName name="Z_53A0D55A_DD39_11D3_924A_00C04F847978_.wvu.Cols" hidden="1">#N/A</definedName>
    <definedName name="Z_53A0D55A_DD39_11D3_924A_00C04F847978_.wvu.PrintArea" hidden="1">#N/A</definedName>
    <definedName name="Z_53A0D55A_DD39_11D3_924A_00C04F847978_.wvu.PrintTitles" hidden="1">#N/A</definedName>
    <definedName name="Z_53A0D55C_DD39_11D3_924A_00C04F847978_.wvu.Cols" hidden="1">#N/A</definedName>
    <definedName name="Z_53A0D55C_DD39_11D3_924A_00C04F847978_.wvu.PrintArea" hidden="1">#N/A</definedName>
    <definedName name="Z_53A0D55C_DD39_11D3_924A_00C04F847978_.wvu.PrintTitles" hidden="1">#N/A</definedName>
    <definedName name="Z_53A0D55E_DD39_11D3_924A_00C04F847978_.wvu.PrintArea" hidden="1">#N/A</definedName>
    <definedName name="Z_53A0D55E_DD39_11D3_924A_00C04F847978_.wvu.PrintTitles" hidden="1">#N/A</definedName>
    <definedName name="Z_53A0D560_DD39_11D3_924A_00C04F847978_.wvu.Cols" hidden="1">#N/A</definedName>
    <definedName name="Z_53A0D560_DD39_11D3_924A_00C04F847978_.wvu.PrintArea" hidden="1">#N/A</definedName>
    <definedName name="Z_53A0D560_DD39_11D3_924A_00C04F847978_.wvu.PrintTitles" hidden="1">#N/A</definedName>
    <definedName name="Z_53A0D573_DD39_11D3_924A_00C04F847978_.wvu.Cols" hidden="1">#N/A</definedName>
    <definedName name="Z_53A0D573_DD39_11D3_924A_00C04F847978_.wvu.PrintArea" hidden="1">#N/A</definedName>
    <definedName name="Z_53A0D573_DD39_11D3_924A_00C04F847978_.wvu.PrintTitles" hidden="1">#N/A</definedName>
    <definedName name="Z_53A0D575_DD39_11D3_924A_00C04F847978_.wvu.Cols" hidden="1">#N/A</definedName>
    <definedName name="Z_53A0D575_DD39_11D3_924A_00C04F847978_.wvu.PrintArea" hidden="1">#N/A</definedName>
    <definedName name="Z_53A0D575_DD39_11D3_924A_00C04F847978_.wvu.PrintTitles" hidden="1">#N/A</definedName>
    <definedName name="Z_53A0D577_DD39_11D3_924A_00C04F847978_.wvu.Cols" hidden="1">#N/A</definedName>
    <definedName name="Z_53A0D577_DD39_11D3_924A_00C04F847978_.wvu.PrintArea" hidden="1">#N/A</definedName>
    <definedName name="Z_53A0D577_DD39_11D3_924A_00C04F847978_.wvu.PrintTitles" hidden="1">#N/A</definedName>
    <definedName name="Z_53A0D579_DD39_11D3_924A_00C04F847978_.wvu.Cols" hidden="1">#N/A</definedName>
    <definedName name="Z_53A0D579_DD39_11D3_924A_00C04F847978_.wvu.PrintArea" hidden="1">#N/A</definedName>
    <definedName name="Z_53A0D579_DD39_11D3_924A_00C04F847978_.wvu.PrintTitles" hidden="1">#N/A</definedName>
    <definedName name="Z_53A0D57B_DD39_11D3_924A_00C04F847978_.wvu.PrintArea" hidden="1">#N/A</definedName>
    <definedName name="Z_53A0D57B_DD39_11D3_924A_00C04F847978_.wvu.PrintTitles" hidden="1">#N/A</definedName>
    <definedName name="Z_53A0D57D_DD39_11D3_924A_00C04F847978_.wvu.Cols" hidden="1">#N/A</definedName>
    <definedName name="Z_53A0D57D_DD39_11D3_924A_00C04F847978_.wvu.PrintArea" hidden="1">#N/A</definedName>
    <definedName name="Z_53A0D57D_DD39_11D3_924A_00C04F847978_.wvu.PrintTitles" hidden="1">#N/A</definedName>
    <definedName name="Z_5C122BC4_A264_11D3_924A_00C04F8362DB_.wvu.Cols" hidden="1">#N/A</definedName>
    <definedName name="Z_5C122BC4_A264_11D3_924A_00C04F8362DB_.wvu.PrintArea" hidden="1">#N/A</definedName>
    <definedName name="Z_5C122BC4_A264_11D3_924A_00C04F8362DB_.wvu.PrintTitles" hidden="1">#N/A</definedName>
    <definedName name="Z_5C122BC8_A264_11D3_924A_00C04F8362DB_.wvu.Cols" hidden="1">#N/A</definedName>
    <definedName name="Z_5C122BC8_A264_11D3_924A_00C04F8362DB_.wvu.PrintArea" hidden="1">#N/A</definedName>
    <definedName name="Z_5C122BC8_A264_11D3_924A_00C04F8362DB_.wvu.PrintTitles" hidden="1">#N/A</definedName>
    <definedName name="Z_5C122BCC_A264_11D3_924A_00C04F8362DB_.wvu.Cols" hidden="1">#N/A</definedName>
    <definedName name="Z_5C122BCC_A264_11D3_924A_00C04F8362DB_.wvu.PrintArea" hidden="1">#N/A</definedName>
    <definedName name="Z_5C122BCC_A264_11D3_924A_00C04F8362DB_.wvu.PrintTitles" hidden="1">#N/A</definedName>
    <definedName name="Z_5C122BD0_A264_11D3_924A_00C04F8362DB_.wvu.Cols" hidden="1">#N/A</definedName>
    <definedName name="Z_5C122BD0_A264_11D3_924A_00C04F8362DB_.wvu.PrintArea" hidden="1">#N/A</definedName>
    <definedName name="Z_5C122BD0_A264_11D3_924A_00C04F8362DB_.wvu.PrintTitles" hidden="1">#N/A</definedName>
    <definedName name="Z_5C122BD4_A264_11D3_924A_00C04F8362DB_.wvu.PrintArea" hidden="1">#N/A</definedName>
    <definedName name="Z_5C122BD4_A264_11D3_924A_00C04F8362DB_.wvu.PrintTitles" hidden="1">#N/A</definedName>
    <definedName name="Z_5C122BD8_A264_11D3_924A_00C04F8362DB_.wvu.Cols" hidden="1">#N/A</definedName>
    <definedName name="Z_5C122BD8_A264_11D3_924A_00C04F8362DB_.wvu.PrintArea" hidden="1">#N/A</definedName>
    <definedName name="Z_5C122BD8_A264_11D3_924A_00C04F8362DB_.wvu.PrintTitles" hidden="1">#N/A</definedName>
    <definedName name="Z_65637067_96E1_11D3_8424_50A657C10000_.wvu.Cols" hidden="1">#N/A</definedName>
    <definedName name="Z_65637067_96E1_11D3_8424_50A657C10000_.wvu.PrintArea" hidden="1">#N/A</definedName>
    <definedName name="Z_65637067_96E1_11D3_8424_50A657C10000_.wvu.PrintTitles" hidden="1">#N/A</definedName>
    <definedName name="Z_65637068_96E1_11D3_8424_50A657C10000_.wvu.Cols" hidden="1">#N/A</definedName>
    <definedName name="Z_65637068_96E1_11D3_8424_50A657C10000_.wvu.PrintArea" hidden="1">#N/A</definedName>
    <definedName name="Z_65637068_96E1_11D3_8424_50A657C10000_.wvu.PrintTitles" hidden="1">#N/A</definedName>
    <definedName name="Z_65637069_96E1_11D3_8424_50A657C10000_.wvu.Cols" hidden="1">#N/A</definedName>
    <definedName name="Z_65637069_96E1_11D3_8424_50A657C10000_.wvu.PrintArea" hidden="1">#N/A</definedName>
    <definedName name="Z_65637069_96E1_11D3_8424_50A657C10000_.wvu.PrintTitles" hidden="1">#N/A</definedName>
    <definedName name="Z_6563706A_96E1_11D3_8424_50A657C10000_.wvu.Cols" hidden="1">#N/A</definedName>
    <definedName name="Z_6563706A_96E1_11D3_8424_50A657C10000_.wvu.PrintArea" hidden="1">#N/A</definedName>
    <definedName name="Z_6563706A_96E1_11D3_8424_50A657C10000_.wvu.PrintTitles" hidden="1">#N/A</definedName>
    <definedName name="Z_6563706B_96E1_11D3_8424_50A657C10000_.wvu.PrintArea" hidden="1">#N/A</definedName>
    <definedName name="Z_6563706B_96E1_11D3_8424_50A657C10000_.wvu.PrintTitles" hidden="1">#N/A</definedName>
    <definedName name="Z_6563706C_96E1_11D3_8424_50A657C10000_.wvu.Cols" hidden="1">#N/A</definedName>
    <definedName name="Z_6563706C_96E1_11D3_8424_50A657C10000_.wvu.PrintArea" hidden="1">#N/A</definedName>
    <definedName name="Z_6563706C_96E1_11D3_8424_50A657C10000_.wvu.PrintTitles" hidden="1">#N/A</definedName>
    <definedName name="Z_65DC7D85_9854_11D3_924A_00C04F847978_.wvu.Cols" hidden="1">#N/A</definedName>
    <definedName name="Z_65DC7D85_9854_11D3_924A_00C04F847978_.wvu.PrintArea" hidden="1">#N/A</definedName>
    <definedName name="Z_65DC7D85_9854_11D3_924A_00C04F847978_.wvu.PrintTitles" hidden="1">#N/A</definedName>
    <definedName name="Z_65DC7D87_9854_11D3_924A_00C04F847978_.wvu.Cols" hidden="1">#N/A</definedName>
    <definedName name="Z_65DC7D87_9854_11D3_924A_00C04F847978_.wvu.PrintArea" hidden="1">#N/A</definedName>
    <definedName name="Z_65DC7D87_9854_11D3_924A_00C04F847978_.wvu.PrintTitles" hidden="1">#N/A</definedName>
    <definedName name="Z_65DC7D89_9854_11D3_924A_00C04F847978_.wvu.Cols" hidden="1">#N/A</definedName>
    <definedName name="Z_65DC7D89_9854_11D3_924A_00C04F847978_.wvu.PrintArea" hidden="1">#N/A</definedName>
    <definedName name="Z_65DC7D89_9854_11D3_924A_00C04F847978_.wvu.PrintTitles" hidden="1">#N/A</definedName>
    <definedName name="Z_65DC7D8B_9854_11D3_924A_00C04F847978_.wvu.Cols" hidden="1">#N/A</definedName>
    <definedName name="Z_65DC7D8B_9854_11D3_924A_00C04F847978_.wvu.PrintArea" hidden="1">#N/A</definedName>
    <definedName name="Z_65DC7D8B_9854_11D3_924A_00C04F847978_.wvu.PrintTitles" hidden="1">#N/A</definedName>
    <definedName name="Z_65DC7D8D_9854_11D3_924A_00C04F847978_.wvu.PrintArea" hidden="1">#N/A</definedName>
    <definedName name="Z_65DC7D8D_9854_11D3_924A_00C04F847978_.wvu.PrintTitles" hidden="1">#N/A</definedName>
    <definedName name="Z_65DC7D8F_9854_11D3_924A_00C04F847978_.wvu.Cols" hidden="1">#N/A</definedName>
    <definedName name="Z_65DC7D8F_9854_11D3_924A_00C04F847978_.wvu.PrintArea" hidden="1">#N/A</definedName>
    <definedName name="Z_65DC7D8F_9854_11D3_924A_00C04F847978_.wvu.PrintTitles" hidden="1">#N/A</definedName>
    <definedName name="Z_6CFDE55A_9D1C_11D3_924A_00C04F8362DB_.wvu.Cols" hidden="1">#N/A</definedName>
    <definedName name="Z_6CFDE55A_9D1C_11D3_924A_00C04F8362DB_.wvu.PrintArea" hidden="1">#N/A</definedName>
    <definedName name="Z_6CFDE55A_9D1C_11D3_924A_00C04F8362DB_.wvu.PrintTitles" hidden="1">#N/A</definedName>
    <definedName name="Z_6CFDE55B_9D1C_11D3_924A_00C04F8362DB_.wvu.Cols" hidden="1">#N/A</definedName>
    <definedName name="Z_6CFDE55B_9D1C_11D3_924A_00C04F8362DB_.wvu.PrintArea" hidden="1">#N/A</definedName>
    <definedName name="Z_6CFDE55B_9D1C_11D3_924A_00C04F8362DB_.wvu.PrintTitles" hidden="1">#N/A</definedName>
    <definedName name="Z_6CFDE55C_9D1C_11D3_924A_00C04F8362DB_.wvu.Cols" hidden="1">#N/A</definedName>
    <definedName name="Z_6CFDE55C_9D1C_11D3_924A_00C04F8362DB_.wvu.PrintArea" hidden="1">#N/A</definedName>
    <definedName name="Z_6CFDE55C_9D1C_11D3_924A_00C04F8362DB_.wvu.PrintTitles" hidden="1">#N/A</definedName>
    <definedName name="Z_6CFDE55D_9D1C_11D3_924A_00C04F8362DB_.wvu.Cols" hidden="1">#N/A</definedName>
    <definedName name="Z_6CFDE55D_9D1C_11D3_924A_00C04F8362DB_.wvu.PrintArea" hidden="1">#N/A</definedName>
    <definedName name="Z_6CFDE55D_9D1C_11D3_924A_00C04F8362DB_.wvu.PrintTitles" hidden="1">#N/A</definedName>
    <definedName name="Z_6CFDE55E_9D1C_11D3_924A_00C04F8362DB_.wvu.PrintArea" hidden="1">#N/A</definedName>
    <definedName name="Z_6CFDE55E_9D1C_11D3_924A_00C04F8362DB_.wvu.PrintTitles" hidden="1">#N/A</definedName>
    <definedName name="Z_6CFDE55F_9D1C_11D3_924A_00C04F8362DB_.wvu.Cols" hidden="1">#N/A</definedName>
    <definedName name="Z_6CFDE55F_9D1C_11D3_924A_00C04F8362DB_.wvu.PrintArea" hidden="1">#N/A</definedName>
    <definedName name="Z_6CFDE55F_9D1C_11D3_924A_00C04F8362DB_.wvu.PrintTitles" hidden="1">#N/A</definedName>
    <definedName name="Z_6F046DCA_B390_11D3_924A_00C04F8362DB_.wvu.Cols" hidden="1">#N/A</definedName>
    <definedName name="Z_6F046DCA_B390_11D3_924A_00C04F8362DB_.wvu.PrintArea" hidden="1">#N/A</definedName>
    <definedName name="Z_6F046DCA_B390_11D3_924A_00C04F8362DB_.wvu.PrintTitles" hidden="1">#N/A</definedName>
    <definedName name="Z_6F046DCD_B390_11D3_924A_00C04F8362DB_.wvu.Cols" hidden="1">#N/A</definedName>
    <definedName name="Z_6F046DCD_B390_11D3_924A_00C04F8362DB_.wvu.PrintArea" hidden="1">#N/A</definedName>
    <definedName name="Z_6F046DCD_B390_11D3_924A_00C04F8362DB_.wvu.PrintTitles" hidden="1">#N/A</definedName>
    <definedName name="Z_6F046DD0_B390_11D3_924A_00C04F8362DB_.wvu.Cols" hidden="1">#N/A</definedName>
    <definedName name="Z_6F046DD0_B390_11D3_924A_00C04F8362DB_.wvu.PrintArea" hidden="1">#N/A</definedName>
    <definedName name="Z_6F046DD0_B390_11D3_924A_00C04F8362DB_.wvu.PrintTitles" hidden="1">#N/A</definedName>
    <definedName name="Z_6F046DD3_B390_11D3_924A_00C04F8362DB_.wvu.Cols" hidden="1">#N/A</definedName>
    <definedName name="Z_6F046DD3_B390_11D3_924A_00C04F8362DB_.wvu.PrintArea" hidden="1">#N/A</definedName>
    <definedName name="Z_6F046DD3_B390_11D3_924A_00C04F8362DB_.wvu.PrintTitles" hidden="1">#N/A</definedName>
    <definedName name="Z_6F046DD6_B390_11D3_924A_00C04F8362DB_.wvu.PrintArea" hidden="1">#N/A</definedName>
    <definedName name="Z_6F046DD6_B390_11D3_924A_00C04F8362DB_.wvu.PrintTitles" hidden="1">#N/A</definedName>
    <definedName name="Z_6F046DD9_B390_11D3_924A_00C04F8362DB_.wvu.Cols" hidden="1">#N/A</definedName>
    <definedName name="Z_6F046DD9_B390_11D3_924A_00C04F8362DB_.wvu.PrintArea" hidden="1">#N/A</definedName>
    <definedName name="Z_6F046DD9_B390_11D3_924A_00C04F8362DB_.wvu.PrintTitles" hidden="1">#N/A</definedName>
    <definedName name="Z_703E7245_B79F_11D3_924A_00C04F8362DB_.wvu.Cols" hidden="1">#N/A</definedName>
    <definedName name="Z_703E7245_B79F_11D3_924A_00C04F8362DB_.wvu.PrintArea" hidden="1">#N/A</definedName>
    <definedName name="Z_703E7245_B79F_11D3_924A_00C04F8362DB_.wvu.PrintTitles" hidden="1">#N/A</definedName>
    <definedName name="Z_703E7248_B79F_11D3_924A_00C04F8362DB_.wvu.Cols" hidden="1">#N/A</definedName>
    <definedName name="Z_703E7248_B79F_11D3_924A_00C04F8362DB_.wvu.PrintArea" hidden="1">#N/A</definedName>
    <definedName name="Z_703E7248_B79F_11D3_924A_00C04F8362DB_.wvu.PrintTitles" hidden="1">#N/A</definedName>
    <definedName name="Z_703E724B_B79F_11D3_924A_00C04F8362DB_.wvu.Cols" hidden="1">#N/A</definedName>
    <definedName name="Z_703E724B_B79F_11D3_924A_00C04F8362DB_.wvu.PrintArea" hidden="1">#N/A</definedName>
    <definedName name="Z_703E724B_B79F_11D3_924A_00C04F8362DB_.wvu.PrintTitles" hidden="1">#N/A</definedName>
    <definedName name="Z_703E724E_B79F_11D3_924A_00C04F8362DB_.wvu.Cols" hidden="1">#N/A</definedName>
    <definedName name="Z_703E724E_B79F_11D3_924A_00C04F8362DB_.wvu.PrintArea" hidden="1">#N/A</definedName>
    <definedName name="Z_703E724E_B79F_11D3_924A_00C04F8362DB_.wvu.PrintTitles" hidden="1">#N/A</definedName>
    <definedName name="Z_703E7251_B79F_11D3_924A_00C04F8362DB_.wvu.PrintArea" hidden="1">#N/A</definedName>
    <definedName name="Z_703E7251_B79F_11D3_924A_00C04F8362DB_.wvu.PrintTitles" hidden="1">#N/A</definedName>
    <definedName name="Z_703E7254_B79F_11D3_924A_00C04F8362DB_.wvu.Cols" hidden="1">#N/A</definedName>
    <definedName name="Z_703E7254_B79F_11D3_924A_00C04F8362DB_.wvu.PrintArea" hidden="1">#N/A</definedName>
    <definedName name="Z_703E7254_B79F_11D3_924A_00C04F8362DB_.wvu.PrintTitles" hidden="1">#N/A</definedName>
    <definedName name="Z_703E7270_B79F_11D3_924A_00C04F8362DB_.wvu.Cols" hidden="1">#N/A</definedName>
    <definedName name="Z_703E7270_B79F_11D3_924A_00C04F8362DB_.wvu.PrintArea" hidden="1">#N/A</definedName>
    <definedName name="Z_703E7270_B79F_11D3_924A_00C04F8362DB_.wvu.PrintTitles" hidden="1">#N/A</definedName>
    <definedName name="Z_703E7273_B79F_11D3_924A_00C04F8362DB_.wvu.Cols" hidden="1">#N/A</definedName>
    <definedName name="Z_703E7273_B79F_11D3_924A_00C04F8362DB_.wvu.PrintArea" hidden="1">#N/A</definedName>
    <definedName name="Z_703E7273_B79F_11D3_924A_00C04F8362DB_.wvu.PrintTitles" hidden="1">#N/A</definedName>
    <definedName name="Z_703E7276_B79F_11D3_924A_00C04F8362DB_.wvu.Cols" hidden="1">#N/A</definedName>
    <definedName name="Z_703E7276_B79F_11D3_924A_00C04F8362DB_.wvu.PrintArea" hidden="1">#N/A</definedName>
    <definedName name="Z_703E7276_B79F_11D3_924A_00C04F8362DB_.wvu.PrintTitles" hidden="1">#N/A</definedName>
    <definedName name="Z_703E7279_B79F_11D3_924A_00C04F8362DB_.wvu.Cols" hidden="1">#N/A</definedName>
    <definedName name="Z_703E7279_B79F_11D3_924A_00C04F8362DB_.wvu.PrintArea" hidden="1">#N/A</definedName>
    <definedName name="Z_703E7279_B79F_11D3_924A_00C04F8362DB_.wvu.PrintTitles" hidden="1">#N/A</definedName>
    <definedName name="Z_703E727C_B79F_11D3_924A_00C04F8362DB_.wvu.PrintArea" hidden="1">#N/A</definedName>
    <definedName name="Z_703E727C_B79F_11D3_924A_00C04F8362DB_.wvu.PrintTitles" hidden="1">#N/A</definedName>
    <definedName name="Z_703E727F_B79F_11D3_924A_00C04F8362DB_.wvu.Cols" hidden="1">#N/A</definedName>
    <definedName name="Z_703E727F_B79F_11D3_924A_00C04F8362DB_.wvu.PrintArea" hidden="1">#N/A</definedName>
    <definedName name="Z_703E727F_B79F_11D3_924A_00C04F8362DB_.wvu.PrintTitles" hidden="1">#N/A</definedName>
    <definedName name="Z_703E729B_B79F_11D3_924A_00C04F8362DB_.wvu.Cols" hidden="1">#N/A</definedName>
    <definedName name="Z_703E729B_B79F_11D3_924A_00C04F8362DB_.wvu.PrintArea" hidden="1">#N/A</definedName>
    <definedName name="Z_703E729B_B79F_11D3_924A_00C04F8362DB_.wvu.PrintTitles" hidden="1">#N/A</definedName>
    <definedName name="Z_703E729E_B79F_11D3_924A_00C04F8362DB_.wvu.Cols" hidden="1">#N/A</definedName>
    <definedName name="Z_703E729E_B79F_11D3_924A_00C04F8362DB_.wvu.PrintArea" hidden="1">#N/A</definedName>
    <definedName name="Z_703E729E_B79F_11D3_924A_00C04F8362DB_.wvu.PrintTitles" hidden="1">#N/A</definedName>
    <definedName name="Z_703E72A1_B79F_11D3_924A_00C04F8362DB_.wvu.Cols" hidden="1">#N/A</definedName>
    <definedName name="Z_703E72A1_B79F_11D3_924A_00C04F8362DB_.wvu.PrintArea" hidden="1">#N/A</definedName>
    <definedName name="Z_703E72A1_B79F_11D3_924A_00C04F8362DB_.wvu.PrintTitles" hidden="1">#N/A</definedName>
    <definedName name="Z_703E72A4_B79F_11D3_924A_00C04F8362DB_.wvu.Cols" hidden="1">#N/A</definedName>
    <definedName name="Z_703E72A4_B79F_11D3_924A_00C04F8362DB_.wvu.PrintArea" hidden="1">#N/A</definedName>
    <definedName name="Z_703E72A4_B79F_11D3_924A_00C04F8362DB_.wvu.PrintTitles" hidden="1">#N/A</definedName>
    <definedName name="Z_703E72A7_B79F_11D3_924A_00C04F8362DB_.wvu.PrintArea" hidden="1">#N/A</definedName>
    <definedName name="Z_703E72A7_B79F_11D3_924A_00C04F8362DB_.wvu.PrintTitles" hidden="1">#N/A</definedName>
    <definedName name="Z_703E72AA_B79F_11D3_924A_00C04F8362DB_.wvu.Cols" hidden="1">#N/A</definedName>
    <definedName name="Z_703E72AA_B79F_11D3_924A_00C04F8362DB_.wvu.PrintArea" hidden="1">#N/A</definedName>
    <definedName name="Z_703E72AA_B79F_11D3_924A_00C04F8362DB_.wvu.PrintTitles" hidden="1">#N/A</definedName>
    <definedName name="Z_73BDFC94_302B_43DD_BCD5_F6A6ABCEC6DE_.wvu.Cols" localSheetId="79" hidden="1">#REF!</definedName>
    <definedName name="Z_73BDFC94_302B_43DD_BCD5_F6A6ABCEC6DE_.wvu.Cols" localSheetId="84" hidden="1">#REF!</definedName>
    <definedName name="Z_73BDFC94_302B_43DD_BCD5_F6A6ABCEC6DE_.wvu.Cols" localSheetId="77" hidden="1">#REF!</definedName>
    <definedName name="Z_73BDFC94_302B_43DD_BCD5_F6A6ABCEC6DE_.wvu.Cols" hidden="1">#REF!</definedName>
    <definedName name="Z_73BDFC94_302B_43DD_BCD5_F6A6ABCEC6DE_.wvu.Rows" localSheetId="79" hidden="1">#REF!</definedName>
    <definedName name="Z_73BDFC94_302B_43DD_BCD5_F6A6ABCEC6DE_.wvu.Rows" localSheetId="84" hidden="1">#REF!</definedName>
    <definedName name="Z_73BDFC94_302B_43DD_BCD5_F6A6ABCEC6DE_.wvu.Rows" localSheetId="77" hidden="1">#REF!</definedName>
    <definedName name="Z_73BDFC94_302B_43DD_BCD5_F6A6ABCEC6DE_.wvu.Rows" hidden="1">#REF!</definedName>
    <definedName name="Z_77D0A691_9D00_11D3_924A_00C04F8362DB_.wvu.Cols" hidden="1">#N/A</definedName>
    <definedName name="Z_77D0A691_9D00_11D3_924A_00C04F8362DB_.wvu.PrintArea" hidden="1">#N/A</definedName>
    <definedName name="Z_77D0A691_9D00_11D3_924A_00C04F8362DB_.wvu.PrintTitles" hidden="1">#N/A</definedName>
    <definedName name="Z_77D0A692_9D00_11D3_924A_00C04F8362DB_.wvu.Cols" hidden="1">#N/A</definedName>
    <definedName name="Z_77D0A692_9D00_11D3_924A_00C04F8362DB_.wvu.PrintArea" hidden="1">#N/A</definedName>
    <definedName name="Z_77D0A692_9D00_11D3_924A_00C04F8362DB_.wvu.PrintTitles" hidden="1">#N/A</definedName>
    <definedName name="Z_77D0A693_9D00_11D3_924A_00C04F8362DB_.wvu.Cols" hidden="1">#N/A</definedName>
    <definedName name="Z_77D0A693_9D00_11D3_924A_00C04F8362DB_.wvu.PrintArea" hidden="1">#N/A</definedName>
    <definedName name="Z_77D0A693_9D00_11D3_924A_00C04F8362DB_.wvu.PrintTitles" hidden="1">#N/A</definedName>
    <definedName name="Z_77D0A694_9D00_11D3_924A_00C04F8362DB_.wvu.Cols" hidden="1">#N/A</definedName>
    <definedName name="Z_77D0A694_9D00_11D3_924A_00C04F8362DB_.wvu.PrintArea" hidden="1">#N/A</definedName>
    <definedName name="Z_77D0A694_9D00_11D3_924A_00C04F8362DB_.wvu.PrintTitles" hidden="1">#N/A</definedName>
    <definedName name="Z_77D0A695_9D00_11D3_924A_00C04F8362DB_.wvu.PrintArea" hidden="1">#N/A</definedName>
    <definedName name="Z_77D0A695_9D00_11D3_924A_00C04F8362DB_.wvu.PrintTitles" hidden="1">#N/A</definedName>
    <definedName name="Z_77D0A696_9D00_11D3_924A_00C04F8362DB_.wvu.Cols" hidden="1">#N/A</definedName>
    <definedName name="Z_77D0A696_9D00_11D3_924A_00C04F8362DB_.wvu.PrintArea" hidden="1">#N/A</definedName>
    <definedName name="Z_77D0A696_9D00_11D3_924A_00C04F8362DB_.wvu.PrintTitles" hidden="1">#N/A</definedName>
    <definedName name="Z_80C43AB6_EF42_11D3_BFE3_00C04F733748_.wvu.Cols" hidden="1">#N/A</definedName>
    <definedName name="Z_80C43AB6_EF42_11D3_BFE3_00C04F733748_.wvu.PrintTitles" hidden="1">#N/A</definedName>
    <definedName name="Z_80C43AB7_EF42_11D3_BFE3_00C04F733748_.wvu.Cols" hidden="1">#N/A</definedName>
    <definedName name="Z_80C43AB7_EF42_11D3_BFE3_00C04F733748_.wvu.PrintTitles" hidden="1">#N/A</definedName>
    <definedName name="Z_80C43AB8_EF42_11D3_BFE3_00C04F733748_.wvu.Cols" hidden="1">#N/A</definedName>
    <definedName name="Z_80C43AB8_EF42_11D3_BFE3_00C04F733748_.wvu.PrintTitles" hidden="1">#N/A</definedName>
    <definedName name="Z_80C43AB9_EF42_11D3_BFE3_00C04F733748_.wvu.Cols" hidden="1">#N/A</definedName>
    <definedName name="Z_80C43AB9_EF42_11D3_BFE3_00C04F733748_.wvu.PrintTitles" hidden="1">#N/A</definedName>
    <definedName name="Z_80C43ABA_EF42_11D3_BFE3_00C04F733748_.wvu.PrintTitles" hidden="1">#N/A</definedName>
    <definedName name="Z_80C43ABB_EF42_11D3_BFE3_00C04F733748_.wvu.Cols" hidden="1">#N/A</definedName>
    <definedName name="Z_80C43ABB_EF42_11D3_BFE3_00C04F733748_.wvu.PrintTitles" hidden="1">#N/A</definedName>
    <definedName name="Z_85454173_CA71_11D3_924A_00C04F8362DB_.wvu.Cols" hidden="1">#N/A</definedName>
    <definedName name="Z_85454173_CA71_11D3_924A_00C04F8362DB_.wvu.PrintArea" hidden="1">#N/A</definedName>
    <definedName name="Z_85454173_CA71_11D3_924A_00C04F8362DB_.wvu.PrintTitles" hidden="1">#N/A</definedName>
    <definedName name="Z_85454175_CA71_11D3_924A_00C04F8362DB_.wvu.Cols" hidden="1">#N/A</definedName>
    <definedName name="Z_85454175_CA71_11D3_924A_00C04F8362DB_.wvu.PrintArea" hidden="1">#N/A</definedName>
    <definedName name="Z_85454175_CA71_11D3_924A_00C04F8362DB_.wvu.PrintTitles" hidden="1">#N/A</definedName>
    <definedName name="Z_85454177_CA71_11D3_924A_00C04F8362DB_.wvu.Cols" hidden="1">#N/A</definedName>
    <definedName name="Z_85454177_CA71_11D3_924A_00C04F8362DB_.wvu.PrintArea" hidden="1">#N/A</definedName>
    <definedName name="Z_85454177_CA71_11D3_924A_00C04F8362DB_.wvu.PrintTitles" hidden="1">#N/A</definedName>
    <definedName name="Z_85454179_CA71_11D3_924A_00C04F8362DB_.wvu.Cols" hidden="1">#N/A</definedName>
    <definedName name="Z_85454179_CA71_11D3_924A_00C04F8362DB_.wvu.PrintArea" hidden="1">#N/A</definedName>
    <definedName name="Z_85454179_CA71_11D3_924A_00C04F8362DB_.wvu.PrintTitles" hidden="1">#N/A</definedName>
    <definedName name="Z_8545417B_CA71_11D3_924A_00C04F8362DB_.wvu.PrintArea" hidden="1">#N/A</definedName>
    <definedName name="Z_8545417B_CA71_11D3_924A_00C04F8362DB_.wvu.PrintTitles" hidden="1">#N/A</definedName>
    <definedName name="Z_8545417D_CA71_11D3_924A_00C04F8362DB_.wvu.Cols" hidden="1">#N/A</definedName>
    <definedName name="Z_8545417D_CA71_11D3_924A_00C04F8362DB_.wvu.PrintArea" hidden="1">#N/A</definedName>
    <definedName name="Z_8545417D_CA71_11D3_924A_00C04F8362DB_.wvu.PrintTitles" hidden="1">#N/A</definedName>
    <definedName name="Z_8CC42601_A6C9_11D5_8B2D_00C04F5167F3_.wvu.Rows" hidden="1">#N/A</definedName>
    <definedName name="Z_8DEC34D5_D7BB_11D3_924A_00C04F847978_.wvu.Cols" hidden="1">#N/A</definedName>
    <definedName name="Z_8DEC34D5_D7BB_11D3_924A_00C04F847978_.wvu.PrintArea" hidden="1">#N/A</definedName>
    <definedName name="Z_8DEC34D5_D7BB_11D3_924A_00C04F847978_.wvu.PrintTitles" hidden="1">#N/A</definedName>
    <definedName name="Z_8DEC34D7_D7BB_11D3_924A_00C04F847978_.wvu.Cols" hidden="1">#N/A</definedName>
    <definedName name="Z_8DEC34D7_D7BB_11D3_924A_00C04F847978_.wvu.PrintArea" hidden="1">#N/A</definedName>
    <definedName name="Z_8DEC34D7_D7BB_11D3_924A_00C04F847978_.wvu.PrintTitles" hidden="1">#N/A</definedName>
    <definedName name="Z_8DEC34D9_D7BB_11D3_924A_00C04F847978_.wvu.Cols" hidden="1">#N/A</definedName>
    <definedName name="Z_8DEC34D9_D7BB_11D3_924A_00C04F847978_.wvu.PrintArea" hidden="1">#N/A</definedName>
    <definedName name="Z_8DEC34D9_D7BB_11D3_924A_00C04F847978_.wvu.PrintTitles" hidden="1">#N/A</definedName>
    <definedName name="Z_8DEC34DB_D7BB_11D3_924A_00C04F847978_.wvu.Cols" hidden="1">#N/A</definedName>
    <definedName name="Z_8DEC34DB_D7BB_11D3_924A_00C04F847978_.wvu.PrintArea" hidden="1">#N/A</definedName>
    <definedName name="Z_8DEC34DB_D7BB_11D3_924A_00C04F847978_.wvu.PrintTitles" hidden="1">#N/A</definedName>
    <definedName name="Z_8DEC34DD_D7BB_11D3_924A_00C04F847978_.wvu.PrintArea" hidden="1">#N/A</definedName>
    <definedName name="Z_8DEC34DD_D7BB_11D3_924A_00C04F847978_.wvu.PrintTitles" hidden="1">#N/A</definedName>
    <definedName name="Z_8DEC34DF_D7BB_11D3_924A_00C04F847978_.wvu.Cols" hidden="1">#N/A</definedName>
    <definedName name="Z_8DEC34DF_D7BB_11D3_924A_00C04F847978_.wvu.PrintArea" hidden="1">#N/A</definedName>
    <definedName name="Z_8DEC34DF_D7BB_11D3_924A_00C04F847978_.wvu.PrintTitles" hidden="1">#N/A</definedName>
    <definedName name="Z_91C84314_DA17_11D3_924A_00C04F847978_.wvu.Cols" hidden="1">#N/A</definedName>
    <definedName name="Z_91C84314_DA17_11D3_924A_00C04F847978_.wvu.PrintArea" hidden="1">#N/A</definedName>
    <definedName name="Z_91C84314_DA17_11D3_924A_00C04F847978_.wvu.PrintTitles" hidden="1">#N/A</definedName>
    <definedName name="Z_91C84316_DA17_11D3_924A_00C04F847978_.wvu.Cols" hidden="1">#N/A</definedName>
    <definedName name="Z_91C84316_DA17_11D3_924A_00C04F847978_.wvu.PrintArea" hidden="1">#N/A</definedName>
    <definedName name="Z_91C84316_DA17_11D3_924A_00C04F847978_.wvu.PrintTitles" hidden="1">#N/A</definedName>
    <definedName name="Z_91C84318_DA17_11D3_924A_00C04F847978_.wvu.Cols" hidden="1">#N/A</definedName>
    <definedName name="Z_91C84318_DA17_11D3_924A_00C04F847978_.wvu.PrintArea" hidden="1">#N/A</definedName>
    <definedName name="Z_91C84318_DA17_11D3_924A_00C04F847978_.wvu.PrintTitles" hidden="1">#N/A</definedName>
    <definedName name="Z_91C8431A_DA17_11D3_924A_00C04F847978_.wvu.Cols" hidden="1">#N/A</definedName>
    <definedName name="Z_91C8431A_DA17_11D3_924A_00C04F847978_.wvu.PrintArea" hidden="1">#N/A</definedName>
    <definedName name="Z_91C8431A_DA17_11D3_924A_00C04F847978_.wvu.PrintTitles" hidden="1">#N/A</definedName>
    <definedName name="Z_91C8431C_DA17_11D3_924A_00C04F847978_.wvu.PrintArea" hidden="1">#N/A</definedName>
    <definedName name="Z_91C8431C_DA17_11D3_924A_00C04F847978_.wvu.PrintTitles" hidden="1">#N/A</definedName>
    <definedName name="Z_91C8431E_DA17_11D3_924A_00C04F847978_.wvu.Cols" hidden="1">#N/A</definedName>
    <definedName name="Z_91C8431E_DA17_11D3_924A_00C04F847978_.wvu.PrintArea" hidden="1">#N/A</definedName>
    <definedName name="Z_91C8431E_DA17_11D3_924A_00C04F847978_.wvu.PrintTitles" hidden="1">#N/A</definedName>
    <definedName name="Z_91C84331_DA17_11D3_924A_00C04F847978_.wvu.Cols" hidden="1">#N/A</definedName>
    <definedName name="Z_91C84331_DA17_11D3_924A_00C04F847978_.wvu.PrintArea" hidden="1">#N/A</definedName>
    <definedName name="Z_91C84331_DA17_11D3_924A_00C04F847978_.wvu.PrintTitles" hidden="1">#N/A</definedName>
    <definedName name="Z_91C84333_DA17_11D3_924A_00C04F847978_.wvu.Cols" hidden="1">#N/A</definedName>
    <definedName name="Z_91C84333_DA17_11D3_924A_00C04F847978_.wvu.PrintArea" hidden="1">#N/A</definedName>
    <definedName name="Z_91C84333_DA17_11D3_924A_00C04F847978_.wvu.PrintTitles" hidden="1">#N/A</definedName>
    <definedName name="Z_91C84335_DA17_11D3_924A_00C04F847978_.wvu.Cols" hidden="1">#N/A</definedName>
    <definedName name="Z_91C84335_DA17_11D3_924A_00C04F847978_.wvu.PrintArea" hidden="1">#N/A</definedName>
    <definedName name="Z_91C84335_DA17_11D3_924A_00C04F847978_.wvu.PrintTitles" hidden="1">#N/A</definedName>
    <definedName name="Z_91C84337_DA17_11D3_924A_00C04F847978_.wvu.Cols" hidden="1">#N/A</definedName>
    <definedName name="Z_91C84337_DA17_11D3_924A_00C04F847978_.wvu.PrintArea" hidden="1">#N/A</definedName>
    <definedName name="Z_91C84337_DA17_11D3_924A_00C04F847978_.wvu.PrintTitles" hidden="1">#N/A</definedName>
    <definedName name="Z_91C84339_DA17_11D3_924A_00C04F847978_.wvu.PrintArea" hidden="1">#N/A</definedName>
    <definedName name="Z_91C84339_DA17_11D3_924A_00C04F847978_.wvu.PrintTitles" hidden="1">#N/A</definedName>
    <definedName name="Z_91C8433B_DA17_11D3_924A_00C04F847978_.wvu.Cols" hidden="1">#N/A</definedName>
    <definedName name="Z_91C8433B_DA17_11D3_924A_00C04F847978_.wvu.PrintArea" hidden="1">#N/A</definedName>
    <definedName name="Z_91C8433B_DA17_11D3_924A_00C04F847978_.wvu.PrintTitles" hidden="1">#N/A</definedName>
    <definedName name="Z_94EC9CCB_9624_11D3_8424_30AD57C10000_.wvu.PrintArea" hidden="1">#N/A</definedName>
    <definedName name="Z_94EC9CCB_9624_11D3_8424_30AD57C10000_.wvu.PrintTitles" hidden="1">#N/A</definedName>
    <definedName name="Z_94EC9CCD_9624_11D3_8424_30AD57C10000_.wvu.PrintArea" hidden="1">#N/A</definedName>
    <definedName name="Z_94EC9CCD_9624_11D3_8424_30AD57C10000_.wvu.PrintTitles" hidden="1">#N/A</definedName>
    <definedName name="Z_94EC9CCF_9624_11D3_8424_30AD57C10000_.wvu.PrintArea" hidden="1">#N/A</definedName>
    <definedName name="Z_94EC9CCF_9624_11D3_8424_30AD57C10000_.wvu.PrintTitles" hidden="1">#N/A</definedName>
    <definedName name="Z_94EC9CD1_9624_11D3_8424_30AD57C10000_.wvu.PrintArea" hidden="1">#N/A</definedName>
    <definedName name="Z_94EC9CD1_9624_11D3_8424_30AD57C10000_.wvu.PrintTitles" hidden="1">#N/A</definedName>
    <definedName name="Z_94EC9CD3_9624_11D3_8424_30AD57C10000_.wvu.PrintArea" hidden="1">#N/A</definedName>
    <definedName name="Z_94EC9CD3_9624_11D3_8424_30AD57C10000_.wvu.PrintTitles" hidden="1">#N/A</definedName>
    <definedName name="Z_94EC9CD5_9624_11D3_8424_30AD57C10000_.wvu.PrintArea" hidden="1">#N/A</definedName>
    <definedName name="Z_94EC9CD5_9624_11D3_8424_30AD57C10000_.wvu.PrintTitles" hidden="1">#N/A</definedName>
    <definedName name="Z_9574AF83_CD7B_11D3_924A_00C04F847978_.wvu.Cols" hidden="1">#N/A</definedName>
    <definedName name="Z_9574AF83_CD7B_11D3_924A_00C04F847978_.wvu.PrintArea" hidden="1">#N/A</definedName>
    <definedName name="Z_9574AF83_CD7B_11D3_924A_00C04F847978_.wvu.PrintTitles" hidden="1">#N/A</definedName>
    <definedName name="Z_9574AF85_CD7B_11D3_924A_00C04F847978_.wvu.Cols" hidden="1">#N/A</definedName>
    <definedName name="Z_9574AF85_CD7B_11D3_924A_00C04F847978_.wvu.PrintArea" hidden="1">#N/A</definedName>
    <definedName name="Z_9574AF85_CD7B_11D3_924A_00C04F847978_.wvu.PrintTitles" hidden="1">#N/A</definedName>
    <definedName name="Z_9574AF87_CD7B_11D3_924A_00C04F847978_.wvu.Cols" hidden="1">#N/A</definedName>
    <definedName name="Z_9574AF87_CD7B_11D3_924A_00C04F847978_.wvu.PrintArea" hidden="1">#N/A</definedName>
    <definedName name="Z_9574AF87_CD7B_11D3_924A_00C04F847978_.wvu.PrintTitles" hidden="1">#N/A</definedName>
    <definedName name="Z_9574AF89_CD7B_11D3_924A_00C04F847978_.wvu.Cols" hidden="1">#N/A</definedName>
    <definedName name="Z_9574AF89_CD7B_11D3_924A_00C04F847978_.wvu.PrintArea" hidden="1">#N/A</definedName>
    <definedName name="Z_9574AF89_CD7B_11D3_924A_00C04F847978_.wvu.PrintTitles" hidden="1">#N/A</definedName>
    <definedName name="Z_9574AF8B_CD7B_11D3_924A_00C04F847978_.wvu.PrintArea" hidden="1">#N/A</definedName>
    <definedName name="Z_9574AF8B_CD7B_11D3_924A_00C04F847978_.wvu.PrintTitles" hidden="1">#N/A</definedName>
    <definedName name="Z_9574AF8D_CD7B_11D3_924A_00C04F847978_.wvu.Cols" hidden="1">#N/A</definedName>
    <definedName name="Z_9574AF8D_CD7B_11D3_924A_00C04F847978_.wvu.PrintArea" hidden="1">#N/A</definedName>
    <definedName name="Z_9574AF8D_CD7B_11D3_924A_00C04F847978_.wvu.PrintTitles" hidden="1">#N/A</definedName>
    <definedName name="Z_96DDAAD3_A24C_11D3_924A_00C04F847978_.wvu.Cols" hidden="1">#N/A</definedName>
    <definedName name="Z_96DDAAD3_A24C_11D3_924A_00C04F847978_.wvu.PrintArea" hidden="1">#N/A</definedName>
    <definedName name="Z_96DDAAD3_A24C_11D3_924A_00C04F847978_.wvu.PrintTitles" hidden="1">#N/A</definedName>
    <definedName name="Z_96DDAAD7_A24C_11D3_924A_00C04F847978_.wvu.Cols" hidden="1">#N/A</definedName>
    <definedName name="Z_96DDAAD7_A24C_11D3_924A_00C04F847978_.wvu.PrintArea" hidden="1">#N/A</definedName>
    <definedName name="Z_96DDAAD7_A24C_11D3_924A_00C04F847978_.wvu.PrintTitles" hidden="1">#N/A</definedName>
    <definedName name="Z_96DDAADB_A24C_11D3_924A_00C04F847978_.wvu.Cols" hidden="1">#N/A</definedName>
    <definedName name="Z_96DDAADB_A24C_11D3_924A_00C04F847978_.wvu.PrintArea" hidden="1">#N/A</definedName>
    <definedName name="Z_96DDAADB_A24C_11D3_924A_00C04F847978_.wvu.PrintTitles" hidden="1">#N/A</definedName>
    <definedName name="Z_96DDAADF_A24C_11D3_924A_00C04F847978_.wvu.Cols" hidden="1">#N/A</definedName>
    <definedName name="Z_96DDAADF_A24C_11D3_924A_00C04F847978_.wvu.PrintArea" hidden="1">#N/A</definedName>
    <definedName name="Z_96DDAADF_A24C_11D3_924A_00C04F847978_.wvu.PrintTitles" hidden="1">#N/A</definedName>
    <definedName name="Z_96DDAAE3_A24C_11D3_924A_00C04F847978_.wvu.PrintArea" hidden="1">#N/A</definedName>
    <definedName name="Z_96DDAAE3_A24C_11D3_924A_00C04F847978_.wvu.PrintTitles" hidden="1">#N/A</definedName>
    <definedName name="Z_96DDAAE7_A24C_11D3_924A_00C04F847978_.wvu.Cols" hidden="1">#N/A</definedName>
    <definedName name="Z_96DDAAE7_A24C_11D3_924A_00C04F847978_.wvu.PrintArea" hidden="1">#N/A</definedName>
    <definedName name="Z_96DDAAE7_A24C_11D3_924A_00C04F847978_.wvu.PrintTitles" hidden="1">#N/A</definedName>
    <definedName name="Z_9D9D5B30_A0B0_11D3_8424_E0A257C10000_.wvu.Cols" hidden="1">#N/A</definedName>
    <definedName name="Z_9D9D5B30_A0B0_11D3_8424_E0A257C10000_.wvu.PrintArea" hidden="1">#N/A</definedName>
    <definedName name="Z_9D9D5B30_A0B0_11D3_8424_E0A257C10000_.wvu.PrintTitles" hidden="1">#N/A</definedName>
    <definedName name="Z_9D9D5B34_A0B0_11D3_8424_E0A257C10000_.wvu.Cols" hidden="1">#N/A</definedName>
    <definedName name="Z_9D9D5B34_A0B0_11D3_8424_E0A257C10000_.wvu.PrintArea" hidden="1">#N/A</definedName>
    <definedName name="Z_9D9D5B34_A0B0_11D3_8424_E0A257C10000_.wvu.PrintTitles" hidden="1">#N/A</definedName>
    <definedName name="Z_9D9D5B38_A0B0_11D3_8424_E0A257C10000_.wvu.Cols" hidden="1">#N/A</definedName>
    <definedName name="Z_9D9D5B38_A0B0_11D3_8424_E0A257C10000_.wvu.PrintArea" hidden="1">#N/A</definedName>
    <definedName name="Z_9D9D5B38_A0B0_11D3_8424_E0A257C10000_.wvu.PrintTitles" hidden="1">#N/A</definedName>
    <definedName name="Z_9D9D5B3C_A0B0_11D3_8424_E0A257C10000_.wvu.Cols" hidden="1">#N/A</definedName>
    <definedName name="Z_9D9D5B3C_A0B0_11D3_8424_E0A257C10000_.wvu.PrintArea" hidden="1">#N/A</definedName>
    <definedName name="Z_9D9D5B3C_A0B0_11D3_8424_E0A257C10000_.wvu.PrintTitles" hidden="1">#N/A</definedName>
    <definedName name="Z_9D9D5B40_A0B0_11D3_8424_E0A257C10000_.wvu.PrintArea" hidden="1">#N/A</definedName>
    <definedName name="Z_9D9D5B40_A0B0_11D3_8424_E0A257C10000_.wvu.PrintTitles" hidden="1">#N/A</definedName>
    <definedName name="Z_9D9D5B44_A0B0_11D3_8424_E0A257C10000_.wvu.Cols" hidden="1">#N/A</definedName>
    <definedName name="Z_9D9D5B44_A0B0_11D3_8424_E0A257C10000_.wvu.PrintArea" hidden="1">#N/A</definedName>
    <definedName name="Z_9D9D5B44_A0B0_11D3_8424_E0A257C10000_.wvu.PrintTitles" hidden="1">#N/A</definedName>
    <definedName name="Z_A642BFBC_980F_11D3_924A_00C04F8362DB_.wvu.Cols" hidden="1">#N/A</definedName>
    <definedName name="Z_A642BFBC_980F_11D3_924A_00C04F8362DB_.wvu.PrintArea" hidden="1">#N/A</definedName>
    <definedName name="Z_A642BFBC_980F_11D3_924A_00C04F8362DB_.wvu.PrintTitles" hidden="1">#N/A</definedName>
    <definedName name="Z_A642BFBE_980F_11D3_924A_00C04F8362DB_.wvu.Cols" hidden="1">#N/A</definedName>
    <definedName name="Z_A642BFBE_980F_11D3_924A_00C04F8362DB_.wvu.PrintArea" hidden="1">#N/A</definedName>
    <definedName name="Z_A642BFBE_980F_11D3_924A_00C04F8362DB_.wvu.PrintTitles" hidden="1">#N/A</definedName>
    <definedName name="Z_A642BFC0_980F_11D3_924A_00C04F8362DB_.wvu.Cols" hidden="1">#N/A</definedName>
    <definedName name="Z_A642BFC0_980F_11D3_924A_00C04F8362DB_.wvu.PrintArea" hidden="1">#N/A</definedName>
    <definedName name="Z_A642BFC0_980F_11D3_924A_00C04F8362DB_.wvu.PrintTitles" hidden="1">#N/A</definedName>
    <definedName name="Z_A642BFC2_980F_11D3_924A_00C04F8362DB_.wvu.Cols" hidden="1">#N/A</definedName>
    <definedName name="Z_A642BFC2_980F_11D3_924A_00C04F8362DB_.wvu.PrintArea" hidden="1">#N/A</definedName>
    <definedName name="Z_A642BFC2_980F_11D3_924A_00C04F8362DB_.wvu.PrintTitles" hidden="1">#N/A</definedName>
    <definedName name="Z_A642BFC4_980F_11D3_924A_00C04F8362DB_.wvu.PrintArea" hidden="1">#N/A</definedName>
    <definedName name="Z_A642BFC4_980F_11D3_924A_00C04F8362DB_.wvu.PrintTitles" hidden="1">#N/A</definedName>
    <definedName name="Z_A642BFC6_980F_11D3_924A_00C04F8362DB_.wvu.Cols" hidden="1">#N/A</definedName>
    <definedName name="Z_A642BFC6_980F_11D3_924A_00C04F8362DB_.wvu.PrintArea" hidden="1">#N/A</definedName>
    <definedName name="Z_A642BFC6_980F_11D3_924A_00C04F8362DB_.wvu.PrintTitles" hidden="1">#N/A</definedName>
    <definedName name="Z_A66A9DFD_EB5C_11D3_BFE3_00C04F733748_.wvu.Cols" hidden="1">#N/A</definedName>
    <definedName name="Z_A66A9DFD_EB5C_11D3_BFE3_00C04F733748_.wvu.PrintArea" hidden="1">#N/A</definedName>
    <definedName name="Z_A66A9DFD_EB5C_11D3_BFE3_00C04F733748_.wvu.PrintTitles" hidden="1">#N/A</definedName>
    <definedName name="Z_A66A9DFF_EB5C_11D3_BFE3_00C04F733748_.wvu.Cols" hidden="1">#N/A</definedName>
    <definedName name="Z_A66A9DFF_EB5C_11D3_BFE3_00C04F733748_.wvu.PrintArea" hidden="1">#N/A</definedName>
    <definedName name="Z_A66A9DFF_EB5C_11D3_BFE3_00C04F733748_.wvu.PrintTitles" hidden="1">#N/A</definedName>
    <definedName name="Z_A66A9E02_EB5C_11D3_BFE3_00C04F733748_.wvu.Cols" hidden="1">#N/A</definedName>
    <definedName name="Z_A66A9E02_EB5C_11D3_BFE3_00C04F733748_.wvu.PrintArea" hidden="1">#N/A</definedName>
    <definedName name="Z_A66A9E02_EB5C_11D3_BFE3_00C04F733748_.wvu.PrintTitles" hidden="1">#N/A</definedName>
    <definedName name="Z_A66A9E04_EB5C_11D3_BFE3_00C04F733748_.wvu.Cols" hidden="1">#N/A</definedName>
    <definedName name="Z_A66A9E04_EB5C_11D3_BFE3_00C04F733748_.wvu.PrintArea" hidden="1">#N/A</definedName>
    <definedName name="Z_A66A9E04_EB5C_11D3_BFE3_00C04F733748_.wvu.PrintTitles" hidden="1">#N/A</definedName>
    <definedName name="Z_A66A9E06_EB5C_11D3_BFE3_00C04F733748_.wvu.PrintArea" hidden="1">#N/A</definedName>
    <definedName name="Z_A66A9E06_EB5C_11D3_BFE3_00C04F733748_.wvu.PrintTitles" hidden="1">#N/A</definedName>
    <definedName name="Z_A66A9E08_EB5C_11D3_BFE3_00C04F733748_.wvu.Cols" hidden="1">#N/A</definedName>
    <definedName name="Z_A66A9E08_EB5C_11D3_BFE3_00C04F733748_.wvu.PrintArea" hidden="1">#N/A</definedName>
    <definedName name="Z_A66A9E08_EB5C_11D3_BFE3_00C04F733748_.wvu.PrintTitles" hidden="1">#N/A</definedName>
    <definedName name="Z_A7B1314B_961A_11D3_8424_80A757C10000_.wvu.PrintArea" hidden="1">#N/A</definedName>
    <definedName name="Z_A7B1314B_961A_11D3_8424_80A757C10000_.wvu.PrintTitles" hidden="1">#N/A</definedName>
    <definedName name="Z_A7B1314D_961A_11D3_8424_80A757C10000_.wvu.PrintArea" hidden="1">#N/A</definedName>
    <definedName name="Z_A7B1314D_961A_11D3_8424_80A757C10000_.wvu.PrintTitles" hidden="1">#N/A</definedName>
    <definedName name="Z_A7B1314F_961A_11D3_8424_80A757C10000_.wvu.PrintArea" hidden="1">#N/A</definedName>
    <definedName name="Z_A7B1314F_961A_11D3_8424_80A757C10000_.wvu.PrintTitles" hidden="1">#N/A</definedName>
    <definedName name="Z_A7B13151_961A_11D3_8424_80A757C10000_.wvu.PrintArea" hidden="1">#N/A</definedName>
    <definedName name="Z_A7B13151_961A_11D3_8424_80A757C10000_.wvu.PrintTitles" hidden="1">#N/A</definedName>
    <definedName name="Z_A7B13153_961A_11D3_8424_80A757C10000_.wvu.PrintArea" hidden="1">#N/A</definedName>
    <definedName name="Z_A7B13153_961A_11D3_8424_80A757C10000_.wvu.PrintTitles" hidden="1">#N/A</definedName>
    <definedName name="Z_A7B13155_961A_11D3_8424_80A757C10000_.wvu.PrintArea" hidden="1">#N/A</definedName>
    <definedName name="Z_A7B13155_961A_11D3_8424_80A757C10000_.wvu.PrintTitles" hidden="1">#N/A</definedName>
    <definedName name="Z_AB004A4F_858A_4AC9_ADF0_FD624C01378E_.wvu.PrintArea" localSheetId="79" hidden="1">#REF!</definedName>
    <definedName name="Z_AB004A4F_858A_4AC9_ADF0_FD624C01378E_.wvu.PrintArea" localSheetId="84" hidden="1">#REF!</definedName>
    <definedName name="Z_AB004A4F_858A_4AC9_ADF0_FD624C01378E_.wvu.PrintArea" localSheetId="77" hidden="1">#REF!</definedName>
    <definedName name="Z_AB004A4F_858A_4AC9_ADF0_FD624C01378E_.wvu.PrintArea" hidden="1">#REF!</definedName>
    <definedName name="Z_AB004A4F_858A_4AC9_ADF0_FD624C01378E_.wvu.Rows" localSheetId="79" hidden="1">#REF!,#REF!,#REF!</definedName>
    <definedName name="Z_AB004A4F_858A_4AC9_ADF0_FD624C01378E_.wvu.Rows" localSheetId="84" hidden="1">#REF!,#REF!,#REF!</definedName>
    <definedName name="Z_AB004A4F_858A_4AC9_ADF0_FD624C01378E_.wvu.Rows" localSheetId="77" hidden="1">#REF!,#REF!,#REF!</definedName>
    <definedName name="Z_AB004A4F_858A_4AC9_ADF0_FD624C01378E_.wvu.Rows" hidden="1">#REF!,#REF!,#REF!</definedName>
    <definedName name="Z_AB50FF1A_D87D_11D3_924A_00C04F847978_.wvu.Cols" hidden="1">#N/A</definedName>
    <definedName name="Z_AB50FF1A_D87D_11D3_924A_00C04F847978_.wvu.PrintArea" hidden="1">#N/A</definedName>
    <definedName name="Z_AB50FF1A_D87D_11D3_924A_00C04F847978_.wvu.PrintTitles" hidden="1">#N/A</definedName>
    <definedName name="Z_AB50FF1C_D87D_11D3_924A_00C04F847978_.wvu.Cols" hidden="1">#N/A</definedName>
    <definedName name="Z_AB50FF1C_D87D_11D3_924A_00C04F847978_.wvu.PrintArea" hidden="1">#N/A</definedName>
    <definedName name="Z_AB50FF1C_D87D_11D3_924A_00C04F847978_.wvu.PrintTitles" hidden="1">#N/A</definedName>
    <definedName name="Z_AB50FF1E_D87D_11D3_924A_00C04F847978_.wvu.Cols" hidden="1">#N/A</definedName>
    <definedName name="Z_AB50FF1E_D87D_11D3_924A_00C04F847978_.wvu.PrintArea" hidden="1">#N/A</definedName>
    <definedName name="Z_AB50FF1E_D87D_11D3_924A_00C04F847978_.wvu.PrintTitles" hidden="1">#N/A</definedName>
    <definedName name="Z_AB50FF20_D87D_11D3_924A_00C04F847978_.wvu.Cols" hidden="1">#N/A</definedName>
    <definedName name="Z_AB50FF20_D87D_11D3_924A_00C04F847978_.wvu.PrintArea" hidden="1">#N/A</definedName>
    <definedName name="Z_AB50FF20_D87D_11D3_924A_00C04F847978_.wvu.PrintTitles" hidden="1">#N/A</definedName>
    <definedName name="Z_AB50FF22_D87D_11D3_924A_00C04F847978_.wvu.PrintArea" hidden="1">#N/A</definedName>
    <definedName name="Z_AB50FF22_D87D_11D3_924A_00C04F847978_.wvu.PrintTitles" hidden="1">#N/A</definedName>
    <definedName name="Z_AB50FF24_D87D_11D3_924A_00C04F847978_.wvu.Cols" hidden="1">#N/A</definedName>
    <definedName name="Z_AB50FF24_D87D_11D3_924A_00C04F847978_.wvu.PrintArea" hidden="1">#N/A</definedName>
    <definedName name="Z_AB50FF24_D87D_11D3_924A_00C04F847978_.wvu.PrintTitles" hidden="1">#N/A</definedName>
    <definedName name="Z_AB50FF7B_D87D_11D3_924A_00C04F847978_.wvu.Cols" hidden="1">#N/A</definedName>
    <definedName name="Z_AB50FF7B_D87D_11D3_924A_00C04F847978_.wvu.PrintArea" hidden="1">#N/A</definedName>
    <definedName name="Z_AB50FF7B_D87D_11D3_924A_00C04F847978_.wvu.PrintTitles" hidden="1">#N/A</definedName>
    <definedName name="Z_AB50FF7D_D87D_11D3_924A_00C04F847978_.wvu.Cols" hidden="1">#N/A</definedName>
    <definedName name="Z_AB50FF7D_D87D_11D3_924A_00C04F847978_.wvu.PrintArea" hidden="1">#N/A</definedName>
    <definedName name="Z_AB50FF7D_D87D_11D3_924A_00C04F847978_.wvu.PrintTitles" hidden="1">#N/A</definedName>
    <definedName name="Z_AB50FF7F_D87D_11D3_924A_00C04F847978_.wvu.Cols" hidden="1">#N/A</definedName>
    <definedName name="Z_AB50FF7F_D87D_11D3_924A_00C04F847978_.wvu.PrintArea" hidden="1">#N/A</definedName>
    <definedName name="Z_AB50FF7F_D87D_11D3_924A_00C04F847978_.wvu.PrintTitles" hidden="1">#N/A</definedName>
    <definedName name="Z_AB50FF81_D87D_11D3_924A_00C04F847978_.wvu.Cols" hidden="1">#N/A</definedName>
    <definedName name="Z_AB50FF81_D87D_11D3_924A_00C04F847978_.wvu.PrintArea" hidden="1">#N/A</definedName>
    <definedName name="Z_AB50FF81_D87D_11D3_924A_00C04F847978_.wvu.PrintTitles" hidden="1">#N/A</definedName>
    <definedName name="Z_AB50FF83_D87D_11D3_924A_00C04F847978_.wvu.PrintArea" hidden="1">#N/A</definedName>
    <definedName name="Z_AB50FF83_D87D_11D3_924A_00C04F847978_.wvu.PrintTitles" hidden="1">#N/A</definedName>
    <definedName name="Z_AB50FF85_D87D_11D3_924A_00C04F847978_.wvu.Cols" hidden="1">#N/A</definedName>
    <definedName name="Z_AB50FF85_D87D_11D3_924A_00C04F847978_.wvu.PrintArea" hidden="1">#N/A</definedName>
    <definedName name="Z_AB50FF85_D87D_11D3_924A_00C04F847978_.wvu.PrintTitles" hidden="1">#N/A</definedName>
    <definedName name="Z_AB510066_D87D_11D3_924A_00C04F847978_.wvu.Cols" hidden="1">#N/A</definedName>
    <definedName name="Z_AB510066_D87D_11D3_924A_00C04F847978_.wvu.PrintArea" hidden="1">#N/A</definedName>
    <definedName name="Z_AB510066_D87D_11D3_924A_00C04F847978_.wvu.PrintTitles" hidden="1">#N/A</definedName>
    <definedName name="Z_AB510068_D87D_11D3_924A_00C04F847978_.wvu.Cols" hidden="1">#N/A</definedName>
    <definedName name="Z_AB510068_D87D_11D3_924A_00C04F847978_.wvu.PrintArea" hidden="1">#N/A</definedName>
    <definedName name="Z_AB510068_D87D_11D3_924A_00C04F847978_.wvu.PrintTitles" hidden="1">#N/A</definedName>
    <definedName name="Z_AB51006A_D87D_11D3_924A_00C04F847978_.wvu.Cols" hidden="1">#N/A</definedName>
    <definedName name="Z_AB51006A_D87D_11D3_924A_00C04F847978_.wvu.PrintArea" hidden="1">#N/A</definedName>
    <definedName name="Z_AB51006A_D87D_11D3_924A_00C04F847978_.wvu.PrintTitles" hidden="1">#N/A</definedName>
    <definedName name="Z_AB51006C_D87D_11D3_924A_00C04F847978_.wvu.Cols" hidden="1">#N/A</definedName>
    <definedName name="Z_AB51006C_D87D_11D3_924A_00C04F847978_.wvu.PrintArea" hidden="1">#N/A</definedName>
    <definedName name="Z_AB51006C_D87D_11D3_924A_00C04F847978_.wvu.PrintTitles" hidden="1">#N/A</definedName>
    <definedName name="Z_AB51006E_D87D_11D3_924A_00C04F847978_.wvu.PrintArea" hidden="1">#N/A</definedName>
    <definedName name="Z_AB51006E_D87D_11D3_924A_00C04F847978_.wvu.PrintTitles" hidden="1">#N/A</definedName>
    <definedName name="Z_AB510070_D87D_11D3_924A_00C04F847978_.wvu.Cols" hidden="1">#N/A</definedName>
    <definedName name="Z_AB510070_D87D_11D3_924A_00C04F847978_.wvu.PrintArea" hidden="1">#N/A</definedName>
    <definedName name="Z_AB510070_D87D_11D3_924A_00C04F847978_.wvu.PrintTitles" hidden="1">#N/A</definedName>
    <definedName name="Z_AB510081_D87D_11D3_924A_00C04F847978_.wvu.Cols" hidden="1">#N/A</definedName>
    <definedName name="Z_AB510081_D87D_11D3_924A_00C04F847978_.wvu.PrintArea" hidden="1">#N/A</definedName>
    <definedName name="Z_AB510081_D87D_11D3_924A_00C04F847978_.wvu.PrintTitles" hidden="1">#N/A</definedName>
    <definedName name="Z_AB510083_D87D_11D3_924A_00C04F847978_.wvu.Cols" hidden="1">#N/A</definedName>
    <definedName name="Z_AB510083_D87D_11D3_924A_00C04F847978_.wvu.PrintArea" hidden="1">#N/A</definedName>
    <definedName name="Z_AB510083_D87D_11D3_924A_00C04F847978_.wvu.PrintTitles" hidden="1">#N/A</definedName>
    <definedName name="Z_AB510085_D87D_11D3_924A_00C04F847978_.wvu.Cols" hidden="1">#N/A</definedName>
    <definedName name="Z_AB510085_D87D_11D3_924A_00C04F847978_.wvu.PrintArea" hidden="1">#N/A</definedName>
    <definedName name="Z_AB510085_D87D_11D3_924A_00C04F847978_.wvu.PrintTitles" hidden="1">#N/A</definedName>
    <definedName name="Z_AB510087_D87D_11D3_924A_00C04F847978_.wvu.Cols" hidden="1">#N/A</definedName>
    <definedName name="Z_AB510087_D87D_11D3_924A_00C04F847978_.wvu.PrintArea" hidden="1">#N/A</definedName>
    <definedName name="Z_AB510087_D87D_11D3_924A_00C04F847978_.wvu.PrintTitles" hidden="1">#N/A</definedName>
    <definedName name="Z_AB510089_D87D_11D3_924A_00C04F847978_.wvu.PrintArea" hidden="1">#N/A</definedName>
    <definedName name="Z_AB510089_D87D_11D3_924A_00C04F847978_.wvu.PrintTitles" hidden="1">#N/A</definedName>
    <definedName name="Z_AB51008B_D87D_11D3_924A_00C04F847978_.wvu.Cols" hidden="1">#N/A</definedName>
    <definedName name="Z_AB51008B_D87D_11D3_924A_00C04F847978_.wvu.PrintArea" hidden="1">#N/A</definedName>
    <definedName name="Z_AB51008B_D87D_11D3_924A_00C04F847978_.wvu.PrintTitles" hidden="1">#N/A</definedName>
    <definedName name="Z_AE699092_9E81_11D3_924A_00C04F8362DB_.wvu.Cols" hidden="1">#N/A</definedName>
    <definedName name="Z_AE699092_9E81_11D3_924A_00C04F8362DB_.wvu.PrintArea" hidden="1">#N/A</definedName>
    <definedName name="Z_AE699092_9E81_11D3_924A_00C04F8362DB_.wvu.PrintTitles" hidden="1">#N/A</definedName>
    <definedName name="Z_AE699094_9E81_11D3_924A_00C04F8362DB_.wvu.Cols" hidden="1">#N/A</definedName>
    <definedName name="Z_AE699094_9E81_11D3_924A_00C04F8362DB_.wvu.PrintArea" hidden="1">#N/A</definedName>
    <definedName name="Z_AE699094_9E81_11D3_924A_00C04F8362DB_.wvu.PrintTitles" hidden="1">#N/A</definedName>
    <definedName name="Z_AE699096_9E81_11D3_924A_00C04F8362DB_.wvu.Cols" hidden="1">#N/A</definedName>
    <definedName name="Z_AE699096_9E81_11D3_924A_00C04F8362DB_.wvu.PrintArea" hidden="1">#N/A</definedName>
    <definedName name="Z_AE699096_9E81_11D3_924A_00C04F8362DB_.wvu.PrintTitles" hidden="1">#N/A</definedName>
    <definedName name="Z_AE699098_9E81_11D3_924A_00C04F8362DB_.wvu.Cols" hidden="1">#N/A</definedName>
    <definedName name="Z_AE699098_9E81_11D3_924A_00C04F8362DB_.wvu.PrintArea" hidden="1">#N/A</definedName>
    <definedName name="Z_AE699098_9E81_11D3_924A_00C04F8362DB_.wvu.PrintTitles" hidden="1">#N/A</definedName>
    <definedName name="Z_AE69909A_9E81_11D3_924A_00C04F8362DB_.wvu.PrintArea" hidden="1">#N/A</definedName>
    <definedName name="Z_AE69909A_9E81_11D3_924A_00C04F8362DB_.wvu.PrintTitles" hidden="1">#N/A</definedName>
    <definedName name="Z_AE69909C_9E81_11D3_924A_00C04F8362DB_.wvu.Cols" hidden="1">#N/A</definedName>
    <definedName name="Z_AE69909C_9E81_11D3_924A_00C04F8362DB_.wvu.PrintArea" hidden="1">#N/A</definedName>
    <definedName name="Z_AE69909C_9E81_11D3_924A_00C04F8362DB_.wvu.PrintTitles" hidden="1">#N/A</definedName>
    <definedName name="Z_B4F23818_EC2E_11D3_BFE3_00C04F733748_.wvu.Cols" hidden="1">#N/A</definedName>
    <definedName name="Z_B4F23818_EC2E_11D3_BFE3_00C04F733748_.wvu.PrintArea" hidden="1">#N/A</definedName>
    <definedName name="Z_B4F23818_EC2E_11D3_BFE3_00C04F733748_.wvu.PrintTitles" hidden="1">#N/A</definedName>
    <definedName name="Z_B4F2381A_EC2E_11D3_BFE3_00C04F733748_.wvu.Cols" hidden="1">#N/A</definedName>
    <definedName name="Z_B4F2381A_EC2E_11D3_BFE3_00C04F733748_.wvu.PrintArea" hidden="1">#N/A</definedName>
    <definedName name="Z_B4F2381A_EC2E_11D3_BFE3_00C04F733748_.wvu.PrintTitles" hidden="1">#N/A</definedName>
    <definedName name="Z_B4F2381D_EC2E_11D3_BFE3_00C04F733748_.wvu.Cols" hidden="1">#N/A</definedName>
    <definedName name="Z_B4F2381D_EC2E_11D3_BFE3_00C04F733748_.wvu.PrintArea" hidden="1">#N/A</definedName>
    <definedName name="Z_B4F2381D_EC2E_11D3_BFE3_00C04F733748_.wvu.PrintTitles" hidden="1">#N/A</definedName>
    <definedName name="Z_B4F2381F_EC2E_11D3_BFE3_00C04F733748_.wvu.Cols" hidden="1">#N/A</definedName>
    <definedName name="Z_B4F2381F_EC2E_11D3_BFE3_00C04F733748_.wvu.PrintArea" hidden="1">#N/A</definedName>
    <definedName name="Z_B4F2381F_EC2E_11D3_BFE3_00C04F733748_.wvu.PrintTitles" hidden="1">#N/A</definedName>
    <definedName name="Z_B4F23821_EC2E_11D3_BFE3_00C04F733748_.wvu.PrintArea" hidden="1">#N/A</definedName>
    <definedName name="Z_B4F23821_EC2E_11D3_BFE3_00C04F733748_.wvu.PrintTitles" hidden="1">#N/A</definedName>
    <definedName name="Z_B4F23823_EC2E_11D3_BFE3_00C04F733748_.wvu.Cols" hidden="1">#N/A</definedName>
    <definedName name="Z_B4F23823_EC2E_11D3_BFE3_00C04F733748_.wvu.PrintArea" hidden="1">#N/A</definedName>
    <definedName name="Z_B4F23823_EC2E_11D3_BFE3_00C04F733748_.wvu.PrintTitles" hidden="1">#N/A</definedName>
    <definedName name="Z_B74B6A1B_A95A_11D3_8424_20A557C10000_.wvu.Cols" hidden="1">#N/A</definedName>
    <definedName name="Z_B74B6A1B_A95A_11D3_8424_20A557C10000_.wvu.PrintArea" hidden="1">#N/A</definedName>
    <definedName name="Z_B74B6A1B_A95A_11D3_8424_20A557C10000_.wvu.PrintTitles" hidden="1">#N/A</definedName>
    <definedName name="Z_B74B6A1F_A95A_11D3_8424_20A557C10000_.wvu.Cols" hidden="1">#N/A</definedName>
    <definedName name="Z_B74B6A1F_A95A_11D3_8424_20A557C10000_.wvu.PrintArea" hidden="1">#N/A</definedName>
    <definedName name="Z_B74B6A1F_A95A_11D3_8424_20A557C10000_.wvu.PrintTitles" hidden="1">#N/A</definedName>
    <definedName name="Z_B74B6A23_A95A_11D3_8424_20A557C10000_.wvu.Cols" hidden="1">#N/A</definedName>
    <definedName name="Z_B74B6A23_A95A_11D3_8424_20A557C10000_.wvu.PrintArea" hidden="1">#N/A</definedName>
    <definedName name="Z_B74B6A23_A95A_11D3_8424_20A557C10000_.wvu.PrintTitles" hidden="1">#N/A</definedName>
    <definedName name="Z_B74B6A27_A95A_11D3_8424_20A557C10000_.wvu.Cols" hidden="1">#N/A</definedName>
    <definedName name="Z_B74B6A27_A95A_11D3_8424_20A557C10000_.wvu.PrintArea" hidden="1">#N/A</definedName>
    <definedName name="Z_B74B6A27_A95A_11D3_8424_20A557C10000_.wvu.PrintTitles" hidden="1">#N/A</definedName>
    <definedName name="Z_B74B6A2B_A95A_11D3_8424_20A557C10000_.wvu.PrintArea" hidden="1">#N/A</definedName>
    <definedName name="Z_B74B6A2B_A95A_11D3_8424_20A557C10000_.wvu.PrintTitles" hidden="1">#N/A</definedName>
    <definedName name="Z_B74B6A2F_A95A_11D3_8424_20A557C10000_.wvu.Cols" hidden="1">#N/A</definedName>
    <definedName name="Z_B74B6A2F_A95A_11D3_8424_20A557C10000_.wvu.PrintArea" hidden="1">#N/A</definedName>
    <definedName name="Z_B74B6A2F_A95A_11D3_8424_20A557C10000_.wvu.PrintTitles" hidden="1">#N/A</definedName>
    <definedName name="Z_B816250F_E079_11D3_A61D_00C04F5765AC_.wvu.Cols" hidden="1">#N/A</definedName>
    <definedName name="Z_B816250F_E079_11D3_A61D_00C04F5765AC_.wvu.PrintArea" hidden="1">#N/A</definedName>
    <definedName name="Z_B816250F_E079_11D3_A61D_00C04F5765AC_.wvu.PrintTitles" hidden="1">#N/A</definedName>
    <definedName name="Z_B8162510_E079_11D3_A61D_00C04F5765AC_.wvu.Cols" hidden="1">#N/A</definedName>
    <definedName name="Z_B8162510_E079_11D3_A61D_00C04F5765AC_.wvu.PrintArea" hidden="1">#N/A</definedName>
    <definedName name="Z_B8162510_E079_11D3_A61D_00C04F5765AC_.wvu.PrintTitles" hidden="1">#N/A</definedName>
    <definedName name="Z_B8162511_E079_11D3_A61D_00C04F5765AC_.wvu.Cols" hidden="1">#N/A</definedName>
    <definedName name="Z_B8162511_E079_11D3_A61D_00C04F5765AC_.wvu.PrintArea" hidden="1">#N/A</definedName>
    <definedName name="Z_B8162511_E079_11D3_A61D_00C04F5765AC_.wvu.PrintTitles" hidden="1">#N/A</definedName>
    <definedName name="Z_B8162512_E079_11D3_A61D_00C04F5765AC_.wvu.Cols" hidden="1">#N/A</definedName>
    <definedName name="Z_B8162512_E079_11D3_A61D_00C04F5765AC_.wvu.PrintArea" hidden="1">#N/A</definedName>
    <definedName name="Z_B8162512_E079_11D3_A61D_00C04F5765AC_.wvu.PrintTitles" hidden="1">#N/A</definedName>
    <definedName name="Z_B8162513_E079_11D3_A61D_00C04F5765AC_.wvu.PrintArea" hidden="1">#N/A</definedName>
    <definedName name="Z_B8162513_E079_11D3_A61D_00C04F5765AC_.wvu.PrintTitles" hidden="1">#N/A</definedName>
    <definedName name="Z_B8162514_E079_11D3_A61D_00C04F5765AC_.wvu.Cols" hidden="1">#N/A</definedName>
    <definedName name="Z_B8162514_E079_11D3_A61D_00C04F5765AC_.wvu.PrintArea" hidden="1">#N/A</definedName>
    <definedName name="Z_B8162514_E079_11D3_A61D_00C04F5765AC_.wvu.PrintTitles" hidden="1">#N/A</definedName>
    <definedName name="Z_B816251F_E079_11D3_A61D_00C04F5765AC_.wvu.Cols" hidden="1">#N/A</definedName>
    <definedName name="Z_B816251F_E079_11D3_A61D_00C04F5765AC_.wvu.PrintArea" hidden="1">#N/A</definedName>
    <definedName name="Z_B816251F_E079_11D3_A61D_00C04F5765AC_.wvu.PrintTitles" hidden="1">#N/A</definedName>
    <definedName name="Z_B8162520_E079_11D3_A61D_00C04F5765AC_.wvu.Cols" hidden="1">#N/A</definedName>
    <definedName name="Z_B8162520_E079_11D3_A61D_00C04F5765AC_.wvu.PrintArea" hidden="1">#N/A</definedName>
    <definedName name="Z_B8162520_E079_11D3_A61D_00C04F5765AC_.wvu.PrintTitles" hidden="1">#N/A</definedName>
    <definedName name="Z_B8162521_E079_11D3_A61D_00C04F5765AC_.wvu.Cols" hidden="1">#N/A</definedName>
    <definedName name="Z_B8162521_E079_11D3_A61D_00C04F5765AC_.wvu.PrintArea" hidden="1">#N/A</definedName>
    <definedName name="Z_B8162521_E079_11D3_A61D_00C04F5765AC_.wvu.PrintTitles" hidden="1">#N/A</definedName>
    <definedName name="Z_B8162522_E079_11D3_A61D_00C04F5765AC_.wvu.Cols" hidden="1">#N/A</definedName>
    <definedName name="Z_B8162522_E079_11D3_A61D_00C04F5765AC_.wvu.PrintArea" hidden="1">#N/A</definedName>
    <definedName name="Z_B8162522_E079_11D3_A61D_00C04F5765AC_.wvu.PrintTitles" hidden="1">#N/A</definedName>
    <definedName name="Z_B8162523_E079_11D3_A61D_00C04F5765AC_.wvu.PrintArea" hidden="1">#N/A</definedName>
    <definedName name="Z_B8162523_E079_11D3_A61D_00C04F5765AC_.wvu.PrintTitles" hidden="1">#N/A</definedName>
    <definedName name="Z_B8162524_E079_11D3_A61D_00C04F5765AC_.wvu.Cols" hidden="1">#N/A</definedName>
    <definedName name="Z_B8162524_E079_11D3_A61D_00C04F5765AC_.wvu.PrintArea" hidden="1">#N/A</definedName>
    <definedName name="Z_B8162524_E079_11D3_A61D_00C04F5765AC_.wvu.PrintTitles" hidden="1">#N/A</definedName>
    <definedName name="Z_B9429A8E_A064_11D3_8424_F0AB57C10000_.wvu.Cols" hidden="1">#N/A</definedName>
    <definedName name="Z_B9429A8E_A064_11D3_8424_F0AB57C10000_.wvu.PrintArea" hidden="1">#N/A</definedName>
    <definedName name="Z_B9429A8E_A064_11D3_8424_F0AB57C10000_.wvu.PrintTitles" hidden="1">#N/A</definedName>
    <definedName name="Z_B9429A92_A064_11D3_8424_F0AB57C10000_.wvu.Cols" hidden="1">#N/A</definedName>
    <definedName name="Z_B9429A92_A064_11D3_8424_F0AB57C10000_.wvu.PrintArea" hidden="1">#N/A</definedName>
    <definedName name="Z_B9429A92_A064_11D3_8424_F0AB57C10000_.wvu.PrintTitles" hidden="1">#N/A</definedName>
    <definedName name="Z_B9429A96_A064_11D3_8424_F0AB57C10000_.wvu.Cols" hidden="1">#N/A</definedName>
    <definedName name="Z_B9429A96_A064_11D3_8424_F0AB57C10000_.wvu.PrintArea" hidden="1">#N/A</definedName>
    <definedName name="Z_B9429A96_A064_11D3_8424_F0AB57C10000_.wvu.PrintTitles" hidden="1">#N/A</definedName>
    <definedName name="Z_B9429A9A_A064_11D3_8424_F0AB57C10000_.wvu.Cols" hidden="1">#N/A</definedName>
    <definedName name="Z_B9429A9A_A064_11D3_8424_F0AB57C10000_.wvu.PrintArea" hidden="1">#N/A</definedName>
    <definedName name="Z_B9429A9A_A064_11D3_8424_F0AB57C10000_.wvu.PrintTitles" hidden="1">#N/A</definedName>
    <definedName name="Z_B9429A9E_A064_11D3_8424_F0AB57C10000_.wvu.PrintArea" hidden="1">#N/A</definedName>
    <definedName name="Z_B9429A9E_A064_11D3_8424_F0AB57C10000_.wvu.PrintTitles" hidden="1">#N/A</definedName>
    <definedName name="Z_B9429AA2_A064_11D3_8424_F0AB57C10000_.wvu.Cols" hidden="1">#N/A</definedName>
    <definedName name="Z_B9429AA2_A064_11D3_8424_F0AB57C10000_.wvu.PrintArea" hidden="1">#N/A</definedName>
    <definedName name="Z_B9429AA2_A064_11D3_8424_F0AB57C10000_.wvu.PrintTitles" hidden="1">#N/A</definedName>
    <definedName name="Z_B9CEE945_9EC4_11D3_8424_A0A357C10000_.wvu.Cols" hidden="1">#N/A</definedName>
    <definedName name="Z_B9CEE945_9EC4_11D3_8424_A0A357C10000_.wvu.PrintArea" hidden="1">#N/A</definedName>
    <definedName name="Z_B9CEE945_9EC4_11D3_8424_A0A357C10000_.wvu.PrintTitles" hidden="1">#N/A</definedName>
    <definedName name="Z_B9CEE948_9EC4_11D3_8424_A0A357C10000_.wvu.Cols" hidden="1">#N/A</definedName>
    <definedName name="Z_B9CEE948_9EC4_11D3_8424_A0A357C10000_.wvu.PrintArea" hidden="1">#N/A</definedName>
    <definedName name="Z_B9CEE948_9EC4_11D3_8424_A0A357C10000_.wvu.PrintTitles" hidden="1">#N/A</definedName>
    <definedName name="Z_B9CEE94B_9EC4_11D3_8424_A0A357C10000_.wvu.Cols" hidden="1">#N/A</definedName>
    <definedName name="Z_B9CEE94B_9EC4_11D3_8424_A0A357C10000_.wvu.PrintArea" hidden="1">#N/A</definedName>
    <definedName name="Z_B9CEE94B_9EC4_11D3_8424_A0A357C10000_.wvu.PrintTitles" hidden="1">#N/A</definedName>
    <definedName name="Z_B9CEE94E_9EC4_11D3_8424_A0A357C10000_.wvu.Cols" hidden="1">#N/A</definedName>
    <definedName name="Z_B9CEE94E_9EC4_11D3_8424_A0A357C10000_.wvu.PrintArea" hidden="1">#N/A</definedName>
    <definedName name="Z_B9CEE94E_9EC4_11D3_8424_A0A357C10000_.wvu.PrintTitles" hidden="1">#N/A</definedName>
    <definedName name="Z_B9CEE951_9EC4_11D3_8424_A0A357C10000_.wvu.PrintArea" hidden="1">#N/A</definedName>
    <definedName name="Z_B9CEE951_9EC4_11D3_8424_A0A357C10000_.wvu.PrintTitles" hidden="1">#N/A</definedName>
    <definedName name="Z_B9CEE954_9EC4_11D3_8424_A0A357C10000_.wvu.Cols" hidden="1">#N/A</definedName>
    <definedName name="Z_B9CEE954_9EC4_11D3_8424_A0A357C10000_.wvu.PrintArea" hidden="1">#N/A</definedName>
    <definedName name="Z_B9CEE954_9EC4_11D3_8424_A0A357C10000_.wvu.PrintTitles" hidden="1">#N/A</definedName>
    <definedName name="Z_BB4418F4_9F3D_11D3_924A_00C04F847978_.wvu.Cols" hidden="1">#N/A</definedName>
    <definedName name="Z_BB4418F4_9F3D_11D3_924A_00C04F847978_.wvu.PrintArea" hidden="1">#N/A</definedName>
    <definedName name="Z_BB4418F4_9F3D_11D3_924A_00C04F847978_.wvu.PrintTitles" hidden="1">#N/A</definedName>
    <definedName name="Z_BB4418F8_9F3D_11D3_924A_00C04F847978_.wvu.Cols" hidden="1">#N/A</definedName>
    <definedName name="Z_BB4418F8_9F3D_11D3_924A_00C04F847978_.wvu.PrintArea" hidden="1">#N/A</definedName>
    <definedName name="Z_BB4418F8_9F3D_11D3_924A_00C04F847978_.wvu.PrintTitles" hidden="1">#N/A</definedName>
    <definedName name="Z_BB4418FC_9F3D_11D3_924A_00C04F847978_.wvu.Cols" hidden="1">#N/A</definedName>
    <definedName name="Z_BB4418FC_9F3D_11D3_924A_00C04F847978_.wvu.PrintArea" hidden="1">#N/A</definedName>
    <definedName name="Z_BB4418FC_9F3D_11D3_924A_00C04F847978_.wvu.PrintTitles" hidden="1">#N/A</definedName>
    <definedName name="Z_BB441900_9F3D_11D3_924A_00C04F847978_.wvu.Cols" hidden="1">#N/A</definedName>
    <definedName name="Z_BB441900_9F3D_11D3_924A_00C04F847978_.wvu.PrintArea" hidden="1">#N/A</definedName>
    <definedName name="Z_BB441900_9F3D_11D3_924A_00C04F847978_.wvu.PrintTitles" hidden="1">#N/A</definedName>
    <definedName name="Z_BB441904_9F3D_11D3_924A_00C04F847978_.wvu.PrintArea" hidden="1">#N/A</definedName>
    <definedName name="Z_BB441904_9F3D_11D3_924A_00C04F847978_.wvu.PrintTitles" hidden="1">#N/A</definedName>
    <definedName name="Z_BB441908_9F3D_11D3_924A_00C04F847978_.wvu.Cols" hidden="1">#N/A</definedName>
    <definedName name="Z_BB441908_9F3D_11D3_924A_00C04F847978_.wvu.PrintArea" hidden="1">#N/A</definedName>
    <definedName name="Z_BB441908_9F3D_11D3_924A_00C04F847978_.wvu.PrintTitles" hidden="1">#N/A</definedName>
    <definedName name="Z_BD43EB73_C9CD_11D3_924A_00C04F847978_.wvu.Cols" hidden="1">#N/A</definedName>
    <definedName name="Z_BD43EB73_C9CD_11D3_924A_00C04F847978_.wvu.PrintArea" hidden="1">#N/A</definedName>
    <definedName name="Z_BD43EB73_C9CD_11D3_924A_00C04F847978_.wvu.PrintTitles" hidden="1">#N/A</definedName>
    <definedName name="Z_BD43EB75_C9CD_11D3_924A_00C04F847978_.wvu.Cols" hidden="1">#N/A</definedName>
    <definedName name="Z_BD43EB75_C9CD_11D3_924A_00C04F847978_.wvu.PrintArea" hidden="1">#N/A</definedName>
    <definedName name="Z_BD43EB75_C9CD_11D3_924A_00C04F847978_.wvu.PrintTitles" hidden="1">#N/A</definedName>
    <definedName name="Z_BD43EB77_C9CD_11D3_924A_00C04F847978_.wvu.Cols" hidden="1">#N/A</definedName>
    <definedName name="Z_BD43EB77_C9CD_11D3_924A_00C04F847978_.wvu.PrintArea" hidden="1">#N/A</definedName>
    <definedName name="Z_BD43EB77_C9CD_11D3_924A_00C04F847978_.wvu.PrintTitles" hidden="1">#N/A</definedName>
    <definedName name="Z_BD43EB79_C9CD_11D3_924A_00C04F847978_.wvu.Cols" hidden="1">#N/A</definedName>
    <definedName name="Z_BD43EB79_C9CD_11D3_924A_00C04F847978_.wvu.PrintArea" hidden="1">#N/A</definedName>
    <definedName name="Z_BD43EB79_C9CD_11D3_924A_00C04F847978_.wvu.PrintTitles" hidden="1">#N/A</definedName>
    <definedName name="Z_BD43EB7B_C9CD_11D3_924A_00C04F847978_.wvu.PrintArea" hidden="1">#N/A</definedName>
    <definedName name="Z_BD43EB7B_C9CD_11D3_924A_00C04F847978_.wvu.PrintTitles" hidden="1">#N/A</definedName>
    <definedName name="Z_BD43EB7D_C9CD_11D3_924A_00C04F847978_.wvu.Cols" hidden="1">#N/A</definedName>
    <definedName name="Z_BD43EB7D_C9CD_11D3_924A_00C04F847978_.wvu.PrintArea" hidden="1">#N/A</definedName>
    <definedName name="Z_BD43EB7D_C9CD_11D3_924A_00C04F847978_.wvu.PrintTitles" hidden="1">#N/A</definedName>
    <definedName name="Z_BFE5A904_9D9A_11D3_924A_00C04F847978_.wvu.Cols" hidden="1">#N/A</definedName>
    <definedName name="Z_BFE5A904_9D9A_11D3_924A_00C04F847978_.wvu.PrintArea" hidden="1">#N/A</definedName>
    <definedName name="Z_BFE5A904_9D9A_11D3_924A_00C04F847978_.wvu.PrintTitles" hidden="1">#N/A</definedName>
    <definedName name="Z_BFE5A905_9D9A_11D3_924A_00C04F847978_.wvu.Cols" hidden="1">#N/A</definedName>
    <definedName name="Z_BFE5A905_9D9A_11D3_924A_00C04F847978_.wvu.PrintArea" hidden="1">#N/A</definedName>
    <definedName name="Z_BFE5A905_9D9A_11D3_924A_00C04F847978_.wvu.PrintTitles" hidden="1">#N/A</definedName>
    <definedName name="Z_BFE5A906_9D9A_11D3_924A_00C04F847978_.wvu.Cols" hidden="1">#N/A</definedName>
    <definedName name="Z_BFE5A906_9D9A_11D3_924A_00C04F847978_.wvu.PrintArea" hidden="1">#N/A</definedName>
    <definedName name="Z_BFE5A906_9D9A_11D3_924A_00C04F847978_.wvu.PrintTitles" hidden="1">#N/A</definedName>
    <definedName name="Z_BFE5A907_9D9A_11D3_924A_00C04F847978_.wvu.Cols" hidden="1">#N/A</definedName>
    <definedName name="Z_BFE5A907_9D9A_11D3_924A_00C04F847978_.wvu.PrintArea" hidden="1">#N/A</definedName>
    <definedName name="Z_BFE5A907_9D9A_11D3_924A_00C04F847978_.wvu.PrintTitles" hidden="1">#N/A</definedName>
    <definedName name="Z_BFE5A908_9D9A_11D3_924A_00C04F847978_.wvu.PrintArea" hidden="1">#N/A</definedName>
    <definedName name="Z_BFE5A908_9D9A_11D3_924A_00C04F847978_.wvu.PrintTitles" hidden="1">#N/A</definedName>
    <definedName name="Z_BFE5A909_9D9A_11D3_924A_00C04F847978_.wvu.Cols" hidden="1">#N/A</definedName>
    <definedName name="Z_BFE5A909_9D9A_11D3_924A_00C04F847978_.wvu.PrintArea" hidden="1">#N/A</definedName>
    <definedName name="Z_BFE5A909_9D9A_11D3_924A_00C04F847978_.wvu.PrintTitles" hidden="1">#N/A</definedName>
    <definedName name="Z_BFE5A919_9D9A_11D3_924A_00C04F847978_.wvu.Cols" hidden="1">#N/A</definedName>
    <definedName name="Z_BFE5A919_9D9A_11D3_924A_00C04F847978_.wvu.PrintArea" hidden="1">#N/A</definedName>
    <definedName name="Z_BFE5A919_9D9A_11D3_924A_00C04F847978_.wvu.PrintTitles" hidden="1">#N/A</definedName>
    <definedName name="Z_BFE5A91A_9D9A_11D3_924A_00C04F847978_.wvu.Cols" hidden="1">#N/A</definedName>
    <definedName name="Z_BFE5A91A_9D9A_11D3_924A_00C04F847978_.wvu.PrintArea" hidden="1">#N/A</definedName>
    <definedName name="Z_BFE5A91A_9D9A_11D3_924A_00C04F847978_.wvu.PrintTitles" hidden="1">#N/A</definedName>
    <definedName name="Z_BFE5A91B_9D9A_11D3_924A_00C04F847978_.wvu.Cols" hidden="1">#N/A</definedName>
    <definedName name="Z_BFE5A91B_9D9A_11D3_924A_00C04F847978_.wvu.PrintArea" hidden="1">#N/A</definedName>
    <definedName name="Z_BFE5A91B_9D9A_11D3_924A_00C04F847978_.wvu.PrintTitles" hidden="1">#N/A</definedName>
    <definedName name="Z_BFE5A91C_9D9A_11D3_924A_00C04F847978_.wvu.Cols" hidden="1">#N/A</definedName>
    <definedName name="Z_BFE5A91C_9D9A_11D3_924A_00C04F847978_.wvu.PrintArea" hidden="1">#N/A</definedName>
    <definedName name="Z_BFE5A91C_9D9A_11D3_924A_00C04F847978_.wvu.PrintTitles" hidden="1">#N/A</definedName>
    <definedName name="Z_BFE5A91D_9D9A_11D3_924A_00C04F847978_.wvu.PrintArea" hidden="1">#N/A</definedName>
    <definedName name="Z_BFE5A91D_9D9A_11D3_924A_00C04F847978_.wvu.PrintTitles" hidden="1">#N/A</definedName>
    <definedName name="Z_BFE5A91E_9D9A_11D3_924A_00C04F847978_.wvu.Cols" hidden="1">#N/A</definedName>
    <definedName name="Z_BFE5A91E_9D9A_11D3_924A_00C04F847978_.wvu.PrintArea" hidden="1">#N/A</definedName>
    <definedName name="Z_BFE5A91E_9D9A_11D3_924A_00C04F847978_.wvu.PrintTitles" hidden="1">#N/A</definedName>
    <definedName name="Z_C3971613_CB2A_11D3_924A_00C04F847978_.wvu.Cols" hidden="1">#N/A</definedName>
    <definedName name="Z_C3971613_CB2A_11D3_924A_00C04F847978_.wvu.PrintArea" hidden="1">#N/A</definedName>
    <definedName name="Z_C3971613_CB2A_11D3_924A_00C04F847978_.wvu.PrintTitles" hidden="1">#N/A</definedName>
    <definedName name="Z_C3971615_CB2A_11D3_924A_00C04F847978_.wvu.Cols" hidden="1">#N/A</definedName>
    <definedName name="Z_C3971615_CB2A_11D3_924A_00C04F847978_.wvu.PrintArea" hidden="1">#N/A</definedName>
    <definedName name="Z_C3971615_CB2A_11D3_924A_00C04F847978_.wvu.PrintTitles" hidden="1">#N/A</definedName>
    <definedName name="Z_C3971617_CB2A_11D3_924A_00C04F847978_.wvu.Cols" hidden="1">#N/A</definedName>
    <definedName name="Z_C3971617_CB2A_11D3_924A_00C04F847978_.wvu.PrintArea" hidden="1">#N/A</definedName>
    <definedName name="Z_C3971617_CB2A_11D3_924A_00C04F847978_.wvu.PrintTitles" hidden="1">#N/A</definedName>
    <definedName name="Z_C3971619_CB2A_11D3_924A_00C04F847978_.wvu.Cols" hidden="1">#N/A</definedName>
    <definedName name="Z_C3971619_CB2A_11D3_924A_00C04F847978_.wvu.PrintArea" hidden="1">#N/A</definedName>
    <definedName name="Z_C3971619_CB2A_11D3_924A_00C04F847978_.wvu.PrintTitles" hidden="1">#N/A</definedName>
    <definedName name="Z_C397161B_CB2A_11D3_924A_00C04F847978_.wvu.PrintArea" hidden="1">#N/A</definedName>
    <definedName name="Z_C397161B_CB2A_11D3_924A_00C04F847978_.wvu.PrintTitles" hidden="1">#N/A</definedName>
    <definedName name="Z_C397161D_CB2A_11D3_924A_00C04F847978_.wvu.Cols" hidden="1">#N/A</definedName>
    <definedName name="Z_C397161D_CB2A_11D3_924A_00C04F847978_.wvu.PrintArea" hidden="1">#N/A</definedName>
    <definedName name="Z_C397161D_CB2A_11D3_924A_00C04F847978_.wvu.PrintTitles" hidden="1">#N/A</definedName>
    <definedName name="Z_D5A91EB3_CBEA_451F_800C_BD40E1969C1E_.wvu.FilterData" localSheetId="79" hidden="1">#REF!</definedName>
    <definedName name="Z_D5A91EB3_CBEA_451F_800C_BD40E1969C1E_.wvu.FilterData" localSheetId="84" hidden="1">#REF!</definedName>
    <definedName name="Z_D5A91EB3_CBEA_451F_800C_BD40E1969C1E_.wvu.FilterData" localSheetId="77" hidden="1">#REF!</definedName>
    <definedName name="Z_D5A91EB3_CBEA_451F_800C_BD40E1969C1E_.wvu.FilterData" hidden="1">#REF!</definedName>
    <definedName name="Z_D6ECFD75_A199_11D3_924A_00C04F8362DB_.wvu.Cols" hidden="1">#N/A</definedName>
    <definedName name="Z_D6ECFD75_A199_11D3_924A_00C04F8362DB_.wvu.PrintArea" hidden="1">#N/A</definedName>
    <definedName name="Z_D6ECFD75_A199_11D3_924A_00C04F8362DB_.wvu.PrintTitles" hidden="1">#N/A</definedName>
    <definedName name="Z_D6ECFD79_A199_11D3_924A_00C04F8362DB_.wvu.Cols" hidden="1">#N/A</definedName>
    <definedName name="Z_D6ECFD79_A199_11D3_924A_00C04F8362DB_.wvu.PrintArea" hidden="1">#N/A</definedName>
    <definedName name="Z_D6ECFD79_A199_11D3_924A_00C04F8362DB_.wvu.PrintTitles" hidden="1">#N/A</definedName>
    <definedName name="Z_D6ECFD7D_A199_11D3_924A_00C04F8362DB_.wvu.Cols" hidden="1">#N/A</definedName>
    <definedName name="Z_D6ECFD7D_A199_11D3_924A_00C04F8362DB_.wvu.PrintArea" hidden="1">#N/A</definedName>
    <definedName name="Z_D6ECFD7D_A199_11D3_924A_00C04F8362DB_.wvu.PrintTitles" hidden="1">#N/A</definedName>
    <definedName name="Z_D6ECFD81_A199_11D3_924A_00C04F8362DB_.wvu.Cols" hidden="1">#N/A</definedName>
    <definedName name="Z_D6ECFD81_A199_11D3_924A_00C04F8362DB_.wvu.PrintArea" hidden="1">#N/A</definedName>
    <definedName name="Z_D6ECFD81_A199_11D3_924A_00C04F8362DB_.wvu.PrintTitles" hidden="1">#N/A</definedName>
    <definedName name="Z_D6ECFD85_A199_11D3_924A_00C04F8362DB_.wvu.PrintArea" hidden="1">#N/A</definedName>
    <definedName name="Z_D6ECFD85_A199_11D3_924A_00C04F8362DB_.wvu.PrintTitles" hidden="1">#N/A</definedName>
    <definedName name="Z_D6ECFD89_A199_11D3_924A_00C04F8362DB_.wvu.Cols" hidden="1">#N/A</definedName>
    <definedName name="Z_D6ECFD89_A199_11D3_924A_00C04F8362DB_.wvu.PrintArea" hidden="1">#N/A</definedName>
    <definedName name="Z_D6ECFD89_A199_11D3_924A_00C04F8362DB_.wvu.PrintTitles" hidden="1">#N/A</definedName>
    <definedName name="Z_D6ECFDDA_A199_11D3_924A_00C04F8362DB_.wvu.Cols" hidden="1">#N/A</definedName>
    <definedName name="Z_D6ECFDDA_A199_11D3_924A_00C04F8362DB_.wvu.PrintArea" hidden="1">#N/A</definedName>
    <definedName name="Z_D6ECFDDA_A199_11D3_924A_00C04F8362DB_.wvu.PrintTitles" hidden="1">#N/A</definedName>
    <definedName name="Z_D6ECFDDE_A199_11D3_924A_00C04F8362DB_.wvu.Cols" hidden="1">#N/A</definedName>
    <definedName name="Z_D6ECFDDE_A199_11D3_924A_00C04F8362DB_.wvu.PrintArea" hidden="1">#N/A</definedName>
    <definedName name="Z_D6ECFDDE_A199_11D3_924A_00C04F8362DB_.wvu.PrintTitles" hidden="1">#N/A</definedName>
    <definedName name="Z_D6ECFDE2_A199_11D3_924A_00C04F8362DB_.wvu.Cols" hidden="1">#N/A</definedName>
    <definedName name="Z_D6ECFDE2_A199_11D3_924A_00C04F8362DB_.wvu.PrintArea" hidden="1">#N/A</definedName>
    <definedName name="Z_D6ECFDE2_A199_11D3_924A_00C04F8362DB_.wvu.PrintTitles" hidden="1">#N/A</definedName>
    <definedName name="Z_D6ECFDE6_A199_11D3_924A_00C04F8362DB_.wvu.Cols" hidden="1">#N/A</definedName>
    <definedName name="Z_D6ECFDE6_A199_11D3_924A_00C04F8362DB_.wvu.PrintArea" hidden="1">#N/A</definedName>
    <definedName name="Z_D6ECFDE6_A199_11D3_924A_00C04F8362DB_.wvu.PrintTitles" hidden="1">#N/A</definedName>
    <definedName name="Z_D6ECFDEA_A199_11D3_924A_00C04F8362DB_.wvu.PrintArea" hidden="1">#N/A</definedName>
    <definedName name="Z_D6ECFDEA_A199_11D3_924A_00C04F8362DB_.wvu.PrintTitles" hidden="1">#N/A</definedName>
    <definedName name="Z_D6ECFDEE_A199_11D3_924A_00C04F8362DB_.wvu.Cols" hidden="1">#N/A</definedName>
    <definedName name="Z_D6ECFDEE_A199_11D3_924A_00C04F8362DB_.wvu.PrintArea" hidden="1">#N/A</definedName>
    <definedName name="Z_D6ECFDEE_A199_11D3_924A_00C04F8362DB_.wvu.PrintTitles" hidden="1">#N/A</definedName>
    <definedName name="Z_D9B5685B_AF52_11D3_8424_60AA57C10000_.wvu.Cols" hidden="1">#N/A</definedName>
    <definedName name="Z_D9B5685B_AF52_11D3_8424_60AA57C10000_.wvu.PrintArea" hidden="1">#N/A</definedName>
    <definedName name="Z_D9B5685B_AF52_11D3_8424_60AA57C10000_.wvu.PrintTitles" hidden="1">#N/A</definedName>
    <definedName name="Z_D9B5685F_AF52_11D3_8424_60AA57C10000_.wvu.Cols" hidden="1">#N/A</definedName>
    <definedName name="Z_D9B5685F_AF52_11D3_8424_60AA57C10000_.wvu.PrintArea" hidden="1">#N/A</definedName>
    <definedName name="Z_D9B5685F_AF52_11D3_8424_60AA57C10000_.wvu.PrintTitles" hidden="1">#N/A</definedName>
    <definedName name="Z_D9B56863_AF52_11D3_8424_60AA57C10000_.wvu.Cols" hidden="1">#N/A</definedName>
    <definedName name="Z_D9B56863_AF52_11D3_8424_60AA57C10000_.wvu.PrintArea" hidden="1">#N/A</definedName>
    <definedName name="Z_D9B56863_AF52_11D3_8424_60AA57C10000_.wvu.PrintTitles" hidden="1">#N/A</definedName>
    <definedName name="Z_D9B56867_AF52_11D3_8424_60AA57C10000_.wvu.Cols" hidden="1">#N/A</definedName>
    <definedName name="Z_D9B56867_AF52_11D3_8424_60AA57C10000_.wvu.PrintArea" hidden="1">#N/A</definedName>
    <definedName name="Z_D9B56867_AF52_11D3_8424_60AA57C10000_.wvu.PrintTitles" hidden="1">#N/A</definedName>
    <definedName name="Z_D9B5686B_AF52_11D3_8424_60AA57C10000_.wvu.PrintArea" hidden="1">#N/A</definedName>
    <definedName name="Z_D9B5686B_AF52_11D3_8424_60AA57C10000_.wvu.PrintTitles" hidden="1">#N/A</definedName>
    <definedName name="Z_D9B5686F_AF52_11D3_8424_60AA57C10000_.wvu.Cols" hidden="1">#N/A</definedName>
    <definedName name="Z_D9B5686F_AF52_11D3_8424_60AA57C10000_.wvu.PrintArea" hidden="1">#N/A</definedName>
    <definedName name="Z_D9B5686F_AF52_11D3_8424_60AA57C10000_.wvu.PrintTitles" hidden="1">#N/A</definedName>
    <definedName name="Z_DD944590_A16F_11D3_8424_F0A357C10000_.wvu.Cols" hidden="1">#N/A</definedName>
    <definedName name="Z_DD944590_A16F_11D3_8424_F0A357C10000_.wvu.PrintArea" hidden="1">#N/A</definedName>
    <definedName name="Z_DD944590_A16F_11D3_8424_F0A357C10000_.wvu.PrintTitles" hidden="1">#N/A</definedName>
    <definedName name="Z_DD944594_A16F_11D3_8424_F0A357C10000_.wvu.Cols" hidden="1">#N/A</definedName>
    <definedName name="Z_DD944594_A16F_11D3_8424_F0A357C10000_.wvu.PrintArea" hidden="1">#N/A</definedName>
    <definedName name="Z_DD944594_A16F_11D3_8424_F0A357C10000_.wvu.PrintTitles" hidden="1">#N/A</definedName>
    <definedName name="Z_DD944598_A16F_11D3_8424_F0A357C10000_.wvu.Cols" hidden="1">#N/A</definedName>
    <definedName name="Z_DD944598_A16F_11D3_8424_F0A357C10000_.wvu.PrintArea" hidden="1">#N/A</definedName>
    <definedName name="Z_DD944598_A16F_11D3_8424_F0A357C10000_.wvu.PrintTitles" hidden="1">#N/A</definedName>
    <definedName name="Z_DD94459C_A16F_11D3_8424_F0A357C10000_.wvu.Cols" hidden="1">#N/A</definedName>
    <definedName name="Z_DD94459C_A16F_11D3_8424_F0A357C10000_.wvu.PrintArea" hidden="1">#N/A</definedName>
    <definedName name="Z_DD94459C_A16F_11D3_8424_F0A357C10000_.wvu.PrintTitles" hidden="1">#N/A</definedName>
    <definedName name="Z_DD9445A0_A16F_11D3_8424_F0A357C10000_.wvu.PrintArea" hidden="1">#N/A</definedName>
    <definedName name="Z_DD9445A0_A16F_11D3_8424_F0A357C10000_.wvu.PrintTitles" hidden="1">#N/A</definedName>
    <definedName name="Z_DD9445A4_A16F_11D3_8424_F0A357C10000_.wvu.Cols" hidden="1">#N/A</definedName>
    <definedName name="Z_DD9445A4_A16F_11D3_8424_F0A357C10000_.wvu.PrintArea" hidden="1">#N/A</definedName>
    <definedName name="Z_DD9445A4_A16F_11D3_8424_F0A357C10000_.wvu.PrintTitles" hidden="1">#N/A</definedName>
    <definedName name="Z_DF905632_9E5A_11D3_924A_00C04F8362DB_.wvu.PrintArea" hidden="1">#N/A</definedName>
    <definedName name="Z_DF905632_9E5A_11D3_924A_00C04F8362DB_.wvu.PrintTitles" hidden="1">#N/A</definedName>
    <definedName name="Z_DF905634_9E5A_11D3_924A_00C04F8362DB_.wvu.PrintArea" hidden="1">#N/A</definedName>
    <definedName name="Z_DF905634_9E5A_11D3_924A_00C04F8362DB_.wvu.PrintTitles" hidden="1">#N/A</definedName>
    <definedName name="Z_DF905636_9E5A_11D3_924A_00C04F8362DB_.wvu.PrintArea" hidden="1">#N/A</definedName>
    <definedName name="Z_DF905636_9E5A_11D3_924A_00C04F8362DB_.wvu.PrintTitles" hidden="1">#N/A</definedName>
    <definedName name="Z_DF905638_9E5A_11D3_924A_00C04F8362DB_.wvu.PrintArea" hidden="1">#N/A</definedName>
    <definedName name="Z_DF905638_9E5A_11D3_924A_00C04F8362DB_.wvu.PrintTitles" hidden="1">#N/A</definedName>
    <definedName name="Z_DF90563A_9E5A_11D3_924A_00C04F8362DB_.wvu.PrintArea" hidden="1">#N/A</definedName>
    <definedName name="Z_DF90563A_9E5A_11D3_924A_00C04F8362DB_.wvu.PrintTitles" hidden="1">#N/A</definedName>
    <definedName name="Z_DF90563C_9E5A_11D3_924A_00C04F8362DB_.wvu.PrintArea" hidden="1">#N/A</definedName>
    <definedName name="Z_DF90563C_9E5A_11D3_924A_00C04F8362DB_.wvu.PrintTitles" hidden="1">#N/A</definedName>
    <definedName name="Z_DF905666_9E5A_11D3_924A_00C04F8362DB_.wvu.PrintArea" hidden="1">#N/A</definedName>
    <definedName name="Z_DF905666_9E5A_11D3_924A_00C04F8362DB_.wvu.PrintTitles" hidden="1">#N/A</definedName>
    <definedName name="Z_DF905668_9E5A_11D3_924A_00C04F8362DB_.wvu.PrintArea" hidden="1">#N/A</definedName>
    <definedName name="Z_DF905668_9E5A_11D3_924A_00C04F8362DB_.wvu.PrintTitles" hidden="1">#N/A</definedName>
    <definedName name="Z_DF90566A_9E5A_11D3_924A_00C04F8362DB_.wvu.PrintArea" hidden="1">#N/A</definedName>
    <definedName name="Z_DF90566A_9E5A_11D3_924A_00C04F8362DB_.wvu.PrintTitles" hidden="1">#N/A</definedName>
    <definedName name="Z_DF90566C_9E5A_11D3_924A_00C04F8362DB_.wvu.PrintArea" hidden="1">#N/A</definedName>
    <definedName name="Z_DF90566C_9E5A_11D3_924A_00C04F8362DB_.wvu.PrintTitles" hidden="1">#N/A</definedName>
    <definedName name="Z_DF90566E_9E5A_11D3_924A_00C04F8362DB_.wvu.PrintArea" hidden="1">#N/A</definedName>
    <definedName name="Z_DF90566E_9E5A_11D3_924A_00C04F8362DB_.wvu.PrintTitles" hidden="1">#N/A</definedName>
    <definedName name="Z_DF905670_9E5A_11D3_924A_00C04F8362DB_.wvu.PrintArea" hidden="1">#N/A</definedName>
    <definedName name="Z_DF905670_9E5A_11D3_924A_00C04F8362DB_.wvu.PrintTitles" hidden="1">#N/A</definedName>
    <definedName name="Z_DF905683_9E5A_11D3_924A_00C04F8362DB_.wvu.Cols" hidden="1">#N/A</definedName>
    <definedName name="Z_DF905683_9E5A_11D3_924A_00C04F8362DB_.wvu.PrintArea" hidden="1">#N/A</definedName>
    <definedName name="Z_DF905683_9E5A_11D3_924A_00C04F8362DB_.wvu.PrintTitles" hidden="1">#N/A</definedName>
    <definedName name="Z_DF905685_9E5A_11D3_924A_00C04F8362DB_.wvu.Cols" hidden="1">#N/A</definedName>
    <definedName name="Z_DF905685_9E5A_11D3_924A_00C04F8362DB_.wvu.PrintArea" hidden="1">#N/A</definedName>
    <definedName name="Z_DF905685_9E5A_11D3_924A_00C04F8362DB_.wvu.PrintTitles" hidden="1">#N/A</definedName>
    <definedName name="Z_DF905687_9E5A_11D3_924A_00C04F8362DB_.wvu.Cols" hidden="1">#N/A</definedName>
    <definedName name="Z_DF905687_9E5A_11D3_924A_00C04F8362DB_.wvu.PrintArea" hidden="1">#N/A</definedName>
    <definedName name="Z_DF905687_9E5A_11D3_924A_00C04F8362DB_.wvu.PrintTitles" hidden="1">#N/A</definedName>
    <definedName name="Z_DF905689_9E5A_11D3_924A_00C04F8362DB_.wvu.Cols" hidden="1">#N/A</definedName>
    <definedName name="Z_DF905689_9E5A_11D3_924A_00C04F8362DB_.wvu.PrintArea" hidden="1">#N/A</definedName>
    <definedName name="Z_DF905689_9E5A_11D3_924A_00C04F8362DB_.wvu.PrintTitles" hidden="1">#N/A</definedName>
    <definedName name="Z_DF90568B_9E5A_11D3_924A_00C04F8362DB_.wvu.PrintArea" hidden="1">#N/A</definedName>
    <definedName name="Z_DF90568B_9E5A_11D3_924A_00C04F8362DB_.wvu.PrintTitles" hidden="1">#N/A</definedName>
    <definedName name="Z_DF90568D_9E5A_11D3_924A_00C04F8362DB_.wvu.Cols" hidden="1">#N/A</definedName>
    <definedName name="Z_DF90568D_9E5A_11D3_924A_00C04F8362DB_.wvu.PrintArea" hidden="1">#N/A</definedName>
    <definedName name="Z_DF90568D_9E5A_11D3_924A_00C04F8362DB_.wvu.PrintTitles" hidden="1">#N/A</definedName>
    <definedName name="Z_DurDun">#N/A</definedName>
    <definedName name="Z_E2AC167F_B77D_11D3_924A_00C04F847978_.wvu.Cols" hidden="1">#N/A</definedName>
    <definedName name="Z_E2AC167F_B77D_11D3_924A_00C04F847978_.wvu.PrintArea" hidden="1">#N/A</definedName>
    <definedName name="Z_E2AC167F_B77D_11D3_924A_00C04F847978_.wvu.PrintTitles" hidden="1">#N/A</definedName>
    <definedName name="Z_E2AC1682_B77D_11D3_924A_00C04F847978_.wvu.Cols" hidden="1">#N/A</definedName>
    <definedName name="Z_E2AC1682_B77D_11D3_924A_00C04F847978_.wvu.PrintArea" hidden="1">#N/A</definedName>
    <definedName name="Z_E2AC1682_B77D_11D3_924A_00C04F847978_.wvu.PrintTitles" hidden="1">#N/A</definedName>
    <definedName name="Z_E2AC1685_B77D_11D3_924A_00C04F847978_.wvu.Cols" hidden="1">#N/A</definedName>
    <definedName name="Z_E2AC1685_B77D_11D3_924A_00C04F847978_.wvu.PrintArea" hidden="1">#N/A</definedName>
    <definedName name="Z_E2AC1685_B77D_11D3_924A_00C04F847978_.wvu.PrintTitles" hidden="1">#N/A</definedName>
    <definedName name="Z_E2AC1688_B77D_11D3_924A_00C04F847978_.wvu.Cols" hidden="1">#N/A</definedName>
    <definedName name="Z_E2AC1688_B77D_11D3_924A_00C04F847978_.wvu.PrintArea" hidden="1">#N/A</definedName>
    <definedName name="Z_E2AC1688_B77D_11D3_924A_00C04F847978_.wvu.PrintTitles" hidden="1">#N/A</definedName>
    <definedName name="Z_E2AC168B_B77D_11D3_924A_00C04F847978_.wvu.PrintArea" hidden="1">#N/A</definedName>
    <definedName name="Z_E2AC168B_B77D_11D3_924A_00C04F847978_.wvu.PrintTitles" hidden="1">#N/A</definedName>
    <definedName name="Z_E2AC168E_B77D_11D3_924A_00C04F847978_.wvu.Cols" hidden="1">#N/A</definedName>
    <definedName name="Z_E2AC168E_B77D_11D3_924A_00C04F847978_.wvu.PrintArea" hidden="1">#N/A</definedName>
    <definedName name="Z_E2AC168E_B77D_11D3_924A_00C04F847978_.wvu.PrintTitles" hidden="1">#N/A</definedName>
    <definedName name="Z_E2AC16D5_B77D_11D3_924A_00C04F847978_.wvu.Cols" hidden="1">#N/A</definedName>
    <definedName name="Z_E2AC16D5_B77D_11D3_924A_00C04F847978_.wvu.PrintArea" hidden="1">#N/A</definedName>
    <definedName name="Z_E2AC16D5_B77D_11D3_924A_00C04F847978_.wvu.PrintTitles" hidden="1">#N/A</definedName>
    <definedName name="Z_E2AC16D8_B77D_11D3_924A_00C04F847978_.wvu.Cols" hidden="1">#N/A</definedName>
    <definedName name="Z_E2AC16D8_B77D_11D3_924A_00C04F847978_.wvu.PrintArea" hidden="1">#N/A</definedName>
    <definedName name="Z_E2AC16D8_B77D_11D3_924A_00C04F847978_.wvu.PrintTitles" hidden="1">#N/A</definedName>
    <definedName name="Z_E2AC16DB_B77D_11D3_924A_00C04F847978_.wvu.Cols" hidden="1">#N/A</definedName>
    <definedName name="Z_E2AC16DB_B77D_11D3_924A_00C04F847978_.wvu.PrintArea" hidden="1">#N/A</definedName>
    <definedName name="Z_E2AC16DB_B77D_11D3_924A_00C04F847978_.wvu.PrintTitles" hidden="1">#N/A</definedName>
    <definedName name="Z_E2AC16DE_B77D_11D3_924A_00C04F847978_.wvu.Cols" hidden="1">#N/A</definedName>
    <definedName name="Z_E2AC16DE_B77D_11D3_924A_00C04F847978_.wvu.PrintArea" hidden="1">#N/A</definedName>
    <definedName name="Z_E2AC16DE_B77D_11D3_924A_00C04F847978_.wvu.PrintTitles" hidden="1">#N/A</definedName>
    <definedName name="Z_E2AC16E1_B77D_11D3_924A_00C04F847978_.wvu.PrintArea" hidden="1">#N/A</definedName>
    <definedName name="Z_E2AC16E1_B77D_11D3_924A_00C04F847978_.wvu.PrintTitles" hidden="1">#N/A</definedName>
    <definedName name="Z_E2AC16E4_B77D_11D3_924A_00C04F847978_.wvu.Cols" hidden="1">#N/A</definedName>
    <definedName name="Z_E2AC16E4_B77D_11D3_924A_00C04F847978_.wvu.PrintArea" hidden="1">#N/A</definedName>
    <definedName name="Z_E2AC16E4_B77D_11D3_924A_00C04F847978_.wvu.PrintTitles" hidden="1">#N/A</definedName>
    <definedName name="Z_E402058D_9D92_11D3_924A_00C04F8362DB_.wvu.Cols" hidden="1">#N/A</definedName>
    <definedName name="Z_E402058D_9D92_11D3_924A_00C04F8362DB_.wvu.PrintArea" hidden="1">#N/A</definedName>
    <definedName name="Z_E402058D_9D92_11D3_924A_00C04F8362DB_.wvu.PrintTitles" hidden="1">#N/A</definedName>
    <definedName name="Z_E402058E_9D92_11D3_924A_00C04F8362DB_.wvu.Cols" hidden="1">#N/A</definedName>
    <definedName name="Z_E402058E_9D92_11D3_924A_00C04F8362DB_.wvu.PrintArea" hidden="1">#N/A</definedName>
    <definedName name="Z_E402058E_9D92_11D3_924A_00C04F8362DB_.wvu.PrintTitles" hidden="1">#N/A</definedName>
    <definedName name="Z_E402058F_9D92_11D3_924A_00C04F8362DB_.wvu.Cols" hidden="1">#N/A</definedName>
    <definedName name="Z_E402058F_9D92_11D3_924A_00C04F8362DB_.wvu.PrintArea" hidden="1">#N/A</definedName>
    <definedName name="Z_E402058F_9D92_11D3_924A_00C04F8362DB_.wvu.PrintTitles" hidden="1">#N/A</definedName>
    <definedName name="Z_E4020590_9D92_11D3_924A_00C04F8362DB_.wvu.Cols" hidden="1">#N/A</definedName>
    <definedName name="Z_E4020590_9D92_11D3_924A_00C04F8362DB_.wvu.PrintArea" hidden="1">#N/A</definedName>
    <definedName name="Z_E4020590_9D92_11D3_924A_00C04F8362DB_.wvu.PrintTitles" hidden="1">#N/A</definedName>
    <definedName name="Z_E4020591_9D92_11D3_924A_00C04F8362DB_.wvu.PrintArea" hidden="1">#N/A</definedName>
    <definedName name="Z_E4020591_9D92_11D3_924A_00C04F8362DB_.wvu.PrintTitles" hidden="1">#N/A</definedName>
    <definedName name="Z_E4020592_9D92_11D3_924A_00C04F8362DB_.wvu.Cols" hidden="1">#N/A</definedName>
    <definedName name="Z_E4020592_9D92_11D3_924A_00C04F8362DB_.wvu.PrintArea" hidden="1">#N/A</definedName>
    <definedName name="Z_E4020592_9D92_11D3_924A_00C04F8362DB_.wvu.PrintTitles" hidden="1">#N/A</definedName>
    <definedName name="Z_E919ABF9_AE1B_11D3_924A_00C04F847978_.wvu.Cols" hidden="1">#N/A</definedName>
    <definedName name="Z_E919ABF9_AE1B_11D3_924A_00C04F847978_.wvu.PrintArea" hidden="1">#N/A</definedName>
    <definedName name="Z_E919ABF9_AE1B_11D3_924A_00C04F847978_.wvu.PrintTitles" hidden="1">#N/A</definedName>
    <definedName name="Z_E919ABFD_AE1B_11D3_924A_00C04F847978_.wvu.Cols" hidden="1">#N/A</definedName>
    <definedName name="Z_E919ABFD_AE1B_11D3_924A_00C04F847978_.wvu.PrintArea" hidden="1">#N/A</definedName>
    <definedName name="Z_E919ABFD_AE1B_11D3_924A_00C04F847978_.wvu.PrintTitles" hidden="1">#N/A</definedName>
    <definedName name="Z_E919AC01_AE1B_11D3_924A_00C04F847978_.wvu.Cols" hidden="1">#N/A</definedName>
    <definedName name="Z_E919AC01_AE1B_11D3_924A_00C04F847978_.wvu.PrintArea" hidden="1">#N/A</definedName>
    <definedName name="Z_E919AC01_AE1B_11D3_924A_00C04F847978_.wvu.PrintTitles" hidden="1">#N/A</definedName>
    <definedName name="Z_E919AC05_AE1B_11D3_924A_00C04F847978_.wvu.Cols" hidden="1">#N/A</definedName>
    <definedName name="Z_E919AC05_AE1B_11D3_924A_00C04F847978_.wvu.PrintArea" hidden="1">#N/A</definedName>
    <definedName name="Z_E919AC05_AE1B_11D3_924A_00C04F847978_.wvu.PrintTitles" hidden="1">#N/A</definedName>
    <definedName name="Z_E919AC09_AE1B_11D3_924A_00C04F847978_.wvu.PrintArea" hidden="1">#N/A</definedName>
    <definedName name="Z_E919AC09_AE1B_11D3_924A_00C04F847978_.wvu.PrintTitles" hidden="1">#N/A</definedName>
    <definedName name="Z_E919AC0D_AE1B_11D3_924A_00C04F847978_.wvu.Cols" hidden="1">#N/A</definedName>
    <definedName name="Z_E919AC0D_AE1B_11D3_924A_00C04F847978_.wvu.PrintArea" hidden="1">#N/A</definedName>
    <definedName name="Z_E919AC0D_AE1B_11D3_924A_00C04F847978_.wvu.PrintTitles" hidden="1">#N/A</definedName>
    <definedName name="Z_EC1531CE_A637_11D3_924A_00C04F8362DB_.wvu.Cols" hidden="1">#N/A</definedName>
    <definedName name="Z_EC1531CE_A637_11D3_924A_00C04F8362DB_.wvu.PrintArea" hidden="1">#N/A</definedName>
    <definedName name="Z_EC1531CE_A637_11D3_924A_00C04F8362DB_.wvu.PrintTitles" hidden="1">#N/A</definedName>
    <definedName name="Z_EC1531D2_A637_11D3_924A_00C04F8362DB_.wvu.Cols" hidden="1">#N/A</definedName>
    <definedName name="Z_EC1531D2_A637_11D3_924A_00C04F8362DB_.wvu.PrintArea" hidden="1">#N/A</definedName>
    <definedName name="Z_EC1531D2_A637_11D3_924A_00C04F8362DB_.wvu.PrintTitles" hidden="1">#N/A</definedName>
    <definedName name="Z_EC1531D6_A637_11D3_924A_00C04F8362DB_.wvu.Cols" hidden="1">#N/A</definedName>
    <definedName name="Z_EC1531D6_A637_11D3_924A_00C04F8362DB_.wvu.PrintArea" hidden="1">#N/A</definedName>
    <definedName name="Z_EC1531D6_A637_11D3_924A_00C04F8362DB_.wvu.PrintTitles" hidden="1">#N/A</definedName>
    <definedName name="Z_EC1531DA_A637_11D3_924A_00C04F8362DB_.wvu.Cols" hidden="1">#N/A</definedName>
    <definedName name="Z_EC1531DA_A637_11D3_924A_00C04F8362DB_.wvu.PrintArea" hidden="1">#N/A</definedName>
    <definedName name="Z_EC1531DA_A637_11D3_924A_00C04F8362DB_.wvu.PrintTitles" hidden="1">#N/A</definedName>
    <definedName name="Z_EC1531DE_A637_11D3_924A_00C04F8362DB_.wvu.PrintArea" hidden="1">#N/A</definedName>
    <definedName name="Z_EC1531DE_A637_11D3_924A_00C04F8362DB_.wvu.PrintTitles" hidden="1">#N/A</definedName>
    <definedName name="Z_EC1531E2_A637_11D3_924A_00C04F8362DB_.wvu.Cols" hidden="1">#N/A</definedName>
    <definedName name="Z_EC1531E2_A637_11D3_924A_00C04F8362DB_.wvu.PrintArea" hidden="1">#N/A</definedName>
    <definedName name="Z_EC1531E2_A637_11D3_924A_00C04F8362DB_.wvu.PrintTitles" hidden="1">#N/A</definedName>
    <definedName name="Z_EEE8DAC6_EB5D_11D3_A61D_00C04F5765AC_.wvu.Cols" hidden="1">#N/A</definedName>
    <definedName name="Z_EEE8DAC6_EB5D_11D3_A61D_00C04F5765AC_.wvu.PrintArea" hidden="1">#N/A</definedName>
    <definedName name="Z_EEE8DAC6_EB5D_11D3_A61D_00C04F5765AC_.wvu.PrintTitles" hidden="1">#N/A</definedName>
    <definedName name="Z_EEE8DAC8_EB5D_11D3_A61D_00C04F5765AC_.wvu.Cols" hidden="1">#N/A</definedName>
    <definedName name="Z_EEE8DAC8_EB5D_11D3_A61D_00C04F5765AC_.wvu.PrintArea" hidden="1">#N/A</definedName>
    <definedName name="Z_EEE8DAC8_EB5D_11D3_A61D_00C04F5765AC_.wvu.PrintTitles" hidden="1">#N/A</definedName>
    <definedName name="Z_EEE8DACB_EB5D_11D3_A61D_00C04F5765AC_.wvu.Cols" hidden="1">#N/A</definedName>
    <definedName name="Z_EEE8DACB_EB5D_11D3_A61D_00C04F5765AC_.wvu.PrintArea" hidden="1">#N/A</definedName>
    <definedName name="Z_EEE8DACB_EB5D_11D3_A61D_00C04F5765AC_.wvu.PrintTitles" hidden="1">#N/A</definedName>
    <definedName name="Z_EEE8DACD_EB5D_11D3_A61D_00C04F5765AC_.wvu.Cols" hidden="1">#N/A</definedName>
    <definedName name="Z_EEE8DACD_EB5D_11D3_A61D_00C04F5765AC_.wvu.PrintArea" hidden="1">#N/A</definedName>
    <definedName name="Z_EEE8DACD_EB5D_11D3_A61D_00C04F5765AC_.wvu.PrintTitles" hidden="1">#N/A</definedName>
    <definedName name="Z_EEE8DACF_EB5D_11D3_A61D_00C04F5765AC_.wvu.PrintArea" hidden="1">#N/A</definedName>
    <definedName name="Z_EEE8DACF_EB5D_11D3_A61D_00C04F5765AC_.wvu.PrintTitles" hidden="1">#N/A</definedName>
    <definedName name="Z_EEE8DAD1_EB5D_11D3_A61D_00C04F5765AC_.wvu.Cols" hidden="1">#N/A</definedName>
    <definedName name="Z_EEE8DAD1_EB5D_11D3_A61D_00C04F5765AC_.wvu.PrintArea" hidden="1">#N/A</definedName>
    <definedName name="Z_EEE8DAD1_EB5D_11D3_A61D_00C04F5765AC_.wvu.PrintTitles" hidden="1">#N/A</definedName>
    <definedName name="Z_F22509B4_98C1_11D3_924A_00C04F847978_.wvu.Cols" hidden="1">#N/A</definedName>
    <definedName name="Z_F22509B4_98C1_11D3_924A_00C04F847978_.wvu.PrintArea" hidden="1">#N/A</definedName>
    <definedName name="Z_F22509B4_98C1_11D3_924A_00C04F847978_.wvu.PrintTitles" hidden="1">#N/A</definedName>
    <definedName name="Z_F22509B6_98C1_11D3_924A_00C04F847978_.wvu.Cols" hidden="1">#N/A</definedName>
    <definedName name="Z_F22509B6_98C1_11D3_924A_00C04F847978_.wvu.PrintArea" hidden="1">#N/A</definedName>
    <definedName name="Z_F22509B6_98C1_11D3_924A_00C04F847978_.wvu.PrintTitles" hidden="1">#N/A</definedName>
    <definedName name="Z_F22509B8_98C1_11D3_924A_00C04F847978_.wvu.Cols" hidden="1">#N/A</definedName>
    <definedName name="Z_F22509B8_98C1_11D3_924A_00C04F847978_.wvu.PrintArea" hidden="1">#N/A</definedName>
    <definedName name="Z_F22509B8_98C1_11D3_924A_00C04F847978_.wvu.PrintTitles" hidden="1">#N/A</definedName>
    <definedName name="Z_F22509BA_98C1_11D3_924A_00C04F847978_.wvu.Cols" hidden="1">#N/A</definedName>
    <definedName name="Z_F22509BA_98C1_11D3_924A_00C04F847978_.wvu.PrintArea" hidden="1">#N/A</definedName>
    <definedName name="Z_F22509BA_98C1_11D3_924A_00C04F847978_.wvu.PrintTitles" hidden="1">#N/A</definedName>
    <definedName name="Z_F22509BC_98C1_11D3_924A_00C04F847978_.wvu.PrintArea" hidden="1">#N/A</definedName>
    <definedName name="Z_F22509BC_98C1_11D3_924A_00C04F847978_.wvu.PrintTitles" hidden="1">#N/A</definedName>
    <definedName name="Z_F22509BE_98C1_11D3_924A_00C04F847978_.wvu.Cols" hidden="1">#N/A</definedName>
    <definedName name="Z_F22509BE_98C1_11D3_924A_00C04F847978_.wvu.PrintArea" hidden="1">#N/A</definedName>
    <definedName name="Z_F22509BE_98C1_11D3_924A_00C04F847978_.wvu.PrintTitles" hidden="1">#N/A</definedName>
    <definedName name="Z_F2250A1C_98C1_11D3_924A_00C04F847978_.wvu.Cols" hidden="1">#N/A</definedName>
    <definedName name="Z_F2250A1C_98C1_11D3_924A_00C04F847978_.wvu.PrintArea" hidden="1">#N/A</definedName>
    <definedName name="Z_F2250A1C_98C1_11D3_924A_00C04F847978_.wvu.PrintTitles" hidden="1">#N/A</definedName>
    <definedName name="Z_F2250A1E_98C1_11D3_924A_00C04F847978_.wvu.Cols" hidden="1">#N/A</definedName>
    <definedName name="Z_F2250A1E_98C1_11D3_924A_00C04F847978_.wvu.PrintArea" hidden="1">#N/A</definedName>
    <definedName name="Z_F2250A1E_98C1_11D3_924A_00C04F847978_.wvu.PrintTitles" hidden="1">#N/A</definedName>
    <definedName name="Z_F2250A20_98C1_11D3_924A_00C04F847978_.wvu.Cols" hidden="1">#N/A</definedName>
    <definedName name="Z_F2250A20_98C1_11D3_924A_00C04F847978_.wvu.PrintArea" hidden="1">#N/A</definedName>
    <definedName name="Z_F2250A20_98C1_11D3_924A_00C04F847978_.wvu.PrintTitles" hidden="1">#N/A</definedName>
    <definedName name="Z_F2250A22_98C1_11D3_924A_00C04F847978_.wvu.Cols" hidden="1">#N/A</definedName>
    <definedName name="Z_F2250A22_98C1_11D3_924A_00C04F847978_.wvu.PrintArea" hidden="1">#N/A</definedName>
    <definedName name="Z_F2250A22_98C1_11D3_924A_00C04F847978_.wvu.PrintTitles" hidden="1">#N/A</definedName>
    <definedName name="Z_F2250A24_98C1_11D3_924A_00C04F847978_.wvu.PrintArea" hidden="1">#N/A</definedName>
    <definedName name="Z_F2250A24_98C1_11D3_924A_00C04F847978_.wvu.PrintTitles" hidden="1">#N/A</definedName>
    <definedName name="Z_F2250A26_98C1_11D3_924A_00C04F847978_.wvu.Cols" hidden="1">#N/A</definedName>
    <definedName name="Z_F2250A26_98C1_11D3_924A_00C04F847978_.wvu.PrintArea" hidden="1">#N/A</definedName>
    <definedName name="Z_F2250A26_98C1_11D3_924A_00C04F847978_.wvu.PrintTitles" hidden="1">#N/A</definedName>
    <definedName name="Z_F2250A33_98C1_11D3_924A_00C04F847978_.wvu.Cols" hidden="1">#N/A</definedName>
    <definedName name="Z_F2250A33_98C1_11D3_924A_00C04F847978_.wvu.PrintArea" hidden="1">#N/A</definedName>
    <definedName name="Z_F2250A33_98C1_11D3_924A_00C04F847978_.wvu.PrintTitles" hidden="1">#N/A</definedName>
    <definedName name="Z_F2250A34_98C1_11D3_924A_00C04F847978_.wvu.Cols" hidden="1">#N/A</definedName>
    <definedName name="Z_F2250A34_98C1_11D3_924A_00C04F847978_.wvu.PrintArea" hidden="1">#N/A</definedName>
    <definedName name="Z_F2250A34_98C1_11D3_924A_00C04F847978_.wvu.PrintTitles" hidden="1">#N/A</definedName>
    <definedName name="Z_F2250A35_98C1_11D3_924A_00C04F847978_.wvu.Cols" hidden="1">#N/A</definedName>
    <definedName name="Z_F2250A35_98C1_11D3_924A_00C04F847978_.wvu.PrintArea" hidden="1">#N/A</definedName>
    <definedName name="Z_F2250A35_98C1_11D3_924A_00C04F847978_.wvu.PrintTitles" hidden="1">#N/A</definedName>
    <definedName name="Z_F2250A36_98C1_11D3_924A_00C04F847978_.wvu.Cols" hidden="1">#N/A</definedName>
    <definedName name="Z_F2250A36_98C1_11D3_924A_00C04F847978_.wvu.PrintArea" hidden="1">#N/A</definedName>
    <definedName name="Z_F2250A36_98C1_11D3_924A_00C04F847978_.wvu.PrintTitles" hidden="1">#N/A</definedName>
    <definedName name="Z_F2250A37_98C1_11D3_924A_00C04F847978_.wvu.PrintArea" hidden="1">#N/A</definedName>
    <definedName name="Z_F2250A37_98C1_11D3_924A_00C04F847978_.wvu.PrintTitles" hidden="1">#N/A</definedName>
    <definedName name="Z_F2250A38_98C1_11D3_924A_00C04F847978_.wvu.Cols" hidden="1">#N/A</definedName>
    <definedName name="Z_F2250A38_98C1_11D3_924A_00C04F847978_.wvu.PrintArea" hidden="1">#N/A</definedName>
    <definedName name="Z_F2250A38_98C1_11D3_924A_00C04F847978_.wvu.PrintTitles" hidden="1">#N/A</definedName>
    <definedName name="Z_F2250A45_98C1_11D3_924A_00C04F847978_.wvu.Cols" hidden="1">#N/A</definedName>
    <definedName name="Z_F2250A45_98C1_11D3_924A_00C04F847978_.wvu.PrintArea" hidden="1">#N/A</definedName>
    <definedName name="Z_F2250A45_98C1_11D3_924A_00C04F847978_.wvu.PrintTitles" hidden="1">#N/A</definedName>
    <definedName name="Z_F2250A46_98C1_11D3_924A_00C04F847978_.wvu.Cols" hidden="1">#N/A</definedName>
    <definedName name="Z_F2250A46_98C1_11D3_924A_00C04F847978_.wvu.PrintArea" hidden="1">#N/A</definedName>
    <definedName name="Z_F2250A46_98C1_11D3_924A_00C04F847978_.wvu.PrintTitles" hidden="1">#N/A</definedName>
    <definedName name="Z_F2250A47_98C1_11D3_924A_00C04F847978_.wvu.Cols" hidden="1">#N/A</definedName>
    <definedName name="Z_F2250A47_98C1_11D3_924A_00C04F847978_.wvu.PrintArea" hidden="1">#N/A</definedName>
    <definedName name="Z_F2250A47_98C1_11D3_924A_00C04F847978_.wvu.PrintTitles" hidden="1">#N/A</definedName>
    <definedName name="Z_F2250A48_98C1_11D3_924A_00C04F847978_.wvu.Cols" hidden="1">#N/A</definedName>
    <definedName name="Z_F2250A48_98C1_11D3_924A_00C04F847978_.wvu.PrintArea" hidden="1">#N/A</definedName>
    <definedName name="Z_F2250A48_98C1_11D3_924A_00C04F847978_.wvu.PrintTitles" hidden="1">#N/A</definedName>
    <definedName name="Z_F2250A49_98C1_11D3_924A_00C04F847978_.wvu.PrintArea" hidden="1">#N/A</definedName>
    <definedName name="Z_F2250A49_98C1_11D3_924A_00C04F847978_.wvu.PrintTitles" hidden="1">#N/A</definedName>
    <definedName name="Z_F2250A4A_98C1_11D3_924A_00C04F847978_.wvu.Cols" hidden="1">#N/A</definedName>
    <definedName name="Z_F2250A4A_98C1_11D3_924A_00C04F847978_.wvu.PrintArea" hidden="1">#N/A</definedName>
    <definedName name="Z_F2250A4A_98C1_11D3_924A_00C04F847978_.wvu.PrintTitles" hidden="1">#N/A</definedName>
    <definedName name="Z_F3CD109F_B3ED_11D3_924A_00C04F8362DB_.wvu.Cols" hidden="1">#N/A</definedName>
    <definedName name="Z_F3CD109F_B3ED_11D3_924A_00C04F8362DB_.wvu.PrintArea" hidden="1">#N/A</definedName>
    <definedName name="Z_F3CD109F_B3ED_11D3_924A_00C04F8362DB_.wvu.PrintTitles" hidden="1">#N/A</definedName>
    <definedName name="Z_F3CD10A2_B3ED_11D3_924A_00C04F8362DB_.wvu.Cols" hidden="1">#N/A</definedName>
    <definedName name="Z_F3CD10A2_B3ED_11D3_924A_00C04F8362DB_.wvu.PrintArea" hidden="1">#N/A</definedName>
    <definedName name="Z_F3CD10A2_B3ED_11D3_924A_00C04F8362DB_.wvu.PrintTitles" hidden="1">#N/A</definedName>
    <definedName name="Z_F3CD10A5_B3ED_11D3_924A_00C04F8362DB_.wvu.Cols" hidden="1">#N/A</definedName>
    <definedName name="Z_F3CD10A5_B3ED_11D3_924A_00C04F8362DB_.wvu.PrintArea" hidden="1">#N/A</definedName>
    <definedName name="Z_F3CD10A5_B3ED_11D3_924A_00C04F8362DB_.wvu.PrintTitles" hidden="1">#N/A</definedName>
    <definedName name="Z_F3CD10A8_B3ED_11D3_924A_00C04F8362DB_.wvu.Cols" hidden="1">#N/A</definedName>
    <definedName name="Z_F3CD10A8_B3ED_11D3_924A_00C04F8362DB_.wvu.PrintArea" hidden="1">#N/A</definedName>
    <definedName name="Z_F3CD10A8_B3ED_11D3_924A_00C04F8362DB_.wvu.PrintTitles" hidden="1">#N/A</definedName>
    <definedName name="Z_F3CD10AB_B3ED_11D3_924A_00C04F8362DB_.wvu.PrintArea" hidden="1">#N/A</definedName>
    <definedName name="Z_F3CD10AB_B3ED_11D3_924A_00C04F8362DB_.wvu.PrintTitles" hidden="1">#N/A</definedName>
    <definedName name="Z_F3CD10AE_B3ED_11D3_924A_00C04F8362DB_.wvu.Cols" hidden="1">#N/A</definedName>
    <definedName name="Z_F3CD10AE_B3ED_11D3_924A_00C04F8362DB_.wvu.PrintArea" hidden="1">#N/A</definedName>
    <definedName name="Z_F3CD10AE_B3ED_11D3_924A_00C04F8362DB_.wvu.PrintTitles" hidden="1">#N/A</definedName>
    <definedName name="Z_F5E6E2C8_A0CF_11D3_924A_00C04F847978_.wvu.Cols" hidden="1">#N/A</definedName>
    <definedName name="Z_F5E6E2C8_A0CF_11D3_924A_00C04F847978_.wvu.PrintArea" hidden="1">#N/A</definedName>
    <definedName name="Z_F5E6E2C8_A0CF_11D3_924A_00C04F847978_.wvu.PrintTitles" hidden="1">#N/A</definedName>
    <definedName name="Z_F5E6E2CC_A0CF_11D3_924A_00C04F847978_.wvu.Cols" hidden="1">#N/A</definedName>
    <definedName name="Z_F5E6E2CC_A0CF_11D3_924A_00C04F847978_.wvu.PrintArea" hidden="1">#N/A</definedName>
    <definedName name="Z_F5E6E2CC_A0CF_11D3_924A_00C04F847978_.wvu.PrintTitles" hidden="1">#N/A</definedName>
    <definedName name="Z_F5E6E2D0_A0CF_11D3_924A_00C04F847978_.wvu.Cols" hidden="1">#N/A</definedName>
    <definedName name="Z_F5E6E2D0_A0CF_11D3_924A_00C04F847978_.wvu.PrintArea" hidden="1">#N/A</definedName>
    <definedName name="Z_F5E6E2D0_A0CF_11D3_924A_00C04F847978_.wvu.PrintTitles" hidden="1">#N/A</definedName>
    <definedName name="Z_F5E6E2D4_A0CF_11D3_924A_00C04F847978_.wvu.Cols" hidden="1">#N/A</definedName>
    <definedName name="Z_F5E6E2D4_A0CF_11D3_924A_00C04F847978_.wvu.PrintArea" hidden="1">#N/A</definedName>
    <definedName name="Z_F5E6E2D4_A0CF_11D3_924A_00C04F847978_.wvu.PrintTitles" hidden="1">#N/A</definedName>
    <definedName name="Z_F5E6E2D8_A0CF_11D3_924A_00C04F847978_.wvu.PrintArea" hidden="1">#N/A</definedName>
    <definedName name="Z_F5E6E2D8_A0CF_11D3_924A_00C04F847978_.wvu.PrintTitles" hidden="1">#N/A</definedName>
    <definedName name="Z_F5E6E2DC_A0CF_11D3_924A_00C04F847978_.wvu.Cols" hidden="1">#N/A</definedName>
    <definedName name="Z_F5E6E2DC_A0CF_11D3_924A_00C04F847978_.wvu.PrintArea" hidden="1">#N/A</definedName>
    <definedName name="Z_F5E6E2DC_A0CF_11D3_924A_00C04F847978_.wvu.PrintTitles" hidden="1">#N/A</definedName>
    <definedName name="Z_PackList_HU" localSheetId="79">#REF!</definedName>
    <definedName name="Z_PackList_HU" localSheetId="84">#REF!</definedName>
    <definedName name="Z_PackList_HU" localSheetId="77">#REF!</definedName>
    <definedName name="Z_PackList_HU">#REF!</definedName>
    <definedName name="Z_PackList_PU" localSheetId="79">#REF!</definedName>
    <definedName name="Z_PackList_PU" localSheetId="84">#REF!</definedName>
    <definedName name="Z_PackList_PU" localSheetId="77">#REF!</definedName>
    <definedName name="Z_PackList_PU">#REF!</definedName>
    <definedName name="Z_PackMaterial" localSheetId="79">#REF!</definedName>
    <definedName name="Z_PackMaterial" localSheetId="84">#REF!</definedName>
    <definedName name="Z_PackMaterial" localSheetId="77">#REF!</definedName>
    <definedName name="Z_PackMaterial">#REF!</definedName>
    <definedName name="Z_PackType" localSheetId="79">#REF!</definedName>
    <definedName name="Z_PackType" localSheetId="84">#REF!</definedName>
    <definedName name="Z_PackType" localSheetId="77">#REF!</definedName>
    <definedName name="Z_PackType">#REF!</definedName>
    <definedName name="Z_PartList" localSheetId="79">OFFSET(#REF!,0,0,COUNTA(#REF!))</definedName>
    <definedName name="Z_PartList" localSheetId="84">OFFSET(#REF!,0,0,COUNTA(#REF!))</definedName>
    <definedName name="Z_PartList" localSheetId="77">OFFSET(#REF!,0,0,COUNTA(#REF!))</definedName>
    <definedName name="Z_PartList">OFFSET(#REF!,0,0,COUNTA(#REF!))</definedName>
    <definedName name="Z_PartTyp" localSheetId="79">#REF!</definedName>
    <definedName name="Z_PartTyp" localSheetId="84">#REF!</definedName>
    <definedName name="Z_PartTyp" localSheetId="77">#REF!</definedName>
    <definedName name="Z_PartTyp">#REF!</definedName>
    <definedName name="Z_TranspCity" localSheetId="79">OFFSET(#REF!,0,0,COUNTA(#REF!))</definedName>
    <definedName name="Z_TranspCity" localSheetId="84">OFFSET(#REF!,0,0,COUNTA(#REF!))</definedName>
    <definedName name="Z_TranspCity" localSheetId="77">OFFSET(#REF!,0,0,COUNTA(#REF!))</definedName>
    <definedName name="Z_TranspCity">OFFSET(#REF!,0,0,COUNTA(#REF!))</definedName>
    <definedName name="Z186W_STEP_II_Crosstab" localSheetId="79">#REF!</definedName>
    <definedName name="Z186W_STEP_II_Crosstab" localSheetId="84">#REF!</definedName>
    <definedName name="Z186W_STEP_II_Crosstab" localSheetId="77">#REF!</definedName>
    <definedName name="Z186W_STEP_II_Crosstab">#REF!</definedName>
    <definedName name="za" localSheetId="6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" localSheetId="8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" localSheetId="7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" localSheetId="6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" localSheetId="7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AZ" localSheetId="65" hidden="1">{"avrev",#N/A,FALSE,"AVREV";"rates",#N/A,FALSE,"AVREV"}</definedName>
    <definedName name="ZAAZ" localSheetId="84" hidden="1">{"avrev",#N/A,FALSE,"AVREV";"rates",#N/A,FALSE,"AVREV"}</definedName>
    <definedName name="ZAAZ" localSheetId="77" hidden="1">{"avrev",#N/A,FALSE,"AVREV";"rates",#N/A,FALSE,"AVREV"}</definedName>
    <definedName name="ZAAZ" localSheetId="61" hidden="1">{"avrev",#N/A,FALSE,"AVREV";"rates",#N/A,FALSE,"AVREV"}</definedName>
    <definedName name="ZAAZ" localSheetId="76" hidden="1">{"avrev",#N/A,FALSE,"AVREV";"rates",#N/A,FALSE,"AVREV"}</definedName>
    <definedName name="ZAAZ" hidden="1">{"avrev",#N/A,FALSE,"AVREV";"rates",#N/A,FALSE,"AVREV"}</definedName>
    <definedName name="ZÄHLER" localSheetId="79">#REF!</definedName>
    <definedName name="ZÄHLER" localSheetId="84">#REF!</definedName>
    <definedName name="ZÄHLER" localSheetId="77">#REF!</definedName>
    <definedName name="ZÄHLER">#REF!</definedName>
    <definedName name="ZAZ" localSheetId="65" hidden="1">{#N/A,#N/A,TRUE,"new model";#N/A,#N/A,TRUE,"facilities";#N/A,#N/A,TRUE,"total"}</definedName>
    <definedName name="ZAZ" localSheetId="84" hidden="1">{#N/A,#N/A,TRUE,"new model";#N/A,#N/A,TRUE,"facilities";#N/A,#N/A,TRUE,"total"}</definedName>
    <definedName name="ZAZ" localSheetId="77" hidden="1">{#N/A,#N/A,TRUE,"new model";#N/A,#N/A,TRUE,"facilities";#N/A,#N/A,TRUE,"total"}</definedName>
    <definedName name="ZAZ" localSheetId="61" hidden="1">{#N/A,#N/A,TRUE,"new model";#N/A,#N/A,TRUE,"facilities";#N/A,#N/A,TRUE,"total"}</definedName>
    <definedName name="ZAZ" localSheetId="76" hidden="1">{#N/A,#N/A,TRUE,"new model";#N/A,#N/A,TRUE,"facilities";#N/A,#N/A,TRUE,"total"}</definedName>
    <definedName name="ZAZ" hidden="1">{#N/A,#N/A,TRUE,"new model";#N/A,#N/A,TRUE,"facilities";#N/A,#N/A,TRUE,"total"}</definedName>
    <definedName name="zazaza" localSheetId="65" hidden="1">{0,0,0,0;0,0,0,0;0,0,0,0;0,0,0,0}</definedName>
    <definedName name="zazaza" localSheetId="84" hidden="1">{0,0,0,0;0,0,0,0;0,0,0,0;0,0,0,0}</definedName>
    <definedName name="zazaza" localSheetId="77" hidden="1">{0,0,0,0;0,0,0,0;0,0,0,0;0,0,0,0}</definedName>
    <definedName name="zazaza" localSheetId="61" hidden="1">{0,0,0,0;0,0,0,0;0,0,0,0;0,0,0,0}</definedName>
    <definedName name="zazaza" localSheetId="76" hidden="1">{0,0,0,0;0,0,0,0;0,0,0,0;0,0,0,0}</definedName>
    <definedName name="zazaza" hidden="1">{0,0,0,0;0,0,0,0;0,0,0,0;0,0,0,0}</definedName>
    <definedName name="ZAZZ" localSheetId="65" hidden="1">{"avrev",#N/A,FALSE,"AVREV";"rates",#N/A,FALSE,"AVREV"}</definedName>
    <definedName name="ZAZZ" localSheetId="84" hidden="1">{"avrev",#N/A,FALSE,"AVREV";"rates",#N/A,FALSE,"AVREV"}</definedName>
    <definedName name="ZAZZ" localSheetId="77" hidden="1">{"avrev",#N/A,FALSE,"AVREV";"rates",#N/A,FALSE,"AVREV"}</definedName>
    <definedName name="ZAZZ" localSheetId="61" hidden="1">{"avrev",#N/A,FALSE,"AVREV";"rates",#N/A,FALSE,"AVREV"}</definedName>
    <definedName name="ZAZZ" localSheetId="76" hidden="1">{"avrev",#N/A,FALSE,"AVREV";"rates",#N/A,FALSE,"AVREV"}</definedName>
    <definedName name="ZAZZ" hidden="1">{"avrev",#N/A,FALSE,"AVREV";"rates",#N/A,FALSE,"AVREV"}</definedName>
    <definedName name="ZAZZZZ" localSheetId="65" hidden="1">{"avrev",#N/A,FALSE,"AVREV";"rates",#N/A,FALSE,"AVREV"}</definedName>
    <definedName name="ZAZZZZ" localSheetId="84" hidden="1">{"avrev",#N/A,FALSE,"AVREV";"rates",#N/A,FALSE,"AVREV"}</definedName>
    <definedName name="ZAZZZZ" localSheetId="77" hidden="1">{"avrev",#N/A,FALSE,"AVREV";"rates",#N/A,FALSE,"AVREV"}</definedName>
    <definedName name="ZAZZZZ" localSheetId="61" hidden="1">{"avrev",#N/A,FALSE,"AVREV";"rates",#N/A,FALSE,"AVREV"}</definedName>
    <definedName name="ZAZZZZ" localSheetId="76" hidden="1">{"avrev",#N/A,FALSE,"AVREV";"rates",#N/A,FALSE,"AVREV"}</definedName>
    <definedName name="ZAZZZZ" hidden="1">{"avrev",#N/A,FALSE,"AVREV";"rates",#N/A,FALSE,"AVREV"}</definedName>
    <definedName name="ZC" localSheetId="65" hidden="1">{#N/A,#N/A,FALSE,"Chart";#N/A,#N/A,FALSE,"Chart"}</definedName>
    <definedName name="ZC" localSheetId="84" hidden="1">{#N/A,#N/A,FALSE,"Chart";#N/A,#N/A,FALSE,"Chart"}</definedName>
    <definedName name="ZC" localSheetId="77" hidden="1">{#N/A,#N/A,FALSE,"Chart";#N/A,#N/A,FALSE,"Chart"}</definedName>
    <definedName name="ZC" localSheetId="61" hidden="1">{#N/A,#N/A,FALSE,"Chart";#N/A,#N/A,FALSE,"Chart"}</definedName>
    <definedName name="ZC" localSheetId="76" hidden="1">{#N/A,#N/A,FALSE,"Chart";#N/A,#N/A,FALSE,"Chart"}</definedName>
    <definedName name="ZC" hidden="1">{#N/A,#N/A,FALSE,"Chart";#N/A,#N/A,FALSE,"Chart"}</definedName>
    <definedName name="zczc" localSheetId="79">#REF!</definedName>
    <definedName name="zczc" localSheetId="84">#REF!</definedName>
    <definedName name="zczc" localSheetId="77">#REF!</definedName>
    <definedName name="zczc">#REF!</definedName>
    <definedName name="ZDCD" localSheetId="65" hidden="1">{"avrev",#N/A,FALSE,"AVREV";"rates",#N/A,FALSE,"AVREV"}</definedName>
    <definedName name="ZDCD" localSheetId="84" hidden="1">{"avrev",#N/A,FALSE,"AVREV";"rates",#N/A,FALSE,"AVREV"}</definedName>
    <definedName name="ZDCD" localSheetId="77" hidden="1">{"avrev",#N/A,FALSE,"AVREV";"rates",#N/A,FALSE,"AVREV"}</definedName>
    <definedName name="ZDCD" localSheetId="61" hidden="1">{"avrev",#N/A,FALSE,"AVREV";"rates",#N/A,FALSE,"AVREV"}</definedName>
    <definedName name="ZDCD" localSheetId="76" hidden="1">{"avrev",#N/A,FALSE,"AVREV";"rates",#N/A,FALSE,"AVREV"}</definedName>
    <definedName name="ZDCD" hidden="1">{"avrev",#N/A,FALSE,"AVREV";"rates",#N/A,FALSE,"AVREV"}</definedName>
    <definedName name="zeazey" localSheetId="65" hidden="1">{#N/A,#N/A,FALSE,"Profit Status";#N/A,#N/A,FALSE,"Invest";#N/A,#N/A,FALSE,"Revenue";#N/A,#N/A,FALSE,"Variable Cost";#N/A,#N/A,FALSE,"Options &amp; Series"}</definedName>
    <definedName name="zeazey" localSheetId="84" hidden="1">{#N/A,#N/A,FALSE,"Profit Status";#N/A,#N/A,FALSE,"Invest";#N/A,#N/A,FALSE,"Revenue";#N/A,#N/A,FALSE,"Variable Cost";#N/A,#N/A,FALSE,"Options &amp; Series"}</definedName>
    <definedName name="zeazey" localSheetId="77" hidden="1">{#N/A,#N/A,FALSE,"Profit Status";#N/A,#N/A,FALSE,"Invest";#N/A,#N/A,FALSE,"Revenue";#N/A,#N/A,FALSE,"Variable Cost";#N/A,#N/A,FALSE,"Options &amp; Series"}</definedName>
    <definedName name="zeazey" localSheetId="61" hidden="1">{#N/A,#N/A,FALSE,"Profit Status";#N/A,#N/A,FALSE,"Invest";#N/A,#N/A,FALSE,"Revenue";#N/A,#N/A,FALSE,"Variable Cost";#N/A,#N/A,FALSE,"Options &amp; Series"}</definedName>
    <definedName name="zeazey" localSheetId="76" hidden="1">{#N/A,#N/A,FALSE,"Profit Status";#N/A,#N/A,FALSE,"Invest";#N/A,#N/A,FALSE,"Revenue";#N/A,#N/A,FALSE,"Variable Cost";#N/A,#N/A,FALSE,"Options &amp; Series"}</definedName>
    <definedName name="zeazey" hidden="1">{#N/A,#N/A,FALSE,"Profit Status";#N/A,#N/A,FALSE,"Invest";#N/A,#N/A,FALSE,"Revenue";#N/A,#N/A,FALSE,"Variable Cost";#N/A,#N/A,FALSE,"Options &amp; Series"}</definedName>
    <definedName name="ZF" localSheetId="79">#REF!</definedName>
    <definedName name="ZF" localSheetId="84">#REF!</definedName>
    <definedName name="ZF" localSheetId="77">#REF!</definedName>
    <definedName name="ZF">#REF!</definedName>
    <definedName name="zgfv" localSheetId="65" hidden="1">{0,0,0,0;0,0,0,0;0,0,0,0;0,0,0,0;0,0,TRUE,0}</definedName>
    <definedName name="zgfv" localSheetId="84" hidden="1">{0,0,0,0;0,0,0,0;0,0,0,0;0,0,0,0;0,0,TRUE,0}</definedName>
    <definedName name="zgfv" localSheetId="77" hidden="1">{0,0,0,0;0,0,0,0;0,0,0,0;0,0,0,0;0,0,TRUE,0}</definedName>
    <definedName name="zgfv" localSheetId="61" hidden="1">{0,0,0,0;0,0,0,0;0,0,0,0;0,0,0,0;0,0,TRUE,0}</definedName>
    <definedName name="zgfv" localSheetId="76" hidden="1">{0,0,0,0;0,0,0,0;0,0,0,0;0,0,0,0;0,0,TRUE,0}</definedName>
    <definedName name="zgfv" hidden="1">{0,0,0,0;0,0,0,0;0,0,0,0;0,0,0,0;0,0,TRUE,0}</definedName>
    <definedName name="Zip" localSheetId="79">#REF!</definedName>
    <definedName name="Zip" localSheetId="84">#REF!</definedName>
    <definedName name="Zip" localSheetId="77">#REF!</definedName>
    <definedName name="Zip">#REF!</definedName>
    <definedName name="Zone">"02"</definedName>
    <definedName name="zq" localSheetId="65" hidden="1">{"Presentation",#N/A,FALSE,"Feb96 - ALL"}</definedName>
    <definedName name="zq" localSheetId="84" hidden="1">{"Presentation",#N/A,FALSE,"Feb96 - ALL"}</definedName>
    <definedName name="zq" localSheetId="77" hidden="1">{"Presentation",#N/A,FALSE,"Feb96 - ALL"}</definedName>
    <definedName name="zq" localSheetId="61" hidden="1">{"Presentation",#N/A,FALSE,"Feb96 - ALL"}</definedName>
    <definedName name="zq" localSheetId="76" hidden="1">{"Presentation",#N/A,FALSE,"Feb96 - ALL"}</definedName>
    <definedName name="zq" hidden="1">{"Presentation",#N/A,FALSE,"Feb96 - ALL"}</definedName>
    <definedName name="zsdgrs" localSheetId="65" hidden="1">{#VALUE!,#N/A,FALSE,0;#N/A,#N/A,FALSE,0;#N/A,#N/A,FALSE,0;#N/A,#N/A,FALSE,0;#N/A,#N/A,FALSE,0}</definedName>
    <definedName name="zsdgrs" localSheetId="84" hidden="1">{#VALUE!,#N/A,FALSE,0;#N/A,#N/A,FALSE,0;#N/A,#N/A,FALSE,0;#N/A,#N/A,FALSE,0;#N/A,#N/A,FALSE,0}</definedName>
    <definedName name="zsdgrs" localSheetId="77" hidden="1">{#VALUE!,#N/A,FALSE,0;#N/A,#N/A,FALSE,0;#N/A,#N/A,FALSE,0;#N/A,#N/A,FALSE,0;#N/A,#N/A,FALSE,0}</definedName>
    <definedName name="zsdgrs" localSheetId="61" hidden="1">{#VALUE!,#N/A,FALSE,0;#N/A,#N/A,FALSE,0;#N/A,#N/A,FALSE,0;#N/A,#N/A,FALSE,0;#N/A,#N/A,FALSE,0}</definedName>
    <definedName name="zsdgrs" localSheetId="76" hidden="1">{#VALUE!,#N/A,FALSE,0;#N/A,#N/A,FALSE,0;#N/A,#N/A,FALSE,0;#N/A,#N/A,FALSE,0;#N/A,#N/A,FALSE,0}</definedName>
    <definedName name="zsdgrs" hidden="1">{#VALUE!,#N/A,FALSE,0;#N/A,#N/A,FALSE,0;#N/A,#N/A,FALSE,0;#N/A,#N/A,FALSE,0;#N/A,#N/A,FALSE,0}</definedName>
    <definedName name="ztttttttttttt" localSheetId="65" hidden="1">{#N/A,#N/A,FALSE,"TOP10";#N/A,#N/A,FALSE,"Cover";#N/A,#N/A,FALSE,"MOGRAPH"}</definedName>
    <definedName name="ztttttttttttt" localSheetId="84" hidden="1">{#N/A,#N/A,FALSE,"TOP10";#N/A,#N/A,FALSE,"Cover";#N/A,#N/A,FALSE,"MOGRAPH"}</definedName>
    <definedName name="ztttttttttttt" localSheetId="77" hidden="1">{#N/A,#N/A,FALSE,"TOP10";#N/A,#N/A,FALSE,"Cover";#N/A,#N/A,FALSE,"MOGRAPH"}</definedName>
    <definedName name="ztttttttttttt" localSheetId="61" hidden="1">{#N/A,#N/A,FALSE,"TOP10";#N/A,#N/A,FALSE,"Cover";#N/A,#N/A,FALSE,"MOGRAPH"}</definedName>
    <definedName name="ztttttttttttt" localSheetId="76" hidden="1">{#N/A,#N/A,FALSE,"TOP10";#N/A,#N/A,FALSE,"Cover";#N/A,#N/A,FALSE,"MOGRAPH"}</definedName>
    <definedName name="ztttttttttttt" hidden="1">{#N/A,#N/A,FALSE,"TOP10";#N/A,#N/A,FALSE,"Cover";#N/A,#N/A,FALSE,"MOGRAPH"}</definedName>
    <definedName name="zu" localSheetId="65" hidden="1">{#N/A,#N/A,FALSE,"TOP10";#N/A,#N/A,FALSE,"Cover";#N/A,#N/A,FALSE,"MOGRAPH"}</definedName>
    <definedName name="zu" localSheetId="84" hidden="1">{#N/A,#N/A,FALSE,"TOP10";#N/A,#N/A,FALSE,"Cover";#N/A,#N/A,FALSE,"MOGRAPH"}</definedName>
    <definedName name="zu" localSheetId="77" hidden="1">{#N/A,#N/A,FALSE,"TOP10";#N/A,#N/A,FALSE,"Cover";#N/A,#N/A,FALSE,"MOGRAPH"}</definedName>
    <definedName name="zu" localSheetId="61" hidden="1">{#N/A,#N/A,FALSE,"TOP10";#N/A,#N/A,FALSE,"Cover";#N/A,#N/A,FALSE,"MOGRAPH"}</definedName>
    <definedName name="zu" localSheetId="76" hidden="1">{#N/A,#N/A,FALSE,"TOP10";#N/A,#N/A,FALSE,"Cover";#N/A,#N/A,FALSE,"MOGRAPH"}</definedName>
    <definedName name="zu" hidden="1">{#N/A,#N/A,FALSE,"TOP10";#N/A,#N/A,FALSE,"Cover";#N/A,#N/A,FALSE,"MOGRAPH"}</definedName>
    <definedName name="zx" localSheetId="79" hidden="1">#REF!</definedName>
    <definedName name="zx" localSheetId="84" hidden="1">#REF!</definedName>
    <definedName name="zx" localSheetId="77" hidden="1">#REF!</definedName>
    <definedName name="zx" hidden="1">#REF!</definedName>
    <definedName name="zxc" localSheetId="65" hidden="1">{#N/A,#N/A,FALSE,"Profit Status";#N/A,#N/A,FALSE,"Invest";#N/A,#N/A,FALSE,"Revenue";#N/A,#N/A,FALSE,"Variable Cost";#N/A,#N/A,FALSE,"Options &amp; Series"}</definedName>
    <definedName name="zxc" localSheetId="84" hidden="1">{#N/A,#N/A,FALSE,"Profit Status";#N/A,#N/A,FALSE,"Invest";#N/A,#N/A,FALSE,"Revenue";#N/A,#N/A,FALSE,"Variable Cost";#N/A,#N/A,FALSE,"Options &amp; Series"}</definedName>
    <definedName name="zxc" localSheetId="77" hidden="1">{#N/A,#N/A,FALSE,"Profit Status";#N/A,#N/A,FALSE,"Invest";#N/A,#N/A,FALSE,"Revenue";#N/A,#N/A,FALSE,"Variable Cost";#N/A,#N/A,FALSE,"Options &amp; Series"}</definedName>
    <definedName name="zxc" localSheetId="61" hidden="1">{#N/A,#N/A,FALSE,"Profit Status";#N/A,#N/A,FALSE,"Invest";#N/A,#N/A,FALSE,"Revenue";#N/A,#N/A,FALSE,"Variable Cost";#N/A,#N/A,FALSE,"Options &amp; Series"}</definedName>
    <definedName name="zxc" localSheetId="76" hidden="1">{#N/A,#N/A,FALSE,"Profit Status";#N/A,#N/A,FALSE,"Invest";#N/A,#N/A,FALSE,"Revenue";#N/A,#N/A,FALSE,"Variable Cost";#N/A,#N/A,FALSE,"Options &amp; Series"}</definedName>
    <definedName name="zxc" hidden="1">{#N/A,#N/A,FALSE,"Profit Status";#N/A,#N/A,FALSE,"Invest";#N/A,#N/A,FALSE,"Revenue";#N/A,#N/A,FALSE,"Variable Cost";#N/A,#N/A,FALSE,"Options &amp; Series"}</definedName>
    <definedName name="zxcdscsdc" localSheetId="79">#REF!</definedName>
    <definedName name="zxcdscsdc" localSheetId="84">#REF!</definedName>
    <definedName name="zxcdscsdc" localSheetId="77">#REF!</definedName>
    <definedName name="zxcdscsdc">#REF!</definedName>
    <definedName name="zxcv" localSheetId="65" hidden="1">{#N/A,#N/A,FALSE,"Title-W";#N/A,#N/A,FALSE,"Insert";#N/A,#N/A,FALSE,"Rpt-98-W PG_1";#N/A,#N/A,FALSE,"Rpt-98-W PG_2f";#N/A,#N/A,FALSE,"Rpt-98-W  PG_2";#N/A,#N/A,FALSE,"Insert";#N/A,#N/A,FALSE,"Rpt-98-W PG_3"}</definedName>
    <definedName name="zxcv" localSheetId="84" hidden="1">{#N/A,#N/A,FALSE,"Title-W";#N/A,#N/A,FALSE,"Insert";#N/A,#N/A,FALSE,"Rpt-98-W PG_1";#N/A,#N/A,FALSE,"Rpt-98-W PG_2f";#N/A,#N/A,FALSE,"Rpt-98-W  PG_2";#N/A,#N/A,FALSE,"Insert";#N/A,#N/A,FALSE,"Rpt-98-W PG_3"}</definedName>
    <definedName name="zxcv" localSheetId="77" hidden="1">{#N/A,#N/A,FALSE,"Title-W";#N/A,#N/A,FALSE,"Insert";#N/A,#N/A,FALSE,"Rpt-98-W PG_1";#N/A,#N/A,FALSE,"Rpt-98-W PG_2f";#N/A,#N/A,FALSE,"Rpt-98-W  PG_2";#N/A,#N/A,FALSE,"Insert";#N/A,#N/A,FALSE,"Rpt-98-W PG_3"}</definedName>
    <definedName name="zxcv" localSheetId="61" hidden="1">{#N/A,#N/A,FALSE,"Title-W";#N/A,#N/A,FALSE,"Insert";#N/A,#N/A,FALSE,"Rpt-98-W PG_1";#N/A,#N/A,FALSE,"Rpt-98-W PG_2f";#N/A,#N/A,FALSE,"Rpt-98-W  PG_2";#N/A,#N/A,FALSE,"Insert";#N/A,#N/A,FALSE,"Rpt-98-W PG_3"}</definedName>
    <definedName name="zxcv" localSheetId="76" hidden="1">{#N/A,#N/A,FALSE,"Title-W";#N/A,#N/A,FALSE,"Insert";#N/A,#N/A,FALSE,"Rpt-98-W PG_1";#N/A,#N/A,FALSE,"Rpt-98-W PG_2f";#N/A,#N/A,FALSE,"Rpt-98-W  PG_2";#N/A,#N/A,FALSE,"Insert";#N/A,#N/A,FALSE,"Rpt-98-W PG_3"}</definedName>
    <definedName name="zxcv" hidden="1">{#N/A,#N/A,FALSE,"Title-W";#N/A,#N/A,FALSE,"Insert";#N/A,#N/A,FALSE,"Rpt-98-W PG_1";#N/A,#N/A,FALSE,"Rpt-98-W PG_2f";#N/A,#N/A,FALSE,"Rpt-98-W  PG_2";#N/A,#N/A,FALSE,"Insert";#N/A,#N/A,FALSE,"Rpt-98-W PG_3"}</definedName>
    <definedName name="zxcvxzcv" localSheetId="65" hidden="1">{#N/A,#N/A,TRUE,"dew_x200";#N/A,#N/A,TRUE,"cvgm_twncr_must";#N/A,#N/A,TRUE,"x100_x300_falcn";#N/A,#N/A,TRUE,"t_mark_scorp";#N/A,#N/A,TRUE,"VC3GRAF"}</definedName>
    <definedName name="zxcvxzcv" localSheetId="84" hidden="1">{#N/A,#N/A,TRUE,"dew_x200";#N/A,#N/A,TRUE,"cvgm_twncr_must";#N/A,#N/A,TRUE,"x100_x300_falcn";#N/A,#N/A,TRUE,"t_mark_scorp";#N/A,#N/A,TRUE,"VC3GRAF"}</definedName>
    <definedName name="zxcvxzcv" localSheetId="77" hidden="1">{#N/A,#N/A,TRUE,"dew_x200";#N/A,#N/A,TRUE,"cvgm_twncr_must";#N/A,#N/A,TRUE,"x100_x300_falcn";#N/A,#N/A,TRUE,"t_mark_scorp";#N/A,#N/A,TRUE,"VC3GRAF"}</definedName>
    <definedName name="zxcvxzcv" localSheetId="61" hidden="1">{#N/A,#N/A,TRUE,"dew_x200";#N/A,#N/A,TRUE,"cvgm_twncr_must";#N/A,#N/A,TRUE,"x100_x300_falcn";#N/A,#N/A,TRUE,"t_mark_scorp";#N/A,#N/A,TRUE,"VC3GRAF"}</definedName>
    <definedName name="zxcvxzcv" localSheetId="76" hidden="1">{#N/A,#N/A,TRUE,"dew_x200";#N/A,#N/A,TRUE,"cvgm_twncr_must";#N/A,#N/A,TRUE,"x100_x300_falcn";#N/A,#N/A,TRUE,"t_mark_scorp";#N/A,#N/A,TRUE,"VC3GRAF"}</definedName>
    <definedName name="zxcvxzcv" hidden="1">{#N/A,#N/A,TRUE,"dew_x200";#N/A,#N/A,TRUE,"cvgm_twncr_must";#N/A,#N/A,TRUE,"x100_x300_falcn";#N/A,#N/A,TRUE,"t_mark_scorp";#N/A,#N/A,TRUE,"VC3GRAF"}</definedName>
    <definedName name="zxcvzxcv" localSheetId="65" hidden="1">{"Presentation",#N/A,FALSE,"Feb96 - ALL"}</definedName>
    <definedName name="zxcvzxcv" localSheetId="84" hidden="1">{"Presentation",#N/A,FALSE,"Feb96 - ALL"}</definedName>
    <definedName name="zxcvzxcv" localSheetId="77" hidden="1">{"Presentation",#N/A,FALSE,"Feb96 - ALL"}</definedName>
    <definedName name="zxcvzxcv" localSheetId="61" hidden="1">{"Presentation",#N/A,FALSE,"Feb96 - ALL"}</definedName>
    <definedName name="zxcvzxcv" localSheetId="76" hidden="1">{"Presentation",#N/A,FALSE,"Feb96 - ALL"}</definedName>
    <definedName name="zxcvzxcv" hidden="1">{"Presentation",#N/A,FALSE,"Feb96 - ALL"}</definedName>
    <definedName name="zxzczczczc" localSheetId="79">#REF!</definedName>
    <definedName name="zxzczczczc" localSheetId="84">#REF!</definedName>
    <definedName name="zxzczczczc" localSheetId="77">#REF!</definedName>
    <definedName name="zxzczczczc">#REF!</definedName>
    <definedName name="zxzxzx" localSheetId="79">#REF!</definedName>
    <definedName name="zxzxzx" localSheetId="84">#REF!</definedName>
    <definedName name="zxzxzx" localSheetId="77">#REF!</definedName>
    <definedName name="zxzxzx">#REF!</definedName>
    <definedName name="ｚｚ">#N/A</definedName>
    <definedName name="zzxzxzxz" localSheetId="79">#REF!</definedName>
    <definedName name="zzxzxzxz" localSheetId="84">#REF!</definedName>
    <definedName name="zzxzxzxz" localSheetId="77">#REF!</definedName>
    <definedName name="zzxzxzxz">#REF!</definedName>
    <definedName name="zzz" localSheetId="65" hidden="1">{#N/A,#N/A,FALSE,"Cover";#N/A,#N/A,FALSE,"Profits";#N/A,#N/A,FALSE,"ABS";#N/A,#N/A,FALSE,"TFLE Detail";#N/A,#N/A,FALSE,"TFLE Walk";#N/A,#N/A,FALSE,"Variable Cost";#N/A,#N/A,FALSE,"V.C. Walk"}</definedName>
    <definedName name="zzz" localSheetId="84" hidden="1">{#N/A,#N/A,FALSE,"Cover";#N/A,#N/A,FALSE,"Profits";#N/A,#N/A,FALSE,"ABS";#N/A,#N/A,FALSE,"TFLE Detail";#N/A,#N/A,FALSE,"TFLE Walk";#N/A,#N/A,FALSE,"Variable Cost";#N/A,#N/A,FALSE,"V.C. Walk"}</definedName>
    <definedName name="zzz" localSheetId="77" hidden="1">{#N/A,#N/A,FALSE,"Cover";#N/A,#N/A,FALSE,"Profits";#N/A,#N/A,FALSE,"ABS";#N/A,#N/A,FALSE,"TFLE Detail";#N/A,#N/A,FALSE,"TFLE Walk";#N/A,#N/A,FALSE,"Variable Cost";#N/A,#N/A,FALSE,"V.C. Walk"}</definedName>
    <definedName name="zzz" localSheetId="61" hidden="1">{#N/A,#N/A,FALSE,"Cover";#N/A,#N/A,FALSE,"Profits";#N/A,#N/A,FALSE,"ABS";#N/A,#N/A,FALSE,"TFLE Detail";#N/A,#N/A,FALSE,"TFLE Walk";#N/A,#N/A,FALSE,"Variable Cost";#N/A,#N/A,FALSE,"V.C. Walk"}</definedName>
    <definedName name="zzz" localSheetId="76" hidden="1">{#N/A,#N/A,FALSE,"Cover";#N/A,#N/A,FALSE,"Profits";#N/A,#N/A,FALSE,"ABS";#N/A,#N/A,FALSE,"TFLE Detail";#N/A,#N/A,FALSE,"TFLE Walk";#N/A,#N/A,FALSE,"Variable Cost";#N/A,#N/A,FALSE,"V.C. Walk"}</definedName>
    <definedName name="zzz" hidden="1">{#N/A,#N/A,FALSE,"Cover";#N/A,#N/A,FALSE,"Profits";#N/A,#N/A,FALSE,"ABS";#N/A,#N/A,FALSE,"TFLE Detail";#N/A,#N/A,FALSE,"TFLE Walk";#N/A,#N/A,FALSE,"Variable Cost";#N/A,#N/A,FALSE,"V.C. Walk"}</definedName>
    <definedName name="zzz_1" localSheetId="65" hidden="1">{"iiPage2",#N/A,FALSE,"II DIV MARKETING EQUATION"}</definedName>
    <definedName name="zzz_1" localSheetId="84" hidden="1">{"iiPage2",#N/A,FALSE,"II DIV MARKETING EQUATION"}</definedName>
    <definedName name="zzz_1" localSheetId="77" hidden="1">{"iiPage2",#N/A,FALSE,"II DIV MARKETING EQUATION"}</definedName>
    <definedName name="zzz_1" localSheetId="61" hidden="1">{"iiPage2",#N/A,FALSE,"II DIV MARKETING EQUATION"}</definedName>
    <definedName name="zzz_1" localSheetId="76" hidden="1">{"iiPage2",#N/A,FALSE,"II DIV MARKETING EQUATION"}</definedName>
    <definedName name="zzz_1" hidden="1">{"iiPage2",#N/A,FALSE,"II DIV MARKETING EQUATION"}</definedName>
    <definedName name="zzzz" localSheetId="65" hidden="1">{"Fiesta Facer Page",#N/A,FALSE,"Q_C_S";"Fiesta Main Page",#N/A,FALSE,"V_L";"Fiesta 95BP Struct",#N/A,FALSE,"StructBP";"Fiesta Post 95BP Struct",#N/A,FALSE,"AdjStructBP"}</definedName>
    <definedName name="zzzz" localSheetId="84" hidden="1">{"Fiesta Facer Page",#N/A,FALSE,"Q_C_S";"Fiesta Main Page",#N/A,FALSE,"V_L";"Fiesta 95BP Struct",#N/A,FALSE,"StructBP";"Fiesta Post 95BP Struct",#N/A,FALSE,"AdjStructBP"}</definedName>
    <definedName name="zzzz" localSheetId="77" hidden="1">{"Fiesta Facer Page",#N/A,FALSE,"Q_C_S";"Fiesta Main Page",#N/A,FALSE,"V_L";"Fiesta 95BP Struct",#N/A,FALSE,"StructBP";"Fiesta Post 95BP Struct",#N/A,FALSE,"AdjStructBP"}</definedName>
    <definedName name="zzzz" localSheetId="61" hidden="1">{"Fiesta Facer Page",#N/A,FALSE,"Q_C_S";"Fiesta Main Page",#N/A,FALSE,"V_L";"Fiesta 95BP Struct",#N/A,FALSE,"StructBP";"Fiesta Post 95BP Struct",#N/A,FALSE,"AdjStructBP"}</definedName>
    <definedName name="zzzz" localSheetId="76" hidden="1">{"Fiesta Facer Page",#N/A,FALSE,"Q_C_S";"Fiesta Main Page",#N/A,FALSE,"V_L";"Fiesta 95BP Struct",#N/A,FALSE,"StructBP";"Fiesta Post 95BP Struct",#N/A,FALSE,"AdjStructBP"}</definedName>
    <definedName name="zzzz" hidden="1">{"Fiesta Facer Page",#N/A,FALSE,"Q_C_S";"Fiesta Main Page",#N/A,FALSE,"V_L";"Fiesta 95BP Struct",#N/A,FALSE,"StructBP";"Fiesta Post 95BP Struct",#N/A,FALSE,"AdjStructBP"}</definedName>
    <definedName name="ZZZZZZZZZZ" localSheetId="65" hidden="1">{"avrev",#N/A,FALSE,"AVREV";"rates",#N/A,FALSE,"AVREV"}</definedName>
    <definedName name="ZZZZZZZZZZ" localSheetId="84" hidden="1">{"avrev",#N/A,FALSE,"AVREV";"rates",#N/A,FALSE,"AVREV"}</definedName>
    <definedName name="ZZZZZZZZZZ" localSheetId="77" hidden="1">{"avrev",#N/A,FALSE,"AVREV";"rates",#N/A,FALSE,"AVREV"}</definedName>
    <definedName name="ZZZZZZZZZZ" localSheetId="61" hidden="1">{"avrev",#N/A,FALSE,"AVREV";"rates",#N/A,FALSE,"AVREV"}</definedName>
    <definedName name="ZZZZZZZZZZ" localSheetId="76" hidden="1">{"avrev",#N/A,FALSE,"AVREV";"rates",#N/A,FALSE,"AVREV"}</definedName>
    <definedName name="ZZZZZZZZZZ" hidden="1">{"avrev",#N/A,FALSE,"AVREV";"rates",#N/A,FALSE,"AVREV"}</definedName>
    <definedName name="zzzzzzzzzzzzz" localSheetId="65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zzzzzzzzzzzzz" localSheetId="84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zzzzzzzzzzzzz" localSheetId="77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zzzzzzzzzzzzz" localSheetId="61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zzzzzzzzzzzzz" localSheetId="76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zzzzzzzzzzzzz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あ" localSheetId="79">#REF!</definedName>
    <definedName name="あ" localSheetId="84">#REF!</definedName>
    <definedName name="あ" localSheetId="77">#REF!</definedName>
    <definedName name="あ">#REF!</definedName>
    <definedName name="ああ">#N/A</definedName>
    <definedName name="あああ" localSheetId="65" hidden="1">{#N/A,#N/A,TRUE,"RIDE";#N/A,#N/A,TRUE,"STEERING";#N/A,#N/A,TRUE,"HANDLING";#N/A,#N/A,TRUE,"BRAKING"}</definedName>
    <definedName name="あああ" localSheetId="84" hidden="1">{#N/A,#N/A,TRUE,"RIDE";#N/A,#N/A,TRUE,"STEERING";#N/A,#N/A,TRUE,"HANDLING";#N/A,#N/A,TRUE,"BRAKING"}</definedName>
    <definedName name="あああ" localSheetId="77" hidden="1">{#N/A,#N/A,TRUE,"RIDE";#N/A,#N/A,TRUE,"STEERING";#N/A,#N/A,TRUE,"HANDLING";#N/A,#N/A,TRUE,"BRAKING"}</definedName>
    <definedName name="あああ" localSheetId="61" hidden="1">{#N/A,#N/A,TRUE,"RIDE";#N/A,#N/A,TRUE,"STEERING";#N/A,#N/A,TRUE,"HANDLING";#N/A,#N/A,TRUE,"BRAKING"}</definedName>
    <definedName name="あああ" localSheetId="76" hidden="1">{#N/A,#N/A,TRUE,"RIDE";#N/A,#N/A,TRUE,"STEERING";#N/A,#N/A,TRUE,"HANDLING";#N/A,#N/A,TRUE,"BRAKING"}</definedName>
    <definedName name="あああ" hidden="1">{#N/A,#N/A,TRUE,"RIDE";#N/A,#N/A,TRUE,"STEERING";#N/A,#N/A,TRUE,"HANDLING";#N/A,#N/A,TRUE,"BRAKING"}</definedName>
    <definedName name="ああああ">#N/A</definedName>
    <definedName name="ああいいうう">#N/A</definedName>
    <definedName name="ああいう">#N/A</definedName>
    <definedName name="あいう">#N/A</definedName>
    <definedName name="あかさ">#N/A</definedName>
    <definedName name="あさああ">#N/A</definedName>
    <definedName name="ｱｼﾞｱ計" localSheetId="79">#REF!</definedName>
    <definedName name="ｱｼﾞｱ計" localSheetId="84">#REF!</definedName>
    <definedName name="ｱｼﾞｱ計" localSheetId="77">#REF!</definedName>
    <definedName name="ｱｼﾞｱ計">#REF!</definedName>
    <definedName name="さあ">#N/A</definedName>
    <definedName name="サイト" localSheetId="79">#REF!</definedName>
    <definedName name="サイト" localSheetId="84">#REF!</definedName>
    <definedName name="サイト" localSheetId="77">#REF!</definedName>
    <definedName name="サイト">#REF!</definedName>
    <definedName name="ｽﾃ10" localSheetId="79">#REF!</definedName>
    <definedName name="ｽﾃ10" localSheetId="84">#REF!</definedName>
    <definedName name="ｽﾃ10" localSheetId="77">#REF!</definedName>
    <definedName name="ｽﾃ10">#REF!</definedName>
    <definedName name="ｽﾃ11" localSheetId="79">#REF!</definedName>
    <definedName name="ｽﾃ11" localSheetId="84">#REF!</definedName>
    <definedName name="ｽﾃ11" localSheetId="77">#REF!</definedName>
    <definedName name="ｽﾃ11">#REF!</definedName>
    <definedName name="ｽﾃ12" localSheetId="79">#REF!</definedName>
    <definedName name="ｽﾃ12" localSheetId="84">#REF!</definedName>
    <definedName name="ｽﾃ12" localSheetId="77">#REF!</definedName>
    <definedName name="ｽﾃ12">#REF!</definedName>
    <definedName name="ｽﾃ13" localSheetId="79">#REF!</definedName>
    <definedName name="ｽﾃ13" localSheetId="84">#REF!</definedName>
    <definedName name="ｽﾃ13" localSheetId="77">#REF!</definedName>
    <definedName name="ｽﾃ13">#REF!</definedName>
    <definedName name="ｽﾃ14" localSheetId="79">#REF!</definedName>
    <definedName name="ｽﾃ14" localSheetId="84">#REF!</definedName>
    <definedName name="ｽﾃ14" localSheetId="77">#REF!</definedName>
    <definedName name="ｽﾃ14">#REF!</definedName>
    <definedName name="ｽﾃ15" localSheetId="79">#REF!</definedName>
    <definedName name="ｽﾃ15" localSheetId="84">#REF!</definedName>
    <definedName name="ｽﾃ15" localSheetId="77">#REF!</definedName>
    <definedName name="ｽﾃ15">#REF!</definedName>
    <definedName name="ｽﾃ16" localSheetId="79">#REF!</definedName>
    <definedName name="ｽﾃ16" localSheetId="84">#REF!</definedName>
    <definedName name="ｽﾃ16" localSheetId="77">#REF!</definedName>
    <definedName name="ｽﾃ16">#REF!</definedName>
    <definedName name="ｽﾃ17" localSheetId="79">#REF!</definedName>
    <definedName name="ｽﾃ17" localSheetId="84">#REF!</definedName>
    <definedName name="ｽﾃ17" localSheetId="77">#REF!</definedName>
    <definedName name="ｽﾃ17">#REF!</definedName>
    <definedName name="ｽﾃ18" localSheetId="79">#REF!</definedName>
    <definedName name="ｽﾃ18" localSheetId="84">#REF!</definedName>
    <definedName name="ｽﾃ18" localSheetId="77">#REF!</definedName>
    <definedName name="ｽﾃ18">#REF!</definedName>
    <definedName name="ｽﾃ19" localSheetId="79">#REF!</definedName>
    <definedName name="ｽﾃ19" localSheetId="84">#REF!</definedName>
    <definedName name="ｽﾃ19" localSheetId="77">#REF!</definedName>
    <definedName name="ｽﾃ19">#REF!</definedName>
    <definedName name="ｽﾃ２" localSheetId="79">#REF!</definedName>
    <definedName name="ｽﾃ２" localSheetId="84">#REF!</definedName>
    <definedName name="ｽﾃ２" localSheetId="77">#REF!</definedName>
    <definedName name="ｽﾃ２">#REF!</definedName>
    <definedName name="ｽﾃ３" localSheetId="79">#REF!</definedName>
    <definedName name="ｽﾃ３" localSheetId="84">#REF!</definedName>
    <definedName name="ｽﾃ３" localSheetId="77">#REF!</definedName>
    <definedName name="ｽﾃ３">#REF!</definedName>
    <definedName name="ｽﾃ４" localSheetId="79">#REF!</definedName>
    <definedName name="ｽﾃ４" localSheetId="84">#REF!</definedName>
    <definedName name="ｽﾃ４" localSheetId="77">#REF!</definedName>
    <definedName name="ｽﾃ４">#REF!</definedName>
    <definedName name="ｽﾃ５" localSheetId="79">#REF!</definedName>
    <definedName name="ｽﾃ５" localSheetId="84">#REF!</definedName>
    <definedName name="ｽﾃ５" localSheetId="77">#REF!</definedName>
    <definedName name="ｽﾃ５">#REF!</definedName>
    <definedName name="ｽﾃ６" localSheetId="79">#REF!</definedName>
    <definedName name="ｽﾃ６" localSheetId="84">#REF!</definedName>
    <definedName name="ｽﾃ６" localSheetId="77">#REF!</definedName>
    <definedName name="ｽﾃ６">#REF!</definedName>
    <definedName name="ｽﾃ７" localSheetId="79">#REF!</definedName>
    <definedName name="ｽﾃ７" localSheetId="84">#REF!</definedName>
    <definedName name="ｽﾃ７" localSheetId="77">#REF!</definedName>
    <definedName name="ｽﾃ７">#REF!</definedName>
    <definedName name="ｽﾃ８" localSheetId="79">#REF!</definedName>
    <definedName name="ｽﾃ８" localSheetId="84">#REF!</definedName>
    <definedName name="ｽﾃ８" localSheetId="77">#REF!</definedName>
    <definedName name="ｽﾃ８">#REF!</definedName>
    <definedName name="ｽﾃ９" localSheetId="79">#REF!</definedName>
    <definedName name="ｽﾃ９" localSheetId="84">#REF!</definedName>
    <definedName name="ｽﾃ９" localSheetId="77">#REF!</definedName>
    <definedName name="ｽﾃ９">#REF!</definedName>
    <definedName name="ｽﾃﾀ１" localSheetId="79">#REF!</definedName>
    <definedName name="ｽﾃﾀ１" localSheetId="84">#REF!</definedName>
    <definedName name="ｽﾃﾀ１" localSheetId="77">#REF!</definedName>
    <definedName name="ｽﾃﾀ１">#REF!</definedName>
    <definedName name="すべてのﾃｰﾌﾞﾙ照合_01" localSheetId="79">#REF!</definedName>
    <definedName name="すべてのﾃｰﾌﾞﾙ照合_01" localSheetId="84">#REF!</definedName>
    <definedName name="すべてのﾃｰﾌﾞﾙ照合_01" localSheetId="77">#REF!</definedName>
    <definedName name="すべてのﾃｰﾌﾞﾙ照合_01">#REF!</definedName>
    <definedName name="ﾋﾞｸ">#N/A</definedName>
    <definedName name="ボデ機能明細一覧表" localSheetId="79">#REF!</definedName>
    <definedName name="ボデ機能明細一覧表" localSheetId="84">#REF!</definedName>
    <definedName name="ボデ機能明細一覧表" localSheetId="77">#REF!</definedName>
    <definedName name="ボデ機能明細一覧表">#REF!</definedName>
    <definedName name="เงินถอน" localSheetId="79">#REF!</definedName>
    <definedName name="เงินถอน" localSheetId="84">#REF!</definedName>
    <definedName name="เงินถอน" localSheetId="77">#REF!</definedName>
    <definedName name="เงินถอน">#REF!</definedName>
    <definedName name="กกก" localSheetId="79">#REF!</definedName>
    <definedName name="กกก" localSheetId="84">#REF!</definedName>
    <definedName name="กกก" localSheetId="77">#REF!</definedName>
    <definedName name="กกก">#REF!</definedName>
    <definedName name="ฟ" localSheetId="79">#REF!</definedName>
    <definedName name="ฟ" localSheetId="84">#REF!</definedName>
    <definedName name="ฟ" localSheetId="77">#REF!</definedName>
    <definedName name="ฟ">#REF!</definedName>
    <definedName name="ฟ1" localSheetId="79">#REF!</definedName>
    <definedName name="ฟ1" localSheetId="84">#REF!</definedName>
    <definedName name="ฟ1" localSheetId="77">#REF!</definedName>
    <definedName name="ฟ1">#REF!</definedName>
    <definedName name="인쇄제목" localSheetId="79">#REF!</definedName>
    <definedName name="인쇄제목" localSheetId="84">#REF!</definedName>
    <definedName name="인쇄제목" localSheetId="77">#REF!</definedName>
    <definedName name="인쇄제목">#REF!</definedName>
    <definedName name="事業区分" localSheetId="79">#REF!</definedName>
    <definedName name="事業区分" localSheetId="84">#REF!</definedName>
    <definedName name="事業区分" localSheetId="77">#REF!</definedName>
    <definedName name="事業区分">#REF!</definedName>
    <definedName name="仕向地機能明細一覧表" localSheetId="79">#REF!</definedName>
    <definedName name="仕向地機能明細一覧表" localSheetId="84">#REF!</definedName>
    <definedName name="仕向地機能明細一覧表" localSheetId="77">#REF!</definedName>
    <definedName name="仕向地機能明細一覧表">#REF!</definedName>
    <definedName name="仕様書号口試作" localSheetId="79">#REF!</definedName>
    <definedName name="仕様書号口試作" localSheetId="84">#REF!</definedName>
    <definedName name="仕様書号口試作" localSheetId="77">#REF!</definedName>
    <definedName name="仕様書号口試作">#REF!</definedName>
    <definedName name="元車5桁一覧" localSheetId="79">#REF!</definedName>
    <definedName name="元車5桁一覧" localSheetId="84">#REF!</definedName>
    <definedName name="元車5桁一覧" localSheetId="77">#REF!</definedName>
    <definedName name="元車5桁一覧">#REF!</definedName>
    <definedName name="共用全共" localSheetId="79">#REF!</definedName>
    <definedName name="共用全共" localSheetId="84">#REF!</definedName>
    <definedName name="共用全共" localSheetId="77">#REF!</definedName>
    <definedName name="共用全共">#REF!</definedName>
    <definedName name="円2" localSheetId="79">#REF!</definedName>
    <definedName name="円2" localSheetId="84">#REF!</definedName>
    <definedName name="円2" localSheetId="77">#REF!</definedName>
    <definedName name="円2">#REF!</definedName>
    <definedName name="円3" localSheetId="79">#REF!</definedName>
    <definedName name="円3" localSheetId="84">#REF!</definedName>
    <definedName name="円3" localSheetId="77">#REF!</definedName>
    <definedName name="円3">#REF!</definedName>
    <definedName name="加工種" localSheetId="79">#REF!</definedName>
    <definedName name="加工種" localSheetId="84">#REF!</definedName>
    <definedName name="加工種" localSheetId="77">#REF!</definedName>
    <definedName name="加工種">#REF!</definedName>
    <definedName name="加工費1" localSheetId="79">#REF!</definedName>
    <definedName name="加工費1" localSheetId="84">#REF!</definedName>
    <definedName name="加工費1" localSheetId="77">#REF!</definedName>
    <definedName name="加工費1">#REF!</definedName>
    <definedName name="加工費2" localSheetId="79">#REF!</definedName>
    <definedName name="加工費2" localSheetId="84">#REF!</definedName>
    <definedName name="加工費2" localSheetId="77">#REF!</definedName>
    <definedName name="加工費2">#REF!</definedName>
    <definedName name="加工費3" localSheetId="79">#REF!</definedName>
    <definedName name="加工費3" localSheetId="84">#REF!</definedName>
    <definedName name="加工費3" localSheetId="77">#REF!</definedName>
    <definedName name="加工費3">#REF!</definedName>
    <definedName name="効率日々">#N/A</definedName>
    <definedName name="効率項目">#N/A</definedName>
    <definedName name="取扱区分" localSheetId="79">#REF!</definedName>
    <definedName name="取扱区分" localSheetId="84">#REF!</definedName>
    <definedName name="取扱区分" localSheetId="77">#REF!</definedName>
    <definedName name="取扱区分">#REF!</definedName>
    <definedName name="合いう">#N/A</definedName>
    <definedName name="地域コード" localSheetId="79">#REF!</definedName>
    <definedName name="地域コード" localSheetId="84">#REF!</definedName>
    <definedName name="地域コード" localSheetId="77">#REF!</definedName>
    <definedName name="地域コード">#REF!</definedName>
    <definedName name="型製作内外作" localSheetId="79">#REF!</definedName>
    <definedName name="型製作内外作" localSheetId="84">#REF!</definedName>
    <definedName name="型製作内外作" localSheetId="77">#REF!</definedName>
    <definedName name="型製作内外作">#REF!</definedName>
    <definedName name="戻り">#N/A</definedName>
    <definedName name="拠点" localSheetId="79">#REF!</definedName>
    <definedName name="拠点" localSheetId="84">#REF!</definedName>
    <definedName name="拠点" localSheetId="77">#REF!</definedName>
    <definedName name="拠点">#REF!</definedName>
    <definedName name="日付" localSheetId="79">#REF!</definedName>
    <definedName name="日付" localSheetId="84">#REF!</definedName>
    <definedName name="日付" localSheetId="77">#REF!</definedName>
    <definedName name="日付">#REF!</definedName>
    <definedName name="日付・色" localSheetId="79">#REF!</definedName>
    <definedName name="日付・色" localSheetId="84">#REF!</definedName>
    <definedName name="日付・色" localSheetId="77">#REF!</definedName>
    <definedName name="日付・色">#REF!</definedName>
    <definedName name="材料費1" localSheetId="79">#REF!</definedName>
    <definedName name="材料費1" localSheetId="84">#REF!</definedName>
    <definedName name="材料費1" localSheetId="77">#REF!</definedName>
    <definedName name="材料費1">#REF!</definedName>
    <definedName name="材料費2" localSheetId="79">#REF!</definedName>
    <definedName name="材料費2" localSheetId="84">#REF!</definedName>
    <definedName name="材料費2" localSheetId="77">#REF!</definedName>
    <definedName name="材料費2">#REF!</definedName>
    <definedName name="材料費3" localSheetId="79">#REF!</definedName>
    <definedName name="材料費3" localSheetId="84">#REF!</definedName>
    <definedName name="材料費3" localSheetId="77">#REF!</definedName>
    <definedName name="材料費3">#REF!</definedName>
    <definedName name="板金ﾚｰﾄ" localSheetId="79">#REF!</definedName>
    <definedName name="板金ﾚｰﾄ" localSheetId="84">#REF!</definedName>
    <definedName name="板金ﾚｰﾄ" localSheetId="77">#REF!</definedName>
    <definedName name="板金ﾚｰﾄ">#REF!</definedName>
    <definedName name="業種" localSheetId="79">#REF!</definedName>
    <definedName name="業種" localSheetId="84">#REF!</definedName>
    <definedName name="業種" localSheetId="77">#REF!</definedName>
    <definedName name="業種">#REF!</definedName>
    <definedName name="治工具ﾚｰﾄ" localSheetId="79">#REF!</definedName>
    <definedName name="治工具ﾚｰﾄ" localSheetId="84">#REF!</definedName>
    <definedName name="治工具ﾚｰﾄ" localSheetId="77">#REF!</definedName>
    <definedName name="治工具ﾚｰﾄ">#REF!</definedName>
    <definedName name="現図4WDDZ" localSheetId="79">#REF!</definedName>
    <definedName name="現図4WDDZ" localSheetId="84">#REF!</definedName>
    <definedName name="現図4WDDZ" localSheetId="77">#REF!</definedName>
    <definedName name="現図4WDDZ">#REF!</definedName>
    <definedName name="現図4WDDZL" localSheetId="79">#REF!</definedName>
    <definedName name="現図4WDDZL" localSheetId="84">#REF!</definedName>
    <definedName name="現図4WDDZL" localSheetId="77">#REF!</definedName>
    <definedName name="現図4WDDZL">#REF!</definedName>
    <definedName name="現図4WDDZX" localSheetId="79">#REF!</definedName>
    <definedName name="現図4WDDZX" localSheetId="84">#REF!</definedName>
    <definedName name="現図4WDDZX" localSheetId="77">#REF!</definedName>
    <definedName name="現図4WDDZX">#REF!</definedName>
    <definedName name="現図4WD共用" localSheetId="79">#REF!</definedName>
    <definedName name="現図4WD共用" localSheetId="84">#REF!</definedName>
    <definedName name="現図4WD共用" localSheetId="77">#REF!</definedName>
    <definedName name="現図4WD共用">#REF!</definedName>
    <definedName name="現図DOMDZ" localSheetId="79">#REF!</definedName>
    <definedName name="現図DOMDZ" localSheetId="84">#REF!</definedName>
    <definedName name="現図DOMDZ" localSheetId="77">#REF!</definedName>
    <definedName name="現図DOMDZ">#REF!</definedName>
    <definedName name="現図DOMDZL" localSheetId="79">#REF!</definedName>
    <definedName name="現図DOMDZL" localSheetId="84">#REF!</definedName>
    <definedName name="現図DOMDZL" localSheetId="77">#REF!</definedName>
    <definedName name="現図DOMDZL">#REF!</definedName>
    <definedName name="現図DOM共用" localSheetId="79">#REF!</definedName>
    <definedName name="現図DOM共用" localSheetId="84">#REF!</definedName>
    <definedName name="現図DOM共用" localSheetId="77">#REF!</definedName>
    <definedName name="現図DOM共用">#REF!</definedName>
    <definedName name="現図LHDDZ" localSheetId="79">#REF!</definedName>
    <definedName name="現図LHDDZ" localSheetId="84">#REF!</definedName>
    <definedName name="現図LHDDZ" localSheetId="77">#REF!</definedName>
    <definedName name="現図LHDDZ">#REF!</definedName>
    <definedName name="現図LHDDZL" localSheetId="79">#REF!</definedName>
    <definedName name="現図LHDDZL" localSheetId="84">#REF!</definedName>
    <definedName name="現図LHDDZL" localSheetId="77">#REF!</definedName>
    <definedName name="現図LHDDZL">#REF!</definedName>
    <definedName name="現図LHD共用" localSheetId="79">#REF!</definedName>
    <definedName name="現図LHD共用" localSheetId="84">#REF!</definedName>
    <definedName name="現図LHD共用" localSheetId="77">#REF!</definedName>
    <definedName name="現図LHD共用">#REF!</definedName>
    <definedName name="現図まとめ" localSheetId="79">#REF!</definedName>
    <definedName name="現図まとめ" localSheetId="84">#REF!</definedName>
    <definedName name="現図まとめ" localSheetId="77">#REF!</definedName>
    <definedName name="現図まとめ">#REF!</definedName>
    <definedName name="現図共用" localSheetId="79">#REF!</definedName>
    <definedName name="現図共用" localSheetId="84">#REF!</definedName>
    <definedName name="現図共用" localSheetId="77">#REF!</definedName>
    <definedName name="現図共用">#REF!</definedName>
    <definedName name="現図共用DZ" localSheetId="79">#REF!</definedName>
    <definedName name="現図共用DZ" localSheetId="84">#REF!</definedName>
    <definedName name="現図共用DZ" localSheetId="77">#REF!</definedName>
    <definedName name="現図共用DZ">#REF!</definedName>
    <definedName name="現図共用DZX" localSheetId="79">#REF!</definedName>
    <definedName name="現図共用DZX" localSheetId="84">#REF!</definedName>
    <definedName name="現図共用DZX" localSheetId="77">#REF!</definedName>
    <definedName name="現図共用DZX">#REF!</definedName>
    <definedName name="目標" localSheetId="65" hidden="1">{#N/A,"VA",FALSE,"output";#N/A,"VB",FALSE,"output";#N/A,"VS",FALSE,"output";#N/A,"VC",FALSE,"output";#N/A,"VG",FALSE,"output";#N/A,"J1",FALSE,"output";#N/A,"J2",FALSE,"output";#N/A,"PT",FALSE,"output"}</definedName>
    <definedName name="目標" localSheetId="84" hidden="1">{#N/A,"VA",FALSE,"output";#N/A,"VB",FALSE,"output";#N/A,"VS",FALSE,"output";#N/A,"VC",FALSE,"output";#N/A,"VG",FALSE,"output";#N/A,"J1",FALSE,"output";#N/A,"J2",FALSE,"output";#N/A,"PT",FALSE,"output"}</definedName>
    <definedName name="目標" localSheetId="77" hidden="1">{#N/A,"VA",FALSE,"output";#N/A,"VB",FALSE,"output";#N/A,"VS",FALSE,"output";#N/A,"VC",FALSE,"output";#N/A,"VG",FALSE,"output";#N/A,"J1",FALSE,"output";#N/A,"J2",FALSE,"output";#N/A,"PT",FALSE,"output"}</definedName>
    <definedName name="目標" localSheetId="61" hidden="1">{#N/A,"VA",FALSE,"output";#N/A,"VB",FALSE,"output";#N/A,"VS",FALSE,"output";#N/A,"VC",FALSE,"output";#N/A,"VG",FALSE,"output";#N/A,"J1",FALSE,"output";#N/A,"J2",FALSE,"output";#N/A,"PT",FALSE,"output"}</definedName>
    <definedName name="目標" localSheetId="76" hidden="1">{#N/A,"VA",FALSE,"output";#N/A,"VB",FALSE,"output";#N/A,"VS",FALSE,"output";#N/A,"VC",FALSE,"output";#N/A,"VG",FALSE,"output";#N/A,"J1",FALSE,"output";#N/A,"J2",FALSE,"output";#N/A,"PT",FALSE,"output"}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短縮日程" localSheetId="79">#REF!</definedName>
    <definedName name="短縮日程" localSheetId="84">#REF!</definedName>
    <definedName name="短縮日程" localSheetId="77">#REF!</definedName>
    <definedName name="短縮日程">#REF!</definedName>
    <definedName name="石井CACOMS">#N/A</definedName>
    <definedName name="石井RAIREKI1">#N/A</definedName>
    <definedName name="総効率Menu">#N/A</definedName>
    <definedName name="自動半田付" localSheetId="79">#REF!</definedName>
    <definedName name="自動半田付" localSheetId="84">#REF!</definedName>
    <definedName name="自動半田付" localSheetId="77">#REF!</definedName>
    <definedName name="自動半田付">#REF!</definedName>
    <definedName name="英" localSheetId="65" hidden="1">{#N/A,#N/A,TRUE,"RIDE";#N/A,#N/A,TRUE,"STEERING";#N/A,#N/A,TRUE,"HANDLING";#N/A,#N/A,TRUE,"BRAKING"}</definedName>
    <definedName name="英" localSheetId="84" hidden="1">{#N/A,#N/A,TRUE,"RIDE";#N/A,#N/A,TRUE,"STEERING";#N/A,#N/A,TRUE,"HANDLING";#N/A,#N/A,TRUE,"BRAKING"}</definedName>
    <definedName name="英" localSheetId="77" hidden="1">{#N/A,#N/A,TRUE,"RIDE";#N/A,#N/A,TRUE,"STEERING";#N/A,#N/A,TRUE,"HANDLING";#N/A,#N/A,TRUE,"BRAKING"}</definedName>
    <definedName name="英" localSheetId="61" hidden="1">{#N/A,#N/A,TRUE,"RIDE";#N/A,#N/A,TRUE,"STEERING";#N/A,#N/A,TRUE,"HANDLING";#N/A,#N/A,TRUE,"BRAKING"}</definedName>
    <definedName name="英" localSheetId="76" hidden="1">{#N/A,#N/A,TRUE,"RIDE";#N/A,#N/A,TRUE,"STEERING";#N/A,#N/A,TRUE,"HANDLING";#N/A,#N/A,TRUE,"BRAKING"}</definedName>
    <definedName name="英" hidden="1">{#N/A,#N/A,TRUE,"RIDE";#N/A,#N/A,TRUE,"STEERING";#N/A,#N/A,TRUE,"HANDLING";#N/A,#N/A,TRUE,"BRAKING"}</definedName>
    <definedName name="英語" localSheetId="65" hidden="1">{#VALUE!,#N/A,FALSE,0;#N/A,#N/A,FALSE,0;#N/A,#N/A,FALSE,0;#N/A,#N/A,FALSE,0}</definedName>
    <definedName name="英語" localSheetId="84" hidden="1">{#VALUE!,#N/A,FALSE,0;#N/A,#N/A,FALSE,0;#N/A,#N/A,FALSE,0;#N/A,#N/A,FALSE,0}</definedName>
    <definedName name="英語" localSheetId="77" hidden="1">{#VALUE!,#N/A,FALSE,0;#N/A,#N/A,FALSE,0;#N/A,#N/A,FALSE,0;#N/A,#N/A,FALSE,0}</definedName>
    <definedName name="英語" localSheetId="61" hidden="1">{#VALUE!,#N/A,FALSE,0;#N/A,#N/A,FALSE,0;#N/A,#N/A,FALSE,0;#N/A,#N/A,FALSE,0}</definedName>
    <definedName name="英語" localSheetId="76" hidden="1">{#VALUE!,#N/A,FALSE,0;#N/A,#N/A,FALSE,0;#N/A,#N/A,FALSE,0;#N/A,#N/A,FALSE,0}</definedName>
    <definedName name="英語" hidden="1">{#VALUE!,#N/A,FALSE,0;#N/A,#N/A,FALSE,0;#N/A,#N/A,FALSE,0;#N/A,#N/A,FALSE,0}</definedName>
    <definedName name="表紙" localSheetId="65" hidden="1">{#N/A,"VA",FALSE,"output";#N/A,"VB",FALSE,"output";#N/A,"VS",FALSE,"output";#N/A,"VC",FALSE,"output";#N/A,"VG",FALSE,"output";#N/A,"J1",FALSE,"output";#N/A,"J2",FALSE,"output";#N/A,"PT",FALSE,"output"}</definedName>
    <definedName name="表紙" localSheetId="84" hidden="1">{#N/A,"VA",FALSE,"output";#N/A,"VB",FALSE,"output";#N/A,"VS",FALSE,"output";#N/A,"VC",FALSE,"output";#N/A,"VG",FALSE,"output";#N/A,"J1",FALSE,"output";#N/A,"J2",FALSE,"output";#N/A,"PT",FALSE,"output"}</definedName>
    <definedName name="表紙" localSheetId="77" hidden="1">{#N/A,"VA",FALSE,"output";#N/A,"VB",FALSE,"output";#N/A,"VS",FALSE,"output";#N/A,"VC",FALSE,"output";#N/A,"VG",FALSE,"output";#N/A,"J1",FALSE,"output";#N/A,"J2",FALSE,"output";#N/A,"PT",FALSE,"output"}</definedName>
    <definedName name="表紙" localSheetId="61" hidden="1">{#N/A,"VA",FALSE,"output";#N/A,"VB",FALSE,"output";#N/A,"VS",FALSE,"output";#N/A,"VC",FALSE,"output";#N/A,"VG",FALSE,"output";#N/A,"J1",FALSE,"output";#N/A,"J2",FALSE,"output";#N/A,"PT",FALSE,"output"}</definedName>
    <definedName name="表紙" localSheetId="76" hidden="1">{#N/A,"VA",FALSE,"output";#N/A,"VB",FALSE,"output";#N/A,"VS",FALSE,"output";#N/A,"VC",FALSE,"output";#N/A,"VG",FALSE,"output";#N/A,"J1",FALSE,"output";#N/A,"J2",FALSE,"output";#N/A,"PT",FALSE,"output"}</definedName>
    <definedName name="表紙" hidden="1">{#N/A,"VA",FALSE,"output";#N/A,"VB",FALSE,"output";#N/A,"VS",FALSE,"output";#N/A,"VC",FALSE,"output";#N/A,"VG",FALSE,"output";#N/A,"J1",FALSE,"output";#N/A,"J2",FALSE,"output";#N/A,"PT",FALSE,"output"}</definedName>
    <definedName name="製造拠点区分" localSheetId="79">#REF!</definedName>
    <definedName name="製造拠点区分" localSheetId="84">#REF!</definedName>
    <definedName name="製造拠点区分" localSheetId="77">#REF!</definedName>
    <definedName name="製造拠点区分">#REF!</definedName>
    <definedName name="計画" localSheetId="65" hidden="1">{#N/A,"VB",FALSE,"output";#N/A,"VS",FALSE,"output";#N/A,"VC",FALSE,"output";#N/A,"VG",FALSE,"output";#N/A,"J1",FALSE,"output";#N/A,"PT",FALSE,"output"}</definedName>
    <definedName name="計画" localSheetId="84" hidden="1">{#N/A,"VB",FALSE,"output";#N/A,"VS",FALSE,"output";#N/A,"VC",FALSE,"output";#N/A,"VG",FALSE,"output";#N/A,"J1",FALSE,"output";#N/A,"PT",FALSE,"output"}</definedName>
    <definedName name="計画" localSheetId="77" hidden="1">{#N/A,"VB",FALSE,"output";#N/A,"VS",FALSE,"output";#N/A,"VC",FALSE,"output";#N/A,"VG",FALSE,"output";#N/A,"J1",FALSE,"output";#N/A,"PT",FALSE,"output"}</definedName>
    <definedName name="計画" localSheetId="61" hidden="1">{#N/A,"VB",FALSE,"output";#N/A,"VS",FALSE,"output";#N/A,"VC",FALSE,"output";#N/A,"VG",FALSE,"output";#N/A,"J1",FALSE,"output";#N/A,"PT",FALSE,"output"}</definedName>
    <definedName name="計画" localSheetId="76" hidden="1">{#N/A,"VB",FALSE,"output";#N/A,"VS",FALSE,"output";#N/A,"VC",FALSE,"output";#N/A,"VG",FALSE,"output";#N/A,"J1",FALSE,"output";#N/A,"PT",FALSE,"output"}</definedName>
    <definedName name="計画" hidden="1">{#N/A,"VB",FALSE,"output";#N/A,"VS",FALSE,"output";#N/A,"VC",FALSE,"output";#N/A,"VG",FALSE,"output";#N/A,"J1",FALSE,"output";#N/A,"PT",FALSE,"output"}</definedName>
    <definedName name="計画機種" localSheetId="79">#REF!</definedName>
    <definedName name="計画機種" localSheetId="84">#REF!</definedName>
    <definedName name="計画機種" localSheetId="77">#REF!</definedName>
    <definedName name="計画機種">#REF!</definedName>
    <definedName name="車名・車名コード一覧" localSheetId="79">#REF!</definedName>
    <definedName name="車名・車名コード一覧" localSheetId="84">#REF!</definedName>
    <definedName name="車名・車名コード一覧" localSheetId="77">#REF!</definedName>
    <definedName name="車名・車名コード一覧">#REF!</definedName>
    <definedName name="采购订单" localSheetId="79">#REF!</definedName>
    <definedName name="采购订单" localSheetId="78">#REF!</definedName>
    <definedName name="采购订单" localSheetId="84">#REF!</definedName>
    <definedName name="采购订单" localSheetId="77">#REF!</definedName>
    <definedName name="采购订单">#REF!</definedName>
    <definedName name="金型検収予定" localSheetId="79">#REF!</definedName>
    <definedName name="金型検収予定" localSheetId="84">#REF!</definedName>
    <definedName name="金型検収予定" localSheetId="77">#REF!</definedName>
    <definedName name="金型検収予定">#REF!</definedName>
    <definedName name="開発ランク" localSheetId="79">#REF!</definedName>
    <definedName name="開発ランク" localSheetId="84">#REF!</definedName>
    <definedName name="開発ランク" localSheetId="77">#REF!</definedName>
    <definedName name="開発ランク">#REF!</definedName>
    <definedName name="開発計画" localSheetId="65" hidden="1">{#N/A,"VA",FALSE,"output";#N/A,"VB",FALSE,"output";#N/A,"VS",FALSE,"output";#N/A,"VC",FALSE,"output";#N/A,"VG",FALSE,"output";#N/A,"J1",FALSE,"output";#N/A,"J2",FALSE,"output";#N/A,"PT",FALSE,"output"}</definedName>
    <definedName name="開発計画" localSheetId="84" hidden="1">{#N/A,"VA",FALSE,"output";#N/A,"VB",FALSE,"output";#N/A,"VS",FALSE,"output";#N/A,"VC",FALSE,"output";#N/A,"VG",FALSE,"output";#N/A,"J1",FALSE,"output";#N/A,"J2",FALSE,"output";#N/A,"PT",FALSE,"output"}</definedName>
    <definedName name="開発計画" localSheetId="77" hidden="1">{#N/A,"VA",FALSE,"output";#N/A,"VB",FALSE,"output";#N/A,"VS",FALSE,"output";#N/A,"VC",FALSE,"output";#N/A,"VG",FALSE,"output";#N/A,"J1",FALSE,"output";#N/A,"J2",FALSE,"output";#N/A,"PT",FALSE,"output"}</definedName>
    <definedName name="開発計画" localSheetId="61" hidden="1">{#N/A,"VA",FALSE,"output";#N/A,"VB",FALSE,"output";#N/A,"VS",FALSE,"output";#N/A,"VC",FALSE,"output";#N/A,"VG",FALSE,"output";#N/A,"J1",FALSE,"output";#N/A,"J2",FALSE,"output";#N/A,"PT",FALSE,"output"}</definedName>
    <definedName name="開発計画" localSheetId="76" hidden="1">{#N/A,"VA",FALSE,"output";#N/A,"VB",FALSE,"output";#N/A,"VS",FALSE,"output";#N/A,"VC",FALSE,"output";#N/A,"VG",FALSE,"output";#N/A,"J1",FALSE,"output";#N/A,"J2",FALSE,"output";#N/A,"PT",FALSE,"output"}</definedName>
    <definedName name="開発計画" hidden="1">{#N/A,"VA",FALSE,"output";#N/A,"VB",FALSE,"output";#N/A,"VS",FALSE,"output";#N/A,"VC",FALSE,"output";#N/A,"VG",FALSE,"output";#N/A,"J1",FALSE,"output";#N/A,"J2",FALSE,"output";#N/A,"PT",FALSE,"output"}</definedName>
    <definedName name="頭" localSheetId="79">#REF!</definedName>
    <definedName name="頭" localSheetId="84">#REF!</definedName>
    <definedName name="頭" localSheetId="77">#REF!</definedName>
    <definedName name="頭">#REF!</definedName>
    <definedName name="高ﾊﾞﾘ低減" localSheetId="79">#REF!</definedName>
    <definedName name="高ﾊﾞﾘ低減" localSheetId="84">#REF!</definedName>
    <definedName name="高ﾊﾞﾘ低減" localSheetId="77">#REF!</definedName>
    <definedName name="高ﾊﾞﾘ低減">#REF!</definedName>
  </definedNames>
  <calcPr calcId="191028"/>
  <pivotCaches>
    <pivotCache cacheId="7" r:id="rId9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N16" i="109" l="1"/>
  <c r="IO16" i="109"/>
  <c r="IP16" i="109"/>
  <c r="IQ16" i="109"/>
  <c r="IN17" i="109"/>
  <c r="IO17" i="109" s="1"/>
  <c r="IP17" i="109" s="1"/>
  <c r="IQ17" i="109" s="1"/>
  <c r="IM8" i="109"/>
  <c r="IN8" i="109"/>
  <c r="IO8" i="109"/>
  <c r="IP8" i="109"/>
  <c r="IM9" i="109"/>
  <c r="IN9" i="109" s="1"/>
  <c r="IO9" i="109" s="1"/>
  <c r="IP9" i="109" s="1"/>
  <c r="HZ16" i="104"/>
  <c r="IA16" i="104"/>
  <c r="IB16" i="104"/>
  <c r="IC16" i="104"/>
  <c r="ID16" i="104"/>
  <c r="IE16" i="104"/>
  <c r="IF16" i="104"/>
  <c r="IG16" i="104"/>
  <c r="IH16" i="104"/>
  <c r="II16" i="104"/>
  <c r="IJ16" i="104"/>
  <c r="HZ8" i="104"/>
  <c r="HZ9" i="104" s="1"/>
  <c r="IA9" i="104" s="1"/>
  <c r="IB9" i="104" s="1"/>
  <c r="IC9" i="104" s="1"/>
  <c r="ID9" i="104" s="1"/>
  <c r="IE9" i="104" s="1"/>
  <c r="IF9" i="104" s="1"/>
  <c r="IG9" i="104" s="1"/>
  <c r="IH9" i="104" s="1"/>
  <c r="IA8" i="104"/>
  <c r="IB8" i="104"/>
  <c r="IC8" i="104"/>
  <c r="ID8" i="104"/>
  <c r="IE8" i="104"/>
  <c r="IF8" i="104"/>
  <c r="IG8" i="104"/>
  <c r="IH8" i="104"/>
  <c r="II8" i="104"/>
  <c r="HX8" i="104"/>
  <c r="HX9" i="104" s="1"/>
  <c r="HY8" i="104"/>
  <c r="HW16" i="97"/>
  <c r="HX16" i="91"/>
  <c r="HW8" i="91"/>
  <c r="HV16" i="97"/>
  <c r="HV17" i="97" s="1"/>
  <c r="HV8" i="97"/>
  <c r="HV16" i="91"/>
  <c r="HW16" i="91"/>
  <c r="HT8" i="91"/>
  <c r="HU8" i="91"/>
  <c r="HV8" i="91"/>
  <c r="HW17" i="97" l="1"/>
  <c r="II9" i="104"/>
  <c r="HY9" i="104"/>
  <c r="IJ16" i="108" l="1"/>
  <c r="IK16" i="108"/>
  <c r="IL16" i="108"/>
  <c r="IJ8" i="108"/>
  <c r="IK8" i="108"/>
  <c r="II8" i="108"/>
  <c r="IM16" i="109"/>
  <c r="IM17" i="109" s="1"/>
  <c r="IL8" i="109"/>
  <c r="HY16" i="104"/>
  <c r="HU8" i="97"/>
  <c r="HU9" i="97" s="1"/>
  <c r="HV9" i="97" s="1"/>
  <c r="HS16" i="91"/>
  <c r="HT16" i="91"/>
  <c r="HU16" i="91"/>
  <c r="HS8" i="91"/>
  <c r="HY17" i="104" l="1"/>
  <c r="HZ17" i="104" s="1"/>
  <c r="IA17" i="104" s="1"/>
  <c r="IB17" i="104" s="1"/>
  <c r="IC17" i="104" s="1"/>
  <c r="ID17" i="104" s="1"/>
  <c r="IE17" i="104" s="1"/>
  <c r="IF17" i="104" s="1"/>
  <c r="IG17" i="104" s="1"/>
  <c r="IH17" i="104" s="1"/>
  <c r="II17" i="104" s="1"/>
  <c r="IJ17" i="104" s="1"/>
  <c r="II9" i="108"/>
  <c r="IJ9" i="108" s="1"/>
  <c r="IK9" i="108" s="1"/>
  <c r="IJ17" i="108"/>
  <c r="IK17" i="108" s="1"/>
  <c r="IL17" i="108" s="1"/>
  <c r="GL16" i="100"/>
  <c r="GL17" i="100" s="1"/>
  <c r="GK16" i="100" l="1"/>
  <c r="GK17" i="100"/>
  <c r="GK8" i="100"/>
  <c r="GK9" i="100" s="1"/>
  <c r="C14" i="109"/>
  <c r="C6" i="109"/>
  <c r="C15" i="109"/>
  <c r="C7" i="109"/>
  <c r="HU3" i="109"/>
  <c r="HV3" i="109" s="1"/>
  <c r="HW3" i="109" s="1"/>
  <c r="HX3" i="109" s="1"/>
  <c r="HY3" i="109" s="1"/>
  <c r="HZ3" i="109" s="1"/>
  <c r="IA3" i="109" s="1"/>
  <c r="IB3" i="109" s="1"/>
  <c r="IC3" i="109" s="1"/>
  <c r="ID3" i="109" s="1"/>
  <c r="IE3" i="109" s="1"/>
  <c r="IF3" i="109" s="1"/>
  <c r="IG3" i="109" s="1"/>
  <c r="IH3" i="109" s="1"/>
  <c r="II3" i="109" s="1"/>
  <c r="IJ3" i="109" s="1"/>
  <c r="IK3" i="109" s="1"/>
  <c r="IL3" i="109" s="1"/>
  <c r="IM3" i="109" s="1"/>
  <c r="IN3" i="109" s="1"/>
  <c r="IO3" i="109" s="1"/>
  <c r="IP3" i="109" s="1"/>
  <c r="IQ3" i="109" s="1"/>
  <c r="IR3" i="109" s="1"/>
  <c r="IS3" i="109" s="1"/>
  <c r="GL3" i="109"/>
  <c r="GM3" i="109" s="1"/>
  <c r="GN3" i="109" s="1"/>
  <c r="GO3" i="109" s="1"/>
  <c r="GP3" i="109" s="1"/>
  <c r="GQ3" i="109" s="1"/>
  <c r="GR3" i="109" s="1"/>
  <c r="GS3" i="109" s="1"/>
  <c r="GT3" i="109" s="1"/>
  <c r="GU3" i="109" s="1"/>
  <c r="GV3" i="109" s="1"/>
  <c r="GW3" i="109" s="1"/>
  <c r="GX3" i="109" s="1"/>
  <c r="GY3" i="109" s="1"/>
  <c r="GZ3" i="109" s="1"/>
  <c r="HA3" i="109" s="1"/>
  <c r="HB3" i="109" s="1"/>
  <c r="HC3" i="109" s="1"/>
  <c r="HD3" i="109" s="1"/>
  <c r="HE3" i="109" s="1"/>
  <c r="HF3" i="109" s="1"/>
  <c r="HG3" i="109" s="1"/>
  <c r="HH3" i="109" s="1"/>
  <c r="HI3" i="109" s="1"/>
  <c r="HJ3" i="109" s="1"/>
  <c r="HK3" i="109" s="1"/>
  <c r="HL3" i="109" s="1"/>
  <c r="HM3" i="109" s="1"/>
  <c r="HN3" i="109" s="1"/>
  <c r="HO3" i="109" s="1"/>
  <c r="GD3" i="109"/>
  <c r="GE3" i="109" s="1"/>
  <c r="GF3" i="109" s="1"/>
  <c r="GG3" i="109" s="1"/>
  <c r="GH3" i="109" s="1"/>
  <c r="GI3" i="109" s="1"/>
  <c r="GJ3" i="109" s="1"/>
  <c r="FB3" i="109"/>
  <c r="FC3" i="109" s="1"/>
  <c r="FD3" i="109" s="1"/>
  <c r="FE3" i="109" s="1"/>
  <c r="FF3" i="109" s="1"/>
  <c r="FG3" i="109" s="1"/>
  <c r="FH3" i="109" s="1"/>
  <c r="FI3" i="109" s="1"/>
  <c r="FJ3" i="109" s="1"/>
  <c r="FK3" i="109" s="1"/>
  <c r="FL3" i="109" s="1"/>
  <c r="FM3" i="109" s="1"/>
  <c r="FN3" i="109" s="1"/>
  <c r="FO3" i="109" s="1"/>
  <c r="FP3" i="109" s="1"/>
  <c r="FQ3" i="109" s="1"/>
  <c r="FR3" i="109" s="1"/>
  <c r="FS3" i="109" s="1"/>
  <c r="FT3" i="109" s="1"/>
  <c r="FU3" i="109" s="1"/>
  <c r="FV3" i="109" s="1"/>
  <c r="FW3" i="109" s="1"/>
  <c r="FX3" i="109" s="1"/>
  <c r="FY3" i="109" s="1"/>
  <c r="FZ3" i="109" s="1"/>
  <c r="GA3" i="109" s="1"/>
  <c r="GB3" i="109" s="1"/>
  <c r="DW3" i="109"/>
  <c r="DX3" i="109" s="1"/>
  <c r="DY3" i="109" s="1"/>
  <c r="DZ3" i="109" s="1"/>
  <c r="EA3" i="109" s="1"/>
  <c r="EB3" i="109" s="1"/>
  <c r="EC3" i="109" s="1"/>
  <c r="ED3" i="109" s="1"/>
  <c r="EE3" i="109" s="1"/>
  <c r="EF3" i="109" s="1"/>
  <c r="EG3" i="109" s="1"/>
  <c r="EH3" i="109" s="1"/>
  <c r="EI3" i="109" s="1"/>
  <c r="EJ3" i="109" s="1"/>
  <c r="EK3" i="109" s="1"/>
  <c r="EL3" i="109" s="1"/>
  <c r="EM3" i="109" s="1"/>
  <c r="EN3" i="109" s="1"/>
  <c r="EO3" i="109" s="1"/>
  <c r="EP3" i="109" s="1"/>
  <c r="EQ3" i="109" s="1"/>
  <c r="ER3" i="109" s="1"/>
  <c r="ES3" i="109" s="1"/>
  <c r="ET3" i="109" s="1"/>
  <c r="EU3" i="109" s="1"/>
  <c r="EV3" i="109" s="1"/>
  <c r="EW3" i="109" s="1"/>
  <c r="EX3" i="109" s="1"/>
  <c r="EY3" i="109" s="1"/>
  <c r="EZ3" i="109" s="1"/>
  <c r="CR3" i="109"/>
  <c r="CS3" i="109" s="1"/>
  <c r="CT3" i="109" s="1"/>
  <c r="CU3" i="109" s="1"/>
  <c r="CV3" i="109" s="1"/>
  <c r="CW3" i="109" s="1"/>
  <c r="CX3" i="109" s="1"/>
  <c r="CY3" i="109" s="1"/>
  <c r="CZ3" i="109" s="1"/>
  <c r="DA3" i="109" s="1"/>
  <c r="DB3" i="109" s="1"/>
  <c r="DC3" i="109" s="1"/>
  <c r="DD3" i="109" s="1"/>
  <c r="DE3" i="109" s="1"/>
  <c r="DF3" i="109" s="1"/>
  <c r="DG3" i="109" s="1"/>
  <c r="DH3" i="109" s="1"/>
  <c r="DI3" i="109" s="1"/>
  <c r="DJ3" i="109" s="1"/>
  <c r="DK3" i="109" s="1"/>
  <c r="DL3" i="109" s="1"/>
  <c r="DM3" i="109" s="1"/>
  <c r="DN3" i="109" s="1"/>
  <c r="DO3" i="109" s="1"/>
  <c r="DP3" i="109" s="1"/>
  <c r="DQ3" i="109" s="1"/>
  <c r="DR3" i="109" s="1"/>
  <c r="DS3" i="109" s="1"/>
  <c r="DT3" i="109" s="1"/>
  <c r="DU3" i="109" s="1"/>
  <c r="C15" i="108"/>
  <c r="C14" i="108"/>
  <c r="C7" i="108"/>
  <c r="C6" i="108"/>
  <c r="HV3" i="108"/>
  <c r="HW3" i="108" s="1"/>
  <c r="HX3" i="108" s="1"/>
  <c r="HY3" i="108" s="1"/>
  <c r="HZ3" i="108" s="1"/>
  <c r="IA3" i="108" s="1"/>
  <c r="IB3" i="108" s="1"/>
  <c r="IC3" i="108" s="1"/>
  <c r="ID3" i="108" s="1"/>
  <c r="IE3" i="108" s="1"/>
  <c r="IF3" i="108" s="1"/>
  <c r="IG3" i="108" s="1"/>
  <c r="IH3" i="108" s="1"/>
  <c r="II3" i="108" s="1"/>
  <c r="IJ3" i="108" s="1"/>
  <c r="IK3" i="108" s="1"/>
  <c r="IL3" i="108" s="1"/>
  <c r="IM3" i="108" s="1"/>
  <c r="IN3" i="108" s="1"/>
  <c r="IO3" i="108" s="1"/>
  <c r="IP3" i="108" s="1"/>
  <c r="IQ3" i="108" s="1"/>
  <c r="IR3" i="108" s="1"/>
  <c r="IS3" i="108" s="1"/>
  <c r="HU3" i="108"/>
  <c r="GL3" i="108"/>
  <c r="GM3" i="108" s="1"/>
  <c r="GN3" i="108" s="1"/>
  <c r="GO3" i="108" s="1"/>
  <c r="GP3" i="108" s="1"/>
  <c r="GQ3" i="108" s="1"/>
  <c r="GR3" i="108" s="1"/>
  <c r="GS3" i="108" s="1"/>
  <c r="GT3" i="108" s="1"/>
  <c r="GU3" i="108" s="1"/>
  <c r="GV3" i="108" s="1"/>
  <c r="GW3" i="108" s="1"/>
  <c r="GX3" i="108" s="1"/>
  <c r="GY3" i="108" s="1"/>
  <c r="GZ3" i="108" s="1"/>
  <c r="HA3" i="108" s="1"/>
  <c r="HB3" i="108" s="1"/>
  <c r="HC3" i="108" s="1"/>
  <c r="HD3" i="108" s="1"/>
  <c r="HE3" i="108" s="1"/>
  <c r="HF3" i="108" s="1"/>
  <c r="HG3" i="108" s="1"/>
  <c r="HH3" i="108" s="1"/>
  <c r="HI3" i="108" s="1"/>
  <c r="HJ3" i="108" s="1"/>
  <c r="HK3" i="108" s="1"/>
  <c r="HL3" i="108" s="1"/>
  <c r="HM3" i="108" s="1"/>
  <c r="HN3" i="108" s="1"/>
  <c r="HO3" i="108" s="1"/>
  <c r="GD3" i="108"/>
  <c r="GE3" i="108" s="1"/>
  <c r="GF3" i="108" s="1"/>
  <c r="GG3" i="108" s="1"/>
  <c r="GH3" i="108" s="1"/>
  <c r="GI3" i="108" s="1"/>
  <c r="GJ3" i="108" s="1"/>
  <c r="FB3" i="108"/>
  <c r="FC3" i="108" s="1"/>
  <c r="FD3" i="108" s="1"/>
  <c r="FE3" i="108" s="1"/>
  <c r="FF3" i="108" s="1"/>
  <c r="FG3" i="108" s="1"/>
  <c r="FH3" i="108" s="1"/>
  <c r="FI3" i="108" s="1"/>
  <c r="FJ3" i="108" s="1"/>
  <c r="FK3" i="108" s="1"/>
  <c r="FL3" i="108" s="1"/>
  <c r="FM3" i="108" s="1"/>
  <c r="FN3" i="108" s="1"/>
  <c r="FO3" i="108" s="1"/>
  <c r="FP3" i="108" s="1"/>
  <c r="FQ3" i="108" s="1"/>
  <c r="FR3" i="108" s="1"/>
  <c r="FS3" i="108" s="1"/>
  <c r="FT3" i="108" s="1"/>
  <c r="FU3" i="108" s="1"/>
  <c r="FV3" i="108" s="1"/>
  <c r="FW3" i="108" s="1"/>
  <c r="FX3" i="108" s="1"/>
  <c r="FY3" i="108" s="1"/>
  <c r="FZ3" i="108" s="1"/>
  <c r="GA3" i="108" s="1"/>
  <c r="GB3" i="108" s="1"/>
  <c r="DW3" i="108"/>
  <c r="DX3" i="108" s="1"/>
  <c r="DY3" i="108" s="1"/>
  <c r="DZ3" i="108" s="1"/>
  <c r="EA3" i="108" s="1"/>
  <c r="EB3" i="108" s="1"/>
  <c r="EC3" i="108" s="1"/>
  <c r="ED3" i="108" s="1"/>
  <c r="EE3" i="108" s="1"/>
  <c r="EF3" i="108" s="1"/>
  <c r="EG3" i="108" s="1"/>
  <c r="EH3" i="108" s="1"/>
  <c r="EI3" i="108" s="1"/>
  <c r="EJ3" i="108" s="1"/>
  <c r="EK3" i="108" s="1"/>
  <c r="EL3" i="108" s="1"/>
  <c r="EM3" i="108" s="1"/>
  <c r="EN3" i="108" s="1"/>
  <c r="EO3" i="108" s="1"/>
  <c r="EP3" i="108" s="1"/>
  <c r="EQ3" i="108" s="1"/>
  <c r="ER3" i="108" s="1"/>
  <c r="ES3" i="108" s="1"/>
  <c r="ET3" i="108" s="1"/>
  <c r="EU3" i="108" s="1"/>
  <c r="EV3" i="108" s="1"/>
  <c r="EW3" i="108" s="1"/>
  <c r="EX3" i="108" s="1"/>
  <c r="EY3" i="108" s="1"/>
  <c r="EZ3" i="108" s="1"/>
  <c r="CR3" i="108"/>
  <c r="CS3" i="108" s="1"/>
  <c r="CT3" i="108" s="1"/>
  <c r="CU3" i="108" s="1"/>
  <c r="CV3" i="108" s="1"/>
  <c r="CW3" i="108" s="1"/>
  <c r="CX3" i="108" s="1"/>
  <c r="CY3" i="108" s="1"/>
  <c r="CZ3" i="108" s="1"/>
  <c r="DA3" i="108" s="1"/>
  <c r="DB3" i="108" s="1"/>
  <c r="DC3" i="108" s="1"/>
  <c r="DD3" i="108" s="1"/>
  <c r="DE3" i="108" s="1"/>
  <c r="DF3" i="108" s="1"/>
  <c r="DG3" i="108" s="1"/>
  <c r="DH3" i="108" s="1"/>
  <c r="DI3" i="108" s="1"/>
  <c r="DJ3" i="108" s="1"/>
  <c r="DK3" i="108" s="1"/>
  <c r="DL3" i="108" s="1"/>
  <c r="DM3" i="108" s="1"/>
  <c r="DN3" i="108" s="1"/>
  <c r="DO3" i="108" s="1"/>
  <c r="DP3" i="108" s="1"/>
  <c r="DQ3" i="108" s="1"/>
  <c r="DR3" i="108" s="1"/>
  <c r="DS3" i="108" s="1"/>
  <c r="DT3" i="108" s="1"/>
  <c r="DU3" i="108" s="1"/>
  <c r="HR16" i="91"/>
  <c r="HR8" i="91"/>
  <c r="HQ8" i="91"/>
  <c r="C6" i="91"/>
  <c r="HK16" i="101"/>
  <c r="HJ8" i="101"/>
  <c r="HK8" i="101"/>
  <c r="IL9" i="109" l="1"/>
  <c r="C16" i="109"/>
  <c r="C8" i="109"/>
  <c r="C16" i="108"/>
  <c r="C8" i="108"/>
  <c r="GJ8" i="100" l="1"/>
  <c r="GJ9" i="100"/>
  <c r="HJ16" i="101"/>
  <c r="HI8" i="101"/>
  <c r="HI9" i="101" s="1"/>
  <c r="HJ9" i="101" s="1"/>
  <c r="HK9" i="101" s="1"/>
  <c r="HJ17" i="101" l="1"/>
  <c r="HK17" i="101" s="1"/>
  <c r="GG16" i="89" l="1"/>
  <c r="C15" i="104" l="1"/>
  <c r="C14" i="104"/>
  <c r="C7" i="104"/>
  <c r="C6" i="104"/>
  <c r="HU3" i="104"/>
  <c r="HV3" i="104" s="1"/>
  <c r="HW3" i="104" s="1"/>
  <c r="HX3" i="104" s="1"/>
  <c r="HY3" i="104" s="1"/>
  <c r="HZ3" i="104" s="1"/>
  <c r="IA3" i="104" s="1"/>
  <c r="IB3" i="104" s="1"/>
  <c r="IC3" i="104" s="1"/>
  <c r="ID3" i="104" s="1"/>
  <c r="IE3" i="104" s="1"/>
  <c r="IF3" i="104" s="1"/>
  <c r="IG3" i="104" s="1"/>
  <c r="IH3" i="104" s="1"/>
  <c r="II3" i="104" s="1"/>
  <c r="IJ3" i="104" s="1"/>
  <c r="IK3" i="104" s="1"/>
  <c r="IL3" i="104" s="1"/>
  <c r="IM3" i="104" s="1"/>
  <c r="IN3" i="104" s="1"/>
  <c r="IO3" i="104" s="1"/>
  <c r="IP3" i="104" s="1"/>
  <c r="IQ3" i="104" s="1"/>
  <c r="IR3" i="104" s="1"/>
  <c r="IS3" i="104" s="1"/>
  <c r="GL3" i="104"/>
  <c r="GM3" i="104" s="1"/>
  <c r="GN3" i="104" s="1"/>
  <c r="GO3" i="104" s="1"/>
  <c r="GP3" i="104" s="1"/>
  <c r="GQ3" i="104" s="1"/>
  <c r="GR3" i="104" s="1"/>
  <c r="GS3" i="104" s="1"/>
  <c r="GT3" i="104" s="1"/>
  <c r="GU3" i="104" s="1"/>
  <c r="GV3" i="104" s="1"/>
  <c r="GW3" i="104" s="1"/>
  <c r="GX3" i="104" s="1"/>
  <c r="GY3" i="104" s="1"/>
  <c r="GZ3" i="104" s="1"/>
  <c r="HA3" i="104" s="1"/>
  <c r="HB3" i="104" s="1"/>
  <c r="HC3" i="104" s="1"/>
  <c r="HD3" i="104" s="1"/>
  <c r="HE3" i="104" s="1"/>
  <c r="HF3" i="104" s="1"/>
  <c r="HG3" i="104" s="1"/>
  <c r="HH3" i="104" s="1"/>
  <c r="HI3" i="104" s="1"/>
  <c r="HJ3" i="104" s="1"/>
  <c r="HK3" i="104" s="1"/>
  <c r="HL3" i="104" s="1"/>
  <c r="HM3" i="104" s="1"/>
  <c r="HN3" i="104" s="1"/>
  <c r="HO3" i="104" s="1"/>
  <c r="GD3" i="104"/>
  <c r="GE3" i="104" s="1"/>
  <c r="GF3" i="104" s="1"/>
  <c r="GG3" i="104" s="1"/>
  <c r="GH3" i="104" s="1"/>
  <c r="GI3" i="104" s="1"/>
  <c r="GJ3" i="104" s="1"/>
  <c r="FB3" i="104"/>
  <c r="FC3" i="104" s="1"/>
  <c r="FD3" i="104" s="1"/>
  <c r="FE3" i="104" s="1"/>
  <c r="FF3" i="104" s="1"/>
  <c r="FG3" i="104" s="1"/>
  <c r="FH3" i="104" s="1"/>
  <c r="FI3" i="104" s="1"/>
  <c r="FJ3" i="104" s="1"/>
  <c r="FK3" i="104" s="1"/>
  <c r="FL3" i="104" s="1"/>
  <c r="FM3" i="104" s="1"/>
  <c r="FN3" i="104" s="1"/>
  <c r="FO3" i="104" s="1"/>
  <c r="FP3" i="104" s="1"/>
  <c r="FQ3" i="104" s="1"/>
  <c r="FR3" i="104" s="1"/>
  <c r="FS3" i="104" s="1"/>
  <c r="FT3" i="104" s="1"/>
  <c r="FU3" i="104" s="1"/>
  <c r="FV3" i="104" s="1"/>
  <c r="FW3" i="104" s="1"/>
  <c r="FX3" i="104" s="1"/>
  <c r="FY3" i="104" s="1"/>
  <c r="FZ3" i="104" s="1"/>
  <c r="GA3" i="104" s="1"/>
  <c r="GB3" i="104" s="1"/>
  <c r="DW3" i="104"/>
  <c r="DX3" i="104" s="1"/>
  <c r="DY3" i="104" s="1"/>
  <c r="DZ3" i="104" s="1"/>
  <c r="EA3" i="104" s="1"/>
  <c r="EB3" i="104" s="1"/>
  <c r="EC3" i="104" s="1"/>
  <c r="ED3" i="104" s="1"/>
  <c r="EE3" i="104" s="1"/>
  <c r="EF3" i="104" s="1"/>
  <c r="EG3" i="104" s="1"/>
  <c r="EH3" i="104" s="1"/>
  <c r="EI3" i="104" s="1"/>
  <c r="EJ3" i="104" s="1"/>
  <c r="EK3" i="104" s="1"/>
  <c r="EL3" i="104" s="1"/>
  <c r="EM3" i="104" s="1"/>
  <c r="EN3" i="104" s="1"/>
  <c r="EO3" i="104" s="1"/>
  <c r="EP3" i="104" s="1"/>
  <c r="EQ3" i="104" s="1"/>
  <c r="ER3" i="104" s="1"/>
  <c r="ES3" i="104" s="1"/>
  <c r="ET3" i="104" s="1"/>
  <c r="EU3" i="104" s="1"/>
  <c r="EV3" i="104" s="1"/>
  <c r="EW3" i="104" s="1"/>
  <c r="EX3" i="104" s="1"/>
  <c r="EY3" i="104" s="1"/>
  <c r="EZ3" i="104" s="1"/>
  <c r="CR3" i="104"/>
  <c r="CS3" i="104" s="1"/>
  <c r="CT3" i="104" s="1"/>
  <c r="CU3" i="104" s="1"/>
  <c r="CV3" i="104" s="1"/>
  <c r="CW3" i="104" s="1"/>
  <c r="CX3" i="104" s="1"/>
  <c r="CY3" i="104" s="1"/>
  <c r="CZ3" i="104" s="1"/>
  <c r="DA3" i="104" s="1"/>
  <c r="DB3" i="104" s="1"/>
  <c r="DC3" i="104" s="1"/>
  <c r="DD3" i="104" s="1"/>
  <c r="DE3" i="104" s="1"/>
  <c r="DF3" i="104" s="1"/>
  <c r="DG3" i="104" s="1"/>
  <c r="DH3" i="104" s="1"/>
  <c r="DI3" i="104" s="1"/>
  <c r="DJ3" i="104" s="1"/>
  <c r="DK3" i="104" s="1"/>
  <c r="DL3" i="104" s="1"/>
  <c r="DM3" i="104" s="1"/>
  <c r="DN3" i="104" s="1"/>
  <c r="DO3" i="104" s="1"/>
  <c r="DP3" i="104" s="1"/>
  <c r="DQ3" i="104" s="1"/>
  <c r="DR3" i="104" s="1"/>
  <c r="DS3" i="104" s="1"/>
  <c r="DT3" i="104" s="1"/>
  <c r="DU3" i="104" s="1"/>
  <c r="GF16" i="89"/>
  <c r="GF8" i="89"/>
  <c r="C15" i="101"/>
  <c r="C14" i="101"/>
  <c r="C7" i="101"/>
  <c r="C6" i="101"/>
  <c r="GL3" i="101"/>
  <c r="GM3" i="101" s="1"/>
  <c r="GN3" i="101" s="1"/>
  <c r="GO3" i="101" s="1"/>
  <c r="GP3" i="101" s="1"/>
  <c r="GQ3" i="101" s="1"/>
  <c r="GR3" i="101" s="1"/>
  <c r="GS3" i="101" s="1"/>
  <c r="GT3" i="101" s="1"/>
  <c r="GU3" i="101" s="1"/>
  <c r="GV3" i="101" s="1"/>
  <c r="GW3" i="101" s="1"/>
  <c r="GX3" i="101" s="1"/>
  <c r="GY3" i="101" s="1"/>
  <c r="GZ3" i="101" s="1"/>
  <c r="HA3" i="101" s="1"/>
  <c r="HB3" i="101" s="1"/>
  <c r="HC3" i="101" s="1"/>
  <c r="HD3" i="101" s="1"/>
  <c r="HE3" i="101" s="1"/>
  <c r="HF3" i="101" s="1"/>
  <c r="HG3" i="101" s="1"/>
  <c r="HH3" i="101" s="1"/>
  <c r="HI3" i="101" s="1"/>
  <c r="HJ3" i="101" s="1"/>
  <c r="HK3" i="101" s="1"/>
  <c r="HL3" i="101" s="1"/>
  <c r="HM3" i="101" s="1"/>
  <c r="HN3" i="101" s="1"/>
  <c r="HO3" i="101" s="1"/>
  <c r="GE3" i="101"/>
  <c r="GF3" i="101" s="1"/>
  <c r="GG3" i="101" s="1"/>
  <c r="GH3" i="101" s="1"/>
  <c r="GI3" i="101" s="1"/>
  <c r="GJ3" i="101" s="1"/>
  <c r="GD3" i="101"/>
  <c r="FB3" i="101"/>
  <c r="FC3" i="101" s="1"/>
  <c r="FD3" i="101" s="1"/>
  <c r="FE3" i="101" s="1"/>
  <c r="FF3" i="101" s="1"/>
  <c r="FG3" i="101" s="1"/>
  <c r="FH3" i="101" s="1"/>
  <c r="FI3" i="101" s="1"/>
  <c r="FJ3" i="101" s="1"/>
  <c r="FK3" i="101" s="1"/>
  <c r="FL3" i="101" s="1"/>
  <c r="FM3" i="101" s="1"/>
  <c r="FN3" i="101" s="1"/>
  <c r="FO3" i="101" s="1"/>
  <c r="FP3" i="101" s="1"/>
  <c r="FQ3" i="101" s="1"/>
  <c r="FR3" i="101" s="1"/>
  <c r="FS3" i="101" s="1"/>
  <c r="FT3" i="101" s="1"/>
  <c r="FU3" i="101" s="1"/>
  <c r="FV3" i="101" s="1"/>
  <c r="FW3" i="101" s="1"/>
  <c r="FX3" i="101" s="1"/>
  <c r="FY3" i="101" s="1"/>
  <c r="FZ3" i="101" s="1"/>
  <c r="GA3" i="101" s="1"/>
  <c r="GB3" i="101" s="1"/>
  <c r="DW3" i="101"/>
  <c r="DX3" i="101" s="1"/>
  <c r="DY3" i="101" s="1"/>
  <c r="DZ3" i="101" s="1"/>
  <c r="EA3" i="101" s="1"/>
  <c r="EB3" i="101" s="1"/>
  <c r="EC3" i="101" s="1"/>
  <c r="ED3" i="101" s="1"/>
  <c r="EE3" i="101" s="1"/>
  <c r="EF3" i="101" s="1"/>
  <c r="EG3" i="101" s="1"/>
  <c r="EH3" i="101" s="1"/>
  <c r="EI3" i="101" s="1"/>
  <c r="EJ3" i="101" s="1"/>
  <c r="EK3" i="101" s="1"/>
  <c r="EL3" i="101" s="1"/>
  <c r="EM3" i="101" s="1"/>
  <c r="EN3" i="101" s="1"/>
  <c r="EO3" i="101" s="1"/>
  <c r="EP3" i="101" s="1"/>
  <c r="EQ3" i="101" s="1"/>
  <c r="ER3" i="101" s="1"/>
  <c r="ES3" i="101" s="1"/>
  <c r="ET3" i="101" s="1"/>
  <c r="EU3" i="101" s="1"/>
  <c r="EV3" i="101" s="1"/>
  <c r="EW3" i="101" s="1"/>
  <c r="EX3" i="101" s="1"/>
  <c r="EY3" i="101" s="1"/>
  <c r="EZ3" i="101" s="1"/>
  <c r="CR3" i="101"/>
  <c r="CS3" i="101" s="1"/>
  <c r="CT3" i="101" s="1"/>
  <c r="CU3" i="101" s="1"/>
  <c r="CV3" i="101" s="1"/>
  <c r="CW3" i="101" s="1"/>
  <c r="CX3" i="101" s="1"/>
  <c r="CY3" i="101" s="1"/>
  <c r="CZ3" i="101" s="1"/>
  <c r="DA3" i="101" s="1"/>
  <c r="DB3" i="101" s="1"/>
  <c r="DC3" i="101" s="1"/>
  <c r="DD3" i="101" s="1"/>
  <c r="DE3" i="101" s="1"/>
  <c r="DF3" i="101" s="1"/>
  <c r="DG3" i="101" s="1"/>
  <c r="DH3" i="101" s="1"/>
  <c r="DI3" i="101" s="1"/>
  <c r="DJ3" i="101" s="1"/>
  <c r="DK3" i="101" s="1"/>
  <c r="DL3" i="101" s="1"/>
  <c r="DM3" i="101" s="1"/>
  <c r="DN3" i="101" s="1"/>
  <c r="DO3" i="101" s="1"/>
  <c r="DP3" i="101" s="1"/>
  <c r="DQ3" i="101" s="1"/>
  <c r="DR3" i="101" s="1"/>
  <c r="DS3" i="101" s="1"/>
  <c r="DT3" i="101" s="1"/>
  <c r="DU3" i="101" s="1"/>
  <c r="C16" i="104" l="1"/>
  <c r="C8" i="104"/>
  <c r="C16" i="101"/>
  <c r="C8" i="101"/>
  <c r="GJ16" i="100" l="1"/>
  <c r="GI16" i="100"/>
  <c r="GI17" i="100" s="1"/>
  <c r="GI8" i="100"/>
  <c r="GH8" i="100"/>
  <c r="GH9" i="100" s="1"/>
  <c r="C15" i="100"/>
  <c r="C14" i="100"/>
  <c r="C7" i="100"/>
  <c r="C6" i="100"/>
  <c r="FN3" i="100"/>
  <c r="FO3" i="100" s="1"/>
  <c r="FP3" i="100" s="1"/>
  <c r="FQ3" i="100" s="1"/>
  <c r="FR3" i="100" s="1"/>
  <c r="FS3" i="100" s="1"/>
  <c r="FT3" i="100" s="1"/>
  <c r="FU3" i="100" s="1"/>
  <c r="FV3" i="100" s="1"/>
  <c r="FW3" i="100" s="1"/>
  <c r="FX3" i="100" s="1"/>
  <c r="FY3" i="100" s="1"/>
  <c r="FZ3" i="100" s="1"/>
  <c r="GA3" i="100" s="1"/>
  <c r="GB3" i="100" s="1"/>
  <c r="GC3" i="100" s="1"/>
  <c r="GD3" i="100" s="1"/>
  <c r="GE3" i="100" s="1"/>
  <c r="GF3" i="100" s="1"/>
  <c r="GG3" i="100" s="1"/>
  <c r="GH3" i="100" s="1"/>
  <c r="GI3" i="100" s="1"/>
  <c r="GJ3" i="100" s="1"/>
  <c r="GK3" i="100" s="1"/>
  <c r="GL3" i="100" s="1"/>
  <c r="GM3" i="100" s="1"/>
  <c r="GN3" i="100" s="1"/>
  <c r="GO3" i="100" s="1"/>
  <c r="GP3" i="100" s="1"/>
  <c r="GQ3" i="100" s="1"/>
  <c r="EL3" i="100"/>
  <c r="EM3" i="100" s="1"/>
  <c r="EN3" i="100" s="1"/>
  <c r="EO3" i="100" s="1"/>
  <c r="EP3" i="100" s="1"/>
  <c r="EQ3" i="100" s="1"/>
  <c r="ER3" i="100" s="1"/>
  <c r="ES3" i="100" s="1"/>
  <c r="ET3" i="100" s="1"/>
  <c r="EU3" i="100" s="1"/>
  <c r="EV3" i="100" s="1"/>
  <c r="EW3" i="100" s="1"/>
  <c r="EX3" i="100" s="1"/>
  <c r="EY3" i="100" s="1"/>
  <c r="EZ3" i="100" s="1"/>
  <c r="FA3" i="100" s="1"/>
  <c r="FB3" i="100" s="1"/>
  <c r="FC3" i="100" s="1"/>
  <c r="FD3" i="100" s="1"/>
  <c r="FE3" i="100" s="1"/>
  <c r="FF3" i="100" s="1"/>
  <c r="FG3" i="100" s="1"/>
  <c r="FH3" i="100" s="1"/>
  <c r="FI3" i="100" s="1"/>
  <c r="FJ3" i="100" s="1"/>
  <c r="FK3" i="100" s="1"/>
  <c r="FL3" i="100" s="1"/>
  <c r="DG3" i="100"/>
  <c r="DH3" i="100" s="1"/>
  <c r="DI3" i="100" s="1"/>
  <c r="DJ3" i="100" s="1"/>
  <c r="DK3" i="100" s="1"/>
  <c r="DL3" i="100" s="1"/>
  <c r="DM3" i="100" s="1"/>
  <c r="DN3" i="100" s="1"/>
  <c r="DO3" i="100" s="1"/>
  <c r="DP3" i="100" s="1"/>
  <c r="DQ3" i="100" s="1"/>
  <c r="DR3" i="100" s="1"/>
  <c r="DS3" i="100" s="1"/>
  <c r="DT3" i="100" s="1"/>
  <c r="DU3" i="100" s="1"/>
  <c r="DV3" i="100" s="1"/>
  <c r="DW3" i="100" s="1"/>
  <c r="DX3" i="100" s="1"/>
  <c r="DY3" i="100" s="1"/>
  <c r="DZ3" i="100" s="1"/>
  <c r="EA3" i="100" s="1"/>
  <c r="EB3" i="100" s="1"/>
  <c r="EC3" i="100" s="1"/>
  <c r="ED3" i="100" s="1"/>
  <c r="EE3" i="100" s="1"/>
  <c r="EF3" i="100" s="1"/>
  <c r="EG3" i="100" s="1"/>
  <c r="EH3" i="100" s="1"/>
  <c r="EI3" i="100" s="1"/>
  <c r="EJ3" i="100" s="1"/>
  <c r="CB3" i="100"/>
  <c r="CC3" i="100" s="1"/>
  <c r="CD3" i="100" s="1"/>
  <c r="CE3" i="100" s="1"/>
  <c r="CF3" i="100" s="1"/>
  <c r="CG3" i="100" s="1"/>
  <c r="CH3" i="100" s="1"/>
  <c r="CI3" i="100" s="1"/>
  <c r="CJ3" i="100" s="1"/>
  <c r="CK3" i="100" s="1"/>
  <c r="CL3" i="100" s="1"/>
  <c r="CM3" i="100" s="1"/>
  <c r="CN3" i="100" s="1"/>
  <c r="CO3" i="100" s="1"/>
  <c r="CP3" i="100" s="1"/>
  <c r="CQ3" i="100" s="1"/>
  <c r="CR3" i="100" s="1"/>
  <c r="CS3" i="100" s="1"/>
  <c r="CT3" i="100" s="1"/>
  <c r="CU3" i="100" s="1"/>
  <c r="CV3" i="100" s="1"/>
  <c r="CW3" i="100" s="1"/>
  <c r="CX3" i="100" s="1"/>
  <c r="CY3" i="100" s="1"/>
  <c r="CZ3" i="100" s="1"/>
  <c r="DA3" i="100" s="1"/>
  <c r="DB3" i="100" s="1"/>
  <c r="DC3" i="100" s="1"/>
  <c r="DD3" i="100" s="1"/>
  <c r="DE3" i="100" s="1"/>
  <c r="GF17" i="89"/>
  <c r="GG17" i="89"/>
  <c r="GF9" i="89"/>
  <c r="GE8" i="89"/>
  <c r="GE9" i="89" s="1"/>
  <c r="HF16" i="85"/>
  <c r="HE8" i="85"/>
  <c r="HB9" i="84"/>
  <c r="HC9" i="84"/>
  <c r="C15" i="84"/>
  <c r="C14" i="84"/>
  <c r="C7" i="84"/>
  <c r="C6" i="84"/>
  <c r="HC16" i="84"/>
  <c r="HC17" i="84" s="1"/>
  <c r="HB16" i="84"/>
  <c r="HB17" i="84" s="1"/>
  <c r="HE16" i="85"/>
  <c r="HA16" i="83"/>
  <c r="HA17" i="83" s="1"/>
  <c r="GJ17" i="100" l="1"/>
  <c r="GI9" i="100"/>
  <c r="C16" i="100"/>
  <c r="C8" i="100"/>
  <c r="C15" i="79"/>
  <c r="C14" i="79"/>
  <c r="CS16" i="41"/>
  <c r="CS17" i="41"/>
  <c r="EZ16" i="60" l="1"/>
  <c r="EZ17" i="60" s="1"/>
  <c r="FA16" i="60"/>
  <c r="CM16" i="41"/>
  <c r="CM17" i="41" s="1"/>
  <c r="CN17" i="41" s="1"/>
  <c r="CO17" i="41" s="1"/>
  <c r="CP17" i="41" s="1"/>
  <c r="CN16" i="41"/>
  <c r="CO16" i="41"/>
  <c r="CP16" i="41"/>
  <c r="CQ16" i="41"/>
  <c r="CR16" i="41"/>
  <c r="C15" i="41"/>
  <c r="C14" i="41"/>
  <c r="DO16" i="51"/>
  <c r="DO17" i="51" s="1"/>
  <c r="DP17" i="51" s="1"/>
  <c r="DQ17" i="51" s="1"/>
  <c r="DR17" i="51" s="1"/>
  <c r="DS17" i="51" s="1"/>
  <c r="DT17" i="51" s="1"/>
  <c r="DU17" i="51" s="1"/>
  <c r="DV17" i="51" s="1"/>
  <c r="DP16" i="51"/>
  <c r="DQ16" i="51"/>
  <c r="DR16" i="51"/>
  <c r="DS16" i="51"/>
  <c r="DT16" i="51"/>
  <c r="DU16" i="51"/>
  <c r="DV16" i="51"/>
  <c r="GO16" i="99"/>
  <c r="GO17" i="99" s="1"/>
  <c r="GP17" i="99" s="1"/>
  <c r="GP16" i="99"/>
  <c r="GN16" i="99"/>
  <c r="GM8" i="99"/>
  <c r="GN8" i="99"/>
  <c r="GM9" i="99"/>
  <c r="GN9" i="99"/>
  <c r="C6" i="99"/>
  <c r="GM16" i="99"/>
  <c r="C15" i="99"/>
  <c r="C14" i="99"/>
  <c r="C7" i="99"/>
  <c r="FN3" i="99"/>
  <c r="FO3" i="99" s="1"/>
  <c r="FP3" i="99" s="1"/>
  <c r="FQ3" i="99" s="1"/>
  <c r="FR3" i="99" s="1"/>
  <c r="FS3" i="99" s="1"/>
  <c r="FT3" i="99" s="1"/>
  <c r="FU3" i="99" s="1"/>
  <c r="FV3" i="99" s="1"/>
  <c r="FW3" i="99" s="1"/>
  <c r="FX3" i="99" s="1"/>
  <c r="FY3" i="99" s="1"/>
  <c r="FZ3" i="99" s="1"/>
  <c r="GA3" i="99" s="1"/>
  <c r="GB3" i="99" s="1"/>
  <c r="GC3" i="99" s="1"/>
  <c r="GD3" i="99" s="1"/>
  <c r="GE3" i="99" s="1"/>
  <c r="GF3" i="99" s="1"/>
  <c r="GG3" i="99" s="1"/>
  <c r="GH3" i="99" s="1"/>
  <c r="GI3" i="99" s="1"/>
  <c r="GJ3" i="99" s="1"/>
  <c r="GK3" i="99" s="1"/>
  <c r="GL3" i="99" s="1"/>
  <c r="GM3" i="99" s="1"/>
  <c r="GN3" i="99" s="1"/>
  <c r="GO3" i="99" s="1"/>
  <c r="GP3" i="99" s="1"/>
  <c r="GQ3" i="99" s="1"/>
  <c r="EL3" i="99"/>
  <c r="EM3" i="99" s="1"/>
  <c r="EN3" i="99" s="1"/>
  <c r="EO3" i="99" s="1"/>
  <c r="EP3" i="99" s="1"/>
  <c r="EQ3" i="99" s="1"/>
  <c r="ER3" i="99" s="1"/>
  <c r="ES3" i="99" s="1"/>
  <c r="ET3" i="99" s="1"/>
  <c r="EU3" i="99" s="1"/>
  <c r="EV3" i="99" s="1"/>
  <c r="EW3" i="99" s="1"/>
  <c r="EX3" i="99" s="1"/>
  <c r="EY3" i="99" s="1"/>
  <c r="EZ3" i="99" s="1"/>
  <c r="FA3" i="99" s="1"/>
  <c r="FB3" i="99" s="1"/>
  <c r="FC3" i="99" s="1"/>
  <c r="FD3" i="99" s="1"/>
  <c r="FE3" i="99" s="1"/>
  <c r="FF3" i="99" s="1"/>
  <c r="FG3" i="99" s="1"/>
  <c r="FH3" i="99" s="1"/>
  <c r="FI3" i="99" s="1"/>
  <c r="FJ3" i="99" s="1"/>
  <c r="FK3" i="99" s="1"/>
  <c r="FL3" i="99" s="1"/>
  <c r="DG3" i="99"/>
  <c r="DH3" i="99" s="1"/>
  <c r="DI3" i="99" s="1"/>
  <c r="DJ3" i="99" s="1"/>
  <c r="DK3" i="99" s="1"/>
  <c r="DL3" i="99" s="1"/>
  <c r="DM3" i="99" s="1"/>
  <c r="DN3" i="99" s="1"/>
  <c r="DO3" i="99" s="1"/>
  <c r="DP3" i="99" s="1"/>
  <c r="DQ3" i="99" s="1"/>
  <c r="DR3" i="99" s="1"/>
  <c r="DS3" i="99" s="1"/>
  <c r="DT3" i="99" s="1"/>
  <c r="DU3" i="99" s="1"/>
  <c r="DV3" i="99" s="1"/>
  <c r="DW3" i="99" s="1"/>
  <c r="DX3" i="99" s="1"/>
  <c r="DY3" i="99" s="1"/>
  <c r="DZ3" i="99" s="1"/>
  <c r="EA3" i="99" s="1"/>
  <c r="EB3" i="99" s="1"/>
  <c r="EC3" i="99" s="1"/>
  <c r="ED3" i="99" s="1"/>
  <c r="EE3" i="99" s="1"/>
  <c r="EF3" i="99" s="1"/>
  <c r="EG3" i="99" s="1"/>
  <c r="EH3" i="99" s="1"/>
  <c r="EI3" i="99" s="1"/>
  <c r="EJ3" i="99" s="1"/>
  <c r="CB3" i="99"/>
  <c r="CC3" i="99" s="1"/>
  <c r="CD3" i="99" s="1"/>
  <c r="CE3" i="99" s="1"/>
  <c r="CF3" i="99" s="1"/>
  <c r="CG3" i="99" s="1"/>
  <c r="CH3" i="99" s="1"/>
  <c r="CI3" i="99" s="1"/>
  <c r="CJ3" i="99" s="1"/>
  <c r="CK3" i="99" s="1"/>
  <c r="CL3" i="99" s="1"/>
  <c r="CM3" i="99" s="1"/>
  <c r="CN3" i="99" s="1"/>
  <c r="CO3" i="99" s="1"/>
  <c r="CP3" i="99" s="1"/>
  <c r="CQ3" i="99" s="1"/>
  <c r="CR3" i="99" s="1"/>
  <c r="CS3" i="99" s="1"/>
  <c r="CT3" i="99" s="1"/>
  <c r="CU3" i="99" s="1"/>
  <c r="CV3" i="99" s="1"/>
  <c r="CW3" i="99" s="1"/>
  <c r="CX3" i="99" s="1"/>
  <c r="CY3" i="99" s="1"/>
  <c r="CZ3" i="99" s="1"/>
  <c r="DA3" i="99" s="1"/>
  <c r="DB3" i="99" s="1"/>
  <c r="DC3" i="99" s="1"/>
  <c r="DD3" i="99" s="1"/>
  <c r="DE3" i="99" s="1"/>
  <c r="GL16" i="93"/>
  <c r="GM16" i="93"/>
  <c r="GL17" i="93"/>
  <c r="GM17" i="93" s="1"/>
  <c r="GL8" i="93"/>
  <c r="GL9" i="93" s="1"/>
  <c r="GD16" i="89"/>
  <c r="GE16" i="89"/>
  <c r="C15" i="89"/>
  <c r="C14" i="89"/>
  <c r="C6" i="89"/>
  <c r="GD8" i="89"/>
  <c r="GX16" i="79"/>
  <c r="GY16" i="79"/>
  <c r="GZ16" i="79"/>
  <c r="GZ17" i="79" s="1"/>
  <c r="GX17" i="79"/>
  <c r="GY17" i="79"/>
  <c r="GZ3" i="79"/>
  <c r="HA3" i="79" s="1"/>
  <c r="HB3" i="79" s="1"/>
  <c r="HC3" i="79" s="1"/>
  <c r="HD3" i="79" s="1"/>
  <c r="HE3" i="79" s="1"/>
  <c r="HF3" i="79" s="1"/>
  <c r="C15" i="97"/>
  <c r="C14" i="97"/>
  <c r="C7" i="97"/>
  <c r="C6" i="97"/>
  <c r="HU3" i="97"/>
  <c r="HV3" i="97" s="1"/>
  <c r="HW3" i="97" s="1"/>
  <c r="HX3" i="97" s="1"/>
  <c r="HY3" i="97" s="1"/>
  <c r="HZ3" i="97" s="1"/>
  <c r="IA3" i="97" s="1"/>
  <c r="IB3" i="97" s="1"/>
  <c r="IC3" i="97" s="1"/>
  <c r="ID3" i="97" s="1"/>
  <c r="IE3" i="97" s="1"/>
  <c r="IF3" i="97" s="1"/>
  <c r="IG3" i="97" s="1"/>
  <c r="IH3" i="97" s="1"/>
  <c r="II3" i="97" s="1"/>
  <c r="IJ3" i="97" s="1"/>
  <c r="IK3" i="97" s="1"/>
  <c r="IL3" i="97" s="1"/>
  <c r="IM3" i="97" s="1"/>
  <c r="IN3" i="97" s="1"/>
  <c r="IO3" i="97" s="1"/>
  <c r="IP3" i="97" s="1"/>
  <c r="IQ3" i="97" s="1"/>
  <c r="IR3" i="97" s="1"/>
  <c r="IS3" i="97" s="1"/>
  <c r="GL3" i="97"/>
  <c r="GM3" i="97" s="1"/>
  <c r="GN3" i="97" s="1"/>
  <c r="GO3" i="97" s="1"/>
  <c r="GP3" i="97" s="1"/>
  <c r="GQ3" i="97" s="1"/>
  <c r="GR3" i="97" s="1"/>
  <c r="GS3" i="97" s="1"/>
  <c r="GT3" i="97" s="1"/>
  <c r="GU3" i="97" s="1"/>
  <c r="GV3" i="97" s="1"/>
  <c r="GW3" i="97" s="1"/>
  <c r="GX3" i="97" s="1"/>
  <c r="GY3" i="97" s="1"/>
  <c r="GZ3" i="97" s="1"/>
  <c r="HA3" i="97" s="1"/>
  <c r="HB3" i="97" s="1"/>
  <c r="HC3" i="97" s="1"/>
  <c r="HD3" i="97" s="1"/>
  <c r="HE3" i="97" s="1"/>
  <c r="HF3" i="97" s="1"/>
  <c r="HG3" i="97" s="1"/>
  <c r="HH3" i="97" s="1"/>
  <c r="HI3" i="97" s="1"/>
  <c r="HJ3" i="97" s="1"/>
  <c r="HK3" i="97" s="1"/>
  <c r="HL3" i="97" s="1"/>
  <c r="HM3" i="97" s="1"/>
  <c r="HN3" i="97" s="1"/>
  <c r="HO3" i="97" s="1"/>
  <c r="GD3" i="97"/>
  <c r="GE3" i="97" s="1"/>
  <c r="GF3" i="97" s="1"/>
  <c r="GG3" i="97" s="1"/>
  <c r="GH3" i="97" s="1"/>
  <c r="GI3" i="97" s="1"/>
  <c r="GJ3" i="97" s="1"/>
  <c r="FB3" i="97"/>
  <c r="FC3" i="97" s="1"/>
  <c r="FD3" i="97" s="1"/>
  <c r="FE3" i="97" s="1"/>
  <c r="FF3" i="97" s="1"/>
  <c r="FG3" i="97" s="1"/>
  <c r="FH3" i="97" s="1"/>
  <c r="FI3" i="97" s="1"/>
  <c r="FJ3" i="97" s="1"/>
  <c r="FK3" i="97" s="1"/>
  <c r="FL3" i="97" s="1"/>
  <c r="FM3" i="97" s="1"/>
  <c r="FN3" i="97" s="1"/>
  <c r="FO3" i="97" s="1"/>
  <c r="FP3" i="97" s="1"/>
  <c r="FQ3" i="97" s="1"/>
  <c r="FR3" i="97" s="1"/>
  <c r="FS3" i="97" s="1"/>
  <c r="FT3" i="97" s="1"/>
  <c r="FU3" i="97" s="1"/>
  <c r="FV3" i="97" s="1"/>
  <c r="FW3" i="97" s="1"/>
  <c r="FX3" i="97" s="1"/>
  <c r="FY3" i="97" s="1"/>
  <c r="FZ3" i="97" s="1"/>
  <c r="GA3" i="97" s="1"/>
  <c r="GB3" i="97" s="1"/>
  <c r="DX3" i="97"/>
  <c r="DY3" i="97" s="1"/>
  <c r="DZ3" i="97" s="1"/>
  <c r="EA3" i="97" s="1"/>
  <c r="EB3" i="97" s="1"/>
  <c r="EC3" i="97" s="1"/>
  <c r="ED3" i="97" s="1"/>
  <c r="EE3" i="97" s="1"/>
  <c r="EF3" i="97" s="1"/>
  <c r="EG3" i="97" s="1"/>
  <c r="EH3" i="97" s="1"/>
  <c r="EI3" i="97" s="1"/>
  <c r="EJ3" i="97" s="1"/>
  <c r="EK3" i="97" s="1"/>
  <c r="EL3" i="97" s="1"/>
  <c r="EM3" i="97" s="1"/>
  <c r="EN3" i="97" s="1"/>
  <c r="EO3" i="97" s="1"/>
  <c r="EP3" i="97" s="1"/>
  <c r="EQ3" i="97" s="1"/>
  <c r="ER3" i="97" s="1"/>
  <c r="ES3" i="97" s="1"/>
  <c r="ET3" i="97" s="1"/>
  <c r="EU3" i="97" s="1"/>
  <c r="EV3" i="97" s="1"/>
  <c r="EW3" i="97" s="1"/>
  <c r="EX3" i="97" s="1"/>
  <c r="EY3" i="97" s="1"/>
  <c r="EZ3" i="97" s="1"/>
  <c r="DW3" i="97"/>
  <c r="CR3" i="97"/>
  <c r="CS3" i="97" s="1"/>
  <c r="CT3" i="97" s="1"/>
  <c r="CU3" i="97" s="1"/>
  <c r="CV3" i="97" s="1"/>
  <c r="CW3" i="97" s="1"/>
  <c r="CX3" i="97" s="1"/>
  <c r="CY3" i="97" s="1"/>
  <c r="CZ3" i="97" s="1"/>
  <c r="DA3" i="97" s="1"/>
  <c r="DB3" i="97" s="1"/>
  <c r="DC3" i="97" s="1"/>
  <c r="DD3" i="97" s="1"/>
  <c r="DE3" i="97" s="1"/>
  <c r="DF3" i="97" s="1"/>
  <c r="DG3" i="97" s="1"/>
  <c r="DH3" i="97" s="1"/>
  <c r="DI3" i="97" s="1"/>
  <c r="DJ3" i="97" s="1"/>
  <c r="DK3" i="97" s="1"/>
  <c r="DL3" i="97" s="1"/>
  <c r="DM3" i="97" s="1"/>
  <c r="DN3" i="97" s="1"/>
  <c r="DO3" i="97" s="1"/>
  <c r="DP3" i="97" s="1"/>
  <c r="DQ3" i="97" s="1"/>
  <c r="DR3" i="97" s="1"/>
  <c r="DS3" i="97" s="1"/>
  <c r="DT3" i="97" s="1"/>
  <c r="DU3" i="97" s="1"/>
  <c r="HL16" i="91"/>
  <c r="HL17" i="91" s="1"/>
  <c r="HM17" i="91" s="1"/>
  <c r="HM16" i="91"/>
  <c r="HN16" i="91"/>
  <c r="HO16" i="91"/>
  <c r="HP16" i="91"/>
  <c r="HQ16" i="91"/>
  <c r="HP8" i="91"/>
  <c r="HM8" i="91"/>
  <c r="HN8" i="91"/>
  <c r="HO8" i="91"/>
  <c r="C15" i="91"/>
  <c r="C14" i="91"/>
  <c r="C7" i="91"/>
  <c r="HU3" i="91"/>
  <c r="HV3" i="91" s="1"/>
  <c r="HW3" i="91" s="1"/>
  <c r="HX3" i="91" s="1"/>
  <c r="HY3" i="91" s="1"/>
  <c r="HZ3" i="91" s="1"/>
  <c r="IA3" i="91" s="1"/>
  <c r="IB3" i="91" s="1"/>
  <c r="IC3" i="91" s="1"/>
  <c r="ID3" i="91" s="1"/>
  <c r="IE3" i="91" s="1"/>
  <c r="IF3" i="91" s="1"/>
  <c r="IG3" i="91" s="1"/>
  <c r="IH3" i="91" s="1"/>
  <c r="II3" i="91" s="1"/>
  <c r="IJ3" i="91" s="1"/>
  <c r="IK3" i="91" s="1"/>
  <c r="IL3" i="91" s="1"/>
  <c r="IM3" i="91" s="1"/>
  <c r="IN3" i="91" s="1"/>
  <c r="IO3" i="91" s="1"/>
  <c r="IP3" i="91" s="1"/>
  <c r="IQ3" i="91" s="1"/>
  <c r="IR3" i="91" s="1"/>
  <c r="IS3" i="91" s="1"/>
  <c r="HK8" i="91"/>
  <c r="HK9" i="91" s="1"/>
  <c r="HL8" i="91"/>
  <c r="HI16" i="96"/>
  <c r="HJ16" i="96"/>
  <c r="HI17" i="96"/>
  <c r="HJ17" i="96"/>
  <c r="HH8" i="96"/>
  <c r="HI8" i="96"/>
  <c r="HJ8" i="96"/>
  <c r="HH9" i="96"/>
  <c r="HI9" i="96" s="1"/>
  <c r="HH16" i="96"/>
  <c r="HH17" i="96"/>
  <c r="C15" i="96"/>
  <c r="C14" i="96"/>
  <c r="C7" i="96"/>
  <c r="C6" i="96"/>
  <c r="GL3" i="96"/>
  <c r="GM3" i="96" s="1"/>
  <c r="GN3" i="96" s="1"/>
  <c r="GO3" i="96" s="1"/>
  <c r="GP3" i="96" s="1"/>
  <c r="GQ3" i="96" s="1"/>
  <c r="GR3" i="96" s="1"/>
  <c r="GS3" i="96" s="1"/>
  <c r="GT3" i="96" s="1"/>
  <c r="GU3" i="96" s="1"/>
  <c r="GV3" i="96" s="1"/>
  <c r="GW3" i="96" s="1"/>
  <c r="GX3" i="96" s="1"/>
  <c r="GY3" i="96" s="1"/>
  <c r="GZ3" i="96" s="1"/>
  <c r="HA3" i="96" s="1"/>
  <c r="HB3" i="96" s="1"/>
  <c r="HC3" i="96" s="1"/>
  <c r="HD3" i="96" s="1"/>
  <c r="HE3" i="96" s="1"/>
  <c r="HF3" i="96" s="1"/>
  <c r="HG3" i="96" s="1"/>
  <c r="HH3" i="96" s="1"/>
  <c r="HI3" i="96" s="1"/>
  <c r="HJ3" i="96" s="1"/>
  <c r="HK3" i="96" s="1"/>
  <c r="HL3" i="96" s="1"/>
  <c r="HM3" i="96" s="1"/>
  <c r="HN3" i="96" s="1"/>
  <c r="HO3" i="96" s="1"/>
  <c r="GE3" i="96"/>
  <c r="GF3" i="96" s="1"/>
  <c r="GG3" i="96" s="1"/>
  <c r="GH3" i="96" s="1"/>
  <c r="GI3" i="96" s="1"/>
  <c r="GJ3" i="96" s="1"/>
  <c r="GD3" i="96"/>
  <c r="FB3" i="96"/>
  <c r="FC3" i="96" s="1"/>
  <c r="FD3" i="96" s="1"/>
  <c r="FE3" i="96" s="1"/>
  <c r="FF3" i="96" s="1"/>
  <c r="FG3" i="96" s="1"/>
  <c r="FH3" i="96" s="1"/>
  <c r="FI3" i="96" s="1"/>
  <c r="FJ3" i="96" s="1"/>
  <c r="FK3" i="96" s="1"/>
  <c r="FL3" i="96" s="1"/>
  <c r="FM3" i="96" s="1"/>
  <c r="FN3" i="96" s="1"/>
  <c r="FO3" i="96" s="1"/>
  <c r="FP3" i="96" s="1"/>
  <c r="FQ3" i="96" s="1"/>
  <c r="FR3" i="96" s="1"/>
  <c r="FS3" i="96" s="1"/>
  <c r="FT3" i="96" s="1"/>
  <c r="FU3" i="96" s="1"/>
  <c r="FV3" i="96" s="1"/>
  <c r="FW3" i="96" s="1"/>
  <c r="FX3" i="96" s="1"/>
  <c r="FY3" i="96" s="1"/>
  <c r="FZ3" i="96" s="1"/>
  <c r="GA3" i="96" s="1"/>
  <c r="GB3" i="96" s="1"/>
  <c r="DW3" i="96"/>
  <c r="DX3" i="96" s="1"/>
  <c r="DY3" i="96" s="1"/>
  <c r="DZ3" i="96" s="1"/>
  <c r="EA3" i="96" s="1"/>
  <c r="EB3" i="96" s="1"/>
  <c r="EC3" i="96" s="1"/>
  <c r="ED3" i="96" s="1"/>
  <c r="EE3" i="96" s="1"/>
  <c r="EF3" i="96" s="1"/>
  <c r="EG3" i="96" s="1"/>
  <c r="EH3" i="96" s="1"/>
  <c r="EI3" i="96" s="1"/>
  <c r="EJ3" i="96" s="1"/>
  <c r="EK3" i="96" s="1"/>
  <c r="EL3" i="96" s="1"/>
  <c r="EM3" i="96" s="1"/>
  <c r="EN3" i="96" s="1"/>
  <c r="EO3" i="96" s="1"/>
  <c r="EP3" i="96" s="1"/>
  <c r="EQ3" i="96" s="1"/>
  <c r="ER3" i="96" s="1"/>
  <c r="ES3" i="96" s="1"/>
  <c r="ET3" i="96" s="1"/>
  <c r="EU3" i="96" s="1"/>
  <c r="EV3" i="96" s="1"/>
  <c r="EW3" i="96" s="1"/>
  <c r="EX3" i="96" s="1"/>
  <c r="EY3" i="96" s="1"/>
  <c r="EZ3" i="96" s="1"/>
  <c r="CR3" i="96"/>
  <c r="CS3" i="96" s="1"/>
  <c r="CT3" i="96" s="1"/>
  <c r="CU3" i="96" s="1"/>
  <c r="CV3" i="96" s="1"/>
  <c r="CW3" i="96" s="1"/>
  <c r="CX3" i="96" s="1"/>
  <c r="CY3" i="96" s="1"/>
  <c r="CZ3" i="96" s="1"/>
  <c r="DA3" i="96" s="1"/>
  <c r="DB3" i="96" s="1"/>
  <c r="DC3" i="96" s="1"/>
  <c r="DD3" i="96" s="1"/>
  <c r="DE3" i="96" s="1"/>
  <c r="DF3" i="96" s="1"/>
  <c r="DG3" i="96" s="1"/>
  <c r="DH3" i="96" s="1"/>
  <c r="DI3" i="96" s="1"/>
  <c r="DJ3" i="96" s="1"/>
  <c r="DK3" i="96" s="1"/>
  <c r="DL3" i="96" s="1"/>
  <c r="DM3" i="96" s="1"/>
  <c r="DN3" i="96" s="1"/>
  <c r="DO3" i="96" s="1"/>
  <c r="DP3" i="96" s="1"/>
  <c r="DQ3" i="96" s="1"/>
  <c r="DR3" i="96" s="1"/>
  <c r="DS3" i="96" s="1"/>
  <c r="DT3" i="96" s="1"/>
  <c r="DU3" i="96" s="1"/>
  <c r="HH16" i="86"/>
  <c r="HH17" i="86"/>
  <c r="HE16" i="86"/>
  <c r="HE17" i="86" s="1"/>
  <c r="HF17" i="86" s="1"/>
  <c r="HF16" i="86"/>
  <c r="HG16" i="86"/>
  <c r="HF8" i="86"/>
  <c r="HG8" i="86"/>
  <c r="HF9" i="86"/>
  <c r="HG9" i="86"/>
  <c r="HE8" i="86"/>
  <c r="HE9" i="86" s="1"/>
  <c r="HN17" i="91" l="1"/>
  <c r="HO17" i="91" s="1"/>
  <c r="HP17" i="91" s="1"/>
  <c r="HQ17" i="91" s="1"/>
  <c r="HR17" i="91" s="1"/>
  <c r="HS17" i="91" s="1"/>
  <c r="HT17" i="91" s="1"/>
  <c r="HU17" i="91" s="1"/>
  <c r="HV17" i="91" s="1"/>
  <c r="HW17" i="91" s="1"/>
  <c r="HX17" i="91" s="1"/>
  <c r="C8" i="97"/>
  <c r="HL9" i="91"/>
  <c r="HM9" i="91" s="1"/>
  <c r="HN9" i="91" s="1"/>
  <c r="HO9" i="91" s="1"/>
  <c r="HP9" i="91" s="1"/>
  <c r="HQ9" i="91" s="1"/>
  <c r="HR9" i="91" s="1"/>
  <c r="HS9" i="91" s="1"/>
  <c r="HT9" i="91" s="1"/>
  <c r="HU9" i="91" s="1"/>
  <c r="HV9" i="91" s="1"/>
  <c r="HW9" i="91" s="1"/>
  <c r="CQ17" i="41"/>
  <c r="CR17" i="41" s="1"/>
  <c r="FA17" i="60"/>
  <c r="C16" i="99"/>
  <c r="GM17" i="99"/>
  <c r="GN17" i="99" s="1"/>
  <c r="C8" i="99"/>
  <c r="C16" i="97"/>
  <c r="C16" i="96"/>
  <c r="HJ9" i="96"/>
  <c r="C8" i="96"/>
  <c r="HG17" i="86"/>
  <c r="HD16" i="85" l="1"/>
  <c r="HD17" i="85"/>
  <c r="HE17" i="85" s="1"/>
  <c r="HF17" i="85" s="1"/>
  <c r="HC8" i="85"/>
  <c r="HD8" i="85"/>
  <c r="HA16" i="84"/>
  <c r="HA17" i="84" s="1"/>
  <c r="GZ8" i="84"/>
  <c r="HA8" i="84"/>
  <c r="C15" i="83"/>
  <c r="C14" i="83"/>
  <c r="C7" i="83"/>
  <c r="C6" i="83"/>
  <c r="GZ16" i="83"/>
  <c r="GZ17" i="83" s="1"/>
  <c r="GX8" i="83"/>
  <c r="GY8" i="83"/>
  <c r="GZ8" i="83"/>
  <c r="GX9" i="83"/>
  <c r="GY9" i="83" s="1"/>
  <c r="GW8" i="83"/>
  <c r="GW9" i="83" s="1"/>
  <c r="GW16" i="79"/>
  <c r="GW17" i="79" s="1"/>
  <c r="GW8" i="79"/>
  <c r="GW9" i="79" s="1"/>
  <c r="C7" i="79"/>
  <c r="GV8" i="79"/>
  <c r="GV9" i="79"/>
  <c r="FX16" i="88"/>
  <c r="FX17" i="88" s="1"/>
  <c r="GK17" i="93"/>
  <c r="GK16" i="93"/>
  <c r="GJ8" i="93"/>
  <c r="GJ9" i="93" s="1"/>
  <c r="GK8" i="93"/>
  <c r="C15" i="93"/>
  <c r="C14" i="93"/>
  <c r="C7" i="93"/>
  <c r="C6" i="93"/>
  <c r="FN3" i="93"/>
  <c r="FO3" i="93" s="1"/>
  <c r="FP3" i="93" s="1"/>
  <c r="FQ3" i="93" s="1"/>
  <c r="FR3" i="93" s="1"/>
  <c r="FS3" i="93" s="1"/>
  <c r="FT3" i="93" s="1"/>
  <c r="FU3" i="93" s="1"/>
  <c r="FV3" i="93" s="1"/>
  <c r="FW3" i="93" s="1"/>
  <c r="FX3" i="93" s="1"/>
  <c r="FY3" i="93" s="1"/>
  <c r="FZ3" i="93" s="1"/>
  <c r="GA3" i="93" s="1"/>
  <c r="GB3" i="93" s="1"/>
  <c r="GC3" i="93" s="1"/>
  <c r="GD3" i="93" s="1"/>
  <c r="GE3" i="93" s="1"/>
  <c r="GF3" i="93" s="1"/>
  <c r="GG3" i="93" s="1"/>
  <c r="GH3" i="93" s="1"/>
  <c r="GI3" i="93" s="1"/>
  <c r="GJ3" i="93" s="1"/>
  <c r="GK3" i="93" s="1"/>
  <c r="GL3" i="93" s="1"/>
  <c r="GM3" i="93" s="1"/>
  <c r="GN3" i="93" s="1"/>
  <c r="GO3" i="93" s="1"/>
  <c r="GP3" i="93" s="1"/>
  <c r="GQ3" i="93" s="1"/>
  <c r="EM3" i="93"/>
  <c r="EN3" i="93" s="1"/>
  <c r="EO3" i="93" s="1"/>
  <c r="EP3" i="93" s="1"/>
  <c r="EQ3" i="93" s="1"/>
  <c r="ER3" i="93" s="1"/>
  <c r="ES3" i="93" s="1"/>
  <c r="ET3" i="93" s="1"/>
  <c r="EU3" i="93" s="1"/>
  <c r="EV3" i="93" s="1"/>
  <c r="EW3" i="93" s="1"/>
  <c r="EX3" i="93" s="1"/>
  <c r="EY3" i="93" s="1"/>
  <c r="EZ3" i="93" s="1"/>
  <c r="FA3" i="93" s="1"/>
  <c r="FB3" i="93" s="1"/>
  <c r="FC3" i="93" s="1"/>
  <c r="FD3" i="93" s="1"/>
  <c r="FE3" i="93" s="1"/>
  <c r="FF3" i="93" s="1"/>
  <c r="FG3" i="93" s="1"/>
  <c r="FH3" i="93" s="1"/>
  <c r="FI3" i="93" s="1"/>
  <c r="FJ3" i="93" s="1"/>
  <c r="FK3" i="93" s="1"/>
  <c r="FL3" i="93" s="1"/>
  <c r="EL3" i="93"/>
  <c r="DG3" i="93"/>
  <c r="DH3" i="93" s="1"/>
  <c r="DI3" i="93" s="1"/>
  <c r="DJ3" i="93" s="1"/>
  <c r="DK3" i="93" s="1"/>
  <c r="DL3" i="93" s="1"/>
  <c r="DM3" i="93" s="1"/>
  <c r="DN3" i="93" s="1"/>
  <c r="DO3" i="93" s="1"/>
  <c r="DP3" i="93" s="1"/>
  <c r="DQ3" i="93" s="1"/>
  <c r="DR3" i="93" s="1"/>
  <c r="DS3" i="93" s="1"/>
  <c r="DT3" i="93" s="1"/>
  <c r="DU3" i="93" s="1"/>
  <c r="DV3" i="93" s="1"/>
  <c r="DW3" i="93" s="1"/>
  <c r="DX3" i="93" s="1"/>
  <c r="DY3" i="93" s="1"/>
  <c r="DZ3" i="93" s="1"/>
  <c r="EA3" i="93" s="1"/>
  <c r="EB3" i="93" s="1"/>
  <c r="EC3" i="93" s="1"/>
  <c r="ED3" i="93" s="1"/>
  <c r="EE3" i="93" s="1"/>
  <c r="EF3" i="93" s="1"/>
  <c r="EG3" i="93" s="1"/>
  <c r="EH3" i="93" s="1"/>
  <c r="EI3" i="93" s="1"/>
  <c r="EJ3" i="93" s="1"/>
  <c r="CC3" i="93"/>
  <c r="CD3" i="93" s="1"/>
  <c r="CE3" i="93" s="1"/>
  <c r="CF3" i="93" s="1"/>
  <c r="CG3" i="93" s="1"/>
  <c r="CH3" i="93" s="1"/>
  <c r="CI3" i="93" s="1"/>
  <c r="CJ3" i="93" s="1"/>
  <c r="CK3" i="93" s="1"/>
  <c r="CL3" i="93" s="1"/>
  <c r="CM3" i="93" s="1"/>
  <c r="CN3" i="93" s="1"/>
  <c r="CO3" i="93" s="1"/>
  <c r="CP3" i="93" s="1"/>
  <c r="CQ3" i="93" s="1"/>
  <c r="CR3" i="93" s="1"/>
  <c r="CS3" i="93" s="1"/>
  <c r="CT3" i="93" s="1"/>
  <c r="CU3" i="93" s="1"/>
  <c r="CV3" i="93" s="1"/>
  <c r="CW3" i="93" s="1"/>
  <c r="CX3" i="93" s="1"/>
  <c r="CY3" i="93" s="1"/>
  <c r="CZ3" i="93" s="1"/>
  <c r="DA3" i="93" s="1"/>
  <c r="DB3" i="93" s="1"/>
  <c r="DC3" i="93" s="1"/>
  <c r="DD3" i="93" s="1"/>
  <c r="DE3" i="93" s="1"/>
  <c r="CB3" i="93"/>
  <c r="GC8" i="89"/>
  <c r="FW8" i="88"/>
  <c r="FT9" i="88"/>
  <c r="FS9" i="88"/>
  <c r="GL3" i="91"/>
  <c r="GM3" i="91" s="1"/>
  <c r="GN3" i="91" s="1"/>
  <c r="GO3" i="91" s="1"/>
  <c r="GP3" i="91" s="1"/>
  <c r="GQ3" i="91" s="1"/>
  <c r="GR3" i="91" s="1"/>
  <c r="GS3" i="91" s="1"/>
  <c r="GT3" i="91" s="1"/>
  <c r="GU3" i="91" s="1"/>
  <c r="GV3" i="91" s="1"/>
  <c r="GW3" i="91" s="1"/>
  <c r="GX3" i="91" s="1"/>
  <c r="GY3" i="91" s="1"/>
  <c r="GZ3" i="91" s="1"/>
  <c r="HA3" i="91" s="1"/>
  <c r="HB3" i="91" s="1"/>
  <c r="HC3" i="91" s="1"/>
  <c r="HD3" i="91" s="1"/>
  <c r="HE3" i="91" s="1"/>
  <c r="HF3" i="91" s="1"/>
  <c r="HG3" i="91" s="1"/>
  <c r="HH3" i="91" s="1"/>
  <c r="HI3" i="91" s="1"/>
  <c r="HJ3" i="91" s="1"/>
  <c r="HK3" i="91" s="1"/>
  <c r="HL3" i="91" s="1"/>
  <c r="HM3" i="91" s="1"/>
  <c r="HN3" i="91" s="1"/>
  <c r="HO3" i="91" s="1"/>
  <c r="GD3" i="91"/>
  <c r="GE3" i="91" s="1"/>
  <c r="GF3" i="91" s="1"/>
  <c r="GG3" i="91" s="1"/>
  <c r="GH3" i="91" s="1"/>
  <c r="GI3" i="91" s="1"/>
  <c r="GJ3" i="91" s="1"/>
  <c r="FB3" i="91"/>
  <c r="FC3" i="91" s="1"/>
  <c r="FD3" i="91" s="1"/>
  <c r="FE3" i="91" s="1"/>
  <c r="FF3" i="91" s="1"/>
  <c r="FG3" i="91" s="1"/>
  <c r="FH3" i="91" s="1"/>
  <c r="FI3" i="91" s="1"/>
  <c r="FJ3" i="91" s="1"/>
  <c r="FK3" i="91" s="1"/>
  <c r="FL3" i="91" s="1"/>
  <c r="FM3" i="91" s="1"/>
  <c r="FN3" i="91" s="1"/>
  <c r="FO3" i="91" s="1"/>
  <c r="FP3" i="91" s="1"/>
  <c r="FQ3" i="91" s="1"/>
  <c r="FR3" i="91" s="1"/>
  <c r="FS3" i="91" s="1"/>
  <c r="FT3" i="91" s="1"/>
  <c r="FU3" i="91" s="1"/>
  <c r="FV3" i="91" s="1"/>
  <c r="FW3" i="91" s="1"/>
  <c r="FX3" i="91" s="1"/>
  <c r="FY3" i="91" s="1"/>
  <c r="FZ3" i="91" s="1"/>
  <c r="GA3" i="91" s="1"/>
  <c r="GB3" i="91" s="1"/>
  <c r="DW3" i="91"/>
  <c r="DX3" i="91" s="1"/>
  <c r="DY3" i="91" s="1"/>
  <c r="DZ3" i="91" s="1"/>
  <c r="EA3" i="91" s="1"/>
  <c r="EB3" i="91" s="1"/>
  <c r="EC3" i="91" s="1"/>
  <c r="ED3" i="91" s="1"/>
  <c r="EE3" i="91" s="1"/>
  <c r="EF3" i="91" s="1"/>
  <c r="EG3" i="91" s="1"/>
  <c r="EH3" i="91" s="1"/>
  <c r="EI3" i="91" s="1"/>
  <c r="EJ3" i="91" s="1"/>
  <c r="EK3" i="91" s="1"/>
  <c r="EL3" i="91" s="1"/>
  <c r="EM3" i="91" s="1"/>
  <c r="EN3" i="91" s="1"/>
  <c r="EO3" i="91" s="1"/>
  <c r="EP3" i="91" s="1"/>
  <c r="EQ3" i="91" s="1"/>
  <c r="ER3" i="91" s="1"/>
  <c r="ES3" i="91" s="1"/>
  <c r="ET3" i="91" s="1"/>
  <c r="EU3" i="91" s="1"/>
  <c r="EV3" i="91" s="1"/>
  <c r="EW3" i="91" s="1"/>
  <c r="EX3" i="91" s="1"/>
  <c r="EY3" i="91" s="1"/>
  <c r="EZ3" i="91" s="1"/>
  <c r="CR3" i="91"/>
  <c r="CS3" i="91" s="1"/>
  <c r="CT3" i="91" s="1"/>
  <c r="CU3" i="91" s="1"/>
  <c r="CV3" i="91" s="1"/>
  <c r="CW3" i="91" s="1"/>
  <c r="CX3" i="91" s="1"/>
  <c r="CY3" i="91" s="1"/>
  <c r="CZ3" i="91" s="1"/>
  <c r="DA3" i="91" s="1"/>
  <c r="DB3" i="91" s="1"/>
  <c r="DC3" i="91" s="1"/>
  <c r="DD3" i="91" s="1"/>
  <c r="DE3" i="91" s="1"/>
  <c r="DF3" i="91" s="1"/>
  <c r="DG3" i="91" s="1"/>
  <c r="DH3" i="91" s="1"/>
  <c r="DI3" i="91" s="1"/>
  <c r="DJ3" i="91" s="1"/>
  <c r="DK3" i="91" s="1"/>
  <c r="DL3" i="91" s="1"/>
  <c r="DM3" i="91" s="1"/>
  <c r="DN3" i="91" s="1"/>
  <c r="DO3" i="91" s="1"/>
  <c r="DP3" i="91" s="1"/>
  <c r="DQ3" i="91" s="1"/>
  <c r="DR3" i="91" s="1"/>
  <c r="DS3" i="91" s="1"/>
  <c r="DT3" i="91" s="1"/>
  <c r="DU3" i="91" s="1"/>
  <c r="GR17" i="79"/>
  <c r="GU8" i="79"/>
  <c r="GQ9" i="79"/>
  <c r="GR9" i="79"/>
  <c r="HC9" i="85" l="1"/>
  <c r="HD9" i="85" s="1"/>
  <c r="HE9" i="85" s="1"/>
  <c r="GZ9" i="83"/>
  <c r="GK9" i="93"/>
  <c r="GZ9" i="84"/>
  <c r="HA9" i="84" s="1"/>
  <c r="C16" i="93"/>
  <c r="C8" i="93"/>
  <c r="C16" i="91"/>
  <c r="C8" i="91"/>
  <c r="EY16" i="60" l="1"/>
  <c r="EY17" i="60"/>
  <c r="GH16" i="78"/>
  <c r="GH17" i="78"/>
  <c r="GV16" i="79"/>
  <c r="FR8" i="87"/>
  <c r="FR9" i="87"/>
  <c r="FO16" i="81"/>
  <c r="FP16" i="81"/>
  <c r="FQ16" i="81"/>
  <c r="FR16" i="81"/>
  <c r="FS16" i="81"/>
  <c r="FO17" i="81"/>
  <c r="FP17" i="81"/>
  <c r="FQ17" i="81" s="1"/>
  <c r="FR17" i="81" s="1"/>
  <c r="FS17" i="81" s="1"/>
  <c r="C15" i="81"/>
  <c r="C14" i="81"/>
  <c r="GG8" i="78"/>
  <c r="GG9" i="78" s="1"/>
  <c r="GM16" i="75"/>
  <c r="GN16" i="75"/>
  <c r="GM17" i="75"/>
  <c r="GN17" i="75" s="1"/>
  <c r="GE9" i="78"/>
  <c r="GD8" i="78"/>
  <c r="GD9" i="78" s="1"/>
  <c r="C7" i="81"/>
  <c r="C6" i="81"/>
  <c r="C15" i="75"/>
  <c r="C14" i="75"/>
  <c r="C7" i="75"/>
  <c r="C6" i="75"/>
  <c r="FY16" i="89" l="1"/>
  <c r="FZ16" i="89"/>
  <c r="GA16" i="89"/>
  <c r="GB16" i="89"/>
  <c r="GC16" i="89"/>
  <c r="FY17" i="89"/>
  <c r="FX8" i="89"/>
  <c r="FY8" i="89"/>
  <c r="FZ8" i="89"/>
  <c r="GA8" i="89"/>
  <c r="GB8" i="89"/>
  <c r="C7" i="89"/>
  <c r="FN3" i="89"/>
  <c r="FO3" i="89" s="1"/>
  <c r="FP3" i="89" s="1"/>
  <c r="FQ3" i="89" s="1"/>
  <c r="FR3" i="89" s="1"/>
  <c r="FS3" i="89" s="1"/>
  <c r="FT3" i="89" s="1"/>
  <c r="FU3" i="89" s="1"/>
  <c r="FV3" i="89" s="1"/>
  <c r="FW3" i="89" s="1"/>
  <c r="FX3" i="89" s="1"/>
  <c r="FY3" i="89" s="1"/>
  <c r="FZ3" i="89" s="1"/>
  <c r="GA3" i="89" s="1"/>
  <c r="GB3" i="89" s="1"/>
  <c r="GC3" i="89" s="1"/>
  <c r="GD3" i="89" s="1"/>
  <c r="GE3" i="89" s="1"/>
  <c r="GF3" i="89" s="1"/>
  <c r="GG3" i="89" s="1"/>
  <c r="GH3" i="89" s="1"/>
  <c r="GI3" i="89" s="1"/>
  <c r="GJ3" i="89" s="1"/>
  <c r="GK3" i="89" s="1"/>
  <c r="GL3" i="89" s="1"/>
  <c r="GM3" i="89" s="1"/>
  <c r="GN3" i="89" s="1"/>
  <c r="GO3" i="89" s="1"/>
  <c r="GP3" i="89" s="1"/>
  <c r="GQ3" i="89" s="1"/>
  <c r="EL3" i="89"/>
  <c r="EM3" i="89" s="1"/>
  <c r="EN3" i="89" s="1"/>
  <c r="EO3" i="89" s="1"/>
  <c r="EP3" i="89" s="1"/>
  <c r="EQ3" i="89" s="1"/>
  <c r="ER3" i="89" s="1"/>
  <c r="ES3" i="89" s="1"/>
  <c r="ET3" i="89" s="1"/>
  <c r="EU3" i="89" s="1"/>
  <c r="EV3" i="89" s="1"/>
  <c r="EW3" i="89" s="1"/>
  <c r="EX3" i="89" s="1"/>
  <c r="EY3" i="89" s="1"/>
  <c r="EZ3" i="89" s="1"/>
  <c r="FA3" i="89" s="1"/>
  <c r="FB3" i="89" s="1"/>
  <c r="FC3" i="89" s="1"/>
  <c r="FD3" i="89" s="1"/>
  <c r="FE3" i="89" s="1"/>
  <c r="FF3" i="89" s="1"/>
  <c r="FG3" i="89" s="1"/>
  <c r="FH3" i="89" s="1"/>
  <c r="FI3" i="89" s="1"/>
  <c r="FJ3" i="89" s="1"/>
  <c r="FK3" i="89" s="1"/>
  <c r="FL3" i="89" s="1"/>
  <c r="DG3" i="89"/>
  <c r="DH3" i="89" s="1"/>
  <c r="DI3" i="89" s="1"/>
  <c r="DJ3" i="89" s="1"/>
  <c r="DK3" i="89" s="1"/>
  <c r="DL3" i="89" s="1"/>
  <c r="DM3" i="89" s="1"/>
  <c r="DN3" i="89" s="1"/>
  <c r="DO3" i="89" s="1"/>
  <c r="DP3" i="89" s="1"/>
  <c r="DQ3" i="89" s="1"/>
  <c r="DR3" i="89" s="1"/>
  <c r="DS3" i="89" s="1"/>
  <c r="DT3" i="89" s="1"/>
  <c r="DU3" i="89" s="1"/>
  <c r="DV3" i="89" s="1"/>
  <c r="DW3" i="89" s="1"/>
  <c r="DX3" i="89" s="1"/>
  <c r="DY3" i="89" s="1"/>
  <c r="DZ3" i="89" s="1"/>
  <c r="EA3" i="89" s="1"/>
  <c r="EB3" i="89" s="1"/>
  <c r="EC3" i="89" s="1"/>
  <c r="ED3" i="89" s="1"/>
  <c r="EE3" i="89" s="1"/>
  <c r="EF3" i="89" s="1"/>
  <c r="EG3" i="89" s="1"/>
  <c r="EH3" i="89" s="1"/>
  <c r="EI3" i="89" s="1"/>
  <c r="EJ3" i="89" s="1"/>
  <c r="CB3" i="89"/>
  <c r="CC3" i="89" s="1"/>
  <c r="CD3" i="89" s="1"/>
  <c r="CE3" i="89" s="1"/>
  <c r="CF3" i="89" s="1"/>
  <c r="CG3" i="89" s="1"/>
  <c r="CH3" i="89" s="1"/>
  <c r="CI3" i="89" s="1"/>
  <c r="CJ3" i="89" s="1"/>
  <c r="CK3" i="89" s="1"/>
  <c r="CL3" i="89" s="1"/>
  <c r="CM3" i="89" s="1"/>
  <c r="CN3" i="89" s="1"/>
  <c r="CO3" i="89" s="1"/>
  <c r="CP3" i="89" s="1"/>
  <c r="CQ3" i="89" s="1"/>
  <c r="CR3" i="89" s="1"/>
  <c r="CS3" i="89" s="1"/>
  <c r="CT3" i="89" s="1"/>
  <c r="CU3" i="89" s="1"/>
  <c r="CV3" i="89" s="1"/>
  <c r="CW3" i="89" s="1"/>
  <c r="CX3" i="89" s="1"/>
  <c r="CY3" i="89" s="1"/>
  <c r="CZ3" i="89" s="1"/>
  <c r="DA3" i="89" s="1"/>
  <c r="DB3" i="89" s="1"/>
  <c r="DC3" i="89" s="1"/>
  <c r="DD3" i="89" s="1"/>
  <c r="DE3" i="89" s="1"/>
  <c r="FU16" i="88"/>
  <c r="FV16" i="88"/>
  <c r="FW16" i="88"/>
  <c r="FU17" i="88"/>
  <c r="FS8" i="88"/>
  <c r="FT8" i="88"/>
  <c r="FU8" i="88"/>
  <c r="FU9" i="88" s="1"/>
  <c r="FV8" i="88"/>
  <c r="C15" i="88"/>
  <c r="C14" i="88"/>
  <c r="C7" i="88"/>
  <c r="C6" i="88"/>
  <c r="FN3" i="88"/>
  <c r="FO3" i="88" s="1"/>
  <c r="FP3" i="88" s="1"/>
  <c r="FQ3" i="88" s="1"/>
  <c r="FR3" i="88" s="1"/>
  <c r="FS3" i="88" s="1"/>
  <c r="FT3" i="88" s="1"/>
  <c r="FU3" i="88" s="1"/>
  <c r="FV3" i="88" s="1"/>
  <c r="FW3" i="88" s="1"/>
  <c r="FX3" i="88" s="1"/>
  <c r="FY3" i="88" s="1"/>
  <c r="FZ3" i="88" s="1"/>
  <c r="GA3" i="88" s="1"/>
  <c r="EL3" i="88"/>
  <c r="EM3" i="88" s="1"/>
  <c r="EN3" i="88" s="1"/>
  <c r="EO3" i="88" s="1"/>
  <c r="EP3" i="88" s="1"/>
  <c r="EQ3" i="88" s="1"/>
  <c r="ER3" i="88" s="1"/>
  <c r="ES3" i="88" s="1"/>
  <c r="ET3" i="88" s="1"/>
  <c r="EU3" i="88" s="1"/>
  <c r="EV3" i="88" s="1"/>
  <c r="EW3" i="88" s="1"/>
  <c r="EX3" i="88" s="1"/>
  <c r="EY3" i="88" s="1"/>
  <c r="EZ3" i="88" s="1"/>
  <c r="FA3" i="88" s="1"/>
  <c r="FB3" i="88" s="1"/>
  <c r="FC3" i="88" s="1"/>
  <c r="FD3" i="88" s="1"/>
  <c r="FE3" i="88" s="1"/>
  <c r="FF3" i="88" s="1"/>
  <c r="FG3" i="88" s="1"/>
  <c r="FH3" i="88" s="1"/>
  <c r="FI3" i="88" s="1"/>
  <c r="FJ3" i="88" s="1"/>
  <c r="FK3" i="88" s="1"/>
  <c r="FL3" i="88" s="1"/>
  <c r="DG3" i="88"/>
  <c r="DH3" i="88" s="1"/>
  <c r="DI3" i="88" s="1"/>
  <c r="DJ3" i="88" s="1"/>
  <c r="DK3" i="88" s="1"/>
  <c r="DL3" i="88" s="1"/>
  <c r="DM3" i="88" s="1"/>
  <c r="DN3" i="88" s="1"/>
  <c r="DO3" i="88" s="1"/>
  <c r="DP3" i="88" s="1"/>
  <c r="DQ3" i="88" s="1"/>
  <c r="DR3" i="88" s="1"/>
  <c r="DS3" i="88" s="1"/>
  <c r="DT3" i="88" s="1"/>
  <c r="DU3" i="88" s="1"/>
  <c r="DV3" i="88" s="1"/>
  <c r="DW3" i="88" s="1"/>
  <c r="DX3" i="88" s="1"/>
  <c r="DY3" i="88" s="1"/>
  <c r="DZ3" i="88" s="1"/>
  <c r="EA3" i="88" s="1"/>
  <c r="EB3" i="88" s="1"/>
  <c r="EC3" i="88" s="1"/>
  <c r="ED3" i="88" s="1"/>
  <c r="EE3" i="88" s="1"/>
  <c r="EF3" i="88" s="1"/>
  <c r="EG3" i="88" s="1"/>
  <c r="EH3" i="88" s="1"/>
  <c r="EI3" i="88" s="1"/>
  <c r="EJ3" i="88" s="1"/>
  <c r="CB3" i="88"/>
  <c r="CC3" i="88" s="1"/>
  <c r="CD3" i="88" s="1"/>
  <c r="CE3" i="88" s="1"/>
  <c r="CF3" i="88" s="1"/>
  <c r="CG3" i="88" s="1"/>
  <c r="CH3" i="88" s="1"/>
  <c r="CI3" i="88" s="1"/>
  <c r="CJ3" i="88" s="1"/>
  <c r="CK3" i="88" s="1"/>
  <c r="CL3" i="88" s="1"/>
  <c r="CM3" i="88" s="1"/>
  <c r="CN3" i="88" s="1"/>
  <c r="CO3" i="88" s="1"/>
  <c r="CP3" i="88" s="1"/>
  <c r="CQ3" i="88" s="1"/>
  <c r="CR3" i="88" s="1"/>
  <c r="CS3" i="88" s="1"/>
  <c r="CT3" i="88" s="1"/>
  <c r="CU3" i="88" s="1"/>
  <c r="CV3" i="88" s="1"/>
  <c r="CW3" i="88" s="1"/>
  <c r="CX3" i="88" s="1"/>
  <c r="CY3" i="88" s="1"/>
  <c r="CZ3" i="88" s="1"/>
  <c r="DA3" i="88" s="1"/>
  <c r="DB3" i="88" s="1"/>
  <c r="DC3" i="88" s="1"/>
  <c r="DD3" i="88" s="1"/>
  <c r="DE3" i="88" s="1"/>
  <c r="FR16" i="87"/>
  <c r="FQ8" i="87"/>
  <c r="FQ9" i="87" s="1"/>
  <c r="C7" i="87"/>
  <c r="FQ16" i="87"/>
  <c r="C15" i="87"/>
  <c r="C14" i="87"/>
  <c r="C6" i="87"/>
  <c r="FN3" i="87"/>
  <c r="FO3" i="87" s="1"/>
  <c r="FP3" i="87" s="1"/>
  <c r="FQ3" i="87" s="1"/>
  <c r="FR3" i="87" s="1"/>
  <c r="FS3" i="87" s="1"/>
  <c r="FT3" i="87" s="1"/>
  <c r="FU3" i="87" s="1"/>
  <c r="FV3" i="87" s="1"/>
  <c r="FW3" i="87" s="1"/>
  <c r="FX3" i="87" s="1"/>
  <c r="FY3" i="87" s="1"/>
  <c r="FZ3" i="87" s="1"/>
  <c r="GA3" i="87" s="1"/>
  <c r="EM3" i="87"/>
  <c r="EN3" i="87" s="1"/>
  <c r="EO3" i="87" s="1"/>
  <c r="EP3" i="87" s="1"/>
  <c r="EQ3" i="87" s="1"/>
  <c r="ER3" i="87" s="1"/>
  <c r="ES3" i="87" s="1"/>
  <c r="ET3" i="87" s="1"/>
  <c r="EU3" i="87" s="1"/>
  <c r="EV3" i="87" s="1"/>
  <c r="EW3" i="87" s="1"/>
  <c r="EX3" i="87" s="1"/>
  <c r="EY3" i="87" s="1"/>
  <c r="EZ3" i="87" s="1"/>
  <c r="FA3" i="87" s="1"/>
  <c r="FB3" i="87" s="1"/>
  <c r="FC3" i="87" s="1"/>
  <c r="FD3" i="87" s="1"/>
  <c r="FE3" i="87" s="1"/>
  <c r="FF3" i="87" s="1"/>
  <c r="FG3" i="87" s="1"/>
  <c r="FH3" i="87" s="1"/>
  <c r="FI3" i="87" s="1"/>
  <c r="FJ3" i="87" s="1"/>
  <c r="FK3" i="87" s="1"/>
  <c r="FL3" i="87" s="1"/>
  <c r="EL3" i="87"/>
  <c r="DG3" i="87"/>
  <c r="DH3" i="87" s="1"/>
  <c r="DI3" i="87" s="1"/>
  <c r="DJ3" i="87" s="1"/>
  <c r="DK3" i="87" s="1"/>
  <c r="DL3" i="87" s="1"/>
  <c r="DM3" i="87" s="1"/>
  <c r="DN3" i="87" s="1"/>
  <c r="DO3" i="87" s="1"/>
  <c r="DP3" i="87" s="1"/>
  <c r="DQ3" i="87" s="1"/>
  <c r="DR3" i="87" s="1"/>
  <c r="DS3" i="87" s="1"/>
  <c r="DT3" i="87" s="1"/>
  <c r="DU3" i="87" s="1"/>
  <c r="DV3" i="87" s="1"/>
  <c r="DW3" i="87" s="1"/>
  <c r="DX3" i="87" s="1"/>
  <c r="DY3" i="87" s="1"/>
  <c r="DZ3" i="87" s="1"/>
  <c r="EA3" i="87" s="1"/>
  <c r="EB3" i="87" s="1"/>
  <c r="EC3" i="87" s="1"/>
  <c r="ED3" i="87" s="1"/>
  <c r="EE3" i="87" s="1"/>
  <c r="EF3" i="87" s="1"/>
  <c r="EG3" i="87" s="1"/>
  <c r="EH3" i="87" s="1"/>
  <c r="EI3" i="87" s="1"/>
  <c r="EJ3" i="87" s="1"/>
  <c r="CC3" i="87"/>
  <c r="CD3" i="87" s="1"/>
  <c r="CE3" i="87" s="1"/>
  <c r="CF3" i="87" s="1"/>
  <c r="CG3" i="87" s="1"/>
  <c r="CH3" i="87" s="1"/>
  <c r="CI3" i="87" s="1"/>
  <c r="CJ3" i="87" s="1"/>
  <c r="CK3" i="87" s="1"/>
  <c r="CL3" i="87" s="1"/>
  <c r="CM3" i="87" s="1"/>
  <c r="CN3" i="87" s="1"/>
  <c r="CO3" i="87" s="1"/>
  <c r="CP3" i="87" s="1"/>
  <c r="CQ3" i="87" s="1"/>
  <c r="CR3" i="87" s="1"/>
  <c r="CS3" i="87" s="1"/>
  <c r="CT3" i="87" s="1"/>
  <c r="CU3" i="87" s="1"/>
  <c r="CV3" i="87" s="1"/>
  <c r="CW3" i="87" s="1"/>
  <c r="CX3" i="87" s="1"/>
  <c r="CY3" i="87" s="1"/>
  <c r="CZ3" i="87" s="1"/>
  <c r="DA3" i="87" s="1"/>
  <c r="DB3" i="87" s="1"/>
  <c r="DC3" i="87" s="1"/>
  <c r="DD3" i="87" s="1"/>
  <c r="DE3" i="87" s="1"/>
  <c r="CB3" i="87"/>
  <c r="FQ16" i="82"/>
  <c r="FP16" i="82"/>
  <c r="FP17" i="82" s="1"/>
  <c r="FO8" i="82"/>
  <c r="FP8" i="82"/>
  <c r="C15" i="86"/>
  <c r="C14" i="86"/>
  <c r="C7" i="86"/>
  <c r="C6" i="86"/>
  <c r="GN3" i="86"/>
  <c r="GO3" i="86" s="1"/>
  <c r="GP3" i="86" s="1"/>
  <c r="GQ3" i="86" s="1"/>
  <c r="GR3" i="86" s="1"/>
  <c r="GS3" i="86" s="1"/>
  <c r="GT3" i="86" s="1"/>
  <c r="GU3" i="86" s="1"/>
  <c r="GV3" i="86" s="1"/>
  <c r="GW3" i="86" s="1"/>
  <c r="GX3" i="86" s="1"/>
  <c r="GY3" i="86" s="1"/>
  <c r="GZ3" i="86" s="1"/>
  <c r="HA3" i="86" s="1"/>
  <c r="HB3" i="86" s="1"/>
  <c r="HC3" i="86" s="1"/>
  <c r="HD3" i="86" s="1"/>
  <c r="HE3" i="86" s="1"/>
  <c r="HF3" i="86" s="1"/>
  <c r="HG3" i="86" s="1"/>
  <c r="HH3" i="86" s="1"/>
  <c r="HI3" i="86" s="1"/>
  <c r="HJ3" i="86" s="1"/>
  <c r="HK3" i="86" s="1"/>
  <c r="HL3" i="86" s="1"/>
  <c r="HM3" i="86" s="1"/>
  <c r="HN3" i="86" s="1"/>
  <c r="HO3" i="86" s="1"/>
  <c r="GM3" i="86"/>
  <c r="GL3" i="86"/>
  <c r="GD3" i="86"/>
  <c r="GE3" i="86" s="1"/>
  <c r="GF3" i="86" s="1"/>
  <c r="GG3" i="86" s="1"/>
  <c r="GH3" i="86" s="1"/>
  <c r="GI3" i="86" s="1"/>
  <c r="GJ3" i="86" s="1"/>
  <c r="FB3" i="86"/>
  <c r="FC3" i="86" s="1"/>
  <c r="FD3" i="86" s="1"/>
  <c r="FE3" i="86" s="1"/>
  <c r="FF3" i="86" s="1"/>
  <c r="FG3" i="86" s="1"/>
  <c r="FH3" i="86" s="1"/>
  <c r="FI3" i="86" s="1"/>
  <c r="FJ3" i="86" s="1"/>
  <c r="FK3" i="86" s="1"/>
  <c r="FL3" i="86" s="1"/>
  <c r="FM3" i="86" s="1"/>
  <c r="FN3" i="86" s="1"/>
  <c r="FO3" i="86" s="1"/>
  <c r="FP3" i="86" s="1"/>
  <c r="FQ3" i="86" s="1"/>
  <c r="FR3" i="86" s="1"/>
  <c r="FS3" i="86" s="1"/>
  <c r="FT3" i="86" s="1"/>
  <c r="FU3" i="86" s="1"/>
  <c r="FV3" i="86" s="1"/>
  <c r="FW3" i="86" s="1"/>
  <c r="FX3" i="86" s="1"/>
  <c r="FY3" i="86" s="1"/>
  <c r="FZ3" i="86" s="1"/>
  <c r="GA3" i="86" s="1"/>
  <c r="GB3" i="86" s="1"/>
  <c r="DW3" i="86"/>
  <c r="DX3" i="86" s="1"/>
  <c r="DY3" i="86" s="1"/>
  <c r="DZ3" i="86" s="1"/>
  <c r="EA3" i="86" s="1"/>
  <c r="EB3" i="86" s="1"/>
  <c r="EC3" i="86" s="1"/>
  <c r="ED3" i="86" s="1"/>
  <c r="EE3" i="86" s="1"/>
  <c r="EF3" i="86" s="1"/>
  <c r="EG3" i="86" s="1"/>
  <c r="EH3" i="86" s="1"/>
  <c r="EI3" i="86" s="1"/>
  <c r="EJ3" i="86" s="1"/>
  <c r="EK3" i="86" s="1"/>
  <c r="EL3" i="86" s="1"/>
  <c r="EM3" i="86" s="1"/>
  <c r="EN3" i="86" s="1"/>
  <c r="EO3" i="86" s="1"/>
  <c r="EP3" i="86" s="1"/>
  <c r="EQ3" i="86" s="1"/>
  <c r="ER3" i="86" s="1"/>
  <c r="ES3" i="86" s="1"/>
  <c r="ET3" i="86" s="1"/>
  <c r="EU3" i="86" s="1"/>
  <c r="EV3" i="86" s="1"/>
  <c r="EW3" i="86" s="1"/>
  <c r="EX3" i="86" s="1"/>
  <c r="EY3" i="86" s="1"/>
  <c r="EZ3" i="86" s="1"/>
  <c r="CR3" i="86"/>
  <c r="CS3" i="86" s="1"/>
  <c r="CT3" i="86" s="1"/>
  <c r="CU3" i="86" s="1"/>
  <c r="CV3" i="86" s="1"/>
  <c r="CW3" i="86" s="1"/>
  <c r="CX3" i="86" s="1"/>
  <c r="CY3" i="86" s="1"/>
  <c r="CZ3" i="86" s="1"/>
  <c r="DA3" i="86" s="1"/>
  <c r="DB3" i="86" s="1"/>
  <c r="DC3" i="86" s="1"/>
  <c r="DD3" i="86" s="1"/>
  <c r="DE3" i="86" s="1"/>
  <c r="DF3" i="86" s="1"/>
  <c r="DG3" i="86" s="1"/>
  <c r="DH3" i="86" s="1"/>
  <c r="DI3" i="86" s="1"/>
  <c r="DJ3" i="86" s="1"/>
  <c r="DK3" i="86" s="1"/>
  <c r="DL3" i="86" s="1"/>
  <c r="DM3" i="86" s="1"/>
  <c r="DN3" i="86" s="1"/>
  <c r="DO3" i="86" s="1"/>
  <c r="DP3" i="86" s="1"/>
  <c r="DQ3" i="86" s="1"/>
  <c r="DR3" i="86" s="1"/>
  <c r="DS3" i="86" s="1"/>
  <c r="DT3" i="86" s="1"/>
  <c r="DU3" i="86" s="1"/>
  <c r="C15" i="85"/>
  <c r="C14" i="85"/>
  <c r="C7" i="85"/>
  <c r="C6" i="85"/>
  <c r="GL3" i="85"/>
  <c r="GM3" i="85" s="1"/>
  <c r="GN3" i="85" s="1"/>
  <c r="GO3" i="85" s="1"/>
  <c r="GP3" i="85" s="1"/>
  <c r="GQ3" i="85" s="1"/>
  <c r="GR3" i="85" s="1"/>
  <c r="GS3" i="85" s="1"/>
  <c r="GT3" i="85" s="1"/>
  <c r="GU3" i="85" s="1"/>
  <c r="GV3" i="85" s="1"/>
  <c r="GW3" i="85" s="1"/>
  <c r="GX3" i="85" s="1"/>
  <c r="GY3" i="85" s="1"/>
  <c r="GZ3" i="85" s="1"/>
  <c r="HA3" i="85" s="1"/>
  <c r="HB3" i="85" s="1"/>
  <c r="HC3" i="85" s="1"/>
  <c r="HD3" i="85" s="1"/>
  <c r="HE3" i="85" s="1"/>
  <c r="HF3" i="85" s="1"/>
  <c r="HG3" i="85" s="1"/>
  <c r="HH3" i="85" s="1"/>
  <c r="HI3" i="85" s="1"/>
  <c r="HJ3" i="85" s="1"/>
  <c r="HK3" i="85" s="1"/>
  <c r="HL3" i="85" s="1"/>
  <c r="HM3" i="85" s="1"/>
  <c r="HN3" i="85" s="1"/>
  <c r="HO3" i="85" s="1"/>
  <c r="GD3" i="85"/>
  <c r="GE3" i="85" s="1"/>
  <c r="GF3" i="85" s="1"/>
  <c r="GG3" i="85" s="1"/>
  <c r="GH3" i="85" s="1"/>
  <c r="GI3" i="85" s="1"/>
  <c r="GJ3" i="85" s="1"/>
  <c r="FB3" i="85"/>
  <c r="FC3" i="85" s="1"/>
  <c r="FD3" i="85" s="1"/>
  <c r="FE3" i="85" s="1"/>
  <c r="FF3" i="85" s="1"/>
  <c r="FG3" i="85" s="1"/>
  <c r="FH3" i="85" s="1"/>
  <c r="FI3" i="85" s="1"/>
  <c r="FJ3" i="85" s="1"/>
  <c r="FK3" i="85" s="1"/>
  <c r="FL3" i="85" s="1"/>
  <c r="FM3" i="85" s="1"/>
  <c r="FN3" i="85" s="1"/>
  <c r="FO3" i="85" s="1"/>
  <c r="FP3" i="85" s="1"/>
  <c r="FQ3" i="85" s="1"/>
  <c r="FR3" i="85" s="1"/>
  <c r="FS3" i="85" s="1"/>
  <c r="FT3" i="85" s="1"/>
  <c r="FU3" i="85" s="1"/>
  <c r="FV3" i="85" s="1"/>
  <c r="FW3" i="85" s="1"/>
  <c r="FX3" i="85" s="1"/>
  <c r="FY3" i="85" s="1"/>
  <c r="FZ3" i="85" s="1"/>
  <c r="GA3" i="85" s="1"/>
  <c r="GB3" i="85" s="1"/>
  <c r="DW3" i="85"/>
  <c r="DX3" i="85" s="1"/>
  <c r="DY3" i="85" s="1"/>
  <c r="DZ3" i="85" s="1"/>
  <c r="EA3" i="85" s="1"/>
  <c r="EB3" i="85" s="1"/>
  <c r="EC3" i="85" s="1"/>
  <c r="ED3" i="85" s="1"/>
  <c r="EE3" i="85" s="1"/>
  <c r="EF3" i="85" s="1"/>
  <c r="EG3" i="85" s="1"/>
  <c r="EH3" i="85" s="1"/>
  <c r="EI3" i="85" s="1"/>
  <c r="EJ3" i="85" s="1"/>
  <c r="EK3" i="85" s="1"/>
  <c r="EL3" i="85" s="1"/>
  <c r="EM3" i="85" s="1"/>
  <c r="EN3" i="85" s="1"/>
  <c r="EO3" i="85" s="1"/>
  <c r="EP3" i="85" s="1"/>
  <c r="EQ3" i="85" s="1"/>
  <c r="ER3" i="85" s="1"/>
  <c r="ES3" i="85" s="1"/>
  <c r="ET3" i="85" s="1"/>
  <c r="EU3" i="85" s="1"/>
  <c r="EV3" i="85" s="1"/>
  <c r="EW3" i="85" s="1"/>
  <c r="EX3" i="85" s="1"/>
  <c r="EY3" i="85" s="1"/>
  <c r="EZ3" i="85" s="1"/>
  <c r="CR3" i="85"/>
  <c r="CS3" i="85" s="1"/>
  <c r="CT3" i="85" s="1"/>
  <c r="CU3" i="85" s="1"/>
  <c r="CV3" i="85" s="1"/>
  <c r="CW3" i="85" s="1"/>
  <c r="CX3" i="85" s="1"/>
  <c r="CY3" i="85" s="1"/>
  <c r="CZ3" i="85" s="1"/>
  <c r="DA3" i="85" s="1"/>
  <c r="DB3" i="85" s="1"/>
  <c r="DC3" i="85" s="1"/>
  <c r="DD3" i="85" s="1"/>
  <c r="DE3" i="85" s="1"/>
  <c r="DF3" i="85" s="1"/>
  <c r="DG3" i="85" s="1"/>
  <c r="DH3" i="85" s="1"/>
  <c r="DI3" i="85" s="1"/>
  <c r="DJ3" i="85" s="1"/>
  <c r="DK3" i="85" s="1"/>
  <c r="DL3" i="85" s="1"/>
  <c r="DM3" i="85" s="1"/>
  <c r="DN3" i="85" s="1"/>
  <c r="DO3" i="85" s="1"/>
  <c r="DP3" i="85" s="1"/>
  <c r="DQ3" i="85" s="1"/>
  <c r="DR3" i="85" s="1"/>
  <c r="DS3" i="85" s="1"/>
  <c r="DT3" i="85" s="1"/>
  <c r="DU3" i="85" s="1"/>
  <c r="GL3" i="84"/>
  <c r="GM3" i="84" s="1"/>
  <c r="GN3" i="84" s="1"/>
  <c r="GO3" i="84" s="1"/>
  <c r="GP3" i="84" s="1"/>
  <c r="GQ3" i="84" s="1"/>
  <c r="GR3" i="84" s="1"/>
  <c r="GS3" i="84" s="1"/>
  <c r="GT3" i="84" s="1"/>
  <c r="GU3" i="84" s="1"/>
  <c r="GV3" i="84" s="1"/>
  <c r="GW3" i="84" s="1"/>
  <c r="GX3" i="84" s="1"/>
  <c r="GY3" i="84" s="1"/>
  <c r="GZ3" i="84" s="1"/>
  <c r="HA3" i="84" s="1"/>
  <c r="HB3" i="84" s="1"/>
  <c r="HC3" i="84" s="1"/>
  <c r="HD3" i="84" s="1"/>
  <c r="HE3" i="84" s="1"/>
  <c r="HF3" i="84" s="1"/>
  <c r="HG3" i="84" s="1"/>
  <c r="HH3" i="84" s="1"/>
  <c r="HI3" i="84" s="1"/>
  <c r="HJ3" i="84" s="1"/>
  <c r="HK3" i="84" s="1"/>
  <c r="HL3" i="84" s="1"/>
  <c r="HM3" i="84" s="1"/>
  <c r="HN3" i="84" s="1"/>
  <c r="HO3" i="84" s="1"/>
  <c r="GD3" i="84"/>
  <c r="GE3" i="84" s="1"/>
  <c r="GF3" i="84" s="1"/>
  <c r="GG3" i="84" s="1"/>
  <c r="GH3" i="84" s="1"/>
  <c r="GI3" i="84" s="1"/>
  <c r="GJ3" i="84" s="1"/>
  <c r="FB3" i="84"/>
  <c r="FC3" i="84" s="1"/>
  <c r="FD3" i="84" s="1"/>
  <c r="FE3" i="84" s="1"/>
  <c r="FF3" i="84" s="1"/>
  <c r="FG3" i="84" s="1"/>
  <c r="FH3" i="84" s="1"/>
  <c r="FI3" i="84" s="1"/>
  <c r="FJ3" i="84" s="1"/>
  <c r="FK3" i="84" s="1"/>
  <c r="FL3" i="84" s="1"/>
  <c r="FM3" i="84" s="1"/>
  <c r="FN3" i="84" s="1"/>
  <c r="FO3" i="84" s="1"/>
  <c r="FP3" i="84" s="1"/>
  <c r="FQ3" i="84" s="1"/>
  <c r="FR3" i="84" s="1"/>
  <c r="FS3" i="84" s="1"/>
  <c r="FT3" i="84" s="1"/>
  <c r="FU3" i="84" s="1"/>
  <c r="FV3" i="84" s="1"/>
  <c r="FW3" i="84" s="1"/>
  <c r="FX3" i="84" s="1"/>
  <c r="FY3" i="84" s="1"/>
  <c r="FZ3" i="84" s="1"/>
  <c r="GA3" i="84" s="1"/>
  <c r="GB3" i="84" s="1"/>
  <c r="DW3" i="84"/>
  <c r="DX3" i="84" s="1"/>
  <c r="DY3" i="84" s="1"/>
  <c r="DZ3" i="84" s="1"/>
  <c r="EA3" i="84" s="1"/>
  <c r="EB3" i="84" s="1"/>
  <c r="EC3" i="84" s="1"/>
  <c r="ED3" i="84" s="1"/>
  <c r="EE3" i="84" s="1"/>
  <c r="EF3" i="84" s="1"/>
  <c r="EG3" i="84" s="1"/>
  <c r="EH3" i="84" s="1"/>
  <c r="EI3" i="84" s="1"/>
  <c r="EJ3" i="84" s="1"/>
  <c r="EK3" i="84" s="1"/>
  <c r="EL3" i="84" s="1"/>
  <c r="EM3" i="84" s="1"/>
  <c r="EN3" i="84" s="1"/>
  <c r="EO3" i="84" s="1"/>
  <c r="EP3" i="84" s="1"/>
  <c r="EQ3" i="84" s="1"/>
  <c r="ER3" i="84" s="1"/>
  <c r="ES3" i="84" s="1"/>
  <c r="ET3" i="84" s="1"/>
  <c r="EU3" i="84" s="1"/>
  <c r="EV3" i="84" s="1"/>
  <c r="EW3" i="84" s="1"/>
  <c r="EX3" i="84" s="1"/>
  <c r="EY3" i="84" s="1"/>
  <c r="EZ3" i="84" s="1"/>
  <c r="CR3" i="84"/>
  <c r="CS3" i="84" s="1"/>
  <c r="CT3" i="84" s="1"/>
  <c r="CU3" i="84" s="1"/>
  <c r="CV3" i="84" s="1"/>
  <c r="CW3" i="84" s="1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DJ3" i="84" s="1"/>
  <c r="DK3" i="84" s="1"/>
  <c r="DL3" i="84" s="1"/>
  <c r="DM3" i="84" s="1"/>
  <c r="DN3" i="84" s="1"/>
  <c r="DO3" i="84" s="1"/>
  <c r="DP3" i="84" s="1"/>
  <c r="DQ3" i="84" s="1"/>
  <c r="DR3" i="84" s="1"/>
  <c r="DS3" i="84" s="1"/>
  <c r="DT3" i="84" s="1"/>
  <c r="DU3" i="84" s="1"/>
  <c r="GL3" i="83"/>
  <c r="GM3" i="83" s="1"/>
  <c r="GN3" i="83" s="1"/>
  <c r="GO3" i="83" s="1"/>
  <c r="GP3" i="83" s="1"/>
  <c r="GQ3" i="83" s="1"/>
  <c r="GR3" i="83" s="1"/>
  <c r="GS3" i="83" s="1"/>
  <c r="GT3" i="83" s="1"/>
  <c r="GU3" i="83" s="1"/>
  <c r="GV3" i="83" s="1"/>
  <c r="GW3" i="83" s="1"/>
  <c r="GX3" i="83" s="1"/>
  <c r="GY3" i="83" s="1"/>
  <c r="GZ3" i="83" s="1"/>
  <c r="HA3" i="83" s="1"/>
  <c r="HB3" i="83" s="1"/>
  <c r="HC3" i="83" s="1"/>
  <c r="HD3" i="83" s="1"/>
  <c r="HE3" i="83" s="1"/>
  <c r="HF3" i="83" s="1"/>
  <c r="HG3" i="83" s="1"/>
  <c r="HH3" i="83" s="1"/>
  <c r="HI3" i="83" s="1"/>
  <c r="HJ3" i="83" s="1"/>
  <c r="HK3" i="83" s="1"/>
  <c r="HL3" i="83" s="1"/>
  <c r="HM3" i="83" s="1"/>
  <c r="HN3" i="83" s="1"/>
  <c r="HO3" i="83" s="1"/>
  <c r="GD3" i="83"/>
  <c r="GE3" i="83" s="1"/>
  <c r="GF3" i="83" s="1"/>
  <c r="GG3" i="83" s="1"/>
  <c r="GH3" i="83" s="1"/>
  <c r="GI3" i="83" s="1"/>
  <c r="GJ3" i="83" s="1"/>
  <c r="FB3" i="83"/>
  <c r="FC3" i="83" s="1"/>
  <c r="FD3" i="83" s="1"/>
  <c r="FE3" i="83" s="1"/>
  <c r="FF3" i="83" s="1"/>
  <c r="FG3" i="83" s="1"/>
  <c r="FH3" i="83" s="1"/>
  <c r="FI3" i="83" s="1"/>
  <c r="FJ3" i="83" s="1"/>
  <c r="FK3" i="83" s="1"/>
  <c r="FL3" i="83" s="1"/>
  <c r="FM3" i="83" s="1"/>
  <c r="FN3" i="83" s="1"/>
  <c r="FO3" i="83" s="1"/>
  <c r="FP3" i="83" s="1"/>
  <c r="FQ3" i="83" s="1"/>
  <c r="FR3" i="83" s="1"/>
  <c r="FS3" i="83" s="1"/>
  <c r="FT3" i="83" s="1"/>
  <c r="FU3" i="83" s="1"/>
  <c r="FV3" i="83" s="1"/>
  <c r="FW3" i="83" s="1"/>
  <c r="FX3" i="83" s="1"/>
  <c r="FY3" i="83" s="1"/>
  <c r="FZ3" i="83" s="1"/>
  <c r="GA3" i="83" s="1"/>
  <c r="GB3" i="83" s="1"/>
  <c r="DY3" i="83"/>
  <c r="DZ3" i="83" s="1"/>
  <c r="EA3" i="83" s="1"/>
  <c r="EB3" i="83" s="1"/>
  <c r="EC3" i="83" s="1"/>
  <c r="ED3" i="83" s="1"/>
  <c r="EE3" i="83" s="1"/>
  <c r="EF3" i="83" s="1"/>
  <c r="EG3" i="83" s="1"/>
  <c r="EH3" i="83" s="1"/>
  <c r="EI3" i="83" s="1"/>
  <c r="EJ3" i="83" s="1"/>
  <c r="EK3" i="83" s="1"/>
  <c r="EL3" i="83" s="1"/>
  <c r="EM3" i="83" s="1"/>
  <c r="EN3" i="83" s="1"/>
  <c r="EO3" i="83" s="1"/>
  <c r="EP3" i="83" s="1"/>
  <c r="EQ3" i="83" s="1"/>
  <c r="ER3" i="83" s="1"/>
  <c r="ES3" i="83" s="1"/>
  <c r="ET3" i="83" s="1"/>
  <c r="EU3" i="83" s="1"/>
  <c r="EV3" i="83" s="1"/>
  <c r="EW3" i="83" s="1"/>
  <c r="EX3" i="83" s="1"/>
  <c r="EY3" i="83" s="1"/>
  <c r="EZ3" i="83" s="1"/>
  <c r="DW3" i="83"/>
  <c r="DX3" i="83" s="1"/>
  <c r="CR3" i="83"/>
  <c r="CS3" i="83" s="1"/>
  <c r="CT3" i="83" s="1"/>
  <c r="CU3" i="83" s="1"/>
  <c r="CV3" i="83" s="1"/>
  <c r="CW3" i="83" s="1"/>
  <c r="CX3" i="83" s="1"/>
  <c r="CY3" i="83" s="1"/>
  <c r="CZ3" i="83" s="1"/>
  <c r="DA3" i="83" s="1"/>
  <c r="DB3" i="83" s="1"/>
  <c r="DC3" i="83" s="1"/>
  <c r="DD3" i="83" s="1"/>
  <c r="DE3" i="83" s="1"/>
  <c r="DF3" i="83" s="1"/>
  <c r="DG3" i="83" s="1"/>
  <c r="DH3" i="83" s="1"/>
  <c r="DI3" i="83" s="1"/>
  <c r="DJ3" i="83" s="1"/>
  <c r="DK3" i="83" s="1"/>
  <c r="DL3" i="83" s="1"/>
  <c r="DM3" i="83" s="1"/>
  <c r="DN3" i="83" s="1"/>
  <c r="DO3" i="83" s="1"/>
  <c r="DP3" i="83" s="1"/>
  <c r="DQ3" i="83" s="1"/>
  <c r="DR3" i="83" s="1"/>
  <c r="DS3" i="83" s="1"/>
  <c r="DT3" i="83" s="1"/>
  <c r="DU3" i="83" s="1"/>
  <c r="GQ16" i="79"/>
  <c r="GQ17" i="79" s="1"/>
  <c r="GR16" i="79"/>
  <c r="GS16" i="79"/>
  <c r="GS17" i="79" s="1"/>
  <c r="GT16" i="79"/>
  <c r="GU16" i="79"/>
  <c r="GP8" i="79"/>
  <c r="GP9" i="79" s="1"/>
  <c r="GQ8" i="79"/>
  <c r="GR8" i="79"/>
  <c r="GS8" i="79"/>
  <c r="GS9" i="79" s="1"/>
  <c r="GT8" i="79"/>
  <c r="C6" i="79"/>
  <c r="FZ17" i="89" l="1"/>
  <c r="GA17" i="89" s="1"/>
  <c r="GB17" i="89" s="1"/>
  <c r="GC17" i="89" s="1"/>
  <c r="GD17" i="89" s="1"/>
  <c r="GE17" i="89" s="1"/>
  <c r="FV17" i="88"/>
  <c r="FW17" i="88" s="1"/>
  <c r="FV9" i="88"/>
  <c r="FW9" i="88" s="1"/>
  <c r="GT9" i="79"/>
  <c r="GU9" i="79" s="1"/>
  <c r="GT17" i="79"/>
  <c r="GU17" i="79" s="1"/>
  <c r="GV17" i="79" s="1"/>
  <c r="FX9" i="89"/>
  <c r="FY9" i="89" s="1"/>
  <c r="FZ9" i="89" s="1"/>
  <c r="GA9" i="89" s="1"/>
  <c r="GB9" i="89" s="1"/>
  <c r="GC9" i="89" s="1"/>
  <c r="GD9" i="89" s="1"/>
  <c r="FQ17" i="82"/>
  <c r="C8" i="89"/>
  <c r="C16" i="89"/>
  <c r="C16" i="88"/>
  <c r="C8" i="88"/>
  <c r="FQ17" i="87"/>
  <c r="FR17" i="87" s="1"/>
  <c r="C16" i="87"/>
  <c r="C8" i="87"/>
  <c r="C16" i="86"/>
  <c r="C8" i="86"/>
  <c r="C16" i="85"/>
  <c r="C8" i="85"/>
  <c r="C16" i="84"/>
  <c r="C8" i="84"/>
  <c r="C16" i="83"/>
  <c r="C8" i="83"/>
  <c r="GB16" i="75" l="1"/>
  <c r="GB17" i="75" s="1"/>
  <c r="GC17" i="75" s="1"/>
  <c r="GD17" i="75" s="1"/>
  <c r="GE17" i="75" s="1"/>
  <c r="GF17" i="75" s="1"/>
  <c r="GG17" i="75" s="1"/>
  <c r="GH17" i="75" s="1"/>
  <c r="GI17" i="75" s="1"/>
  <c r="GJ17" i="75" s="1"/>
  <c r="GK17" i="75" s="1"/>
  <c r="GL17" i="75" s="1"/>
  <c r="GC16" i="75"/>
  <c r="GD16" i="75"/>
  <c r="GE16" i="75"/>
  <c r="GF16" i="75"/>
  <c r="GG16" i="75"/>
  <c r="GH16" i="75"/>
  <c r="GI16" i="75"/>
  <c r="GJ16" i="75"/>
  <c r="GK16" i="75"/>
  <c r="GL16" i="75"/>
  <c r="GB8" i="75"/>
  <c r="GC8" i="75"/>
  <c r="GD8" i="75"/>
  <c r="GE8" i="75"/>
  <c r="GF8" i="75"/>
  <c r="GG8" i="75"/>
  <c r="GH8" i="75"/>
  <c r="GI8" i="75"/>
  <c r="GJ8" i="75"/>
  <c r="GK8" i="75"/>
  <c r="GL8" i="75"/>
  <c r="FL16" i="81"/>
  <c r="FL17" i="81" s="1"/>
  <c r="FM17" i="81" s="1"/>
  <c r="FM16" i="81"/>
  <c r="FN16" i="81"/>
  <c r="FK8" i="81"/>
  <c r="FL8" i="81"/>
  <c r="FK9" i="81"/>
  <c r="FN3" i="81"/>
  <c r="FO3" i="81" s="1"/>
  <c r="FP3" i="81" s="1"/>
  <c r="FQ3" i="81" s="1"/>
  <c r="FR3" i="81" s="1"/>
  <c r="FS3" i="81" s="1"/>
  <c r="FT3" i="81" s="1"/>
  <c r="FU3" i="81" s="1"/>
  <c r="FV3" i="81" s="1"/>
  <c r="FW3" i="81" s="1"/>
  <c r="FX3" i="81" s="1"/>
  <c r="FY3" i="81" s="1"/>
  <c r="FZ3" i="81" s="1"/>
  <c r="GA3" i="81" s="1"/>
  <c r="FN8" i="82"/>
  <c r="FN9" i="82" s="1"/>
  <c r="FO9" i="82" s="1"/>
  <c r="FP9" i="82" s="1"/>
  <c r="FN17" i="81" l="1"/>
  <c r="FL9" i="81"/>
  <c r="GL3" i="75"/>
  <c r="GM3" i="75" s="1"/>
  <c r="GN3" i="75" s="1"/>
  <c r="GO3" i="75" s="1"/>
  <c r="GP3" i="75" s="1"/>
  <c r="GQ3" i="75" s="1"/>
  <c r="GR3" i="75" s="1"/>
  <c r="GS3" i="75" s="1"/>
  <c r="GT3" i="75" s="1"/>
  <c r="GU3" i="75" s="1"/>
  <c r="GV3" i="75" s="1"/>
  <c r="GW3" i="75" s="1"/>
  <c r="GX3" i="75" s="1"/>
  <c r="GY3" i="75" s="1"/>
  <c r="C15" i="82"/>
  <c r="C14" i="82"/>
  <c r="C7" i="82"/>
  <c r="C6" i="82"/>
  <c r="FN3" i="82"/>
  <c r="FO3" i="82" s="1"/>
  <c r="FP3" i="82" s="1"/>
  <c r="FQ3" i="82" s="1"/>
  <c r="FR3" i="82" s="1"/>
  <c r="FS3" i="82" s="1"/>
  <c r="FT3" i="82" s="1"/>
  <c r="FU3" i="82" s="1"/>
  <c r="FV3" i="82" s="1"/>
  <c r="FW3" i="82" s="1"/>
  <c r="FX3" i="82" s="1"/>
  <c r="FY3" i="82" s="1"/>
  <c r="FZ3" i="82" s="1"/>
  <c r="GA3" i="82" s="1"/>
  <c r="EL3" i="82" l="1"/>
  <c r="EM3" i="82" s="1"/>
  <c r="EN3" i="82" s="1"/>
  <c r="EO3" i="82" s="1"/>
  <c r="EP3" i="82" s="1"/>
  <c r="EQ3" i="82" s="1"/>
  <c r="ER3" i="82" s="1"/>
  <c r="ES3" i="82" s="1"/>
  <c r="ET3" i="82" s="1"/>
  <c r="EU3" i="82" s="1"/>
  <c r="EV3" i="82" s="1"/>
  <c r="EW3" i="82" s="1"/>
  <c r="EX3" i="82" s="1"/>
  <c r="EY3" i="82" s="1"/>
  <c r="EZ3" i="82" s="1"/>
  <c r="FA3" i="82" s="1"/>
  <c r="FB3" i="82" s="1"/>
  <c r="FC3" i="82" s="1"/>
  <c r="FD3" i="82" s="1"/>
  <c r="FE3" i="82" s="1"/>
  <c r="FF3" i="82" s="1"/>
  <c r="FG3" i="82" s="1"/>
  <c r="FH3" i="82" s="1"/>
  <c r="FI3" i="82" s="1"/>
  <c r="FJ3" i="82" s="1"/>
  <c r="FK3" i="82" s="1"/>
  <c r="FL3" i="82" s="1"/>
  <c r="DG3" i="82"/>
  <c r="DH3" i="82" s="1"/>
  <c r="DI3" i="82" s="1"/>
  <c r="DJ3" i="82" s="1"/>
  <c r="DK3" i="82" s="1"/>
  <c r="DL3" i="82" s="1"/>
  <c r="DM3" i="82" s="1"/>
  <c r="DN3" i="82" s="1"/>
  <c r="DO3" i="82" s="1"/>
  <c r="DP3" i="82" s="1"/>
  <c r="DQ3" i="82" s="1"/>
  <c r="DR3" i="82" s="1"/>
  <c r="DS3" i="82" s="1"/>
  <c r="DT3" i="82" s="1"/>
  <c r="DU3" i="82" s="1"/>
  <c r="DV3" i="82" s="1"/>
  <c r="DW3" i="82" s="1"/>
  <c r="DX3" i="82" s="1"/>
  <c r="DY3" i="82" s="1"/>
  <c r="DZ3" i="82" s="1"/>
  <c r="EA3" i="82" s="1"/>
  <c r="EB3" i="82" s="1"/>
  <c r="EC3" i="82" s="1"/>
  <c r="ED3" i="82" s="1"/>
  <c r="EE3" i="82" s="1"/>
  <c r="EF3" i="82" s="1"/>
  <c r="EG3" i="82" s="1"/>
  <c r="EH3" i="82" s="1"/>
  <c r="EI3" i="82" s="1"/>
  <c r="EJ3" i="82" s="1"/>
  <c r="CB3" i="82"/>
  <c r="CC3" i="82" s="1"/>
  <c r="CD3" i="82" s="1"/>
  <c r="CE3" i="82" s="1"/>
  <c r="CF3" i="82" s="1"/>
  <c r="CG3" i="82" s="1"/>
  <c r="CH3" i="82" s="1"/>
  <c r="CI3" i="82" s="1"/>
  <c r="CJ3" i="82" s="1"/>
  <c r="CK3" i="82" s="1"/>
  <c r="CL3" i="82" s="1"/>
  <c r="CM3" i="82" s="1"/>
  <c r="CN3" i="82" s="1"/>
  <c r="CO3" i="82" s="1"/>
  <c r="CP3" i="82" s="1"/>
  <c r="CQ3" i="82" s="1"/>
  <c r="CR3" i="82" s="1"/>
  <c r="CS3" i="82" s="1"/>
  <c r="CT3" i="82" s="1"/>
  <c r="CU3" i="82" s="1"/>
  <c r="CV3" i="82" s="1"/>
  <c r="CW3" i="82" s="1"/>
  <c r="CX3" i="82" s="1"/>
  <c r="CY3" i="82" s="1"/>
  <c r="CZ3" i="82" s="1"/>
  <c r="DA3" i="82" s="1"/>
  <c r="DB3" i="82" s="1"/>
  <c r="DC3" i="82" s="1"/>
  <c r="DD3" i="82" s="1"/>
  <c r="DE3" i="82" s="1"/>
  <c r="FI16" i="81"/>
  <c r="FI17" i="81" s="1"/>
  <c r="GL3" i="79"/>
  <c r="GM3" i="79" s="1"/>
  <c r="GN3" i="79" s="1"/>
  <c r="GO3" i="79" s="1"/>
  <c r="GP3" i="79" s="1"/>
  <c r="GQ3" i="79" s="1"/>
  <c r="GR3" i="79" s="1"/>
  <c r="GS3" i="79" s="1"/>
  <c r="GT3" i="79" s="1"/>
  <c r="GU3" i="79" s="1"/>
  <c r="GV3" i="79" s="1"/>
  <c r="GW3" i="79" s="1"/>
  <c r="GX3" i="79" s="1"/>
  <c r="GY3" i="79" s="1"/>
  <c r="GG16" i="78"/>
  <c r="GG17" i="78" s="1"/>
  <c r="C15" i="78"/>
  <c r="C14" i="78"/>
  <c r="C7" i="78"/>
  <c r="C6" i="78"/>
  <c r="GF8" i="78"/>
  <c r="GF9" i="78" s="1"/>
  <c r="FZ16" i="75"/>
  <c r="GA16" i="75"/>
  <c r="FZ8" i="75"/>
  <c r="GA8" i="75"/>
  <c r="FY16" i="74"/>
  <c r="FY17" i="74" s="1"/>
  <c r="FY9" i="74"/>
  <c r="FJ16" i="81"/>
  <c r="FK16" i="81"/>
  <c r="FI8" i="81"/>
  <c r="FI9" i="81" s="1"/>
  <c r="FJ8" i="81"/>
  <c r="EM3" i="81"/>
  <c r="EN3" i="81" s="1"/>
  <c r="EO3" i="81" s="1"/>
  <c r="EP3" i="81" s="1"/>
  <c r="EQ3" i="81" s="1"/>
  <c r="ER3" i="81" s="1"/>
  <c r="ES3" i="81" s="1"/>
  <c r="ET3" i="81" s="1"/>
  <c r="EU3" i="81" s="1"/>
  <c r="EV3" i="81" s="1"/>
  <c r="EW3" i="81" s="1"/>
  <c r="EX3" i="81" s="1"/>
  <c r="EY3" i="81" s="1"/>
  <c r="EZ3" i="81" s="1"/>
  <c r="FA3" i="81" s="1"/>
  <c r="FB3" i="81" s="1"/>
  <c r="FC3" i="81" s="1"/>
  <c r="FD3" i="81" s="1"/>
  <c r="FE3" i="81" s="1"/>
  <c r="FF3" i="81" s="1"/>
  <c r="FG3" i="81" s="1"/>
  <c r="FH3" i="81" s="1"/>
  <c r="FI3" i="81" s="1"/>
  <c r="FJ3" i="81" s="1"/>
  <c r="FK3" i="81" s="1"/>
  <c r="FL3" i="81" s="1"/>
  <c r="EL3" i="81"/>
  <c r="DG3" i="81"/>
  <c r="DH3" i="81" s="1"/>
  <c r="DI3" i="81" s="1"/>
  <c r="DJ3" i="81" s="1"/>
  <c r="DK3" i="81" s="1"/>
  <c r="DL3" i="81" s="1"/>
  <c r="DM3" i="81" s="1"/>
  <c r="DN3" i="81" s="1"/>
  <c r="DO3" i="81" s="1"/>
  <c r="DP3" i="81" s="1"/>
  <c r="DQ3" i="81" s="1"/>
  <c r="DR3" i="81" s="1"/>
  <c r="DS3" i="81" s="1"/>
  <c r="DT3" i="81" s="1"/>
  <c r="DU3" i="81" s="1"/>
  <c r="DV3" i="81" s="1"/>
  <c r="DW3" i="81" s="1"/>
  <c r="DX3" i="81" s="1"/>
  <c r="DY3" i="81" s="1"/>
  <c r="DZ3" i="81" s="1"/>
  <c r="EA3" i="81" s="1"/>
  <c r="EB3" i="81" s="1"/>
  <c r="EC3" i="81" s="1"/>
  <c r="ED3" i="81" s="1"/>
  <c r="EE3" i="81" s="1"/>
  <c r="EF3" i="81" s="1"/>
  <c r="EG3" i="81" s="1"/>
  <c r="EH3" i="81" s="1"/>
  <c r="EI3" i="81" s="1"/>
  <c r="EJ3" i="81" s="1"/>
  <c r="CC3" i="81"/>
  <c r="CD3" i="81" s="1"/>
  <c r="CE3" i="81" s="1"/>
  <c r="CF3" i="81" s="1"/>
  <c r="CG3" i="81" s="1"/>
  <c r="CH3" i="81" s="1"/>
  <c r="CI3" i="81" s="1"/>
  <c r="CJ3" i="81" s="1"/>
  <c r="CK3" i="81" s="1"/>
  <c r="CL3" i="81" s="1"/>
  <c r="CM3" i="81" s="1"/>
  <c r="CN3" i="81" s="1"/>
  <c r="CO3" i="81" s="1"/>
  <c r="CP3" i="81" s="1"/>
  <c r="CQ3" i="81" s="1"/>
  <c r="CR3" i="81" s="1"/>
  <c r="CS3" i="81" s="1"/>
  <c r="CT3" i="81" s="1"/>
  <c r="CU3" i="81" s="1"/>
  <c r="CV3" i="81" s="1"/>
  <c r="CW3" i="81" s="1"/>
  <c r="CX3" i="81" s="1"/>
  <c r="CY3" i="81" s="1"/>
  <c r="CZ3" i="81" s="1"/>
  <c r="DA3" i="81" s="1"/>
  <c r="DB3" i="81" s="1"/>
  <c r="DC3" i="81" s="1"/>
  <c r="DD3" i="81" s="1"/>
  <c r="DE3" i="81" s="1"/>
  <c r="CB3" i="81"/>
  <c r="FI16" i="80"/>
  <c r="FI17" i="80"/>
  <c r="C16" i="82" l="1"/>
  <c r="C8" i="82"/>
  <c r="FJ17" i="81"/>
  <c r="FK17" i="81"/>
  <c r="C16" i="81"/>
  <c r="FJ9" i="81"/>
  <c r="C8" i="81"/>
  <c r="C15" i="80" l="1"/>
  <c r="C14" i="80"/>
  <c r="FH8" i="80"/>
  <c r="C7" i="80"/>
  <c r="C6" i="80"/>
  <c r="EL3" i="80"/>
  <c r="EM3" i="80" s="1"/>
  <c r="EN3" i="80" s="1"/>
  <c r="EO3" i="80" s="1"/>
  <c r="EP3" i="80" s="1"/>
  <c r="EQ3" i="80" s="1"/>
  <c r="ER3" i="80" s="1"/>
  <c r="ES3" i="80" s="1"/>
  <c r="ET3" i="80" s="1"/>
  <c r="EU3" i="80" s="1"/>
  <c r="EV3" i="80" s="1"/>
  <c r="EW3" i="80" s="1"/>
  <c r="EX3" i="80" s="1"/>
  <c r="EY3" i="80" s="1"/>
  <c r="EZ3" i="80" s="1"/>
  <c r="FA3" i="80" s="1"/>
  <c r="FB3" i="80" s="1"/>
  <c r="FC3" i="80" s="1"/>
  <c r="FD3" i="80" s="1"/>
  <c r="FE3" i="80" s="1"/>
  <c r="FF3" i="80" s="1"/>
  <c r="FG3" i="80" s="1"/>
  <c r="FH3" i="80" s="1"/>
  <c r="FI3" i="80" s="1"/>
  <c r="FJ3" i="80" s="1"/>
  <c r="FK3" i="80" s="1"/>
  <c r="FL3" i="80" s="1"/>
  <c r="DG3" i="80"/>
  <c r="DH3" i="80" s="1"/>
  <c r="DI3" i="80" s="1"/>
  <c r="DJ3" i="80" s="1"/>
  <c r="DK3" i="80" s="1"/>
  <c r="DL3" i="80" s="1"/>
  <c r="DM3" i="80" s="1"/>
  <c r="DN3" i="80" s="1"/>
  <c r="DO3" i="80" s="1"/>
  <c r="DP3" i="80" s="1"/>
  <c r="DQ3" i="80" s="1"/>
  <c r="DR3" i="80" s="1"/>
  <c r="DS3" i="80" s="1"/>
  <c r="DT3" i="80" s="1"/>
  <c r="DU3" i="80" s="1"/>
  <c r="DV3" i="80" s="1"/>
  <c r="DW3" i="80" s="1"/>
  <c r="DX3" i="80" s="1"/>
  <c r="DY3" i="80" s="1"/>
  <c r="DZ3" i="80" s="1"/>
  <c r="EA3" i="80" s="1"/>
  <c r="EB3" i="80" s="1"/>
  <c r="EC3" i="80" s="1"/>
  <c r="ED3" i="80" s="1"/>
  <c r="EE3" i="80" s="1"/>
  <c r="EF3" i="80" s="1"/>
  <c r="EG3" i="80" s="1"/>
  <c r="EH3" i="80" s="1"/>
  <c r="EI3" i="80" s="1"/>
  <c r="EJ3" i="80" s="1"/>
  <c r="CB3" i="80"/>
  <c r="CC3" i="80" s="1"/>
  <c r="CD3" i="80" s="1"/>
  <c r="CE3" i="80" s="1"/>
  <c r="CF3" i="80" s="1"/>
  <c r="CG3" i="80" s="1"/>
  <c r="CH3" i="80" s="1"/>
  <c r="CI3" i="80" s="1"/>
  <c r="CJ3" i="80" s="1"/>
  <c r="CK3" i="80" s="1"/>
  <c r="CL3" i="80" s="1"/>
  <c r="CM3" i="80" s="1"/>
  <c r="CN3" i="80" s="1"/>
  <c r="CO3" i="80" s="1"/>
  <c r="CP3" i="80" s="1"/>
  <c r="CQ3" i="80" s="1"/>
  <c r="CR3" i="80" s="1"/>
  <c r="CS3" i="80" s="1"/>
  <c r="CT3" i="80" s="1"/>
  <c r="CU3" i="80" s="1"/>
  <c r="CV3" i="80" s="1"/>
  <c r="CW3" i="80" s="1"/>
  <c r="CX3" i="80" s="1"/>
  <c r="CY3" i="80" s="1"/>
  <c r="CZ3" i="80" s="1"/>
  <c r="DA3" i="80" s="1"/>
  <c r="DB3" i="80" s="1"/>
  <c r="DC3" i="80" s="1"/>
  <c r="DD3" i="80" s="1"/>
  <c r="DE3" i="80" s="1"/>
  <c r="FH16" i="77"/>
  <c r="FH17" i="77"/>
  <c r="FH8" i="77"/>
  <c r="FH9" i="77" s="1"/>
  <c r="FF16" i="77"/>
  <c r="FG16" i="77"/>
  <c r="FE8" i="77"/>
  <c r="FE9" i="77" s="1"/>
  <c r="FF8" i="77"/>
  <c r="FG8" i="77"/>
  <c r="FV16" i="74"/>
  <c r="FW16" i="74"/>
  <c r="FX16" i="74"/>
  <c r="FV8" i="74"/>
  <c r="FV9" i="74" s="1"/>
  <c r="FW8" i="74"/>
  <c r="FX8" i="74"/>
  <c r="FR16" i="70"/>
  <c r="FR17" i="70" s="1"/>
  <c r="FQ8" i="70"/>
  <c r="FQ9" i="70"/>
  <c r="EZ16" i="76"/>
  <c r="EZ17" i="76"/>
  <c r="EV16" i="71"/>
  <c r="EV17" i="71" s="1"/>
  <c r="C16" i="80" l="1"/>
  <c r="FH9" i="80"/>
  <c r="C8" i="80"/>
  <c r="FW9" i="74"/>
  <c r="FX9" i="74" s="1"/>
  <c r="FF9" i="77"/>
  <c r="FG9" i="77" s="1"/>
  <c r="FD16" i="77"/>
  <c r="FE16" i="77"/>
  <c r="FC8" i="77"/>
  <c r="FD8" i="77"/>
  <c r="FA16" i="76"/>
  <c r="FA17" i="76" s="1"/>
  <c r="EZ8" i="76"/>
  <c r="EZ9" i="76"/>
  <c r="EX16" i="73"/>
  <c r="EY16" i="73"/>
  <c r="EZ16" i="73"/>
  <c r="EW8" i="73"/>
  <c r="FY16" i="75"/>
  <c r="FY8" i="75"/>
  <c r="FS16" i="74"/>
  <c r="FT16" i="74"/>
  <c r="FU16" i="74"/>
  <c r="FR8" i="74"/>
  <c r="FS8" i="74"/>
  <c r="FT8" i="74"/>
  <c r="FU8" i="74"/>
  <c r="FN8" i="70"/>
  <c r="FO8" i="70"/>
  <c r="FP8" i="70"/>
  <c r="FQ16" i="70"/>
  <c r="C6" i="70"/>
  <c r="FY17" i="75" l="1"/>
  <c r="FZ17" i="75" s="1"/>
  <c r="GA17" i="75" s="1"/>
  <c r="FY9" i="75"/>
  <c r="FZ9" i="75" s="1"/>
  <c r="GA9" i="75" s="1"/>
  <c r="GB9" i="75" s="1"/>
  <c r="GC9" i="75" s="1"/>
  <c r="GD9" i="75" s="1"/>
  <c r="GE9" i="75" s="1"/>
  <c r="GF9" i="75" s="1"/>
  <c r="GG9" i="75" s="1"/>
  <c r="GH9" i="75" s="1"/>
  <c r="GI9" i="75" s="1"/>
  <c r="GJ9" i="75" s="1"/>
  <c r="GK9" i="75" s="1"/>
  <c r="GL9" i="75" s="1"/>
  <c r="EU16" i="71" l="1"/>
  <c r="EU17" i="71" s="1"/>
  <c r="FL8" i="70"/>
  <c r="FM8" i="70"/>
  <c r="FM16" i="70"/>
  <c r="FN16" i="70"/>
  <c r="FO16" i="70"/>
  <c r="FP16" i="70"/>
  <c r="ET8" i="71"/>
  <c r="ET9" i="71" s="1"/>
  <c r="GD3" i="79"/>
  <c r="GE3" i="79" s="1"/>
  <c r="GF3" i="79" s="1"/>
  <c r="GG3" i="79" s="1"/>
  <c r="GH3" i="79" s="1"/>
  <c r="GI3" i="79" s="1"/>
  <c r="GJ3" i="79" s="1"/>
  <c r="FB3" i="79"/>
  <c r="FC3" i="79" s="1"/>
  <c r="FD3" i="79" s="1"/>
  <c r="FE3" i="79" s="1"/>
  <c r="FF3" i="79" s="1"/>
  <c r="FG3" i="79" s="1"/>
  <c r="FH3" i="79" s="1"/>
  <c r="FI3" i="79" s="1"/>
  <c r="FJ3" i="79" s="1"/>
  <c r="FK3" i="79" s="1"/>
  <c r="FL3" i="79" s="1"/>
  <c r="FM3" i="79" s="1"/>
  <c r="FN3" i="79" s="1"/>
  <c r="FO3" i="79" s="1"/>
  <c r="FP3" i="79" s="1"/>
  <c r="FQ3" i="79" s="1"/>
  <c r="FR3" i="79" s="1"/>
  <c r="FS3" i="79" s="1"/>
  <c r="FT3" i="79" s="1"/>
  <c r="FU3" i="79" s="1"/>
  <c r="FV3" i="79" s="1"/>
  <c r="FW3" i="79" s="1"/>
  <c r="FX3" i="79" s="1"/>
  <c r="FY3" i="79" s="1"/>
  <c r="FZ3" i="79" s="1"/>
  <c r="GA3" i="79" s="1"/>
  <c r="GB3" i="79" s="1"/>
  <c r="DW3" i="79"/>
  <c r="DX3" i="79" s="1"/>
  <c r="DY3" i="79" s="1"/>
  <c r="DZ3" i="79" s="1"/>
  <c r="EA3" i="79" s="1"/>
  <c r="EB3" i="79" s="1"/>
  <c r="EC3" i="79" s="1"/>
  <c r="ED3" i="79" s="1"/>
  <c r="EE3" i="79" s="1"/>
  <c r="EF3" i="79" s="1"/>
  <c r="EG3" i="79" s="1"/>
  <c r="EH3" i="79" s="1"/>
  <c r="EI3" i="79" s="1"/>
  <c r="EJ3" i="79" s="1"/>
  <c r="EK3" i="79" s="1"/>
  <c r="EL3" i="79" s="1"/>
  <c r="EM3" i="79" s="1"/>
  <c r="EN3" i="79" s="1"/>
  <c r="EO3" i="79" s="1"/>
  <c r="EP3" i="79" s="1"/>
  <c r="EQ3" i="79" s="1"/>
  <c r="ER3" i="79" s="1"/>
  <c r="ES3" i="79" s="1"/>
  <c r="ET3" i="79" s="1"/>
  <c r="EU3" i="79" s="1"/>
  <c r="EV3" i="79" s="1"/>
  <c r="EW3" i="79" s="1"/>
  <c r="EX3" i="79" s="1"/>
  <c r="EY3" i="79" s="1"/>
  <c r="EZ3" i="79" s="1"/>
  <c r="CR3" i="79"/>
  <c r="CS3" i="79" s="1"/>
  <c r="CT3" i="79" s="1"/>
  <c r="CU3" i="79" s="1"/>
  <c r="CV3" i="79" s="1"/>
  <c r="CW3" i="79" s="1"/>
  <c r="CX3" i="79" s="1"/>
  <c r="CY3" i="79" s="1"/>
  <c r="CZ3" i="79" s="1"/>
  <c r="DA3" i="79" s="1"/>
  <c r="DB3" i="79" s="1"/>
  <c r="DC3" i="79" s="1"/>
  <c r="DD3" i="79" s="1"/>
  <c r="DE3" i="79" s="1"/>
  <c r="DF3" i="79" s="1"/>
  <c r="DG3" i="79" s="1"/>
  <c r="DH3" i="79" s="1"/>
  <c r="DI3" i="79" s="1"/>
  <c r="DJ3" i="79" s="1"/>
  <c r="DK3" i="79" s="1"/>
  <c r="DL3" i="79" s="1"/>
  <c r="DM3" i="79" s="1"/>
  <c r="DN3" i="79" s="1"/>
  <c r="DO3" i="79" s="1"/>
  <c r="DP3" i="79" s="1"/>
  <c r="DQ3" i="79" s="1"/>
  <c r="DR3" i="79" s="1"/>
  <c r="DS3" i="79" s="1"/>
  <c r="DT3" i="79" s="1"/>
  <c r="DU3" i="79" s="1"/>
  <c r="GD3" i="78"/>
  <c r="GE3" i="78" s="1"/>
  <c r="GF3" i="78" s="1"/>
  <c r="GG3" i="78" s="1"/>
  <c r="GH3" i="78" s="1"/>
  <c r="GI3" i="78" s="1"/>
  <c r="GJ3" i="78" s="1"/>
  <c r="GK3" i="78" s="1"/>
  <c r="GL3" i="78" s="1"/>
  <c r="GM3" i="78" s="1"/>
  <c r="GN3" i="78" s="1"/>
  <c r="GO3" i="78" s="1"/>
  <c r="GP3" i="78" s="1"/>
  <c r="GQ3" i="78" s="1"/>
  <c r="FB3" i="78"/>
  <c r="FC3" i="78" s="1"/>
  <c r="FD3" i="78" s="1"/>
  <c r="FE3" i="78" s="1"/>
  <c r="FF3" i="78" s="1"/>
  <c r="FG3" i="78" s="1"/>
  <c r="FH3" i="78" s="1"/>
  <c r="FI3" i="78" s="1"/>
  <c r="FJ3" i="78" s="1"/>
  <c r="FK3" i="78" s="1"/>
  <c r="FL3" i="78" s="1"/>
  <c r="FM3" i="78" s="1"/>
  <c r="FN3" i="78" s="1"/>
  <c r="FO3" i="78" s="1"/>
  <c r="FP3" i="78" s="1"/>
  <c r="FQ3" i="78" s="1"/>
  <c r="FR3" i="78" s="1"/>
  <c r="FS3" i="78" s="1"/>
  <c r="FT3" i="78" s="1"/>
  <c r="FU3" i="78" s="1"/>
  <c r="FV3" i="78" s="1"/>
  <c r="FW3" i="78" s="1"/>
  <c r="FX3" i="78" s="1"/>
  <c r="FY3" i="78" s="1"/>
  <c r="FZ3" i="78" s="1"/>
  <c r="GA3" i="78" s="1"/>
  <c r="GB3" i="78" s="1"/>
  <c r="DW3" i="78"/>
  <c r="DX3" i="78" s="1"/>
  <c r="DY3" i="78" s="1"/>
  <c r="DZ3" i="78" s="1"/>
  <c r="EA3" i="78" s="1"/>
  <c r="EB3" i="78" s="1"/>
  <c r="EC3" i="78" s="1"/>
  <c r="ED3" i="78" s="1"/>
  <c r="EE3" i="78" s="1"/>
  <c r="EF3" i="78" s="1"/>
  <c r="EG3" i="78" s="1"/>
  <c r="EH3" i="78" s="1"/>
  <c r="EI3" i="78" s="1"/>
  <c r="EJ3" i="78" s="1"/>
  <c r="EK3" i="78" s="1"/>
  <c r="EL3" i="78" s="1"/>
  <c r="EM3" i="78" s="1"/>
  <c r="EN3" i="78" s="1"/>
  <c r="EO3" i="78" s="1"/>
  <c r="EP3" i="78" s="1"/>
  <c r="EQ3" i="78" s="1"/>
  <c r="ER3" i="78" s="1"/>
  <c r="ES3" i="78" s="1"/>
  <c r="ET3" i="78" s="1"/>
  <c r="EU3" i="78" s="1"/>
  <c r="EV3" i="78" s="1"/>
  <c r="EW3" i="78" s="1"/>
  <c r="EX3" i="78" s="1"/>
  <c r="EY3" i="78" s="1"/>
  <c r="EZ3" i="78" s="1"/>
  <c r="CR3" i="78"/>
  <c r="CS3" i="78" s="1"/>
  <c r="CT3" i="78" s="1"/>
  <c r="CU3" i="78" s="1"/>
  <c r="CV3" i="78" s="1"/>
  <c r="CW3" i="78" s="1"/>
  <c r="CX3" i="78" s="1"/>
  <c r="CY3" i="78" s="1"/>
  <c r="CZ3" i="78" s="1"/>
  <c r="DA3" i="78" s="1"/>
  <c r="DB3" i="78" s="1"/>
  <c r="DC3" i="78" s="1"/>
  <c r="DD3" i="78" s="1"/>
  <c r="DE3" i="78" s="1"/>
  <c r="DF3" i="78" s="1"/>
  <c r="DG3" i="78" s="1"/>
  <c r="DH3" i="78" s="1"/>
  <c r="DI3" i="78" s="1"/>
  <c r="DJ3" i="78" s="1"/>
  <c r="DK3" i="78" s="1"/>
  <c r="DL3" i="78" s="1"/>
  <c r="DM3" i="78" s="1"/>
  <c r="DN3" i="78" s="1"/>
  <c r="DO3" i="78" s="1"/>
  <c r="DP3" i="78" s="1"/>
  <c r="DQ3" i="78" s="1"/>
  <c r="DR3" i="78" s="1"/>
  <c r="DS3" i="78" s="1"/>
  <c r="DT3" i="78" s="1"/>
  <c r="DU3" i="78" s="1"/>
  <c r="C14" i="77"/>
  <c r="C15" i="77"/>
  <c r="C7" i="77"/>
  <c r="C6" i="77"/>
  <c r="FC16" i="77"/>
  <c r="FB16" i="77"/>
  <c r="FA8" i="77"/>
  <c r="FB8" i="77"/>
  <c r="EL3" i="77"/>
  <c r="EM3" i="77" s="1"/>
  <c r="EN3" i="77" s="1"/>
  <c r="EO3" i="77" s="1"/>
  <c r="EP3" i="77" s="1"/>
  <c r="EQ3" i="77" s="1"/>
  <c r="ER3" i="77" s="1"/>
  <c r="ES3" i="77" s="1"/>
  <c r="ET3" i="77" s="1"/>
  <c r="EU3" i="77" s="1"/>
  <c r="EV3" i="77" s="1"/>
  <c r="EW3" i="77" s="1"/>
  <c r="EX3" i="77" s="1"/>
  <c r="EY3" i="77" s="1"/>
  <c r="EZ3" i="77" s="1"/>
  <c r="FA3" i="77" s="1"/>
  <c r="FB3" i="77" s="1"/>
  <c r="FC3" i="77" s="1"/>
  <c r="FD3" i="77" s="1"/>
  <c r="FE3" i="77" s="1"/>
  <c r="FF3" i="77" s="1"/>
  <c r="FG3" i="77" s="1"/>
  <c r="FH3" i="77" s="1"/>
  <c r="FI3" i="77" s="1"/>
  <c r="FJ3" i="77" s="1"/>
  <c r="FK3" i="77" s="1"/>
  <c r="FL3" i="77" s="1"/>
  <c r="DG3" i="77"/>
  <c r="DH3" i="77" s="1"/>
  <c r="DI3" i="77" s="1"/>
  <c r="DJ3" i="77" s="1"/>
  <c r="DK3" i="77" s="1"/>
  <c r="DL3" i="77" s="1"/>
  <c r="DM3" i="77" s="1"/>
  <c r="DN3" i="77" s="1"/>
  <c r="DO3" i="77" s="1"/>
  <c r="DP3" i="77" s="1"/>
  <c r="DQ3" i="77" s="1"/>
  <c r="DR3" i="77" s="1"/>
  <c r="DS3" i="77" s="1"/>
  <c r="DT3" i="77" s="1"/>
  <c r="DU3" i="77" s="1"/>
  <c r="DV3" i="77" s="1"/>
  <c r="DW3" i="77" s="1"/>
  <c r="DX3" i="77" s="1"/>
  <c r="DY3" i="77" s="1"/>
  <c r="DZ3" i="77" s="1"/>
  <c r="EA3" i="77" s="1"/>
  <c r="EB3" i="77" s="1"/>
  <c r="EC3" i="77" s="1"/>
  <c r="ED3" i="77" s="1"/>
  <c r="EE3" i="77" s="1"/>
  <c r="EF3" i="77" s="1"/>
  <c r="EG3" i="77" s="1"/>
  <c r="EH3" i="77" s="1"/>
  <c r="EI3" i="77" s="1"/>
  <c r="EJ3" i="77" s="1"/>
  <c r="CB3" i="77"/>
  <c r="CC3" i="77" s="1"/>
  <c r="CD3" i="77" s="1"/>
  <c r="CE3" i="77" s="1"/>
  <c r="CF3" i="77" s="1"/>
  <c r="CG3" i="77" s="1"/>
  <c r="CH3" i="77" s="1"/>
  <c r="CI3" i="77" s="1"/>
  <c r="CJ3" i="77" s="1"/>
  <c r="CK3" i="77" s="1"/>
  <c r="CL3" i="77" s="1"/>
  <c r="CM3" i="77" s="1"/>
  <c r="CN3" i="77" s="1"/>
  <c r="CO3" i="77" s="1"/>
  <c r="CP3" i="77" s="1"/>
  <c r="CQ3" i="77" s="1"/>
  <c r="CR3" i="77" s="1"/>
  <c r="CS3" i="77" s="1"/>
  <c r="CT3" i="77" s="1"/>
  <c r="CU3" i="77" s="1"/>
  <c r="CV3" i="77" s="1"/>
  <c r="CW3" i="77" s="1"/>
  <c r="CX3" i="77" s="1"/>
  <c r="CY3" i="77" s="1"/>
  <c r="CZ3" i="77" s="1"/>
  <c r="DA3" i="77" s="1"/>
  <c r="DB3" i="77" s="1"/>
  <c r="DC3" i="77" s="1"/>
  <c r="DD3" i="77" s="1"/>
  <c r="DE3" i="77" s="1"/>
  <c r="C15" i="76"/>
  <c r="C14" i="76"/>
  <c r="C7" i="76"/>
  <c r="C6" i="76"/>
  <c r="EL3" i="76"/>
  <c r="EM3" i="76" s="1"/>
  <c r="EN3" i="76" s="1"/>
  <c r="EO3" i="76" s="1"/>
  <c r="EP3" i="76" s="1"/>
  <c r="EQ3" i="76" s="1"/>
  <c r="ER3" i="76" s="1"/>
  <c r="ES3" i="76" s="1"/>
  <c r="ET3" i="76" s="1"/>
  <c r="EU3" i="76" s="1"/>
  <c r="EV3" i="76" s="1"/>
  <c r="EW3" i="76" s="1"/>
  <c r="EX3" i="76" s="1"/>
  <c r="EY3" i="76" s="1"/>
  <c r="EZ3" i="76" s="1"/>
  <c r="FA3" i="76" s="1"/>
  <c r="FB3" i="76" s="1"/>
  <c r="FC3" i="76" s="1"/>
  <c r="FD3" i="76" s="1"/>
  <c r="FE3" i="76" s="1"/>
  <c r="FF3" i="76" s="1"/>
  <c r="FG3" i="76" s="1"/>
  <c r="FH3" i="76" s="1"/>
  <c r="FI3" i="76" s="1"/>
  <c r="FJ3" i="76" s="1"/>
  <c r="FK3" i="76" s="1"/>
  <c r="FL3" i="76" s="1"/>
  <c r="DG3" i="76"/>
  <c r="DH3" i="76" s="1"/>
  <c r="DI3" i="76" s="1"/>
  <c r="DJ3" i="76" s="1"/>
  <c r="DK3" i="76" s="1"/>
  <c r="DL3" i="76" s="1"/>
  <c r="DM3" i="76" s="1"/>
  <c r="DN3" i="76" s="1"/>
  <c r="DO3" i="76" s="1"/>
  <c r="DP3" i="76" s="1"/>
  <c r="DQ3" i="76" s="1"/>
  <c r="DR3" i="76" s="1"/>
  <c r="DS3" i="76" s="1"/>
  <c r="DT3" i="76" s="1"/>
  <c r="DU3" i="76" s="1"/>
  <c r="DV3" i="76" s="1"/>
  <c r="DW3" i="76" s="1"/>
  <c r="DX3" i="76" s="1"/>
  <c r="DY3" i="76" s="1"/>
  <c r="DZ3" i="76" s="1"/>
  <c r="EA3" i="76" s="1"/>
  <c r="EB3" i="76" s="1"/>
  <c r="EC3" i="76" s="1"/>
  <c r="ED3" i="76" s="1"/>
  <c r="EE3" i="76" s="1"/>
  <c r="EF3" i="76" s="1"/>
  <c r="EG3" i="76" s="1"/>
  <c r="EH3" i="76" s="1"/>
  <c r="EI3" i="76" s="1"/>
  <c r="EJ3" i="76" s="1"/>
  <c r="CB3" i="76"/>
  <c r="CC3" i="76" s="1"/>
  <c r="CD3" i="76" s="1"/>
  <c r="CE3" i="76" s="1"/>
  <c r="CF3" i="76" s="1"/>
  <c r="CG3" i="76" s="1"/>
  <c r="CH3" i="76" s="1"/>
  <c r="CI3" i="76" s="1"/>
  <c r="CJ3" i="76" s="1"/>
  <c r="CK3" i="76" s="1"/>
  <c r="CL3" i="76" s="1"/>
  <c r="CM3" i="76" s="1"/>
  <c r="CN3" i="76" s="1"/>
  <c r="CO3" i="76" s="1"/>
  <c r="CP3" i="76" s="1"/>
  <c r="CQ3" i="76" s="1"/>
  <c r="CR3" i="76" s="1"/>
  <c r="CS3" i="76" s="1"/>
  <c r="CT3" i="76" s="1"/>
  <c r="CU3" i="76" s="1"/>
  <c r="CV3" i="76" s="1"/>
  <c r="CW3" i="76" s="1"/>
  <c r="CX3" i="76" s="1"/>
  <c r="CY3" i="76" s="1"/>
  <c r="CZ3" i="76" s="1"/>
  <c r="DA3" i="76" s="1"/>
  <c r="DB3" i="76" s="1"/>
  <c r="DC3" i="76" s="1"/>
  <c r="DD3" i="76" s="1"/>
  <c r="DE3" i="76" s="1"/>
  <c r="EV16" i="73"/>
  <c r="EW16" i="73"/>
  <c r="EU8" i="73"/>
  <c r="EV8" i="73"/>
  <c r="ER8" i="71"/>
  <c r="ES8" i="71"/>
  <c r="ET16" i="71"/>
  <c r="GD3" i="75"/>
  <c r="GE3" i="75" s="1"/>
  <c r="GF3" i="75" s="1"/>
  <c r="GG3" i="75" s="1"/>
  <c r="GH3" i="75" s="1"/>
  <c r="GI3" i="75" s="1"/>
  <c r="GJ3" i="75" s="1"/>
  <c r="FB3" i="75"/>
  <c r="FC3" i="75" s="1"/>
  <c r="FD3" i="75" s="1"/>
  <c r="FE3" i="75" s="1"/>
  <c r="FF3" i="75" s="1"/>
  <c r="FG3" i="75" s="1"/>
  <c r="FH3" i="75" s="1"/>
  <c r="FI3" i="75" s="1"/>
  <c r="FJ3" i="75" s="1"/>
  <c r="FK3" i="75" s="1"/>
  <c r="FL3" i="75" s="1"/>
  <c r="FM3" i="75" s="1"/>
  <c r="FN3" i="75" s="1"/>
  <c r="FO3" i="75" s="1"/>
  <c r="FP3" i="75" s="1"/>
  <c r="FQ3" i="75" s="1"/>
  <c r="FR3" i="75" s="1"/>
  <c r="FS3" i="75" s="1"/>
  <c r="FT3" i="75" s="1"/>
  <c r="FU3" i="75" s="1"/>
  <c r="FV3" i="75" s="1"/>
  <c r="FW3" i="75" s="1"/>
  <c r="FX3" i="75" s="1"/>
  <c r="FY3" i="75" s="1"/>
  <c r="FZ3" i="75" s="1"/>
  <c r="GA3" i="75" s="1"/>
  <c r="GB3" i="75" s="1"/>
  <c r="DW3" i="75"/>
  <c r="DX3" i="75" s="1"/>
  <c r="DY3" i="75" s="1"/>
  <c r="DZ3" i="75" s="1"/>
  <c r="EA3" i="75" s="1"/>
  <c r="EB3" i="75" s="1"/>
  <c r="EC3" i="75" s="1"/>
  <c r="ED3" i="75" s="1"/>
  <c r="EE3" i="75" s="1"/>
  <c r="EF3" i="75" s="1"/>
  <c r="EG3" i="75" s="1"/>
  <c r="EH3" i="75" s="1"/>
  <c r="EI3" i="75" s="1"/>
  <c r="EJ3" i="75" s="1"/>
  <c r="EK3" i="75" s="1"/>
  <c r="EL3" i="75" s="1"/>
  <c r="EM3" i="75" s="1"/>
  <c r="EN3" i="75" s="1"/>
  <c r="EO3" i="75" s="1"/>
  <c r="EP3" i="75" s="1"/>
  <c r="EQ3" i="75" s="1"/>
  <c r="ER3" i="75" s="1"/>
  <c r="ES3" i="75" s="1"/>
  <c r="ET3" i="75" s="1"/>
  <c r="EU3" i="75" s="1"/>
  <c r="EV3" i="75" s="1"/>
  <c r="EW3" i="75" s="1"/>
  <c r="EX3" i="75" s="1"/>
  <c r="EY3" i="75" s="1"/>
  <c r="EZ3" i="75" s="1"/>
  <c r="CR3" i="75"/>
  <c r="CS3" i="75" s="1"/>
  <c r="CT3" i="75" s="1"/>
  <c r="CU3" i="75" s="1"/>
  <c r="CV3" i="75" s="1"/>
  <c r="CW3" i="75" s="1"/>
  <c r="CX3" i="75" s="1"/>
  <c r="CY3" i="75" s="1"/>
  <c r="CZ3" i="75" s="1"/>
  <c r="DA3" i="75" s="1"/>
  <c r="DB3" i="75" s="1"/>
  <c r="DC3" i="75" s="1"/>
  <c r="DD3" i="75" s="1"/>
  <c r="DE3" i="75" s="1"/>
  <c r="DF3" i="75" s="1"/>
  <c r="DG3" i="75" s="1"/>
  <c r="DH3" i="75" s="1"/>
  <c r="DI3" i="75" s="1"/>
  <c r="DJ3" i="75" s="1"/>
  <c r="DK3" i="75" s="1"/>
  <c r="DL3" i="75" s="1"/>
  <c r="DM3" i="75" s="1"/>
  <c r="DN3" i="75" s="1"/>
  <c r="DO3" i="75" s="1"/>
  <c r="DP3" i="75" s="1"/>
  <c r="DQ3" i="75" s="1"/>
  <c r="DR3" i="75" s="1"/>
  <c r="DS3" i="75" s="1"/>
  <c r="DT3" i="75" s="1"/>
  <c r="DU3" i="75" s="1"/>
  <c r="FR16" i="74"/>
  <c r="FR17" i="74" s="1"/>
  <c r="FS17" i="74" s="1"/>
  <c r="FT17" i="74" s="1"/>
  <c r="FU17" i="74" s="1"/>
  <c r="FV17" i="74" s="1"/>
  <c r="FW17" i="74" s="1"/>
  <c r="FX17" i="74" s="1"/>
  <c r="FQ8" i="74"/>
  <c r="FQ9" i="74" s="1"/>
  <c r="FR9" i="74" s="1"/>
  <c r="FS9" i="74" s="1"/>
  <c r="FT9" i="74" s="1"/>
  <c r="FU9" i="74" s="1"/>
  <c r="FK8" i="70"/>
  <c r="FK9" i="70" s="1"/>
  <c r="C15" i="74"/>
  <c r="C14" i="74"/>
  <c r="C7" i="74"/>
  <c r="C6" i="74"/>
  <c r="GD3" i="74"/>
  <c r="GE3" i="74" s="1"/>
  <c r="GF3" i="74" s="1"/>
  <c r="GG3" i="74" s="1"/>
  <c r="GH3" i="74" s="1"/>
  <c r="GI3" i="74" s="1"/>
  <c r="GJ3" i="74" s="1"/>
  <c r="FB3" i="74"/>
  <c r="FC3" i="74" s="1"/>
  <c r="FD3" i="74" s="1"/>
  <c r="FE3" i="74" s="1"/>
  <c r="FF3" i="74" s="1"/>
  <c r="FG3" i="74" s="1"/>
  <c r="FH3" i="74" s="1"/>
  <c r="FI3" i="74" s="1"/>
  <c r="FJ3" i="74" s="1"/>
  <c r="FK3" i="74" s="1"/>
  <c r="FL3" i="74" s="1"/>
  <c r="FM3" i="74" s="1"/>
  <c r="FN3" i="74" s="1"/>
  <c r="FO3" i="74" s="1"/>
  <c r="FP3" i="74" s="1"/>
  <c r="FQ3" i="74" s="1"/>
  <c r="FR3" i="74" s="1"/>
  <c r="FS3" i="74" s="1"/>
  <c r="FT3" i="74" s="1"/>
  <c r="FU3" i="74" s="1"/>
  <c r="FV3" i="74" s="1"/>
  <c r="FW3" i="74" s="1"/>
  <c r="FX3" i="74" s="1"/>
  <c r="FY3" i="74" s="1"/>
  <c r="FZ3" i="74" s="1"/>
  <c r="GA3" i="74" s="1"/>
  <c r="GB3" i="74" s="1"/>
  <c r="DX3" i="74"/>
  <c r="DY3" i="74" s="1"/>
  <c r="DZ3" i="74" s="1"/>
  <c r="EA3" i="74" s="1"/>
  <c r="EB3" i="74" s="1"/>
  <c r="EC3" i="74" s="1"/>
  <c r="ED3" i="74" s="1"/>
  <c r="EE3" i="74" s="1"/>
  <c r="EF3" i="74" s="1"/>
  <c r="EG3" i="74" s="1"/>
  <c r="EH3" i="74" s="1"/>
  <c r="EI3" i="74" s="1"/>
  <c r="EJ3" i="74" s="1"/>
  <c r="EK3" i="74" s="1"/>
  <c r="EL3" i="74" s="1"/>
  <c r="EM3" i="74" s="1"/>
  <c r="EN3" i="74" s="1"/>
  <c r="EO3" i="74" s="1"/>
  <c r="EP3" i="74" s="1"/>
  <c r="EQ3" i="74" s="1"/>
  <c r="ER3" i="74" s="1"/>
  <c r="ES3" i="74" s="1"/>
  <c r="ET3" i="74" s="1"/>
  <c r="EU3" i="74" s="1"/>
  <c r="EV3" i="74" s="1"/>
  <c r="EW3" i="74" s="1"/>
  <c r="EX3" i="74" s="1"/>
  <c r="EY3" i="74" s="1"/>
  <c r="EZ3" i="74" s="1"/>
  <c r="DW3" i="74"/>
  <c r="CR3" i="74"/>
  <c r="CS3" i="74" s="1"/>
  <c r="CT3" i="74" s="1"/>
  <c r="CU3" i="74" s="1"/>
  <c r="CV3" i="74" s="1"/>
  <c r="CW3" i="74" s="1"/>
  <c r="CX3" i="74" s="1"/>
  <c r="CY3" i="74" s="1"/>
  <c r="CZ3" i="74" s="1"/>
  <c r="DA3" i="74" s="1"/>
  <c r="DB3" i="74" s="1"/>
  <c r="DC3" i="74" s="1"/>
  <c r="DD3" i="74" s="1"/>
  <c r="DE3" i="74" s="1"/>
  <c r="DF3" i="74" s="1"/>
  <c r="DG3" i="74" s="1"/>
  <c r="DH3" i="74" s="1"/>
  <c r="DI3" i="74" s="1"/>
  <c r="DJ3" i="74" s="1"/>
  <c r="DK3" i="74" s="1"/>
  <c r="DL3" i="74" s="1"/>
  <c r="DM3" i="74" s="1"/>
  <c r="DN3" i="74" s="1"/>
  <c r="DO3" i="74" s="1"/>
  <c r="DP3" i="74" s="1"/>
  <c r="DQ3" i="74" s="1"/>
  <c r="DR3" i="74" s="1"/>
  <c r="DS3" i="74" s="1"/>
  <c r="DT3" i="74" s="1"/>
  <c r="DU3" i="74" s="1"/>
  <c r="FL16" i="70"/>
  <c r="FF16" i="67"/>
  <c r="FF17" i="67" s="1"/>
  <c r="FG16" i="67"/>
  <c r="FF8" i="67"/>
  <c r="FF9" i="67"/>
  <c r="FF8" i="70"/>
  <c r="FF9" i="70" s="1"/>
  <c r="ER16" i="71"/>
  <c r="ES16" i="71"/>
  <c r="EQ8" i="71"/>
  <c r="FE8" i="67"/>
  <c r="FE9" i="67" s="1"/>
  <c r="EO16" i="65"/>
  <c r="C8" i="76" l="1"/>
  <c r="FL9" i="70"/>
  <c r="FM9" i="70" s="1"/>
  <c r="FN9" i="70" s="1"/>
  <c r="FO9" i="70" s="1"/>
  <c r="FP9" i="70" s="1"/>
  <c r="EU9" i="73"/>
  <c r="EV9" i="73" s="1"/>
  <c r="EW9" i="73" s="1"/>
  <c r="C16" i="79"/>
  <c r="C8" i="79"/>
  <c r="C16" i="78"/>
  <c r="C8" i="78"/>
  <c r="C8" i="77"/>
  <c r="FB17" i="77"/>
  <c r="FC17" i="77" s="1"/>
  <c r="FD17" i="77" s="1"/>
  <c r="FE17" i="77" s="1"/>
  <c r="FF17" i="77" s="1"/>
  <c r="FG17" i="77" s="1"/>
  <c r="C16" i="77"/>
  <c r="FA9" i="77"/>
  <c r="FB9" i="77" s="1"/>
  <c r="FC9" i="77" s="1"/>
  <c r="FD9" i="77" s="1"/>
  <c r="C16" i="76"/>
  <c r="C16" i="75"/>
  <c r="C8" i="75"/>
  <c r="C16" i="74"/>
  <c r="C8" i="74"/>
  <c r="FG17" i="67"/>
  <c r="EO17" i="65"/>
  <c r="EN8" i="65"/>
  <c r="EN9" i="65" s="1"/>
  <c r="EV17" i="73"/>
  <c r="EW17" i="73" s="1"/>
  <c r="EX17" i="73" s="1"/>
  <c r="EY17" i="73" s="1"/>
  <c r="EZ17" i="73" s="1"/>
  <c r="ET8" i="73"/>
  <c r="ET9" i="73"/>
  <c r="C15" i="73"/>
  <c r="C14" i="73"/>
  <c r="C7" i="73"/>
  <c r="C6" i="73"/>
  <c r="EL3" i="73"/>
  <c r="EM3" i="73" s="1"/>
  <c r="EN3" i="73" s="1"/>
  <c r="EO3" i="73" s="1"/>
  <c r="EP3" i="73" s="1"/>
  <c r="EQ3" i="73" s="1"/>
  <c r="ER3" i="73" s="1"/>
  <c r="ES3" i="73" s="1"/>
  <c r="ET3" i="73" s="1"/>
  <c r="EU3" i="73" s="1"/>
  <c r="EV3" i="73" s="1"/>
  <c r="EW3" i="73" s="1"/>
  <c r="EX3" i="73" s="1"/>
  <c r="EY3" i="73" s="1"/>
  <c r="EZ3" i="73" s="1"/>
  <c r="FA3" i="73" s="1"/>
  <c r="FB3" i="73" s="1"/>
  <c r="FC3" i="73" s="1"/>
  <c r="FD3" i="73" s="1"/>
  <c r="FE3" i="73" s="1"/>
  <c r="FF3" i="73" s="1"/>
  <c r="FG3" i="73" s="1"/>
  <c r="FH3" i="73" s="1"/>
  <c r="FI3" i="73" s="1"/>
  <c r="FJ3" i="73" s="1"/>
  <c r="FK3" i="73" s="1"/>
  <c r="FL3" i="73" s="1"/>
  <c r="DG3" i="73"/>
  <c r="DH3" i="73" s="1"/>
  <c r="DI3" i="73" s="1"/>
  <c r="DJ3" i="73" s="1"/>
  <c r="DK3" i="73" s="1"/>
  <c r="DL3" i="73" s="1"/>
  <c r="DM3" i="73" s="1"/>
  <c r="DN3" i="73" s="1"/>
  <c r="DO3" i="73" s="1"/>
  <c r="DP3" i="73" s="1"/>
  <c r="DQ3" i="73" s="1"/>
  <c r="DR3" i="73" s="1"/>
  <c r="DS3" i="73" s="1"/>
  <c r="DT3" i="73" s="1"/>
  <c r="DU3" i="73" s="1"/>
  <c r="DV3" i="73" s="1"/>
  <c r="DW3" i="73" s="1"/>
  <c r="DX3" i="73" s="1"/>
  <c r="DY3" i="73" s="1"/>
  <c r="DZ3" i="73" s="1"/>
  <c r="EA3" i="73" s="1"/>
  <c r="EB3" i="73" s="1"/>
  <c r="EC3" i="73" s="1"/>
  <c r="ED3" i="73" s="1"/>
  <c r="EE3" i="73" s="1"/>
  <c r="EF3" i="73" s="1"/>
  <c r="EG3" i="73" s="1"/>
  <c r="EH3" i="73" s="1"/>
  <c r="EI3" i="73" s="1"/>
  <c r="EJ3" i="73" s="1"/>
  <c r="CB3" i="73"/>
  <c r="CC3" i="73" s="1"/>
  <c r="CD3" i="73" s="1"/>
  <c r="CE3" i="73" s="1"/>
  <c r="CF3" i="73" s="1"/>
  <c r="CG3" i="73" s="1"/>
  <c r="CH3" i="73" s="1"/>
  <c r="CI3" i="73" s="1"/>
  <c r="CJ3" i="73" s="1"/>
  <c r="CK3" i="73" s="1"/>
  <c r="CL3" i="73" s="1"/>
  <c r="CM3" i="73" s="1"/>
  <c r="CN3" i="73" s="1"/>
  <c r="CO3" i="73" s="1"/>
  <c r="CP3" i="73" s="1"/>
  <c r="CQ3" i="73" s="1"/>
  <c r="CR3" i="73" s="1"/>
  <c r="CS3" i="73" s="1"/>
  <c r="CT3" i="73" s="1"/>
  <c r="CU3" i="73" s="1"/>
  <c r="CV3" i="73" s="1"/>
  <c r="CW3" i="73" s="1"/>
  <c r="CX3" i="73" s="1"/>
  <c r="CY3" i="73" s="1"/>
  <c r="CZ3" i="73" s="1"/>
  <c r="DA3" i="73" s="1"/>
  <c r="DB3" i="73" s="1"/>
  <c r="DC3" i="73" s="1"/>
  <c r="DD3" i="73" s="1"/>
  <c r="DE3" i="73" s="1"/>
  <c r="G184" i="72"/>
  <c r="G183" i="72"/>
  <c r="G182" i="72"/>
  <c r="G181" i="72"/>
  <c r="G180" i="72"/>
  <c r="G179" i="72"/>
  <c r="G178" i="72"/>
  <c r="G177" i="72"/>
  <c r="G176" i="72"/>
  <c r="G175" i="72"/>
  <c r="G174" i="72"/>
  <c r="G173" i="72"/>
  <c r="G172" i="72"/>
  <c r="G171" i="72"/>
  <c r="G170" i="72"/>
  <c r="G169" i="72"/>
  <c r="G168" i="72"/>
  <c r="G167" i="72"/>
  <c r="G166" i="72"/>
  <c r="G165" i="72"/>
  <c r="G164" i="72"/>
  <c r="G163" i="72"/>
  <c r="G162" i="72"/>
  <c r="G161" i="72"/>
  <c r="KP160" i="72"/>
  <c r="G160" i="72"/>
  <c r="G159" i="72"/>
  <c r="KP158" i="72"/>
  <c r="G158" i="72"/>
  <c r="G157" i="72"/>
  <c r="KK156" i="72"/>
  <c r="G156" i="72"/>
  <c r="G155" i="72"/>
  <c r="KK154" i="72"/>
  <c r="KF1" i="72" s="1"/>
  <c r="G154" i="72"/>
  <c r="G153" i="72"/>
  <c r="KD152" i="72"/>
  <c r="G152" i="72"/>
  <c r="G151" i="72"/>
  <c r="KK150" i="72"/>
  <c r="G150" i="72"/>
  <c r="G149" i="72"/>
  <c r="KK148" i="72"/>
  <c r="G148" i="72"/>
  <c r="G147" i="72"/>
  <c r="JZ146" i="72"/>
  <c r="G146" i="72"/>
  <c r="G145" i="72"/>
  <c r="JT144" i="72"/>
  <c r="G144" i="72"/>
  <c r="G143" i="72"/>
  <c r="JV142" i="72"/>
  <c r="JQ142" i="72"/>
  <c r="JN142" i="72"/>
  <c r="G142" i="72"/>
  <c r="G141" i="72"/>
  <c r="G140" i="72"/>
  <c r="G139" i="72"/>
  <c r="G138" i="72"/>
  <c r="G137" i="72"/>
  <c r="G136" i="72"/>
  <c r="G135" i="72"/>
  <c r="G133" i="72"/>
  <c r="G132" i="72"/>
  <c r="G131" i="72"/>
  <c r="G130" i="72"/>
  <c r="G129" i="72"/>
  <c r="G128" i="72"/>
  <c r="G127" i="72"/>
  <c r="G126" i="72"/>
  <c r="G124" i="72"/>
  <c r="G123" i="72"/>
  <c r="G122" i="72"/>
  <c r="G121" i="72"/>
  <c r="G120" i="72"/>
  <c r="G119" i="72"/>
  <c r="G118" i="72"/>
  <c r="G117" i="72"/>
  <c r="G116" i="72"/>
  <c r="G115" i="72"/>
  <c r="G114" i="72"/>
  <c r="G113" i="72"/>
  <c r="G112" i="72"/>
  <c r="G111" i="72"/>
  <c r="G110" i="72"/>
  <c r="G109" i="72"/>
  <c r="G108" i="72"/>
  <c r="G106" i="72"/>
  <c r="G105" i="72"/>
  <c r="G104" i="72"/>
  <c r="G103" i="72"/>
  <c r="G102" i="72"/>
  <c r="G101" i="72"/>
  <c r="G100" i="72"/>
  <c r="G99" i="72"/>
  <c r="G98" i="72"/>
  <c r="G97" i="72"/>
  <c r="G96" i="72"/>
  <c r="G95" i="72"/>
  <c r="G94" i="72"/>
  <c r="G93" i="72"/>
  <c r="G92" i="72"/>
  <c r="G91" i="72"/>
  <c r="G90" i="72"/>
  <c r="G89" i="72"/>
  <c r="G88" i="72"/>
  <c r="G87" i="72"/>
  <c r="G86" i="72"/>
  <c r="G85" i="72"/>
  <c r="G84" i="72"/>
  <c r="G83" i="72"/>
  <c r="G82" i="72"/>
  <c r="G81" i="72"/>
  <c r="G80" i="72"/>
  <c r="G79" i="72"/>
  <c r="KP78" i="72"/>
  <c r="G78" i="72"/>
  <c r="G77" i="72"/>
  <c r="KP76" i="72"/>
  <c r="G76" i="72"/>
  <c r="G75" i="72"/>
  <c r="G74" i="72"/>
  <c r="G73" i="72"/>
  <c r="KJ72" i="72"/>
  <c r="G72" i="72"/>
  <c r="G71" i="72"/>
  <c r="KH70" i="72"/>
  <c r="G70" i="72"/>
  <c r="G69" i="72"/>
  <c r="KB68" i="72"/>
  <c r="G68" i="72"/>
  <c r="G67" i="72"/>
  <c r="JX66" i="72"/>
  <c r="JO66" i="72"/>
  <c r="G66" i="72"/>
  <c r="G65" i="72"/>
  <c r="JO64" i="72"/>
  <c r="G64" i="72" s="1"/>
  <c r="G63" i="72"/>
  <c r="JM62" i="72"/>
  <c r="JG62" i="72"/>
  <c r="G62" i="72"/>
  <c r="JK61" i="72"/>
  <c r="JJ1" i="72" s="1"/>
  <c r="G61" i="72"/>
  <c r="JF60" i="72"/>
  <c r="G60" i="72"/>
  <c r="G59" i="72"/>
  <c r="G58" i="72"/>
  <c r="G57" i="72"/>
  <c r="G56" i="72"/>
  <c r="G55" i="72"/>
  <c r="G54" i="72"/>
  <c r="G53" i="72"/>
  <c r="G52" i="72"/>
  <c r="G51" i="72"/>
  <c r="G50" i="72"/>
  <c r="G49" i="72"/>
  <c r="G48" i="72"/>
  <c r="G47" i="72"/>
  <c r="G46" i="72"/>
  <c r="G45" i="72"/>
  <c r="G44" i="72"/>
  <c r="G43" i="72"/>
  <c r="G42" i="72"/>
  <c r="G41" i="72"/>
  <c r="G40" i="72"/>
  <c r="G39" i="72"/>
  <c r="G38" i="72"/>
  <c r="G37" i="72"/>
  <c r="G36" i="72"/>
  <c r="G35" i="72"/>
  <c r="G34" i="72"/>
  <c r="G33" i="72"/>
  <c r="G32" i="72"/>
  <c r="G31" i="72"/>
  <c r="G30" i="72"/>
  <c r="G29" i="72"/>
  <c r="G28" i="72"/>
  <c r="G27" i="72"/>
  <c r="G26" i="72"/>
  <c r="G25" i="72"/>
  <c r="G24" i="72"/>
  <c r="G23" i="72"/>
  <c r="G22" i="72"/>
  <c r="G21" i="72"/>
  <c r="G20" i="72"/>
  <c r="G19" i="72"/>
  <c r="G18" i="72"/>
  <c r="G17" i="72"/>
  <c r="G16" i="72"/>
  <c r="G15" i="72"/>
  <c r="G14" i="72"/>
  <c r="G13" i="72"/>
  <c r="G11" i="72"/>
  <c r="G10" i="72"/>
  <c r="G9" i="72"/>
  <c r="G6" i="72"/>
  <c r="G5" i="72"/>
  <c r="KG1" i="72"/>
  <c r="JZ1" i="72"/>
  <c r="JY1" i="72"/>
  <c r="JS1" i="72"/>
  <c r="JR1" i="72"/>
  <c r="JK1" i="72"/>
  <c r="EQ16" i="71"/>
  <c r="EO8" i="71"/>
  <c r="EO9" i="71" s="1"/>
  <c r="EP8" i="71"/>
  <c r="C15" i="71"/>
  <c r="C14" i="71"/>
  <c r="C7" i="71"/>
  <c r="C6" i="71"/>
  <c r="EL3" i="71"/>
  <c r="EM3" i="71" s="1"/>
  <c r="EN3" i="71" s="1"/>
  <c r="EO3" i="71" s="1"/>
  <c r="EP3" i="71" s="1"/>
  <c r="EQ3" i="71" s="1"/>
  <c r="ER3" i="71" s="1"/>
  <c r="ES3" i="71" s="1"/>
  <c r="ET3" i="71" s="1"/>
  <c r="EU3" i="71" s="1"/>
  <c r="EV3" i="71" s="1"/>
  <c r="EW3" i="71" s="1"/>
  <c r="EX3" i="71" s="1"/>
  <c r="EY3" i="71" s="1"/>
  <c r="EZ3" i="71" s="1"/>
  <c r="FA3" i="71" s="1"/>
  <c r="FB3" i="71" s="1"/>
  <c r="FC3" i="71" s="1"/>
  <c r="FD3" i="71" s="1"/>
  <c r="FE3" i="71" s="1"/>
  <c r="FF3" i="71" s="1"/>
  <c r="FG3" i="71" s="1"/>
  <c r="FH3" i="71" s="1"/>
  <c r="FI3" i="71" s="1"/>
  <c r="FJ3" i="71" s="1"/>
  <c r="FK3" i="71" s="1"/>
  <c r="FL3" i="71" s="1"/>
  <c r="DG3" i="71"/>
  <c r="DH3" i="71" s="1"/>
  <c r="DI3" i="71" s="1"/>
  <c r="DJ3" i="71" s="1"/>
  <c r="DK3" i="71" s="1"/>
  <c r="DL3" i="71" s="1"/>
  <c r="DM3" i="71" s="1"/>
  <c r="DN3" i="71" s="1"/>
  <c r="DO3" i="71" s="1"/>
  <c r="DP3" i="71" s="1"/>
  <c r="DQ3" i="71" s="1"/>
  <c r="DR3" i="71" s="1"/>
  <c r="DS3" i="71" s="1"/>
  <c r="DT3" i="71" s="1"/>
  <c r="DU3" i="71" s="1"/>
  <c r="DV3" i="71" s="1"/>
  <c r="DW3" i="71" s="1"/>
  <c r="DX3" i="71" s="1"/>
  <c r="DY3" i="71" s="1"/>
  <c r="DZ3" i="71" s="1"/>
  <c r="EA3" i="71" s="1"/>
  <c r="EB3" i="71" s="1"/>
  <c r="EC3" i="71" s="1"/>
  <c r="ED3" i="71" s="1"/>
  <c r="EE3" i="71" s="1"/>
  <c r="EF3" i="71" s="1"/>
  <c r="EG3" i="71" s="1"/>
  <c r="EH3" i="71" s="1"/>
  <c r="EI3" i="71" s="1"/>
  <c r="EJ3" i="71" s="1"/>
  <c r="CB3" i="71"/>
  <c r="CC3" i="71" s="1"/>
  <c r="CD3" i="71" s="1"/>
  <c r="CE3" i="71" s="1"/>
  <c r="CF3" i="71" s="1"/>
  <c r="CG3" i="71" s="1"/>
  <c r="CH3" i="71" s="1"/>
  <c r="CI3" i="71" s="1"/>
  <c r="CJ3" i="71" s="1"/>
  <c r="CK3" i="71" s="1"/>
  <c r="CL3" i="71" s="1"/>
  <c r="CM3" i="71" s="1"/>
  <c r="CN3" i="71" s="1"/>
  <c r="CO3" i="71" s="1"/>
  <c r="CP3" i="71" s="1"/>
  <c r="CQ3" i="71" s="1"/>
  <c r="CR3" i="71" s="1"/>
  <c r="CS3" i="71" s="1"/>
  <c r="CT3" i="71" s="1"/>
  <c r="CU3" i="71" s="1"/>
  <c r="CV3" i="71" s="1"/>
  <c r="CW3" i="71" s="1"/>
  <c r="CX3" i="71" s="1"/>
  <c r="CY3" i="71" s="1"/>
  <c r="CZ3" i="71" s="1"/>
  <c r="DA3" i="71" s="1"/>
  <c r="DB3" i="71" s="1"/>
  <c r="DC3" i="71" s="1"/>
  <c r="DD3" i="71" s="1"/>
  <c r="DE3" i="71" s="1"/>
  <c r="FG16" i="70"/>
  <c r="FG17" i="70" s="1"/>
  <c r="FH17" i="70" s="1"/>
  <c r="FI17" i="70" s="1"/>
  <c r="FH16" i="70"/>
  <c r="FI16" i="70"/>
  <c r="FJ16" i="70"/>
  <c r="FK16" i="70"/>
  <c r="FG8" i="70"/>
  <c r="FG9" i="70" s="1"/>
  <c r="FH9" i="70" s="1"/>
  <c r="FH8" i="70"/>
  <c r="FI8" i="70"/>
  <c r="FJ8" i="70"/>
  <c r="C15" i="70"/>
  <c r="C14" i="70"/>
  <c r="C7" i="70"/>
  <c r="GD3" i="70"/>
  <c r="GE3" i="70" s="1"/>
  <c r="GF3" i="70" s="1"/>
  <c r="GG3" i="70" s="1"/>
  <c r="GH3" i="70" s="1"/>
  <c r="GI3" i="70" s="1"/>
  <c r="GJ3" i="70" s="1"/>
  <c r="FB3" i="70"/>
  <c r="FC3" i="70" s="1"/>
  <c r="FD3" i="70" s="1"/>
  <c r="FE3" i="70" s="1"/>
  <c r="FF3" i="70" s="1"/>
  <c r="FG3" i="70" s="1"/>
  <c r="FH3" i="70" s="1"/>
  <c r="FI3" i="70" s="1"/>
  <c r="FJ3" i="70" s="1"/>
  <c r="FK3" i="70" s="1"/>
  <c r="FL3" i="70" s="1"/>
  <c r="FM3" i="70" s="1"/>
  <c r="FN3" i="70" s="1"/>
  <c r="FO3" i="70" s="1"/>
  <c r="FP3" i="70" s="1"/>
  <c r="FQ3" i="70" s="1"/>
  <c r="FR3" i="70" s="1"/>
  <c r="FS3" i="70" s="1"/>
  <c r="FT3" i="70" s="1"/>
  <c r="FU3" i="70" s="1"/>
  <c r="FV3" i="70" s="1"/>
  <c r="FW3" i="70" s="1"/>
  <c r="FX3" i="70" s="1"/>
  <c r="FY3" i="70" s="1"/>
  <c r="FZ3" i="70" s="1"/>
  <c r="GA3" i="70" s="1"/>
  <c r="GB3" i="70" s="1"/>
  <c r="DW3" i="70"/>
  <c r="DX3" i="70" s="1"/>
  <c r="DY3" i="70" s="1"/>
  <c r="DZ3" i="70" s="1"/>
  <c r="EA3" i="70" s="1"/>
  <c r="EB3" i="70" s="1"/>
  <c r="EC3" i="70" s="1"/>
  <c r="ED3" i="70" s="1"/>
  <c r="EE3" i="70" s="1"/>
  <c r="EF3" i="70" s="1"/>
  <c r="EG3" i="70" s="1"/>
  <c r="EH3" i="70" s="1"/>
  <c r="EI3" i="70" s="1"/>
  <c r="EJ3" i="70" s="1"/>
  <c r="EK3" i="70" s="1"/>
  <c r="EL3" i="70" s="1"/>
  <c r="EM3" i="70" s="1"/>
  <c r="EN3" i="70" s="1"/>
  <c r="EO3" i="70" s="1"/>
  <c r="EP3" i="70" s="1"/>
  <c r="EQ3" i="70" s="1"/>
  <c r="ER3" i="70" s="1"/>
  <c r="ES3" i="70" s="1"/>
  <c r="ET3" i="70" s="1"/>
  <c r="EU3" i="70" s="1"/>
  <c r="EV3" i="70" s="1"/>
  <c r="EW3" i="70" s="1"/>
  <c r="EX3" i="70" s="1"/>
  <c r="EY3" i="70" s="1"/>
  <c r="EZ3" i="70" s="1"/>
  <c r="CR3" i="70"/>
  <c r="CS3" i="70" s="1"/>
  <c r="CT3" i="70" s="1"/>
  <c r="CU3" i="70" s="1"/>
  <c r="CV3" i="70" s="1"/>
  <c r="CW3" i="70" s="1"/>
  <c r="CX3" i="70" s="1"/>
  <c r="CY3" i="70" s="1"/>
  <c r="CZ3" i="70" s="1"/>
  <c r="DA3" i="70" s="1"/>
  <c r="DB3" i="70" s="1"/>
  <c r="DC3" i="70" s="1"/>
  <c r="DD3" i="70" s="1"/>
  <c r="DE3" i="70" s="1"/>
  <c r="DF3" i="70" s="1"/>
  <c r="DG3" i="70" s="1"/>
  <c r="DH3" i="70" s="1"/>
  <c r="DI3" i="70" s="1"/>
  <c r="DJ3" i="70" s="1"/>
  <c r="DK3" i="70" s="1"/>
  <c r="DL3" i="70" s="1"/>
  <c r="DM3" i="70" s="1"/>
  <c r="DN3" i="70" s="1"/>
  <c r="DO3" i="70" s="1"/>
  <c r="DP3" i="70" s="1"/>
  <c r="DQ3" i="70" s="1"/>
  <c r="DR3" i="70" s="1"/>
  <c r="DS3" i="70" s="1"/>
  <c r="DT3" i="70" s="1"/>
  <c r="DU3" i="70" s="1"/>
  <c r="FJ17" i="70" l="1"/>
  <c r="FK17" i="70" s="1"/>
  <c r="FL17" i="70" s="1"/>
  <c r="FM17" i="70" s="1"/>
  <c r="FN17" i="70" s="1"/>
  <c r="FO17" i="70" s="1"/>
  <c r="FP17" i="70" s="1"/>
  <c r="FQ17" i="70" s="1"/>
  <c r="FI9" i="70"/>
  <c r="FJ9" i="70" s="1"/>
  <c r="EP9" i="71"/>
  <c r="EQ9" i="71" s="1"/>
  <c r="ER9" i="71" s="1"/>
  <c r="ES9" i="71" s="1"/>
  <c r="EQ17" i="71"/>
  <c r="ER17" i="71" s="1"/>
  <c r="ES17" i="71" s="1"/>
  <c r="ET17" i="71" s="1"/>
  <c r="C8" i="71"/>
  <c r="C16" i="73"/>
  <c r="C8" i="73"/>
  <c r="C16" i="71"/>
  <c r="C16" i="70"/>
  <c r="C8" i="70"/>
  <c r="EZ16" i="62" l="1"/>
  <c r="EZ17" i="62" s="1"/>
  <c r="EY8" i="62"/>
  <c r="EY9" i="62" s="1"/>
  <c r="EY16" i="67"/>
  <c r="EY17" i="67" s="1"/>
  <c r="EY16" i="61"/>
  <c r="EY17" i="61" s="1"/>
  <c r="EX16" i="60"/>
  <c r="EX17" i="60"/>
  <c r="G184" i="69" l="1"/>
  <c r="G183" i="69"/>
  <c r="G182" i="69"/>
  <c r="G181" i="69"/>
  <c r="G180" i="69"/>
  <c r="G179" i="69"/>
  <c r="G178" i="69"/>
  <c r="G177" i="69"/>
  <c r="G176" i="69"/>
  <c r="G175" i="69"/>
  <c r="G174" i="69"/>
  <c r="G173" i="69"/>
  <c r="G172" i="69"/>
  <c r="G171" i="69"/>
  <c r="G170" i="69"/>
  <c r="G169" i="69"/>
  <c r="G168" i="69"/>
  <c r="G167" i="69"/>
  <c r="G166" i="69"/>
  <c r="G165" i="69"/>
  <c r="G164" i="69"/>
  <c r="G163" i="69"/>
  <c r="G162" i="69"/>
  <c r="G161" i="69"/>
  <c r="KP160" i="69"/>
  <c r="G160" i="69"/>
  <c r="G159" i="69"/>
  <c r="KP158" i="69"/>
  <c r="G158" i="69"/>
  <c r="G157" i="69"/>
  <c r="KK156" i="69"/>
  <c r="G156" i="69"/>
  <c r="G155" i="69"/>
  <c r="KK154" i="69"/>
  <c r="G154" i="69"/>
  <c r="G153" i="69"/>
  <c r="KD152" i="69"/>
  <c r="G152" i="69"/>
  <c r="G151" i="69"/>
  <c r="KK150" i="69"/>
  <c r="G150" i="69"/>
  <c r="G149" i="69"/>
  <c r="KK148" i="69"/>
  <c r="G148" i="69"/>
  <c r="G147" i="69"/>
  <c r="JZ146" i="69"/>
  <c r="G146" i="69"/>
  <c r="G145" i="69"/>
  <c r="JT144" i="69"/>
  <c r="G144" i="69"/>
  <c r="G143" i="69"/>
  <c r="JV142" i="69"/>
  <c r="JQ142" i="69"/>
  <c r="JN142" i="69"/>
  <c r="G142" i="69"/>
  <c r="G141" i="69"/>
  <c r="JI140" i="69"/>
  <c r="G140" i="69"/>
  <c r="JG139" i="69"/>
  <c r="G139" i="69"/>
  <c r="G138" i="69"/>
  <c r="G137" i="69"/>
  <c r="G136" i="69"/>
  <c r="G135" i="69"/>
  <c r="G133" i="69"/>
  <c r="G132" i="69"/>
  <c r="G131" i="69"/>
  <c r="G130" i="69"/>
  <c r="G129" i="69"/>
  <c r="G128" i="69"/>
  <c r="G127" i="69"/>
  <c r="G126" i="69"/>
  <c r="G124" i="69"/>
  <c r="G123" i="69"/>
  <c r="G122" i="69"/>
  <c r="G121" i="69"/>
  <c r="G120" i="69"/>
  <c r="G119" i="69"/>
  <c r="G118" i="69"/>
  <c r="G117" i="69"/>
  <c r="G116" i="69"/>
  <c r="G115" i="69"/>
  <c r="G114" i="69"/>
  <c r="G113" i="69"/>
  <c r="G112" i="69"/>
  <c r="G111" i="69"/>
  <c r="G110" i="69"/>
  <c r="G109" i="69"/>
  <c r="G108" i="69"/>
  <c r="G106" i="69"/>
  <c r="G105" i="69"/>
  <c r="G104" i="69"/>
  <c r="G103" i="69"/>
  <c r="G102" i="69"/>
  <c r="G101" i="69"/>
  <c r="G100" i="69"/>
  <c r="G99" i="69"/>
  <c r="G98" i="69"/>
  <c r="G97" i="69"/>
  <c r="G96" i="69"/>
  <c r="G95" i="69"/>
  <c r="G94" i="69"/>
  <c r="G93" i="69"/>
  <c r="G92" i="69"/>
  <c r="G91" i="69"/>
  <c r="G90" i="69"/>
  <c r="G89" i="69"/>
  <c r="G88" i="69"/>
  <c r="G87" i="69"/>
  <c r="G86" i="69"/>
  <c r="G85" i="69"/>
  <c r="G84" i="69"/>
  <c r="G83" i="69"/>
  <c r="G82" i="69"/>
  <c r="G81" i="69"/>
  <c r="G80" i="69"/>
  <c r="G79" i="69"/>
  <c r="KP78" i="69"/>
  <c r="G78" i="69"/>
  <c r="G77" i="69"/>
  <c r="KP76" i="69"/>
  <c r="G76" i="69"/>
  <c r="G75" i="69"/>
  <c r="G74" i="69"/>
  <c r="G73" i="69"/>
  <c r="KJ72" i="69"/>
  <c r="G72" i="69"/>
  <c r="G71" i="69"/>
  <c r="KH70" i="69"/>
  <c r="G70" i="69"/>
  <c r="G69" i="69"/>
  <c r="KB68" i="69"/>
  <c r="G68" i="69" s="1"/>
  <c r="G67" i="69"/>
  <c r="JX66" i="69"/>
  <c r="JR1" i="69" s="1"/>
  <c r="JO66" i="69"/>
  <c r="G66" i="69"/>
  <c r="G65" i="69"/>
  <c r="JO64" i="69"/>
  <c r="G64" i="69"/>
  <c r="G63" i="69"/>
  <c r="JM62" i="69"/>
  <c r="JJ1" i="69" s="1"/>
  <c r="JG62" i="69"/>
  <c r="G62" i="69"/>
  <c r="JK61" i="69"/>
  <c r="G61" i="69"/>
  <c r="JF60" i="69"/>
  <c r="G60" i="69"/>
  <c r="G59" i="69"/>
  <c r="G58" i="69"/>
  <c r="G57" i="69"/>
  <c r="G56" i="69"/>
  <c r="G55" i="69"/>
  <c r="G54" i="69"/>
  <c r="G53" i="69"/>
  <c r="G52" i="69"/>
  <c r="G51" i="69"/>
  <c r="G50" i="69"/>
  <c r="G49" i="69"/>
  <c r="G48" i="69"/>
  <c r="G47" i="69"/>
  <c r="G46" i="69"/>
  <c r="G45" i="69"/>
  <c r="G44" i="69"/>
  <c r="G43" i="69"/>
  <c r="G42" i="69"/>
  <c r="G41" i="69"/>
  <c r="G40" i="69"/>
  <c r="G39" i="69"/>
  <c r="G38" i="69"/>
  <c r="G37" i="69"/>
  <c r="G36" i="69"/>
  <c r="G35" i="69"/>
  <c r="G34" i="69"/>
  <c r="G33" i="69"/>
  <c r="G32" i="69"/>
  <c r="G31" i="69"/>
  <c r="G30" i="69"/>
  <c r="G29" i="69"/>
  <c r="G28" i="69"/>
  <c r="G27" i="69"/>
  <c r="G26" i="69"/>
  <c r="G25" i="69"/>
  <c r="G24" i="69"/>
  <c r="G23" i="69"/>
  <c r="G22" i="69"/>
  <c r="G21" i="69"/>
  <c r="G20" i="69"/>
  <c r="G19" i="69"/>
  <c r="G18" i="69"/>
  <c r="G17" i="69"/>
  <c r="G16" i="69"/>
  <c r="G15" i="69"/>
  <c r="G14" i="69"/>
  <c r="G13" i="69"/>
  <c r="G11" i="69"/>
  <c r="G10" i="69"/>
  <c r="G9" i="69"/>
  <c r="G6" i="69"/>
  <c r="G5" i="69"/>
  <c r="KG1" i="69"/>
  <c r="KF1" i="69"/>
  <c r="JZ1" i="69"/>
  <c r="JY1" i="69"/>
  <c r="JS1" i="69"/>
  <c r="JK1" i="69"/>
  <c r="EW16" i="60" l="1"/>
  <c r="EW17" i="60" s="1"/>
  <c r="EW8" i="60"/>
  <c r="EW9" i="60" s="1"/>
  <c r="EV16" i="60"/>
  <c r="EV17" i="60"/>
  <c r="EV8" i="60"/>
  <c r="EV9" i="60"/>
  <c r="EJ16" i="65"/>
  <c r="EJ17" i="65" s="1"/>
  <c r="EK17" i="65" s="1"/>
  <c r="EJ8" i="65"/>
  <c r="EK8" i="65"/>
  <c r="EL8" i="65"/>
  <c r="EM8" i="65"/>
  <c r="C15" i="65"/>
  <c r="C14" i="65"/>
  <c r="C7" i="65"/>
  <c r="C6" i="65"/>
  <c r="EN16" i="65"/>
  <c r="EM16" i="65"/>
  <c r="EL16" i="65"/>
  <c r="EK16" i="65"/>
  <c r="EL3" i="65"/>
  <c r="EM3" i="65" s="1"/>
  <c r="EN3" i="65" s="1"/>
  <c r="EO3" i="65" s="1"/>
  <c r="EP3" i="65" s="1"/>
  <c r="EQ3" i="65" s="1"/>
  <c r="ER3" i="65" s="1"/>
  <c r="ES3" i="65" s="1"/>
  <c r="ET3" i="65" s="1"/>
  <c r="EU3" i="65" s="1"/>
  <c r="EV3" i="65" s="1"/>
  <c r="EW3" i="65" s="1"/>
  <c r="EX3" i="65" s="1"/>
  <c r="EY3" i="65" s="1"/>
  <c r="EZ3" i="65" s="1"/>
  <c r="FA3" i="65" s="1"/>
  <c r="FB3" i="65" s="1"/>
  <c r="FC3" i="65" s="1"/>
  <c r="FD3" i="65" s="1"/>
  <c r="FE3" i="65" s="1"/>
  <c r="FF3" i="65" s="1"/>
  <c r="FG3" i="65" s="1"/>
  <c r="FH3" i="65" s="1"/>
  <c r="FI3" i="65" s="1"/>
  <c r="FJ3" i="65" s="1"/>
  <c r="FK3" i="65" s="1"/>
  <c r="FL3" i="65" s="1"/>
  <c r="EL17" i="65" l="1"/>
  <c r="EM17" i="65" s="1"/>
  <c r="EN17" i="65" s="1"/>
  <c r="C15" i="60"/>
  <c r="ED16" i="64"/>
  <c r="EE16" i="64"/>
  <c r="EA16" i="63"/>
  <c r="EA17" i="63"/>
  <c r="DZ8" i="63"/>
  <c r="DZ9" i="63" s="1"/>
  <c r="EO16" i="60"/>
  <c r="EO17" i="60" s="1"/>
  <c r="DW16" i="57"/>
  <c r="DW17" i="57" s="1"/>
  <c r="DX17" i="57" s="1"/>
  <c r="DX16" i="57"/>
  <c r="EX16" i="61"/>
  <c r="EX8" i="61"/>
  <c r="ET16" i="60"/>
  <c r="EU16" i="60"/>
  <c r="ET8" i="60"/>
  <c r="EU8" i="60"/>
  <c r="ES8" i="60"/>
  <c r="EI8" i="65"/>
  <c r="EB16" i="64"/>
  <c r="EC16" i="64"/>
  <c r="EB8" i="64"/>
  <c r="EC8" i="64"/>
  <c r="EX17" i="61" l="1"/>
  <c r="DZ16" i="63"/>
  <c r="DY16" i="63"/>
  <c r="DX16" i="63"/>
  <c r="DX17" i="63" s="1"/>
  <c r="DW9" i="63"/>
  <c r="DY8" i="63"/>
  <c r="DW8" i="63"/>
  <c r="DX8" i="63"/>
  <c r="DV16" i="57"/>
  <c r="DV17" i="57" s="1"/>
  <c r="DU8" i="57"/>
  <c r="DV8" i="57"/>
  <c r="DU9" i="57"/>
  <c r="DV9" i="57"/>
  <c r="EO16" i="59"/>
  <c r="EM8" i="59"/>
  <c r="EN8" i="59"/>
  <c r="DR16" i="55"/>
  <c r="DR17" i="55"/>
  <c r="DR8" i="55"/>
  <c r="DR9" i="55" s="1"/>
  <c r="EF16" i="52"/>
  <c r="EF17" i="52" s="1"/>
  <c r="EG17" i="52" s="1"/>
  <c r="EG16" i="52"/>
  <c r="EF8" i="52"/>
  <c r="EF9" i="52" s="1"/>
  <c r="EG9" i="52" s="1"/>
  <c r="EG8" i="52"/>
  <c r="EM16" i="59"/>
  <c r="EN16" i="59"/>
  <c r="EL8" i="59"/>
  <c r="DX9" i="63" l="1"/>
  <c r="DY9" i="63" s="1"/>
  <c r="DY17" i="63"/>
  <c r="DZ17" i="63" s="1"/>
  <c r="FC16" i="67"/>
  <c r="FD16" i="67"/>
  <c r="FE16" i="67"/>
  <c r="EZ8" i="67"/>
  <c r="FA8" i="67"/>
  <c r="FB8" i="67"/>
  <c r="FC8" i="67"/>
  <c r="FD8" i="67"/>
  <c r="C15" i="67"/>
  <c r="C14" i="67"/>
  <c r="C7" i="67"/>
  <c r="C6" i="67"/>
  <c r="EZ16" i="67"/>
  <c r="EZ17" i="67" s="1"/>
  <c r="FA17" i="67" s="1"/>
  <c r="FA16" i="67"/>
  <c r="FB16" i="67"/>
  <c r="EY8" i="67"/>
  <c r="EY9" i="67" s="1"/>
  <c r="GD3" i="67"/>
  <c r="GE3" i="67" s="1"/>
  <c r="GF3" i="67" s="1"/>
  <c r="GG3" i="67" s="1"/>
  <c r="GH3" i="67" s="1"/>
  <c r="GI3" i="67" s="1"/>
  <c r="GJ3" i="67" s="1"/>
  <c r="FB3" i="67"/>
  <c r="FC3" i="67" s="1"/>
  <c r="FD3" i="67" s="1"/>
  <c r="FE3" i="67" s="1"/>
  <c r="FF3" i="67" s="1"/>
  <c r="FG3" i="67" s="1"/>
  <c r="FH3" i="67" s="1"/>
  <c r="FI3" i="67" s="1"/>
  <c r="FJ3" i="67" s="1"/>
  <c r="FK3" i="67" s="1"/>
  <c r="FL3" i="67" s="1"/>
  <c r="FM3" i="67" s="1"/>
  <c r="FN3" i="67" s="1"/>
  <c r="FO3" i="67" s="1"/>
  <c r="FP3" i="67" s="1"/>
  <c r="FQ3" i="67" s="1"/>
  <c r="FR3" i="67" s="1"/>
  <c r="FS3" i="67" s="1"/>
  <c r="FT3" i="67" s="1"/>
  <c r="FU3" i="67" s="1"/>
  <c r="FV3" i="67" s="1"/>
  <c r="FW3" i="67" s="1"/>
  <c r="FX3" i="67" s="1"/>
  <c r="FY3" i="67" s="1"/>
  <c r="FZ3" i="67" s="1"/>
  <c r="GA3" i="67" s="1"/>
  <c r="GB3" i="67" s="1"/>
  <c r="DW3" i="67"/>
  <c r="DX3" i="67" s="1"/>
  <c r="DY3" i="67" s="1"/>
  <c r="DZ3" i="67" s="1"/>
  <c r="EA3" i="67" s="1"/>
  <c r="EB3" i="67" s="1"/>
  <c r="EC3" i="67" s="1"/>
  <c r="ED3" i="67" s="1"/>
  <c r="EE3" i="67" s="1"/>
  <c r="EF3" i="67" s="1"/>
  <c r="EG3" i="67" s="1"/>
  <c r="EH3" i="67" s="1"/>
  <c r="EI3" i="67" s="1"/>
  <c r="EJ3" i="67" s="1"/>
  <c r="EK3" i="67" s="1"/>
  <c r="EL3" i="67" s="1"/>
  <c r="EM3" i="67" s="1"/>
  <c r="EN3" i="67" s="1"/>
  <c r="EO3" i="67" s="1"/>
  <c r="EP3" i="67" s="1"/>
  <c r="EQ3" i="67" s="1"/>
  <c r="ER3" i="67" s="1"/>
  <c r="ES3" i="67" s="1"/>
  <c r="ET3" i="67" s="1"/>
  <c r="EU3" i="67" s="1"/>
  <c r="EV3" i="67" s="1"/>
  <c r="EW3" i="67" s="1"/>
  <c r="EX3" i="67" s="1"/>
  <c r="EY3" i="67" s="1"/>
  <c r="EZ3" i="67" s="1"/>
  <c r="CR3" i="67"/>
  <c r="CS3" i="67" s="1"/>
  <c r="CT3" i="67" s="1"/>
  <c r="CU3" i="67" s="1"/>
  <c r="CV3" i="67" s="1"/>
  <c r="CW3" i="67" s="1"/>
  <c r="CX3" i="67" s="1"/>
  <c r="CY3" i="67" s="1"/>
  <c r="CZ3" i="67" s="1"/>
  <c r="DA3" i="67" s="1"/>
  <c r="DB3" i="67" s="1"/>
  <c r="DC3" i="67" s="1"/>
  <c r="DD3" i="67" s="1"/>
  <c r="DE3" i="67" s="1"/>
  <c r="DF3" i="67" s="1"/>
  <c r="DG3" i="67" s="1"/>
  <c r="DH3" i="67" s="1"/>
  <c r="DI3" i="67" s="1"/>
  <c r="DJ3" i="67" s="1"/>
  <c r="DK3" i="67" s="1"/>
  <c r="DL3" i="67" s="1"/>
  <c r="DM3" i="67" s="1"/>
  <c r="DN3" i="67" s="1"/>
  <c r="DO3" i="67" s="1"/>
  <c r="DP3" i="67" s="1"/>
  <c r="DQ3" i="67" s="1"/>
  <c r="DR3" i="67" s="1"/>
  <c r="DS3" i="67" s="1"/>
  <c r="DT3" i="67" s="1"/>
  <c r="DU3" i="67" s="1"/>
  <c r="GH3" i="62"/>
  <c r="GI3" i="62" s="1"/>
  <c r="GJ3" i="62" s="1"/>
  <c r="GF3" i="62"/>
  <c r="GG3" i="62"/>
  <c r="GB3" i="62"/>
  <c r="GD3" i="62"/>
  <c r="GE3" i="62" s="1"/>
  <c r="FB3" i="62"/>
  <c r="FC3" i="62" s="1"/>
  <c r="FD3" i="62" s="1"/>
  <c r="FE3" i="62" s="1"/>
  <c r="FF3" i="62" s="1"/>
  <c r="FG3" i="62" s="1"/>
  <c r="FH3" i="62" s="1"/>
  <c r="FI3" i="62" s="1"/>
  <c r="FJ3" i="62" s="1"/>
  <c r="FK3" i="62" s="1"/>
  <c r="FL3" i="62" s="1"/>
  <c r="FM3" i="62" s="1"/>
  <c r="FN3" i="62" s="1"/>
  <c r="FO3" i="62" s="1"/>
  <c r="FP3" i="62" s="1"/>
  <c r="FQ3" i="62" s="1"/>
  <c r="FR3" i="62" s="1"/>
  <c r="FS3" i="62" s="1"/>
  <c r="FT3" i="62" s="1"/>
  <c r="FU3" i="62" s="1"/>
  <c r="FV3" i="62" s="1"/>
  <c r="FW3" i="62" s="1"/>
  <c r="FX3" i="62" s="1"/>
  <c r="FY3" i="62" s="1"/>
  <c r="FZ3" i="62" s="1"/>
  <c r="GA3" i="62" s="1"/>
  <c r="C16" i="67" l="1"/>
  <c r="EZ9" i="67"/>
  <c r="FA9" i="67" s="1"/>
  <c r="FB9" i="67" s="1"/>
  <c r="FC9" i="67" s="1"/>
  <c r="FD9" i="67" s="1"/>
  <c r="FB17" i="67"/>
  <c r="FC17" i="67" s="1"/>
  <c r="FD17" i="67" s="1"/>
  <c r="FE17" i="67" s="1"/>
  <c r="C8" i="67"/>
  <c r="EI9" i="65" l="1"/>
  <c r="EJ9" i="65" s="1"/>
  <c r="EK9" i="65" s="1"/>
  <c r="EL9" i="65" s="1"/>
  <c r="EM9" i="65" s="1"/>
  <c r="DG3" i="65"/>
  <c r="DH3" i="65" s="1"/>
  <c r="DI3" i="65" s="1"/>
  <c r="DJ3" i="65" s="1"/>
  <c r="DK3" i="65" s="1"/>
  <c r="DL3" i="65" s="1"/>
  <c r="DM3" i="65" s="1"/>
  <c r="DN3" i="65" s="1"/>
  <c r="DO3" i="65" s="1"/>
  <c r="DP3" i="65" s="1"/>
  <c r="DQ3" i="65" s="1"/>
  <c r="DR3" i="65" s="1"/>
  <c r="DS3" i="65" s="1"/>
  <c r="DT3" i="65" s="1"/>
  <c r="DU3" i="65" s="1"/>
  <c r="DV3" i="65" s="1"/>
  <c r="DW3" i="65" s="1"/>
  <c r="DX3" i="65" s="1"/>
  <c r="DY3" i="65" s="1"/>
  <c r="DZ3" i="65" s="1"/>
  <c r="EA3" i="65" s="1"/>
  <c r="EB3" i="65" s="1"/>
  <c r="EC3" i="65" s="1"/>
  <c r="ED3" i="65" s="1"/>
  <c r="EE3" i="65" s="1"/>
  <c r="EF3" i="65" s="1"/>
  <c r="EG3" i="65" s="1"/>
  <c r="EH3" i="65" s="1"/>
  <c r="EI3" i="65" s="1"/>
  <c r="EJ3" i="65" s="1"/>
  <c r="CB3" i="65"/>
  <c r="CC3" i="65" s="1"/>
  <c r="CD3" i="65" s="1"/>
  <c r="CE3" i="65" s="1"/>
  <c r="CF3" i="65" s="1"/>
  <c r="CG3" i="65" s="1"/>
  <c r="CH3" i="65" s="1"/>
  <c r="CI3" i="65" s="1"/>
  <c r="CJ3" i="65" s="1"/>
  <c r="CK3" i="65" s="1"/>
  <c r="CL3" i="65" s="1"/>
  <c r="CM3" i="65" s="1"/>
  <c r="CN3" i="65" s="1"/>
  <c r="CO3" i="65" s="1"/>
  <c r="CP3" i="65" s="1"/>
  <c r="CQ3" i="65" s="1"/>
  <c r="CR3" i="65" s="1"/>
  <c r="CS3" i="65" s="1"/>
  <c r="CT3" i="65" s="1"/>
  <c r="CU3" i="65" s="1"/>
  <c r="CV3" i="65" s="1"/>
  <c r="CW3" i="65" s="1"/>
  <c r="CX3" i="65" s="1"/>
  <c r="CY3" i="65" s="1"/>
  <c r="CZ3" i="65" s="1"/>
  <c r="DA3" i="65" s="1"/>
  <c r="DB3" i="65" s="1"/>
  <c r="DC3" i="65" s="1"/>
  <c r="DD3" i="65" s="1"/>
  <c r="DE3" i="65" s="1"/>
  <c r="EB17" i="64"/>
  <c r="EC17" i="64" s="1"/>
  <c r="ED17" i="64" s="1"/>
  <c r="EE17" i="64" s="1"/>
  <c r="EA8" i="64"/>
  <c r="EA9" i="64" s="1"/>
  <c r="EB9" i="64" s="1"/>
  <c r="EC9" i="64" s="1"/>
  <c r="C15" i="64"/>
  <c r="C14" i="64"/>
  <c r="C7" i="64"/>
  <c r="C6" i="64"/>
  <c r="DG3" i="64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CB3" i="64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C15" i="63"/>
  <c r="C14" i="63"/>
  <c r="DV8" i="63"/>
  <c r="C7" i="63"/>
  <c r="C6" i="63"/>
  <c r="DG3" i="63"/>
  <c r="DH3" i="63" s="1"/>
  <c r="DI3" i="63" s="1"/>
  <c r="DJ3" i="63" s="1"/>
  <c r="DK3" i="63" s="1"/>
  <c r="DL3" i="63" s="1"/>
  <c r="DM3" i="63" s="1"/>
  <c r="DN3" i="63" s="1"/>
  <c r="DO3" i="63" s="1"/>
  <c r="DP3" i="63" s="1"/>
  <c r="DQ3" i="63" s="1"/>
  <c r="DR3" i="63" s="1"/>
  <c r="DS3" i="63" s="1"/>
  <c r="DT3" i="63" s="1"/>
  <c r="DU3" i="63" s="1"/>
  <c r="DV3" i="63" s="1"/>
  <c r="DW3" i="63" s="1"/>
  <c r="DX3" i="63" s="1"/>
  <c r="DY3" i="63" s="1"/>
  <c r="DZ3" i="63" s="1"/>
  <c r="EA3" i="63" s="1"/>
  <c r="EB3" i="63" s="1"/>
  <c r="EC3" i="63" s="1"/>
  <c r="ED3" i="63" s="1"/>
  <c r="EE3" i="63" s="1"/>
  <c r="EF3" i="63" s="1"/>
  <c r="EG3" i="63" s="1"/>
  <c r="EH3" i="63" s="1"/>
  <c r="EI3" i="63" s="1"/>
  <c r="EJ3" i="63" s="1"/>
  <c r="CB3" i="63"/>
  <c r="CC3" i="63" s="1"/>
  <c r="CD3" i="63" s="1"/>
  <c r="CE3" i="63" s="1"/>
  <c r="CF3" i="63" s="1"/>
  <c r="CG3" i="63" s="1"/>
  <c r="CH3" i="63" s="1"/>
  <c r="CI3" i="63" s="1"/>
  <c r="CJ3" i="63" s="1"/>
  <c r="CK3" i="63" s="1"/>
  <c r="CL3" i="63" s="1"/>
  <c r="CM3" i="63" s="1"/>
  <c r="CN3" i="63" s="1"/>
  <c r="CO3" i="63" s="1"/>
  <c r="CP3" i="63" s="1"/>
  <c r="CQ3" i="63" s="1"/>
  <c r="CR3" i="63" s="1"/>
  <c r="CS3" i="63" s="1"/>
  <c r="CT3" i="63" s="1"/>
  <c r="CU3" i="63" s="1"/>
  <c r="CV3" i="63" s="1"/>
  <c r="CW3" i="63" s="1"/>
  <c r="CX3" i="63" s="1"/>
  <c r="CY3" i="63" s="1"/>
  <c r="CZ3" i="63" s="1"/>
  <c r="DA3" i="63" s="1"/>
  <c r="DB3" i="63" s="1"/>
  <c r="DC3" i="63" s="1"/>
  <c r="DD3" i="63" s="1"/>
  <c r="DE3" i="63" s="1"/>
  <c r="EV16" i="62"/>
  <c r="EV17" i="62" s="1"/>
  <c r="EW16" i="62"/>
  <c r="EX16" i="62"/>
  <c r="EY16" i="62"/>
  <c r="EX8" i="62"/>
  <c r="EW8" i="62"/>
  <c r="EV8" i="62"/>
  <c r="EU8" i="62"/>
  <c r="EU9" i="62" s="1"/>
  <c r="C15" i="62"/>
  <c r="C14" i="62"/>
  <c r="C7" i="62"/>
  <c r="C6" i="62"/>
  <c r="DW3" i="62"/>
  <c r="DX3" i="62" s="1"/>
  <c r="DY3" i="62" s="1"/>
  <c r="DZ3" i="62" s="1"/>
  <c r="EA3" i="62" s="1"/>
  <c r="EB3" i="62" s="1"/>
  <c r="EC3" i="62" s="1"/>
  <c r="ED3" i="62" s="1"/>
  <c r="EE3" i="62" s="1"/>
  <c r="EF3" i="62" s="1"/>
  <c r="EG3" i="62" s="1"/>
  <c r="EH3" i="62" s="1"/>
  <c r="EI3" i="62" s="1"/>
  <c r="EJ3" i="62" s="1"/>
  <c r="EK3" i="62" s="1"/>
  <c r="EL3" i="62" s="1"/>
  <c r="EM3" i="62" s="1"/>
  <c r="EN3" i="62" s="1"/>
  <c r="EO3" i="62" s="1"/>
  <c r="EP3" i="62" s="1"/>
  <c r="EQ3" i="62" s="1"/>
  <c r="ER3" i="62" s="1"/>
  <c r="ES3" i="62" s="1"/>
  <c r="ET3" i="62" s="1"/>
  <c r="EU3" i="62" s="1"/>
  <c r="EV3" i="62" s="1"/>
  <c r="EW3" i="62" s="1"/>
  <c r="EX3" i="62" s="1"/>
  <c r="EY3" i="62" s="1"/>
  <c r="EZ3" i="62" s="1"/>
  <c r="CR3" i="62"/>
  <c r="CS3" i="62" s="1"/>
  <c r="CT3" i="62" s="1"/>
  <c r="CU3" i="62" s="1"/>
  <c r="CV3" i="62" s="1"/>
  <c r="CW3" i="62" s="1"/>
  <c r="CX3" i="62" s="1"/>
  <c r="CY3" i="62" s="1"/>
  <c r="CZ3" i="62" s="1"/>
  <c r="DA3" i="62" s="1"/>
  <c r="DB3" i="62" s="1"/>
  <c r="DC3" i="62" s="1"/>
  <c r="DD3" i="62" s="1"/>
  <c r="DE3" i="62" s="1"/>
  <c r="DF3" i="62" s="1"/>
  <c r="DG3" i="62" s="1"/>
  <c r="DH3" i="62" s="1"/>
  <c r="DI3" i="62" s="1"/>
  <c r="DJ3" i="62" s="1"/>
  <c r="DK3" i="62" s="1"/>
  <c r="DL3" i="62" s="1"/>
  <c r="DM3" i="62" s="1"/>
  <c r="DN3" i="62" s="1"/>
  <c r="DO3" i="62" s="1"/>
  <c r="DP3" i="62" s="1"/>
  <c r="DQ3" i="62" s="1"/>
  <c r="DR3" i="62" s="1"/>
  <c r="DS3" i="62" s="1"/>
  <c r="DT3" i="62" s="1"/>
  <c r="DU3" i="62" s="1"/>
  <c r="EW8" i="61"/>
  <c r="EW9" i="61" s="1"/>
  <c r="EX9" i="61" s="1"/>
  <c r="C15" i="61"/>
  <c r="C14" i="61"/>
  <c r="C7" i="61"/>
  <c r="C6" i="61"/>
  <c r="DW3" i="61"/>
  <c r="DX3" i="61" s="1"/>
  <c r="DY3" i="61" s="1"/>
  <c r="DZ3" i="61" s="1"/>
  <c r="EA3" i="61" s="1"/>
  <c r="EB3" i="61" s="1"/>
  <c r="EC3" i="61" s="1"/>
  <c r="ED3" i="61" s="1"/>
  <c r="EE3" i="61" s="1"/>
  <c r="EF3" i="61" s="1"/>
  <c r="EG3" i="61" s="1"/>
  <c r="EH3" i="61" s="1"/>
  <c r="EI3" i="61" s="1"/>
  <c r="EJ3" i="61" s="1"/>
  <c r="EK3" i="61" s="1"/>
  <c r="EL3" i="61" s="1"/>
  <c r="EM3" i="61" s="1"/>
  <c r="EN3" i="61" s="1"/>
  <c r="EO3" i="61" s="1"/>
  <c r="EP3" i="61" s="1"/>
  <c r="EQ3" i="61" s="1"/>
  <c r="ER3" i="61" s="1"/>
  <c r="ES3" i="61" s="1"/>
  <c r="ET3" i="61" s="1"/>
  <c r="EU3" i="61" s="1"/>
  <c r="EV3" i="61" s="1"/>
  <c r="EW3" i="61" s="1"/>
  <c r="EX3" i="61" s="1"/>
  <c r="EY3" i="61" s="1"/>
  <c r="EZ3" i="61" s="1"/>
  <c r="CS3" i="61"/>
  <c r="CT3" i="61" s="1"/>
  <c r="CU3" i="61" s="1"/>
  <c r="CV3" i="61" s="1"/>
  <c r="CW3" i="61" s="1"/>
  <c r="CX3" i="61" s="1"/>
  <c r="CY3" i="61" s="1"/>
  <c r="CZ3" i="61" s="1"/>
  <c r="DA3" i="61" s="1"/>
  <c r="DB3" i="61" s="1"/>
  <c r="DC3" i="61" s="1"/>
  <c r="DD3" i="61" s="1"/>
  <c r="DE3" i="61" s="1"/>
  <c r="DF3" i="61" s="1"/>
  <c r="DG3" i="61" s="1"/>
  <c r="DH3" i="61" s="1"/>
  <c r="DI3" i="61" s="1"/>
  <c r="DJ3" i="61" s="1"/>
  <c r="DK3" i="61" s="1"/>
  <c r="DL3" i="61" s="1"/>
  <c r="DM3" i="61" s="1"/>
  <c r="DN3" i="61" s="1"/>
  <c r="DO3" i="61" s="1"/>
  <c r="DP3" i="61" s="1"/>
  <c r="DQ3" i="61" s="1"/>
  <c r="DR3" i="61" s="1"/>
  <c r="DS3" i="61" s="1"/>
  <c r="DT3" i="61" s="1"/>
  <c r="DU3" i="61" s="1"/>
  <c r="CR3" i="61"/>
  <c r="EP16" i="60"/>
  <c r="EP17" i="60" s="1"/>
  <c r="EQ16" i="60"/>
  <c r="ER16" i="60"/>
  <c r="ES16" i="60"/>
  <c r="EQ17" i="60"/>
  <c r="EO8" i="60"/>
  <c r="EP8" i="60"/>
  <c r="EQ8" i="60"/>
  <c r="ER8" i="60"/>
  <c r="C14" i="60"/>
  <c r="C7" i="60"/>
  <c r="C6" i="60"/>
  <c r="DW3" i="60"/>
  <c r="DX3" i="60" s="1"/>
  <c r="DY3" i="60" s="1"/>
  <c r="DZ3" i="60" s="1"/>
  <c r="EA3" i="60" s="1"/>
  <c r="EB3" i="60" s="1"/>
  <c r="EC3" i="60" s="1"/>
  <c r="ED3" i="60" s="1"/>
  <c r="EE3" i="60" s="1"/>
  <c r="EF3" i="60" s="1"/>
  <c r="EG3" i="60" s="1"/>
  <c r="EH3" i="60" s="1"/>
  <c r="EI3" i="60" s="1"/>
  <c r="EJ3" i="60" s="1"/>
  <c r="EK3" i="60" s="1"/>
  <c r="EL3" i="60" s="1"/>
  <c r="EM3" i="60" s="1"/>
  <c r="EN3" i="60" s="1"/>
  <c r="EO3" i="60" s="1"/>
  <c r="EP3" i="60" s="1"/>
  <c r="EQ3" i="60" s="1"/>
  <c r="ER3" i="60" s="1"/>
  <c r="ES3" i="60" s="1"/>
  <c r="ET3" i="60" s="1"/>
  <c r="EU3" i="60" s="1"/>
  <c r="EV3" i="60" s="1"/>
  <c r="EW3" i="60" s="1"/>
  <c r="EX3" i="60" s="1"/>
  <c r="EY3" i="60" s="1"/>
  <c r="EZ3" i="60" s="1"/>
  <c r="CR3" i="60"/>
  <c r="CS3" i="60" s="1"/>
  <c r="CT3" i="60" s="1"/>
  <c r="CU3" i="60" s="1"/>
  <c r="CV3" i="60" s="1"/>
  <c r="CW3" i="60" s="1"/>
  <c r="CX3" i="60" s="1"/>
  <c r="CY3" i="60" s="1"/>
  <c r="CZ3" i="60" s="1"/>
  <c r="DA3" i="60" s="1"/>
  <c r="DB3" i="60" s="1"/>
  <c r="DC3" i="60" s="1"/>
  <c r="DD3" i="60" s="1"/>
  <c r="DE3" i="60" s="1"/>
  <c r="DF3" i="60" s="1"/>
  <c r="DG3" i="60" s="1"/>
  <c r="DH3" i="60" s="1"/>
  <c r="DI3" i="60" s="1"/>
  <c r="DJ3" i="60" s="1"/>
  <c r="DK3" i="60" s="1"/>
  <c r="DL3" i="60" s="1"/>
  <c r="DM3" i="60" s="1"/>
  <c r="DN3" i="60" s="1"/>
  <c r="DO3" i="60" s="1"/>
  <c r="DP3" i="60" s="1"/>
  <c r="DQ3" i="60" s="1"/>
  <c r="DR3" i="60" s="1"/>
  <c r="DS3" i="60" s="1"/>
  <c r="DT3" i="60" s="1"/>
  <c r="DU3" i="60" s="1"/>
  <c r="EH8" i="59"/>
  <c r="EI8" i="59"/>
  <c r="EJ8" i="59"/>
  <c r="EK8" i="59"/>
  <c r="EH16" i="59"/>
  <c r="EI16" i="59"/>
  <c r="EJ16" i="59"/>
  <c r="EK16" i="59"/>
  <c r="EL16" i="59"/>
  <c r="EH17" i="59"/>
  <c r="EI17" i="59" s="1"/>
  <c r="EW17" i="62" l="1"/>
  <c r="EX17" i="62" s="1"/>
  <c r="EY17" i="62" s="1"/>
  <c r="EV9" i="62"/>
  <c r="EW9" i="62" s="1"/>
  <c r="ER17" i="60"/>
  <c r="ES17" i="60" s="1"/>
  <c r="ET17" i="60" s="1"/>
  <c r="EU17" i="60" s="1"/>
  <c r="C16" i="61"/>
  <c r="EJ17" i="59"/>
  <c r="EK17" i="59" s="1"/>
  <c r="EH9" i="59"/>
  <c r="EI9" i="59" s="1"/>
  <c r="EJ9" i="59" s="1"/>
  <c r="EK9" i="59" s="1"/>
  <c r="EL9" i="59" s="1"/>
  <c r="EM9" i="59" s="1"/>
  <c r="EN9" i="59" s="1"/>
  <c r="EL17" i="59"/>
  <c r="EM17" i="59" s="1"/>
  <c r="EN17" i="59" s="1"/>
  <c r="EO17" i="59" s="1"/>
  <c r="C16" i="65"/>
  <c r="C8" i="65"/>
  <c r="C16" i="64"/>
  <c r="C8" i="64"/>
  <c r="DV9" i="63"/>
  <c r="C8" i="63"/>
  <c r="C16" i="63"/>
  <c r="C16" i="62"/>
  <c r="EX9" i="62"/>
  <c r="C8" i="62"/>
  <c r="C8" i="61"/>
  <c r="EO9" i="60"/>
  <c r="EP9" i="60" s="1"/>
  <c r="EQ9" i="60" s="1"/>
  <c r="ER9" i="60" s="1"/>
  <c r="ES9" i="60" s="1"/>
  <c r="ET9" i="60" s="1"/>
  <c r="EU9" i="60" s="1"/>
  <c r="C16" i="60"/>
  <c r="C8" i="60"/>
  <c r="C15" i="59" l="1"/>
  <c r="C14" i="59"/>
  <c r="C7" i="59"/>
  <c r="C6" i="59"/>
  <c r="DW3" i="59"/>
  <c r="DX3" i="59" s="1"/>
  <c r="DY3" i="59" s="1"/>
  <c r="DZ3" i="59" s="1"/>
  <c r="EA3" i="59" s="1"/>
  <c r="EB3" i="59" s="1"/>
  <c r="EC3" i="59" s="1"/>
  <c r="ED3" i="59" s="1"/>
  <c r="EE3" i="59" s="1"/>
  <c r="EF3" i="59" s="1"/>
  <c r="EG3" i="59" s="1"/>
  <c r="EH3" i="59" s="1"/>
  <c r="EI3" i="59" s="1"/>
  <c r="EJ3" i="59" s="1"/>
  <c r="EK3" i="59" s="1"/>
  <c r="EL3" i="59" s="1"/>
  <c r="EM3" i="59" s="1"/>
  <c r="EN3" i="59" s="1"/>
  <c r="EO3" i="59" s="1"/>
  <c r="EP3" i="59" s="1"/>
  <c r="EQ3" i="59" s="1"/>
  <c r="ER3" i="59" s="1"/>
  <c r="ES3" i="59" s="1"/>
  <c r="ET3" i="59" s="1"/>
  <c r="EU3" i="59" s="1"/>
  <c r="EV3" i="59" s="1"/>
  <c r="EW3" i="59" s="1"/>
  <c r="EX3" i="59" s="1"/>
  <c r="EY3" i="59" s="1"/>
  <c r="EZ3" i="59" s="1"/>
  <c r="CS3" i="59"/>
  <c r="CT3" i="59" s="1"/>
  <c r="CU3" i="59" s="1"/>
  <c r="CV3" i="59" s="1"/>
  <c r="CW3" i="59" s="1"/>
  <c r="CX3" i="59" s="1"/>
  <c r="CY3" i="59" s="1"/>
  <c r="CZ3" i="59" s="1"/>
  <c r="DA3" i="59" s="1"/>
  <c r="DB3" i="59" s="1"/>
  <c r="DC3" i="59" s="1"/>
  <c r="DD3" i="59" s="1"/>
  <c r="DE3" i="59" s="1"/>
  <c r="DF3" i="59" s="1"/>
  <c r="DG3" i="59" s="1"/>
  <c r="DH3" i="59" s="1"/>
  <c r="DI3" i="59" s="1"/>
  <c r="DJ3" i="59" s="1"/>
  <c r="DK3" i="59" s="1"/>
  <c r="DL3" i="59" s="1"/>
  <c r="DM3" i="59" s="1"/>
  <c r="DN3" i="59" s="1"/>
  <c r="DO3" i="59" s="1"/>
  <c r="DP3" i="59" s="1"/>
  <c r="DQ3" i="59" s="1"/>
  <c r="DR3" i="59" s="1"/>
  <c r="DS3" i="59" s="1"/>
  <c r="DT3" i="59" s="1"/>
  <c r="DU3" i="59" s="1"/>
  <c r="CR3" i="59"/>
  <c r="EE16" i="52"/>
  <c r="EE8" i="52"/>
  <c r="DT16" i="57"/>
  <c r="DU16" i="57"/>
  <c r="DS16" i="57"/>
  <c r="DS17" i="57" s="1"/>
  <c r="DT8" i="57"/>
  <c r="DS8" i="57"/>
  <c r="DS9" i="57" s="1"/>
  <c r="C15" i="57"/>
  <c r="C14" i="57"/>
  <c r="C7" i="57"/>
  <c r="C6" i="57"/>
  <c r="DP16" i="55"/>
  <c r="DP8" i="55"/>
  <c r="DN16" i="55"/>
  <c r="DO16" i="55"/>
  <c r="DQ16" i="55"/>
  <c r="DN8" i="55"/>
  <c r="DO8" i="55"/>
  <c r="DQ8" i="55"/>
  <c r="DT9" i="57" l="1"/>
  <c r="C16" i="59"/>
  <c r="C8" i="59"/>
  <c r="DT17" i="57"/>
  <c r="DU17" i="57" s="1"/>
  <c r="DQ16" i="58" l="1"/>
  <c r="DQ17" i="58" s="1"/>
  <c r="DQ8" i="58"/>
  <c r="C15" i="58"/>
  <c r="C14" i="58"/>
  <c r="DP8" i="58"/>
  <c r="DP9" i="58" s="1"/>
  <c r="C7" i="58"/>
  <c r="C6" i="58"/>
  <c r="DW3" i="58"/>
  <c r="DX3" i="58" s="1"/>
  <c r="DY3" i="58" s="1"/>
  <c r="DZ3" i="58" s="1"/>
  <c r="EA3" i="58" s="1"/>
  <c r="EB3" i="58" s="1"/>
  <c r="EC3" i="58" s="1"/>
  <c r="ED3" i="58" s="1"/>
  <c r="EE3" i="58" s="1"/>
  <c r="EF3" i="58" s="1"/>
  <c r="EG3" i="58" s="1"/>
  <c r="EH3" i="58" s="1"/>
  <c r="EI3" i="58" s="1"/>
  <c r="EJ3" i="58" s="1"/>
  <c r="EK3" i="58" s="1"/>
  <c r="EL3" i="58" s="1"/>
  <c r="EM3" i="58" s="1"/>
  <c r="EN3" i="58" s="1"/>
  <c r="EO3" i="58" s="1"/>
  <c r="EP3" i="58" s="1"/>
  <c r="EQ3" i="58" s="1"/>
  <c r="ER3" i="58" s="1"/>
  <c r="ES3" i="58" s="1"/>
  <c r="ET3" i="58" s="1"/>
  <c r="EU3" i="58" s="1"/>
  <c r="EV3" i="58" s="1"/>
  <c r="EW3" i="58" s="1"/>
  <c r="EX3" i="58" s="1"/>
  <c r="EY3" i="58" s="1"/>
  <c r="EZ3" i="58" s="1"/>
  <c r="CR3" i="58"/>
  <c r="CS3" i="58" s="1"/>
  <c r="CT3" i="58" s="1"/>
  <c r="CU3" i="58" s="1"/>
  <c r="CV3" i="58" s="1"/>
  <c r="CW3" i="58" s="1"/>
  <c r="CX3" i="58" s="1"/>
  <c r="CY3" i="58" s="1"/>
  <c r="CZ3" i="58" s="1"/>
  <c r="DA3" i="58" s="1"/>
  <c r="DB3" i="58" s="1"/>
  <c r="DC3" i="58" s="1"/>
  <c r="DD3" i="58" s="1"/>
  <c r="DE3" i="58" s="1"/>
  <c r="DF3" i="58" s="1"/>
  <c r="DG3" i="58" s="1"/>
  <c r="DH3" i="58" s="1"/>
  <c r="DI3" i="58" s="1"/>
  <c r="DJ3" i="58" s="1"/>
  <c r="DK3" i="58" s="1"/>
  <c r="DL3" i="58" s="1"/>
  <c r="DM3" i="58" s="1"/>
  <c r="DN3" i="58" s="1"/>
  <c r="DO3" i="58" s="1"/>
  <c r="DP3" i="58" s="1"/>
  <c r="DQ3" i="58" s="1"/>
  <c r="DR3" i="58" s="1"/>
  <c r="DS3" i="58" s="1"/>
  <c r="DT3" i="58" s="1"/>
  <c r="DU3" i="58" s="1"/>
  <c r="DN16" i="51"/>
  <c r="DN17" i="51"/>
  <c r="DN8" i="51"/>
  <c r="DN9" i="51" s="1"/>
  <c r="DL16" i="55"/>
  <c r="DM16" i="55"/>
  <c r="DM8" i="55"/>
  <c r="DL8" i="55"/>
  <c r="CW8" i="55"/>
  <c r="CW9" i="55" s="1"/>
  <c r="CW16" i="50"/>
  <c r="CW17" i="50"/>
  <c r="CW8" i="50"/>
  <c r="CW9" i="50"/>
  <c r="CU16" i="50"/>
  <c r="CU17" i="50" s="1"/>
  <c r="CV17" i="50" s="1"/>
  <c r="CV16" i="50"/>
  <c r="CU8" i="50"/>
  <c r="CV8" i="50"/>
  <c r="CU9" i="50"/>
  <c r="CV9" i="50"/>
  <c r="DG3" i="57"/>
  <c r="DH3" i="57" s="1"/>
  <c r="DI3" i="57" s="1"/>
  <c r="DJ3" i="57" s="1"/>
  <c r="DK3" i="57" s="1"/>
  <c r="DL3" i="57" s="1"/>
  <c r="DM3" i="57" s="1"/>
  <c r="DN3" i="57" s="1"/>
  <c r="DO3" i="57" s="1"/>
  <c r="DP3" i="57" s="1"/>
  <c r="DQ3" i="57" s="1"/>
  <c r="DR3" i="57" s="1"/>
  <c r="DS3" i="57" s="1"/>
  <c r="DT3" i="57" s="1"/>
  <c r="DU3" i="57" s="1"/>
  <c r="DV3" i="57" s="1"/>
  <c r="DW3" i="57" s="1"/>
  <c r="DX3" i="57" s="1"/>
  <c r="DY3" i="57" s="1"/>
  <c r="DZ3" i="57" s="1"/>
  <c r="EA3" i="57" s="1"/>
  <c r="EB3" i="57" s="1"/>
  <c r="EC3" i="57" s="1"/>
  <c r="ED3" i="57" s="1"/>
  <c r="EE3" i="57" s="1"/>
  <c r="EF3" i="57" s="1"/>
  <c r="EG3" i="57" s="1"/>
  <c r="EH3" i="57" s="1"/>
  <c r="EI3" i="57" s="1"/>
  <c r="EJ3" i="57" s="1"/>
  <c r="CB3" i="57"/>
  <c r="CC3" i="57" s="1"/>
  <c r="CD3" i="57" s="1"/>
  <c r="CE3" i="57" s="1"/>
  <c r="CF3" i="57" s="1"/>
  <c r="CG3" i="57" s="1"/>
  <c r="CH3" i="57" s="1"/>
  <c r="CI3" i="57" s="1"/>
  <c r="CJ3" i="57" s="1"/>
  <c r="CK3" i="57" s="1"/>
  <c r="CL3" i="57" s="1"/>
  <c r="CM3" i="57" s="1"/>
  <c r="CN3" i="57" s="1"/>
  <c r="CO3" i="57" s="1"/>
  <c r="CP3" i="57" s="1"/>
  <c r="CQ3" i="57" s="1"/>
  <c r="CR3" i="57" s="1"/>
  <c r="CS3" i="57" s="1"/>
  <c r="CT3" i="57" s="1"/>
  <c r="CU3" i="57" s="1"/>
  <c r="CV3" i="57" s="1"/>
  <c r="CW3" i="57" s="1"/>
  <c r="CX3" i="57" s="1"/>
  <c r="CY3" i="57" s="1"/>
  <c r="CZ3" i="57" s="1"/>
  <c r="DA3" i="57" s="1"/>
  <c r="DB3" i="57" s="1"/>
  <c r="DC3" i="57" s="1"/>
  <c r="DD3" i="57" s="1"/>
  <c r="DE3" i="57" s="1"/>
  <c r="DK16" i="55"/>
  <c r="DK8" i="55"/>
  <c r="DA16" i="55"/>
  <c r="DB16" i="55"/>
  <c r="DC16" i="55"/>
  <c r="DD16" i="55"/>
  <c r="DE16" i="55"/>
  <c r="DF16" i="55"/>
  <c r="DG16" i="55"/>
  <c r="DH16" i="55"/>
  <c r="DI16" i="55"/>
  <c r="DJ16" i="55"/>
  <c r="DA8" i="55"/>
  <c r="DB8" i="55"/>
  <c r="DC8" i="55"/>
  <c r="DD8" i="55"/>
  <c r="DE8" i="55"/>
  <c r="DF8" i="55"/>
  <c r="DG8" i="55"/>
  <c r="DH8" i="55"/>
  <c r="DI8" i="55"/>
  <c r="DJ8" i="55"/>
  <c r="C15" i="55"/>
  <c r="C14" i="55"/>
  <c r="C7" i="55"/>
  <c r="C6" i="55"/>
  <c r="EB16" i="52"/>
  <c r="EC16" i="52"/>
  <c r="ED16" i="52"/>
  <c r="EB17" i="52"/>
  <c r="EB8" i="52"/>
  <c r="EC8" i="52"/>
  <c r="ED8" i="52"/>
  <c r="EC17" i="52" l="1"/>
  <c r="ED17" i="52" s="1"/>
  <c r="EE17" i="52" s="1"/>
  <c r="DQ9" i="58"/>
  <c r="C16" i="58"/>
  <c r="C8" i="58"/>
  <c r="C16" i="57"/>
  <c r="C8" i="57"/>
  <c r="EB9" i="52" l="1"/>
  <c r="EC9" i="52" s="1"/>
  <c r="ED9" i="52" s="1"/>
  <c r="EE9" i="52" s="1"/>
  <c r="C7" i="52"/>
  <c r="C15" i="52"/>
  <c r="C14" i="52"/>
  <c r="C6" i="52"/>
  <c r="DG3" i="55" l="1"/>
  <c r="DH3" i="55" s="1"/>
  <c r="DI3" i="55" s="1"/>
  <c r="DJ3" i="55" s="1"/>
  <c r="DK3" i="55" s="1"/>
  <c r="DL3" i="55" s="1"/>
  <c r="DM3" i="55" s="1"/>
  <c r="DN3" i="55" s="1"/>
  <c r="DO3" i="55" s="1"/>
  <c r="DP3" i="55" s="1"/>
  <c r="DQ3" i="55" s="1"/>
  <c r="DR3" i="55" s="1"/>
  <c r="DS3" i="55" s="1"/>
  <c r="DT3" i="55" s="1"/>
  <c r="DU3" i="55" s="1"/>
  <c r="DV3" i="55" s="1"/>
  <c r="DW3" i="55" s="1"/>
  <c r="DX3" i="55" s="1"/>
  <c r="DY3" i="55" s="1"/>
  <c r="DZ3" i="55" s="1"/>
  <c r="EA3" i="55" s="1"/>
  <c r="EB3" i="55" s="1"/>
  <c r="EC3" i="55" s="1"/>
  <c r="ED3" i="55" s="1"/>
  <c r="EE3" i="55" s="1"/>
  <c r="EF3" i="55" s="1"/>
  <c r="EG3" i="55" s="1"/>
  <c r="EH3" i="55" s="1"/>
  <c r="EI3" i="55" s="1"/>
  <c r="EJ3" i="55" s="1"/>
  <c r="DW3" i="52"/>
  <c r="DX3" i="52" s="1"/>
  <c r="DY3" i="52" s="1"/>
  <c r="DZ3" i="52" s="1"/>
  <c r="EA3" i="52" s="1"/>
  <c r="EB3" i="52" s="1"/>
  <c r="EC3" i="52" s="1"/>
  <c r="ED3" i="52" s="1"/>
  <c r="EE3" i="52" s="1"/>
  <c r="EF3" i="52" s="1"/>
  <c r="EG3" i="52" s="1"/>
  <c r="EH3" i="52" s="1"/>
  <c r="EI3" i="52" s="1"/>
  <c r="EJ3" i="52" s="1"/>
  <c r="EK3" i="52" s="1"/>
  <c r="EL3" i="52" s="1"/>
  <c r="EM3" i="52" s="1"/>
  <c r="EN3" i="52" s="1"/>
  <c r="EO3" i="52" s="1"/>
  <c r="EP3" i="52" s="1"/>
  <c r="EQ3" i="52" s="1"/>
  <c r="ER3" i="52" s="1"/>
  <c r="ES3" i="52" s="1"/>
  <c r="ET3" i="52" s="1"/>
  <c r="EU3" i="52" s="1"/>
  <c r="EV3" i="52" s="1"/>
  <c r="EW3" i="52" s="1"/>
  <c r="EX3" i="52" s="1"/>
  <c r="EY3" i="52" s="1"/>
  <c r="EZ3" i="52" s="1"/>
  <c r="DW3" i="54"/>
  <c r="DX3" i="54" s="1"/>
  <c r="DY3" i="54" s="1"/>
  <c r="DZ3" i="54" s="1"/>
  <c r="EA3" i="54" s="1"/>
  <c r="EB3" i="54" s="1"/>
  <c r="EC3" i="54" s="1"/>
  <c r="ED3" i="54" s="1"/>
  <c r="EE3" i="54" s="1"/>
  <c r="EF3" i="54" s="1"/>
  <c r="EG3" i="54" s="1"/>
  <c r="EH3" i="54" s="1"/>
  <c r="EI3" i="54" s="1"/>
  <c r="EJ3" i="54" s="1"/>
  <c r="EK3" i="54" s="1"/>
  <c r="EL3" i="54" s="1"/>
  <c r="EM3" i="54" s="1"/>
  <c r="EN3" i="54" s="1"/>
  <c r="EO3" i="54" s="1"/>
  <c r="EP3" i="54" s="1"/>
  <c r="EQ3" i="54" s="1"/>
  <c r="ER3" i="54" s="1"/>
  <c r="ES3" i="54" s="1"/>
  <c r="ET3" i="54" s="1"/>
  <c r="EU3" i="54" s="1"/>
  <c r="EV3" i="54" s="1"/>
  <c r="EW3" i="54" s="1"/>
  <c r="EX3" i="54" s="1"/>
  <c r="EY3" i="54" s="1"/>
  <c r="EZ3" i="54" s="1"/>
  <c r="DP16" i="54"/>
  <c r="DP17" i="54" s="1"/>
  <c r="DP8" i="54"/>
  <c r="DN8" i="54"/>
  <c r="DN9" i="54" s="1"/>
  <c r="DO8" i="54"/>
  <c r="DO9" i="54" l="1"/>
  <c r="DP9" i="54" s="1"/>
  <c r="DG8" i="47" l="1"/>
  <c r="DG9" i="47" s="1"/>
  <c r="CM16" i="48" l="1"/>
  <c r="CM17" i="48" s="1"/>
  <c r="CN16" i="50"/>
  <c r="CN17" i="50" s="1"/>
  <c r="CN8" i="50"/>
  <c r="CI16" i="48"/>
  <c r="CJ16" i="48"/>
  <c r="CK16" i="48"/>
  <c r="CL16" i="48"/>
  <c r="CI17" i="48"/>
  <c r="CJ17" i="48" s="1"/>
  <c r="CK17" i="48" s="1"/>
  <c r="CL17" i="48" s="1"/>
  <c r="DL16" i="51"/>
  <c r="CK8" i="49" l="1"/>
  <c r="CK9" i="49" s="1"/>
  <c r="CL8" i="49"/>
  <c r="DL8" i="51"/>
  <c r="DM8" i="51"/>
  <c r="CS16" i="50"/>
  <c r="CT16" i="50"/>
  <c r="CR8" i="50"/>
  <c r="CS8" i="50"/>
  <c r="CT8" i="50"/>
  <c r="CL9" i="49" l="1"/>
  <c r="CJ8" i="49"/>
  <c r="CZ16" i="46"/>
  <c r="CZ17" i="46"/>
  <c r="CZ8" i="46"/>
  <c r="CZ9" i="46" s="1"/>
  <c r="CJ16" i="49"/>
  <c r="CJ17" i="49" s="1"/>
  <c r="CK16" i="49"/>
  <c r="CL16" i="49"/>
  <c r="CY16" i="46"/>
  <c r="CY17" i="46" s="1"/>
  <c r="CY8" i="46"/>
  <c r="CY9" i="46"/>
  <c r="CG16" i="48"/>
  <c r="CH16" i="48"/>
  <c r="CG8" i="48"/>
  <c r="CH8" i="48"/>
  <c r="CW16" i="46"/>
  <c r="CK17" i="49" l="1"/>
  <c r="CL17" i="49" s="1"/>
  <c r="CF16" i="48"/>
  <c r="CF8" i="48"/>
  <c r="CU16" i="45"/>
  <c r="CU17" i="45" s="1"/>
  <c r="CX16" i="55"/>
  <c r="CX17" i="55" s="1"/>
  <c r="CY16" i="55"/>
  <c r="CZ16" i="55"/>
  <c r="CX8" i="55"/>
  <c r="CY8" i="55"/>
  <c r="CZ8" i="55"/>
  <c r="CB3" i="55"/>
  <c r="CC3" i="55" s="1"/>
  <c r="CD3" i="55" s="1"/>
  <c r="CE3" i="55" s="1"/>
  <c r="CF3" i="55" s="1"/>
  <c r="CG3" i="55" s="1"/>
  <c r="CH3" i="55" s="1"/>
  <c r="CI3" i="55" s="1"/>
  <c r="CJ3" i="55" s="1"/>
  <c r="CK3" i="55" s="1"/>
  <c r="CL3" i="55" s="1"/>
  <c r="CM3" i="55" s="1"/>
  <c r="CN3" i="55" s="1"/>
  <c r="CO3" i="55" s="1"/>
  <c r="CP3" i="55" s="1"/>
  <c r="CQ3" i="55" s="1"/>
  <c r="CR3" i="55" s="1"/>
  <c r="CS3" i="55" s="1"/>
  <c r="CT3" i="55" s="1"/>
  <c r="CU3" i="55" s="1"/>
  <c r="CV3" i="55" s="1"/>
  <c r="CW3" i="55" s="1"/>
  <c r="CX3" i="55" s="1"/>
  <c r="CY3" i="55" s="1"/>
  <c r="CZ3" i="55" s="1"/>
  <c r="DA3" i="55" s="1"/>
  <c r="DB3" i="55" s="1"/>
  <c r="DC3" i="55" s="1"/>
  <c r="DD3" i="55" s="1"/>
  <c r="DE3" i="55" s="1"/>
  <c r="DO16" i="54"/>
  <c r="DO17" i="54" s="1"/>
  <c r="C15" i="54"/>
  <c r="C14" i="54"/>
  <c r="C7" i="54"/>
  <c r="C6" i="54"/>
  <c r="CR3" i="54"/>
  <c r="CS3" i="54" s="1"/>
  <c r="CT3" i="54" s="1"/>
  <c r="CU3" i="54" s="1"/>
  <c r="CV3" i="54" s="1"/>
  <c r="CW3" i="54" s="1"/>
  <c r="CX3" i="54" s="1"/>
  <c r="CY3" i="54" s="1"/>
  <c r="CZ3" i="54" s="1"/>
  <c r="DA3" i="54" s="1"/>
  <c r="DB3" i="54" s="1"/>
  <c r="DC3" i="54" s="1"/>
  <c r="DD3" i="54" s="1"/>
  <c r="DE3" i="54" s="1"/>
  <c r="DF3" i="54" s="1"/>
  <c r="DG3" i="54" s="1"/>
  <c r="DH3" i="54" s="1"/>
  <c r="DI3" i="54" s="1"/>
  <c r="DJ3" i="54" s="1"/>
  <c r="DK3" i="54" s="1"/>
  <c r="DL3" i="54" s="1"/>
  <c r="DM3" i="54" s="1"/>
  <c r="DN3" i="54" s="1"/>
  <c r="DO3" i="54" s="1"/>
  <c r="DP3" i="54" s="1"/>
  <c r="DQ3" i="54" s="1"/>
  <c r="DR3" i="54" s="1"/>
  <c r="DS3" i="54" s="1"/>
  <c r="DT3" i="54" s="1"/>
  <c r="DU3" i="54" s="1"/>
  <c r="C16" i="52"/>
  <c r="CR3" i="52"/>
  <c r="CS3" i="52" s="1"/>
  <c r="CT3" i="52" s="1"/>
  <c r="CU3" i="52" s="1"/>
  <c r="CV3" i="52" s="1"/>
  <c r="CW3" i="52" s="1"/>
  <c r="CX3" i="52" s="1"/>
  <c r="CY3" i="52" s="1"/>
  <c r="CZ3" i="52" s="1"/>
  <c r="DA3" i="52" s="1"/>
  <c r="DB3" i="52" s="1"/>
  <c r="DC3" i="52" s="1"/>
  <c r="DD3" i="52" s="1"/>
  <c r="DE3" i="52" s="1"/>
  <c r="DF3" i="52" s="1"/>
  <c r="DG3" i="52" s="1"/>
  <c r="DH3" i="52" s="1"/>
  <c r="DI3" i="52" s="1"/>
  <c r="DJ3" i="52" s="1"/>
  <c r="DK3" i="52" s="1"/>
  <c r="DL3" i="52" s="1"/>
  <c r="DM3" i="52" s="1"/>
  <c r="DN3" i="52" s="1"/>
  <c r="DO3" i="52" s="1"/>
  <c r="DP3" i="52" s="1"/>
  <c r="DQ3" i="52" s="1"/>
  <c r="DR3" i="52" s="1"/>
  <c r="DS3" i="52" s="1"/>
  <c r="DT3" i="52" s="1"/>
  <c r="DU3" i="52" s="1"/>
  <c r="DM16" i="51"/>
  <c r="DJ16" i="51"/>
  <c r="DJ8" i="51"/>
  <c r="CY17" i="55" l="1"/>
  <c r="CZ17" i="55" s="1"/>
  <c r="DA17" i="55" s="1"/>
  <c r="DB17" i="55" s="1"/>
  <c r="DC17" i="55" s="1"/>
  <c r="DD17" i="55" s="1"/>
  <c r="DE17" i="55" s="1"/>
  <c r="DF17" i="55" s="1"/>
  <c r="DG17" i="55" s="1"/>
  <c r="DH17" i="55" s="1"/>
  <c r="DI17" i="55" s="1"/>
  <c r="DJ17" i="55" s="1"/>
  <c r="DK17" i="55" s="1"/>
  <c r="DL17" i="55" s="1"/>
  <c r="DM17" i="55" s="1"/>
  <c r="DN17" i="55" s="1"/>
  <c r="DO17" i="55" s="1"/>
  <c r="DP17" i="55" s="1"/>
  <c r="DQ17" i="55" s="1"/>
  <c r="CX9" i="55"/>
  <c r="CY9" i="55" s="1"/>
  <c r="CZ9" i="55" s="1"/>
  <c r="DA9" i="55" s="1"/>
  <c r="DB9" i="55" s="1"/>
  <c r="DC9" i="55" s="1"/>
  <c r="DD9" i="55" s="1"/>
  <c r="DE9" i="55" s="1"/>
  <c r="DF9" i="55" s="1"/>
  <c r="DG9" i="55" s="1"/>
  <c r="DH9" i="55" s="1"/>
  <c r="DI9" i="55" s="1"/>
  <c r="DJ9" i="55" s="1"/>
  <c r="DK9" i="55" s="1"/>
  <c r="DL9" i="55" s="1"/>
  <c r="DM9" i="55" s="1"/>
  <c r="DN9" i="55" s="1"/>
  <c r="DO9" i="55" s="1"/>
  <c r="DP9" i="55" s="1"/>
  <c r="DQ9" i="55" s="1"/>
  <c r="C16" i="55"/>
  <c r="C8" i="55"/>
  <c r="C16" i="54"/>
  <c r="C8" i="54"/>
  <c r="C8" i="52"/>
  <c r="DH16" i="51" l="1"/>
  <c r="DI16" i="51"/>
  <c r="DG8" i="51"/>
  <c r="DH8" i="51"/>
  <c r="DI8" i="51"/>
  <c r="C6" i="51"/>
  <c r="C15" i="51"/>
  <c r="C14" i="51"/>
  <c r="C7" i="51"/>
  <c r="CR3" i="51"/>
  <c r="CS3" i="51" s="1"/>
  <c r="CT3" i="51" s="1"/>
  <c r="CU3" i="51" s="1"/>
  <c r="CV3" i="51" s="1"/>
  <c r="CW3" i="51" s="1"/>
  <c r="CX3" i="51" s="1"/>
  <c r="CY3" i="51" s="1"/>
  <c r="CZ3" i="51" s="1"/>
  <c r="DA3" i="51" s="1"/>
  <c r="DB3" i="51" s="1"/>
  <c r="DC3" i="51" s="1"/>
  <c r="DD3" i="51" s="1"/>
  <c r="DE3" i="51" s="1"/>
  <c r="DF3" i="51" s="1"/>
  <c r="DG3" i="51" s="1"/>
  <c r="DH3" i="51" s="1"/>
  <c r="DI3" i="51" s="1"/>
  <c r="DJ3" i="51" s="1"/>
  <c r="DK3" i="51" s="1"/>
  <c r="DL3" i="51" s="1"/>
  <c r="DM3" i="51" s="1"/>
  <c r="DN3" i="51" s="1"/>
  <c r="DO3" i="51" s="1"/>
  <c r="DP3" i="51" s="1"/>
  <c r="DQ3" i="51" s="1"/>
  <c r="DR3" i="51" s="1"/>
  <c r="DS3" i="51" s="1"/>
  <c r="DT3" i="51" s="1"/>
  <c r="DU3" i="51" s="1"/>
  <c r="CT16" i="44"/>
  <c r="CT17" i="44"/>
  <c r="C15" i="42"/>
  <c r="C14" i="42"/>
  <c r="C6" i="42"/>
  <c r="C7" i="42"/>
  <c r="CB16" i="42"/>
  <c r="CA16" i="42"/>
  <c r="DH17" i="51" l="1"/>
  <c r="DI17" i="51" s="1"/>
  <c r="DJ17" i="51" s="1"/>
  <c r="DK17" i="51" s="1"/>
  <c r="DL17" i="51" s="1"/>
  <c r="DM17" i="51" s="1"/>
  <c r="DG9" i="51"/>
  <c r="DH9" i="51" s="1"/>
  <c r="DI9" i="51" s="1"/>
  <c r="DJ9" i="51" s="1"/>
  <c r="C16" i="51"/>
  <c r="C8" i="51"/>
  <c r="BZ16" i="42"/>
  <c r="CA17" i="42"/>
  <c r="CB17" i="42" s="1"/>
  <c r="BZ17" i="42"/>
  <c r="BZ8" i="42"/>
  <c r="BZ9" i="42" s="1"/>
  <c r="CA8" i="42"/>
  <c r="CB8" i="42"/>
  <c r="CO16" i="50"/>
  <c r="CP16" i="50"/>
  <c r="CQ16" i="50"/>
  <c r="CR16" i="50"/>
  <c r="CM8" i="50"/>
  <c r="CO8" i="50"/>
  <c r="CP8" i="50"/>
  <c r="CQ8" i="50"/>
  <c r="C15" i="50"/>
  <c r="C14" i="50"/>
  <c r="C7" i="50"/>
  <c r="C6" i="50"/>
  <c r="CB3" i="50"/>
  <c r="CC3" i="50" s="1"/>
  <c r="CD3" i="50" s="1"/>
  <c r="CE3" i="50" s="1"/>
  <c r="CF3" i="50" s="1"/>
  <c r="CG3" i="50" s="1"/>
  <c r="CH3" i="50" s="1"/>
  <c r="CI3" i="50" s="1"/>
  <c r="CJ3" i="50" s="1"/>
  <c r="CK3" i="50" s="1"/>
  <c r="CL3" i="50" s="1"/>
  <c r="CM3" i="50" s="1"/>
  <c r="CN3" i="50" s="1"/>
  <c r="CO3" i="50" s="1"/>
  <c r="CP3" i="50" s="1"/>
  <c r="CQ3" i="50" s="1"/>
  <c r="CR3" i="50" s="1"/>
  <c r="CS3" i="50" s="1"/>
  <c r="CT3" i="50" s="1"/>
  <c r="CU3" i="50" s="1"/>
  <c r="CV3" i="50" s="1"/>
  <c r="CW3" i="50" s="1"/>
  <c r="CX3" i="50" s="1"/>
  <c r="CY3" i="50" s="1"/>
  <c r="CZ3" i="50" s="1"/>
  <c r="DA3" i="50" s="1"/>
  <c r="DB3" i="50" s="1"/>
  <c r="DC3" i="50" s="1"/>
  <c r="DD3" i="50" s="1"/>
  <c r="DE3" i="50" s="1"/>
  <c r="CI8" i="49"/>
  <c r="CI9" i="49" s="1"/>
  <c r="CJ9" i="49" s="1"/>
  <c r="CI16" i="49"/>
  <c r="C15" i="49"/>
  <c r="C14" i="49"/>
  <c r="C7" i="49"/>
  <c r="C6" i="49"/>
  <c r="CB3" i="49"/>
  <c r="CC3" i="49" s="1"/>
  <c r="CD3" i="49" s="1"/>
  <c r="CE3" i="49" s="1"/>
  <c r="CF3" i="49" s="1"/>
  <c r="CG3" i="49" s="1"/>
  <c r="CH3" i="49" s="1"/>
  <c r="CI3" i="49" s="1"/>
  <c r="CJ3" i="49" s="1"/>
  <c r="CK3" i="49" s="1"/>
  <c r="CL3" i="49" s="1"/>
  <c r="CM3" i="49" s="1"/>
  <c r="CN3" i="49" s="1"/>
  <c r="CO3" i="49" s="1"/>
  <c r="CP3" i="49" s="1"/>
  <c r="CQ3" i="49" s="1"/>
  <c r="CR3" i="49" s="1"/>
  <c r="CS3" i="49" s="1"/>
  <c r="CT3" i="49" s="1"/>
  <c r="CU3" i="49" s="1"/>
  <c r="CV3" i="49" s="1"/>
  <c r="CW3" i="49" s="1"/>
  <c r="CX3" i="49" s="1"/>
  <c r="CY3" i="49" s="1"/>
  <c r="CZ3" i="49" s="1"/>
  <c r="DA3" i="49" s="1"/>
  <c r="DB3" i="49" s="1"/>
  <c r="DC3" i="49" s="1"/>
  <c r="DD3" i="49" s="1"/>
  <c r="DE3" i="49" s="1"/>
  <c r="CC16" i="48"/>
  <c r="CD16" i="48"/>
  <c r="CE16" i="48"/>
  <c r="CC8" i="48"/>
  <c r="CD8" i="48"/>
  <c r="CE8" i="48"/>
  <c r="CB8" i="48"/>
  <c r="C7" i="48"/>
  <c r="C6" i="48"/>
  <c r="C15" i="48"/>
  <c r="C14" i="48"/>
  <c r="CB3" i="48"/>
  <c r="CC3" i="48" s="1"/>
  <c r="CD3" i="48" s="1"/>
  <c r="CE3" i="48" s="1"/>
  <c r="CF3" i="48" s="1"/>
  <c r="CG3" i="48" s="1"/>
  <c r="CH3" i="48" s="1"/>
  <c r="CI3" i="48" s="1"/>
  <c r="CJ3" i="48" s="1"/>
  <c r="CK3" i="48" s="1"/>
  <c r="CL3" i="48" s="1"/>
  <c r="CM3" i="48" s="1"/>
  <c r="CN3" i="48" s="1"/>
  <c r="CO3" i="48" s="1"/>
  <c r="CP3" i="48" s="1"/>
  <c r="CQ3" i="48" s="1"/>
  <c r="CR3" i="48" s="1"/>
  <c r="CS3" i="48" s="1"/>
  <c r="CT3" i="48" s="1"/>
  <c r="CU3" i="48" s="1"/>
  <c r="CV3" i="48" s="1"/>
  <c r="CW3" i="48" s="1"/>
  <c r="CX3" i="48" s="1"/>
  <c r="CY3" i="48" s="1"/>
  <c r="CZ3" i="48" s="1"/>
  <c r="DA3" i="48" s="1"/>
  <c r="DB3" i="48" s="1"/>
  <c r="DC3" i="48" s="1"/>
  <c r="DD3" i="48" s="1"/>
  <c r="DE3" i="48" s="1"/>
  <c r="CP8" i="43"/>
  <c r="CQ8" i="43"/>
  <c r="CP9" i="43"/>
  <c r="CQ9" i="43" s="1"/>
  <c r="CP16" i="43"/>
  <c r="CQ16" i="43"/>
  <c r="CP17" i="43"/>
  <c r="DC16" i="47"/>
  <c r="DD16" i="47"/>
  <c r="DE16" i="47"/>
  <c r="DF16" i="47"/>
  <c r="DG16" i="47"/>
  <c r="DA16" i="47"/>
  <c r="DA17" i="47"/>
  <c r="DB8" i="47"/>
  <c r="DC8" i="47"/>
  <c r="DD8" i="47"/>
  <c r="DE8" i="47"/>
  <c r="DF8" i="47"/>
  <c r="CZ8" i="47"/>
  <c r="CZ9" i="47" s="1"/>
  <c r="C6" i="47"/>
  <c r="DB16" i="47"/>
  <c r="C15" i="47"/>
  <c r="C14" i="47"/>
  <c r="DA8" i="47"/>
  <c r="C7" i="47"/>
  <c r="CS3" i="47"/>
  <c r="CT3" i="47" s="1"/>
  <c r="CU3" i="47" s="1"/>
  <c r="CV3" i="47" s="1"/>
  <c r="CW3" i="47" s="1"/>
  <c r="CX3" i="47" s="1"/>
  <c r="CY3" i="47" s="1"/>
  <c r="CZ3" i="47" s="1"/>
  <c r="DA3" i="47" s="1"/>
  <c r="DB3" i="47" s="1"/>
  <c r="DC3" i="47" s="1"/>
  <c r="DD3" i="47" s="1"/>
  <c r="DE3" i="47" s="1"/>
  <c r="DF3" i="47" s="1"/>
  <c r="DG3" i="47" s="1"/>
  <c r="DH3" i="47" s="1"/>
  <c r="DI3" i="47" s="1"/>
  <c r="DJ3" i="47" s="1"/>
  <c r="DK3" i="47" s="1"/>
  <c r="DL3" i="47" s="1"/>
  <c r="DM3" i="47" s="1"/>
  <c r="DN3" i="47" s="1"/>
  <c r="DO3" i="47" s="1"/>
  <c r="DP3" i="47" s="1"/>
  <c r="DQ3" i="47" s="1"/>
  <c r="DR3" i="47" s="1"/>
  <c r="DS3" i="47" s="1"/>
  <c r="DT3" i="47" s="1"/>
  <c r="DU3" i="47" s="1"/>
  <c r="CR3" i="47"/>
  <c r="CV16" i="46"/>
  <c r="CX16" i="46"/>
  <c r="CU8" i="46"/>
  <c r="CV8" i="46"/>
  <c r="CW8" i="46"/>
  <c r="CX8" i="46"/>
  <c r="C15" i="46"/>
  <c r="C14" i="46"/>
  <c r="C7" i="46"/>
  <c r="C6" i="46"/>
  <c r="CU16" i="46"/>
  <c r="CU17" i="46" s="1"/>
  <c r="CT8" i="46"/>
  <c r="CT9" i="46" s="1"/>
  <c r="CS3" i="46"/>
  <c r="CT3" i="46" s="1"/>
  <c r="CU3" i="46" s="1"/>
  <c r="CV3" i="46" s="1"/>
  <c r="CW3" i="46" s="1"/>
  <c r="CX3" i="46" s="1"/>
  <c r="CY3" i="46" s="1"/>
  <c r="CZ3" i="46" s="1"/>
  <c r="DA3" i="46" s="1"/>
  <c r="DB3" i="46" s="1"/>
  <c r="DC3" i="46" s="1"/>
  <c r="DD3" i="46" s="1"/>
  <c r="DE3" i="46" s="1"/>
  <c r="DF3" i="46" s="1"/>
  <c r="DG3" i="46" s="1"/>
  <c r="DH3" i="46" s="1"/>
  <c r="DI3" i="46" s="1"/>
  <c r="DJ3" i="46" s="1"/>
  <c r="DK3" i="46" s="1"/>
  <c r="DL3" i="46" s="1"/>
  <c r="DM3" i="46" s="1"/>
  <c r="DN3" i="46" s="1"/>
  <c r="DO3" i="46" s="1"/>
  <c r="DP3" i="46" s="1"/>
  <c r="DQ3" i="46" s="1"/>
  <c r="DR3" i="46" s="1"/>
  <c r="DS3" i="46" s="1"/>
  <c r="DT3" i="46" s="1"/>
  <c r="DU3" i="46" s="1"/>
  <c r="CR3" i="46"/>
  <c r="CT16" i="45"/>
  <c r="CT17" i="45" s="1"/>
  <c r="C15" i="45"/>
  <c r="C14" i="45"/>
  <c r="CS8" i="45"/>
  <c r="CS9" i="45" s="1"/>
  <c r="C7" i="45"/>
  <c r="C6" i="45"/>
  <c r="CR3" i="45"/>
  <c r="CS3" i="45" s="1"/>
  <c r="CT3" i="45" s="1"/>
  <c r="CU3" i="45" s="1"/>
  <c r="CV3" i="45" s="1"/>
  <c r="CW3" i="45" s="1"/>
  <c r="CX3" i="45" s="1"/>
  <c r="CY3" i="45" s="1"/>
  <c r="CZ3" i="45" s="1"/>
  <c r="DA3" i="45" s="1"/>
  <c r="DB3" i="45" s="1"/>
  <c r="DC3" i="45" s="1"/>
  <c r="DD3" i="45" s="1"/>
  <c r="DE3" i="45" s="1"/>
  <c r="DF3" i="45" s="1"/>
  <c r="DG3" i="45" s="1"/>
  <c r="DH3" i="45" s="1"/>
  <c r="DI3" i="45" s="1"/>
  <c r="DJ3" i="45" s="1"/>
  <c r="DK3" i="45" s="1"/>
  <c r="DL3" i="45" s="1"/>
  <c r="DM3" i="45" s="1"/>
  <c r="DN3" i="45" s="1"/>
  <c r="DO3" i="45" s="1"/>
  <c r="DP3" i="45" s="1"/>
  <c r="DQ3" i="45" s="1"/>
  <c r="DR3" i="45" s="1"/>
  <c r="DS3" i="45" s="1"/>
  <c r="DT3" i="45" s="1"/>
  <c r="DU3" i="45" s="1"/>
  <c r="CR8" i="44"/>
  <c r="CS8" i="44"/>
  <c r="CS16" i="44"/>
  <c r="CR16" i="44"/>
  <c r="CR17" i="44" s="1"/>
  <c r="CQ8" i="44"/>
  <c r="CQ9" i="44" s="1"/>
  <c r="C15" i="44"/>
  <c r="C14" i="44"/>
  <c r="C6" i="44"/>
  <c r="C7" i="44"/>
  <c r="CR3" i="44"/>
  <c r="CS3" i="44" s="1"/>
  <c r="CT3" i="44" s="1"/>
  <c r="CU3" i="44" s="1"/>
  <c r="CV3" i="44" s="1"/>
  <c r="CW3" i="44" s="1"/>
  <c r="CX3" i="44" s="1"/>
  <c r="CY3" i="44" s="1"/>
  <c r="CZ3" i="44" s="1"/>
  <c r="DA3" i="44" s="1"/>
  <c r="DB3" i="44" s="1"/>
  <c r="DC3" i="44" s="1"/>
  <c r="DD3" i="44" s="1"/>
  <c r="DE3" i="44" s="1"/>
  <c r="DF3" i="44" s="1"/>
  <c r="DG3" i="44" s="1"/>
  <c r="DH3" i="44" s="1"/>
  <c r="DI3" i="44" s="1"/>
  <c r="DJ3" i="44" s="1"/>
  <c r="DK3" i="44" s="1"/>
  <c r="DL3" i="44" s="1"/>
  <c r="DM3" i="44" s="1"/>
  <c r="DN3" i="44" s="1"/>
  <c r="DO3" i="44" s="1"/>
  <c r="DP3" i="44" s="1"/>
  <c r="DQ3" i="44" s="1"/>
  <c r="DR3" i="44" s="1"/>
  <c r="DS3" i="44" s="1"/>
  <c r="DT3" i="44" s="1"/>
  <c r="DU3" i="44" s="1"/>
  <c r="DL9" i="51" l="1"/>
  <c r="DM9" i="51" s="1"/>
  <c r="DK9" i="51"/>
  <c r="CU9" i="46"/>
  <c r="CV9" i="46" s="1"/>
  <c r="CW9" i="46" s="1"/>
  <c r="CX9" i="46" s="1"/>
  <c r="CO17" i="50"/>
  <c r="CP17" i="50" s="1"/>
  <c r="CQ17" i="50" s="1"/>
  <c r="CR17" i="50" s="1"/>
  <c r="CS17" i="50" s="1"/>
  <c r="CT17" i="50" s="1"/>
  <c r="CM9" i="50"/>
  <c r="CN9" i="50" s="1"/>
  <c r="CO9" i="50" s="1"/>
  <c r="CP9" i="50" s="1"/>
  <c r="CQ9" i="50" s="1"/>
  <c r="CR9" i="50" s="1"/>
  <c r="CS9" i="50" s="1"/>
  <c r="CT9" i="50" s="1"/>
  <c r="CA9" i="42"/>
  <c r="CB9" i="42" s="1"/>
  <c r="CQ17" i="43"/>
  <c r="C16" i="50"/>
  <c r="C8" i="50"/>
  <c r="CI17" i="49"/>
  <c r="C16" i="49"/>
  <c r="C8" i="49"/>
  <c r="CC17" i="48"/>
  <c r="CD17" i="48" s="1"/>
  <c r="CE17" i="48" s="1"/>
  <c r="CF17" i="48" s="1"/>
  <c r="CG17" i="48" s="1"/>
  <c r="CH17" i="48" s="1"/>
  <c r="CB9" i="48"/>
  <c r="CC9" i="48" s="1"/>
  <c r="CD9" i="48" s="1"/>
  <c r="CE9" i="48" s="1"/>
  <c r="CF9" i="48" s="1"/>
  <c r="CG9" i="48" s="1"/>
  <c r="CH9" i="48" s="1"/>
  <c r="C16" i="48"/>
  <c r="C8" i="48"/>
  <c r="DB17" i="47"/>
  <c r="DC17" i="47" s="1"/>
  <c r="DD17" i="47" s="1"/>
  <c r="DE17" i="47" s="1"/>
  <c r="DF17" i="47" s="1"/>
  <c r="DG17" i="47" s="1"/>
  <c r="C16" i="47"/>
  <c r="DA9" i="47"/>
  <c r="DB9" i="47" s="1"/>
  <c r="DC9" i="47" s="1"/>
  <c r="DD9" i="47" s="1"/>
  <c r="DE9" i="47" s="1"/>
  <c r="DF9" i="47" s="1"/>
  <c r="CV17" i="46"/>
  <c r="CW17" i="46" s="1"/>
  <c r="CX17" i="46" s="1"/>
  <c r="CS17" i="44"/>
  <c r="CR9" i="44"/>
  <c r="CS9" i="44" s="1"/>
  <c r="C8" i="47"/>
  <c r="C16" i="46"/>
  <c r="C8" i="46"/>
  <c r="C16" i="45"/>
  <c r="C8" i="45"/>
  <c r="C16" i="44"/>
  <c r="C8" i="44"/>
  <c r="BX16" i="42" l="1"/>
  <c r="BY16" i="42"/>
  <c r="BX17" i="42"/>
  <c r="BY17" i="42"/>
  <c r="BX8" i="42"/>
  <c r="BX9" i="42" s="1"/>
  <c r="BY8" i="42"/>
  <c r="CN16" i="43"/>
  <c r="CN17" i="43" s="1"/>
  <c r="CO17" i="43" s="1"/>
  <c r="CO16" i="43"/>
  <c r="CN8" i="43"/>
  <c r="CO8" i="43"/>
  <c r="CN9" i="43"/>
  <c r="CO9" i="43" s="1"/>
  <c r="CM16" i="43"/>
  <c r="CM17" i="43" s="1"/>
  <c r="CM8" i="43"/>
  <c r="CM9" i="43"/>
  <c r="BW8" i="42"/>
  <c r="BW9" i="42" s="1"/>
  <c r="BW16" i="42"/>
  <c r="BW17" i="42" s="1"/>
  <c r="BY9" i="42" l="1"/>
  <c r="BV16" i="42"/>
  <c r="BV17" i="42" s="1"/>
  <c r="BV8" i="42"/>
  <c r="BV9" i="42" s="1"/>
  <c r="CL8" i="43"/>
  <c r="CL16" i="41"/>
  <c r="CK16" i="41"/>
  <c r="CK8" i="41"/>
  <c r="BU16" i="42"/>
  <c r="BU17" i="42" s="1"/>
  <c r="BU8" i="42"/>
  <c r="BU9" i="42"/>
  <c r="CL16" i="43"/>
  <c r="CL17" i="43" s="1"/>
  <c r="CK8" i="43"/>
  <c r="CK9" i="43" s="1"/>
  <c r="C15" i="43"/>
  <c r="C14" i="43"/>
  <c r="C7" i="43"/>
  <c r="C6" i="43"/>
  <c r="CR3" i="43"/>
  <c r="CS3" i="43" s="1"/>
  <c r="CT3" i="43" s="1"/>
  <c r="CU3" i="43" s="1"/>
  <c r="CV3" i="43" s="1"/>
  <c r="CW3" i="43" s="1"/>
  <c r="CX3" i="43" s="1"/>
  <c r="CY3" i="43" s="1"/>
  <c r="CZ3" i="43" s="1"/>
  <c r="DA3" i="43" s="1"/>
  <c r="DB3" i="43" s="1"/>
  <c r="DC3" i="43" s="1"/>
  <c r="DD3" i="43" s="1"/>
  <c r="DE3" i="43" s="1"/>
  <c r="DF3" i="43" s="1"/>
  <c r="DG3" i="43" s="1"/>
  <c r="DH3" i="43" s="1"/>
  <c r="DI3" i="43" s="1"/>
  <c r="DJ3" i="43" s="1"/>
  <c r="DK3" i="43" s="1"/>
  <c r="DL3" i="43" s="1"/>
  <c r="DM3" i="43" s="1"/>
  <c r="DN3" i="43" s="1"/>
  <c r="DO3" i="43" s="1"/>
  <c r="DP3" i="43" s="1"/>
  <c r="DQ3" i="43" s="1"/>
  <c r="DR3" i="43" s="1"/>
  <c r="DS3" i="43" s="1"/>
  <c r="DT3" i="43" s="1"/>
  <c r="DU3" i="43" s="1"/>
  <c r="CL9" i="43" l="1"/>
  <c r="C16" i="43"/>
  <c r="C8" i="43"/>
  <c r="CI16" i="41" l="1"/>
  <c r="CJ16" i="41"/>
  <c r="CI8" i="41"/>
  <c r="CJ8" i="41"/>
  <c r="BS16" i="42"/>
  <c r="BT16" i="42"/>
  <c r="BS17" i="42"/>
  <c r="BT17" i="42"/>
  <c r="BR8" i="42"/>
  <c r="BS8" i="42"/>
  <c r="BT8" i="42"/>
  <c r="BR9" i="42"/>
  <c r="BS9" i="42" s="1"/>
  <c r="BT9" i="42" s="1"/>
  <c r="CH16" i="41"/>
  <c r="CH8" i="41"/>
  <c r="CG16" i="41"/>
  <c r="CG8" i="41"/>
  <c r="BQ16" i="39"/>
  <c r="BQ17" i="39"/>
  <c r="BQ8" i="39"/>
  <c r="BQ9" i="39" s="1"/>
  <c r="CF8" i="41" l="1"/>
  <c r="CF16" i="40"/>
  <c r="CF17" i="40" s="1"/>
  <c r="BR16" i="42"/>
  <c r="BR17" i="42" s="1"/>
  <c r="BQ8" i="42"/>
  <c r="BQ9" i="42" s="1"/>
  <c r="CB3" i="42"/>
  <c r="CC3" i="42" s="1"/>
  <c r="CD3" i="42" s="1"/>
  <c r="CE3" i="42" s="1"/>
  <c r="CF3" i="42" s="1"/>
  <c r="CG3" i="42" s="1"/>
  <c r="CH3" i="42" s="1"/>
  <c r="CI3" i="42" s="1"/>
  <c r="CJ3" i="42" s="1"/>
  <c r="CK3" i="42" s="1"/>
  <c r="CL3" i="42" s="1"/>
  <c r="CM3" i="42" s="1"/>
  <c r="CN3" i="42" s="1"/>
  <c r="CO3" i="42" s="1"/>
  <c r="CP3" i="42" s="1"/>
  <c r="CQ3" i="42" s="1"/>
  <c r="CR3" i="42" s="1"/>
  <c r="CS3" i="42" s="1"/>
  <c r="CT3" i="42" s="1"/>
  <c r="CU3" i="42" s="1"/>
  <c r="CV3" i="42" s="1"/>
  <c r="CW3" i="42" s="1"/>
  <c r="CX3" i="42" s="1"/>
  <c r="CY3" i="42" s="1"/>
  <c r="CZ3" i="42" s="1"/>
  <c r="DA3" i="42" s="1"/>
  <c r="DB3" i="42" s="1"/>
  <c r="DC3" i="42" s="1"/>
  <c r="DD3" i="42" s="1"/>
  <c r="DE3" i="42" s="1"/>
  <c r="BP16" i="39"/>
  <c r="BP17" i="39"/>
  <c r="BP8" i="39"/>
  <c r="BP9" i="39"/>
  <c r="C16" i="42" l="1"/>
  <c r="C8" i="42"/>
  <c r="BO16" i="39" l="1"/>
  <c r="BO17" i="39" s="1"/>
  <c r="BO8" i="39"/>
  <c r="BO9" i="39" s="1"/>
  <c r="CF16" i="41"/>
  <c r="CF17" i="41" s="1"/>
  <c r="CG17" i="41" s="1"/>
  <c r="CH17" i="41" s="1"/>
  <c r="CI17" i="41" s="1"/>
  <c r="CJ17" i="41" s="1"/>
  <c r="CK17" i="41" s="1"/>
  <c r="CL17" i="41" s="1"/>
  <c r="CE8" i="41"/>
  <c r="CE9" i="41" s="1"/>
  <c r="CF9" i="41" s="1"/>
  <c r="CG9" i="41" s="1"/>
  <c r="CH9" i="41" s="1"/>
  <c r="CI9" i="41" s="1"/>
  <c r="CJ9" i="41" s="1"/>
  <c r="CK9" i="41" s="1"/>
  <c r="CE16" i="40"/>
  <c r="CE17" i="40" s="1"/>
  <c r="BN16" i="39"/>
  <c r="BN17" i="39" s="1"/>
  <c r="BN8" i="39"/>
  <c r="BN9" i="39" s="1"/>
  <c r="CD16" i="40"/>
  <c r="CD17" i="40" s="1"/>
  <c r="CD8" i="40"/>
  <c r="CD9" i="40" s="1"/>
  <c r="C7" i="40"/>
  <c r="C7" i="41" l="1"/>
  <c r="C6" i="41"/>
  <c r="CB3" i="39"/>
  <c r="CC3" i="39" s="1"/>
  <c r="CD3" i="39" s="1"/>
  <c r="CE3" i="39" s="1"/>
  <c r="CF3" i="39" s="1"/>
  <c r="CG3" i="39" s="1"/>
  <c r="CH3" i="39" s="1"/>
  <c r="CI3" i="39" s="1"/>
  <c r="CJ3" i="39" s="1"/>
  <c r="CK3" i="39" s="1"/>
  <c r="CL3" i="39" s="1"/>
  <c r="CM3" i="39" s="1"/>
  <c r="CN3" i="39" s="1"/>
  <c r="CO3" i="39" s="1"/>
  <c r="CP3" i="39" s="1"/>
  <c r="CQ3" i="39" s="1"/>
  <c r="CR3" i="39" s="1"/>
  <c r="CS3" i="39" s="1"/>
  <c r="CT3" i="39" s="1"/>
  <c r="CU3" i="39" s="1"/>
  <c r="CV3" i="39" s="1"/>
  <c r="CW3" i="39" s="1"/>
  <c r="CX3" i="39" s="1"/>
  <c r="CY3" i="39" s="1"/>
  <c r="CZ3" i="39" s="1"/>
  <c r="DA3" i="39" s="1"/>
  <c r="DB3" i="39" s="1"/>
  <c r="DC3" i="39" s="1"/>
  <c r="DD3" i="39" s="1"/>
  <c r="DE3" i="39" s="1"/>
  <c r="CB3" i="36"/>
  <c r="CC3" i="36" s="1"/>
  <c r="CD3" i="36" s="1"/>
  <c r="CE3" i="36" s="1"/>
  <c r="CF3" i="36" s="1"/>
  <c r="CG3" i="36" s="1"/>
  <c r="CH3" i="36" s="1"/>
  <c r="CI3" i="36" s="1"/>
  <c r="CJ3" i="36" s="1"/>
  <c r="CK3" i="36" s="1"/>
  <c r="CL3" i="36" s="1"/>
  <c r="CM3" i="36" s="1"/>
  <c r="CN3" i="36" s="1"/>
  <c r="CO3" i="36" s="1"/>
  <c r="CP3" i="36" s="1"/>
  <c r="CQ3" i="36" s="1"/>
  <c r="CR3" i="36" s="1"/>
  <c r="CS3" i="36" s="1"/>
  <c r="CT3" i="36" s="1"/>
  <c r="CU3" i="36" s="1"/>
  <c r="CV3" i="36" s="1"/>
  <c r="CW3" i="36" s="1"/>
  <c r="CX3" i="36" s="1"/>
  <c r="CY3" i="36" s="1"/>
  <c r="CZ3" i="36" s="1"/>
  <c r="DA3" i="36" s="1"/>
  <c r="DB3" i="36" s="1"/>
  <c r="DC3" i="36" s="1"/>
  <c r="DD3" i="36" s="1"/>
  <c r="DE3" i="36" s="1"/>
  <c r="C16" i="41" l="1"/>
  <c r="C8" i="41"/>
  <c r="BL16" i="39" l="1"/>
  <c r="BM16" i="39"/>
  <c r="BL17" i="39"/>
  <c r="BM17" i="39" s="1"/>
  <c r="BL8" i="39"/>
  <c r="BM8" i="39"/>
  <c r="BL9" i="39"/>
  <c r="BM9" i="39" s="1"/>
  <c r="BT16" i="37"/>
  <c r="BT17" i="37" s="1"/>
  <c r="BU17" i="37" s="1"/>
  <c r="BV17" i="37" s="1"/>
  <c r="BW17" i="37" s="1"/>
  <c r="BX17" i="37" s="1"/>
  <c r="BY17" i="37" s="1"/>
  <c r="BZ17" i="37" s="1"/>
  <c r="CA17" i="37" s="1"/>
  <c r="CB17" i="37" s="1"/>
  <c r="CC17" i="37" s="1"/>
  <c r="BU16" i="37"/>
  <c r="BV16" i="37"/>
  <c r="BW16" i="37"/>
  <c r="BX16" i="37"/>
  <c r="BY16" i="37"/>
  <c r="BZ16" i="37"/>
  <c r="CA16" i="37"/>
  <c r="CB16" i="37"/>
  <c r="CC16" i="37"/>
  <c r="CB8" i="40"/>
  <c r="CC8" i="40"/>
  <c r="CB9" i="40"/>
  <c r="CC9" i="40"/>
  <c r="CB16" i="40"/>
  <c r="CB17" i="40" s="1"/>
  <c r="CC17" i="40" s="1"/>
  <c r="CC16" i="40"/>
  <c r="CS3" i="40" l="1"/>
  <c r="CT3" i="40"/>
  <c r="CU3" i="40"/>
  <c r="CV3" i="40" s="1"/>
  <c r="CW3" i="40" s="1"/>
  <c r="CX3" i="40" s="1"/>
  <c r="CY3" i="40" s="1"/>
  <c r="CZ3" i="40" s="1"/>
  <c r="DA3" i="40" s="1"/>
  <c r="DB3" i="40" s="1"/>
  <c r="DC3" i="40" s="1"/>
  <c r="DD3" i="40" s="1"/>
  <c r="DE3" i="40" s="1"/>
  <c r="DF3" i="40" s="1"/>
  <c r="DG3" i="40" s="1"/>
  <c r="DH3" i="40" s="1"/>
  <c r="DI3" i="40" s="1"/>
  <c r="DJ3" i="40" s="1"/>
  <c r="DK3" i="40" s="1"/>
  <c r="DL3" i="40" s="1"/>
  <c r="DM3" i="40" s="1"/>
  <c r="DN3" i="40" s="1"/>
  <c r="DO3" i="40" s="1"/>
  <c r="DP3" i="40" s="1"/>
  <c r="DQ3" i="40" s="1"/>
  <c r="DR3" i="40" s="1"/>
  <c r="DS3" i="40" s="1"/>
  <c r="DT3" i="40" s="1"/>
  <c r="DU3" i="40" s="1"/>
  <c r="CR3" i="40"/>
  <c r="BK17" i="39"/>
  <c r="BJ17" i="39"/>
  <c r="BJ9" i="39"/>
  <c r="BK9" i="39" s="1"/>
  <c r="BI9" i="39"/>
  <c r="BI8" i="39"/>
  <c r="BJ16" i="39"/>
  <c r="BK16" i="39"/>
  <c r="BJ8" i="39"/>
  <c r="BK8" i="39"/>
  <c r="BP16" i="34"/>
  <c r="BQ16" i="34"/>
  <c r="BR16" i="34"/>
  <c r="BS16" i="34"/>
  <c r="BS17" i="34" s="1"/>
  <c r="BT17" i="34" s="1"/>
  <c r="BU17" i="34" s="1"/>
  <c r="BV17" i="34" s="1"/>
  <c r="BW17" i="34" s="1"/>
  <c r="BX17" i="34" s="1"/>
  <c r="BY17" i="34" s="1"/>
  <c r="BZ17" i="34" s="1"/>
  <c r="CA17" i="34" s="1"/>
  <c r="BT16" i="34"/>
  <c r="BU16" i="34"/>
  <c r="BV16" i="34"/>
  <c r="BW16" i="34"/>
  <c r="BX16" i="34"/>
  <c r="BY16" i="34"/>
  <c r="BZ16" i="34"/>
  <c r="CA16" i="34"/>
  <c r="BP17" i="34"/>
  <c r="BQ17" i="34"/>
  <c r="BR17" i="34"/>
  <c r="C15" i="34"/>
  <c r="BZ8" i="38"/>
  <c r="BZ9" i="38" s="1"/>
  <c r="CA16" i="38"/>
  <c r="CA17" i="38" s="1"/>
  <c r="BZ16" i="38"/>
  <c r="BZ17" i="38"/>
  <c r="CA8" i="40"/>
  <c r="CA16" i="40" l="1"/>
  <c r="CA17" i="40" s="1"/>
  <c r="BZ8" i="40"/>
  <c r="BZ9" i="40" s="1"/>
  <c r="CA9" i="40" s="1"/>
  <c r="C15" i="40"/>
  <c r="C14" i="40"/>
  <c r="C6" i="40"/>
  <c r="BH8" i="39"/>
  <c r="BH9" i="39" s="1"/>
  <c r="BI16" i="39"/>
  <c r="BY16" i="38"/>
  <c r="BY17" i="38" s="1"/>
  <c r="BY8" i="38"/>
  <c r="BY9" i="38" s="1"/>
  <c r="C6" i="39"/>
  <c r="C8" i="40" l="1"/>
  <c r="C16" i="40"/>
  <c r="BH16" i="36"/>
  <c r="BH17" i="36"/>
  <c r="BH8" i="36"/>
  <c r="BH9" i="36"/>
  <c r="BX16" i="38"/>
  <c r="BX17" i="38"/>
  <c r="BX8" i="38"/>
  <c r="BX9" i="38"/>
  <c r="BG16" i="36"/>
  <c r="BG17" i="36" s="1"/>
  <c r="BG8" i="36"/>
  <c r="BG9" i="36" s="1"/>
  <c r="BW16" i="38"/>
  <c r="BW17" i="38" s="1"/>
  <c r="BW8" i="38"/>
  <c r="BW9" i="38"/>
  <c r="BV8" i="38"/>
  <c r="BV9" i="38" s="1"/>
  <c r="BF16" i="36"/>
  <c r="BF17" i="36" s="1"/>
  <c r="BF8" i="36"/>
  <c r="BF9" i="36"/>
  <c r="BT8" i="38"/>
  <c r="BU8" i="38"/>
  <c r="BS8" i="38"/>
  <c r="BS9" i="38" s="1"/>
  <c r="BT9" i="38" s="1"/>
  <c r="BU9" i="38" s="1"/>
  <c r="BV16" i="38"/>
  <c r="BV17" i="38" s="1"/>
  <c r="BD8" i="36"/>
  <c r="BD9" i="36" s="1"/>
  <c r="BE9" i="36" s="1"/>
  <c r="BE8" i="36"/>
  <c r="BC16" i="36"/>
  <c r="BD16" i="36"/>
  <c r="BE16" i="36"/>
  <c r="BC17" i="36"/>
  <c r="BD17" i="36"/>
  <c r="BE17" i="36" s="1"/>
  <c r="BC8" i="36"/>
  <c r="BC9" i="36" s="1"/>
  <c r="BS16" i="37"/>
  <c r="BS17" i="37" s="1"/>
  <c r="BS8" i="37"/>
  <c r="BS9" i="37" s="1"/>
  <c r="C15" i="39"/>
  <c r="C14" i="39"/>
  <c r="C7" i="39"/>
  <c r="BI17" i="39"/>
  <c r="C16" i="39" l="1"/>
  <c r="C8" i="39"/>
  <c r="BB16" i="36" l="1"/>
  <c r="BB17" i="36" s="1"/>
  <c r="BB8" i="36"/>
  <c r="BB9" i="36"/>
  <c r="BR16" i="37"/>
  <c r="BR17" i="37"/>
  <c r="BR8" i="37"/>
  <c r="BR9" i="37" s="1"/>
  <c r="C15" i="38"/>
  <c r="C14" i="38"/>
  <c r="C7" i="38"/>
  <c r="C6" i="38"/>
  <c r="C16" i="38" l="1"/>
  <c r="C8" i="38"/>
  <c r="BA16" i="36" l="1"/>
  <c r="BA17" i="36" s="1"/>
  <c r="BA8" i="36"/>
  <c r="BA9" i="36" s="1"/>
  <c r="BQ16" i="37"/>
  <c r="BQ17" i="37" s="1"/>
  <c r="BQ8" i="37"/>
  <c r="BQ9" i="37"/>
  <c r="AZ16" i="36" l="1"/>
  <c r="AZ17" i="36" s="1"/>
  <c r="AZ8" i="36"/>
  <c r="AZ9" i="36" s="1"/>
  <c r="BP16" i="37"/>
  <c r="BP17" i="37" s="1"/>
  <c r="BP8" i="37"/>
  <c r="BP9" i="37" s="1"/>
  <c r="BO8" i="34"/>
  <c r="BO16" i="37"/>
  <c r="BO17" i="37" s="1"/>
  <c r="BO8" i="37"/>
  <c r="BO9" i="37" s="1"/>
  <c r="BO17" i="34"/>
  <c r="AY16" i="36"/>
  <c r="AY17" i="36"/>
  <c r="AY8" i="36"/>
  <c r="AY9" i="36" s="1"/>
  <c r="BN16" i="34" l="1"/>
  <c r="BO16" i="34"/>
  <c r="BN17" i="34"/>
  <c r="BN8" i="34"/>
  <c r="BN9" i="34" s="1"/>
  <c r="BO9" i="34" s="1"/>
  <c r="C15" i="37" l="1"/>
  <c r="C16" i="37" s="1"/>
  <c r="C14" i="37"/>
  <c r="C7" i="37"/>
  <c r="C6" i="37"/>
  <c r="C8" i="37" l="1"/>
  <c r="AX16" i="36"/>
  <c r="AW16" i="36"/>
  <c r="AW17" i="36" s="1"/>
  <c r="AX17" i="36" s="1"/>
  <c r="AX8" i="36"/>
  <c r="AX9" i="36"/>
  <c r="C15" i="36"/>
  <c r="C14" i="36"/>
  <c r="C7" i="36"/>
  <c r="C6" i="36"/>
  <c r="AW8" i="36"/>
  <c r="AW9" i="36" s="1"/>
  <c r="C15" i="35"/>
  <c r="C14" i="35"/>
  <c r="C7" i="35"/>
  <c r="C6" i="35"/>
  <c r="BE8" i="35"/>
  <c r="BE16" i="35"/>
  <c r="BF16" i="35"/>
  <c r="BL16" i="34"/>
  <c r="BM16" i="34"/>
  <c r="BL17" i="34"/>
  <c r="BM17" i="34" s="1"/>
  <c r="BL8" i="34"/>
  <c r="BL9" i="34" s="1"/>
  <c r="BM9" i="34" s="1"/>
  <c r="BM8" i="34"/>
  <c r="BD16" i="35"/>
  <c r="BD8" i="35"/>
  <c r="BK16" i="34"/>
  <c r="BK17" i="34"/>
  <c r="BK8" i="34"/>
  <c r="BK9" i="34" s="1"/>
  <c r="C8" i="36" l="1"/>
  <c r="C16" i="36"/>
  <c r="BC16" i="35"/>
  <c r="BC8" i="35"/>
  <c r="BJ16" i="34"/>
  <c r="BJ17" i="34" s="1"/>
  <c r="BJ8" i="34"/>
  <c r="BJ9" i="34" s="1"/>
  <c r="C26" i="34" l="1"/>
  <c r="C7" i="34"/>
  <c r="C24" i="34" s="1"/>
  <c r="BB16" i="35"/>
  <c r="BB8" i="35"/>
  <c r="BI16" i="34"/>
  <c r="BI17" i="34" s="1"/>
  <c r="BI8" i="34"/>
  <c r="BI9" i="34" s="1"/>
  <c r="AZ16" i="35"/>
  <c r="BA16" i="35"/>
  <c r="AZ8" i="35"/>
  <c r="BA8" i="35"/>
  <c r="BG16" i="34"/>
  <c r="BH16" i="34"/>
  <c r="BG17" i="34"/>
  <c r="BH17" i="34" s="1"/>
  <c r="BG8" i="34"/>
  <c r="BG9" i="34" s="1"/>
  <c r="BH9" i="34" s="1"/>
  <c r="BH8" i="34"/>
  <c r="AX16" i="35"/>
  <c r="AY16" i="35"/>
  <c r="AX8" i="35"/>
  <c r="AY8" i="35"/>
  <c r="BD16" i="34"/>
  <c r="BD17" i="34" s="1"/>
  <c r="BE16" i="34"/>
  <c r="BF16" i="34"/>
  <c r="C14" i="34"/>
  <c r="C6" i="34"/>
  <c r="BD8" i="34"/>
  <c r="BE8" i="34"/>
  <c r="BF8" i="34"/>
  <c r="BD9" i="34"/>
  <c r="BE9" i="34" s="1"/>
  <c r="BF9" i="34" s="1"/>
  <c r="AU16" i="28"/>
  <c r="AV16" i="28"/>
  <c r="AW16" i="28"/>
  <c r="AX16" i="28"/>
  <c r="AY16" i="28"/>
  <c r="AZ16" i="28"/>
  <c r="BA16" i="28"/>
  <c r="BB16" i="28"/>
  <c r="BC16" i="28"/>
  <c r="BD16" i="28"/>
  <c r="BD16" i="32"/>
  <c r="BD17" i="32" s="1"/>
  <c r="AW16" i="35"/>
  <c r="AW8" i="35"/>
  <c r="AW9" i="35" s="1"/>
  <c r="AX9" i="35" s="1"/>
  <c r="AY9" i="35" s="1"/>
  <c r="AZ9" i="35" s="1"/>
  <c r="BA9" i="35" s="1"/>
  <c r="BB9" i="35" s="1"/>
  <c r="BC9" i="35" s="1"/>
  <c r="BD9" i="35" s="1"/>
  <c r="BE9" i="35" s="1"/>
  <c r="AV8" i="35"/>
  <c r="BC16" i="29"/>
  <c r="BC17" i="29"/>
  <c r="BC16" i="32"/>
  <c r="BC17" i="32" s="1"/>
  <c r="BC8" i="32"/>
  <c r="BC9" i="32" s="1"/>
  <c r="BB16" i="29"/>
  <c r="BB17" i="29"/>
  <c r="BB8" i="29"/>
  <c r="BB9" i="29" s="1"/>
  <c r="BB16" i="32"/>
  <c r="BB17" i="32"/>
  <c r="BB8" i="32"/>
  <c r="BB9" i="32" s="1"/>
  <c r="C15" i="32"/>
  <c r="C14" i="32"/>
  <c r="C7" i="32"/>
  <c r="C6" i="32"/>
  <c r="BA16" i="29"/>
  <c r="BA17" i="29"/>
  <c r="BA8" i="29"/>
  <c r="BA9" i="29"/>
  <c r="BA16" i="32"/>
  <c r="BA17" i="32"/>
  <c r="BA8" i="32"/>
  <c r="BA9" i="32" s="1"/>
  <c r="BE17" i="34" l="1"/>
  <c r="BF17" i="34" s="1"/>
  <c r="AV9" i="35"/>
  <c r="BC16" i="34"/>
  <c r="BC8" i="34"/>
  <c r="C16" i="35" l="1"/>
  <c r="C8" i="35"/>
  <c r="AW17" i="35"/>
  <c r="AX17" i="35" s="1"/>
  <c r="AY17" i="35" s="1"/>
  <c r="AZ17" i="35" s="1"/>
  <c r="BA17" i="35" s="1"/>
  <c r="BB17" i="35" s="1"/>
  <c r="BC17" i="35" s="1"/>
  <c r="BD17" i="35" s="1"/>
  <c r="BE17" i="35" s="1"/>
  <c r="BF17" i="35" s="1"/>
  <c r="C16" i="34"/>
  <c r="C8" i="34"/>
  <c r="BC17" i="34"/>
  <c r="BC9" i="34"/>
  <c r="AY16" i="29"/>
  <c r="AZ16" i="29"/>
  <c r="AY8" i="29"/>
  <c r="AZ8" i="29"/>
  <c r="AY9" i="29"/>
  <c r="AZ9" i="29" s="1"/>
  <c r="AZ16" i="32"/>
  <c r="AZ17" i="32" s="1"/>
  <c r="AY8" i="32"/>
  <c r="AZ8" i="32"/>
  <c r="AY9" i="32"/>
  <c r="AZ9" i="32" s="1"/>
  <c r="AY16" i="31"/>
  <c r="AY17" i="31"/>
  <c r="C7" i="29"/>
  <c r="AX16" i="29"/>
  <c r="AX8" i="29"/>
  <c r="AX9" i="29" s="1"/>
  <c r="AX16" i="31"/>
  <c r="AX17" i="31" s="1"/>
  <c r="AX8" i="31"/>
  <c r="AX9" i="31"/>
  <c r="C6" i="29" l="1"/>
  <c r="AY16" i="32" l="1"/>
  <c r="AY17" i="32" s="1"/>
  <c r="AX8" i="32"/>
  <c r="AX9" i="32" s="1"/>
  <c r="AW16" i="29"/>
  <c r="AW17" i="29"/>
  <c r="AX17" i="29" s="1"/>
  <c r="AY17" i="29" s="1"/>
  <c r="AZ17" i="29" s="1"/>
  <c r="AW8" i="29"/>
  <c r="AW9" i="29" s="1"/>
  <c r="AW8" i="31"/>
  <c r="AW16" i="26"/>
  <c r="AW17" i="26" s="1"/>
  <c r="AV16" i="26"/>
  <c r="AV17" i="26"/>
  <c r="AV8" i="26"/>
  <c r="AV9" i="26"/>
  <c r="AV16" i="29"/>
  <c r="AV17" i="29" s="1"/>
  <c r="AV8" i="29"/>
  <c r="AV9" i="29"/>
  <c r="AW16" i="31"/>
  <c r="AW17" i="31" s="1"/>
  <c r="AV8" i="31"/>
  <c r="C15" i="31"/>
  <c r="C14" i="31"/>
  <c r="C7" i="31"/>
  <c r="C6" i="31"/>
  <c r="C16" i="32" l="1"/>
  <c r="C8" i="32"/>
  <c r="AV9" i="31"/>
  <c r="AW9" i="31" s="1"/>
  <c r="C8" i="31"/>
  <c r="C16" i="31"/>
  <c r="AU8" i="26"/>
  <c r="AU9" i="26" s="1"/>
  <c r="AU16" i="26"/>
  <c r="AU17" i="26" s="1"/>
  <c r="C15" i="26"/>
  <c r="C14" i="26"/>
  <c r="C7" i="26"/>
  <c r="C6" i="26"/>
  <c r="AU16" i="29" l="1"/>
  <c r="AU17" i="29" s="1"/>
  <c r="C15" i="29"/>
  <c r="AU8" i="29"/>
  <c r="AU9" i="29"/>
  <c r="AU17" i="28" l="1"/>
  <c r="AV17" i="28" s="1"/>
  <c r="AW17" i="28" s="1"/>
  <c r="AX17" i="28" s="1"/>
  <c r="AY17" i="28" s="1"/>
  <c r="AZ17" i="28" s="1"/>
  <c r="BA17" i="28" s="1"/>
  <c r="BB17" i="28" s="1"/>
  <c r="BC17" i="28" s="1"/>
  <c r="BD17" i="28" s="1"/>
  <c r="B15" i="30"/>
  <c r="B14" i="30"/>
  <c r="B7" i="30"/>
  <c r="B6" i="30"/>
  <c r="B16" i="30" l="1"/>
  <c r="B8" i="30"/>
  <c r="AT8" i="26"/>
  <c r="AT9" i="26" s="1"/>
  <c r="AT16" i="28"/>
  <c r="AT17" i="28"/>
  <c r="AT8" i="28"/>
  <c r="AT9" i="28" s="1"/>
  <c r="C14" i="29"/>
  <c r="AT8" i="29"/>
  <c r="AT9" i="29" s="1"/>
  <c r="C8" i="29" l="1"/>
  <c r="C16" i="29"/>
  <c r="AS16" i="28"/>
  <c r="AS17" i="28" s="1"/>
  <c r="AS8" i="28"/>
  <c r="AS9" i="28"/>
  <c r="AR16" i="27"/>
  <c r="AR17" i="27" s="1"/>
  <c r="AR8" i="27"/>
  <c r="AR9" i="27" s="1"/>
  <c r="AR16" i="28"/>
  <c r="AR17" i="28" s="1"/>
  <c r="AR8" i="28"/>
  <c r="AR9" i="28"/>
  <c r="AQ16" i="27"/>
  <c r="AQ17" i="27" s="1"/>
  <c r="AQ8" i="27"/>
  <c r="AQ9" i="27" s="1"/>
  <c r="AQ16" i="28"/>
  <c r="AQ17" i="28" s="1"/>
  <c r="AQ8" i="28"/>
  <c r="AQ9" i="28" s="1"/>
  <c r="AP16" i="27" l="1"/>
  <c r="AP17" i="27" s="1"/>
  <c r="AP8" i="27"/>
  <c r="AP9" i="27"/>
  <c r="AP16" i="28"/>
  <c r="AP8" i="28"/>
  <c r="AP9" i="28" s="1"/>
  <c r="C15" i="28"/>
  <c r="AO16" i="27"/>
  <c r="AO17" i="27"/>
  <c r="AO8" i="27"/>
  <c r="AO9" i="27"/>
  <c r="AO16" i="28"/>
  <c r="AO8" i="28"/>
  <c r="AO9" i="28"/>
  <c r="AN16" i="27"/>
  <c r="AN17" i="27" s="1"/>
  <c r="AN8" i="27"/>
  <c r="AN9" i="27" s="1"/>
  <c r="AN16" i="28" l="1"/>
  <c r="AN17" i="28" s="1"/>
  <c r="AO17" i="28" s="1"/>
  <c r="AP17" i="28" s="1"/>
  <c r="AN8" i="28"/>
  <c r="AN9" i="28" s="1"/>
  <c r="AL16" i="27" l="1"/>
  <c r="AL17" i="27" s="1"/>
  <c r="AM16" i="27"/>
  <c r="AL8" i="27"/>
  <c r="AM8" i="27"/>
  <c r="AL9" i="27"/>
  <c r="AM9" i="27" s="1"/>
  <c r="AM16" i="28"/>
  <c r="AM17" i="28"/>
  <c r="AM8" i="28"/>
  <c r="AM9" i="28" s="1"/>
  <c r="AM17" i="27" l="1"/>
  <c r="AL16" i="28" l="1"/>
  <c r="AK16" i="28"/>
  <c r="AK17" i="28" s="1"/>
  <c r="AL17" i="28" s="1"/>
  <c r="AL8" i="28"/>
  <c r="AL9" i="28" s="1"/>
  <c r="AK8" i="28"/>
  <c r="AK9" i="28" s="1"/>
  <c r="AJ8" i="28"/>
  <c r="AJ9" i="28" s="1"/>
  <c r="C14" i="28"/>
  <c r="C6" i="28"/>
  <c r="C7" i="28"/>
  <c r="AK16" i="26"/>
  <c r="AK8" i="26"/>
  <c r="AJ16" i="26"/>
  <c r="AJ8" i="26"/>
  <c r="AJ16" i="27"/>
  <c r="AK16" i="27"/>
  <c r="AJ17" i="27"/>
  <c r="AK17" i="27" s="1"/>
  <c r="AJ8" i="27"/>
  <c r="AK8" i="27"/>
  <c r="AJ9" i="27"/>
  <c r="AK9" i="27"/>
  <c r="AI16" i="27"/>
  <c r="AI17" i="27" s="1"/>
  <c r="AI8" i="27"/>
  <c r="AI9" i="27" s="1"/>
  <c r="AI16" i="26"/>
  <c r="AI8" i="26"/>
  <c r="C16" i="28" l="1"/>
  <c r="C8" i="28"/>
  <c r="AH16" i="27"/>
  <c r="AH17" i="27" s="1"/>
  <c r="C15" i="27"/>
  <c r="C14" i="27"/>
  <c r="AH8" i="27"/>
  <c r="AG8" i="27"/>
  <c r="AG9" i="27"/>
  <c r="AH9" i="27" s="1"/>
  <c r="C7" i="27"/>
  <c r="C6" i="27"/>
  <c r="Y16" i="20"/>
  <c r="Y17" i="20"/>
  <c r="X8" i="20"/>
  <c r="X9" i="20" s="1"/>
  <c r="Y9" i="20" s="1"/>
  <c r="Y8" i="20"/>
  <c r="AE16" i="24"/>
  <c r="AF16" i="24"/>
  <c r="AE17" i="24"/>
  <c r="AF17" i="24"/>
  <c r="C8" i="27" l="1"/>
  <c r="C16" i="27"/>
  <c r="AH16" i="26"/>
  <c r="AH8" i="26"/>
  <c r="AG16" i="26" l="1"/>
  <c r="AG17" i="26" s="1"/>
  <c r="AH17" i="26" s="1"/>
  <c r="AI17" i="26" s="1"/>
  <c r="AJ17" i="26" s="1"/>
  <c r="AK17" i="26" s="1"/>
  <c r="AG8" i="26"/>
  <c r="AF16" i="26"/>
  <c r="AF17" i="26" s="1"/>
  <c r="AF8" i="26"/>
  <c r="AF9" i="26" s="1"/>
  <c r="AD8" i="26"/>
  <c r="AD9" i="26" s="1"/>
  <c r="AE8" i="26"/>
  <c r="AC16" i="24"/>
  <c r="AD16" i="24"/>
  <c r="AC17" i="24"/>
  <c r="AD17" i="24" s="1"/>
  <c r="AD8" i="24"/>
  <c r="AD9" i="24" s="1"/>
  <c r="AC8" i="24"/>
  <c r="AC9" i="24" s="1"/>
  <c r="AC16" i="25"/>
  <c r="AD16" i="25"/>
  <c r="AC17" i="25"/>
  <c r="AD17" i="25" s="1"/>
  <c r="AC8" i="25"/>
  <c r="AD8" i="25"/>
  <c r="AC9" i="25"/>
  <c r="AD9" i="25" s="1"/>
  <c r="AB8" i="24"/>
  <c r="AB9" i="24"/>
  <c r="AB16" i="24"/>
  <c r="AB17" i="24" s="1"/>
  <c r="AB16" i="25"/>
  <c r="AB17" i="25" s="1"/>
  <c r="AB8" i="25"/>
  <c r="AB9" i="25" s="1"/>
  <c r="AA16" i="25"/>
  <c r="AA17" i="25"/>
  <c r="AA8" i="25"/>
  <c r="AA9" i="25"/>
  <c r="AA16" i="24"/>
  <c r="AA17" i="24"/>
  <c r="AA8" i="24"/>
  <c r="AA9" i="24"/>
  <c r="Z16" i="24"/>
  <c r="Z17" i="24"/>
  <c r="Z8" i="24"/>
  <c r="Z9" i="24"/>
  <c r="Z16" i="25"/>
  <c r="Z17" i="25" s="1"/>
  <c r="Z8" i="25"/>
  <c r="Z9" i="25"/>
  <c r="Y16" i="24"/>
  <c r="Y17" i="24"/>
  <c r="Y8" i="24"/>
  <c r="Y9" i="24"/>
  <c r="Y16" i="25"/>
  <c r="Y17" i="25" s="1"/>
  <c r="Y8" i="25"/>
  <c r="Y9" i="25"/>
  <c r="C15" i="25"/>
  <c r="C14" i="25"/>
  <c r="X8" i="25"/>
  <c r="C7" i="25"/>
  <c r="C6" i="25"/>
  <c r="X16" i="20"/>
  <c r="X17" i="20"/>
  <c r="V16" i="20"/>
  <c r="W16" i="20"/>
  <c r="V17" i="20"/>
  <c r="W17" i="20"/>
  <c r="V8" i="20"/>
  <c r="W8" i="20"/>
  <c r="V9" i="20"/>
  <c r="W9" i="20"/>
  <c r="C15" i="24"/>
  <c r="C7" i="24"/>
  <c r="V16" i="24"/>
  <c r="W16" i="24"/>
  <c r="X16" i="24"/>
  <c r="V8" i="24"/>
  <c r="W8" i="24"/>
  <c r="X8" i="24"/>
  <c r="T16" i="24"/>
  <c r="U16" i="24"/>
  <c r="T17" i="24"/>
  <c r="U17" i="24"/>
  <c r="V17" i="24" s="1"/>
  <c r="W17" i="24" s="1"/>
  <c r="X17" i="24" s="1"/>
  <c r="T8" i="24"/>
  <c r="U8" i="24"/>
  <c r="T9" i="24"/>
  <c r="U9" i="24"/>
  <c r="V9" i="24" s="1"/>
  <c r="W9" i="24" s="1"/>
  <c r="X9" i="24" s="1"/>
  <c r="U16" i="20"/>
  <c r="T16" i="20"/>
  <c r="T17" i="20" s="1"/>
  <c r="U17" i="20" s="1"/>
  <c r="T8" i="20"/>
  <c r="U8" i="20"/>
  <c r="T9" i="20"/>
  <c r="U9" i="20" s="1"/>
  <c r="S16" i="24"/>
  <c r="S17" i="24" s="1"/>
  <c r="S8" i="24"/>
  <c r="S16" i="20"/>
  <c r="S17" i="20" s="1"/>
  <c r="S8" i="20"/>
  <c r="S9" i="20"/>
  <c r="R8" i="20"/>
  <c r="R9" i="20" s="1"/>
  <c r="R16" i="20"/>
  <c r="R17" i="20"/>
  <c r="AG9" i="26" l="1"/>
  <c r="AH9" i="26" s="1"/>
  <c r="AI9" i="26" s="1"/>
  <c r="AJ9" i="26" s="1"/>
  <c r="AK9" i="26" s="1"/>
  <c r="AE9" i="26"/>
  <c r="C16" i="26"/>
  <c r="C8" i="26"/>
  <c r="X9" i="25"/>
  <c r="C16" i="25"/>
  <c r="C8" i="25"/>
  <c r="P8" i="20"/>
  <c r="Q8" i="20"/>
  <c r="P9" i="20"/>
  <c r="Q9" i="20"/>
  <c r="P16" i="20"/>
  <c r="Q16" i="20"/>
  <c r="P17" i="20"/>
  <c r="Q17" i="20"/>
  <c r="W17" i="17"/>
  <c r="W18" i="17"/>
  <c r="C16" i="8"/>
  <c r="AD17" i="8"/>
  <c r="AD18" i="8" s="1"/>
  <c r="P16" i="24"/>
  <c r="Q16" i="24"/>
  <c r="R16" i="24"/>
  <c r="P8" i="24"/>
  <c r="Q8" i="24"/>
  <c r="R8" i="24"/>
  <c r="P17" i="24"/>
  <c r="C14" i="24"/>
  <c r="C6" i="24"/>
  <c r="V17" i="17"/>
  <c r="V18" i="17" s="1"/>
  <c r="O8" i="20"/>
  <c r="O9" i="20" s="1"/>
  <c r="V9" i="17"/>
  <c r="V10" i="17" s="1"/>
  <c r="O16" i="20"/>
  <c r="O17" i="20" s="1"/>
  <c r="U17" i="17"/>
  <c r="U18" i="17" s="1"/>
  <c r="U9" i="17"/>
  <c r="U10" i="17" s="1"/>
  <c r="N16" i="20"/>
  <c r="N17" i="20"/>
  <c r="N8" i="20"/>
  <c r="N9" i="20" s="1"/>
  <c r="M16" i="20"/>
  <c r="M17" i="20" s="1"/>
  <c r="M8" i="20"/>
  <c r="M9" i="20"/>
  <c r="T9" i="17"/>
  <c r="T10" i="17"/>
  <c r="T17" i="17"/>
  <c r="T18" i="17" s="1"/>
  <c r="C16" i="17"/>
  <c r="C8" i="17"/>
  <c r="C7" i="17"/>
  <c r="Q17" i="24" l="1"/>
  <c r="R17" i="24" s="1"/>
  <c r="P9" i="24"/>
  <c r="Q9" i="24" s="1"/>
  <c r="R9" i="24" s="1"/>
  <c r="S9" i="24" s="1"/>
  <c r="C16" i="24"/>
  <c r="C8" i="24"/>
  <c r="S17" i="17"/>
  <c r="S18" i="17" s="1"/>
  <c r="S9" i="17"/>
  <c r="S10" i="17"/>
  <c r="L16" i="20"/>
  <c r="L17" i="20" s="1"/>
  <c r="L8" i="20"/>
  <c r="L9" i="20" s="1"/>
  <c r="K8" i="20" l="1"/>
  <c r="K9" i="20" s="1"/>
  <c r="R17" i="17"/>
  <c r="R9" i="17"/>
  <c r="R10" i="17"/>
  <c r="N17" i="17"/>
  <c r="O17" i="17"/>
  <c r="P17" i="17"/>
  <c r="Q17" i="17"/>
  <c r="N18" i="17"/>
  <c r="O18" i="17"/>
  <c r="P18" i="17"/>
  <c r="Q18" i="17"/>
  <c r="P9" i="17"/>
  <c r="Q9" i="17"/>
  <c r="Q10" i="17" s="1"/>
  <c r="P10" i="17"/>
  <c r="P37" i="17"/>
  <c r="P38" i="17"/>
  <c r="P29" i="17"/>
  <c r="P30" i="17" s="1"/>
  <c r="O37" i="17"/>
  <c r="O38" i="17"/>
  <c r="O9" i="17"/>
  <c r="M9" i="17"/>
  <c r="O29" i="17"/>
  <c r="O30" i="17" s="1"/>
  <c r="N37" i="17"/>
  <c r="N38" i="17" s="1"/>
  <c r="N29" i="17"/>
  <c r="M37" i="17"/>
  <c r="M38" i="17" s="1"/>
  <c r="M17" i="17"/>
  <c r="M18" i="17"/>
  <c r="M29" i="17"/>
  <c r="R18" i="17" l="1"/>
  <c r="AS491" i="23"/>
  <c r="AR491" i="23"/>
  <c r="AN491" i="23"/>
  <c r="AK491" i="23"/>
  <c r="AJ491" i="23"/>
  <c r="AE491" i="23"/>
  <c r="AC491" i="23"/>
  <c r="AB491" i="23"/>
  <c r="U490" i="23"/>
  <c r="U489" i="23"/>
  <c r="AW491" i="23" s="1"/>
  <c r="BF488" i="23"/>
  <c r="BE488" i="23"/>
  <c r="U487" i="23"/>
  <c r="U486" i="23"/>
  <c r="BE485" i="23"/>
  <c r="BC485" i="23"/>
  <c r="AR485" i="23"/>
  <c r="AO485" i="23"/>
  <c r="AM485" i="23"/>
  <c r="AL485" i="23"/>
  <c r="AK485" i="23"/>
  <c r="AJ485" i="23"/>
  <c r="AA485" i="23"/>
  <c r="Y485" i="23"/>
  <c r="X485" i="23"/>
  <c r="U484" i="23"/>
  <c r="U483" i="23"/>
  <c r="BA482" i="23"/>
  <c r="AR482" i="23"/>
  <c r="AO482" i="23"/>
  <c r="X482" i="23"/>
  <c r="U481" i="23"/>
  <c r="U480" i="23"/>
  <c r="BE479" i="23"/>
  <c r="BD479" i="23"/>
  <c r="BA479" i="23"/>
  <c r="AQ479" i="23"/>
  <c r="AO479" i="23"/>
  <c r="AM479" i="23"/>
  <c r="AL479" i="23"/>
  <c r="AK479" i="23"/>
  <c r="AJ479" i="23"/>
  <c r="AI479" i="23"/>
  <c r="Y479" i="23"/>
  <c r="X479" i="23"/>
  <c r="W479" i="23"/>
  <c r="U478" i="23"/>
  <c r="U477" i="23"/>
  <c r="AV479" i="23" s="1"/>
  <c r="BB476" i="23"/>
  <c r="AS476" i="23"/>
  <c r="AR476" i="23"/>
  <c r="AQ476" i="23"/>
  <c r="AO476" i="23"/>
  <c r="AN476" i="23"/>
  <c r="AM476" i="23"/>
  <c r="U475" i="23"/>
  <c r="U474" i="23"/>
  <c r="AL476" i="23" s="1"/>
  <c r="BE473" i="23"/>
  <c r="BD473" i="23"/>
  <c r="AU473" i="23"/>
  <c r="AS473" i="23"/>
  <c r="AD473" i="23"/>
  <c r="AC473" i="23"/>
  <c r="U473" i="23"/>
  <c r="U472" i="23"/>
  <c r="U471" i="23"/>
  <c r="S471" i="23"/>
  <c r="U469" i="23"/>
  <c r="U468" i="23"/>
  <c r="BC467" i="23"/>
  <c r="AT467" i="23"/>
  <c r="AS467" i="23"/>
  <c r="AQ467" i="23"/>
  <c r="AP467" i="23"/>
  <c r="AN467" i="23"/>
  <c r="AM467" i="23"/>
  <c r="AL467" i="23"/>
  <c r="U466" i="23"/>
  <c r="U465" i="23"/>
  <c r="AI467" i="23" s="1"/>
  <c r="BF464" i="23"/>
  <c r="BD464" i="23"/>
  <c r="BB464" i="23"/>
  <c r="BA464" i="23"/>
  <c r="AZ464" i="23"/>
  <c r="AY464" i="23"/>
  <c r="AW464" i="23"/>
  <c r="AV464" i="23"/>
  <c r="AU464" i="23"/>
  <c r="AT464" i="23"/>
  <c r="AS464" i="23"/>
  <c r="AQ464" i="23"/>
  <c r="AP464" i="23"/>
  <c r="AN464" i="23"/>
  <c r="AM464" i="23"/>
  <c r="AK464" i="23"/>
  <c r="AJ464" i="23"/>
  <c r="AI464" i="23"/>
  <c r="AH464" i="23"/>
  <c r="AG464" i="23"/>
  <c r="AF464" i="23"/>
  <c r="AD464" i="23"/>
  <c r="AC464" i="23"/>
  <c r="U464" i="23"/>
  <c r="U463" i="23"/>
  <c r="U462" i="23"/>
  <c r="BF461" i="23"/>
  <c r="BE461" i="23"/>
  <c r="BD461" i="23"/>
  <c r="BA461" i="23"/>
  <c r="AY461" i="23"/>
  <c r="AW461" i="23"/>
  <c r="AR461" i="23"/>
  <c r="AQ461" i="23"/>
  <c r="AP461" i="23"/>
  <c r="AO461" i="23"/>
  <c r="AN461" i="23"/>
  <c r="AJ461" i="23"/>
  <c r="AG461" i="23"/>
  <c r="AE461" i="23"/>
  <c r="AD461" i="23"/>
  <c r="AC461" i="23"/>
  <c r="U460" i="23"/>
  <c r="U459" i="23"/>
  <c r="AS458" i="23"/>
  <c r="AQ458" i="23"/>
  <c r="AI458" i="23"/>
  <c r="AH458" i="23"/>
  <c r="AE458" i="23"/>
  <c r="U457" i="23"/>
  <c r="U456" i="23"/>
  <c r="AR455" i="23"/>
  <c r="U454" i="23"/>
  <c r="U453" i="23"/>
  <c r="BF452" i="23"/>
  <c r="BD452" i="23"/>
  <c r="BC452" i="23"/>
  <c r="BB452" i="23"/>
  <c r="BA452" i="23"/>
  <c r="AZ452" i="23"/>
  <c r="AY452" i="23"/>
  <c r="AW452" i="23"/>
  <c r="AU452" i="23"/>
  <c r="AS452" i="23"/>
  <c r="AR452" i="23"/>
  <c r="AQ452" i="23"/>
  <c r="AO452" i="23"/>
  <c r="AN452" i="23"/>
  <c r="AM452" i="23"/>
  <c r="AK452" i="23"/>
  <c r="AJ452" i="23"/>
  <c r="AI452" i="23"/>
  <c r="AF452" i="23"/>
  <c r="AE452" i="23"/>
  <c r="AD452" i="23"/>
  <c r="AC452" i="23"/>
  <c r="U452" i="23"/>
  <c r="U451" i="23"/>
  <c r="U450" i="23"/>
  <c r="BF449" i="23"/>
  <c r="BE449" i="23"/>
  <c r="AZ449" i="23"/>
  <c r="AY449" i="23"/>
  <c r="AX449" i="23"/>
  <c r="AR449" i="23"/>
  <c r="AQ449" i="23"/>
  <c r="AP449" i="23"/>
  <c r="AN449" i="23"/>
  <c r="AJ449" i="23"/>
  <c r="AH449" i="23"/>
  <c r="AG449" i="23"/>
  <c r="AF449" i="23"/>
  <c r="AE449" i="23"/>
  <c r="U448" i="23"/>
  <c r="U447" i="23"/>
  <c r="AT449" i="23" s="1"/>
  <c r="BE446" i="23"/>
  <c r="AX446" i="23"/>
  <c r="AW446" i="23"/>
  <c r="AT446" i="23"/>
  <c r="AS446" i="23"/>
  <c r="AP446" i="23"/>
  <c r="AJ446" i="23"/>
  <c r="AH446" i="23"/>
  <c r="AG446" i="23"/>
  <c r="AD446" i="23"/>
  <c r="U445" i="23"/>
  <c r="U444" i="23"/>
  <c r="AY446" i="23" s="1"/>
  <c r="BE443" i="23"/>
  <c r="AU443" i="23"/>
  <c r="AT443" i="23"/>
  <c r="AS443" i="23"/>
  <c r="AR443" i="23"/>
  <c r="AQ443" i="23"/>
  <c r="AN443" i="23"/>
  <c r="AM443" i="23"/>
  <c r="U442" i="23"/>
  <c r="AI443" i="23" s="1"/>
  <c r="U441" i="23"/>
  <c r="BF443" i="23" s="1"/>
  <c r="BF440" i="23"/>
  <c r="BE440" i="23"/>
  <c r="BD440" i="23"/>
  <c r="BC440" i="23"/>
  <c r="AW440" i="23"/>
  <c r="AU440" i="23"/>
  <c r="AT440" i="23"/>
  <c r="AR440" i="23"/>
  <c r="AQ440" i="23"/>
  <c r="AP440" i="23"/>
  <c r="AO440" i="23"/>
  <c r="AN440" i="23"/>
  <c r="AK440" i="23"/>
  <c r="AF440" i="23"/>
  <c r="AE440" i="23"/>
  <c r="AD440" i="23"/>
  <c r="AC440" i="23"/>
  <c r="U440" i="23"/>
  <c r="U439" i="23"/>
  <c r="U438" i="23"/>
  <c r="AW437" i="23"/>
  <c r="AV437" i="23"/>
  <c r="AT437" i="23"/>
  <c r="AS437" i="23"/>
  <c r="AP437" i="23"/>
  <c r="AO437" i="23"/>
  <c r="AG437" i="23"/>
  <c r="AF437" i="23"/>
  <c r="AE437" i="23"/>
  <c r="U436" i="23"/>
  <c r="U435" i="23"/>
  <c r="AX437" i="23" s="1"/>
  <c r="U433" i="23"/>
  <c r="U432" i="23"/>
  <c r="AQ434" i="23" s="1"/>
  <c r="U430" i="23"/>
  <c r="U429" i="23"/>
  <c r="BB428" i="23"/>
  <c r="BA428" i="23"/>
  <c r="AV428" i="23"/>
  <c r="AO428" i="23"/>
  <c r="AN428" i="23"/>
  <c r="AF428" i="23"/>
  <c r="AE428" i="23"/>
  <c r="U427" i="23"/>
  <c r="U426" i="23"/>
  <c r="BE425" i="23"/>
  <c r="BB425" i="23"/>
  <c r="AR425" i="23"/>
  <c r="AQ425" i="23"/>
  <c r="AP425" i="23"/>
  <c r="AO425" i="23"/>
  <c r="AN425" i="23"/>
  <c r="AM425" i="23"/>
  <c r="AL425" i="23"/>
  <c r="AK425" i="23"/>
  <c r="AE425" i="23"/>
  <c r="U424" i="23"/>
  <c r="U423" i="23"/>
  <c r="BD425" i="23" s="1"/>
  <c r="BC422" i="23"/>
  <c r="BB422" i="23"/>
  <c r="AY422" i="23"/>
  <c r="AU422" i="23"/>
  <c r="AT422" i="23"/>
  <c r="AS422" i="23"/>
  <c r="AN422" i="23"/>
  <c r="AK422" i="23"/>
  <c r="U421" i="23"/>
  <c r="U420" i="23"/>
  <c r="AZ419" i="23"/>
  <c r="AV419" i="23"/>
  <c r="AU419" i="23"/>
  <c r="AS419" i="23"/>
  <c r="U418" i="23"/>
  <c r="U417" i="23"/>
  <c r="BF416" i="23"/>
  <c r="BE416" i="23"/>
  <c r="BD416" i="23"/>
  <c r="BC416" i="23"/>
  <c r="BB416" i="23"/>
  <c r="AZ416" i="23"/>
  <c r="AY416" i="23"/>
  <c r="AW416" i="23"/>
  <c r="AV416" i="23"/>
  <c r="AU416" i="23"/>
  <c r="AT416" i="23"/>
  <c r="AS416" i="23"/>
  <c r="AR416" i="23"/>
  <c r="AQ416" i="23"/>
  <c r="AP416" i="23"/>
  <c r="AO416" i="23"/>
  <c r="AM416" i="23"/>
  <c r="AK416" i="23"/>
  <c r="AJ416" i="23"/>
  <c r="AI416" i="23"/>
  <c r="AH416" i="23"/>
  <c r="AG416" i="23"/>
  <c r="AF416" i="23"/>
  <c r="AE416" i="23"/>
  <c r="AD416" i="23"/>
  <c r="AC416" i="23"/>
  <c r="U416" i="23"/>
  <c r="U415" i="23"/>
  <c r="U414" i="23"/>
  <c r="AW413" i="23"/>
  <c r="AT413" i="23"/>
  <c r="AS413" i="23"/>
  <c r="AQ413" i="23"/>
  <c r="AP413" i="23"/>
  <c r="AL413" i="23"/>
  <c r="AF413" i="23"/>
  <c r="AE413" i="23"/>
  <c r="U412" i="23"/>
  <c r="U411" i="23"/>
  <c r="AZ413" i="23" s="1"/>
  <c r="BC410" i="23"/>
  <c r="BA410" i="23"/>
  <c r="AZ410" i="23"/>
  <c r="AU410" i="23"/>
  <c r="AS410" i="23"/>
  <c r="AQ410" i="23"/>
  <c r="AP410" i="23"/>
  <c r="AL410" i="23"/>
  <c r="U409" i="23"/>
  <c r="AX410" i="23" s="1"/>
  <c r="U408" i="23"/>
  <c r="BC407" i="23"/>
  <c r="BB407" i="23"/>
  <c r="AZ407" i="23"/>
  <c r="AY407" i="23"/>
  <c r="AU407" i="23"/>
  <c r="AH407" i="23"/>
  <c r="AF407" i="23"/>
  <c r="AE407" i="23"/>
  <c r="AD407" i="23"/>
  <c r="U407" i="23"/>
  <c r="U406" i="23"/>
  <c r="U405" i="23"/>
  <c r="BF407" i="23" s="1"/>
  <c r="U403" i="23"/>
  <c r="U404" i="23" s="1"/>
  <c r="U402" i="23"/>
  <c r="U400" i="23"/>
  <c r="U399" i="23"/>
  <c r="BB398" i="23"/>
  <c r="BA398" i="23"/>
  <c r="AZ398" i="23"/>
  <c r="AY398" i="23"/>
  <c r="AW398" i="23"/>
  <c r="AV398" i="23"/>
  <c r="AS398" i="23"/>
  <c r="AP398" i="23"/>
  <c r="AN398" i="23"/>
  <c r="AL398" i="23"/>
  <c r="AK398" i="23"/>
  <c r="AI398" i="23"/>
  <c r="AH398" i="23"/>
  <c r="AG398" i="23"/>
  <c r="AE398" i="23"/>
  <c r="AC398" i="23"/>
  <c r="U397" i="23"/>
  <c r="U396" i="23"/>
  <c r="BF395" i="23"/>
  <c r="BD395" i="23"/>
  <c r="BB395" i="23"/>
  <c r="BA395" i="23"/>
  <c r="AZ395" i="23"/>
  <c r="AX395" i="23"/>
  <c r="AW395" i="23"/>
  <c r="AV395" i="23"/>
  <c r="AU395" i="23"/>
  <c r="AT395" i="23"/>
  <c r="AR395" i="23"/>
  <c r="AQ395" i="23"/>
  <c r="AN395" i="23"/>
  <c r="AL395" i="23"/>
  <c r="AK395" i="23"/>
  <c r="AJ395" i="23"/>
  <c r="AI395" i="23"/>
  <c r="AH395" i="23"/>
  <c r="AG395" i="23"/>
  <c r="AF395" i="23"/>
  <c r="AD395" i="23"/>
  <c r="U395" i="23"/>
  <c r="U394" i="23"/>
  <c r="AY395" i="23" s="1"/>
  <c r="U393" i="23"/>
  <c r="AW392" i="23"/>
  <c r="AU392" i="23"/>
  <c r="AP392" i="23"/>
  <c r="U391" i="23"/>
  <c r="U390" i="23"/>
  <c r="BF389" i="23"/>
  <c r="BC389" i="23"/>
  <c r="BA389" i="23"/>
  <c r="AZ389" i="23"/>
  <c r="AY389" i="23"/>
  <c r="AV389" i="23"/>
  <c r="AP389" i="23"/>
  <c r="AN389" i="23"/>
  <c r="AM389" i="23"/>
  <c r="AL389" i="23"/>
  <c r="AK389" i="23"/>
  <c r="AJ389" i="23"/>
  <c r="AI389" i="23"/>
  <c r="AH389" i="23"/>
  <c r="AE389" i="23"/>
  <c r="U388" i="23"/>
  <c r="U387" i="23"/>
  <c r="AX389" i="23" s="1"/>
  <c r="BD386" i="23"/>
  <c r="BC386" i="23"/>
  <c r="BB386" i="23"/>
  <c r="AW386" i="23"/>
  <c r="AR386" i="23"/>
  <c r="AQ386" i="23"/>
  <c r="AJ386" i="23"/>
  <c r="U386" i="23"/>
  <c r="U385" i="23"/>
  <c r="U384" i="23"/>
  <c r="AG386" i="23" s="1"/>
  <c r="BF383" i="23"/>
  <c r="BE383" i="23"/>
  <c r="BB383" i="23"/>
  <c r="BA383" i="23"/>
  <c r="AZ383" i="23"/>
  <c r="AY383" i="23"/>
  <c r="AW383" i="23"/>
  <c r="AV383" i="23"/>
  <c r="AU383" i="23"/>
  <c r="AT383" i="23"/>
  <c r="AS383" i="23"/>
  <c r="AR383" i="23"/>
  <c r="AQ383" i="23"/>
  <c r="AN383" i="23"/>
  <c r="AM383" i="23"/>
  <c r="AK383" i="23"/>
  <c r="AJ383" i="23"/>
  <c r="AI383" i="23"/>
  <c r="AH383" i="23"/>
  <c r="AG383" i="23"/>
  <c r="AF383" i="23"/>
  <c r="AE383" i="23"/>
  <c r="AD383" i="23"/>
  <c r="U383" i="23"/>
  <c r="U382" i="23"/>
  <c r="U381" i="23"/>
  <c r="AW380" i="23"/>
  <c r="AV380" i="23"/>
  <c r="AS380" i="23"/>
  <c r="AR380" i="23"/>
  <c r="AQ380" i="23"/>
  <c r="AP380" i="23"/>
  <c r="AO380" i="23"/>
  <c r="AD380" i="23"/>
  <c r="AC380" i="23"/>
  <c r="U380" i="23"/>
  <c r="U379" i="23"/>
  <c r="U378" i="23"/>
  <c r="AY380" i="23" s="1"/>
  <c r="BF377" i="23"/>
  <c r="AZ377" i="23"/>
  <c r="AX377" i="23"/>
  <c r="AT377" i="23"/>
  <c r="AS377" i="23"/>
  <c r="AP377" i="23"/>
  <c r="AO377" i="23"/>
  <c r="AJ377" i="23"/>
  <c r="AI377" i="23"/>
  <c r="AH377" i="23"/>
  <c r="AG377" i="23"/>
  <c r="AE377" i="23"/>
  <c r="U376" i="23"/>
  <c r="AV377" i="23" s="1"/>
  <c r="U375" i="23"/>
  <c r="BC374" i="23"/>
  <c r="BB374" i="23"/>
  <c r="AZ374" i="23"/>
  <c r="AY374" i="23"/>
  <c r="AW374" i="23"/>
  <c r="AV374" i="23"/>
  <c r="AU374" i="23"/>
  <c r="AT374" i="23"/>
  <c r="AS374" i="23"/>
  <c r="AR374" i="23"/>
  <c r="AM374" i="23"/>
  <c r="AL374" i="23"/>
  <c r="AJ374" i="23"/>
  <c r="AI374" i="23"/>
  <c r="AH374" i="23"/>
  <c r="AG374" i="23"/>
  <c r="AF374" i="23"/>
  <c r="AE374" i="23"/>
  <c r="AD374" i="23"/>
  <c r="U374" i="23"/>
  <c r="U373" i="23"/>
  <c r="U372" i="23"/>
  <c r="BF374" i="23" s="1"/>
  <c r="BD370" i="23"/>
  <c r="BC370" i="23"/>
  <c r="BB370" i="23"/>
  <c r="BA370" i="23"/>
  <c r="AZ370" i="23"/>
  <c r="AY370" i="23"/>
  <c r="AW370" i="23"/>
  <c r="AV370" i="23"/>
  <c r="AU370" i="23"/>
  <c r="AO370" i="23"/>
  <c r="AN370" i="23"/>
  <c r="AM370" i="23"/>
  <c r="AK370" i="23"/>
  <c r="AJ370" i="23"/>
  <c r="AI370" i="23"/>
  <c r="AH370" i="23"/>
  <c r="AG370" i="23"/>
  <c r="AD370" i="23"/>
  <c r="U369" i="23"/>
  <c r="AQ370" i="23" s="1"/>
  <c r="U368" i="23"/>
  <c r="AR367" i="23"/>
  <c r="AQ367" i="23"/>
  <c r="AP367" i="23"/>
  <c r="AO367" i="23"/>
  <c r="AN367" i="23"/>
  <c r="AM367" i="23"/>
  <c r="AC367" i="23"/>
  <c r="U366" i="23"/>
  <c r="BF367" i="23" s="1"/>
  <c r="U365" i="23"/>
  <c r="BE367" i="23" s="1"/>
  <c r="BB364" i="23"/>
  <c r="BA364" i="23"/>
  <c r="AQ364" i="23"/>
  <c r="AP364" i="23"/>
  <c r="AO364" i="23"/>
  <c r="AN364" i="23"/>
  <c r="AM364" i="23"/>
  <c r="AI364" i="23"/>
  <c r="AH364" i="23"/>
  <c r="AG364" i="23"/>
  <c r="U363" i="23"/>
  <c r="U362" i="23"/>
  <c r="BE364" i="23" s="1"/>
  <c r="BF361" i="23"/>
  <c r="BB361" i="23"/>
  <c r="AZ361" i="23"/>
  <c r="AX361" i="23"/>
  <c r="AW361" i="23"/>
  <c r="AV361" i="23"/>
  <c r="AU361" i="23"/>
  <c r="AN361" i="23"/>
  <c r="AM361" i="23"/>
  <c r="AK361" i="23"/>
  <c r="AJ361" i="23"/>
  <c r="AI361" i="23"/>
  <c r="AH361" i="23"/>
  <c r="AG361" i="23"/>
  <c r="AF361" i="23"/>
  <c r="AE361" i="23"/>
  <c r="U360" i="23"/>
  <c r="U359" i="23"/>
  <c r="BC361" i="23" s="1"/>
  <c r="BE358" i="23"/>
  <c r="BD358" i="23"/>
  <c r="BC358" i="23"/>
  <c r="BB358" i="23"/>
  <c r="BA358" i="23"/>
  <c r="AZ358" i="23"/>
  <c r="AY358" i="23"/>
  <c r="AW358" i="23"/>
  <c r="AV358" i="23"/>
  <c r="AP358" i="23"/>
  <c r="AO358" i="23"/>
  <c r="AN358" i="23"/>
  <c r="AM358" i="23"/>
  <c r="AK358" i="23"/>
  <c r="AJ358" i="23"/>
  <c r="AI358" i="23"/>
  <c r="AH358" i="23"/>
  <c r="AD358" i="23"/>
  <c r="AC358" i="23"/>
  <c r="U357" i="23"/>
  <c r="U356" i="23"/>
  <c r="BE355" i="23"/>
  <c r="BD355" i="23"/>
  <c r="BC355" i="23"/>
  <c r="BB355" i="23"/>
  <c r="AX355" i="23"/>
  <c r="AW355" i="23"/>
  <c r="AV355" i="23"/>
  <c r="AT355" i="23"/>
  <c r="AO355" i="23"/>
  <c r="AM355" i="23"/>
  <c r="AJ355" i="23"/>
  <c r="AH355" i="23"/>
  <c r="AG355" i="23"/>
  <c r="AF355" i="23"/>
  <c r="AE355" i="23"/>
  <c r="AD355" i="23"/>
  <c r="U354" i="23"/>
  <c r="U353" i="23"/>
  <c r="AR355" i="23" s="1"/>
  <c r="BC352" i="23"/>
  <c r="BB352" i="23"/>
  <c r="BA352" i="23"/>
  <c r="AZ352" i="23"/>
  <c r="AY352" i="23"/>
  <c r="AX352" i="23"/>
  <c r="AW352" i="23"/>
  <c r="AV352" i="23"/>
  <c r="AO352" i="23"/>
  <c r="AN352" i="23"/>
  <c r="AM352" i="23"/>
  <c r="AL352" i="23"/>
  <c r="AK352" i="23"/>
  <c r="AJ352" i="23"/>
  <c r="AI352" i="23"/>
  <c r="AG352" i="23"/>
  <c r="AE352" i="23"/>
  <c r="AD352" i="23"/>
  <c r="U351" i="23"/>
  <c r="U350" i="23"/>
  <c r="AS352" i="23" s="1"/>
  <c r="BF349" i="23"/>
  <c r="BE349" i="23"/>
  <c r="BD349" i="23"/>
  <c r="BC349" i="23"/>
  <c r="AZ349" i="23"/>
  <c r="AY349" i="23"/>
  <c r="AX349" i="23"/>
  <c r="AW349" i="23"/>
  <c r="AT349" i="23"/>
  <c r="AS349" i="23"/>
  <c r="AP349" i="23"/>
  <c r="AM349" i="23"/>
  <c r="AL349" i="23"/>
  <c r="AK349" i="23"/>
  <c r="AJ349" i="23"/>
  <c r="AI349" i="23"/>
  <c r="AF349" i="23"/>
  <c r="AE349" i="23"/>
  <c r="AD349" i="23"/>
  <c r="U349" i="23"/>
  <c r="U348" i="23"/>
  <c r="U347" i="23"/>
  <c r="BF346" i="23"/>
  <c r="BE346" i="23"/>
  <c r="BD346" i="23"/>
  <c r="BC346" i="23"/>
  <c r="AZ346" i="23"/>
  <c r="AY346" i="23"/>
  <c r="AW346" i="23"/>
  <c r="AV346" i="23"/>
  <c r="AT346" i="23"/>
  <c r="AS346" i="23"/>
  <c r="AP346" i="23"/>
  <c r="AO346" i="23"/>
  <c r="AK346" i="23"/>
  <c r="AJ346" i="23"/>
  <c r="AI346" i="23"/>
  <c r="AG346" i="23"/>
  <c r="AF346" i="23"/>
  <c r="AE346" i="23"/>
  <c r="AD346" i="23"/>
  <c r="AC346" i="23"/>
  <c r="U345" i="23"/>
  <c r="U344" i="23"/>
  <c r="BE343" i="23"/>
  <c r="BD343" i="23"/>
  <c r="BB343" i="23"/>
  <c r="BA343" i="23"/>
  <c r="AZ343" i="23"/>
  <c r="AY343" i="23"/>
  <c r="AX343" i="23"/>
  <c r="AW343" i="23"/>
  <c r="AV343" i="23"/>
  <c r="AO343" i="23"/>
  <c r="AN343" i="23"/>
  <c r="AM343" i="23"/>
  <c r="AL343" i="23"/>
  <c r="AK343" i="23"/>
  <c r="AJ343" i="23"/>
  <c r="AH343" i="23"/>
  <c r="AG343" i="23"/>
  <c r="AF343" i="23"/>
  <c r="U343" i="23"/>
  <c r="U342" i="23"/>
  <c r="U341" i="23"/>
  <c r="AQ343" i="23" s="1"/>
  <c r="BF340" i="23"/>
  <c r="BE340" i="23"/>
  <c r="BC340" i="23"/>
  <c r="BB340" i="23"/>
  <c r="BA340" i="23"/>
  <c r="AZ340" i="23"/>
  <c r="AY340" i="23"/>
  <c r="AU340" i="23"/>
  <c r="AT340" i="23"/>
  <c r="AS340" i="23"/>
  <c r="AO340" i="23"/>
  <c r="AN340" i="23"/>
  <c r="AM340" i="23"/>
  <c r="AL340" i="23"/>
  <c r="AK340" i="23"/>
  <c r="AG340" i="23"/>
  <c r="AE340" i="23"/>
  <c r="AD340" i="23"/>
  <c r="AC340" i="23"/>
  <c r="U340" i="23"/>
  <c r="U339" i="23"/>
  <c r="U338" i="23"/>
  <c r="AP340" i="23" s="1"/>
  <c r="BC337" i="23"/>
  <c r="AY337" i="23"/>
  <c r="AV337" i="23"/>
  <c r="AU337" i="23"/>
  <c r="AT337" i="23"/>
  <c r="AS337" i="23"/>
  <c r="AJ337" i="23"/>
  <c r="AI337" i="23"/>
  <c r="AH337" i="23"/>
  <c r="AG337" i="23"/>
  <c r="AF337" i="23"/>
  <c r="AE337" i="23"/>
  <c r="U336" i="23"/>
  <c r="U335" i="23"/>
  <c r="AZ334" i="23"/>
  <c r="AV334" i="23"/>
  <c r="AU334" i="23"/>
  <c r="AT334" i="23"/>
  <c r="AS334" i="23"/>
  <c r="AP334" i="23"/>
  <c r="AI334" i="23"/>
  <c r="AF334" i="23"/>
  <c r="AE334" i="23"/>
  <c r="U333" i="23"/>
  <c r="AY334" i="23" s="1"/>
  <c r="U332" i="23"/>
  <c r="AY331" i="23"/>
  <c r="AV331" i="23"/>
  <c r="AT331" i="23"/>
  <c r="AP331" i="23"/>
  <c r="AK331" i="23"/>
  <c r="AG331" i="23"/>
  <c r="AF331" i="23"/>
  <c r="U331" i="23"/>
  <c r="U330" i="23"/>
  <c r="U329" i="23"/>
  <c r="AC331" i="23" s="1"/>
  <c r="AX328" i="23"/>
  <c r="AU328" i="23"/>
  <c r="AT328" i="23"/>
  <c r="AS328" i="23"/>
  <c r="AQ328" i="23"/>
  <c r="AP328" i="23"/>
  <c r="AH328" i="23"/>
  <c r="AG328" i="23"/>
  <c r="AE328" i="23"/>
  <c r="AD328" i="23"/>
  <c r="AC328" i="23"/>
  <c r="U327" i="23"/>
  <c r="U326" i="23"/>
  <c r="AY325" i="23"/>
  <c r="AX325" i="23"/>
  <c r="U324" i="23"/>
  <c r="U323" i="23"/>
  <c r="AI325" i="23" s="1"/>
  <c r="BF322" i="23"/>
  <c r="BE322" i="23"/>
  <c r="AY322" i="23"/>
  <c r="AW322" i="23"/>
  <c r="AT322" i="23"/>
  <c r="AS322" i="23"/>
  <c r="U321" i="23"/>
  <c r="U322" i="23" s="1"/>
  <c r="U320" i="23"/>
  <c r="BF319" i="23"/>
  <c r="BE319" i="23"/>
  <c r="BD319" i="23"/>
  <c r="BA319" i="23"/>
  <c r="AZ319" i="23"/>
  <c r="AY319" i="23"/>
  <c r="AX319" i="23"/>
  <c r="AW319" i="23"/>
  <c r="AV319" i="23"/>
  <c r="AS319" i="23"/>
  <c r="AR319" i="23"/>
  <c r="AQ319" i="23"/>
  <c r="AP319" i="23"/>
  <c r="AM319" i="23"/>
  <c r="AL319" i="23"/>
  <c r="AK319" i="23"/>
  <c r="AJ319" i="23"/>
  <c r="AH319" i="23"/>
  <c r="AF319" i="23"/>
  <c r="AE319" i="23"/>
  <c r="AD319" i="23"/>
  <c r="AC319" i="23"/>
  <c r="U319" i="23"/>
  <c r="U318" i="23"/>
  <c r="U317" i="23"/>
  <c r="BB319" i="23" s="1"/>
  <c r="AZ316" i="23"/>
  <c r="AW316" i="23"/>
  <c r="AI316" i="23"/>
  <c r="AH316" i="23"/>
  <c r="AG316" i="23"/>
  <c r="AC316" i="23"/>
  <c r="U315" i="23"/>
  <c r="U314" i="23"/>
  <c r="U312" i="23"/>
  <c r="BB313" i="23" s="1"/>
  <c r="U311" i="23"/>
  <c r="BF310" i="23"/>
  <c r="BE310" i="23"/>
  <c r="BC310" i="23"/>
  <c r="BA310" i="23"/>
  <c r="AZ310" i="23"/>
  <c r="AY310" i="23"/>
  <c r="AW310" i="23"/>
  <c r="AV310" i="23"/>
  <c r="AU310" i="23"/>
  <c r="AT310" i="23"/>
  <c r="AS310" i="23"/>
  <c r="AR310" i="23"/>
  <c r="AQ310" i="23"/>
  <c r="AN310" i="23"/>
  <c r="AM310" i="23"/>
  <c r="AK310" i="23"/>
  <c r="AJ310" i="23"/>
  <c r="AI310" i="23"/>
  <c r="AH310" i="23"/>
  <c r="AG310" i="23"/>
  <c r="AF310" i="23"/>
  <c r="AE310" i="23"/>
  <c r="AD310" i="23"/>
  <c r="AC310" i="23"/>
  <c r="U309" i="23"/>
  <c r="U308" i="23"/>
  <c r="BE307" i="23"/>
  <c r="BD307" i="23"/>
  <c r="BC307" i="23"/>
  <c r="BB307" i="23"/>
  <c r="BA307" i="23"/>
  <c r="AZ307" i="23"/>
  <c r="AY307" i="23"/>
  <c r="AX307" i="23"/>
  <c r="AV307" i="23"/>
  <c r="AO307" i="23"/>
  <c r="AN307" i="23"/>
  <c r="AM307" i="23"/>
  <c r="AL307" i="23"/>
  <c r="AK307" i="23"/>
  <c r="AH307" i="23"/>
  <c r="AG307" i="23"/>
  <c r="AD307" i="23"/>
  <c r="AC307" i="23"/>
  <c r="U306" i="23"/>
  <c r="U305" i="23"/>
  <c r="AP307" i="23" s="1"/>
  <c r="BF304" i="23"/>
  <c r="BE304" i="23"/>
  <c r="BB304" i="23"/>
  <c r="BA304" i="23"/>
  <c r="AZ304" i="23"/>
  <c r="AW304" i="23"/>
  <c r="AV304" i="23"/>
  <c r="AU304" i="23"/>
  <c r="AT304" i="23"/>
  <c r="AO304" i="23"/>
  <c r="AN304" i="23"/>
  <c r="AM304" i="23"/>
  <c r="AL304" i="23"/>
  <c r="AI304" i="23"/>
  <c r="AH304" i="23"/>
  <c r="AG304" i="23"/>
  <c r="AE304" i="23"/>
  <c r="AD304" i="23"/>
  <c r="U304" i="23"/>
  <c r="U303" i="23"/>
  <c r="U302" i="23"/>
  <c r="AQ304" i="23" s="1"/>
  <c r="BF301" i="23"/>
  <c r="BE301" i="23"/>
  <c r="BB301" i="23"/>
  <c r="AZ301" i="23"/>
  <c r="AY301" i="23"/>
  <c r="AX301" i="23"/>
  <c r="AV301" i="23"/>
  <c r="AU301" i="23"/>
  <c r="AT301" i="23"/>
  <c r="AS301" i="23"/>
  <c r="AR301" i="23"/>
  <c r="AQ301" i="23"/>
  <c r="AM301" i="23"/>
  <c r="AL301" i="23"/>
  <c r="AK301" i="23"/>
  <c r="AI301" i="23"/>
  <c r="AH301" i="23"/>
  <c r="AG301" i="23"/>
  <c r="AF301" i="23"/>
  <c r="AE301" i="23"/>
  <c r="AD301" i="23"/>
  <c r="U301" i="23"/>
  <c r="U300" i="23"/>
  <c r="U299" i="23"/>
  <c r="BC301" i="23" s="1"/>
  <c r="BF298" i="23"/>
  <c r="BE298" i="23"/>
  <c r="BC298" i="23"/>
  <c r="BB298" i="23"/>
  <c r="BA298" i="23"/>
  <c r="AZ298" i="23"/>
  <c r="AY298" i="23"/>
  <c r="AW298" i="23"/>
  <c r="AV298" i="23"/>
  <c r="AU298" i="23"/>
  <c r="AP298" i="23"/>
  <c r="AO298" i="23"/>
  <c r="AN298" i="23"/>
  <c r="AM298" i="23"/>
  <c r="AK298" i="23"/>
  <c r="AJ298" i="23"/>
  <c r="AI298" i="23"/>
  <c r="AH298" i="23"/>
  <c r="AG298" i="23"/>
  <c r="AC298" i="23"/>
  <c r="U298" i="23"/>
  <c r="U297" i="23"/>
  <c r="U296" i="23"/>
  <c r="BE295" i="23"/>
  <c r="BD295" i="23"/>
  <c r="BC295" i="23"/>
  <c r="BB295" i="23"/>
  <c r="BA295" i="23"/>
  <c r="AW295" i="23"/>
  <c r="AV295" i="23"/>
  <c r="AT295" i="23"/>
  <c r="AS295" i="23"/>
  <c r="AO295" i="23"/>
  <c r="AN295" i="23"/>
  <c r="AM295" i="23"/>
  <c r="AH295" i="23"/>
  <c r="AG295" i="23"/>
  <c r="AF295" i="23"/>
  <c r="AE295" i="23"/>
  <c r="AD295" i="23"/>
  <c r="AC295" i="23"/>
  <c r="U294" i="23"/>
  <c r="U293" i="23"/>
  <c r="BF295" i="23" s="1"/>
  <c r="BE292" i="23"/>
  <c r="BA292" i="23"/>
  <c r="AZ292" i="23"/>
  <c r="AY292" i="23"/>
  <c r="AX292" i="23"/>
  <c r="AW292" i="23"/>
  <c r="AV292" i="23"/>
  <c r="AU292" i="23"/>
  <c r="AT292" i="23"/>
  <c r="AQ292" i="23"/>
  <c r="AP292" i="23"/>
  <c r="AM292" i="23"/>
  <c r="AL292" i="23"/>
  <c r="AK292" i="23"/>
  <c r="AJ292" i="23"/>
  <c r="AI292" i="23"/>
  <c r="AH292" i="23"/>
  <c r="AG292" i="23"/>
  <c r="AD292" i="23"/>
  <c r="AC292" i="23"/>
  <c r="U292" i="23"/>
  <c r="U291" i="23"/>
  <c r="U290" i="23"/>
  <c r="BB292" i="23" s="1"/>
  <c r="BF289" i="23"/>
  <c r="BE289" i="23"/>
  <c r="BD289" i="23"/>
  <c r="BC289" i="23"/>
  <c r="BB289" i="23"/>
  <c r="AZ289" i="23"/>
  <c r="AX289" i="23"/>
  <c r="AW289" i="23"/>
  <c r="AV289" i="23"/>
  <c r="AU289" i="23"/>
  <c r="AP289" i="23"/>
  <c r="AN289" i="23"/>
  <c r="AM289" i="23"/>
  <c r="AK289" i="23"/>
  <c r="AJ289" i="23"/>
  <c r="AI289" i="23"/>
  <c r="AH289" i="23"/>
  <c r="AG289" i="23"/>
  <c r="AD289" i="23"/>
  <c r="U289" i="23"/>
  <c r="U288" i="23"/>
  <c r="U287" i="23"/>
  <c r="AQ289" i="23" s="1"/>
  <c r="BE286" i="23"/>
  <c r="BD286" i="23"/>
  <c r="BC286" i="23"/>
  <c r="BB286" i="23"/>
  <c r="BA286" i="23"/>
  <c r="AZ286" i="23"/>
  <c r="AV286" i="23"/>
  <c r="AU286" i="23"/>
  <c r="AT286" i="23"/>
  <c r="AR286" i="23"/>
  <c r="AP286" i="23"/>
  <c r="AO286" i="23"/>
  <c r="AN286" i="23"/>
  <c r="AM286" i="23"/>
  <c r="AK286" i="23"/>
  <c r="AH286" i="23"/>
  <c r="AG286" i="23"/>
  <c r="AE286" i="23"/>
  <c r="AD286" i="23"/>
  <c r="AC286" i="23"/>
  <c r="U286" i="23"/>
  <c r="U285" i="23"/>
  <c r="U284" i="23"/>
  <c r="BF283" i="23"/>
  <c r="BE283" i="23"/>
  <c r="BB283" i="23"/>
  <c r="AZ283" i="23"/>
  <c r="AY283" i="23"/>
  <c r="AX283" i="23"/>
  <c r="AW283" i="23"/>
  <c r="AV283" i="23"/>
  <c r="AT283" i="23"/>
  <c r="AS283" i="23"/>
  <c r="AM283" i="23"/>
  <c r="AL283" i="23"/>
  <c r="AK283" i="23"/>
  <c r="AJ283" i="23"/>
  <c r="AH283" i="23"/>
  <c r="AG283" i="23"/>
  <c r="AF283" i="23"/>
  <c r="AE283" i="23"/>
  <c r="AD283" i="23"/>
  <c r="AC283" i="23"/>
  <c r="U282" i="23"/>
  <c r="U281" i="23"/>
  <c r="BF280" i="23"/>
  <c r="BE280" i="23"/>
  <c r="BC280" i="23"/>
  <c r="BB280" i="23"/>
  <c r="BA280" i="23"/>
  <c r="AZ280" i="23"/>
  <c r="AY280" i="23"/>
  <c r="AX280" i="23"/>
  <c r="AW280" i="23"/>
  <c r="AS280" i="23"/>
  <c r="AO280" i="23"/>
  <c r="AN280" i="23"/>
  <c r="AM280" i="23"/>
  <c r="AL280" i="23"/>
  <c r="AK280" i="23"/>
  <c r="AJ280" i="23"/>
  <c r="AI280" i="23"/>
  <c r="AD280" i="23"/>
  <c r="AC280" i="23"/>
  <c r="U280" i="23"/>
  <c r="U279" i="23"/>
  <c r="U278" i="23"/>
  <c r="AP280" i="23" s="1"/>
  <c r="BE277" i="23"/>
  <c r="BD277" i="23"/>
  <c r="BC277" i="23"/>
  <c r="AZ277" i="23"/>
  <c r="AW277" i="23"/>
  <c r="AV277" i="23"/>
  <c r="AU277" i="23"/>
  <c r="AT277" i="23"/>
  <c r="AS277" i="23"/>
  <c r="AN277" i="23"/>
  <c r="AM277" i="23"/>
  <c r="AJ277" i="23"/>
  <c r="AI277" i="23"/>
  <c r="AH277" i="23"/>
  <c r="AG277" i="23"/>
  <c r="AF277" i="23"/>
  <c r="AE277" i="23"/>
  <c r="AD277" i="23"/>
  <c r="U276" i="23"/>
  <c r="U275" i="23"/>
  <c r="BF277" i="23" s="1"/>
  <c r="BD274" i="23"/>
  <c r="BC274" i="23"/>
  <c r="BB274" i="23"/>
  <c r="BA274" i="23"/>
  <c r="AZ274" i="23"/>
  <c r="AY274" i="23"/>
  <c r="AW274" i="23"/>
  <c r="AV274" i="23"/>
  <c r="AU274" i="23"/>
  <c r="AO274" i="23"/>
  <c r="AN274" i="23"/>
  <c r="AM274" i="23"/>
  <c r="AK274" i="23"/>
  <c r="AJ274" i="23"/>
  <c r="AI274" i="23"/>
  <c r="AH274" i="23"/>
  <c r="AG274" i="23"/>
  <c r="AD274" i="23"/>
  <c r="U273" i="23"/>
  <c r="AQ274" i="23" s="1"/>
  <c r="U272" i="23"/>
  <c r="BF271" i="23"/>
  <c r="BE271" i="23"/>
  <c r="BD271" i="23"/>
  <c r="BC271" i="23"/>
  <c r="BB271" i="23"/>
  <c r="AY271" i="23"/>
  <c r="AX271" i="23"/>
  <c r="AW271" i="23"/>
  <c r="AV271" i="23"/>
  <c r="AT271" i="23"/>
  <c r="AS271" i="23"/>
  <c r="AR271" i="23"/>
  <c r="AQ271" i="23"/>
  <c r="AP271" i="23"/>
  <c r="AO271" i="23"/>
  <c r="AL271" i="23"/>
  <c r="AK271" i="23"/>
  <c r="AJ271" i="23"/>
  <c r="AH271" i="23"/>
  <c r="AG271" i="23"/>
  <c r="AF271" i="23"/>
  <c r="AE271" i="23"/>
  <c r="AD271" i="23"/>
  <c r="AC271" i="23"/>
  <c r="U271" i="23"/>
  <c r="U270" i="23"/>
  <c r="U269" i="23"/>
  <c r="AZ271" i="23" s="1"/>
  <c r="BF267" i="23"/>
  <c r="BE267" i="23"/>
  <c r="BC267" i="23"/>
  <c r="BB267" i="23"/>
  <c r="AS267" i="23"/>
  <c r="AQ267" i="23"/>
  <c r="AP267" i="23"/>
  <c r="AO267" i="23"/>
  <c r="AN267" i="23"/>
  <c r="AM267" i="23"/>
  <c r="AL267" i="23"/>
  <c r="AD267" i="23"/>
  <c r="AC267" i="23"/>
  <c r="U267" i="23"/>
  <c r="U266" i="23"/>
  <c r="U265" i="23"/>
  <c r="AV267" i="23" s="1"/>
  <c r="BF264" i="23"/>
  <c r="BE264" i="23"/>
  <c r="BD264" i="23"/>
  <c r="BC264" i="23"/>
  <c r="AY264" i="23"/>
  <c r="AX264" i="23"/>
  <c r="AW264" i="23"/>
  <c r="AV264" i="23"/>
  <c r="AU264" i="23"/>
  <c r="AT264" i="23"/>
  <c r="AS264" i="23"/>
  <c r="AR264" i="23"/>
  <c r="AQ264" i="23"/>
  <c r="AP264" i="23"/>
  <c r="AL264" i="23"/>
  <c r="AK264" i="23"/>
  <c r="AJ264" i="23"/>
  <c r="AI264" i="23"/>
  <c r="AH264" i="23"/>
  <c r="AG264" i="23"/>
  <c r="AF264" i="23"/>
  <c r="AE264" i="23"/>
  <c r="AD264" i="23"/>
  <c r="U264" i="23"/>
  <c r="U263" i="23"/>
  <c r="U262" i="23"/>
  <c r="AZ264" i="23" s="1"/>
  <c r="BF261" i="23"/>
  <c r="BD261" i="23"/>
  <c r="BC261" i="23"/>
  <c r="BB261" i="23"/>
  <c r="BA261" i="23"/>
  <c r="AZ261" i="23"/>
  <c r="AY261" i="23"/>
  <c r="AW261" i="23"/>
  <c r="AV261" i="23"/>
  <c r="AS261" i="23"/>
  <c r="AR261" i="23"/>
  <c r="AQ261" i="23"/>
  <c r="AO261" i="23"/>
  <c r="AN261" i="23"/>
  <c r="AM261" i="23"/>
  <c r="AK261" i="23"/>
  <c r="AJ261" i="23"/>
  <c r="AI261" i="23"/>
  <c r="AF261" i="23"/>
  <c r="AE261" i="23"/>
  <c r="AD261" i="23"/>
  <c r="AC261" i="23"/>
  <c r="U261" i="23"/>
  <c r="U260" i="23"/>
  <c r="U259" i="23"/>
  <c r="BE258" i="23"/>
  <c r="BD258" i="23"/>
  <c r="BA258" i="23"/>
  <c r="AZ258" i="23"/>
  <c r="AY258" i="23"/>
  <c r="AX258" i="23"/>
  <c r="AW258" i="23"/>
  <c r="AV258" i="23"/>
  <c r="AT258" i="23"/>
  <c r="AN258" i="23"/>
  <c r="AM258" i="23"/>
  <c r="AL258" i="23"/>
  <c r="AK258" i="23"/>
  <c r="AJ258" i="23"/>
  <c r="AH258" i="23"/>
  <c r="AG258" i="23"/>
  <c r="AF258" i="23"/>
  <c r="AE258" i="23"/>
  <c r="U257" i="23"/>
  <c r="U256" i="23"/>
  <c r="BF258" i="23" s="1"/>
  <c r="U254" i="23"/>
  <c r="AY255" i="23" s="1"/>
  <c r="U253" i="23"/>
  <c r="BF252" i="23"/>
  <c r="BC252" i="23"/>
  <c r="BB252" i="23"/>
  <c r="BA252" i="23"/>
  <c r="AZ252" i="23"/>
  <c r="AQ252" i="23"/>
  <c r="AP252" i="23"/>
  <c r="AO252" i="23"/>
  <c r="AN252" i="23"/>
  <c r="AM252" i="23"/>
  <c r="AL252" i="23"/>
  <c r="AK252" i="23"/>
  <c r="AD252" i="23"/>
  <c r="AC252" i="23"/>
  <c r="U252" i="23"/>
  <c r="U251" i="23"/>
  <c r="U250" i="23"/>
  <c r="AT252" i="23" s="1"/>
  <c r="AV249" i="23"/>
  <c r="AU249" i="23"/>
  <c r="AT249" i="23"/>
  <c r="AS249" i="23"/>
  <c r="AR249" i="23"/>
  <c r="AQ249" i="23"/>
  <c r="AH249" i="23"/>
  <c r="U248" i="23"/>
  <c r="U247" i="23"/>
  <c r="BF246" i="23"/>
  <c r="BE246" i="23"/>
  <c r="BD246" i="23"/>
  <c r="BC246" i="23"/>
  <c r="BB246" i="23"/>
  <c r="BA246" i="23"/>
  <c r="AZ246" i="23"/>
  <c r="AW246" i="23"/>
  <c r="AV246" i="23"/>
  <c r="AU246" i="23"/>
  <c r="AT246" i="23"/>
  <c r="AS246" i="23"/>
  <c r="AR246" i="23"/>
  <c r="AQ246" i="23"/>
  <c r="AP246" i="23"/>
  <c r="AO246" i="23"/>
  <c r="AN246" i="23"/>
  <c r="AK246" i="23"/>
  <c r="AJ246" i="23"/>
  <c r="AI246" i="23"/>
  <c r="AH246" i="23"/>
  <c r="AG246" i="23"/>
  <c r="AF246" i="23"/>
  <c r="AE246" i="23"/>
  <c r="AD246" i="23"/>
  <c r="AC246" i="23"/>
  <c r="U246" i="23"/>
  <c r="U245" i="23"/>
  <c r="AY246" i="23" s="1"/>
  <c r="U244" i="23"/>
  <c r="AX246" i="23" s="1"/>
  <c r="BF243" i="23"/>
  <c r="AZ243" i="23"/>
  <c r="AS243" i="23"/>
  <c r="AR243" i="23"/>
  <c r="AQ243" i="23"/>
  <c r="U242" i="23"/>
  <c r="U241" i="23"/>
  <c r="AN243" i="23" s="1"/>
  <c r="BF240" i="23"/>
  <c r="AW240" i="23"/>
  <c r="AV240" i="23"/>
  <c r="AU240" i="23"/>
  <c r="AT240" i="23"/>
  <c r="AQ240" i="23"/>
  <c r="AC240" i="23"/>
  <c r="U239" i="23"/>
  <c r="U238" i="23"/>
  <c r="BC237" i="23"/>
  <c r="AZ237" i="23"/>
  <c r="AY237" i="23"/>
  <c r="AX237" i="23"/>
  <c r="AW237" i="23"/>
  <c r="AV237" i="23"/>
  <c r="AU237" i="23"/>
  <c r="AT237" i="23"/>
  <c r="AM237" i="23"/>
  <c r="AL237" i="23"/>
  <c r="AK237" i="23"/>
  <c r="AJ237" i="23"/>
  <c r="AI237" i="23"/>
  <c r="AH237" i="23"/>
  <c r="AG237" i="23"/>
  <c r="AF237" i="23"/>
  <c r="U236" i="23"/>
  <c r="BF237" i="23" s="1"/>
  <c r="U235" i="23"/>
  <c r="BD237" i="23" s="1"/>
  <c r="BF234" i="23"/>
  <c r="BE234" i="23"/>
  <c r="BD234" i="23"/>
  <c r="BC234" i="23"/>
  <c r="BB234" i="23"/>
  <c r="BA234" i="23"/>
  <c r="AZ234" i="23"/>
  <c r="AW234" i="23"/>
  <c r="AV234" i="23"/>
  <c r="AU234" i="23"/>
  <c r="AT234" i="23"/>
  <c r="AS234" i="23"/>
  <c r="AR234" i="23"/>
  <c r="AQ234" i="23"/>
  <c r="AP234" i="23"/>
  <c r="AO234" i="23"/>
  <c r="AN234" i="23"/>
  <c r="AK234" i="23"/>
  <c r="AJ234" i="23"/>
  <c r="AI234" i="23"/>
  <c r="AH234" i="23"/>
  <c r="AG234" i="23"/>
  <c r="AF234" i="23"/>
  <c r="AE234" i="23"/>
  <c r="AD234" i="23"/>
  <c r="AC234" i="23"/>
  <c r="U234" i="23"/>
  <c r="U233" i="23"/>
  <c r="AY234" i="23" s="1"/>
  <c r="U232" i="23"/>
  <c r="AX234" i="23" s="1"/>
  <c r="BF231" i="23"/>
  <c r="BE231" i="23"/>
  <c r="BD231" i="23"/>
  <c r="BA231" i="23"/>
  <c r="AZ231" i="23"/>
  <c r="AY231" i="23"/>
  <c r="AX231" i="23"/>
  <c r="AW231" i="23"/>
  <c r="AT231" i="23"/>
  <c r="AS231" i="23"/>
  <c r="AR231" i="23"/>
  <c r="AQ231" i="23"/>
  <c r="AP231" i="23"/>
  <c r="AM231" i="23"/>
  <c r="AL231" i="23"/>
  <c r="AK231" i="23"/>
  <c r="AH231" i="23"/>
  <c r="AG231" i="23"/>
  <c r="AF231" i="23"/>
  <c r="AE231" i="23"/>
  <c r="AD231" i="23"/>
  <c r="AC231" i="23"/>
  <c r="U231" i="23"/>
  <c r="U230" i="23"/>
  <c r="U229" i="23"/>
  <c r="BB231" i="23" s="1"/>
  <c r="BB228" i="23"/>
  <c r="BA228" i="23"/>
  <c r="AZ228" i="23"/>
  <c r="AX228" i="23"/>
  <c r="AW228" i="23"/>
  <c r="AN228" i="23"/>
  <c r="AM228" i="23"/>
  <c r="AL228" i="23"/>
  <c r="AK228" i="23"/>
  <c r="AJ228" i="23"/>
  <c r="AI228" i="23"/>
  <c r="AH228" i="23"/>
  <c r="AE228" i="23"/>
  <c r="U227" i="23"/>
  <c r="AQ228" i="23" s="1"/>
  <c r="U226" i="23"/>
  <c r="AY225" i="23"/>
  <c r="AX225" i="23"/>
  <c r="AS225" i="23"/>
  <c r="AR225" i="23"/>
  <c r="AQ225" i="23"/>
  <c r="AN225" i="23"/>
  <c r="AM225" i="23"/>
  <c r="AJ225" i="23"/>
  <c r="U224" i="23"/>
  <c r="BD225" i="23" s="1"/>
  <c r="U223" i="23"/>
  <c r="BF222" i="23"/>
  <c r="BE222" i="23"/>
  <c r="BD222" i="23"/>
  <c r="BC222" i="23"/>
  <c r="BB222" i="23"/>
  <c r="BA222" i="23"/>
  <c r="AZ222" i="23"/>
  <c r="AW222" i="23"/>
  <c r="AV222" i="23"/>
  <c r="AU222" i="23"/>
  <c r="AT222" i="23"/>
  <c r="AS222" i="23"/>
  <c r="AR222" i="23"/>
  <c r="AQ222" i="23"/>
  <c r="AP222" i="23"/>
  <c r="AO222" i="23"/>
  <c r="AN222" i="23"/>
  <c r="AK222" i="23"/>
  <c r="AJ222" i="23"/>
  <c r="AI222" i="23"/>
  <c r="AH222" i="23"/>
  <c r="AG222" i="23"/>
  <c r="AF222" i="23"/>
  <c r="AE222" i="23"/>
  <c r="AD222" i="23"/>
  <c r="AC222" i="23"/>
  <c r="U222" i="23"/>
  <c r="U221" i="23"/>
  <c r="AY222" i="23" s="1"/>
  <c r="U220" i="23"/>
  <c r="AX222" i="23" s="1"/>
  <c r="BA219" i="23"/>
  <c r="AZ219" i="23"/>
  <c r="AY219" i="23"/>
  <c r="U218" i="23"/>
  <c r="U217" i="23"/>
  <c r="BF216" i="23"/>
  <c r="AY216" i="23"/>
  <c r="AP216" i="23"/>
  <c r="AO216" i="23"/>
  <c r="AN216" i="23"/>
  <c r="AM216" i="23"/>
  <c r="AL216" i="23"/>
  <c r="AK216" i="23"/>
  <c r="AD216" i="23"/>
  <c r="U215" i="23"/>
  <c r="AZ216" i="23" s="1"/>
  <c r="U214" i="23"/>
  <c r="BD213" i="23"/>
  <c r="AW213" i="23"/>
  <c r="AV213" i="23"/>
  <c r="AU213" i="23"/>
  <c r="AT213" i="23"/>
  <c r="AS213" i="23"/>
  <c r="AR213" i="23"/>
  <c r="U212" i="23"/>
  <c r="U211" i="23"/>
  <c r="BF210" i="23"/>
  <c r="BE210" i="23"/>
  <c r="BD210" i="23"/>
  <c r="BC210" i="23"/>
  <c r="BB210" i="23"/>
  <c r="BA210" i="23"/>
  <c r="AZ210" i="23"/>
  <c r="AW210" i="23"/>
  <c r="AV210" i="23"/>
  <c r="AU210" i="23"/>
  <c r="AT210" i="23"/>
  <c r="AS210" i="23"/>
  <c r="AR210" i="23"/>
  <c r="AQ210" i="23"/>
  <c r="AP210" i="23"/>
  <c r="AO210" i="23"/>
  <c r="AN210" i="23"/>
  <c r="AK210" i="23"/>
  <c r="AJ210" i="23"/>
  <c r="AI210" i="23"/>
  <c r="AH210" i="23"/>
  <c r="AG210" i="23"/>
  <c r="AF210" i="23"/>
  <c r="AE210" i="23"/>
  <c r="AD210" i="23"/>
  <c r="AC210" i="23"/>
  <c r="U210" i="23"/>
  <c r="U209" i="23"/>
  <c r="AY210" i="23" s="1"/>
  <c r="U208" i="23"/>
  <c r="AX210" i="23" s="1"/>
  <c r="BA207" i="23"/>
  <c r="AZ207" i="23"/>
  <c r="AS207" i="23"/>
  <c r="AR207" i="23"/>
  <c r="U206" i="23"/>
  <c r="U205" i="23"/>
  <c r="AM207" i="23" s="1"/>
  <c r="BF204" i="23"/>
  <c r="BC204" i="23"/>
  <c r="AV204" i="23"/>
  <c r="AU204" i="23"/>
  <c r="AT204" i="23"/>
  <c r="AH204" i="23"/>
  <c r="AE204" i="23"/>
  <c r="U203" i="23"/>
  <c r="U202" i="23"/>
  <c r="BC201" i="23"/>
  <c r="AZ201" i="23"/>
  <c r="AY201" i="23"/>
  <c r="AX201" i="23"/>
  <c r="AW201" i="23"/>
  <c r="AV201" i="23"/>
  <c r="AU201" i="23"/>
  <c r="AT201" i="23"/>
  <c r="AM201" i="23"/>
  <c r="AL201" i="23"/>
  <c r="AK201" i="23"/>
  <c r="AJ201" i="23"/>
  <c r="AI201" i="23"/>
  <c r="AH201" i="23"/>
  <c r="AG201" i="23"/>
  <c r="AF201" i="23"/>
  <c r="U200" i="23"/>
  <c r="U199" i="23"/>
  <c r="BD201" i="23" s="1"/>
  <c r="BF198" i="23"/>
  <c r="BE198" i="23"/>
  <c r="BD198" i="23"/>
  <c r="BC198" i="23"/>
  <c r="BB198" i="23"/>
  <c r="BA198" i="23"/>
  <c r="AZ198" i="23"/>
  <c r="AW198" i="23"/>
  <c r="AV198" i="23"/>
  <c r="AU198" i="23"/>
  <c r="AT198" i="23"/>
  <c r="AS198" i="23"/>
  <c r="AR198" i="23"/>
  <c r="AQ198" i="23"/>
  <c r="AP198" i="23"/>
  <c r="AO198" i="23"/>
  <c r="AN198" i="23"/>
  <c r="AK198" i="23"/>
  <c r="AJ198" i="23"/>
  <c r="AI198" i="23"/>
  <c r="AH198" i="23"/>
  <c r="AG198" i="23"/>
  <c r="AF198" i="23"/>
  <c r="AE198" i="23"/>
  <c r="AD198" i="23"/>
  <c r="AC198" i="23"/>
  <c r="U198" i="23"/>
  <c r="U197" i="23"/>
  <c r="AY198" i="23" s="1"/>
  <c r="U196" i="23"/>
  <c r="AX198" i="23" s="1"/>
  <c r="BF195" i="23"/>
  <c r="BE195" i="23"/>
  <c r="BD195" i="23"/>
  <c r="BA195" i="23"/>
  <c r="AZ195" i="23"/>
  <c r="AY195" i="23"/>
  <c r="AX195" i="23"/>
  <c r="AW195" i="23"/>
  <c r="AT195" i="23"/>
  <c r="AS195" i="23"/>
  <c r="AR195" i="23"/>
  <c r="AQ195" i="23"/>
  <c r="AP195" i="23"/>
  <c r="AM195" i="23"/>
  <c r="AL195" i="23"/>
  <c r="AK195" i="23"/>
  <c r="AH195" i="23"/>
  <c r="AG195" i="23"/>
  <c r="AF195" i="23"/>
  <c r="AE195" i="23"/>
  <c r="AD195" i="23"/>
  <c r="AC195" i="23"/>
  <c r="U195" i="23"/>
  <c r="U194" i="23"/>
  <c r="U193" i="23"/>
  <c r="BB195" i="23" s="1"/>
  <c r="BB192" i="23"/>
  <c r="BA192" i="23"/>
  <c r="AX192" i="23"/>
  <c r="AV192" i="23"/>
  <c r="AM192" i="23"/>
  <c r="AL192" i="23"/>
  <c r="AK192" i="23"/>
  <c r="AJ192" i="23"/>
  <c r="AI192" i="23"/>
  <c r="AH192" i="23"/>
  <c r="AE192" i="23"/>
  <c r="U191" i="23"/>
  <c r="U190" i="23"/>
  <c r="AW192" i="23" s="1"/>
  <c r="AY189" i="23"/>
  <c r="AX189" i="23"/>
  <c r="AS189" i="23"/>
  <c r="AR189" i="23"/>
  <c r="AQ189" i="23"/>
  <c r="AN189" i="23"/>
  <c r="AM189" i="23"/>
  <c r="U188" i="23"/>
  <c r="U187" i="23"/>
  <c r="U189" i="23" s="1"/>
  <c r="BF186" i="23"/>
  <c r="BE186" i="23"/>
  <c r="BD186" i="23"/>
  <c r="BC186" i="23"/>
  <c r="BB186" i="23"/>
  <c r="BA186" i="23"/>
  <c r="AZ186" i="23"/>
  <c r="AW186" i="23"/>
  <c r="AV186" i="23"/>
  <c r="AU186" i="23"/>
  <c r="AT186" i="23"/>
  <c r="AS186" i="23"/>
  <c r="AR186" i="23"/>
  <c r="AQ186" i="23"/>
  <c r="AP186" i="23"/>
  <c r="AO186" i="23"/>
  <c r="AN186" i="23"/>
  <c r="AK186" i="23"/>
  <c r="AJ186" i="23"/>
  <c r="AI186" i="23"/>
  <c r="AH186" i="23"/>
  <c r="AG186" i="23"/>
  <c r="AF186" i="23"/>
  <c r="AE186" i="23"/>
  <c r="AD186" i="23"/>
  <c r="AC186" i="23"/>
  <c r="U186" i="23"/>
  <c r="U185" i="23"/>
  <c r="AY186" i="23" s="1"/>
  <c r="U184" i="23"/>
  <c r="AX186" i="23" s="1"/>
  <c r="BC182" i="23"/>
  <c r="AZ182" i="23"/>
  <c r="AN182" i="23"/>
  <c r="AM182" i="23"/>
  <c r="AL182" i="23"/>
  <c r="AK182" i="23"/>
  <c r="AF182" i="23"/>
  <c r="AA182" i="23"/>
  <c r="Z182" i="23"/>
  <c r="U181" i="23"/>
  <c r="U180" i="23"/>
  <c r="AW182" i="23" s="1"/>
  <c r="BA179" i="23"/>
  <c r="AV179" i="23"/>
  <c r="AU179" i="23"/>
  <c r="AT179" i="23"/>
  <c r="AS179" i="23"/>
  <c r="AR179" i="23"/>
  <c r="U178" i="23"/>
  <c r="U177" i="23"/>
  <c r="BF179" i="23" s="1"/>
  <c r="BF176" i="23"/>
  <c r="BE176" i="23"/>
  <c r="BB176" i="23"/>
  <c r="BA176" i="23"/>
  <c r="AZ176" i="23"/>
  <c r="AY176" i="23"/>
  <c r="AX176" i="23"/>
  <c r="AW176" i="23"/>
  <c r="AV176" i="23"/>
  <c r="AU176" i="23"/>
  <c r="AT176" i="23"/>
  <c r="AS176" i="23"/>
  <c r="AP176" i="23"/>
  <c r="AO176" i="23"/>
  <c r="AN176" i="23"/>
  <c r="AM176" i="23"/>
  <c r="AL176" i="23"/>
  <c r="AK176" i="23"/>
  <c r="AJ176" i="23"/>
  <c r="AI176" i="23"/>
  <c r="AH176" i="23"/>
  <c r="AG176" i="23"/>
  <c r="AD176" i="23"/>
  <c r="AC176" i="23"/>
  <c r="AB176" i="23"/>
  <c r="AA176" i="23"/>
  <c r="Z176" i="23"/>
  <c r="Y176" i="23"/>
  <c r="X176" i="23"/>
  <c r="W176" i="23"/>
  <c r="V176" i="23"/>
  <c r="U176" i="23"/>
  <c r="U175" i="23"/>
  <c r="BD176" i="23" s="1"/>
  <c r="U174" i="23"/>
  <c r="BC176" i="23" s="1"/>
  <c r="BF173" i="23"/>
  <c r="BE173" i="23"/>
  <c r="BD173" i="23"/>
  <c r="BB173" i="23"/>
  <c r="AW173" i="23"/>
  <c r="AQ173" i="23"/>
  <c r="AP173" i="23"/>
  <c r="AO173" i="23"/>
  <c r="AN173" i="23"/>
  <c r="AG173" i="23"/>
  <c r="AF173" i="23"/>
  <c r="AE173" i="23"/>
  <c r="AD173" i="23"/>
  <c r="Z173" i="23"/>
  <c r="U172" i="23"/>
  <c r="U171" i="23"/>
  <c r="BF170" i="23"/>
  <c r="BE170" i="23"/>
  <c r="BD170" i="23"/>
  <c r="BC170" i="23"/>
  <c r="BB170" i="23"/>
  <c r="BA170" i="23"/>
  <c r="AX170" i="23"/>
  <c r="AT170" i="23"/>
  <c r="AS170" i="23"/>
  <c r="AR170" i="23"/>
  <c r="AQ170" i="23"/>
  <c r="AP170" i="23"/>
  <c r="AO170" i="23"/>
  <c r="AL170" i="23"/>
  <c r="AK170" i="23"/>
  <c r="AJ170" i="23"/>
  <c r="AF170" i="23"/>
  <c r="AE170" i="23"/>
  <c r="AD170" i="23"/>
  <c r="AC170" i="23"/>
  <c r="Z170" i="23"/>
  <c r="Y170" i="23"/>
  <c r="X170" i="23"/>
  <c r="W170" i="23"/>
  <c r="V170" i="23"/>
  <c r="U169" i="23"/>
  <c r="U168" i="23"/>
  <c r="AU170" i="23" s="1"/>
  <c r="BF167" i="23"/>
  <c r="BE167" i="23"/>
  <c r="BB167" i="23"/>
  <c r="BA167" i="23"/>
  <c r="AZ167" i="23"/>
  <c r="AY167" i="23"/>
  <c r="AX167" i="23"/>
  <c r="AW167" i="23"/>
  <c r="AV167" i="23"/>
  <c r="AU167" i="23"/>
  <c r="AT167" i="23"/>
  <c r="AS167" i="23"/>
  <c r="AP167" i="23"/>
  <c r="AO167" i="23"/>
  <c r="AN167" i="23"/>
  <c r="AM167" i="23"/>
  <c r="AL167" i="23"/>
  <c r="AK167" i="23"/>
  <c r="AJ167" i="23"/>
  <c r="AI167" i="23"/>
  <c r="AH167" i="23"/>
  <c r="AG167" i="23"/>
  <c r="AD167" i="23"/>
  <c r="AC167" i="23"/>
  <c r="AB167" i="23"/>
  <c r="AA167" i="23"/>
  <c r="Z167" i="23"/>
  <c r="Y167" i="23"/>
  <c r="X167" i="23"/>
  <c r="W167" i="23"/>
  <c r="V167" i="23"/>
  <c r="U167" i="23"/>
  <c r="U166" i="23"/>
  <c r="BD167" i="23" s="1"/>
  <c r="U165" i="23"/>
  <c r="BC167" i="23" s="1"/>
  <c r="U163" i="23"/>
  <c r="AY164" i="23" s="1"/>
  <c r="U162" i="23"/>
  <c r="BA164" i="23" s="1"/>
  <c r="U160" i="23"/>
  <c r="U159" i="23"/>
  <c r="BF158" i="23"/>
  <c r="BE158" i="23"/>
  <c r="BB158" i="23"/>
  <c r="BA158" i="23"/>
  <c r="AZ158" i="23"/>
  <c r="AY158" i="23"/>
  <c r="AX158" i="23"/>
  <c r="AW158" i="23"/>
  <c r="AV158" i="23"/>
  <c r="AU158" i="23"/>
  <c r="AT158" i="23"/>
  <c r="AS158" i="23"/>
  <c r="AP158" i="23"/>
  <c r="AO158" i="23"/>
  <c r="AN158" i="23"/>
  <c r="AM158" i="23"/>
  <c r="AL158" i="23"/>
  <c r="AK158" i="23"/>
  <c r="AJ158" i="23"/>
  <c r="AI158" i="23"/>
  <c r="AH158" i="23"/>
  <c r="AG158" i="23"/>
  <c r="AD158" i="23"/>
  <c r="AC158" i="23"/>
  <c r="AB158" i="23"/>
  <c r="AA158" i="23"/>
  <c r="Z158" i="23"/>
  <c r="Y158" i="23"/>
  <c r="X158" i="23"/>
  <c r="W158" i="23"/>
  <c r="V158" i="23"/>
  <c r="U158" i="23"/>
  <c r="U157" i="23"/>
  <c r="BD158" i="23" s="1"/>
  <c r="U156" i="23"/>
  <c r="BC158" i="23" s="1"/>
  <c r="BE155" i="23"/>
  <c r="BD155" i="23"/>
  <c r="BC155" i="23"/>
  <c r="BB155" i="23"/>
  <c r="AW155" i="23"/>
  <c r="AT155" i="23"/>
  <c r="AS155" i="23"/>
  <c r="AQ155" i="23"/>
  <c r="AP155" i="23"/>
  <c r="AG155" i="23"/>
  <c r="AF155" i="23"/>
  <c r="AE155" i="23"/>
  <c r="AD155" i="23"/>
  <c r="AC155" i="23"/>
  <c r="AB155" i="23"/>
  <c r="AA155" i="23"/>
  <c r="Z155" i="23"/>
  <c r="U154" i="23"/>
  <c r="U153" i="23"/>
  <c r="BF152" i="23"/>
  <c r="BE152" i="23"/>
  <c r="BD152" i="23"/>
  <c r="BC152" i="23"/>
  <c r="BB152" i="23"/>
  <c r="BA152" i="23"/>
  <c r="AX152" i="23"/>
  <c r="AT152" i="23"/>
  <c r="AS152" i="23"/>
  <c r="AR152" i="23"/>
  <c r="AQ152" i="23"/>
  <c r="AP152" i="23"/>
  <c r="AO152" i="23"/>
  <c r="AL152" i="23"/>
  <c r="AK152" i="23"/>
  <c r="AJ152" i="23"/>
  <c r="AF152" i="23"/>
  <c r="AE152" i="23"/>
  <c r="AD152" i="23"/>
  <c r="AC152" i="23"/>
  <c r="Z152" i="23"/>
  <c r="Y152" i="23"/>
  <c r="X152" i="23"/>
  <c r="W152" i="23"/>
  <c r="V152" i="23"/>
  <c r="U151" i="23"/>
  <c r="U150" i="23"/>
  <c r="AU152" i="23" s="1"/>
  <c r="BF149" i="23"/>
  <c r="BE149" i="23"/>
  <c r="BB149" i="23"/>
  <c r="BA149" i="23"/>
  <c r="AZ149" i="23"/>
  <c r="AY149" i="23"/>
  <c r="AX149" i="23"/>
  <c r="AW149" i="23"/>
  <c r="AV149" i="23"/>
  <c r="AU149" i="23"/>
  <c r="AT149" i="23"/>
  <c r="AS149" i="23"/>
  <c r="AP149" i="23"/>
  <c r="AO149" i="23"/>
  <c r="AN149" i="23"/>
  <c r="AM149" i="23"/>
  <c r="AL149" i="23"/>
  <c r="AK149" i="23"/>
  <c r="AJ149" i="23"/>
  <c r="AI149" i="23"/>
  <c r="AH149" i="23"/>
  <c r="AG149" i="23"/>
  <c r="AD149" i="23"/>
  <c r="AC149" i="23"/>
  <c r="AB149" i="23"/>
  <c r="AA149" i="23"/>
  <c r="Z149" i="23"/>
  <c r="Y149" i="23"/>
  <c r="X149" i="23"/>
  <c r="W149" i="23"/>
  <c r="V149" i="23"/>
  <c r="U149" i="23"/>
  <c r="U148" i="23"/>
  <c r="BD149" i="23" s="1"/>
  <c r="U147" i="23"/>
  <c r="BC149" i="23" s="1"/>
  <c r="AX146" i="23"/>
  <c r="AW146" i="23"/>
  <c r="AT146" i="23"/>
  <c r="AO146" i="23"/>
  <c r="AN146" i="23"/>
  <c r="U145" i="23"/>
  <c r="V146" i="23" s="1"/>
  <c r="U144" i="23"/>
  <c r="AY146" i="23" s="1"/>
  <c r="AX143" i="23"/>
  <c r="AW143" i="23"/>
  <c r="AR143" i="23"/>
  <c r="AK143" i="23"/>
  <c r="AJ143" i="23"/>
  <c r="AI143" i="23"/>
  <c r="AF143" i="23"/>
  <c r="AE143" i="23"/>
  <c r="AD143" i="23"/>
  <c r="W143" i="23"/>
  <c r="U142" i="23"/>
  <c r="AU143" i="23" s="1"/>
  <c r="U141" i="23"/>
  <c r="BF140" i="23"/>
  <c r="BE140" i="23"/>
  <c r="BB140" i="23"/>
  <c r="BA140" i="23"/>
  <c r="AZ140" i="23"/>
  <c r="AY140" i="23"/>
  <c r="AX140" i="23"/>
  <c r="AW140" i="23"/>
  <c r="AV140" i="23"/>
  <c r="AU140" i="23"/>
  <c r="AT140" i="23"/>
  <c r="AS140" i="23"/>
  <c r="AP140" i="23"/>
  <c r="AO140" i="23"/>
  <c r="AN140" i="23"/>
  <c r="AM140" i="23"/>
  <c r="AL140" i="23"/>
  <c r="AK140" i="23"/>
  <c r="AJ140" i="23"/>
  <c r="AI140" i="23"/>
  <c r="AH140" i="23"/>
  <c r="AG140" i="23"/>
  <c r="AD140" i="23"/>
  <c r="AC140" i="23"/>
  <c r="AB140" i="23"/>
  <c r="AA140" i="23"/>
  <c r="Z140" i="23"/>
  <c r="Y140" i="23"/>
  <c r="X140" i="23"/>
  <c r="W140" i="23"/>
  <c r="V140" i="23"/>
  <c r="U140" i="23"/>
  <c r="U139" i="23"/>
  <c r="BD140" i="23" s="1"/>
  <c r="U138" i="23"/>
  <c r="BC140" i="23" s="1"/>
  <c r="BC137" i="23"/>
  <c r="AT137" i="23"/>
  <c r="AS137" i="23"/>
  <c r="AR137" i="23"/>
  <c r="AQ137" i="23"/>
  <c r="AP137" i="23"/>
  <c r="U136" i="23"/>
  <c r="U135" i="23"/>
  <c r="Z137" i="23" s="1"/>
  <c r="BF134" i="23"/>
  <c r="BE134" i="23"/>
  <c r="BD134" i="23"/>
  <c r="BC134" i="23"/>
  <c r="BB134" i="23"/>
  <c r="BA134" i="23"/>
  <c r="AX134" i="23"/>
  <c r="AT134" i="23"/>
  <c r="AS134" i="23"/>
  <c r="AR134" i="23"/>
  <c r="AQ134" i="23"/>
  <c r="AP134" i="23"/>
  <c r="AO134" i="23"/>
  <c r="AL134" i="23"/>
  <c r="AK134" i="23"/>
  <c r="AJ134" i="23"/>
  <c r="AF134" i="23"/>
  <c r="AE134" i="23"/>
  <c r="AD134" i="23"/>
  <c r="AC134" i="23"/>
  <c r="Z134" i="23"/>
  <c r="Y134" i="23"/>
  <c r="X134" i="23"/>
  <c r="W134" i="23"/>
  <c r="V134" i="23"/>
  <c r="U133" i="23"/>
  <c r="U132" i="23"/>
  <c r="AU134" i="23" s="1"/>
  <c r="BF131" i="23"/>
  <c r="BE131" i="23"/>
  <c r="BB131" i="23"/>
  <c r="BA131" i="23"/>
  <c r="AZ131" i="23"/>
  <c r="AY131" i="23"/>
  <c r="AX131" i="23"/>
  <c r="AW131" i="23"/>
  <c r="AV131" i="23"/>
  <c r="AU131" i="23"/>
  <c r="AT131" i="23"/>
  <c r="AS131" i="23"/>
  <c r="AP131" i="23"/>
  <c r="AO131" i="23"/>
  <c r="AN131" i="23"/>
  <c r="AM131" i="23"/>
  <c r="AL131" i="23"/>
  <c r="AK131" i="23"/>
  <c r="AJ131" i="23"/>
  <c r="AI131" i="23"/>
  <c r="AH131" i="23"/>
  <c r="AG131" i="23"/>
  <c r="AD131" i="23"/>
  <c r="AC131" i="23"/>
  <c r="AB131" i="23"/>
  <c r="AA131" i="23"/>
  <c r="Z131" i="23"/>
  <c r="Y131" i="23"/>
  <c r="X131" i="23"/>
  <c r="W131" i="23"/>
  <c r="V131" i="23"/>
  <c r="U131" i="23"/>
  <c r="U130" i="23"/>
  <c r="BD131" i="23" s="1"/>
  <c r="U129" i="23"/>
  <c r="BC131" i="23" s="1"/>
  <c r="BC128" i="23"/>
  <c r="BB128" i="23"/>
  <c r="AO128" i="23"/>
  <c r="AN128" i="23"/>
  <c r="AM128" i="23"/>
  <c r="U127" i="23"/>
  <c r="U126" i="23"/>
  <c r="AX125" i="23"/>
  <c r="AW125" i="23"/>
  <c r="AV125" i="23"/>
  <c r="U124" i="23"/>
  <c r="AR125" i="23" s="1"/>
  <c r="U123" i="23"/>
  <c r="BA125" i="23" s="1"/>
  <c r="BF122" i="23"/>
  <c r="BE122" i="23"/>
  <c r="BB122" i="23"/>
  <c r="BA122" i="23"/>
  <c r="AZ122" i="23"/>
  <c r="AY122" i="23"/>
  <c r="AX122" i="23"/>
  <c r="AW122" i="23"/>
  <c r="AV122" i="23"/>
  <c r="AU122" i="23"/>
  <c r="AT122" i="23"/>
  <c r="AS122" i="23"/>
  <c r="AP122" i="23"/>
  <c r="AO122" i="23"/>
  <c r="AN122" i="23"/>
  <c r="AM122" i="23"/>
  <c r="AL122" i="23"/>
  <c r="AK122" i="23"/>
  <c r="AJ122" i="23"/>
  <c r="AI122" i="23"/>
  <c r="AH122" i="23"/>
  <c r="AG122" i="23"/>
  <c r="AD122" i="23"/>
  <c r="AC122" i="23"/>
  <c r="AB122" i="23"/>
  <c r="AA122" i="23"/>
  <c r="Z122" i="23"/>
  <c r="Y122" i="23"/>
  <c r="X122" i="23"/>
  <c r="W122" i="23"/>
  <c r="V122" i="23"/>
  <c r="U122" i="23"/>
  <c r="U121" i="23"/>
  <c r="BD122" i="23" s="1"/>
  <c r="U120" i="23"/>
  <c r="BC122" i="23" s="1"/>
  <c r="BF119" i="23"/>
  <c r="BE119" i="23"/>
  <c r="BD119" i="23"/>
  <c r="BC119" i="23"/>
  <c r="BB119" i="23"/>
  <c r="AW119" i="23"/>
  <c r="AT119" i="23"/>
  <c r="AS119" i="23"/>
  <c r="AR119" i="23"/>
  <c r="AQ119" i="23"/>
  <c r="AO119" i="23"/>
  <c r="AN119" i="23"/>
  <c r="AG119" i="23"/>
  <c r="AF119" i="23"/>
  <c r="AE119" i="23"/>
  <c r="AD119" i="23"/>
  <c r="AC119" i="23"/>
  <c r="AB119" i="23"/>
  <c r="AA119" i="23"/>
  <c r="Z119" i="23"/>
  <c r="U118" i="23"/>
  <c r="U117" i="23"/>
  <c r="AH119" i="23" s="1"/>
  <c r="BF116" i="23"/>
  <c r="BE116" i="23"/>
  <c r="BD116" i="23"/>
  <c r="BC116" i="23"/>
  <c r="BB116" i="23"/>
  <c r="BA116" i="23"/>
  <c r="AX116" i="23"/>
  <c r="AT116" i="23"/>
  <c r="AS116" i="23"/>
  <c r="AR116" i="23"/>
  <c r="AQ116" i="23"/>
  <c r="AP116" i="23"/>
  <c r="AO116" i="23"/>
  <c r="AL116" i="23"/>
  <c r="AK116" i="23"/>
  <c r="AJ116" i="23"/>
  <c r="AF116" i="23"/>
  <c r="AE116" i="23"/>
  <c r="AD116" i="23"/>
  <c r="AC116" i="23"/>
  <c r="Z116" i="23"/>
  <c r="Y116" i="23"/>
  <c r="X116" i="23"/>
  <c r="W116" i="23"/>
  <c r="V116" i="23"/>
  <c r="U115" i="23"/>
  <c r="U114" i="23"/>
  <c r="AV116" i="23" s="1"/>
  <c r="BG112" i="23"/>
  <c r="BF112" i="23"/>
  <c r="BE112" i="23"/>
  <c r="BD112" i="23"/>
  <c r="BC112" i="23"/>
  <c r="BB112" i="23"/>
  <c r="BA112" i="23"/>
  <c r="AZ112" i="23"/>
  <c r="AY112" i="23"/>
  <c r="AX112" i="23"/>
  <c r="AW112" i="23"/>
  <c r="AV112" i="23"/>
  <c r="AU112" i="23"/>
  <c r="AT112" i="23"/>
  <c r="AS112" i="23"/>
  <c r="AR112" i="23"/>
  <c r="AQ112" i="23"/>
  <c r="AP112" i="23"/>
  <c r="AO112" i="23"/>
  <c r="AN112" i="23"/>
  <c r="AM112" i="23"/>
  <c r="AL112" i="23"/>
  <c r="AK112" i="23"/>
  <c r="AJ112" i="23"/>
  <c r="AI112" i="23"/>
  <c r="AH112" i="23"/>
  <c r="AG112" i="23"/>
  <c r="AF112" i="23"/>
  <c r="AE112" i="23"/>
  <c r="AD112" i="23"/>
  <c r="AC112" i="23"/>
  <c r="AB112" i="23"/>
  <c r="AA112" i="23"/>
  <c r="Z112" i="23"/>
  <c r="Y112" i="23"/>
  <c r="X112" i="23"/>
  <c r="W112" i="23"/>
  <c r="U112" i="23"/>
  <c r="U111" i="23"/>
  <c r="U110" i="23"/>
  <c r="S110" i="23"/>
  <c r="BG109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U109" i="23"/>
  <c r="U108" i="23"/>
  <c r="U107" i="23"/>
  <c r="S107" i="23"/>
  <c r="BG106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U105" i="23"/>
  <c r="U104" i="23"/>
  <c r="S104" i="23"/>
  <c r="BG103" i="23"/>
  <c r="BF103" i="23"/>
  <c r="BE103" i="23"/>
  <c r="BD103" i="23"/>
  <c r="BC103" i="23"/>
  <c r="BB103" i="23"/>
  <c r="BA103" i="23"/>
  <c r="AZ103" i="23"/>
  <c r="AY103" i="23"/>
  <c r="AX103" i="23"/>
  <c r="AW103" i="23"/>
  <c r="AV103" i="23"/>
  <c r="AU103" i="23"/>
  <c r="AT103" i="23"/>
  <c r="AS103" i="23"/>
  <c r="AR103" i="23"/>
  <c r="AQ103" i="23"/>
  <c r="AP103" i="23"/>
  <c r="AO103" i="23"/>
  <c r="AN103" i="23"/>
  <c r="AM103" i="23"/>
  <c r="AL103" i="23"/>
  <c r="AK103" i="23"/>
  <c r="AJ103" i="23"/>
  <c r="AI103" i="23"/>
  <c r="AH103" i="23"/>
  <c r="AG103" i="23"/>
  <c r="AF103" i="23"/>
  <c r="AE103" i="23"/>
  <c r="AD103" i="23"/>
  <c r="AC103" i="23"/>
  <c r="AB103" i="23"/>
  <c r="AA103" i="23"/>
  <c r="Z103" i="23"/>
  <c r="Y103" i="23"/>
  <c r="X103" i="23"/>
  <c r="W103" i="23"/>
  <c r="U102" i="23"/>
  <c r="U103" i="23" s="1"/>
  <c r="U101" i="23"/>
  <c r="S101" i="23"/>
  <c r="BG100" i="23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U99" i="23"/>
  <c r="U100" i="23" s="1"/>
  <c r="U98" i="23"/>
  <c r="S98" i="23"/>
  <c r="BG97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U96" i="23"/>
  <c r="U95" i="23"/>
  <c r="S95" i="23"/>
  <c r="BG94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U94" i="23"/>
  <c r="U93" i="23"/>
  <c r="U92" i="23"/>
  <c r="S92" i="23"/>
  <c r="BG91" i="23"/>
  <c r="BF91" i="23"/>
  <c r="BE91" i="23"/>
  <c r="BD91" i="23"/>
  <c r="BC91" i="23"/>
  <c r="BB91" i="23"/>
  <c r="BA91" i="23"/>
  <c r="AZ91" i="23"/>
  <c r="AY91" i="23"/>
  <c r="AX91" i="23"/>
  <c r="AW91" i="23"/>
  <c r="AV91" i="23"/>
  <c r="AU91" i="23"/>
  <c r="AT91" i="23"/>
  <c r="AS91" i="23"/>
  <c r="AR91" i="23"/>
  <c r="AQ91" i="23"/>
  <c r="AP91" i="23"/>
  <c r="AO91" i="23"/>
  <c r="AN91" i="23"/>
  <c r="AM91" i="23"/>
  <c r="AL91" i="23"/>
  <c r="AK91" i="23"/>
  <c r="AJ91" i="23"/>
  <c r="AI91" i="23"/>
  <c r="AH91" i="23"/>
  <c r="AG91" i="23"/>
  <c r="AF91" i="23"/>
  <c r="AE91" i="23"/>
  <c r="AD91" i="23"/>
  <c r="AC91" i="23"/>
  <c r="AB91" i="23"/>
  <c r="AA91" i="23"/>
  <c r="Z91" i="23"/>
  <c r="Y91" i="23"/>
  <c r="X91" i="23"/>
  <c r="W91" i="23"/>
  <c r="U90" i="23"/>
  <c r="U91" i="23" s="1"/>
  <c r="U89" i="23"/>
  <c r="S89" i="23"/>
  <c r="BG88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U88" i="23"/>
  <c r="U87" i="23"/>
  <c r="U86" i="23"/>
  <c r="S86" i="23"/>
  <c r="BG85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U84" i="23"/>
  <c r="U85" i="23" s="1"/>
  <c r="U83" i="23"/>
  <c r="S83" i="23"/>
  <c r="BG82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U81" i="23"/>
  <c r="U80" i="23"/>
  <c r="S80" i="23"/>
  <c r="BG79" i="23"/>
  <c r="BF79" i="23"/>
  <c r="BE79" i="23"/>
  <c r="BD79" i="23"/>
  <c r="BC79" i="23"/>
  <c r="BB79" i="23"/>
  <c r="BA79" i="23"/>
  <c r="AZ79" i="23"/>
  <c r="AY79" i="23"/>
  <c r="AX79" i="23"/>
  <c r="AW79" i="23"/>
  <c r="AV79" i="23"/>
  <c r="AU79" i="23"/>
  <c r="AT79" i="23"/>
  <c r="AS79" i="23"/>
  <c r="AR79" i="23"/>
  <c r="AQ79" i="23"/>
  <c r="AP79" i="23"/>
  <c r="AO79" i="23"/>
  <c r="AN79" i="23"/>
  <c r="AM79" i="23"/>
  <c r="AL79" i="23"/>
  <c r="AK79" i="23"/>
  <c r="AJ79" i="23"/>
  <c r="AI79" i="23"/>
  <c r="AH79" i="23"/>
  <c r="AG79" i="23"/>
  <c r="AF79" i="23"/>
  <c r="AE79" i="23"/>
  <c r="AD79" i="23"/>
  <c r="AC79" i="23"/>
  <c r="AB79" i="23"/>
  <c r="AA79" i="23"/>
  <c r="Z79" i="23"/>
  <c r="Y79" i="23"/>
  <c r="X79" i="23"/>
  <c r="W79" i="23"/>
  <c r="U78" i="23"/>
  <c r="U77" i="23"/>
  <c r="S77" i="23"/>
  <c r="BG76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U76" i="23"/>
  <c r="U75" i="23"/>
  <c r="U74" i="23"/>
  <c r="S74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U72" i="23"/>
  <c r="U73" i="23" s="1"/>
  <c r="U71" i="23"/>
  <c r="S71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T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F70" i="23"/>
  <c r="AE70" i="23"/>
  <c r="AD70" i="23"/>
  <c r="AC70" i="23"/>
  <c r="AB70" i="23"/>
  <c r="AA70" i="23"/>
  <c r="Z70" i="23"/>
  <c r="Y70" i="23"/>
  <c r="X70" i="23"/>
  <c r="W70" i="23"/>
  <c r="U69" i="23"/>
  <c r="U70" i="23" s="1"/>
  <c r="U68" i="23"/>
  <c r="S68" i="23"/>
  <c r="BG67" i="23"/>
  <c r="BF67" i="23"/>
  <c r="BE67" i="23"/>
  <c r="BD67" i="23"/>
  <c r="BC67" i="23"/>
  <c r="BB67" i="23"/>
  <c r="BA67" i="23"/>
  <c r="AZ67" i="23"/>
  <c r="AY67" i="23"/>
  <c r="AX67" i="23"/>
  <c r="AW67" i="23"/>
  <c r="AV67" i="23"/>
  <c r="AU67" i="23"/>
  <c r="AT67" i="23"/>
  <c r="AS67" i="23"/>
  <c r="AR67" i="23"/>
  <c r="AQ67" i="23"/>
  <c r="AP67" i="23"/>
  <c r="AO67" i="23"/>
  <c r="AN67" i="23"/>
  <c r="AM67" i="23"/>
  <c r="AL67" i="23"/>
  <c r="AK67" i="23"/>
  <c r="AJ67" i="23"/>
  <c r="AI67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U66" i="23"/>
  <c r="U67" i="23" s="1"/>
  <c r="U65" i="23"/>
  <c r="S65" i="23"/>
  <c r="BG64" i="23"/>
  <c r="BF64" i="23"/>
  <c r="BE64" i="23"/>
  <c r="BD64" i="23"/>
  <c r="BC64" i="23"/>
  <c r="BB64" i="23"/>
  <c r="BA64" i="23"/>
  <c r="AZ64" i="23"/>
  <c r="AY64" i="23"/>
  <c r="AX64" i="23"/>
  <c r="AW64" i="23"/>
  <c r="AV64" i="23"/>
  <c r="AU64" i="23"/>
  <c r="AT64" i="23"/>
  <c r="AS64" i="23"/>
  <c r="AR64" i="23"/>
  <c r="AQ64" i="23"/>
  <c r="AP64" i="23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AC64" i="23"/>
  <c r="AB64" i="23"/>
  <c r="AA64" i="23"/>
  <c r="Z64" i="23"/>
  <c r="Y64" i="23"/>
  <c r="X64" i="23"/>
  <c r="W64" i="23"/>
  <c r="U63" i="23"/>
  <c r="U64" i="23" s="1"/>
  <c r="U62" i="23"/>
  <c r="S62" i="23"/>
  <c r="BG61" i="23"/>
  <c r="BF61" i="23"/>
  <c r="BE61" i="23"/>
  <c r="BD61" i="23"/>
  <c r="BC61" i="23"/>
  <c r="BB61" i="23"/>
  <c r="BA61" i="23"/>
  <c r="AZ61" i="23"/>
  <c r="AY61" i="23"/>
  <c r="AX61" i="23"/>
  <c r="AW61" i="23"/>
  <c r="AV61" i="23"/>
  <c r="AU61" i="23"/>
  <c r="AT61" i="23"/>
  <c r="AS61" i="23"/>
  <c r="AR61" i="23"/>
  <c r="AQ61" i="23"/>
  <c r="AP61" i="23"/>
  <c r="AO61" i="23"/>
  <c r="AN61" i="23"/>
  <c r="AM61" i="23"/>
  <c r="AL61" i="23"/>
  <c r="AK61" i="23"/>
  <c r="AJ61" i="23"/>
  <c r="AI61" i="23"/>
  <c r="AH61" i="23"/>
  <c r="AG61" i="23"/>
  <c r="AF61" i="23"/>
  <c r="AE61" i="23"/>
  <c r="AD61" i="23"/>
  <c r="AC61" i="23"/>
  <c r="AB61" i="23"/>
  <c r="AA61" i="23"/>
  <c r="Z61" i="23"/>
  <c r="Y61" i="23"/>
  <c r="X61" i="23"/>
  <c r="W61" i="23"/>
  <c r="U60" i="23"/>
  <c r="U59" i="23"/>
  <c r="S59" i="23"/>
  <c r="BG58" i="23"/>
  <c r="BF58" i="23"/>
  <c r="BE58" i="23"/>
  <c r="BD58" i="23"/>
  <c r="BC58" i="23"/>
  <c r="BB58" i="23"/>
  <c r="AU58" i="23"/>
  <c r="AT58" i="23"/>
  <c r="AS58" i="23"/>
  <c r="AR58" i="23"/>
  <c r="AQ58" i="23"/>
  <c r="AP58" i="23"/>
  <c r="AO58" i="23"/>
  <c r="AN58" i="23"/>
  <c r="AG58" i="23"/>
  <c r="AF58" i="23"/>
  <c r="AE58" i="23"/>
  <c r="AD58" i="23"/>
  <c r="AC58" i="23"/>
  <c r="AB58" i="23"/>
  <c r="Z58" i="23"/>
  <c r="Y58" i="23"/>
  <c r="X58" i="23"/>
  <c r="W58" i="23"/>
  <c r="AA57" i="23"/>
  <c r="U57" i="23"/>
  <c r="U56" i="23"/>
  <c r="S56" i="23"/>
  <c r="BG55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U55" i="23"/>
  <c r="U54" i="23"/>
  <c r="U53" i="23"/>
  <c r="S53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U51" i="23"/>
  <c r="AI50" i="23"/>
  <c r="AV52" i="23" s="1"/>
  <c r="S50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U48" i="23"/>
  <c r="U49" i="23" s="1"/>
  <c r="U47" i="23"/>
  <c r="S47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T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X46" i="23"/>
  <c r="W46" i="23"/>
  <c r="U45" i="23"/>
  <c r="U46" i="23" s="1"/>
  <c r="U44" i="23"/>
  <c r="S44" i="23"/>
  <c r="BB43" i="23"/>
  <c r="AY43" i="23"/>
  <c r="AX43" i="23"/>
  <c r="AW43" i="23"/>
  <c r="AV43" i="23"/>
  <c r="AU43" i="23"/>
  <c r="AT43" i="23"/>
  <c r="AS43" i="23"/>
  <c r="AL43" i="23"/>
  <c r="AK43" i="23"/>
  <c r="AG43" i="23"/>
  <c r="AF43" i="23"/>
  <c r="AE43" i="23"/>
  <c r="AA43" i="23"/>
  <c r="Z43" i="23"/>
  <c r="Y43" i="23"/>
  <c r="X43" i="23"/>
  <c r="W43" i="23"/>
  <c r="U43" i="23"/>
  <c r="AE42" i="23"/>
  <c r="AD42" i="23"/>
  <c r="AB42" i="23"/>
  <c r="U42" i="23"/>
  <c r="U41" i="23"/>
  <c r="S41" i="23"/>
  <c r="BD40" i="23"/>
  <c r="BC40" i="23"/>
  <c r="BB40" i="23"/>
  <c r="BA40" i="23"/>
  <c r="AZ40" i="23"/>
  <c r="AY40" i="23"/>
  <c r="AP40" i="23"/>
  <c r="AO40" i="23"/>
  <c r="AL40" i="23"/>
  <c r="AH40" i="23"/>
  <c r="AG40" i="23"/>
  <c r="AB40" i="23"/>
  <c r="AA40" i="23"/>
  <c r="Z40" i="23"/>
  <c r="Y40" i="23"/>
  <c r="X40" i="23"/>
  <c r="W40" i="23"/>
  <c r="AB39" i="23"/>
  <c r="AM40" i="23" s="1"/>
  <c r="AA39" i="23"/>
  <c r="U38" i="23"/>
  <c r="S38" i="23"/>
  <c r="BG37" i="23"/>
  <c r="BF37" i="23"/>
  <c r="BE37" i="23"/>
  <c r="BB37" i="23"/>
  <c r="BA37" i="23"/>
  <c r="AZ37" i="23"/>
  <c r="AY37" i="23"/>
  <c r="AX37" i="23"/>
  <c r="AV37" i="23"/>
  <c r="AU37" i="23"/>
  <c r="AT37" i="23"/>
  <c r="AS37" i="23"/>
  <c r="AP37" i="23"/>
  <c r="AO37" i="23"/>
  <c r="AN37" i="23"/>
  <c r="AM37" i="23"/>
  <c r="AL37" i="23"/>
  <c r="AK37" i="23"/>
  <c r="AJ37" i="23"/>
  <c r="AH37" i="23"/>
  <c r="AG37" i="23"/>
  <c r="AD37" i="23"/>
  <c r="AC37" i="23"/>
  <c r="AB37" i="23"/>
  <c r="AA37" i="23"/>
  <c r="Z37" i="23"/>
  <c r="Y37" i="23"/>
  <c r="X37" i="23"/>
  <c r="W37" i="23"/>
  <c r="AB36" i="23"/>
  <c r="AA36" i="23"/>
  <c r="BD37" i="23" s="1"/>
  <c r="U35" i="23"/>
  <c r="S35" i="23"/>
  <c r="BG34" i="23"/>
  <c r="BF34" i="23"/>
  <c r="BE34" i="23"/>
  <c r="BD34" i="23"/>
  <c r="BC34" i="23"/>
  <c r="BB34" i="23"/>
  <c r="BA34" i="23"/>
  <c r="AZ34" i="23"/>
  <c r="AU34" i="23"/>
  <c r="AT34" i="23"/>
  <c r="AS34" i="23"/>
  <c r="AR34" i="23"/>
  <c r="AQ34" i="23"/>
  <c r="AP34" i="23"/>
  <c r="AO34" i="23"/>
  <c r="AN34" i="23"/>
  <c r="AK34" i="23"/>
  <c r="AJ34" i="23"/>
  <c r="AG34" i="23"/>
  <c r="AF34" i="23"/>
  <c r="AE34" i="23"/>
  <c r="AD34" i="23"/>
  <c r="AC34" i="23"/>
  <c r="AB34" i="23"/>
  <c r="Z34" i="23"/>
  <c r="Y34" i="23"/>
  <c r="X34" i="23"/>
  <c r="W34" i="23"/>
  <c r="AA33" i="23"/>
  <c r="AH34" i="23" s="1"/>
  <c r="U33" i="23"/>
  <c r="U34" i="23" s="1"/>
  <c r="U32" i="23"/>
  <c r="S32" i="23"/>
  <c r="BG31" i="23"/>
  <c r="BF31" i="23"/>
  <c r="BC31" i="23"/>
  <c r="BB31" i="23"/>
  <c r="BA31" i="23"/>
  <c r="AZ31" i="23"/>
  <c r="AY31" i="23"/>
  <c r="AX31" i="23"/>
  <c r="AW31" i="23"/>
  <c r="AV31" i="23"/>
  <c r="AU31" i="23"/>
  <c r="AT31" i="23"/>
  <c r="AQ31" i="23"/>
  <c r="AP31" i="23"/>
  <c r="AO31" i="23"/>
  <c r="AN31" i="23"/>
  <c r="AM31" i="23"/>
  <c r="AL31" i="23"/>
  <c r="AK31" i="23"/>
  <c r="AJ31" i="23"/>
  <c r="AI31" i="23"/>
  <c r="AH31" i="23"/>
  <c r="AF31" i="23"/>
  <c r="AE31" i="23"/>
  <c r="AD31" i="23"/>
  <c r="AC31" i="23"/>
  <c r="AB31" i="23"/>
  <c r="AA31" i="23"/>
  <c r="Z31" i="23"/>
  <c r="Y31" i="23"/>
  <c r="X31" i="23"/>
  <c r="W31" i="23"/>
  <c r="AE30" i="23"/>
  <c r="AA30" i="23"/>
  <c r="BE31" i="23" s="1"/>
  <c r="U30" i="23"/>
  <c r="V29" i="23"/>
  <c r="U29" i="23"/>
  <c r="S29" i="23"/>
  <c r="BG28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U27" i="23"/>
  <c r="U26" i="23"/>
  <c r="U28" i="23" s="1"/>
  <c r="S26" i="23"/>
  <c r="BG25" i="23"/>
  <c r="BD25" i="23"/>
  <c r="BC25" i="23"/>
  <c r="BB25" i="23"/>
  <c r="BA25" i="23"/>
  <c r="AZ25" i="23"/>
  <c r="AY25" i="23"/>
  <c r="AX25" i="23"/>
  <c r="AW25" i="23"/>
  <c r="AV25" i="23"/>
  <c r="AU25" i="23"/>
  <c r="AR25" i="23"/>
  <c r="AQ25" i="23"/>
  <c r="AP25" i="23"/>
  <c r="AO25" i="23"/>
  <c r="AN25" i="23"/>
  <c r="AM25" i="23"/>
  <c r="AL25" i="23"/>
  <c r="AK25" i="23"/>
  <c r="AJ25" i="23"/>
  <c r="AI25" i="23"/>
  <c r="AG25" i="23"/>
  <c r="AF25" i="23"/>
  <c r="AE25" i="23"/>
  <c r="AD25" i="23"/>
  <c r="AC25" i="23"/>
  <c r="AB25" i="23"/>
  <c r="AA25" i="23"/>
  <c r="Z25" i="23"/>
  <c r="Y25" i="23"/>
  <c r="X25" i="23"/>
  <c r="W25" i="23"/>
  <c r="AE24" i="23"/>
  <c r="BF25" i="23" s="1"/>
  <c r="U24" i="23"/>
  <c r="U23" i="23"/>
  <c r="S23" i="23"/>
  <c r="BD21" i="23"/>
  <c r="BC21" i="23"/>
  <c r="AX21" i="23"/>
  <c r="AW21" i="23"/>
  <c r="AV21" i="23"/>
  <c r="AU21" i="23"/>
  <c r="U20" i="23"/>
  <c r="U19" i="23"/>
  <c r="S19" i="23"/>
  <c r="U17" i="23"/>
  <c r="AW18" i="23" s="1"/>
  <c r="U16" i="23"/>
  <c r="BF15" i="23"/>
  <c r="AX15" i="23"/>
  <c r="AW15" i="23"/>
  <c r="AV15" i="23"/>
  <c r="AK15" i="23"/>
  <c r="AI15" i="23"/>
  <c r="AH15" i="23"/>
  <c r="AE15" i="23"/>
  <c r="AD15" i="23"/>
  <c r="U15" i="23"/>
  <c r="U14" i="23"/>
  <c r="U13" i="23"/>
  <c r="S13" i="23"/>
  <c r="BG12" i="23"/>
  <c r="BE12" i="23"/>
  <c r="BD12" i="23"/>
  <c r="AY12" i="23"/>
  <c r="AX12" i="23"/>
  <c r="AU12" i="23"/>
  <c r="AS12" i="23"/>
  <c r="AR12" i="23"/>
  <c r="AG12" i="23"/>
  <c r="AE12" i="23"/>
  <c r="AD12" i="23"/>
  <c r="AC12" i="23"/>
  <c r="AB12" i="23"/>
  <c r="AA12" i="23"/>
  <c r="Z12" i="23"/>
  <c r="Y12" i="23"/>
  <c r="X12" i="23"/>
  <c r="W12" i="23"/>
  <c r="AF11" i="23"/>
  <c r="U10" i="23"/>
  <c r="S10" i="23"/>
  <c r="AS9" i="23"/>
  <c r="AJ9" i="23"/>
  <c r="AH9" i="23"/>
  <c r="Y9" i="23"/>
  <c r="X9" i="23"/>
  <c r="W9" i="23"/>
  <c r="V9" i="23"/>
  <c r="AA8" i="23"/>
  <c r="Z8" i="23"/>
  <c r="AF9" i="23" s="1"/>
  <c r="Y8" i="23"/>
  <c r="U7" i="23"/>
  <c r="BG6" i="23"/>
  <c r="AT6" i="23"/>
  <c r="AS6" i="23"/>
  <c r="AJ6" i="23"/>
  <c r="AF6" i="23"/>
  <c r="AE6" i="23"/>
  <c r="AD6" i="23"/>
  <c r="W6" i="23"/>
  <c r="AD5" i="23"/>
  <c r="AB5" i="23"/>
  <c r="AA5" i="23"/>
  <c r="AZ6" i="23" s="1"/>
  <c r="Z5" i="23"/>
  <c r="Y5" i="23"/>
  <c r="AR6" i="23" s="1"/>
  <c r="X5" i="23"/>
  <c r="BA6" i="23" s="1"/>
  <c r="W5" i="23"/>
  <c r="U4" i="23"/>
  <c r="S4" i="23"/>
  <c r="U161" i="23" l="1"/>
  <c r="BF161" i="23"/>
  <c r="AF161" i="23"/>
  <c r="AX161" i="23"/>
  <c r="BA161" i="23"/>
  <c r="AE161" i="23"/>
  <c r="AD161" i="23"/>
  <c r="AW161" i="23"/>
  <c r="W161" i="23"/>
  <c r="BD470" i="23"/>
  <c r="AR470" i="23"/>
  <c r="AF470" i="23"/>
  <c r="BE470" i="23"/>
  <c r="AQ470" i="23"/>
  <c r="AD470" i="23"/>
  <c r="AU470" i="23"/>
  <c r="AG470" i="23"/>
  <c r="BF470" i="23"/>
  <c r="AO470" i="23"/>
  <c r="AY470" i="23"/>
  <c r="AI470" i="23"/>
  <c r="AX470" i="23"/>
  <c r="AH470" i="23"/>
  <c r="AL470" i="23"/>
  <c r="BC470" i="23"/>
  <c r="AK470" i="23"/>
  <c r="BB470" i="23"/>
  <c r="AJ470" i="23"/>
  <c r="AZ470" i="23"/>
  <c r="AV470" i="23"/>
  <c r="AW470" i="23"/>
  <c r="AT470" i="23"/>
  <c r="AS470" i="23"/>
  <c r="AP470" i="23"/>
  <c r="AN470" i="23"/>
  <c r="AM470" i="23"/>
  <c r="BA470" i="23"/>
  <c r="AE470" i="23"/>
  <c r="U79" i="23"/>
  <c r="U164" i="23"/>
  <c r="AT9" i="23"/>
  <c r="V161" i="23"/>
  <c r="AW9" i="23"/>
  <c r="AJ52" i="23"/>
  <c r="U97" i="23"/>
  <c r="BF125" i="23"/>
  <c r="AA164" i="23"/>
  <c r="AX9" i="23"/>
  <c r="AO52" i="23"/>
  <c r="AW128" i="23"/>
  <c r="AZ128" i="23"/>
  <c r="V128" i="23"/>
  <c r="U128" i="23"/>
  <c r="AZ146" i="23"/>
  <c r="AO404" i="23"/>
  <c r="AE125" i="23"/>
  <c r="AF128" i="23"/>
  <c r="AZ137" i="23"/>
  <c r="U146" i="23"/>
  <c r="AJ161" i="23"/>
  <c r="AH164" i="23"/>
  <c r="AZ179" i="23"/>
  <c r="AN179" i="23"/>
  <c r="AB179" i="23"/>
  <c r="AY179" i="23"/>
  <c r="AM179" i="23"/>
  <c r="AA179" i="23"/>
  <c r="BE179" i="23"/>
  <c r="AQ179" i="23"/>
  <c r="AC179" i="23"/>
  <c r="BC179" i="23"/>
  <c r="Y179" i="23"/>
  <c r="BB179" i="23"/>
  <c r="X179" i="23"/>
  <c r="BD179" i="23"/>
  <c r="AP179" i="23"/>
  <c r="Z179" i="23"/>
  <c r="AO179" i="23"/>
  <c r="AL179" i="23"/>
  <c r="AX179" i="23"/>
  <c r="AF179" i="23"/>
  <c r="AW179" i="23"/>
  <c r="AE179" i="23"/>
  <c r="AK179" i="23"/>
  <c r="AJ179" i="23"/>
  <c r="AI179" i="23"/>
  <c r="AH179" i="23"/>
  <c r="AG179" i="23"/>
  <c r="AV219" i="23"/>
  <c r="AJ219" i="23"/>
  <c r="AU219" i="23"/>
  <c r="AI219" i="23"/>
  <c r="AS219" i="23"/>
  <c r="AE219" i="23"/>
  <c r="AQ219" i="23"/>
  <c r="AP219" i="23"/>
  <c r="BF219" i="23"/>
  <c r="AR219" i="23"/>
  <c r="AD219" i="23"/>
  <c r="BE219" i="23"/>
  <c r="AC219" i="23"/>
  <c r="BD219" i="23"/>
  <c r="U219" i="23"/>
  <c r="BC219" i="23"/>
  <c r="AK219" i="23"/>
  <c r="BB219" i="23"/>
  <c r="AH219" i="23"/>
  <c r="AX219" i="23"/>
  <c r="AT219" i="23"/>
  <c r="AW219" i="23"/>
  <c r="AO219" i="23"/>
  <c r="AN219" i="23"/>
  <c r="BA255" i="23"/>
  <c r="AI313" i="23"/>
  <c r="AS434" i="23"/>
  <c r="AU6" i="23"/>
  <c r="BE15" i="23"/>
  <c r="AS15" i="23"/>
  <c r="AG15" i="23"/>
  <c r="BD15" i="23"/>
  <c r="AR15" i="23"/>
  <c r="AF15" i="23"/>
  <c r="BC15" i="23"/>
  <c r="AO15" i="23"/>
  <c r="AA15" i="23"/>
  <c r="BB15" i="23"/>
  <c r="AM15" i="23"/>
  <c r="AL15" i="23"/>
  <c r="AN15" i="23"/>
  <c r="Z15" i="23"/>
  <c r="BA15" i="23"/>
  <c r="Y15" i="23"/>
  <c r="AZ15" i="23"/>
  <c r="X15" i="23"/>
  <c r="AQ15" i="23"/>
  <c r="AP15" i="23"/>
  <c r="AU15" i="23"/>
  <c r="AT15" i="23"/>
  <c r="AJ15" i="23"/>
  <c r="AY15" i="23"/>
  <c r="BG18" i="23"/>
  <c r="AF125" i="23"/>
  <c r="AG128" i="23"/>
  <c r="AK161" i="23"/>
  <c r="AO164" i="23"/>
  <c r="U179" i="23"/>
  <c r="AV207" i="23"/>
  <c r="AJ207" i="23"/>
  <c r="AU207" i="23"/>
  <c r="AI207" i="23"/>
  <c r="AY207" i="23"/>
  <c r="AK207" i="23"/>
  <c r="AG207" i="23"/>
  <c r="AT207" i="23"/>
  <c r="AX207" i="23"/>
  <c r="AH207" i="23"/>
  <c r="AW207" i="23"/>
  <c r="AF207" i="23"/>
  <c r="AO207" i="23"/>
  <c r="BF207" i="23"/>
  <c r="AN207" i="23"/>
  <c r="AL207" i="23"/>
  <c r="BD207" i="23"/>
  <c r="BE207" i="23"/>
  <c r="AE207" i="23"/>
  <c r="AD207" i="23"/>
  <c r="BC207" i="23"/>
  <c r="AC207" i="23"/>
  <c r="BB207" i="23"/>
  <c r="U207" i="23"/>
  <c r="AF219" i="23"/>
  <c r="BB255" i="23"/>
  <c r="AQ313" i="23"/>
  <c r="AT325" i="23"/>
  <c r="BE392" i="23"/>
  <c r="AL392" i="23"/>
  <c r="AG392" i="23"/>
  <c r="BB392" i="23"/>
  <c r="BD392" i="23"/>
  <c r="AH392" i="23"/>
  <c r="BC392" i="23"/>
  <c r="AF392" i="23"/>
  <c r="AM392" i="23"/>
  <c r="AE392" i="23"/>
  <c r="BF392" i="23"/>
  <c r="BA392" i="23"/>
  <c r="AZ392" i="23"/>
  <c r="AT434" i="23"/>
  <c r="AJ18" i="23"/>
  <c r="BB164" i="23"/>
  <c r="AX52" i="23"/>
  <c r="AL52" i="23"/>
  <c r="AW52" i="23"/>
  <c r="AK52" i="23"/>
  <c r="BG52" i="23"/>
  <c r="AS52" i="23"/>
  <c r="U50" i="23"/>
  <c r="U52" i="23" s="1"/>
  <c r="BF52" i="23"/>
  <c r="BE52" i="23"/>
  <c r="AP52" i="23"/>
  <c r="AR52" i="23"/>
  <c r="AQ52" i="23"/>
  <c r="BD52" i="23"/>
  <c r="BC52" i="23"/>
  <c r="AI52" i="23"/>
  <c r="BB52" i="23"/>
  <c r="AN52" i="23"/>
  <c r="AM52" i="23"/>
  <c r="AT18" i="23"/>
  <c r="AU18" i="23"/>
  <c r="U106" i="23"/>
  <c r="AV18" i="23"/>
  <c r="AF164" i="23"/>
  <c r="U82" i="23"/>
  <c r="AD125" i="23"/>
  <c r="BB137" i="23"/>
  <c r="AD137" i="23"/>
  <c r="AW137" i="23"/>
  <c r="AC137" i="23"/>
  <c r="AN137" i="23"/>
  <c r="AF137" i="23"/>
  <c r="AG137" i="23"/>
  <c r="BF137" i="23"/>
  <c r="BE137" i="23"/>
  <c r="AE137" i="23"/>
  <c r="AV146" i="23"/>
  <c r="AJ146" i="23"/>
  <c r="X146" i="23"/>
  <c r="AU146" i="23"/>
  <c r="AI146" i="23"/>
  <c r="W146" i="23"/>
  <c r="AS146" i="23"/>
  <c r="AE146" i="23"/>
  <c r="AQ146" i="23"/>
  <c r="BD146" i="23"/>
  <c r="AB146" i="23"/>
  <c r="BF146" i="23"/>
  <c r="AR146" i="23"/>
  <c r="AD146" i="23"/>
  <c r="BE146" i="23"/>
  <c r="AC146" i="23"/>
  <c r="AP146" i="23"/>
  <c r="AL146" i="23"/>
  <c r="BC146" i="23"/>
  <c r="AK146" i="23"/>
  <c r="AH146" i="23"/>
  <c r="AF146" i="23"/>
  <c r="AG146" i="23"/>
  <c r="BB146" i="23"/>
  <c r="BA146" i="23"/>
  <c r="AA146" i="23"/>
  <c r="BF9" i="23"/>
  <c r="U58" i="23"/>
  <c r="AY52" i="23"/>
  <c r="AH128" i="23"/>
  <c r="AA137" i="23"/>
  <c r="Y146" i="23"/>
  <c r="AX164" i="23"/>
  <c r="BA419" i="23"/>
  <c r="AO419" i="23"/>
  <c r="AC419" i="23"/>
  <c r="AT419" i="23"/>
  <c r="AG419" i="23"/>
  <c r="BF419" i="23"/>
  <c r="AR419" i="23"/>
  <c r="AD419" i="23"/>
  <c r="AY419" i="23"/>
  <c r="AJ419" i="23"/>
  <c r="AX419" i="23"/>
  <c r="AH419" i="23"/>
  <c r="AW419" i="23"/>
  <c r="AF419" i="23"/>
  <c r="BE419" i="23"/>
  <c r="AL419" i="23"/>
  <c r="AI419" i="23"/>
  <c r="BD419" i="23"/>
  <c r="AK419" i="23"/>
  <c r="BC419" i="23"/>
  <c r="AQ419" i="23"/>
  <c r="AN419" i="23"/>
  <c r="AP419" i="23"/>
  <c r="AM419" i="23"/>
  <c r="BB419" i="23"/>
  <c r="AY6" i="23"/>
  <c r="AW12" i="23"/>
  <c r="AK12" i="23"/>
  <c r="AV12" i="23"/>
  <c r="AJ12" i="23"/>
  <c r="BC12" i="23"/>
  <c r="AO12" i="23"/>
  <c r="AN12" i="23"/>
  <c r="BA12" i="23"/>
  <c r="AZ12" i="23"/>
  <c r="BB12" i="23"/>
  <c r="AM12" i="23"/>
  <c r="AL12" i="23"/>
  <c r="AQ12" i="23"/>
  <c r="AP12" i="23"/>
  <c r="AI12" i="23"/>
  <c r="AH12" i="23"/>
  <c r="BF12" i="23"/>
  <c r="AF12" i="23"/>
  <c r="U11" i="23"/>
  <c r="U12" i="23" s="1"/>
  <c r="AB15" i="23"/>
  <c r="BG15" i="23"/>
  <c r="AZ52" i="23"/>
  <c r="AK128" i="23"/>
  <c r="AB137" i="23"/>
  <c r="Z146" i="23"/>
  <c r="AU161" i="23"/>
  <c r="W179" i="23"/>
  <c r="BE204" i="23"/>
  <c r="AS204" i="23"/>
  <c r="AG204" i="23"/>
  <c r="BD204" i="23"/>
  <c r="AR204" i="23"/>
  <c r="AF204" i="23"/>
  <c r="BB204" i="23"/>
  <c r="AN204" i="23"/>
  <c r="AL204" i="23"/>
  <c r="AY204" i="23"/>
  <c r="BA204" i="23"/>
  <c r="AM204" i="23"/>
  <c r="AZ204" i="23"/>
  <c r="AK204" i="23"/>
  <c r="AX204" i="23"/>
  <c r="AD204" i="23"/>
  <c r="AW204" i="23"/>
  <c r="AC204" i="23"/>
  <c r="AQ204" i="23"/>
  <c r="AO204" i="23"/>
  <c r="AP204" i="23"/>
  <c r="AJ204" i="23"/>
  <c r="AI204" i="23"/>
  <c r="AP207" i="23"/>
  <c r="BB213" i="23"/>
  <c r="AP213" i="23"/>
  <c r="AD213" i="23"/>
  <c r="BA213" i="23"/>
  <c r="AO213" i="23"/>
  <c r="AC213" i="23"/>
  <c r="BC213" i="23"/>
  <c r="AM213" i="23"/>
  <c r="AY213" i="23"/>
  <c r="AX213" i="23"/>
  <c r="AZ213" i="23"/>
  <c r="AL213" i="23"/>
  <c r="AK213" i="23"/>
  <c r="AJ213" i="23"/>
  <c r="AI213" i="23"/>
  <c r="BF213" i="23"/>
  <c r="AH213" i="23"/>
  <c r="AQ213" i="23"/>
  <c r="AG213" i="23"/>
  <c r="AN213" i="23"/>
  <c r="AF213" i="23"/>
  <c r="BE213" i="23"/>
  <c r="AE213" i="23"/>
  <c r="AL219" i="23"/>
  <c r="BE240" i="23"/>
  <c r="AS240" i="23"/>
  <c r="AG240" i="23"/>
  <c r="BD240" i="23"/>
  <c r="AR240" i="23"/>
  <c r="AF240" i="23"/>
  <c r="BB240" i="23"/>
  <c r="AN240" i="23"/>
  <c r="AL240" i="23"/>
  <c r="AK240" i="23"/>
  <c r="BA240" i="23"/>
  <c r="AM240" i="23"/>
  <c r="AZ240" i="23"/>
  <c r="AY240" i="23"/>
  <c r="BC240" i="23"/>
  <c r="AE240" i="23"/>
  <c r="AX240" i="23"/>
  <c r="AD240" i="23"/>
  <c r="AP240" i="23"/>
  <c r="AJ240" i="23"/>
  <c r="AO240" i="23"/>
  <c r="AI240" i="23"/>
  <c r="AH240" i="23"/>
  <c r="AM243" i="23"/>
  <c r="AV325" i="23"/>
  <c r="AN392" i="23"/>
  <c r="BF401" i="23"/>
  <c r="U419" i="23"/>
  <c r="AW488" i="23"/>
  <c r="AK488" i="23"/>
  <c r="Y488" i="23"/>
  <c r="BD488" i="23"/>
  <c r="AQ488" i="23"/>
  <c r="AD488" i="23"/>
  <c r="AZ488" i="23"/>
  <c r="AL488" i="23"/>
  <c r="W488" i="23"/>
  <c r="AX488" i="23"/>
  <c r="AH488" i="23"/>
  <c r="AS488" i="23"/>
  <c r="AB488" i="23"/>
  <c r="AR488" i="23"/>
  <c r="AA488" i="23"/>
  <c r="BC488" i="23"/>
  <c r="AI488" i="23"/>
  <c r="BB488" i="23"/>
  <c r="AG488" i="23"/>
  <c r="BA488" i="23"/>
  <c r="AF488" i="23"/>
  <c r="AN488" i="23"/>
  <c r="AM488" i="23"/>
  <c r="AJ488" i="23"/>
  <c r="AE488" i="23"/>
  <c r="AC488" i="23"/>
  <c r="AV488" i="23"/>
  <c r="AT488" i="23"/>
  <c r="AU488" i="23"/>
  <c r="AY488" i="23"/>
  <c r="AO488" i="23"/>
  <c r="AP488" i="23"/>
  <c r="Z488" i="23"/>
  <c r="X488" i="23"/>
  <c r="AZ18" i="23"/>
  <c r="AN18" i="23"/>
  <c r="AY18" i="23"/>
  <c r="AM18" i="23"/>
  <c r="BD18" i="23"/>
  <c r="AP18" i="23"/>
  <c r="AL18" i="23"/>
  <c r="AK18" i="23"/>
  <c r="BC18" i="23"/>
  <c r="AO18" i="23"/>
  <c r="BB18" i="23"/>
  <c r="BA18" i="23"/>
  <c r="BF18" i="23"/>
  <c r="AH18" i="23"/>
  <c r="BE18" i="23"/>
  <c r="U18" i="23"/>
  <c r="AR18" i="23"/>
  <c r="AQ18" i="23"/>
  <c r="AI18" i="23"/>
  <c r="AV164" i="23"/>
  <c r="AJ164" i="23"/>
  <c r="X164" i="23"/>
  <c r="AU164" i="23"/>
  <c r="AI164" i="23"/>
  <c r="W164" i="23"/>
  <c r="AS164" i="23"/>
  <c r="AE164" i="23"/>
  <c r="AQ164" i="23"/>
  <c r="AP164" i="23"/>
  <c r="BF164" i="23"/>
  <c r="AR164" i="23"/>
  <c r="AD164" i="23"/>
  <c r="BE164" i="23"/>
  <c r="AC164" i="23"/>
  <c r="BD164" i="23"/>
  <c r="AB164" i="23"/>
  <c r="AW164" i="23"/>
  <c r="Y164" i="23"/>
  <c r="AT164" i="23"/>
  <c r="V164" i="23"/>
  <c r="AN164" i="23"/>
  <c r="AM164" i="23"/>
  <c r="AL164" i="23"/>
  <c r="AK164" i="23"/>
  <c r="BD255" i="23"/>
  <c r="AR255" i="23"/>
  <c r="AW255" i="23"/>
  <c r="AJ255" i="23"/>
  <c r="AV255" i="23"/>
  <c r="AI255" i="23"/>
  <c r="AT255" i="23"/>
  <c r="AE255" i="23"/>
  <c r="BF255" i="23"/>
  <c r="U255" i="23"/>
  <c r="AS255" i="23"/>
  <c r="AD255" i="23"/>
  <c r="AQ255" i="23"/>
  <c r="AC255" i="23"/>
  <c r="AP255" i="23"/>
  <c r="AL255" i="23"/>
  <c r="BE255" i="23"/>
  <c r="AK255" i="23"/>
  <c r="AO255" i="23"/>
  <c r="AM255" i="23"/>
  <c r="AN255" i="23"/>
  <c r="AH255" i="23"/>
  <c r="AG255" i="23"/>
  <c r="AX404" i="23"/>
  <c r="AL404" i="23"/>
  <c r="BC404" i="23"/>
  <c r="AP404" i="23"/>
  <c r="AC404" i="23"/>
  <c r="BB404" i="23"/>
  <c r="AN404" i="23"/>
  <c r="AY404" i="23"/>
  <c r="AI404" i="23"/>
  <c r="BE404" i="23"/>
  <c r="AM404" i="23"/>
  <c r="BD404" i="23"/>
  <c r="AK404" i="23"/>
  <c r="BF404" i="23"/>
  <c r="AH404" i="23"/>
  <c r="AF404" i="23"/>
  <c r="BA404" i="23"/>
  <c r="AG404" i="23"/>
  <c r="AZ404" i="23"/>
  <c r="AV404" i="23"/>
  <c r="AT404" i="23"/>
  <c r="AS404" i="23"/>
  <c r="AU404" i="23"/>
  <c r="AW404" i="23"/>
  <c r="AR404" i="23"/>
  <c r="AQ404" i="23"/>
  <c r="BA431" i="23"/>
  <c r="AO431" i="23"/>
  <c r="AC431" i="23"/>
  <c r="BE431" i="23"/>
  <c r="AR431" i="23"/>
  <c r="AE431" i="23"/>
  <c r="AZ431" i="23"/>
  <c r="AL431" i="23"/>
  <c r="BF431" i="23"/>
  <c r="AP431" i="23"/>
  <c r="AX431" i="23"/>
  <c r="AH431" i="23"/>
  <c r="AW431" i="23"/>
  <c r="AG431" i="23"/>
  <c r="AS431" i="23"/>
  <c r="AQ431" i="23"/>
  <c r="AN431" i="23"/>
  <c r="AM431" i="23"/>
  <c r="AJ431" i="23"/>
  <c r="AI431" i="23"/>
  <c r="AK431" i="23"/>
  <c r="AF431" i="23"/>
  <c r="AD431" i="23"/>
  <c r="U431" i="23"/>
  <c r="BC431" i="23"/>
  <c r="AY431" i="23"/>
  <c r="BB431" i="23"/>
  <c r="AV431" i="23"/>
  <c r="AU431" i="23"/>
  <c r="AS18" i="23"/>
  <c r="BC164" i="23"/>
  <c r="AF255" i="23"/>
  <c r="AT431" i="23"/>
  <c r="U470" i="23"/>
  <c r="BA9" i="23"/>
  <c r="AC9" i="23"/>
  <c r="U8" i="23"/>
  <c r="U9" i="23" s="1"/>
  <c r="AO9" i="23"/>
  <c r="BD9" i="23"/>
  <c r="AN9" i="23"/>
  <c r="Z9" i="23"/>
  <c r="AM9" i="23"/>
  <c r="AZ9" i="23"/>
  <c r="AK9" i="23"/>
  <c r="BC9" i="23"/>
  <c r="AL9" i="23"/>
  <c r="AY9" i="23"/>
  <c r="AV9" i="23"/>
  <c r="AB9" i="23"/>
  <c r="AU9" i="23"/>
  <c r="AA9" i="23"/>
  <c r="AR9" i="23"/>
  <c r="AQ9" i="23"/>
  <c r="AI9" i="23"/>
  <c r="Z164" i="23"/>
  <c r="AU255" i="23"/>
  <c r="BA313" i="23"/>
  <c r="AO313" i="23"/>
  <c r="AC313" i="23"/>
  <c r="AU313" i="23"/>
  <c r="AH313" i="23"/>
  <c r="AY313" i="23"/>
  <c r="AK313" i="23"/>
  <c r="AX313" i="23"/>
  <c r="AJ313" i="23"/>
  <c r="BF313" i="23"/>
  <c r="AP313" i="23"/>
  <c r="BD313" i="23"/>
  <c r="AM313" i="23"/>
  <c r="BC313" i="23"/>
  <c r="AL313" i="23"/>
  <c r="BE313" i="23"/>
  <c r="AN313" i="23"/>
  <c r="AG313" i="23"/>
  <c r="AF313" i="23"/>
  <c r="AZ313" i="23"/>
  <c r="AW313" i="23"/>
  <c r="AV313" i="23"/>
  <c r="AT313" i="23"/>
  <c r="AS313" i="23"/>
  <c r="AD404" i="23"/>
  <c r="BD431" i="23"/>
  <c r="AC470" i="23"/>
  <c r="AZ125" i="23"/>
  <c r="AN125" i="23"/>
  <c r="AB125" i="23"/>
  <c r="AY125" i="23"/>
  <c r="AM125" i="23"/>
  <c r="AA125" i="23"/>
  <c r="BE125" i="23"/>
  <c r="AQ125" i="23"/>
  <c r="AC125" i="23"/>
  <c r="BC125" i="23"/>
  <c r="Y125" i="23"/>
  <c r="BB125" i="23"/>
  <c r="X125" i="23"/>
  <c r="BD125" i="23"/>
  <c r="AP125" i="23"/>
  <c r="Z125" i="23"/>
  <c r="AO125" i="23"/>
  <c r="AL125" i="23"/>
  <c r="AU125" i="23"/>
  <c r="W125" i="23"/>
  <c r="AT125" i="23"/>
  <c r="V125" i="23"/>
  <c r="AK125" i="23"/>
  <c r="AI125" i="23"/>
  <c r="AJ125" i="23"/>
  <c r="AH125" i="23"/>
  <c r="AG161" i="23"/>
  <c r="AX255" i="23"/>
  <c r="U313" i="23"/>
  <c r="AE404" i="23"/>
  <c r="AP434" i="23"/>
  <c r="AO434" i="23"/>
  <c r="AM434" i="23"/>
  <c r="BE434" i="23"/>
  <c r="U125" i="23"/>
  <c r="AH161" i="23"/>
  <c r="AD313" i="23"/>
  <c r="AJ404" i="23"/>
  <c r="BE9" i="23"/>
  <c r="AT52" i="23"/>
  <c r="BD137" i="23"/>
  <c r="AI161" i="23"/>
  <c r="AG164" i="23"/>
  <c r="AZ255" i="23"/>
  <c r="AE313" i="23"/>
  <c r="AX18" i="23"/>
  <c r="AU52" i="23"/>
  <c r="AV6" i="23"/>
  <c r="AE9" i="23"/>
  <c r="AG125" i="23"/>
  <c r="AT161" i="23"/>
  <c r="V179" i="23"/>
  <c r="AG219" i="23"/>
  <c r="AL243" i="23"/>
  <c r="BC255" i="23"/>
  <c r="AR313" i="23"/>
  <c r="AX322" i="23"/>
  <c r="AL322" i="23"/>
  <c r="AZ322" i="23"/>
  <c r="AM322" i="23"/>
  <c r="AV322" i="23"/>
  <c r="AH322" i="23"/>
  <c r="AU322" i="23"/>
  <c r="AG322" i="23"/>
  <c r="BD322" i="23"/>
  <c r="AN322" i="23"/>
  <c r="AJ322" i="23"/>
  <c r="BA322" i="23"/>
  <c r="BC322" i="23"/>
  <c r="AK322" i="23"/>
  <c r="BB322" i="23"/>
  <c r="AI322" i="23"/>
  <c r="AQ322" i="23"/>
  <c r="AP322" i="23"/>
  <c r="AR322" i="23"/>
  <c r="AF322" i="23"/>
  <c r="AO322" i="23"/>
  <c r="AE322" i="23"/>
  <c r="AD322" i="23"/>
  <c r="AU325" i="23"/>
  <c r="AZ401" i="23"/>
  <c r="AT401" i="23"/>
  <c r="AR401" i="23"/>
  <c r="AP401" i="23"/>
  <c r="AQ401" i="23"/>
  <c r="AM401" i="23"/>
  <c r="AL401" i="23"/>
  <c r="BB434" i="23"/>
  <c r="AG9" i="23"/>
  <c r="AT12" i="23"/>
  <c r="AC15" i="23"/>
  <c r="AZ21" i="23"/>
  <c r="AN21" i="23"/>
  <c r="AY21" i="23"/>
  <c r="U21" i="23"/>
  <c r="AT21" i="23"/>
  <c r="AS21" i="23"/>
  <c r="AR21" i="23"/>
  <c r="BE21" i="23"/>
  <c r="AQ21" i="23"/>
  <c r="BG21" i="23"/>
  <c r="BF21" i="23"/>
  <c r="BB21" i="23"/>
  <c r="BA21" i="23"/>
  <c r="AP21" i="23"/>
  <c r="AO21" i="23"/>
  <c r="BA52" i="23"/>
  <c r="AS125" i="23"/>
  <c r="AL128" i="23"/>
  <c r="AO137" i="23"/>
  <c r="AM146" i="23"/>
  <c r="AV161" i="23"/>
  <c r="AZ164" i="23"/>
  <c r="AD179" i="23"/>
  <c r="U204" i="23"/>
  <c r="AQ207" i="23"/>
  <c r="U213" i="23"/>
  <c r="AM219" i="23"/>
  <c r="U240" i="23"/>
  <c r="AT316" i="23"/>
  <c r="AE316" i="23"/>
  <c r="AS316" i="23"/>
  <c r="AD316" i="23"/>
  <c r="BF316" i="23"/>
  <c r="AO316" i="23"/>
  <c r="BC316" i="23"/>
  <c r="BB316" i="23"/>
  <c r="BE316" i="23"/>
  <c r="AM316" i="23"/>
  <c r="AL316" i="23"/>
  <c r="AK316" i="23"/>
  <c r="AY316" i="23"/>
  <c r="U316" i="23"/>
  <c r="AX316" i="23"/>
  <c r="AV316" i="23"/>
  <c r="AQ316" i="23"/>
  <c r="AU316" i="23"/>
  <c r="AP316" i="23"/>
  <c r="AJ316" i="23"/>
  <c r="AC322" i="23"/>
  <c r="AW325" i="23"/>
  <c r="AO392" i="23"/>
  <c r="AJ401" i="23"/>
  <c r="AE419" i="23"/>
  <c r="AW458" i="23"/>
  <c r="AV458" i="23"/>
  <c r="AU458" i="23"/>
  <c r="U488" i="23"/>
  <c r="AO182" i="23"/>
  <c r="AZ189" i="23"/>
  <c r="AV243" i="23"/>
  <c r="AJ243" i="23"/>
  <c r="AU243" i="23"/>
  <c r="AI243" i="23"/>
  <c r="AY243" i="23"/>
  <c r="AK243" i="23"/>
  <c r="AG243" i="23"/>
  <c r="AF243" i="23"/>
  <c r="AX243" i="23"/>
  <c r="AH243" i="23"/>
  <c r="AW243" i="23"/>
  <c r="AT243" i="23"/>
  <c r="AP243" i="23"/>
  <c r="AO243" i="23"/>
  <c r="BA243" i="23"/>
  <c r="BB249" i="23"/>
  <c r="AP249" i="23"/>
  <c r="AD249" i="23"/>
  <c r="BA249" i="23"/>
  <c r="AO249" i="23"/>
  <c r="AC249" i="23"/>
  <c r="BC249" i="23"/>
  <c r="AM249" i="23"/>
  <c r="AY249" i="23"/>
  <c r="AK249" i="23"/>
  <c r="AX249" i="23"/>
  <c r="AJ249" i="23"/>
  <c r="AZ249" i="23"/>
  <c r="AL249" i="23"/>
  <c r="AN249" i="23"/>
  <c r="AI249" i="23"/>
  <c r="AW249" i="23"/>
  <c r="BA325" i="23"/>
  <c r="AO325" i="23"/>
  <c r="AC325" i="23"/>
  <c r="BF325" i="23"/>
  <c r="AS325" i="23"/>
  <c r="AF325" i="23"/>
  <c r="AR325" i="23"/>
  <c r="AD325" i="23"/>
  <c r="BE325" i="23"/>
  <c r="AQ325" i="23"/>
  <c r="U325" i="23"/>
  <c r="BD325" i="23"/>
  <c r="AM325" i="23"/>
  <c r="AK325" i="23"/>
  <c r="AJ325" i="23"/>
  <c r="BC325" i="23"/>
  <c r="AL325" i="23"/>
  <c r="BB325" i="23"/>
  <c r="AZ325" i="23"/>
  <c r="AH325" i="23"/>
  <c r="AG325" i="23"/>
  <c r="AZ331" i="23"/>
  <c r="BA455" i="23"/>
  <c r="AO455" i="23"/>
  <c r="AC455" i="23"/>
  <c r="AZ455" i="23"/>
  <c r="AM455" i="23"/>
  <c r="BE455" i="23"/>
  <c r="AQ455" i="23"/>
  <c r="U455" i="23"/>
  <c r="BC455" i="23"/>
  <c r="AL455" i="23"/>
  <c r="BB455" i="23"/>
  <c r="AJ455" i="23"/>
  <c r="AY455" i="23"/>
  <c r="AI455" i="23"/>
  <c r="BD455" i="23"/>
  <c r="AG455" i="23"/>
  <c r="AX455" i="23"/>
  <c r="AF455" i="23"/>
  <c r="AW455" i="23"/>
  <c r="AE455" i="23"/>
  <c r="AN455" i="23"/>
  <c r="AK455" i="23"/>
  <c r="AH455" i="23"/>
  <c r="AD455" i="23"/>
  <c r="BF455" i="23"/>
  <c r="AV455" i="23"/>
  <c r="AU455" i="23"/>
  <c r="BE482" i="23"/>
  <c r="AM482" i="23"/>
  <c r="W482" i="23"/>
  <c r="BB482" i="23"/>
  <c r="AL482" i="23"/>
  <c r="U482" i="23"/>
  <c r="AZ482" i="23"/>
  <c r="AG482" i="23"/>
  <c r="AX482" i="23"/>
  <c r="AF482" i="23"/>
  <c r="AW482" i="23"/>
  <c r="AB482" i="23"/>
  <c r="AK482" i="23"/>
  <c r="AI482" i="23"/>
  <c r="AH482" i="23"/>
  <c r="AA482" i="23"/>
  <c r="BF482" i="23"/>
  <c r="Z482" i="23"/>
  <c r="AV482" i="23"/>
  <c r="AU482" i="23"/>
  <c r="AT482" i="23"/>
  <c r="AI6" i="23"/>
  <c r="BB9" i="23"/>
  <c r="U25" i="23"/>
  <c r="AI40" i="23"/>
  <c r="AV128" i="23"/>
  <c r="AJ128" i="23"/>
  <c r="X128" i="23"/>
  <c r="AU128" i="23"/>
  <c r="AI128" i="23"/>
  <c r="W128" i="23"/>
  <c r="AS128" i="23"/>
  <c r="AE128" i="23"/>
  <c r="AQ128" i="23"/>
  <c r="AP128" i="23"/>
  <c r="BF128" i="23"/>
  <c r="AR128" i="23"/>
  <c r="AD128" i="23"/>
  <c r="BE128" i="23"/>
  <c r="AC128" i="23"/>
  <c r="BD128" i="23"/>
  <c r="AB128" i="23"/>
  <c r="AY128" i="23"/>
  <c r="AA128" i="23"/>
  <c r="AX128" i="23"/>
  <c r="Z128" i="23"/>
  <c r="AT128" i="23"/>
  <c r="AS143" i="23"/>
  <c r="AT173" i="23"/>
  <c r="AB173" i="23"/>
  <c r="AS173" i="23"/>
  <c r="AA173" i="23"/>
  <c r="AR173" i="23"/>
  <c r="AV182" i="23"/>
  <c r="AJ182" i="23"/>
  <c r="X182" i="23"/>
  <c r="AU182" i="23"/>
  <c r="AI182" i="23"/>
  <c r="W182" i="23"/>
  <c r="AS182" i="23"/>
  <c r="AE182" i="23"/>
  <c r="AQ182" i="23"/>
  <c r="AP182" i="23"/>
  <c r="BF182" i="23"/>
  <c r="AR182" i="23"/>
  <c r="AD182" i="23"/>
  <c r="BE182" i="23"/>
  <c r="AC182" i="23"/>
  <c r="BD182" i="23"/>
  <c r="AB182" i="23"/>
  <c r="BB182" i="23"/>
  <c r="AH182" i="23"/>
  <c r="BA182" i="23"/>
  <c r="AG182" i="23"/>
  <c r="AT182" i="23"/>
  <c r="BB189" i="23"/>
  <c r="AP189" i="23"/>
  <c r="AD189" i="23"/>
  <c r="BA189" i="23"/>
  <c r="AO189" i="23"/>
  <c r="AC189" i="23"/>
  <c r="AW189" i="23"/>
  <c r="AI189" i="23"/>
  <c r="AG189" i="23"/>
  <c r="AF189" i="23"/>
  <c r="AV189" i="23"/>
  <c r="AH189" i="23"/>
  <c r="AU189" i="23"/>
  <c r="AT189" i="23"/>
  <c r="BE189" i="23"/>
  <c r="AK189" i="23"/>
  <c r="BD189" i="23"/>
  <c r="AJ189" i="23"/>
  <c r="BC189" i="23"/>
  <c r="AZ225" i="23"/>
  <c r="U243" i="23"/>
  <c r="BB243" i="23"/>
  <c r="U249" i="23"/>
  <c r="BD249" i="23"/>
  <c r="AE325" i="23"/>
  <c r="AU331" i="23"/>
  <c r="AI331" i="23"/>
  <c r="BE331" i="23"/>
  <c r="AR331" i="23"/>
  <c r="AE331" i="23"/>
  <c r="AX331" i="23"/>
  <c r="AJ331" i="23"/>
  <c r="AW331" i="23"/>
  <c r="AH331" i="23"/>
  <c r="BF331" i="23"/>
  <c r="AO331" i="23"/>
  <c r="BC331" i="23"/>
  <c r="AL331" i="23"/>
  <c r="BD331" i="23"/>
  <c r="AN331" i="23"/>
  <c r="AM331" i="23"/>
  <c r="BB331" i="23"/>
  <c r="AS331" i="23"/>
  <c r="AQ331" i="23"/>
  <c r="BA331" i="23"/>
  <c r="BA386" i="23"/>
  <c r="AO386" i="23"/>
  <c r="AC386" i="23"/>
  <c r="AV386" i="23"/>
  <c r="AI386" i="23"/>
  <c r="AY386" i="23"/>
  <c r="AK386" i="23"/>
  <c r="AU386" i="23"/>
  <c r="AF386" i="23"/>
  <c r="AS386" i="23"/>
  <c r="AT386" i="23"/>
  <c r="AE386" i="23"/>
  <c r="AD386" i="23"/>
  <c r="AP386" i="23"/>
  <c r="BF386" i="23"/>
  <c r="AM386" i="23"/>
  <c r="BE386" i="23"/>
  <c r="AN386" i="23"/>
  <c r="AL386" i="23"/>
  <c r="AZ386" i="23"/>
  <c r="AX386" i="23"/>
  <c r="AP455" i="23"/>
  <c r="AT143" i="23"/>
  <c r="BF189" i="23"/>
  <c r="BE216" i="23"/>
  <c r="AS216" i="23"/>
  <c r="AG216" i="23"/>
  <c r="BD216" i="23"/>
  <c r="AR216" i="23"/>
  <c r="AF216" i="23"/>
  <c r="AX216" i="23"/>
  <c r="AJ216" i="23"/>
  <c r="AV216" i="23"/>
  <c r="AU216" i="23"/>
  <c r="AW216" i="23"/>
  <c r="AI216" i="23"/>
  <c r="AH216" i="23"/>
  <c r="AE216" i="23"/>
  <c r="AT216" i="23"/>
  <c r="AQ216" i="23"/>
  <c r="AC243" i="23"/>
  <c r="U143" i="23"/>
  <c r="V182" i="23"/>
  <c r="AX182" i="23"/>
  <c r="AE189" i="23"/>
  <c r="AU192" i="23"/>
  <c r="AN192" i="23"/>
  <c r="AY192" i="23"/>
  <c r="U216" i="23"/>
  <c r="BB216" i="23"/>
  <c r="U225" i="23"/>
  <c r="AD243" i="23"/>
  <c r="BD243" i="23"/>
  <c r="AF249" i="23"/>
  <c r="BF249" i="23"/>
  <c r="AN325" i="23"/>
  <c r="AX334" i="23"/>
  <c r="AL334" i="23"/>
  <c r="AW334" i="23"/>
  <c r="AJ334" i="23"/>
  <c r="BF334" i="23"/>
  <c r="AR334" i="23"/>
  <c r="AD334" i="23"/>
  <c r="BE334" i="23"/>
  <c r="AQ334" i="23"/>
  <c r="AC334" i="23"/>
  <c r="AO334" i="23"/>
  <c r="BC334" i="23"/>
  <c r="BB334" i="23"/>
  <c r="AK334" i="23"/>
  <c r="BD334" i="23"/>
  <c r="AN334" i="23"/>
  <c r="AM334" i="23"/>
  <c r="AH334" i="23"/>
  <c r="AG334" i="23"/>
  <c r="BA334" i="23"/>
  <c r="AU367" i="23"/>
  <c r="AI367" i="23"/>
  <c r="AZ367" i="23"/>
  <c r="AY367" i="23"/>
  <c r="AL367" i="23"/>
  <c r="AV367" i="23"/>
  <c r="AG367" i="23"/>
  <c r="AE367" i="23"/>
  <c r="AT367" i="23"/>
  <c r="AF367" i="23"/>
  <c r="AS367" i="23"/>
  <c r="BD367" i="23"/>
  <c r="AK367" i="23"/>
  <c r="BB367" i="23"/>
  <c r="BA367" i="23"/>
  <c r="AD367" i="23"/>
  <c r="BC367" i="23"/>
  <c r="AJ367" i="23"/>
  <c r="AH367" i="23"/>
  <c r="AX367" i="23"/>
  <c r="AW367" i="23"/>
  <c r="AS455" i="23"/>
  <c r="BA473" i="23"/>
  <c r="AL473" i="23"/>
  <c r="AX473" i="23"/>
  <c r="AF473" i="23"/>
  <c r="AV473" i="23"/>
  <c r="AE473" i="23"/>
  <c r="AQ473" i="23"/>
  <c r="AP473" i="23"/>
  <c r="AN473" i="23"/>
  <c r="AR473" i="23"/>
  <c r="AM473" i="23"/>
  <c r="AK473" i="23"/>
  <c r="AI473" i="23"/>
  <c r="AG473" i="23"/>
  <c r="BB473" i="23"/>
  <c r="AZ473" i="23"/>
  <c r="AY473" i="23"/>
  <c r="Y482" i="23"/>
  <c r="AZ143" i="23"/>
  <c r="AN143" i="23"/>
  <c r="AB143" i="23"/>
  <c r="AY143" i="23"/>
  <c r="AM143" i="23"/>
  <c r="AA143" i="23"/>
  <c r="BE143" i="23"/>
  <c r="AQ143" i="23"/>
  <c r="AC143" i="23"/>
  <c r="BC143" i="23"/>
  <c r="Y143" i="23"/>
  <c r="AL143" i="23"/>
  <c r="X143" i="23"/>
  <c r="BD143" i="23"/>
  <c r="AP143" i="23"/>
  <c r="Z143" i="23"/>
  <c r="AO143" i="23"/>
  <c r="BB143" i="23"/>
  <c r="BF143" i="23"/>
  <c r="AH143" i="23"/>
  <c r="BA143" i="23"/>
  <c r="AG143" i="23"/>
  <c r="U182" i="23"/>
  <c r="BA216" i="23"/>
  <c r="BB225" i="23"/>
  <c r="AP225" i="23"/>
  <c r="AD225" i="23"/>
  <c r="BA225" i="23"/>
  <c r="AO225" i="23"/>
  <c r="AC225" i="23"/>
  <c r="AW225" i="23"/>
  <c r="AI225" i="23"/>
  <c r="AU225" i="23"/>
  <c r="AF225" i="23"/>
  <c r="AV225" i="23"/>
  <c r="AH225" i="23"/>
  <c r="AG225" i="23"/>
  <c r="AT225" i="23"/>
  <c r="BF225" i="23"/>
  <c r="AL225" i="23"/>
  <c r="BE225" i="23"/>
  <c r="AK225" i="23"/>
  <c r="BC225" i="23"/>
  <c r="BC243" i="23"/>
  <c r="AE249" i="23"/>
  <c r="BE249" i="23"/>
  <c r="AM6" i="23"/>
  <c r="AS40" i="23"/>
  <c r="BF40" i="23"/>
  <c r="AD40" i="23"/>
  <c r="AC40" i="23"/>
  <c r="BG40" i="23"/>
  <c r="AE40" i="23"/>
  <c r="U39" i="23"/>
  <c r="U40" i="23" s="1"/>
  <c r="AR40" i="23"/>
  <c r="BE40" i="23"/>
  <c r="AQ40" i="23"/>
  <c r="AX40" i="23"/>
  <c r="AU40" i="23"/>
  <c r="AN40" i="23"/>
  <c r="BA43" i="23"/>
  <c r="AO43" i="23"/>
  <c r="AC43" i="23"/>
  <c r="AZ43" i="23"/>
  <c r="AN43" i="23"/>
  <c r="AB43" i="23"/>
  <c r="BF43" i="23"/>
  <c r="AR43" i="23"/>
  <c r="AD43" i="23"/>
  <c r="AQ43" i="23"/>
  <c r="BD43" i="23"/>
  <c r="BC43" i="23"/>
  <c r="BE43" i="23"/>
  <c r="AP43" i="23"/>
  <c r="AM43" i="23"/>
  <c r="AJ43" i="23"/>
  <c r="BG43" i="23"/>
  <c r="AI43" i="23"/>
  <c r="AH43" i="23"/>
  <c r="Y128" i="23"/>
  <c r="BA128" i="23"/>
  <c r="V143" i="23"/>
  <c r="AV143" i="23"/>
  <c r="AO155" i="23"/>
  <c r="BF155" i="23"/>
  <c r="AN155" i="23"/>
  <c r="AR155" i="23"/>
  <c r="AC173" i="23"/>
  <c r="BC173" i="23"/>
  <c r="Y182" i="23"/>
  <c r="AY182" i="23"/>
  <c r="AL189" i="23"/>
  <c r="AQ192" i="23"/>
  <c r="AZ192" i="23"/>
  <c r="AC216" i="23"/>
  <c r="BC216" i="23"/>
  <c r="AE225" i="23"/>
  <c r="AV228" i="23"/>
  <c r="AU228" i="23"/>
  <c r="AY228" i="23"/>
  <c r="AE243" i="23"/>
  <c r="BE243" i="23"/>
  <c r="AG249" i="23"/>
  <c r="AP325" i="23"/>
  <c r="AD331" i="23"/>
  <c r="U334" i="23"/>
  <c r="U367" i="23"/>
  <c r="AH386" i="23"/>
  <c r="AT455" i="23"/>
  <c r="AN482" i="23"/>
  <c r="AG6" i="23"/>
  <c r="U31" i="23"/>
  <c r="AP119" i="23"/>
  <c r="AZ161" i="23"/>
  <c r="AN161" i="23"/>
  <c r="AB161" i="23"/>
  <c r="AY161" i="23"/>
  <c r="AM161" i="23"/>
  <c r="AA161" i="23"/>
  <c r="BE161" i="23"/>
  <c r="AQ161" i="23"/>
  <c r="AC161" i="23"/>
  <c r="BC161" i="23"/>
  <c r="AO161" i="23"/>
  <c r="BB161" i="23"/>
  <c r="X161" i="23"/>
  <c r="BD161" i="23"/>
  <c r="AP161" i="23"/>
  <c r="Z161" i="23"/>
  <c r="Y161" i="23"/>
  <c r="AL161" i="23"/>
  <c r="AR161" i="23"/>
  <c r="BD328" i="23"/>
  <c r="AR328" i="23"/>
  <c r="AF328" i="23"/>
  <c r="AY328" i="23"/>
  <c r="AL328" i="23"/>
  <c r="BB328" i="23"/>
  <c r="AN328" i="23"/>
  <c r="BA328" i="23"/>
  <c r="AM328" i="23"/>
  <c r="BF328" i="23"/>
  <c r="AO328" i="23"/>
  <c r="BC328" i="23"/>
  <c r="AJ328" i="23"/>
  <c r="AZ328" i="23"/>
  <c r="AI328" i="23"/>
  <c r="BE328" i="23"/>
  <c r="AK328" i="23"/>
  <c r="AV328" i="23"/>
  <c r="BA337" i="23"/>
  <c r="AO337" i="23"/>
  <c r="AC337" i="23"/>
  <c r="BD337" i="23"/>
  <c r="AQ337" i="23"/>
  <c r="AD337" i="23"/>
  <c r="BB337" i="23"/>
  <c r="AM337" i="23"/>
  <c r="AZ337" i="23"/>
  <c r="AL337" i="23"/>
  <c r="AR337" i="23"/>
  <c r="AN337" i="23"/>
  <c r="BE337" i="23"/>
  <c r="AP337" i="23"/>
  <c r="BF337" i="23"/>
  <c r="AK337" i="23"/>
  <c r="AW337" i="23"/>
  <c r="BC364" i="23"/>
  <c r="BD422" i="23"/>
  <c r="AR422" i="23"/>
  <c r="AF422" i="23"/>
  <c r="AZ422" i="23"/>
  <c r="AM422" i="23"/>
  <c r="BA422" i="23"/>
  <c r="AL422" i="23"/>
  <c r="AV422" i="23"/>
  <c r="AG422" i="23"/>
  <c r="AX422" i="23"/>
  <c r="AH422" i="23"/>
  <c r="AW422" i="23"/>
  <c r="AE422" i="23"/>
  <c r="AQ422" i="23"/>
  <c r="AP422" i="23"/>
  <c r="AO422" i="23"/>
  <c r="AJ422" i="23"/>
  <c r="AD422" i="23"/>
  <c r="AC422" i="23"/>
  <c r="AI422" i="23"/>
  <c r="BF422" i="23"/>
  <c r="BE422" i="23"/>
  <c r="AX428" i="23"/>
  <c r="AL428" i="23"/>
  <c r="AY428" i="23"/>
  <c r="AK428" i="23"/>
  <c r="BE428" i="23"/>
  <c r="AQ428" i="23"/>
  <c r="AC428" i="23"/>
  <c r="AR428" i="23"/>
  <c r="U428" i="23"/>
  <c r="AZ428" i="23"/>
  <c r="AH428" i="23"/>
  <c r="AW428" i="23"/>
  <c r="AG428" i="23"/>
  <c r="BF428" i="23"/>
  <c r="AM428" i="23"/>
  <c r="BD428" i="23"/>
  <c r="AJ428" i="23"/>
  <c r="BC428" i="23"/>
  <c r="AI428" i="23"/>
  <c r="AU428" i="23"/>
  <c r="AT428" i="23"/>
  <c r="AS428" i="23"/>
  <c r="AP428" i="23"/>
  <c r="BD6" i="23"/>
  <c r="AP6" i="23"/>
  <c r="AO6" i="23"/>
  <c r="BB6" i="23"/>
  <c r="AN6" i="23"/>
  <c r="AB6" i="23"/>
  <c r="BC6" i="23"/>
  <c r="AA6" i="23"/>
  <c r="X6" i="23"/>
  <c r="AH6" i="23"/>
  <c r="BF6" i="23"/>
  <c r="AS161" i="23"/>
  <c r="BE252" i="23"/>
  <c r="AS252" i="23"/>
  <c r="AG252" i="23"/>
  <c r="BD252" i="23"/>
  <c r="AR252" i="23"/>
  <c r="AF252" i="23"/>
  <c r="AX252" i="23"/>
  <c r="AJ252" i="23"/>
  <c r="AV252" i="23"/>
  <c r="AU252" i="23"/>
  <c r="AW252" i="23"/>
  <c r="AI252" i="23"/>
  <c r="AH252" i="23"/>
  <c r="AE252" i="23"/>
  <c r="AY252" i="23"/>
  <c r="BD267" i="23"/>
  <c r="AR267" i="23"/>
  <c r="AF267" i="23"/>
  <c r="AU267" i="23"/>
  <c r="AH267" i="23"/>
  <c r="AT267" i="23"/>
  <c r="AG267" i="23"/>
  <c r="AZ267" i="23"/>
  <c r="AK267" i="23"/>
  <c r="AW267" i="23"/>
  <c r="AE267" i="23"/>
  <c r="AY267" i="23"/>
  <c r="AJ267" i="23"/>
  <c r="AX267" i="23"/>
  <c r="AI267" i="23"/>
  <c r="BA267" i="23"/>
  <c r="U328" i="23"/>
  <c r="AW328" i="23"/>
  <c r="U337" i="23"/>
  <c r="AX337" i="23"/>
  <c r="AV364" i="23"/>
  <c r="AU380" i="23"/>
  <c r="AI380" i="23"/>
  <c r="AX380" i="23"/>
  <c r="AK380" i="23"/>
  <c r="AT380" i="23"/>
  <c r="AF380" i="23"/>
  <c r="BB380" i="23"/>
  <c r="AM380" i="23"/>
  <c r="AZ380" i="23"/>
  <c r="AJ380" i="23"/>
  <c r="BA380" i="23"/>
  <c r="AL380" i="23"/>
  <c r="BF380" i="23"/>
  <c r="AN380" i="23"/>
  <c r="BD380" i="23"/>
  <c r="AG380" i="23"/>
  <c r="BC380" i="23"/>
  <c r="AE380" i="23"/>
  <c r="BE380" i="23"/>
  <c r="AH380" i="23"/>
  <c r="BA407" i="23"/>
  <c r="AO407" i="23"/>
  <c r="AC407" i="23"/>
  <c r="AV407" i="23"/>
  <c r="AI407" i="23"/>
  <c r="AX407" i="23"/>
  <c r="AJ407" i="23"/>
  <c r="AW407" i="23"/>
  <c r="AG407" i="23"/>
  <c r="BE407" i="23"/>
  <c r="AN407" i="23"/>
  <c r="BD407" i="23"/>
  <c r="AM407" i="23"/>
  <c r="AR407" i="23"/>
  <c r="AQ407" i="23"/>
  <c r="AP407" i="23"/>
  <c r="AT407" i="23"/>
  <c r="AK407" i="23"/>
  <c r="AS407" i="23"/>
  <c r="AL407" i="23"/>
  <c r="AK410" i="23"/>
  <c r="AI410" i="23"/>
  <c r="AJ410" i="23"/>
  <c r="AH410" i="23"/>
  <c r="U422" i="23"/>
  <c r="AD428" i="23"/>
  <c r="BD476" i="23"/>
  <c r="AY58" i="23"/>
  <c r="AM58" i="23"/>
  <c r="AA58" i="23"/>
  <c r="AX58" i="23"/>
  <c r="AL58" i="23"/>
  <c r="AV58" i="23"/>
  <c r="AV119" i="23"/>
  <c r="AJ119" i="23"/>
  <c r="X119" i="23"/>
  <c r="AU119" i="23"/>
  <c r="AI119" i="23"/>
  <c r="W119" i="23"/>
  <c r="AX119" i="23"/>
  <c r="AH137" i="23"/>
  <c r="AV155" i="23"/>
  <c r="AJ155" i="23"/>
  <c r="X155" i="23"/>
  <c r="AU155" i="23"/>
  <c r="AI155" i="23"/>
  <c r="W155" i="23"/>
  <c r="AV173" i="23"/>
  <c r="AJ173" i="23"/>
  <c r="X173" i="23"/>
  <c r="AU173" i="23"/>
  <c r="AI173" i="23"/>
  <c r="W173" i="23"/>
  <c r="AX173" i="23"/>
  <c r="AO192" i="23"/>
  <c r="AN201" i="23"/>
  <c r="AO228" i="23"/>
  <c r="AN237" i="23"/>
  <c r="AP355" i="23"/>
  <c r="AT364" i="23"/>
  <c r="BD434" i="23"/>
  <c r="AR434" i="23"/>
  <c r="AF434" i="23"/>
  <c r="AX434" i="23"/>
  <c r="AK434" i="23"/>
  <c r="AV434" i="23"/>
  <c r="AH434" i="23"/>
  <c r="BC434" i="23"/>
  <c r="AN434" i="23"/>
  <c r="AZ434" i="23"/>
  <c r="AI434" i="23"/>
  <c r="AY434" i="23"/>
  <c r="AG434" i="23"/>
  <c r="BA434" i="23"/>
  <c r="AD434" i="23"/>
  <c r="AW434" i="23"/>
  <c r="AC434" i="23"/>
  <c r="AU434" i="23"/>
  <c r="U434" i="23"/>
  <c r="BD458" i="23"/>
  <c r="AR458" i="23"/>
  <c r="AF458" i="23"/>
  <c r="AT458" i="23"/>
  <c r="AG458" i="23"/>
  <c r="AZ458" i="23"/>
  <c r="AL458" i="23"/>
  <c r="BA458" i="23"/>
  <c r="AK458" i="23"/>
  <c r="BC458" i="23"/>
  <c r="AM458" i="23"/>
  <c r="BB458" i="23"/>
  <c r="AJ458" i="23"/>
  <c r="AP458" i="23"/>
  <c r="AO458" i="23"/>
  <c r="AN458" i="23"/>
  <c r="AX458" i="23"/>
  <c r="BD467" i="23"/>
  <c r="BE476" i="23"/>
  <c r="AU491" i="23"/>
  <c r="AI58" i="23"/>
  <c r="AU116" i="23"/>
  <c r="AK119" i="23"/>
  <c r="AG134" i="23"/>
  <c r="U137" i="23"/>
  <c r="AY137" i="23"/>
  <c r="AG152" i="23"/>
  <c r="U155" i="23"/>
  <c r="AY155" i="23"/>
  <c r="AG170" i="23"/>
  <c r="U173" i="23"/>
  <c r="AY173" i="23"/>
  <c r="AP192" i="23"/>
  <c r="BB201" i="23"/>
  <c r="AP201" i="23"/>
  <c r="AD201" i="23"/>
  <c r="BA201" i="23"/>
  <c r="AO201" i="23"/>
  <c r="AC201" i="23"/>
  <c r="BE201" i="23"/>
  <c r="U228" i="23"/>
  <c r="BF228" i="23"/>
  <c r="AQ237" i="23"/>
  <c r="BE237" i="23"/>
  <c r="AQ258" i="23"/>
  <c r="AP295" i="23"/>
  <c r="BF307" i="23"/>
  <c r="AU377" i="23"/>
  <c r="BB401" i="23"/>
  <c r="U458" i="23"/>
  <c r="AY458" i="23"/>
  <c r="BE467" i="23"/>
  <c r="AE476" i="23"/>
  <c r="BF476" i="23"/>
  <c r="AZ485" i="23"/>
  <c r="AN485" i="23"/>
  <c r="AB485" i="23"/>
  <c r="BD485" i="23"/>
  <c r="AQ485" i="23"/>
  <c r="AD485" i="23"/>
  <c r="AV485" i="23"/>
  <c r="AH485" i="23"/>
  <c r="BF485" i="23"/>
  <c r="AP485" i="23"/>
  <c r="Z485" i="23"/>
  <c r="AX485" i="23"/>
  <c r="AG485" i="23"/>
  <c r="AW485" i="23"/>
  <c r="AF485" i="23"/>
  <c r="BB485" i="23"/>
  <c r="AI485" i="23"/>
  <c r="BA485" i="23"/>
  <c r="AE485" i="23"/>
  <c r="AY485" i="23"/>
  <c r="AC485" i="23"/>
  <c r="AS485" i="23"/>
  <c r="AV491" i="23"/>
  <c r="AJ58" i="23"/>
  <c r="AZ116" i="23"/>
  <c r="AN116" i="23"/>
  <c r="AB116" i="23"/>
  <c r="AY116" i="23"/>
  <c r="AM116" i="23"/>
  <c r="AA116" i="23"/>
  <c r="AH116" i="23"/>
  <c r="V119" i="23"/>
  <c r="AL119" i="23"/>
  <c r="AZ119" i="23"/>
  <c r="AZ134" i="23"/>
  <c r="AN134" i="23"/>
  <c r="AB134" i="23"/>
  <c r="AY134" i="23"/>
  <c r="AM134" i="23"/>
  <c r="AA134" i="23"/>
  <c r="AH134" i="23"/>
  <c r="AV134" i="23"/>
  <c r="V137" i="23"/>
  <c r="AL137" i="23"/>
  <c r="AZ152" i="23"/>
  <c r="AN152" i="23"/>
  <c r="AB152" i="23"/>
  <c r="AY152" i="23"/>
  <c r="AM152" i="23"/>
  <c r="AA152" i="23"/>
  <c r="AH152" i="23"/>
  <c r="AV152" i="23"/>
  <c r="V155" i="23"/>
  <c r="AL155" i="23"/>
  <c r="AZ155" i="23"/>
  <c r="AZ170" i="23"/>
  <c r="AN170" i="23"/>
  <c r="AB170" i="23"/>
  <c r="AY170" i="23"/>
  <c r="AM170" i="23"/>
  <c r="AA170" i="23"/>
  <c r="AH170" i="23"/>
  <c r="AV170" i="23"/>
  <c r="V173" i="23"/>
  <c r="AL173" i="23"/>
  <c r="AZ173" i="23"/>
  <c r="AC192" i="23"/>
  <c r="AN195" i="23"/>
  <c r="U201" i="23"/>
  <c r="AR201" i="23"/>
  <c r="BF201" i="23"/>
  <c r="AC228" i="23"/>
  <c r="AN231" i="23"/>
  <c r="U237" i="23"/>
  <c r="AR237" i="23"/>
  <c r="AU258" i="23"/>
  <c r="AI258" i="23"/>
  <c r="BC258" i="23"/>
  <c r="AP258" i="23"/>
  <c r="AC258" i="23"/>
  <c r="BB258" i="23"/>
  <c r="AO258" i="23"/>
  <c r="U258" i="23"/>
  <c r="AR258" i="23"/>
  <c r="U274" i="23"/>
  <c r="BA277" i="23"/>
  <c r="BB277" i="23"/>
  <c r="AO277" i="23"/>
  <c r="AC277" i="23"/>
  <c r="AY277" i="23"/>
  <c r="AL277" i="23"/>
  <c r="AX277" i="23"/>
  <c r="AK277" i="23"/>
  <c r="AQ277" i="23"/>
  <c r="BD283" i="23"/>
  <c r="AP283" i="23"/>
  <c r="U283" i="23"/>
  <c r="BC283" i="23"/>
  <c r="AO283" i="23"/>
  <c r="AQ283" i="23"/>
  <c r="AU295" i="23"/>
  <c r="AI295" i="23"/>
  <c r="AY295" i="23"/>
  <c r="AL295" i="23"/>
  <c r="AZ295" i="23"/>
  <c r="AK295" i="23"/>
  <c r="AX295" i="23"/>
  <c r="AJ295" i="23"/>
  <c r="AQ295" i="23"/>
  <c r="AU307" i="23"/>
  <c r="AI307" i="23"/>
  <c r="AW307" i="23"/>
  <c r="AJ307" i="23"/>
  <c r="AT307" i="23"/>
  <c r="AF307" i="23"/>
  <c r="AS307" i="23"/>
  <c r="AE307" i="23"/>
  <c r="AQ307" i="23"/>
  <c r="AX346" i="23"/>
  <c r="AL346" i="23"/>
  <c r="AU346" i="23"/>
  <c r="AH346" i="23"/>
  <c r="BB346" i="23"/>
  <c r="AN346" i="23"/>
  <c r="BA346" i="23"/>
  <c r="AM346" i="23"/>
  <c r="AQ346" i="23"/>
  <c r="AV349" i="23"/>
  <c r="AH349" i="23"/>
  <c r="AU349" i="23"/>
  <c r="AG349" i="23"/>
  <c r="AQ349" i="23"/>
  <c r="U355" i="23"/>
  <c r="AX358" i="23"/>
  <c r="AL358" i="23"/>
  <c r="BF358" i="23"/>
  <c r="AS358" i="23"/>
  <c r="AF358" i="23"/>
  <c r="AU358" i="23"/>
  <c r="AG358" i="23"/>
  <c r="AT358" i="23"/>
  <c r="AE358" i="23"/>
  <c r="AQ358" i="23"/>
  <c r="AS361" i="23"/>
  <c r="AC364" i="23"/>
  <c r="U377" i="23"/>
  <c r="AW389" i="23"/>
  <c r="AG401" i="23"/>
  <c r="U413" i="23"/>
  <c r="BC425" i="23"/>
  <c r="AJ434" i="23"/>
  <c r="AU437" i="23"/>
  <c r="AI437" i="23"/>
  <c r="BD437" i="23"/>
  <c r="AQ437" i="23"/>
  <c r="AD437" i="23"/>
  <c r="BF437" i="23"/>
  <c r="AR437" i="23"/>
  <c r="AC437" i="23"/>
  <c r="BA437" i="23"/>
  <c r="AL437" i="23"/>
  <c r="AZ437" i="23"/>
  <c r="AJ437" i="23"/>
  <c r="AY437" i="23"/>
  <c r="AH437" i="23"/>
  <c r="AN437" i="23"/>
  <c r="AM437" i="23"/>
  <c r="BE437" i="23"/>
  <c r="AK437" i="23"/>
  <c r="BB437" i="23"/>
  <c r="BD446" i="23"/>
  <c r="AR446" i="23"/>
  <c r="AF446" i="23"/>
  <c r="AV446" i="23"/>
  <c r="AI446" i="23"/>
  <c r="BF446" i="23"/>
  <c r="AQ446" i="23"/>
  <c r="AC446" i="23"/>
  <c r="AU446" i="23"/>
  <c r="AE446" i="23"/>
  <c r="BB446" i="23"/>
  <c r="AL446" i="23"/>
  <c r="BA446" i="23"/>
  <c r="AK446" i="23"/>
  <c r="AO446" i="23"/>
  <c r="AN446" i="23"/>
  <c r="AM446" i="23"/>
  <c r="AZ446" i="23"/>
  <c r="AC458" i="23"/>
  <c r="BE458" i="23"/>
  <c r="AF467" i="23"/>
  <c r="BF467" i="23"/>
  <c r="AH476" i="23"/>
  <c r="U485" i="23"/>
  <c r="AT485" i="23"/>
  <c r="X491" i="23"/>
  <c r="AH58" i="23"/>
  <c r="U61" i="23"/>
  <c r="AV137" i="23"/>
  <c r="AJ137" i="23"/>
  <c r="X137" i="23"/>
  <c r="AU137" i="23"/>
  <c r="AI137" i="23"/>
  <c r="W137" i="23"/>
  <c r="AX137" i="23"/>
  <c r="AH155" i="23"/>
  <c r="AX155" i="23"/>
  <c r="AH173" i="23"/>
  <c r="BE192" i="23"/>
  <c r="AS192" i="23"/>
  <c r="AG192" i="23"/>
  <c r="BD192" i="23"/>
  <c r="AR192" i="23"/>
  <c r="AF192" i="23"/>
  <c r="BC192" i="23"/>
  <c r="BE228" i="23"/>
  <c r="AS228" i="23"/>
  <c r="AG228" i="23"/>
  <c r="BD228" i="23"/>
  <c r="AR228" i="23"/>
  <c r="AF228" i="23"/>
  <c r="BC228" i="23"/>
  <c r="AZ355" i="23"/>
  <c r="AL355" i="23"/>
  <c r="AY355" i="23"/>
  <c r="AK355" i="23"/>
  <c r="BF355" i="23"/>
  <c r="BD364" i="23"/>
  <c r="AR364" i="23"/>
  <c r="AF364" i="23"/>
  <c r="BF364" i="23"/>
  <c r="AS364" i="23"/>
  <c r="AE364" i="23"/>
  <c r="AZ364" i="23"/>
  <c r="AL364" i="23"/>
  <c r="AJ364" i="23"/>
  <c r="AY364" i="23"/>
  <c r="AK364" i="23"/>
  <c r="AX364" i="23"/>
  <c r="AU401" i="23"/>
  <c r="AI401" i="23"/>
  <c r="AX401" i="23"/>
  <c r="AK401" i="23"/>
  <c r="AS401" i="23"/>
  <c r="AE401" i="23"/>
  <c r="BC401" i="23"/>
  <c r="AN401" i="23"/>
  <c r="BE401" i="23"/>
  <c r="AO401" i="23"/>
  <c r="BD401" i="23"/>
  <c r="AY401" i="23"/>
  <c r="AF401" i="23"/>
  <c r="AC401" i="23"/>
  <c r="AW401" i="23"/>
  <c r="AD401" i="23"/>
  <c r="AV401" i="23"/>
  <c r="BA401" i="23"/>
  <c r="AR413" i="23"/>
  <c r="AC413" i="23"/>
  <c r="BE413" i="23"/>
  <c r="AN413" i="23"/>
  <c r="BD413" i="23"/>
  <c r="AM413" i="23"/>
  <c r="BF413" i="23"/>
  <c r="AK413" i="23"/>
  <c r="BB413" i="23"/>
  <c r="AJ413" i="23"/>
  <c r="BA413" i="23"/>
  <c r="AG413" i="23"/>
  <c r="AX413" i="23"/>
  <c r="BF434" i="23"/>
  <c r="BA491" i="23"/>
  <c r="AI491" i="23"/>
  <c r="AF491" i="23"/>
  <c r="AZ491" i="23"/>
  <c r="AG491" i="23"/>
  <c r="AY491" i="23"/>
  <c r="AW58" i="23"/>
  <c r="AG116" i="23"/>
  <c r="U119" i="23"/>
  <c r="AY119" i="23"/>
  <c r="AK137" i="23"/>
  <c r="AK155" i="23"/>
  <c r="AK173" i="23"/>
  <c r="U192" i="23"/>
  <c r="BF192" i="23"/>
  <c r="AQ201" i="23"/>
  <c r="AP228" i="23"/>
  <c r="BB237" i="23"/>
  <c r="AP237" i="23"/>
  <c r="AD237" i="23"/>
  <c r="BA237" i="23"/>
  <c r="AO237" i="23"/>
  <c r="AC237" i="23"/>
  <c r="AX274" i="23"/>
  <c r="AL274" i="23"/>
  <c r="BF274" i="23"/>
  <c r="AS274" i="23"/>
  <c r="AF274" i="23"/>
  <c r="BE274" i="23"/>
  <c r="AR274" i="23"/>
  <c r="AE274" i="23"/>
  <c r="AP274" i="23"/>
  <c r="AP277" i="23"/>
  <c r="AQ355" i="23"/>
  <c r="AR361" i="23"/>
  <c r="U364" i="23"/>
  <c r="AU364" i="23"/>
  <c r="BD377" i="23"/>
  <c r="AR377" i="23"/>
  <c r="AF377" i="23"/>
  <c r="BE377" i="23"/>
  <c r="AQ377" i="23"/>
  <c r="AD377" i="23"/>
  <c r="AY377" i="23"/>
  <c r="AK377" i="23"/>
  <c r="BC377" i="23"/>
  <c r="AN377" i="23"/>
  <c r="BA377" i="23"/>
  <c r="BB377" i="23"/>
  <c r="AM377" i="23"/>
  <c r="AL377" i="23"/>
  <c r="U401" i="23"/>
  <c r="AY413" i="23"/>
  <c r="AE434" i="23"/>
  <c r="BA443" i="23"/>
  <c r="AO443" i="23"/>
  <c r="AC443" i="23"/>
  <c r="BC443" i="23"/>
  <c r="AP443" i="23"/>
  <c r="U443" i="23"/>
  <c r="AV443" i="23"/>
  <c r="AH443" i="23"/>
  <c r="AW443" i="23"/>
  <c r="AG443" i="23"/>
  <c r="BB443" i="23"/>
  <c r="AK443" i="23"/>
  <c r="AZ443" i="23"/>
  <c r="AJ443" i="23"/>
  <c r="BD443" i="23"/>
  <c r="AF443" i="23"/>
  <c r="AY443" i="23"/>
  <c r="AE443" i="23"/>
  <c r="AX443" i="23"/>
  <c r="AD443" i="23"/>
  <c r="AY34" i="23"/>
  <c r="AM34" i="23"/>
  <c r="AA34" i="23"/>
  <c r="AX34" i="23"/>
  <c r="AL34" i="23"/>
  <c r="AV34" i="23"/>
  <c r="AZ58" i="23"/>
  <c r="AX6" i="23"/>
  <c r="AL6" i="23"/>
  <c r="Z6" i="23"/>
  <c r="U5" i="23"/>
  <c r="U6" i="23" s="1"/>
  <c r="AK6" i="23"/>
  <c r="AW6" i="23"/>
  <c r="Y6" i="23"/>
  <c r="AC6" i="23"/>
  <c r="AQ6" i="23"/>
  <c r="BE6" i="23"/>
  <c r="AI34" i="23"/>
  <c r="AW34" i="23"/>
  <c r="BC37" i="23"/>
  <c r="AQ37" i="23"/>
  <c r="AE37" i="23"/>
  <c r="U36" i="23"/>
  <c r="U37" i="23" s="1"/>
  <c r="AI37" i="23"/>
  <c r="AW37" i="23"/>
  <c r="AW40" i="23"/>
  <c r="AK40" i="23"/>
  <c r="AV40" i="23"/>
  <c r="AJ40" i="23"/>
  <c r="AF40" i="23"/>
  <c r="AT40" i="23"/>
  <c r="AK58" i="23"/>
  <c r="BA58" i="23"/>
  <c r="U116" i="23"/>
  <c r="AI116" i="23"/>
  <c r="AW116" i="23"/>
  <c r="Y119" i="23"/>
  <c r="AM119" i="23"/>
  <c r="BA119" i="23"/>
  <c r="U134" i="23"/>
  <c r="AI134" i="23"/>
  <c r="AW134" i="23"/>
  <c r="Y137" i="23"/>
  <c r="AM137" i="23"/>
  <c r="BA137" i="23"/>
  <c r="U152" i="23"/>
  <c r="AI152" i="23"/>
  <c r="AW152" i="23"/>
  <c r="Y155" i="23"/>
  <c r="AM155" i="23"/>
  <c r="BA155" i="23"/>
  <c r="U170" i="23"/>
  <c r="AI170" i="23"/>
  <c r="AW170" i="23"/>
  <c r="Y173" i="23"/>
  <c r="AM173" i="23"/>
  <c r="BA173" i="23"/>
  <c r="AD192" i="23"/>
  <c r="AT192" i="23"/>
  <c r="AV195" i="23"/>
  <c r="AJ195" i="23"/>
  <c r="AU195" i="23"/>
  <c r="AI195" i="23"/>
  <c r="AO195" i="23"/>
  <c r="BC195" i="23"/>
  <c r="AE201" i="23"/>
  <c r="AS201" i="23"/>
  <c r="AD228" i="23"/>
  <c r="AT228" i="23"/>
  <c r="AV231" i="23"/>
  <c r="AJ231" i="23"/>
  <c r="AU231" i="23"/>
  <c r="AI231" i="23"/>
  <c r="AO231" i="23"/>
  <c r="BC231" i="23"/>
  <c r="AE237" i="23"/>
  <c r="AS237" i="23"/>
  <c r="AD258" i="23"/>
  <c r="AS258" i="23"/>
  <c r="AX261" i="23"/>
  <c r="AL261" i="23"/>
  <c r="AU261" i="23"/>
  <c r="AH261" i="23"/>
  <c r="AT261" i="23"/>
  <c r="AG261" i="23"/>
  <c r="AP261" i="23"/>
  <c r="BE261" i="23"/>
  <c r="AC274" i="23"/>
  <c r="AT274" i="23"/>
  <c r="U277" i="23"/>
  <c r="AR277" i="23"/>
  <c r="BD280" i="23"/>
  <c r="AR280" i="23"/>
  <c r="AF280" i="23"/>
  <c r="AU280" i="23"/>
  <c r="AH280" i="23"/>
  <c r="AV280" i="23"/>
  <c r="AG280" i="23"/>
  <c r="AT280" i="23"/>
  <c r="AE280" i="23"/>
  <c r="AQ280" i="23"/>
  <c r="AR283" i="23"/>
  <c r="AX286" i="23"/>
  <c r="AL286" i="23"/>
  <c r="BF286" i="23"/>
  <c r="AS286" i="23"/>
  <c r="AF286" i="23"/>
  <c r="AY286" i="23"/>
  <c r="AJ286" i="23"/>
  <c r="AW286" i="23"/>
  <c r="AI286" i="23"/>
  <c r="AQ286" i="23"/>
  <c r="BA289" i="23"/>
  <c r="AO289" i="23"/>
  <c r="AC289" i="23"/>
  <c r="AY289" i="23"/>
  <c r="AL289" i="23"/>
  <c r="AT289" i="23"/>
  <c r="AF289" i="23"/>
  <c r="AS289" i="23"/>
  <c r="AE289" i="23"/>
  <c r="AR289" i="23"/>
  <c r="U295" i="23"/>
  <c r="AR295" i="23"/>
  <c r="AX298" i="23"/>
  <c r="AL298" i="23"/>
  <c r="BD298" i="23"/>
  <c r="AQ298" i="23"/>
  <c r="AD298" i="23"/>
  <c r="AT298" i="23"/>
  <c r="AF298" i="23"/>
  <c r="AS298" i="23"/>
  <c r="AE298" i="23"/>
  <c r="AR298" i="23"/>
  <c r="BD304" i="23"/>
  <c r="AR304" i="23"/>
  <c r="AF304" i="23"/>
  <c r="BC304" i="23"/>
  <c r="AP304" i="23"/>
  <c r="AC304" i="23"/>
  <c r="AY304" i="23"/>
  <c r="AK304" i="23"/>
  <c r="AX304" i="23"/>
  <c r="AJ304" i="23"/>
  <c r="AS304" i="23"/>
  <c r="U307" i="23"/>
  <c r="AR307" i="23"/>
  <c r="BD340" i="23"/>
  <c r="AR340" i="23"/>
  <c r="AF340" i="23"/>
  <c r="AW340" i="23"/>
  <c r="AJ340" i="23"/>
  <c r="AX340" i="23"/>
  <c r="AI340" i="23"/>
  <c r="AV340" i="23"/>
  <c r="AH340" i="23"/>
  <c r="AQ340" i="23"/>
  <c r="AU343" i="23"/>
  <c r="AI343" i="23"/>
  <c r="BC343" i="23"/>
  <c r="AP343" i="23"/>
  <c r="AC343" i="23"/>
  <c r="AS343" i="23"/>
  <c r="AE343" i="23"/>
  <c r="BF343" i="23"/>
  <c r="AR343" i="23"/>
  <c r="AD343" i="23"/>
  <c r="AT343" i="23"/>
  <c r="U346" i="23"/>
  <c r="AR346" i="23"/>
  <c r="AR349" i="23"/>
  <c r="BD352" i="23"/>
  <c r="AR352" i="23"/>
  <c r="AF352" i="23"/>
  <c r="AU352" i="23"/>
  <c r="AH352" i="23"/>
  <c r="BF352" i="23"/>
  <c r="AQ352" i="23"/>
  <c r="AC352" i="23"/>
  <c r="BE352" i="23"/>
  <c r="AP352" i="23"/>
  <c r="U352" i="23"/>
  <c r="AT352" i="23"/>
  <c r="AC355" i="23"/>
  <c r="AS355" i="23"/>
  <c r="U358" i="23"/>
  <c r="AR358" i="23"/>
  <c r="AD361" i="23"/>
  <c r="AT361" i="23"/>
  <c r="AD364" i="23"/>
  <c r="AW364" i="23"/>
  <c r="AC377" i="23"/>
  <c r="AW377" i="23"/>
  <c r="AS389" i="23"/>
  <c r="AH401" i="23"/>
  <c r="AD413" i="23"/>
  <c r="AL434" i="23"/>
  <c r="U437" i="23"/>
  <c r="BC437" i="23"/>
  <c r="AL443" i="23"/>
  <c r="U446" i="23"/>
  <c r="BC446" i="23"/>
  <c r="AD458" i="23"/>
  <c r="BF458" i="23"/>
  <c r="BF479" i="23"/>
  <c r="AT479" i="23"/>
  <c r="AH479" i="23"/>
  <c r="U479" i="23"/>
  <c r="BC479" i="23"/>
  <c r="AP479" i="23"/>
  <c r="AC479" i="23"/>
  <c r="BB479" i="23"/>
  <c r="AN479" i="23"/>
  <c r="Z479" i="23"/>
  <c r="AR479" i="23"/>
  <c r="AB479" i="23"/>
  <c r="AU479" i="23"/>
  <c r="AD479" i="23"/>
  <c r="AS479" i="23"/>
  <c r="AA479" i="23"/>
  <c r="AZ479" i="23"/>
  <c r="AG479" i="23"/>
  <c r="AY479" i="23"/>
  <c r="AF479" i="23"/>
  <c r="AX479" i="23"/>
  <c r="AE479" i="23"/>
  <c r="AW479" i="23"/>
  <c r="W485" i="23"/>
  <c r="AU485" i="23"/>
  <c r="Y491" i="23"/>
  <c r="AX491" i="23"/>
  <c r="AV392" i="23"/>
  <c r="AJ392" i="23"/>
  <c r="AX392" i="23"/>
  <c r="AK392" i="23"/>
  <c r="AY392" i="23"/>
  <c r="AI392" i="23"/>
  <c r="AR392" i="23"/>
  <c r="AC392" i="23"/>
  <c r="AW410" i="23"/>
  <c r="AU425" i="23"/>
  <c r="AI425" i="23"/>
  <c r="BF425" i="23"/>
  <c r="AS425" i="23"/>
  <c r="AF425" i="23"/>
  <c r="AW425" i="23"/>
  <c r="AH425" i="23"/>
  <c r="AT425" i="23"/>
  <c r="AD425" i="23"/>
  <c r="AZ425" i="23"/>
  <c r="AJ425" i="23"/>
  <c r="AY425" i="23"/>
  <c r="AG425" i="23"/>
  <c r="AV425" i="23"/>
  <c r="BA467" i="23"/>
  <c r="AO467" i="23"/>
  <c r="AC467" i="23"/>
  <c r="AX467" i="23"/>
  <c r="AK467" i="23"/>
  <c r="AY467" i="23"/>
  <c r="AJ467" i="23"/>
  <c r="AR467" i="23"/>
  <c r="U467" i="23"/>
  <c r="AZ467" i="23"/>
  <c r="AH467" i="23"/>
  <c r="AW467" i="23"/>
  <c r="AG467" i="23"/>
  <c r="AU467" i="23"/>
  <c r="AW476" i="23"/>
  <c r="AK476" i="23"/>
  <c r="BC476" i="23"/>
  <c r="AP476" i="23"/>
  <c r="AC476" i="23"/>
  <c r="AY476" i="23"/>
  <c r="AJ476" i="23"/>
  <c r="AZ476" i="23"/>
  <c r="AI476" i="23"/>
  <c r="AX476" i="23"/>
  <c r="AG476" i="23"/>
  <c r="AV476" i="23"/>
  <c r="AF476" i="23"/>
  <c r="AT476" i="23"/>
  <c r="BE25" i="23"/>
  <c r="AR31" i="23"/>
  <c r="BD31" i="23"/>
  <c r="AE122" i="23"/>
  <c r="AQ122" i="23"/>
  <c r="AE131" i="23"/>
  <c r="AQ131" i="23"/>
  <c r="AE140" i="23"/>
  <c r="AQ140" i="23"/>
  <c r="AE149" i="23"/>
  <c r="AQ149" i="23"/>
  <c r="AE158" i="23"/>
  <c r="AQ158" i="23"/>
  <c r="AE167" i="23"/>
  <c r="AQ167" i="23"/>
  <c r="AE176" i="23"/>
  <c r="AQ176" i="23"/>
  <c r="AL186" i="23"/>
  <c r="AL198" i="23"/>
  <c r="AL210" i="23"/>
  <c r="AL222" i="23"/>
  <c r="AL234" i="23"/>
  <c r="AL246" i="23"/>
  <c r="AM264" i="23"/>
  <c r="AM271" i="23"/>
  <c r="AN292" i="23"/>
  <c r="AN301" i="23"/>
  <c r="AN319" i="23"/>
  <c r="BA361" i="23"/>
  <c r="AO361" i="23"/>
  <c r="AC361" i="23"/>
  <c r="AY361" i="23"/>
  <c r="AL361" i="23"/>
  <c r="AP361" i="23"/>
  <c r="BD361" i="23"/>
  <c r="U370" i="23"/>
  <c r="AN374" i="23"/>
  <c r="BE374" i="23"/>
  <c r="AC389" i="23"/>
  <c r="U392" i="23"/>
  <c r="AS392" i="23"/>
  <c r="BD398" i="23"/>
  <c r="AR398" i="23"/>
  <c r="AF398" i="23"/>
  <c r="BE398" i="23"/>
  <c r="AQ398" i="23"/>
  <c r="AD398" i="23"/>
  <c r="AX398" i="23"/>
  <c r="AJ398" i="23"/>
  <c r="BF398" i="23"/>
  <c r="AO398" i="23"/>
  <c r="BC398" i="23"/>
  <c r="AM398" i="23"/>
  <c r="AT398" i="23"/>
  <c r="AC410" i="23"/>
  <c r="U425" i="23"/>
  <c r="AX425" i="23"/>
  <c r="AU449" i="23"/>
  <c r="AI449" i="23"/>
  <c r="BB449" i="23"/>
  <c r="AO449" i="23"/>
  <c r="U449" i="23"/>
  <c r="BA449" i="23"/>
  <c r="AM449" i="23"/>
  <c r="AS449" i="23"/>
  <c r="AD449" i="23"/>
  <c r="BD449" i="23"/>
  <c r="AL449" i="23"/>
  <c r="BC449" i="23"/>
  <c r="AK449" i="23"/>
  <c r="AV449" i="23"/>
  <c r="AU461" i="23"/>
  <c r="AI461" i="23"/>
  <c r="AZ461" i="23"/>
  <c r="AM461" i="23"/>
  <c r="AT461" i="23"/>
  <c r="AF461" i="23"/>
  <c r="AX461" i="23"/>
  <c r="AH461" i="23"/>
  <c r="BC461" i="23"/>
  <c r="AL461" i="23"/>
  <c r="BB461" i="23"/>
  <c r="AK461" i="23"/>
  <c r="AS461" i="23"/>
  <c r="AD467" i="23"/>
  <c r="AV467" i="23"/>
  <c r="U476" i="23"/>
  <c r="AU476" i="23"/>
  <c r="AX370" i="23"/>
  <c r="AL370" i="23"/>
  <c r="BE370" i="23"/>
  <c r="AR370" i="23"/>
  <c r="AE370" i="23"/>
  <c r="AT370" i="23"/>
  <c r="AF370" i="23"/>
  <c r="AP370" i="23"/>
  <c r="BF370" i="23"/>
  <c r="BE389" i="23"/>
  <c r="BD389" i="23"/>
  <c r="AR389" i="23"/>
  <c r="AF389" i="23"/>
  <c r="BB389" i="23"/>
  <c r="AO389" i="23"/>
  <c r="U389" i="23"/>
  <c r="AU389" i="23"/>
  <c r="AG389" i="23"/>
  <c r="AQ389" i="23"/>
  <c r="AQ392" i="23"/>
  <c r="BD410" i="23"/>
  <c r="AR410" i="23"/>
  <c r="AF410" i="23"/>
  <c r="BB410" i="23"/>
  <c r="AO410" i="23"/>
  <c r="U410" i="23"/>
  <c r="AT410" i="23"/>
  <c r="AE410" i="23"/>
  <c r="AV410" i="23"/>
  <c r="AG410" i="23"/>
  <c r="BF410" i="23"/>
  <c r="AN410" i="23"/>
  <c r="BE410" i="23"/>
  <c r="AM410" i="23"/>
  <c r="AS25" i="23"/>
  <c r="AD9" i="23"/>
  <c r="AP9" i="23"/>
  <c r="AH25" i="23"/>
  <c r="AT25" i="23"/>
  <c r="AG31" i="23"/>
  <c r="AS31" i="23"/>
  <c r="AF37" i="23"/>
  <c r="AR37" i="23"/>
  <c r="AF122" i="23"/>
  <c r="AR122" i="23"/>
  <c r="AF131" i="23"/>
  <c r="AR131" i="23"/>
  <c r="AF140" i="23"/>
  <c r="AR140" i="23"/>
  <c r="AF149" i="23"/>
  <c r="AR149" i="23"/>
  <c r="AF158" i="23"/>
  <c r="AR158" i="23"/>
  <c r="AF167" i="23"/>
  <c r="AR167" i="23"/>
  <c r="AF176" i="23"/>
  <c r="AR176" i="23"/>
  <c r="AM186" i="23"/>
  <c r="AM198" i="23"/>
  <c r="AM210" i="23"/>
  <c r="AM222" i="23"/>
  <c r="AM234" i="23"/>
  <c r="AM246" i="23"/>
  <c r="BA264" i="23"/>
  <c r="AO264" i="23"/>
  <c r="AC264" i="23"/>
  <c r="AN264" i="23"/>
  <c r="BB264" i="23"/>
  <c r="AU271" i="23"/>
  <c r="AI271" i="23"/>
  <c r="AN271" i="23"/>
  <c r="BA271" i="23"/>
  <c r="BD292" i="23"/>
  <c r="AR292" i="23"/>
  <c r="AF292" i="23"/>
  <c r="BF292" i="23"/>
  <c r="AS292" i="23"/>
  <c r="AE292" i="23"/>
  <c r="AO292" i="23"/>
  <c r="BC292" i="23"/>
  <c r="BA301" i="23"/>
  <c r="AO301" i="23"/>
  <c r="AC301" i="23"/>
  <c r="AW301" i="23"/>
  <c r="AJ301" i="23"/>
  <c r="AP301" i="23"/>
  <c r="BD301" i="23"/>
  <c r="AX310" i="23"/>
  <c r="AL310" i="23"/>
  <c r="BB310" i="23"/>
  <c r="AO310" i="23"/>
  <c r="U310" i="23"/>
  <c r="AP310" i="23"/>
  <c r="BD310" i="23"/>
  <c r="AU319" i="23"/>
  <c r="AI319" i="23"/>
  <c r="AT319" i="23"/>
  <c r="AG319" i="23"/>
  <c r="AO319" i="23"/>
  <c r="BC319" i="23"/>
  <c r="U361" i="23"/>
  <c r="AQ361" i="23"/>
  <c r="BE361" i="23"/>
  <c r="AC370" i="23"/>
  <c r="AS370" i="23"/>
  <c r="AQ374" i="23"/>
  <c r="AD389" i="23"/>
  <c r="AT389" i="23"/>
  <c r="AD392" i="23"/>
  <c r="AT392" i="23"/>
  <c r="U398" i="23"/>
  <c r="AU398" i="23"/>
  <c r="AD410" i="23"/>
  <c r="AY410" i="23"/>
  <c r="AC425" i="23"/>
  <c r="BA425" i="23"/>
  <c r="AX440" i="23"/>
  <c r="AL440" i="23"/>
  <c r="AV440" i="23"/>
  <c r="AI440" i="23"/>
  <c r="BA440" i="23"/>
  <c r="AM440" i="23"/>
  <c r="AY440" i="23"/>
  <c r="AH440" i="23"/>
  <c r="BB440" i="23"/>
  <c r="AJ440" i="23"/>
  <c r="AZ440" i="23"/>
  <c r="AG440" i="23"/>
  <c r="AS440" i="23"/>
  <c r="AC449" i="23"/>
  <c r="AW449" i="23"/>
  <c r="U461" i="23"/>
  <c r="AV461" i="23"/>
  <c r="AE467" i="23"/>
  <c r="BB467" i="23"/>
  <c r="AD476" i="23"/>
  <c r="BA476" i="23"/>
  <c r="BF491" i="23"/>
  <c r="AT491" i="23"/>
  <c r="AH491" i="23"/>
  <c r="U491" i="23"/>
  <c r="BD491" i="23"/>
  <c r="AQ491" i="23"/>
  <c r="AD491" i="23"/>
  <c r="BC491" i="23"/>
  <c r="AO491" i="23"/>
  <c r="AA491" i="23"/>
  <c r="AP491" i="23"/>
  <c r="Z491" i="23"/>
  <c r="AL491" i="23"/>
  <c r="BB491" i="23"/>
  <c r="AU283" i="23"/>
  <c r="AI283" i="23"/>
  <c r="AN283" i="23"/>
  <c r="BA283" i="23"/>
  <c r="BD316" i="23"/>
  <c r="AR316" i="23"/>
  <c r="AF316" i="23"/>
  <c r="AN316" i="23"/>
  <c r="BA316" i="23"/>
  <c r="BA349" i="23"/>
  <c r="AO349" i="23"/>
  <c r="AC349" i="23"/>
  <c r="AN349" i="23"/>
  <c r="BB349" i="23"/>
  <c r="AU355" i="23"/>
  <c r="AI355" i="23"/>
  <c r="AN355" i="23"/>
  <c r="BA355" i="23"/>
  <c r="BA374" i="23"/>
  <c r="AO374" i="23"/>
  <c r="AC374" i="23"/>
  <c r="AX374" i="23"/>
  <c r="AK374" i="23"/>
  <c r="AP374" i="23"/>
  <c r="BD374" i="23"/>
  <c r="AX383" i="23"/>
  <c r="AL383" i="23"/>
  <c r="BC383" i="23"/>
  <c r="AP383" i="23"/>
  <c r="AC383" i="23"/>
  <c r="AO383" i="23"/>
  <c r="BD383" i="23"/>
  <c r="BC395" i="23"/>
  <c r="AP395" i="23"/>
  <c r="AC395" i="23"/>
  <c r="AS395" i="23"/>
  <c r="AE395" i="23"/>
  <c r="AO395" i="23"/>
  <c r="BE395" i="23"/>
  <c r="W491" i="23"/>
  <c r="AM491" i="23"/>
  <c r="BE491" i="23"/>
  <c r="AX452" i="23"/>
  <c r="AL452" i="23"/>
  <c r="AT452" i="23"/>
  <c r="AG452" i="23"/>
  <c r="AV452" i="23"/>
  <c r="AH452" i="23"/>
  <c r="AP452" i="23"/>
  <c r="BE452" i="23"/>
  <c r="BC482" i="23"/>
  <c r="AQ482" i="23"/>
  <c r="AE482" i="23"/>
  <c r="BD482" i="23"/>
  <c r="AP482" i="23"/>
  <c r="AC482" i="23"/>
  <c r="AS482" i="23"/>
  <c r="AD482" i="23"/>
  <c r="AJ482" i="23"/>
  <c r="AY482" i="23"/>
  <c r="AU413" i="23"/>
  <c r="AI413" i="23"/>
  <c r="AV413" i="23"/>
  <c r="AH413" i="23"/>
  <c r="AO413" i="23"/>
  <c r="BC413" i="23"/>
  <c r="AX464" i="23"/>
  <c r="AL464" i="23"/>
  <c r="BE464" i="23"/>
  <c r="AR464" i="23"/>
  <c r="AE464" i="23"/>
  <c r="AO464" i="23"/>
  <c r="BC464" i="23"/>
  <c r="BF473" i="23"/>
  <c r="AT473" i="23"/>
  <c r="AH473" i="23"/>
  <c r="AW473" i="23"/>
  <c r="AJ473" i="23"/>
  <c r="AO473" i="23"/>
  <c r="BC473" i="23"/>
  <c r="AM395" i="23"/>
  <c r="AX416" i="23"/>
  <c r="AL416" i="23"/>
  <c r="AN416" i="23"/>
  <c r="BA416" i="23"/>
  <c r="L17" i="17" l="1"/>
  <c r="L18" i="17" s="1"/>
  <c r="L29" i="17"/>
  <c r="L30" i="17" s="1"/>
  <c r="M30" i="17" s="1"/>
  <c r="N30" i="17" s="1"/>
  <c r="L9" i="17"/>
  <c r="L10" i="17" s="1"/>
  <c r="M10" i="17" s="1"/>
  <c r="N10" i="17" s="1"/>
  <c r="O10" i="17" s="1"/>
  <c r="K17" i="17" l="1"/>
  <c r="J17" i="17"/>
  <c r="J10" i="17"/>
  <c r="K9" i="17"/>
  <c r="J9" i="17"/>
  <c r="K10" i="17" l="1"/>
  <c r="I17" i="17" l="1"/>
  <c r="I18" i="17" s="1"/>
  <c r="J18" i="17" s="1"/>
  <c r="K18" i="17" s="1"/>
  <c r="I9" i="17"/>
  <c r="C15" i="20"/>
  <c r="C14" i="20"/>
  <c r="C7" i="20"/>
  <c r="C6" i="20"/>
  <c r="C17" i="8"/>
  <c r="C15" i="8"/>
  <c r="C8" i="8"/>
  <c r="C7" i="8"/>
  <c r="C36" i="17"/>
  <c r="C35" i="17"/>
  <c r="C28" i="17"/>
  <c r="C27" i="17"/>
  <c r="C15" i="17"/>
  <c r="X25" i="18"/>
  <c r="W25" i="18"/>
  <c r="Y25" i="18"/>
  <c r="Z25" i="18" s="1"/>
  <c r="AA25" i="18" s="1"/>
  <c r="AB25" i="18" s="1"/>
  <c r="H9" i="17"/>
  <c r="C16" i="20" l="1"/>
  <c r="C17" i="17"/>
  <c r="C9" i="17"/>
  <c r="C29" i="17"/>
  <c r="C37" i="17"/>
  <c r="C9" i="8"/>
  <c r="C8" i="20"/>
  <c r="G9" i="17"/>
  <c r="G10" i="17" s="1"/>
  <c r="H10" i="17" s="1"/>
  <c r="I10" i="17" s="1"/>
  <c r="Z107" i="18"/>
  <c r="AA107" i="18" s="1"/>
  <c r="AB107" i="18" s="1"/>
  <c r="AC107" i="18" s="1"/>
  <c r="AD107" i="18" s="1"/>
  <c r="AE107" i="18" s="1"/>
  <c r="AF107" i="18" s="1"/>
  <c r="AG107" i="18" s="1"/>
  <c r="AH107" i="18" s="1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6" i="19"/>
  <c r="K77" i="19" s="1"/>
  <c r="K75" i="19"/>
  <c r="I75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3" i="19"/>
  <c r="K74" i="19" s="1"/>
  <c r="K72" i="19"/>
  <c r="I72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K70" i="19"/>
  <c r="K69" i="19"/>
  <c r="I69" i="19"/>
  <c r="AV68" i="19"/>
  <c r="AU68" i="19"/>
  <c r="AT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K67" i="19"/>
  <c r="K66" i="19"/>
  <c r="I66" i="19"/>
  <c r="AV65" i="19"/>
  <c r="AU65" i="19"/>
  <c r="AT65" i="19"/>
  <c r="AS65" i="19"/>
  <c r="AR65" i="19"/>
  <c r="AQ65" i="19"/>
  <c r="AP65" i="19"/>
  <c r="AO65" i="19"/>
  <c r="AN65" i="19"/>
  <c r="AM65" i="19"/>
  <c r="AL65" i="19"/>
  <c r="AK65" i="19"/>
  <c r="AJ65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4" i="19"/>
  <c r="K65" i="19" s="1"/>
  <c r="K63" i="19"/>
  <c r="I63" i="19"/>
  <c r="AV62" i="19"/>
  <c r="AU62" i="19"/>
  <c r="AT62" i="19"/>
  <c r="AS62" i="19"/>
  <c r="AR62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1" i="19"/>
  <c r="K62" i="19" s="1"/>
  <c r="K60" i="19"/>
  <c r="I60" i="19"/>
  <c r="AV59" i="19"/>
  <c r="AU59" i="19"/>
  <c r="AT59" i="19"/>
  <c r="AS59" i="19"/>
  <c r="AR59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8" i="19"/>
  <c r="K59" i="19" s="1"/>
  <c r="K57" i="19"/>
  <c r="I57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5" i="19"/>
  <c r="K56" i="19" s="1"/>
  <c r="K54" i="19"/>
  <c r="I54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K52" i="19"/>
  <c r="K51" i="19"/>
  <c r="I51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49" i="19"/>
  <c r="K50" i="19" s="1"/>
  <c r="K48" i="19"/>
  <c r="I48" i="19"/>
  <c r="AV47" i="19"/>
  <c r="AU47" i="19"/>
  <c r="AT47" i="19"/>
  <c r="AS47" i="19"/>
  <c r="AR47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K46" i="19"/>
  <c r="K45" i="19"/>
  <c r="I45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3" i="19"/>
  <c r="K42" i="19"/>
  <c r="K44" i="19" s="1"/>
  <c r="I42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K40" i="19"/>
  <c r="K39" i="19"/>
  <c r="I39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7" i="19"/>
  <c r="K38" i="19" s="1"/>
  <c r="K36" i="19"/>
  <c r="I36" i="19"/>
  <c r="AV35" i="19"/>
  <c r="AU35" i="19"/>
  <c r="AT35" i="19"/>
  <c r="AS35" i="19"/>
  <c r="AR35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K34" i="19"/>
  <c r="K33" i="19"/>
  <c r="I33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K31" i="19"/>
  <c r="K30" i="19"/>
  <c r="I30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8" i="19"/>
  <c r="K29" i="19" s="1"/>
  <c r="K27" i="19"/>
  <c r="I27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K25" i="19"/>
  <c r="K24" i="19"/>
  <c r="I24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K22" i="19"/>
  <c r="K21" i="19"/>
  <c r="I21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19" i="19"/>
  <c r="K20" i="19" s="1"/>
  <c r="K18" i="19"/>
  <c r="I18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K16" i="19"/>
  <c r="K15" i="19"/>
  <c r="I15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3" i="19"/>
  <c r="K14" i="19" s="1"/>
  <c r="K12" i="19"/>
  <c r="I12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M11" i="19"/>
  <c r="N10" i="19"/>
  <c r="O10" i="19" s="1"/>
  <c r="P10" i="19" s="1"/>
  <c r="Q10" i="19" s="1"/>
  <c r="R10" i="19" s="1"/>
  <c r="S10" i="19" s="1"/>
  <c r="T10" i="19" s="1"/>
  <c r="U10" i="19" s="1"/>
  <c r="V10" i="19" s="1"/>
  <c r="W10" i="19" s="1"/>
  <c r="M10" i="19"/>
  <c r="N11" i="19"/>
  <c r="K7" i="19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Q105" i="18"/>
  <c r="Q104" i="18"/>
  <c r="O104" i="18"/>
  <c r="U100" i="18"/>
  <c r="T100" i="18"/>
  <c r="S100" i="18"/>
  <c r="Q99" i="18"/>
  <c r="O99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Q97" i="18"/>
  <c r="Q96" i="18"/>
  <c r="O96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Q94" i="18"/>
  <c r="Q93" i="18"/>
  <c r="O93" i="18"/>
  <c r="BC92" i="18"/>
  <c r="BB92" i="18"/>
  <c r="BA92" i="18"/>
  <c r="AZ92" i="18"/>
  <c r="AY92" i="18"/>
  <c r="AX92" i="18"/>
  <c r="AW92" i="18"/>
  <c r="AV92" i="18"/>
  <c r="AU92" i="18"/>
  <c r="AT92" i="18"/>
  <c r="AS92" i="18"/>
  <c r="AR92" i="18"/>
  <c r="AQ92" i="18"/>
  <c r="AP92" i="18"/>
  <c r="AO92" i="18"/>
  <c r="AN92" i="18"/>
  <c r="AM92" i="18"/>
  <c r="AL92" i="18"/>
  <c r="AK92" i="18"/>
  <c r="AJ92" i="18"/>
  <c r="AI92" i="18"/>
  <c r="AH92" i="18"/>
  <c r="AG92" i="18"/>
  <c r="AF92" i="18"/>
  <c r="AE92" i="18"/>
  <c r="AD92" i="18"/>
  <c r="AC92" i="18"/>
  <c r="AB92" i="18"/>
  <c r="AA92" i="18"/>
  <c r="Z92" i="18"/>
  <c r="Y92" i="18"/>
  <c r="X92" i="18"/>
  <c r="W92" i="18"/>
  <c r="V92" i="18"/>
  <c r="U92" i="18"/>
  <c r="T92" i="18"/>
  <c r="S92" i="18"/>
  <c r="Q91" i="18"/>
  <c r="Q90" i="18"/>
  <c r="O90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Q88" i="18"/>
  <c r="Q87" i="18"/>
  <c r="O87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Q85" i="18"/>
  <c r="Q84" i="18"/>
  <c r="O84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Q82" i="18"/>
  <c r="Q81" i="18"/>
  <c r="O81" i="18"/>
  <c r="BC80" i="18"/>
  <c r="BB80" i="18"/>
  <c r="BA80" i="18"/>
  <c r="AZ80" i="18"/>
  <c r="AY80" i="18"/>
  <c r="AX80" i="18"/>
  <c r="AW80" i="18"/>
  <c r="AV80" i="18"/>
  <c r="AU80" i="18"/>
  <c r="AT80" i="18"/>
  <c r="AS80" i="18"/>
  <c r="AR80" i="18"/>
  <c r="AQ80" i="18"/>
  <c r="AP80" i="18"/>
  <c r="AO80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Q79" i="18"/>
  <c r="Q78" i="18"/>
  <c r="Q80" i="18" s="1"/>
  <c r="O78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Q76" i="18"/>
  <c r="Q75" i="18"/>
  <c r="O75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3" i="18"/>
  <c r="Q72" i="18"/>
  <c r="O72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0" i="18"/>
  <c r="Q69" i="18"/>
  <c r="O69" i="18"/>
  <c r="BC68" i="18"/>
  <c r="BB68" i="18"/>
  <c r="BA68" i="18"/>
  <c r="AZ68" i="18"/>
  <c r="AY68" i="18"/>
  <c r="AX68" i="18"/>
  <c r="AW68" i="18"/>
  <c r="AV68" i="18"/>
  <c r="AU68" i="18"/>
  <c r="AT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7" i="18"/>
  <c r="Q66" i="18"/>
  <c r="O66" i="18"/>
  <c r="BC65" i="18"/>
  <c r="BB65" i="18"/>
  <c r="BA65" i="18"/>
  <c r="AZ65" i="18"/>
  <c r="AY65" i="18"/>
  <c r="AX65" i="18"/>
  <c r="AW65" i="18"/>
  <c r="AV65" i="18"/>
  <c r="AU65" i="18"/>
  <c r="AT65" i="18"/>
  <c r="AS65" i="18"/>
  <c r="AR65" i="18"/>
  <c r="AQ65" i="18"/>
  <c r="AP65" i="18"/>
  <c r="AO65" i="18"/>
  <c r="AN65" i="18"/>
  <c r="AM65" i="18"/>
  <c r="AL65" i="18"/>
  <c r="AK65" i="18"/>
  <c r="AJ65" i="18"/>
  <c r="AI65" i="18"/>
  <c r="AH65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Q64" i="18"/>
  <c r="Q63" i="18"/>
  <c r="O63" i="18"/>
  <c r="BC62" i="18"/>
  <c r="BB62" i="18"/>
  <c r="BA62" i="18"/>
  <c r="AZ62" i="18"/>
  <c r="AY62" i="18"/>
  <c r="AX62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Q61" i="18"/>
  <c r="Q60" i="18"/>
  <c r="Q62" i="18" s="1"/>
  <c r="O60" i="18"/>
  <c r="BC59" i="18"/>
  <c r="BB59" i="18"/>
  <c r="BA59" i="18"/>
  <c r="AZ59" i="18"/>
  <c r="AY59" i="18"/>
  <c r="AX59" i="18"/>
  <c r="AW59" i="18"/>
  <c r="AV59" i="18"/>
  <c r="AU59" i="18"/>
  <c r="AT59" i="18"/>
  <c r="AS59" i="18"/>
  <c r="AR59" i="18"/>
  <c r="AQ59" i="18"/>
  <c r="AP59" i="18"/>
  <c r="AO59" i="18"/>
  <c r="AN59" i="18"/>
  <c r="AM59" i="18"/>
  <c r="AL59" i="18"/>
  <c r="AK59" i="18"/>
  <c r="AJ59" i="18"/>
  <c r="AI59" i="18"/>
  <c r="AH59" i="18"/>
  <c r="AG59" i="18"/>
  <c r="AF59" i="18"/>
  <c r="AE59" i="18"/>
  <c r="AD59" i="18"/>
  <c r="AC59" i="18"/>
  <c r="AB59" i="18"/>
  <c r="AA59" i="18"/>
  <c r="Z59" i="18"/>
  <c r="Y59" i="18"/>
  <c r="X59" i="18"/>
  <c r="W59" i="18"/>
  <c r="V59" i="18"/>
  <c r="U59" i="18"/>
  <c r="T59" i="18"/>
  <c r="S59" i="18"/>
  <c r="Q58" i="18"/>
  <c r="Q57" i="18"/>
  <c r="O57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Q55" i="18"/>
  <c r="Q54" i="18"/>
  <c r="O54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Q52" i="18"/>
  <c r="Q51" i="18"/>
  <c r="Q53" i="18" s="1"/>
  <c r="O51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Q49" i="18"/>
  <c r="Q48" i="18"/>
  <c r="O48" i="18"/>
  <c r="BC47" i="18"/>
  <c r="BB47" i="18"/>
  <c r="BA47" i="18"/>
  <c r="AZ47" i="18"/>
  <c r="AY47" i="18"/>
  <c r="AX47" i="18"/>
  <c r="AW47" i="18"/>
  <c r="AV47" i="18"/>
  <c r="AU47" i="18"/>
  <c r="AT47" i="18"/>
  <c r="AS47" i="18"/>
  <c r="AR47" i="18"/>
  <c r="AQ47" i="18"/>
  <c r="AP47" i="18"/>
  <c r="AO47" i="18"/>
  <c r="AN47" i="18"/>
  <c r="AM47" i="18"/>
  <c r="AL47" i="18"/>
  <c r="AK47" i="18"/>
  <c r="AJ47" i="18"/>
  <c r="AI47" i="18"/>
  <c r="AH47" i="18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Q46" i="18"/>
  <c r="Q45" i="18"/>
  <c r="O45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Q43" i="18"/>
  <c r="Q42" i="18"/>
  <c r="O42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Q40" i="18"/>
  <c r="Q39" i="18"/>
  <c r="O39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Q37" i="18"/>
  <c r="Q36" i="18"/>
  <c r="O36" i="18"/>
  <c r="AC35" i="18"/>
  <c r="Z35" i="18"/>
  <c r="Y35" i="18"/>
  <c r="X35" i="18"/>
  <c r="W35" i="18"/>
  <c r="V35" i="18"/>
  <c r="U35" i="18"/>
  <c r="T35" i="18"/>
  <c r="S35" i="18"/>
  <c r="Q34" i="18"/>
  <c r="AJ33" i="18"/>
  <c r="AA33" i="18"/>
  <c r="BB35" i="18" s="1"/>
  <c r="O33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Q31" i="18"/>
  <c r="Q30" i="18"/>
  <c r="O30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Q28" i="18"/>
  <c r="Q29" i="18" s="1"/>
  <c r="Q27" i="18"/>
  <c r="O27" i="18"/>
  <c r="BC26" i="18"/>
  <c r="BB26" i="18"/>
  <c r="BA26" i="18"/>
  <c r="AZ26" i="18"/>
  <c r="AY26" i="18"/>
  <c r="AX26" i="18"/>
  <c r="AW26" i="18"/>
  <c r="AV26" i="18"/>
  <c r="AU26" i="18"/>
  <c r="AT26" i="18"/>
  <c r="AS26" i="18"/>
  <c r="AR26" i="18"/>
  <c r="AQ26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Q23" i="18"/>
  <c r="Q22" i="18"/>
  <c r="O22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Q20" i="18"/>
  <c r="Q19" i="18"/>
  <c r="Q21" i="18" s="1"/>
  <c r="O19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Q17" i="18"/>
  <c r="Q18" i="18" s="1"/>
  <c r="Q16" i="18"/>
  <c r="O16" i="18"/>
  <c r="BC15" i="18"/>
  <c r="BB15" i="18"/>
  <c r="BA15" i="18"/>
  <c r="AZ15" i="18"/>
  <c r="AY15" i="18"/>
  <c r="AX15" i="18"/>
  <c r="AW15" i="18"/>
  <c r="AV15" i="18"/>
  <c r="AU15" i="18"/>
  <c r="AT15" i="18"/>
  <c r="AS15" i="18"/>
  <c r="AR15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Q14" i="18"/>
  <c r="Q13" i="18"/>
  <c r="O13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1" i="18"/>
  <c r="R10" i="18"/>
  <c r="Q10" i="18"/>
  <c r="O10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Q8" i="18"/>
  <c r="Q7" i="18"/>
  <c r="O7" i="18"/>
  <c r="BC6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Q5" i="18"/>
  <c r="Q4" i="18"/>
  <c r="O4" i="18"/>
  <c r="Q12" i="18" l="1"/>
  <c r="Q32" i="18"/>
  <c r="Q108" i="18"/>
  <c r="Q47" i="18"/>
  <c r="AV103" i="18"/>
  <c r="V102" i="18"/>
  <c r="W102" i="18" s="1"/>
  <c r="Q92" i="18"/>
  <c r="Q38" i="18"/>
  <c r="Q74" i="18"/>
  <c r="AQ103" i="18"/>
  <c r="Q50" i="18"/>
  <c r="Q68" i="18"/>
  <c r="Q77" i="18"/>
  <c r="AZ103" i="18"/>
  <c r="Q26" i="18"/>
  <c r="Q71" i="18"/>
  <c r="Q89" i="18"/>
  <c r="Q98" i="18"/>
  <c r="Q44" i="18"/>
  <c r="AO35" i="18"/>
  <c r="Q9" i="18"/>
  <c r="Q56" i="18"/>
  <c r="Q65" i="18"/>
  <c r="X102" i="18"/>
  <c r="Y102" i="18" s="1"/>
  <c r="Z102" i="18" s="1"/>
  <c r="AA102" i="18" s="1"/>
  <c r="Q95" i="18"/>
  <c r="AA103" i="18"/>
  <c r="AF103" i="18"/>
  <c r="AL103" i="18"/>
  <c r="BB103" i="18"/>
  <c r="AZ35" i="18"/>
  <c r="AD35" i="18"/>
  <c r="Q41" i="18"/>
  <c r="S103" i="18"/>
  <c r="AM103" i="18"/>
  <c r="BC103" i="18"/>
  <c r="T103" i="18"/>
  <c r="AN103" i="18"/>
  <c r="AP35" i="18"/>
  <c r="Y103" i="18"/>
  <c r="AO103" i="18"/>
  <c r="BA35" i="18"/>
  <c r="Q59" i="18"/>
  <c r="Q83" i="18"/>
  <c r="Z103" i="18"/>
  <c r="AP103" i="18"/>
  <c r="AB103" i="18"/>
  <c r="AR103" i="18"/>
  <c r="AC103" i="18"/>
  <c r="AW103" i="18"/>
  <c r="Q6" i="18"/>
  <c r="Q86" i="18"/>
  <c r="AI103" i="18"/>
  <c r="AD103" i="18"/>
  <c r="AX103" i="18"/>
  <c r="AE103" i="18"/>
  <c r="AY103" i="18"/>
  <c r="Q15" i="18"/>
  <c r="AK103" i="18"/>
  <c r="BA103" i="18"/>
  <c r="AE35" i="18"/>
  <c r="AQ35" i="18"/>
  <c r="BC35" i="18"/>
  <c r="Q100" i="18"/>
  <c r="Q103" i="18" s="1"/>
  <c r="U103" i="18"/>
  <c r="AG103" i="18"/>
  <c r="AS103" i="18"/>
  <c r="AF35" i="18"/>
  <c r="AR35" i="18"/>
  <c r="V103" i="18"/>
  <c r="AH103" i="18"/>
  <c r="AT103" i="18"/>
  <c r="AG35" i="18"/>
  <c r="AS35" i="18"/>
  <c r="W103" i="18"/>
  <c r="AU103" i="18"/>
  <c r="AH35" i="18"/>
  <c r="AT35" i="18"/>
  <c r="X103" i="18"/>
  <c r="AJ103" i="18"/>
  <c r="AI35" i="18"/>
  <c r="AU35" i="18"/>
  <c r="AJ35" i="18"/>
  <c r="AV35" i="18"/>
  <c r="K8" i="19"/>
  <c r="K11" i="19" s="1"/>
  <c r="AK35" i="18"/>
  <c r="AW35" i="18"/>
  <c r="Q33" i="18"/>
  <c r="Q35" i="18" s="1"/>
  <c r="AL35" i="18"/>
  <c r="AX35" i="18"/>
  <c r="L11" i="19"/>
  <c r="AA35" i="18"/>
  <c r="AM35" i="18"/>
  <c r="AY35" i="18"/>
  <c r="AB35" i="18"/>
  <c r="AN35" i="18"/>
  <c r="AC9" i="8" l="1"/>
  <c r="AC17" i="8"/>
  <c r="AB17" i="8"/>
  <c r="AB9" i="8"/>
  <c r="Y17" i="8"/>
  <c r="Z17" i="8"/>
  <c r="AA17" i="8"/>
  <c r="Y9" i="8"/>
  <c r="Z9" i="8"/>
  <c r="AA9" i="8"/>
  <c r="X17" i="8" l="1"/>
  <c r="X9" i="8"/>
  <c r="W17" i="8"/>
  <c r="W9" i="8"/>
  <c r="V17" i="8" l="1"/>
  <c r="V9" i="8"/>
  <c r="K343" i="15"/>
  <c r="K342" i="15"/>
  <c r="K341" i="15"/>
  <c r="K340" i="15"/>
  <c r="K339" i="15"/>
  <c r="K338" i="15"/>
  <c r="K337" i="15"/>
  <c r="K336" i="15"/>
  <c r="K335" i="15"/>
  <c r="K334" i="15"/>
  <c r="K333" i="15"/>
  <c r="K332" i="15"/>
  <c r="K331" i="15"/>
  <c r="K330" i="15"/>
  <c r="K329" i="15"/>
  <c r="K328" i="15"/>
  <c r="K327" i="15"/>
  <c r="K326" i="15"/>
  <c r="K325" i="15"/>
  <c r="K324" i="15"/>
  <c r="K323" i="15"/>
  <c r="K322" i="15"/>
  <c r="K321" i="15"/>
  <c r="K320" i="15"/>
  <c r="K319" i="15"/>
  <c r="K318" i="15"/>
  <c r="K317" i="15"/>
  <c r="K316" i="15"/>
  <c r="K315" i="15"/>
  <c r="K314" i="15"/>
  <c r="K313" i="15"/>
  <c r="K312" i="15"/>
  <c r="K311" i="15"/>
  <c r="K310" i="15"/>
  <c r="K309" i="15"/>
  <c r="K308" i="15"/>
  <c r="K307" i="15"/>
  <c r="K306" i="15"/>
  <c r="K305" i="15"/>
  <c r="K304" i="15"/>
  <c r="K303" i="15"/>
  <c r="K302" i="15"/>
  <c r="K301" i="15"/>
  <c r="K300" i="15"/>
  <c r="K299" i="15"/>
  <c r="K298" i="15"/>
  <c r="K297" i="15"/>
  <c r="K296" i="15"/>
  <c r="K295" i="15"/>
  <c r="K294" i="15"/>
  <c r="K293" i="15"/>
  <c r="K292" i="15"/>
  <c r="K291" i="15"/>
  <c r="K290" i="15"/>
  <c r="K289" i="15"/>
  <c r="K288" i="15"/>
  <c r="K287" i="15"/>
  <c r="K286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E99" i="15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U17" i="8"/>
  <c r="U9" i="8"/>
  <c r="T17" i="8" l="1"/>
  <c r="T9" i="8"/>
  <c r="S9" i="8"/>
  <c r="Q17" i="8"/>
  <c r="R17" i="8"/>
  <c r="S17" i="8"/>
  <c r="Q9" i="8"/>
  <c r="R9" i="8"/>
  <c r="P17" i="8" l="1"/>
  <c r="P9" i="8"/>
  <c r="E2" i="9" l="1"/>
  <c r="AL14" i="9"/>
  <c r="AM14" i="9"/>
  <c r="BT14" i="9"/>
  <c r="BZ14" i="9"/>
  <c r="AL15" i="9"/>
  <c r="AM15" i="9"/>
  <c r="BT15" i="9"/>
  <c r="BZ15" i="9"/>
  <c r="E107" i="12" l="1"/>
  <c r="E108" i="12" s="1"/>
  <c r="E109" i="12" s="1"/>
  <c r="E110" i="12" s="1"/>
  <c r="E111" i="12" s="1"/>
  <c r="E112" i="12" s="1"/>
  <c r="E113" i="12" s="1"/>
  <c r="E114" i="12" s="1"/>
  <c r="E115" i="12" s="1"/>
  <c r="E116" i="12" s="1"/>
  <c r="E117" i="12" s="1"/>
  <c r="E118" i="12" s="1"/>
  <c r="E119" i="12" s="1"/>
  <c r="E120" i="12" s="1"/>
  <c r="E121" i="12" s="1"/>
  <c r="E122" i="12" s="1"/>
  <c r="E123" i="12" s="1"/>
  <c r="E124" i="12" s="1"/>
  <c r="E125" i="12" s="1"/>
  <c r="E126" i="12" s="1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E146" i="12" s="1"/>
  <c r="E147" i="12" s="1"/>
  <c r="E148" i="12" s="1"/>
  <c r="E149" i="12" s="1"/>
  <c r="E150" i="12" s="1"/>
  <c r="E151" i="12" s="1"/>
  <c r="E152" i="12" s="1"/>
  <c r="E153" i="12" s="1"/>
  <c r="E154" i="12" s="1"/>
  <c r="E155" i="12" s="1"/>
  <c r="E156" i="12" s="1"/>
  <c r="E157" i="12" s="1"/>
  <c r="N17" i="8"/>
  <c r="O17" i="8"/>
  <c r="N9" i="8"/>
  <c r="O9" i="8"/>
  <c r="BT20" i="4"/>
  <c r="BZ20" i="4" s="1"/>
  <c r="AL20" i="4"/>
  <c r="AM20" i="4" s="1"/>
  <c r="BT19" i="4"/>
  <c r="BZ19" i="4" s="1"/>
  <c r="AM19" i="4"/>
  <c r="AL19" i="4"/>
  <c r="BT18" i="4"/>
  <c r="BZ18" i="4" s="1"/>
  <c r="AL18" i="4"/>
  <c r="AM18" i="4" s="1"/>
  <c r="BT17" i="4"/>
  <c r="BZ17" i="4" s="1"/>
  <c r="AL17" i="4"/>
  <c r="AM17" i="4" s="1"/>
  <c r="BT16" i="4"/>
  <c r="BZ16" i="4" s="1"/>
  <c r="AL16" i="4"/>
  <c r="AM16" i="4" s="1"/>
  <c r="BT15" i="4"/>
  <c r="BZ15" i="4" s="1"/>
  <c r="AL15" i="4"/>
  <c r="AM15" i="4" s="1"/>
  <c r="BT14" i="4"/>
  <c r="BZ14" i="4" s="1"/>
  <c r="AL14" i="4"/>
  <c r="AM14" i="4" s="1"/>
  <c r="BT13" i="4"/>
  <c r="BZ13" i="4" s="1"/>
  <c r="AL13" i="4"/>
  <c r="AM13" i="4" s="1"/>
  <c r="L17" i="8"/>
  <c r="M17" i="8"/>
  <c r="L9" i="8"/>
  <c r="M9" i="8"/>
  <c r="K17" i="8"/>
  <c r="K9" i="8"/>
  <c r="AL11" i="9"/>
  <c r="AM11" i="9" s="1"/>
  <c r="BT11" i="9"/>
  <c r="BZ11" i="9" s="1"/>
  <c r="AL12" i="9"/>
  <c r="AM12" i="9"/>
  <c r="BT12" i="9"/>
  <c r="BZ12" i="9" s="1"/>
  <c r="BT17" i="9"/>
  <c r="BZ17" i="9" s="1"/>
  <c r="AL17" i="9"/>
  <c r="AM17" i="9" s="1"/>
  <c r="BT16" i="9"/>
  <c r="BZ16" i="9" s="1"/>
  <c r="AL16" i="9"/>
  <c r="AM16" i="9" s="1"/>
  <c r="BT13" i="9"/>
  <c r="BZ13" i="9" s="1"/>
  <c r="AL13" i="9"/>
  <c r="AM13" i="9" s="1"/>
  <c r="BT10" i="9"/>
  <c r="BZ10" i="9" s="1"/>
  <c r="AL10" i="9"/>
  <c r="AM10" i="9" s="1"/>
  <c r="BT9" i="9"/>
  <c r="BZ9" i="9" s="1"/>
  <c r="AL9" i="9"/>
  <c r="AM9" i="9" s="1"/>
  <c r="BT8" i="9"/>
  <c r="BZ8" i="9" s="1"/>
  <c r="AL8" i="9"/>
  <c r="AM8" i="9" s="1"/>
  <c r="BT7" i="9"/>
  <c r="BZ7" i="9" s="1"/>
  <c r="AL7" i="9"/>
  <c r="AM7" i="9" s="1"/>
  <c r="BT6" i="9"/>
  <c r="BZ6" i="9" s="1"/>
  <c r="AL6" i="9"/>
  <c r="AM6" i="9" s="1"/>
  <c r="BT5" i="9"/>
  <c r="BZ5" i="9" s="1"/>
  <c r="AL5" i="9"/>
  <c r="AM5" i="9" s="1"/>
  <c r="BT4" i="9"/>
  <c r="BZ4" i="9" s="1"/>
  <c r="AL4" i="9"/>
  <c r="AM4" i="9" s="1"/>
  <c r="AO3" i="9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G3" i="9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I3" i="9" s="1"/>
  <c r="AJ3" i="9" s="1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J17" i="8"/>
  <c r="I17" i="8"/>
  <c r="H17" i="8"/>
  <c r="H18" i="8" s="1"/>
  <c r="I18" i="8" s="1"/>
  <c r="J18" i="8" s="1"/>
  <c r="H10" i="8"/>
  <c r="I10" i="8" s="1"/>
  <c r="J10" i="8" s="1"/>
  <c r="J9" i="8"/>
  <c r="I9" i="8"/>
  <c r="H9" i="8"/>
  <c r="K10" i="8" l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K18" i="8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M2" i="9"/>
  <c r="BT2" i="9"/>
  <c r="AL2" i="9"/>
  <c r="AN2" i="4"/>
  <c r="AO3" i="4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BB3" i="4" s="1"/>
  <c r="BC3" i="4" s="1"/>
  <c r="BD3" i="4" s="1"/>
  <c r="BE3" i="4" s="1"/>
  <c r="BF3" i="4" s="1"/>
  <c r="BG3" i="4" s="1"/>
  <c r="BH3" i="4" s="1"/>
  <c r="BI3" i="4" s="1"/>
  <c r="BJ3" i="4" s="1"/>
  <c r="BK3" i="4" s="1"/>
  <c r="BL3" i="4" s="1"/>
  <c r="BM3" i="4" s="1"/>
  <c r="BN3" i="4" s="1"/>
  <c r="BO3" i="4" s="1"/>
  <c r="BP3" i="4" s="1"/>
  <c r="BQ3" i="4" s="1"/>
  <c r="BR3" i="4" s="1"/>
  <c r="G3" i="4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BT5" i="4"/>
  <c r="BZ5" i="4" s="1"/>
  <c r="BT6" i="4"/>
  <c r="BZ6" i="4" s="1"/>
  <c r="BT7" i="4"/>
  <c r="BZ7" i="4" s="1"/>
  <c r="BT8" i="4"/>
  <c r="BZ8" i="4" s="1"/>
  <c r="BT9" i="4"/>
  <c r="BZ9" i="4" s="1"/>
  <c r="BT10" i="4"/>
  <c r="BZ10" i="4" s="1"/>
  <c r="BT11" i="4"/>
  <c r="BZ11" i="4" s="1"/>
  <c r="BT12" i="4"/>
  <c r="BZ12" i="4" s="1"/>
  <c r="BT21" i="4"/>
  <c r="BZ21" i="4" s="1"/>
  <c r="AL5" i="4"/>
  <c r="AM5" i="4" s="1"/>
  <c r="AL6" i="4"/>
  <c r="AM6" i="4" s="1"/>
  <c r="AL7" i="4"/>
  <c r="AM7" i="4" s="1"/>
  <c r="AL8" i="4"/>
  <c r="AM8" i="4" s="1"/>
  <c r="AL9" i="4"/>
  <c r="AM9" i="4" s="1"/>
  <c r="AL10" i="4"/>
  <c r="AM10" i="4" s="1"/>
  <c r="AL11" i="4"/>
  <c r="AM11" i="4" s="1"/>
  <c r="AL12" i="4"/>
  <c r="AM12" i="4" s="1"/>
  <c r="AL21" i="4"/>
  <c r="AM21" i="4" s="1"/>
  <c r="BT4" i="4"/>
  <c r="BZ4" i="4" s="1"/>
  <c r="AL4" i="4"/>
  <c r="AM4" i="4" s="1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E2" i="4"/>
  <c r="AL2" i="4" l="1"/>
  <c r="BT2" i="4"/>
  <c r="AM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P7" authorId="0" shapeId="0" xr:uid="{2F238E4C-E53D-459B-BF70-80920300596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because of no wheel and tire</t>
        </r>
      </text>
    </comment>
    <comment ref="T7" authorId="0" shapeId="0" xr:uid="{EED1018A-500D-41CC-ACF8-FE69A0A3C2B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because of move operator to support sub seat, roof, boxes and retrofit the car</t>
        </r>
      </text>
    </comment>
    <comment ref="AC8" authorId="0" shapeId="0" xr:uid="{1CF105D7-38C0-4DBE-9BDB-45FE8348D0E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Need to start at St.1 again because of part shortage and take out from production line</t>
        </r>
      </text>
    </comment>
    <comment ref="O15" authorId="0" shapeId="0" xr:uid="{BF915A5A-C53E-46B2-B7A4-7E3B7362644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final line 17:25 because of no wheel and tire</t>
        </r>
      </text>
    </comment>
    <comment ref="P15" authorId="0" shapeId="0" xr:uid="{989DF898-F51E-4C5D-A55B-ECF241CFF34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because of no wheel and tire</t>
        </r>
      </text>
    </comment>
    <comment ref="T15" authorId="0" shapeId="0" xr:uid="{766FEC13-6A38-4D1F-86A8-E7377D37BF7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because of move operator to support sub seat, roof, boxes and retrofit the car</t>
        </r>
      </text>
    </comment>
    <comment ref="AC16" authorId="0" shapeId="0" xr:uid="{0A4FCC9A-B163-4315-8B93-EC702C70BF7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Need to retrofit off line because of part shortage and take out from production line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L8" authorId="0" shapeId="0" xr:uid="{595FBA56-4512-4690-AF74-716D774BAAB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Send back to rework 5 units (#70,97,98,99,100)</t>
        </r>
      </text>
    </comment>
    <comment ref="O29" authorId="0" shapeId="0" xr:uid="{873F1F94-BB4D-4B53-AAAC-903A1990437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Remain 1 units, VIN#65 because of the Chassis after rework from X arrived 5pm, Plan to produce off line</t>
        </r>
      </text>
    </comment>
    <comment ref="O37" authorId="0" shapeId="0" xr:uid="{BAA0901A-15F5-4CDF-898E-BF76A229297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Remain 1 units, VIN#65 because of the Chassis after rework from X arrived 5pm, Plan to produce off line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S7" authorId="0" shapeId="0" xr:uid="{9F82575E-4B1A-45D1-8C22-7CF8B1CF5A4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Supplier rework chassis and supply to production main line</t>
        </r>
      </text>
    </comment>
    <comment ref="U7" authorId="0" shapeId="0" xr:uid="{9841000B-D506-4C9D-8227-492C90FBC02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Non production, moved operator to support packing, retrofit</t>
        </r>
      </text>
    </comment>
    <comment ref="W9" authorId="0" shapeId="0" xr:uid="{6E6DD10E-8E56-4A83-90AA-3BF6C794EBB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VIN 194 =&gt;&gt; Wait supplier rework chassis</t>
        </r>
      </text>
    </comment>
    <comment ref="U15" authorId="0" shapeId="0" xr:uid="{8CC98AA3-B1EB-4188-8691-440A39EF6DB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Non production, moved operator to support packing, retrofit</t>
        </r>
      </text>
    </comment>
    <comment ref="X17" authorId="0" shapeId="0" xr:uid="{7AA75F98-AC89-41DE-9CF6-709126952ED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Retrofit off line
VIN#192,193,194 (Plan 22-26 Sep'25 : Wait part)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B7" authorId="0" shapeId="0" xr:uid="{01BBAC2F-0FAC-4306-96BF-C088629BC53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main assembly line because move operator to support retrofit activity</t>
        </r>
      </text>
    </comment>
    <comment ref="AB15" authorId="0" shapeId="0" xr:uid="{ACD2AE40-B21F-4E1E-8EB4-F1120EE99E8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main assembly line because move operator to support retrofit activity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R7" authorId="0" shapeId="0" xr:uid="{63D9A13F-C3D6-4BD4-91A2-374B11AA867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Chassis quality issue, supplier on process rework</t>
        </r>
      </text>
    </comment>
    <comment ref="S7" authorId="0" shapeId="0" xr:uid="{D600EC48-1E6A-4ECC-985E-3905156CF10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Chassis quality issue, supplier on process rework</t>
        </r>
      </text>
    </comment>
    <comment ref="R15" authorId="0" shapeId="0" xr:uid="{0574A7B6-4E7E-4758-AD63-50924136555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Chassis quality issue, supplier on process rework</t>
        </r>
      </text>
    </comment>
    <comment ref="S15" authorId="0" shapeId="0" xr:uid="{57745D97-CE76-423B-B75F-FF047BA3009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Chassis quality issue, supplier on process rework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M7" authorId="0" shapeId="0" xr:uid="{39C23999-274D-4FF4-8D2E-2B5BAF8A29B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Delay supply part station 1-4, total loss 80 mins</t>
        </r>
      </text>
    </comment>
    <comment ref="AN7" authorId="0" shapeId="0" xr:uid="{675F458E-5C63-4581-A432-261A02F5CC8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 delay total 392 mins</t>
        </r>
      </text>
    </comment>
    <comment ref="AN15" authorId="0" shapeId="0" xr:uid="{BF07C1BF-0DA3-44C0-8D46-43EDAC77BD4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 delay total 392 mins</t>
        </r>
      </text>
    </comment>
    <comment ref="AU17" authorId="0" shapeId="0" xr:uid="{8DF26151-60AC-44C7-813A-F004ADFE382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Take out from PD line because no front cover Nardo Color</t>
        </r>
      </text>
    </comment>
    <comment ref="BD17" authorId="0" shapeId="0" xr:uid="{16607458-0F4C-459A-B673-275BFBBAA1D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Take out from PD line because no front cover Nardo Color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4C073FA-F2E5-4AA7-A659-5E864618746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5AC11B9A-6F3A-45D6-A42A-1E985AB9D60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856A37F1-0851-4543-BFF1-470E4EC8ECF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3360A4C5-27C7-4979-AC41-24B648744DB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D337B854-377A-4F3A-9EBC-F3C4089032C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04674AA9-F87F-4E6E-91E9-0A99EDF2395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DF81D0AB-8A1D-44A3-9871-2E7FD01A7DC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E7" authorId="0" shapeId="0" xr:uid="{9F66FC26-394A-4309-B4F1-C7AEC11C0C2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</t>
        </r>
      </text>
    </comment>
    <comment ref="BI7" authorId="0" shapeId="0" xr:uid="{FCFF9FFA-E583-4E1F-9123-E83C20CE19AC}">
      <text>
        <r>
          <rPr>
            <b/>
            <sz val="9"/>
            <color indexed="81"/>
            <rFont val="Tahoma"/>
            <family val="2"/>
          </rPr>
          <t>Chalit Mukpradub (Nu): Full stock parking area</t>
        </r>
      </text>
    </comment>
    <comment ref="BM9" authorId="0" shapeId="0" xr:uid="{76AA7FF3-5009-4096-BF76-E0E51C69D81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Move VIN#392 - 400 to produce at line#2 because no ambient light</t>
        </r>
      </text>
    </comment>
    <comment ref="BO9" authorId="0" shapeId="0" xr:uid="{C7A6E78F-577A-4CE5-AA61-B7BAF761064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Remain 3 units =&gt;&gt; Produce off line because no caliper brake (St.3-19)</t>
        </r>
      </text>
    </comment>
    <comment ref="AI15" authorId="0" shapeId="0" xr:uid="{FF0E30D8-7C37-401D-A5A0-90A0EBF0431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D15" authorId="0" shapeId="0" xr:uid="{E6CD51BE-6A17-41EE-86C9-AEE8DED5ADE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</t>
        </r>
      </text>
    </comment>
    <comment ref="BE15" authorId="0" shapeId="0" xr:uid="{F73B4E7D-9A03-4516-B480-478BF2DBFD2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</t>
        </r>
      </text>
    </comment>
    <comment ref="BI15" authorId="0" shapeId="0" xr:uid="{BCBDA96D-3196-496E-8E03-D10D9FAD72B8}">
      <text>
        <r>
          <rPr>
            <b/>
            <sz val="9"/>
            <color indexed="81"/>
            <rFont val="Tahoma"/>
            <family val="2"/>
          </rPr>
          <t>Chalit Mukpradub (Nu): Full stock parking area</t>
        </r>
      </text>
    </comment>
    <comment ref="BO17" authorId="0" shapeId="0" xr:uid="{9C9D9B89-C803-49E7-8E64-14C9057B4A9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Remain 3 units =&gt;&gt; Produce off line because no caliper brake (St.3-19)</t>
        </r>
      </text>
    </comment>
    <comment ref="CD18" authorId="0" shapeId="0" xr:uid="{3EB8AA6E-77BE-4265-A232-950012AFC81F}">
      <text>
        <r>
          <rPr>
            <b/>
            <sz val="9"/>
            <color indexed="81"/>
            <rFont val="Tahoma"/>
            <family val="2"/>
          </rPr>
          <t>Chalit Mukpradub (Nu): 
Loading plan : 96 units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66169D21-D373-474F-8BD7-B7C9A44A5F8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745ECE24-5C22-4041-8C76-E8E62F1C848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0C057033-95B8-4D98-A6F3-95F98331CC29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BS17" authorId="0" shapeId="0" xr:uid="{2A0F4A14-CC56-4B6B-824F-34E6414EA2A2}">
      <text>
        <r>
          <rPr>
            <b/>
            <sz val="12"/>
            <color indexed="81"/>
            <rFont val="Tahoma"/>
            <family val="2"/>
          </rPr>
          <t xml:space="preserve">Chalit Mukpradub (Nu):
</t>
        </r>
        <r>
          <rPr>
            <sz val="12"/>
            <color indexed="81"/>
            <rFont val="Tahoma"/>
            <family val="2"/>
          </rPr>
          <t xml:space="preserve">
Remain 3 units =&gt;&gt; Produce off line because no part and wait part from part supply</t>
        </r>
      </text>
    </comment>
    <comment ref="CH18" authorId="0" shapeId="0" xr:uid="{9808B2BE-ED02-4B52-AA42-4504FB147AD0}">
      <text>
        <r>
          <rPr>
            <b/>
            <sz val="9"/>
            <color indexed="81"/>
            <rFont val="Tahoma"/>
            <family val="2"/>
          </rPr>
          <t>Chalit Mukpradub (Nu): 
Loading plan : 72 units, 7 containers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150C54F-7C84-4605-A964-AEEA558BBE8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3F6A5874-0D6B-4DD5-9717-8820CDE6EB4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BFFD1A30-4A3F-41A2-966E-648B774874EB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E18" authorId="0" shapeId="0" xr:uid="{52F90DF0-7F82-4D63-ACAA-F14C35A335D4}">
      <text>
        <r>
          <rPr>
            <b/>
            <sz val="9"/>
            <color indexed="81"/>
            <rFont val="Tahoma"/>
            <family val="2"/>
          </rPr>
          <t>Chalit Mukpradub (Nu): 
Loading Plan : 108 units, 6 containers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D10C5A6-53A6-47A2-AD78-5BDDBC95BFB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C0533EF8-20F1-427B-98E3-3C2CD99500F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AEA112E7-A88F-4FDE-BD75-89FCDB334330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A76D9E02-C104-4AB1-848E-8FD717CEE5BB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CD15" authorId="0" shapeId="0" xr:uid="{F7D19601-0F04-48E6-9B95-E4BC043B7EF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 15:25-17:25 because no spare wheel and tire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505486D1-2035-4B05-A48C-0C3D95FD697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4ACA0681-00B8-4CD5-8126-59AC19FAC5B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A7C417D3-9E62-4E77-8D23-EA7E8CA467F4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242634E2-5FD0-4CE8-9421-0FFB7659491E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CR15" authorId="0" shapeId="0" xr:uid="{36BBE897-AAF9-49AA-966E-C14F3592E9E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14-Mar-26</t>
        </r>
      </text>
    </comment>
    <comment ref="CL17" authorId="0" shapeId="0" xr:uid="{9023618F-E179-41E3-BEC7-1160A50A970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Rear cover shortage Anvil Blue =&gt;&gt; 15 units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AF8899D1-9FC3-4C2A-BAF4-9854BA513AA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E08C7F3F-FCE2-4D62-ADEA-5A3C25BD011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B9194F96-04FF-4982-BFE5-812D49D3B5F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210C94F1-1D29-43F9-B5BC-A28B3ACA86E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44B6F4CE-821B-45F5-B7E1-64FA556D651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4CC26CA1-B4E2-4D61-AC36-37E71C93963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C92425D5-A006-4EF0-87FB-AC6707124718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4926AD13-7D2C-46D9-AA95-F193C21FCE83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7E237B92-3ADA-4B45-8FFE-6A31D98935D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7E26267C-E2FB-4326-B5B3-F6B97942EF7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D89B56A2-476B-4400-956D-BF3274A35CEF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F0C37005-23D0-4AF1-A936-E3CDB3723CAA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CR15" authorId="0" shapeId="0" xr:uid="{E956036A-4ECB-49CF-92D3-83613FD06AE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Line1 Part delay from part supply total 260 mins (Wait part from st.10-19)
Line 1 Quality issue from assembly : Wrong fill the axel oil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8CC4812B-4AE8-4719-BDAF-EDE42D4554E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D52499BA-B0E7-48FA-9FC8-B9CDBD09138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FA6F3895-3750-4D9C-B0CE-2EBB04F0E0E9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646B8CFA-6D09-4B99-B3BD-B87680F4BEE7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D41CC682-2223-415E-B9A5-4E539FC4F58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9C744C4A-82D3-4F9C-8624-BEB1F60CA92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27273F2E-6C53-48D1-848B-9E02EA758F92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6673F3EE-BA3D-4AD9-A847-D8C4E5385089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66E06861-0CFE-4EEC-B131-2B9C75A0AAA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4C32BAA7-21A6-44CB-B999-8B9D05BD00B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883E7E6F-3010-48B1-8EF6-99C333F9D58D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C414CDDD-DB0A-46FA-BABA-6572D6FACF16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DA15" authorId="0" shapeId="0" xr:uid="{2DB15E39-F7BF-4841-8B3B-6C8F085614D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08:00-13:21 =&gt;&gt; Wait part from part supply St.15-22</t>
        </r>
      </text>
    </comment>
    <comment ref="DF15" authorId="0" shapeId="0" xr:uid="{644BFAE8-B2DF-483A-9060-BF948CCE438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 #3010 Quality issue and shortage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CCF78ECC-D701-40EE-BF71-E4FEDF0EA0A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934A3B45-3CF5-42CA-B999-E2E5DC298AA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V18" authorId="0" shapeId="0" xr:uid="{00471813-6F95-4CFE-A228-182FF6BB9A11}">
      <text>
        <r>
          <rPr>
            <b/>
            <sz val="9"/>
            <color indexed="81"/>
            <rFont val="Tahoma"/>
            <family val="2"/>
          </rPr>
          <t>Chalit Mukpradub (Nu): 
Loading Plan 15-Nov-25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04DEC4E0-DB2F-40B1-97F7-40E427B2B2F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9D79C13C-F050-426D-AAEF-D7E9985DE06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W18" authorId="0" shapeId="0" xr:uid="{78D65B9F-E855-4BCA-A369-05C4695BBCDF}">
      <text>
        <r>
          <rPr>
            <b/>
            <sz val="9"/>
            <color indexed="81"/>
            <rFont val="Tahoma"/>
            <family val="2"/>
          </rPr>
          <t xml:space="preserve">Chalit Mukpradub (Nu): 
Loading Plan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25A85027-1EF5-419F-A0B9-3786FBC2C53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DA757022-96DD-415B-B401-887D3C57C21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N15" authorId="0" shapeId="0" xr:uid="{94D029B6-1C15-432A-93AA-89FCC1EF4CC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 OT because no spare wheel and tire</t>
        </r>
      </text>
    </comment>
    <comment ref="BY18" authorId="0" shapeId="0" xr:uid="{BD900F34-648B-4BC8-8D42-115F9D1E11F9}">
      <text>
        <r>
          <rPr>
            <b/>
            <sz val="9"/>
            <color indexed="81"/>
            <rFont val="Tahoma"/>
            <family val="2"/>
          </rPr>
          <t xml:space="preserve">Chalit Mukpradub (Nu): 
Loading Plan 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9BCD937-F2D5-40EE-9854-FAB429907F4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DFF64EB8-A4B6-4098-9A10-46A1DB11F43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505DD5C3-7719-4E51-9824-6B527892318B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DC86F055-7D79-4294-B9CB-63E20614234F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DV15" authorId="0" shapeId="0" xr:uid="{FAE5D255-153E-4C14-A397-B42CCCC6C17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Plan recover 14-Mar-26</t>
        </r>
      </text>
    </comment>
    <comment ref="DN17" authorId="0" shapeId="0" xr:uid="{D50BA95D-35AD-42B1-9FBF-E8BCE5E359E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shortage, Not complete production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6CD1985F-DF85-47AD-84F0-58522616BAD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8ADFB54D-E230-4E44-9575-25B8F908D2A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8D333843-582D-4008-BE88-64AEA59E43DD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5EDCE741-0D9F-4D50-9CD6-F42BA1D7004E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C8111362-DE6E-4648-82EE-CC11EEE2BC7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297123BE-8850-478B-8DAE-99F5525C198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F48E71BC-7BB0-4F3A-8486-32B47CE03370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98ECFA1C-D46C-4796-9ABB-8478A6530FBB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DQ16" authorId="0" shapeId="0" xr:uid="{D53A168E-8472-46A1-8F9A-51A449810F9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Wait front cover, Front grill damage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B3D5F37-F3D6-441D-8B46-9EDBEE91A4C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23D1D662-EAE9-46DA-A149-720280B17E5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CDAB25C8-DDC3-4924-8FBE-7B0B2933ACDA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10B4D738-3D15-43FA-8A43-070346B2F17C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9B892A6B-FBEB-478E-AFE6-93E2795C59A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CEE5BFDD-E828-4228-A1CF-82C43CD7E97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87FC79B2-EB42-40E9-A8A1-DE65F9304B9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440B75DD-7E7F-4AC7-B547-6DE45F00CB6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42489764-E48C-40D9-B6C0-FE25EBA3A47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F73C195E-A9B3-44BE-8525-8C1DFABE19A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  <comment ref="CH15" authorId="0" shapeId="0" xr:uid="{FF43CD4F-86C4-4A0C-B2E3-33282A212D9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 production because Front caliper brake shortage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59B418AF-BDDA-4BFB-B5E9-5899F67F16B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A6E87DC5-8F61-4942-B8BD-C46FCCCF9BD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49FBD1BC-B08D-4153-AF08-3C28DB3CC9F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DE76EC38-2C51-4FEF-BFD5-C00C1BFE4B4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5961BC6B-D09D-45B3-A800-E2FE61043A6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62E30BDE-FEB0-4F7F-98D3-05FF23DAEFA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  <comment ref="CP15" authorId="0" shapeId="0" xr:uid="{097E7ECB-217A-4611-A6DA-3D3F8890199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 #3010 Quality issue and shortage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E5218EB8-6E7F-4C17-A485-1E58D526AA0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90F5E658-2B18-41AB-AD02-E45DB63839E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776D9473-A558-4ACD-95EC-CC7CD7ECA755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3A4CA9EB-1F30-4CF0-8019-3CCC5D88375C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37D811D3-F3AD-4015-9F1D-E31B9DDFBFF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4A10DDEB-A71B-49C2-9CC8-7739F1EB56B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FDE98767-8C3C-4AC7-8D53-BCEC02230D02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2D1A0AA0-FEC1-4777-967C-00ED8B8209EE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ES15" authorId="0" shapeId="0" xr:uid="{99BC2B74-7BE6-4D83-8432-0CEC9906BAC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shupply shortage (Front and Rear wheel cover), Total un completed cart 29 units</t>
        </r>
      </text>
    </comment>
    <comment ref="FA15" authorId="0" shapeId="0" xr:uid="{3E2E034C-5884-44B3-995A-956F105265F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Recover 13-Mar-26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7A2A6C49-49EB-404E-8FBA-599ED80E9FC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DC552599-2AA6-4A3D-B6FF-4F69F1F9405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6748406F-DFC8-4C18-BE17-F14847C61C68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E5E75CDA-88EC-4076-BC8D-DE3EA4E9F01A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F5D61682-911C-45CD-9188-43425100139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EF87902E-3FFF-49F6-90DC-33C84D1BE4E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371DC0E6-5740-4594-B646-AF2A22120535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A0D75306-39DD-4312-99CC-BBD1518B96F1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EZ15" authorId="0" shapeId="0" xr:uid="{A4A6F414-0763-4091-91B0-D3ED64A4B9F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Line#1 Wait part supply F0102080505M / St 7 / 11.00-17.00 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EED828C3-5E04-4520-A2BE-986B1FD68D2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0D34D169-CB2E-4E84-AEF8-FF7E0F7A859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E2A0B478-3149-42EF-9143-7F3BEAF6E051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FF2FC6FC-D955-46B6-BCD1-69DDB1B32FC9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FE4D08A7-DAC1-464C-A62A-B82DF608D61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D62F391C-EA22-44C9-8243-AA331F005E1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ACFA65CE-D17D-4D76-910D-CB54A3E9128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0CDB5692-70FD-40BD-9E3F-987500F2E90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EBB14241-84D0-478B-829C-A95B42F3A2A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D4626FB3-8335-4944-A3F6-E596C10A694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8C8EBA9A-E349-41CA-B5F1-8CF6220CCAB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2E233CB9-EDCE-44A1-B8D2-826B849CED5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21D1CE5B-7B49-4DF0-8E79-AE090FE0E61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40113CEC-EB01-4665-B27A-8E1DF174759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801A2FBA-5666-444C-AD01-94B1860C12D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E48127BA-12D2-46FA-AB7F-0A0360307AA4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F9608630-52BD-4D63-A42B-E6BACA994B00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CB59D53D-5432-44DC-8AD7-B3CA92F6122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9312BC62-590E-4B48-B23B-3F153805426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95EF7184-C948-4A9E-A0C6-CF333AF29710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56C7DD90-7A2A-4A35-9B30-B364EC52D08C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GN17" authorId="0" shapeId="0" xr:uid="{5D4CB7DF-6286-436D-9412-12AA4F384F0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Remain 2 units, Wait NCR part at Station#3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F2CD2E3-A621-498B-B77F-9DF287ACC74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2234C09B-E41A-4BCA-908D-24E08BEEDD4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DF1C681A-A425-4821-8239-372BB990E691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3274427A-4F3D-4FAD-B0E7-4C9D0381F525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471E48A8-8FF5-42EF-9289-2E702189EA5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AB4EAEF4-9BF0-4630-BFAC-41B87C279BE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10B421E1-A295-4D83-816B-347985D52F9E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6F612DE6-47D0-43E0-B8CA-6EBD24433E5C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09E5D7F5-7283-4D36-A41A-AE4C3BC8E2A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BE48D236-C687-46BA-BB87-0199D8F74AC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19BE4C47-4818-4392-8653-0E4394D27D57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AA75E3F0-29FC-4B5B-875E-990A1BC80D81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583B0E56-F413-450C-8308-0AC68BD8E85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377B218D-AFBD-4D8E-B921-18538A6223F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572F25BB-6175-4345-A69D-27041AD6110F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5A001BDC-83C8-4ABA-B79D-DDDD1167DD3D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  <comment ref="HB15" authorId="0" shapeId="0" xr:uid="{2BAB1FB9-3A65-4006-8D18-F804C8671BB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 wheel and Tire return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E7ED91D5-AD9D-4B3A-A2B5-7A3F2A55509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CCFBCFA3-6B6A-491A-9672-785ABA80C43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B00D2356-3F39-42D9-984C-73AED8B2BE64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C2F5656B-3F04-41F0-9018-B13E0A72B2A3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M2" authorId="0" shapeId="0" xr:uid="{2F2638CB-4E3C-4C9D-8A22-6C210F56576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9D89D97D-4ADE-4E5A-9D57-E519E3A206F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20ADB6AF-0822-4417-BD25-A7031D2458A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5A4A28A2-05D5-4C74-B251-D4EC654A79C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9B28744A-61A3-4D38-9B7F-8FFC3FC36D6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451F6BBC-7A00-4FA7-895E-C195D4CF66F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45D9E605-888A-4980-BAD4-415A6BD06850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FB90C026-067C-411D-B95A-16482252781B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FE853C2-0B76-41D3-9597-3389CAFD98E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8F98DF8B-FBE9-42FD-92DE-CA85FC0BF23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A7A4C623-4A46-4757-A4C6-02BB11B173E5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7B03C082-5764-4F45-913A-A0F8E8697013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C0D1DD05-3B1F-46DB-918B-BF2121114A8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20087073-D9F2-4A4E-9E6A-9AA8ECD372C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2CD89BD4-1986-40C1-BDCC-7FE744F9C044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D9C245E7-3A00-4F5B-915B-20E21EAE535E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D9919C73-0A31-47B5-9A2F-39D01E9CA67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A295F3BA-B57C-496B-AA98-FE36618BEFB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1AEFD00A-A1BF-4DB7-B1BC-91D3EE965573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67BE25B5-87F9-4517-8352-994B8C7EC73C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3193956B-695D-48E7-ABB0-D5470D999EB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D9942DDD-9A02-4171-A560-4DA5C9C187A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FB9E6B2C-7CD3-48B3-A255-ED7F09E490DB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0D651259-FB1A-4D92-9E9A-038C33C37542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CB608B00-2A74-4A9F-A041-B7FA47A747D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730B2C1C-F650-4DED-8749-18DB40AC591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8343B247-56A1-4C96-8110-85A3E86D46A1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E95D1B95-CEF5-4CEB-869A-7762D386646B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99156B0A-AE6B-4E92-A658-4B91D6E75D2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C40364D6-69DD-4C99-BB1A-3EDC67D9036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527EAA40-5DC7-4427-99C8-68EF711BC6A4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1F7ED68B-3B68-4823-9073-D9BC38C7886F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10123348-364E-47ED-8174-C59A8503A80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A2234D6F-6C46-4ADD-B103-B787EFFA0FA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F3444F0B-849E-4E35-BDD1-85A88253A02D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BFCB26BE-ABAE-4E9F-90CB-8A51CE57E80F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F4CEC72A-004F-4C77-B98C-A3D64483A72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5F7737F2-004F-420A-B56C-F9A6F70E6D6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A5F18319-8462-436C-BA86-DAEB4F36BAB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I7" authorId="0" shapeId="0" xr:uid="{A8959B88-288C-46D6-92E5-BEE55A0B96C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AI15" authorId="0" shapeId="0" xr:uid="{2EBA31D8-094A-4685-AD05-6C47A56787D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BP15" authorId="0" shapeId="0" xr:uid="{AE06E7C9-3B1F-4A4B-BAD0-B206FFDA43E0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CA15" authorId="0" shapeId="0" xr:uid="{3DDF2335-67AA-496D-8F98-862EA5F39C3E}">
      <text>
        <r>
          <rPr>
            <b/>
            <sz val="9"/>
            <color indexed="81"/>
            <rFont val="Tahoma"/>
            <family val="2"/>
          </rPr>
          <t>Chalit Mukpradub (Nu): 
Part shortage from part supply F0304016016 (16:40-20:00) at St.11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42006CB5-ABAE-4A7F-A04E-46F711E2B8B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BB7123C8-5EF2-41E3-A460-140269C2B6C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C570CB4B-D83C-4384-B0F0-A764A0AD49D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  <comment ref="EJ15" authorId="0" shapeId="0" xr:uid="{295D8A8C-E7A6-4181-A06F-B24DC58B898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Line#3 Change model, Wait part supply cover paint / St  8/ 8.00-14.40 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63575C1A-2AF2-419A-B61A-BFCBF31DA86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C5467EA0-A995-4137-BDB0-496B7F42C77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86294B14-4420-4DAF-88FB-5B4A40827A8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  <author>tc={8153DBA6-4493-4D67-BA31-63F90C6D11EC}</author>
    <author>tc={89FC48CC-EA7A-43C6-95DE-CA5A37724941}</author>
    <author>tc={3A29848B-FC5B-4798-9308-81BEDD374FB7}</author>
    <author>tc={9668FE11-B66B-4FE0-8F75-5C63F24648FA}</author>
    <author>tc={C80D84C8-6CAF-42C3-A786-88D762A3FDA2}</author>
  </authors>
  <commentList>
    <comment ref="ER25" authorId="0" shapeId="0" xr:uid="{F8B98D5E-3B79-48CC-BAE5-CCF1767F03E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EW27" authorId="0" shapeId="0" xr:uid="{BBE4A308-C96B-4F9A-A655-B54FF7E6BE0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 delay total 392 mins</t>
        </r>
      </text>
    </comment>
    <comment ref="FM27" authorId="0" shapeId="0" xr:uid="{1DCD895A-F282-48A9-AF79-1835AE5B3A6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</t>
        </r>
      </text>
    </comment>
    <comment ref="FN27" authorId="0" shapeId="0" xr:uid="{AB67917F-D561-48C6-A05C-E6C797D94C2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</t>
        </r>
      </text>
    </comment>
    <comment ref="FR27" authorId="0" shapeId="0" xr:uid="{FA4DDBC7-16C3-4E32-892E-83167A2FECAD}">
      <text>
        <r>
          <rPr>
            <b/>
            <sz val="9"/>
            <color indexed="81"/>
            <rFont val="Tahoma"/>
            <family val="2"/>
          </rPr>
          <t>Chalit Mukpradub (Nu): Full stock parking area</t>
        </r>
      </text>
    </comment>
    <comment ref="FY33" authorId="0" shapeId="0" xr:uid="{E7585D6A-953D-4C39-830E-33CFD54D4C6D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GV35" authorId="1" shapeId="0" xr:uid="{8153DBA6-4493-4D67-BA31-63F90C6D11EC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build</t>
      </text>
    </comment>
    <comment ref="GN37" authorId="0" shapeId="0" xr:uid="{541845B6-995B-42D2-A468-44F0E842CD3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 15:25-17:25 because no spare wheel and tire</t>
        </r>
      </text>
    </comment>
    <comment ref="HA43" authorId="0" shapeId="0" xr:uid="{003D3D77-544C-47EE-9B24-C654929F43E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Line1 Part delay from part supply total 260 mins (Wait part from st.10-19)
Line 1 Quality issue from assembly : Wrong fill the axel oil</t>
        </r>
      </text>
    </comment>
    <comment ref="HJ49" authorId="0" shapeId="0" xr:uid="{C9A1804B-C722-4422-890A-C657B7A85D6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08:00-13:21 =&gt;&gt; Wait part from part supply St.15-22</t>
        </r>
      </text>
    </comment>
    <comment ref="HO49" authorId="0" shapeId="0" xr:uid="{C612D21F-2C87-44CB-9C5D-AD611477D36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 #3010 Quality issue and shortage</t>
        </r>
      </text>
    </comment>
    <comment ref="C57" authorId="2" shapeId="0" xr:uid="{89FC48CC-EA7A-43C6-95DE-CA5A37724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supply EDP+PDC parts from China</t>
      </text>
    </comment>
    <comment ref="IX60" authorId="3" shapeId="0" xr:uid="{3A29848B-FC5B-4798-9308-81BEDD374F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Shipment reduce from 4 to 3 </t>
      </text>
    </comment>
    <comment ref="JB61" authorId="0" shapeId="0" xr:uid="{9AFA5255-9649-4BD3-936B-9DAB2EB3561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shupply shortage (Front and Rear wheel cover), Total un completed cart 29 units</t>
        </r>
      </text>
    </comment>
    <comment ref="ES110" authorId="0" shapeId="0" xr:uid="{F04DCD9B-B86D-4A77-82EA-0B2F8E34C4C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GM118" authorId="0" shapeId="0" xr:uid="{7852D0B0-C536-4359-975A-96AB0A45E78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 OT because no spare wheel and tire</t>
        </r>
      </text>
    </comment>
    <comment ref="HO126" authorId="0" shapeId="0" xr:uid="{AE130D9B-7D6C-4BF9-A602-BEE012CDC9A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 #3010 Quality issue and shortage</t>
        </r>
      </text>
    </comment>
    <comment ref="HU128" authorId="0" shapeId="0" xr:uid="{47582BA0-E300-4A4B-99A7-D57779A4F7B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  <comment ref="C147" authorId="4" shapeId="0" xr:uid="{9668FE11-B66B-4FE0-8F75-5C63F24648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supply EDP+PDC parts from China</t>
      </text>
    </comment>
    <comment ref="C171" authorId="5" shapeId="0" xr:uid="{C80D84C8-6CAF-42C3-A786-88D762A3FD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supply EDP+PDC parts from China</t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4C63FF66-0DDD-4321-9135-80D435F23BE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F675660B-5FE6-4E37-99E4-2C176EF479B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B9143286-53C6-4CDD-8940-C050F2390DC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AC0F9E96-CE61-4512-9D78-113441278E2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2F08EFC2-4CEF-48A8-8F4D-A612E700A82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9F6BE229-2AA9-466E-9660-3AA60A662FF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E750E0AC-4D84-42A7-B6A6-64B6EFEFBBD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0008023C-4C7A-49BE-AA70-773AB99E4C1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6F35B527-6A46-46FA-B61D-B9ACEA175F9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  <author>tc={5B6E8ABD-5659-4899-9327-60FDA6756B7B}</author>
    <author>tc={7B0C3667-055D-410A-9361-CEFFA81F893D}</author>
    <author>tc={53F5C1AE-7856-416D-846D-3B3F24209BBF}</author>
    <author>tc={964053DB-FFAB-4FF0-AC23-AB1CF418421F}</author>
    <author>tc={1E8E40F6-4CBD-456E-AC27-5BF6B37D9933}</author>
  </authors>
  <commentList>
    <comment ref="ER25" authorId="0" shapeId="0" xr:uid="{37ACE2A4-02AC-4D52-96C5-A667BC950C1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production, Moved operator to retrofit, sub wheel and tires, support warehouse team</t>
        </r>
      </text>
    </comment>
    <comment ref="EW27" authorId="0" shapeId="0" xr:uid="{17392243-30A3-4386-A0D4-AAFD1595230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 delay total 392 mins</t>
        </r>
      </text>
    </comment>
    <comment ref="FM27" authorId="0" shapeId="0" xr:uid="{71451617-B9CB-4B05-9E49-423AEA6028A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</t>
        </r>
      </text>
    </comment>
    <comment ref="FN27" authorId="0" shapeId="0" xr:uid="{0E92FB18-A03E-46F1-BBA9-33D9A5D9A49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shortage from part supply</t>
        </r>
      </text>
    </comment>
    <comment ref="FR27" authorId="0" shapeId="0" xr:uid="{98316F2F-620B-4007-B4C9-FFF9EE3DC9BD}">
      <text>
        <r>
          <rPr>
            <b/>
            <sz val="9"/>
            <color indexed="81"/>
            <rFont val="Tahoma"/>
            <family val="2"/>
          </rPr>
          <t>Chalit Mukpradub (Nu): Full stock parking area</t>
        </r>
      </text>
    </comment>
    <comment ref="FY33" authorId="0" shapeId="0" xr:uid="{97D2806F-214E-4212-93E6-759CA4467072}">
      <text>
        <r>
          <rPr>
            <b/>
            <sz val="12"/>
            <color indexed="81"/>
            <rFont val="Tahoma"/>
            <family val="2"/>
          </rPr>
          <t>Chalit Mukpradub (Nu):</t>
        </r>
        <r>
          <rPr>
            <sz val="12"/>
            <color indexed="81"/>
            <rFont val="Tahoma"/>
            <family val="2"/>
          </rPr>
          <t xml:space="preserve">
Part shortage st.12-19 Fastener </t>
        </r>
      </text>
    </comment>
    <comment ref="GV35" authorId="1" shapeId="0" xr:uid="{5B6E8ABD-5659-4899-9327-60FDA6756B7B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build</t>
      </text>
    </comment>
    <comment ref="GN37" authorId="0" shapeId="0" xr:uid="{57F66CD2-4434-411A-AD48-16F2D26269B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 15:25-17:25 because no spare wheel and tire</t>
        </r>
      </text>
    </comment>
    <comment ref="HA43" authorId="0" shapeId="0" xr:uid="{44D05A6A-5CF4-4BBC-A0AB-154D3EEC629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Line1 Part delay from part supply total 260 mins (Wait part from st.10-19)
Line 1 Quality issue from assembly : Wrong fill the axel oil</t>
        </r>
      </text>
    </comment>
    <comment ref="HJ49" authorId="0" shapeId="0" xr:uid="{8DA043D5-A19B-48C1-A1B9-62391CB9521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production 08:00-13:21 =&gt;&gt; Wait part from part supply St.15-22</t>
        </r>
      </text>
    </comment>
    <comment ref="HO49" authorId="0" shapeId="0" xr:uid="{9E2AF3B0-19CB-4DA0-9E7C-04DC3E13AB2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 #3010 Quality issue and shortage</t>
        </r>
      </text>
    </comment>
    <comment ref="C57" authorId="2" shapeId="0" xr:uid="{7B0C3667-055D-410A-9361-CEFFA81F89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supply EDP+PDC parts from China</t>
      </text>
    </comment>
    <comment ref="IX60" authorId="3" shapeId="0" xr:uid="{53F5C1AE-7856-416D-846D-3B3F24209B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Shipment reduce from 4 to 3 </t>
      </text>
    </comment>
    <comment ref="JB61" authorId="0" shapeId="0" xr:uid="{37E51C9C-EF02-4E26-9E83-6E9AAF781F4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Part shupply shortage (Front and Rear wheel cover), Total un completed cart 29 units</t>
        </r>
      </text>
    </comment>
    <comment ref="ES110" authorId="0" shapeId="0" xr:uid="{7BDEC1EB-F0DD-4C9C-9593-1F5BE592CF82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GM118" authorId="0" shapeId="0" xr:uid="{D2363A6A-9F93-49DA-9218-31DA71B8B79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 OT because no spare wheel and tire</t>
        </r>
      </text>
    </comment>
    <comment ref="HO126" authorId="0" shapeId="0" xr:uid="{386CAF2B-C38C-4742-B5E6-83866407BB2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Screw #3007, #3010 Quality issue and shortage</t>
        </r>
      </text>
    </comment>
    <comment ref="HU128" authorId="0" shapeId="0" xr:uid="{7FD2E005-89FE-4114-9628-D65B250BB361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  <comment ref="C147" authorId="4" shapeId="0" xr:uid="{964053DB-FFAB-4FF0-AC23-AB1CF41842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supply EDP+PDC parts from China</t>
      </text>
    </comment>
    <comment ref="C171" authorId="5" shapeId="0" xr:uid="{1E8E40F6-4CBD-456E-AC27-5BF6B37D99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supply EDP+PDC parts from China</t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883F39A4-B894-4C95-8401-2A642F05976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CCDF4B9F-EDDC-45E7-B667-66E13C23AA8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611A23C5-368E-4B8B-9FE2-C98EF0FF22C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J7" authorId="0" shapeId="0" xr:uid="{75F8B48D-A0AE-4143-9878-14738990660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4C743347-10D0-4F89-8B47-2ACA162DE4C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77E93CC8-07A0-45ED-9D15-A3F33F32083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  <comment ref="FN17" authorId="0" shapeId="0" xr:uid="{E522EF41-0BA8-462C-95CD-C0281158411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Wait NCR part =&gt;&gt; Caliper brake 8 units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M2" authorId="0" shapeId="0" xr:uid="{5D9D1B06-5135-4A70-844A-20B3A0627A28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180B27A6-1B50-40E7-A97C-52BAECC8BE2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06051549-B432-452D-9C35-0701686A0C5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3CA2402C-0F6B-4FDE-BA82-C981B8D0A2D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M2" authorId="0" shapeId="0" xr:uid="{2ABF0751-99D2-45B5-BBBA-77DC467AC5C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9EC3B8F9-2693-481E-937C-E7F9000CCF3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F9448C8C-7BD0-4404-9973-AF73D156B27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E7ADAC31-38CD-40E2-8D8C-9174D5CE82A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M2" authorId="0" shapeId="0" xr:uid="{A381EB53-1F0B-4165-8D15-A367DA9D5634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DBF2257B-60A9-4B2E-AADE-D1F8E2294859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3CC264FF-DD46-496B-A4C5-83620B57E7B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5CDCDCAF-8F83-4816-B762-C8DD2F1D920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M2" authorId="0" shapeId="0" xr:uid="{C7DFD26E-A2A5-4CA1-90C1-8817E7A96F3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60B8BB9A-CCC2-4C13-A559-A21BB3C0341A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GD7" authorId="0" shapeId="0" xr:uid="{B44D4F65-391F-4940-B2E9-6C70FF8AC07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No wheel and Tire return</t>
        </r>
      </text>
    </comment>
    <comment ref="AJ15" authorId="0" shapeId="0" xr:uid="{EF025D89-2BAD-421A-A5D7-888BD8F014C6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A0BE9ED2-AC39-487F-98A9-2E96A93E06E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M2" authorId="0" shapeId="0" xr:uid="{42AD2528-8F60-4836-B999-38B2342C4775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B125C767-3A6E-4CA3-9A1C-35D373A1A09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54A18FFA-6DDC-4863-8AA1-A91AF71A1833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78D74735-BB4C-4D60-8CC4-71F95D308A9C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FM2" authorId="0" shapeId="0" xr:uid="{37A2BF68-4D59-4CFB-B41B-3C2C2C323CED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7F0301CD-991E-46D4-9C5B-10802A58C4CE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AJ15" authorId="0" shapeId="0" xr:uid="{C6D30FBB-8082-4280-BB14-2FD88B04A6E0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Stop line, Moved operator to support part supply team</t>
        </r>
      </text>
    </comment>
    <comment ref="BR15" authorId="0" shapeId="0" xr:uid="{C0232856-7DA2-4C8F-B78A-E3C44096257F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On process check part, supply part from warehouse and OJT to operator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Chalit Mukpradub (Nu)</author>
  </authors>
  <commentList>
    <comment ref="A10" authorId="0" shapeId="0" xr:uid="{38B44C99-2F51-45D3-959E-596173749767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23-Jun-2025 ; Customer confirm change to S-PP-G-7011</t>
        </r>
      </text>
    </comment>
    <comment ref="A11" authorId="0" shapeId="0" xr:uid="{6506113C-4A95-4CA5-B47C-EAB1FD196A7B}">
      <text>
        <r>
          <rPr>
            <b/>
            <sz val="9"/>
            <color indexed="81"/>
            <rFont val="Tahoma"/>
            <family val="2"/>
          </rPr>
          <t>Chalit Mukpradub (Nu):</t>
        </r>
        <r>
          <rPr>
            <sz val="9"/>
            <color indexed="81"/>
            <rFont val="Tahoma"/>
            <family val="2"/>
          </rPr>
          <t xml:space="preserve">
23-Jun-2025; customer confirm change to S-PP-G-9016 </t>
        </r>
      </text>
    </comment>
  </commentList>
</comments>
</file>

<file path=xl/sharedStrings.xml><?xml version="1.0" encoding="utf-8"?>
<sst xmlns="http://schemas.openxmlformats.org/spreadsheetml/2006/main" count="20711" uniqueCount="880">
  <si>
    <t>G12 Main Assembly Monitoring</t>
  </si>
  <si>
    <t>Details</t>
  </si>
  <si>
    <t>Incoming</t>
  </si>
  <si>
    <t>Main Assy # Station 1</t>
  </si>
  <si>
    <t>Model</t>
  </si>
  <si>
    <t>V1G</t>
  </si>
  <si>
    <t>Plan (Vehicle)</t>
  </si>
  <si>
    <t>Actual (Vehicle)</t>
  </si>
  <si>
    <t>Diff</t>
  </si>
  <si>
    <t>Balance (Accum actual vs Accum plan)</t>
  </si>
  <si>
    <t>Main Assy # Final station</t>
  </si>
  <si>
    <t xml:space="preserve">Remark : </t>
  </si>
  <si>
    <t>Remark</t>
  </si>
  <si>
    <t>Summary Main Assembly</t>
  </si>
  <si>
    <t>Cart Sequence</t>
  </si>
  <si>
    <t>Type</t>
  </si>
  <si>
    <t>Color</t>
  </si>
  <si>
    <t>Production Plan</t>
  </si>
  <si>
    <t>Total Produced</t>
  </si>
  <si>
    <t>Diff Produced vs Plan</t>
  </si>
  <si>
    <t>Total FG</t>
  </si>
  <si>
    <t>Block for Rework Paint</t>
  </si>
  <si>
    <t>Block for Rework Other point</t>
  </si>
  <si>
    <t>Block for Wait assy component</t>
  </si>
  <si>
    <t>Wait QC Check</t>
  </si>
  <si>
    <t>1-15</t>
  </si>
  <si>
    <t>4 seats Hunting</t>
  </si>
  <si>
    <t>RAL9016-PP-G, WHITE Metallic paint</t>
  </si>
  <si>
    <t>16-30</t>
  </si>
  <si>
    <t>RAL9017-MG, BLACK Metallic paint</t>
  </si>
  <si>
    <t>31-40</t>
  </si>
  <si>
    <t xml:space="preserve">RAL9017-PF, MATTE BLACK </t>
  </si>
  <si>
    <t>41-50</t>
  </si>
  <si>
    <t>RAL7004-PG, NARDO (Light Grey)</t>
  </si>
  <si>
    <t>51-55</t>
  </si>
  <si>
    <t>RAL5012-PP-G, COASTAL BLUE</t>
  </si>
  <si>
    <t>56-60</t>
  </si>
  <si>
    <t>RAL5018-PP-G, TEAL, GREEN</t>
  </si>
  <si>
    <t>60-65</t>
  </si>
  <si>
    <t>RAL7011-PP-G, GUN METAL GREY</t>
  </si>
  <si>
    <t>66-70</t>
  </si>
  <si>
    <t xml:space="preserve">WL1396W-CG, WHITE &amp; PURPLE Chameleon </t>
  </si>
  <si>
    <t>71-75</t>
  </si>
  <si>
    <t>RAL9022-MG, SILVER Metallic</t>
  </si>
  <si>
    <t>RAL5026-MG, METALLIC BLUE</t>
  </si>
  <si>
    <t>4 Seat Golf</t>
  </si>
  <si>
    <t>RAL5026-MG</t>
  </si>
  <si>
    <t>RAL9022-MG</t>
  </si>
  <si>
    <t>WL1396W-CG</t>
  </si>
  <si>
    <t>RAL9017-PF</t>
  </si>
  <si>
    <t>RAL7004-PG</t>
  </si>
  <si>
    <t>RAL5012-PP-G</t>
  </si>
  <si>
    <t>RAL5018-PP-G</t>
  </si>
  <si>
    <t>RAL7011-PP-G</t>
  </si>
  <si>
    <t>RAL9016-PP-G</t>
  </si>
  <si>
    <t>RAL9017-MG</t>
  </si>
  <si>
    <t>RAL2003-PP-G</t>
  </si>
  <si>
    <t>RAL3000-PP-G</t>
  </si>
  <si>
    <t>Status</t>
  </si>
  <si>
    <t>Row Labels</t>
  </si>
  <si>
    <t>Sum of Quantity (Car)</t>
  </si>
  <si>
    <t>V1G-108</t>
  </si>
  <si>
    <t>RAL4010-PP-G</t>
  </si>
  <si>
    <t>WL06-CG</t>
  </si>
  <si>
    <t>WL07-CG</t>
  </si>
  <si>
    <t>V1G-234</t>
  </si>
  <si>
    <t>(blank)</t>
  </si>
  <si>
    <t>Grand Total</t>
  </si>
  <si>
    <t>Paint Batch</t>
  </si>
  <si>
    <t>Container no.</t>
  </si>
  <si>
    <t>Special req.</t>
  </si>
  <si>
    <t>Cart Seq.</t>
  </si>
  <si>
    <t>Quantity (Car)</t>
  </si>
  <si>
    <t>Chassis number</t>
  </si>
  <si>
    <t>Internal order number</t>
  </si>
  <si>
    <t>Material Code</t>
  </si>
  <si>
    <t>shape</t>
  </si>
  <si>
    <t>Body color</t>
  </si>
  <si>
    <t>Seat color</t>
  </si>
  <si>
    <t>Edge</t>
  </si>
  <si>
    <t>Stitching</t>
  </si>
  <si>
    <t>state</t>
  </si>
  <si>
    <t>ceiling Blister</t>
  </si>
  <si>
    <t>ceiling Injection Molding</t>
  </si>
  <si>
    <t>Side step (Iron）</t>
  </si>
  <si>
    <t>Seat bucket speaker &amp; LED light strip</t>
  </si>
  <si>
    <r>
      <t>Seat bucket speaker &amp; LED light strip &amp;</t>
    </r>
    <r>
      <rPr>
        <b/>
        <sz val="11"/>
        <color rgb="FFFFFF00"/>
        <rFont val="Aptos"/>
        <family val="2"/>
      </rPr>
      <t xml:space="preserve"> subwoofer</t>
    </r>
  </si>
  <si>
    <t>steering wheel</t>
  </si>
  <si>
    <t>Interior rearview mirror</t>
  </si>
  <si>
    <t>Other special configurations</t>
  </si>
  <si>
    <t>quantity</t>
  </si>
  <si>
    <t>PO</t>
  </si>
  <si>
    <t>No</t>
  </si>
  <si>
    <t>F0101018204</t>
  </si>
  <si>
    <t>Nappa-01</t>
  </si>
  <si>
    <t>Nappa-38</t>
  </si>
  <si>
    <t>No headrest</t>
  </si>
  <si>
    <t>Injection molding; the inside and outside color of the roof is the same as the body</t>
  </si>
  <si>
    <t>AK-8901A (imitation carbon pattern)/PU outer ring: outer diameter 350mm</t>
  </si>
  <si>
    <t>236Rev1</t>
  </si>
  <si>
    <t>237Rev1</t>
  </si>
  <si>
    <t>238Rev1</t>
  </si>
  <si>
    <t>239Rev1</t>
  </si>
  <si>
    <t>240Rev1</t>
  </si>
  <si>
    <t>F0101018206</t>
  </si>
  <si>
    <t>F0101018202</t>
  </si>
  <si>
    <t>KH-76</t>
  </si>
  <si>
    <t>KH-24</t>
  </si>
  <si>
    <t>KH-06</t>
  </si>
  <si>
    <t>K134-08</t>
  </si>
  <si>
    <t>F0101018208</t>
  </si>
  <si>
    <t>Injection molding; roof exterior color is the same as the body; interior is black</t>
  </si>
  <si>
    <t>KH-03</t>
  </si>
  <si>
    <t>F0101018216</t>
  </si>
  <si>
    <t>245Rev1</t>
  </si>
  <si>
    <t>F0101018214</t>
  </si>
  <si>
    <t>241Rev1</t>
  </si>
  <si>
    <t>F0101018212</t>
  </si>
  <si>
    <t>F0101018210</t>
  </si>
  <si>
    <t>244Rev1</t>
  </si>
  <si>
    <t>Nappa-37</t>
  </si>
  <si>
    <t>Nappa-42</t>
  </si>
  <si>
    <t>251Rev1</t>
  </si>
  <si>
    <t>261Rev1</t>
  </si>
  <si>
    <t>250Rev1</t>
  </si>
  <si>
    <t>253Rev1</t>
  </si>
  <si>
    <t>257Rev1</t>
  </si>
  <si>
    <t>260Rev1</t>
  </si>
  <si>
    <t>KH-13</t>
  </si>
  <si>
    <t>C5</t>
  </si>
  <si>
    <t>249Rev1</t>
  </si>
  <si>
    <t>258Rev1</t>
  </si>
  <si>
    <t>259Rev1</t>
  </si>
  <si>
    <t>248Rev1</t>
  </si>
  <si>
    <t>252Rev1</t>
  </si>
  <si>
    <t>1.Capacity improvement by line balancing and job balancing from st.10-st.14</t>
  </si>
  <si>
    <t>76-81</t>
  </si>
  <si>
    <t>82-83</t>
  </si>
  <si>
    <t>84-88</t>
  </si>
  <si>
    <t>89-91</t>
  </si>
  <si>
    <t>92-93</t>
  </si>
  <si>
    <t>94-95</t>
  </si>
  <si>
    <t>97-111</t>
  </si>
  <si>
    <t>114-120</t>
  </si>
  <si>
    <t>123-126</t>
  </si>
  <si>
    <t>127-129</t>
  </si>
  <si>
    <t>130-131</t>
  </si>
  <si>
    <t>132-136</t>
  </si>
  <si>
    <t>137-139</t>
  </si>
  <si>
    <t>140-145</t>
  </si>
  <si>
    <t>146-148</t>
  </si>
  <si>
    <t>RAL2003-PP-G, ORANGE metallic paint</t>
  </si>
  <si>
    <t>RAL3000-PP-G, FIRE ENGINE RED Metallic</t>
  </si>
  <si>
    <t xml:space="preserve">RAL9022-MG, SILVER Metallic paint </t>
  </si>
  <si>
    <t>Model G, V1G</t>
  </si>
  <si>
    <t>Model J</t>
  </si>
  <si>
    <t>Color Model G, V1G</t>
  </si>
  <si>
    <t>Color Model J</t>
  </si>
  <si>
    <t>RAL2003 ORANGE
S-P-G-2003</t>
  </si>
  <si>
    <t>RAL-440-M RED
S-M-G-440-M</t>
  </si>
  <si>
    <t xml:space="preserve">RAL9017 GLOSS BLACK 
S-P-G-9017 </t>
  </si>
  <si>
    <t>RAL-6204 D-Blue
S-M-G-620-4</t>
  </si>
  <si>
    <t>RAL5012 COASTAL BLUE
S-P-G-5012</t>
  </si>
  <si>
    <t>RAL-5005 Blue
S-M-G-5005</t>
  </si>
  <si>
    <t>RAL5018 TEAL, GREEN
S-P-G-5018</t>
  </si>
  <si>
    <t>RAL-7021 Black
S-M-G-7021</t>
  </si>
  <si>
    <t>RAL7004 NARDO (Light Grey)
S-P-G-7004</t>
  </si>
  <si>
    <t>RAL-2017 Orange
S-PP-G-2017</t>
  </si>
  <si>
    <t>RAL5026 METALLIC BLUE
S-M-G-5026</t>
  </si>
  <si>
    <t>RAL-9003  White
S-PP-G-9003</t>
  </si>
  <si>
    <t>RAL9022 SILVER Metallic paint 
S-M-G-9022</t>
  </si>
  <si>
    <t>RAL-6702 L-Blue
S-PP-G-670-2</t>
  </si>
  <si>
    <t>S-PP-G-7011 	
GUN METAL GREY</t>
  </si>
  <si>
    <t>S-PP-G-9016 	
WHITE Metallic paint</t>
  </si>
  <si>
    <t>RAL9017 MATTE BLACK 
S-P-F-9017</t>
  </si>
  <si>
    <t>#06 GREEN &amp; PURPLE Chameleon Paint
S-C-G-06</t>
  </si>
  <si>
    <t>#07 BLUE &amp; PURPLE Chameleon Paint
S-C-G-07</t>
  </si>
  <si>
    <t>1396 WHITE &amp; PURPLE Chameleon Paint
S-C-G-1396</t>
  </si>
  <si>
    <t xml:space="preserve">	
S-P-G-4010 
Gloss Pink #1</t>
  </si>
  <si>
    <t xml:space="preserve">	
S-PP-G 2003 
ORANGE metallic paint</t>
  </si>
  <si>
    <t xml:space="preserve">	
S-PP-G 3000 
FIRE ENGINE RED Metallic</t>
  </si>
  <si>
    <t xml:space="preserve">	
S-PP-G-4010 
SUPER PINK Metallic paint</t>
  </si>
  <si>
    <t xml:space="preserve">	
S-PP-G-5018 
TEAL Metallic Paint</t>
  </si>
  <si>
    <t xml:space="preserve">	
S-PP-G-9016 	
WHITE Metallic paint</t>
  </si>
  <si>
    <t xml:space="preserve">	
S-PP-G-5012 	
COASTAL BLUE metallic paint</t>
  </si>
  <si>
    <t xml:space="preserve">	
S-M-G-9017	
BLACK Metallic paint</t>
  </si>
  <si>
    <t xml:space="preserve">	
S-PP-G-7011 	
GUN METAL GREY</t>
  </si>
  <si>
    <t>Balance</t>
  </si>
  <si>
    <t>Update Container sequence loading V1G Rev03</t>
  </si>
  <si>
    <t>Date : 19-Aug-25</t>
  </si>
  <si>
    <t>Shape</t>
  </si>
  <si>
    <t>RAL2003-PP-G (ORANGE)</t>
  </si>
  <si>
    <t>RAL3000-PP-G (RED)</t>
  </si>
  <si>
    <t>RAL4010-PP-G (GLOSS PINK)</t>
  </si>
  <si>
    <t>RAL5012-PP-G (BLUE)</t>
  </si>
  <si>
    <t>RAL5018-PP-G (TEAL)</t>
  </si>
  <si>
    <t>RAL5026-MG (METALIC BLUE)</t>
  </si>
  <si>
    <t>RAL7004-PG (NARDO)</t>
  </si>
  <si>
    <t>RAL7011-PP-G (GREY)</t>
  </si>
  <si>
    <t>RAL9016-PP-G (WHITE)</t>
  </si>
  <si>
    <t>RAL9017-MG (BLACK)</t>
  </si>
  <si>
    <t>RAL9017-PF (MATT BLACK)</t>
  </si>
  <si>
    <t>RAL9022-MG (SILVER METALIC)</t>
  </si>
  <si>
    <t>WL06-CG (GREEN&amp;PURPLE CML)</t>
  </si>
  <si>
    <t>WL07-CG (BLUE&amp;PURPLE CML)</t>
  </si>
  <si>
    <t>WL1396W-CG (WHITE&amp;PURPLE CML)</t>
  </si>
  <si>
    <t>Seat-Liner color</t>
  </si>
  <si>
    <t>TIGER สีดำลาย LH00104 THPTO45298</t>
  </si>
  <si>
    <t>LH00103 สำTHPTO95279 TIGER สำดำ</t>
  </si>
  <si>
    <t>Item</t>
  </si>
  <si>
    <t>Raw Part No.</t>
  </si>
  <si>
    <t>Paint Part No.</t>
  </si>
  <si>
    <t>Part Name/ Description</t>
  </si>
  <si>
    <t>Picture</t>
  </si>
  <si>
    <t>Usage</t>
  </si>
  <si>
    <t>Finishing
(Texture)</t>
  </si>
  <si>
    <t>Finishing
(Matt)</t>
  </si>
  <si>
    <t>Tiye</t>
  </si>
  <si>
    <t>PO669247</t>
  </si>
  <si>
    <t>PO1700</t>
  </si>
  <si>
    <t>PO1716</t>
  </si>
  <si>
    <t>PO????</t>
  </si>
  <si>
    <t>Sum/PO</t>
  </si>
  <si>
    <t>Sum</t>
  </si>
  <si>
    <t>EDP</t>
  </si>
  <si>
    <t>26/8/25</t>
  </si>
  <si>
    <t>F0102089074</t>
  </si>
  <si>
    <t>F0102089525M</t>
  </si>
  <si>
    <t>Battery mounting bracket left</t>
  </si>
  <si>
    <t>√</t>
  </si>
  <si>
    <t>PD</t>
  </si>
  <si>
    <t>Plan</t>
  </si>
  <si>
    <t>Atc</t>
  </si>
  <si>
    <t>F0102089075</t>
  </si>
  <si>
    <t>F0102089526M</t>
  </si>
  <si>
    <t>Battery mounting bracket right</t>
  </si>
  <si>
    <t>F0102063023</t>
  </si>
  <si>
    <t>F0102063502M</t>
  </si>
  <si>
    <t>Front Panel</t>
  </si>
  <si>
    <t>F0102089089</t>
  </si>
  <si>
    <t>F0102089540M</t>
  </si>
  <si>
    <t>Lower Floor Panel</t>
  </si>
  <si>
    <t>F0102077017-RH</t>
  </si>
  <si>
    <t>F0102077501M.1</t>
  </si>
  <si>
    <t>Front bumper bracket</t>
  </si>
  <si>
    <t>F0102077017-LH</t>
  </si>
  <si>
    <t>F0102077501M.2</t>
  </si>
  <si>
    <t>F0102089073</t>
  </si>
  <si>
    <t>F0102089524M</t>
  </si>
  <si>
    <t>Middle seat bucket frame</t>
  </si>
  <si>
    <t>F0102089090</t>
  </si>
  <si>
    <t>F0102089545T</t>
  </si>
  <si>
    <t>Iron side step left</t>
  </si>
  <si>
    <t>PK</t>
  </si>
  <si>
    <t>F0102089091</t>
  </si>
  <si>
    <t>F0102089546T</t>
  </si>
  <si>
    <t>Iron side step right</t>
  </si>
  <si>
    <t xml:space="preserve">F0102089092
Wait RMA Check Customer </t>
  </si>
  <si>
    <t>F0102089547M</t>
  </si>
  <si>
    <t>Connecting Beam for Side Step</t>
  </si>
  <si>
    <t>F0102081007</t>
  </si>
  <si>
    <t>F0102081509M</t>
  </si>
  <si>
    <t>F0102081030</t>
  </si>
  <si>
    <t>F0102081526M</t>
  </si>
  <si>
    <t>方向机安装支架（打猎车）</t>
  </si>
  <si>
    <t>F0102089095</t>
  </si>
  <si>
    <t>F0102089554M</t>
  </si>
  <si>
    <t>Upper Charger Bracket Model</t>
  </si>
  <si>
    <t>Update Drawing</t>
  </si>
  <si>
    <t>F0102089096</t>
  </si>
  <si>
    <t>F0102089555M</t>
  </si>
  <si>
    <t>Lower Charger Bracket Model</t>
  </si>
  <si>
    <t>F0102089093</t>
  </si>
  <si>
    <t>F0102089548M</t>
  </si>
  <si>
    <t>Bracket for DC Unit - DC Mounting Bracket</t>
  </si>
  <si>
    <t>F0102089083</t>
  </si>
  <si>
    <t>F0102089534T</t>
  </si>
  <si>
    <t>Front backrest frame</t>
  </si>
  <si>
    <t>F0102089084</t>
  </si>
  <si>
    <t>F0102089535T</t>
  </si>
  <si>
    <t>Rear seat backrest frame</t>
  </si>
  <si>
    <t>F0102089077</t>
  </si>
  <si>
    <t>F0102089528T</t>
  </si>
  <si>
    <t>U-shaped Frame for Roof Support</t>
  </si>
  <si>
    <t>F0102086093</t>
  </si>
  <si>
    <t>F0102086528M</t>
  </si>
  <si>
    <t>Rear Camera Bracket 1 (Small Straw Hat)</t>
  </si>
  <si>
    <t>F0102086094</t>
  </si>
  <si>
    <t>F0102086529M</t>
  </si>
  <si>
    <t>Rear Camera Bracket 2 (Small Straw Hat)</t>
  </si>
  <si>
    <t>F0102089080</t>
  </si>
  <si>
    <t>F0102089531T</t>
  </si>
  <si>
    <t>Seat Belt Bracket</t>
  </si>
  <si>
    <t>F0102089081</t>
  </si>
  <si>
    <t>F0102089532T</t>
  </si>
  <si>
    <t>F0102089082</t>
  </si>
  <si>
    <t>F0102089533T</t>
  </si>
  <si>
    <t xml:space="preserve"> Bracket for Seat Belt Receptacle</t>
  </si>
  <si>
    <t>F0102089085</t>
  </si>
  <si>
    <t>F0102089536T</t>
  </si>
  <si>
    <t>License plate light bracket</t>
  </si>
  <si>
    <t>F0102089086</t>
  </si>
  <si>
    <t>F0102089537T</t>
  </si>
  <si>
    <t>Golf Bag Rack Bracket</t>
  </si>
  <si>
    <t>F0102089087</t>
  </si>
  <si>
    <t>F0102089538T</t>
  </si>
  <si>
    <t>Soundbar Bracket</t>
  </si>
  <si>
    <t>F0102081008</t>
  </si>
  <si>
    <t>F0102081510T</t>
  </si>
  <si>
    <t>Ceiling reinforcement beam</t>
  </si>
  <si>
    <t>F0102081003</t>
  </si>
  <si>
    <t>F0102081501T</t>
  </si>
  <si>
    <t>Roof front bracket</t>
  </si>
  <si>
    <t>F0102089078</t>
  </si>
  <si>
    <t>F0102089529T</t>
  </si>
  <si>
    <t>Left rear pillar</t>
  </si>
  <si>
    <t>F0102089079</t>
  </si>
  <si>
    <t>F0102089530T</t>
  </si>
  <si>
    <t>Right rear pillar</t>
  </si>
  <si>
    <t>F0102081031</t>
  </si>
  <si>
    <t>F0102081527T</t>
  </si>
  <si>
    <t>J-type iron front bumper</t>
  </si>
  <si>
    <t>CHISSIS V2J GOLF</t>
  </si>
  <si>
    <t>F0102090001</t>
  </si>
  <si>
    <t>EDP&amp;Powder Chassis Assy / Golf / V2-4J</t>
  </si>
  <si>
    <t>St.1 Plan</t>
  </si>
  <si>
    <t>CHISSIS V2J HUNTING</t>
  </si>
  <si>
    <t>F0102090002</t>
  </si>
  <si>
    <t>EDP&amp;Powder Chassis Assy / Hunting / V2-4J</t>
  </si>
  <si>
    <t>NON-CHASSIS MODEL  J 2+0</t>
  </si>
  <si>
    <t>WH2027K</t>
  </si>
  <si>
    <t>No.</t>
  </si>
  <si>
    <t>Raw part no.</t>
  </si>
  <si>
    <t>Paitn</t>
  </si>
  <si>
    <t>Pictures</t>
  </si>
  <si>
    <t>Stock</t>
  </si>
  <si>
    <t>Usage.</t>
  </si>
  <si>
    <t>J
Golf
2+0</t>
  </si>
  <si>
    <t xml:space="preserve">Chassis J2+0  Golf </t>
  </si>
  <si>
    <t>2027K</t>
  </si>
  <si>
    <t>F0102077023</t>
  </si>
  <si>
    <t>F0102077506</t>
  </si>
  <si>
    <t>F0102063502</t>
  </si>
  <si>
    <t>Comont V2</t>
  </si>
  <si>
    <t>F0102045090</t>
  </si>
  <si>
    <t>F0102045502</t>
  </si>
  <si>
    <t>F0102047030</t>
  </si>
  <si>
    <t>F0102047503</t>
  </si>
  <si>
    <t>F0102077501</t>
  </si>
  <si>
    <t>F0102073030</t>
  </si>
  <si>
    <t>F0102073513</t>
  </si>
  <si>
    <t>F0102073031</t>
  </si>
  <si>
    <t>F0102073514</t>
  </si>
  <si>
    <t>F0102081026</t>
  </si>
  <si>
    <t>F0102081518</t>
  </si>
  <si>
    <t>F0102047021</t>
  </si>
  <si>
    <t xml:space="preserve">F0102047504 </t>
  </si>
  <si>
    <t>F0102047032</t>
  </si>
  <si>
    <t>F0102047521</t>
  </si>
  <si>
    <t>F0102047037</t>
  </si>
  <si>
    <t>F0102047524</t>
  </si>
  <si>
    <t>F0102081526</t>
  </si>
  <si>
    <t>F0102077048</t>
  </si>
  <si>
    <t>F0102077526</t>
  </si>
  <si>
    <t>CN</t>
  </si>
  <si>
    <t>F0102077049</t>
  </si>
  <si>
    <t>F0102077527</t>
  </si>
  <si>
    <t>F0102045048
LH/RH</t>
  </si>
  <si>
    <t>F0102045505</t>
  </si>
  <si>
    <t>F0102077051</t>
  </si>
  <si>
    <t>F0102077529</t>
  </si>
  <si>
    <t>F0102077052</t>
  </si>
  <si>
    <t>F0102077530</t>
  </si>
  <si>
    <t>F0102045049</t>
  </si>
  <si>
    <t>F0102045507</t>
  </si>
  <si>
    <t>F0102077050</t>
  </si>
  <si>
    <t>F0102077528</t>
  </si>
  <si>
    <t>F0102081527</t>
  </si>
  <si>
    <t>F0102047033</t>
  </si>
  <si>
    <t>F0102047522</t>
  </si>
  <si>
    <t>V2J</t>
  </si>
  <si>
    <t>J2+0</t>
  </si>
  <si>
    <t>Line no.</t>
  </si>
  <si>
    <t xml:space="preserve">Container no. </t>
  </si>
  <si>
    <t>Special requirement</t>
  </si>
  <si>
    <t>Side pedal + rear pedal</t>
  </si>
  <si>
    <t>Seat bucket 2 speakers</t>
  </si>
  <si>
    <t>Order</t>
  </si>
  <si>
    <t>J65</t>
  </si>
  <si>
    <t>F0101017210</t>
  </si>
  <si>
    <t>2Golf cart</t>
  </si>
  <si>
    <t>RAL-9003</t>
  </si>
  <si>
    <t>SFS.601-1</t>
  </si>
  <si>
    <t>SFS.08</t>
  </si>
  <si>
    <t>Black</t>
  </si>
  <si>
    <t>Exterior color is the same as the body color, interior color is black</t>
  </si>
  <si>
    <t>Hunting cars need it, golf carts don't.</t>
  </si>
  <si>
    <t>need</t>
  </si>
  <si>
    <t>Customer development steering wheel</t>
  </si>
  <si>
    <t>J-15-01.R03</t>
  </si>
  <si>
    <t>RAL-7021</t>
  </si>
  <si>
    <t>SFS.43</t>
  </si>
  <si>
    <t>J-14-01.R03</t>
  </si>
  <si>
    <t>RAL-5005</t>
  </si>
  <si>
    <t>23.0028.211</t>
  </si>
  <si>
    <t>J-40</t>
  </si>
  <si>
    <t>F0101017206</t>
  </si>
  <si>
    <t>2+2 Golf cart</t>
  </si>
  <si>
    <t>RAL-670-2-LBLUE</t>
  </si>
  <si>
    <t>SFS.67</t>
  </si>
  <si>
    <t>Newly developed roof with injection molding; the inside and outside color is the same as the body</t>
  </si>
  <si>
    <t>J-15-02</t>
  </si>
  <si>
    <t>Build already</t>
  </si>
  <si>
    <t>J-105</t>
  </si>
  <si>
    <t>F0101017202</t>
  </si>
  <si>
    <t>4+2 Golf cart</t>
  </si>
  <si>
    <t>RAL-7021-BLACK</t>
  </si>
  <si>
    <t>J-15-03</t>
  </si>
  <si>
    <t>F0101017207</t>
  </si>
  <si>
    <t>TBC</t>
  </si>
  <si>
    <t>V2 Seat Golf 
J4FN-V2</t>
  </si>
  <si>
    <t>V2 Seat Golf</t>
  </si>
  <si>
    <t>RAL7021-M-G</t>
  </si>
  <si>
    <t>Nappa -01</t>
  </si>
  <si>
    <t xml:space="preserve"> J-24-01</t>
  </si>
  <si>
    <t>RAL9003-PP-G</t>
  </si>
  <si>
    <t>RAL-620-4-M-G</t>
  </si>
  <si>
    <t>SFS.55</t>
  </si>
  <si>
    <t>RAL-440-M-M-G</t>
  </si>
  <si>
    <t>23.0028.113</t>
  </si>
  <si>
    <t>V2 Seat Hunting 
J4FL-V2</t>
  </si>
  <si>
    <t>V2 Seat Hunting</t>
  </si>
  <si>
    <t>J-24-02</t>
  </si>
  <si>
    <t>St.17 Plan</t>
  </si>
  <si>
    <t>Outgoing</t>
  </si>
  <si>
    <t>G
(194)</t>
  </si>
  <si>
    <t>V2J
(200)</t>
  </si>
  <si>
    <t>J2+0
(65)</t>
  </si>
  <si>
    <t>V1G
(342)</t>
  </si>
  <si>
    <t>Aug'2025</t>
  </si>
  <si>
    <t>Sep'2025</t>
  </si>
  <si>
    <t>PO 669964</t>
  </si>
  <si>
    <t>PO 669965</t>
  </si>
  <si>
    <t>CHISSIS V2J GOLF (JK)</t>
  </si>
  <si>
    <t>F01020890001</t>
  </si>
  <si>
    <t>CHISSIS V2J HUNTING (JA)</t>
  </si>
  <si>
    <t>F01020890002</t>
  </si>
  <si>
    <t xml:space="preserve"> Chassis G2+0</t>
  </si>
  <si>
    <t>F0102074002</t>
  </si>
  <si>
    <t>Frame assembly/double wishbone golf cart/2-seat G model</t>
  </si>
  <si>
    <t>Chassis G2+2</t>
  </si>
  <si>
    <t>F0102073020</t>
  </si>
  <si>
    <t xml:space="preserve"> Chassis G4+2</t>
  </si>
  <si>
    <t>Model V2J=100/V2K =100</t>
  </si>
  <si>
    <t>Commont J</t>
  </si>
  <si>
    <t>Commont</t>
  </si>
  <si>
    <t xml:space="preserve">F0102089092
Wait RMA Check Customer  </t>
  </si>
  <si>
    <t>F0102089547M
XTH= 600 Pcs.</t>
  </si>
  <si>
    <t>1 pcs. ส่งให้ RMA แล้วยังไม่ได้ชุป</t>
  </si>
  <si>
    <t>MODEL J2+0  = 65 set.</t>
  </si>
  <si>
    <t>Commont Model V2J</t>
  </si>
  <si>
    <t>Commont Model G</t>
  </si>
  <si>
    <t>F0102045048
LH</t>
  </si>
  <si>
    <t>F0102045048
RH</t>
  </si>
  <si>
    <t>Model G2+0 = 48 Set</t>
  </si>
  <si>
    <t>F0102078029</t>
  </si>
  <si>
    <t>F0102078525</t>
  </si>
  <si>
    <t xml:space="preserve">PD PART 5-6 </t>
  </si>
  <si>
    <t>F0102045166</t>
  </si>
  <si>
    <t>F0102045565</t>
  </si>
  <si>
    <t>F0102073026</t>
  </si>
  <si>
    <t>F0102073508</t>
  </si>
  <si>
    <t>F0102045142</t>
  </si>
  <si>
    <t>F0102045533</t>
  </si>
  <si>
    <t>F0102047031</t>
  </si>
  <si>
    <t>F0102047506</t>
  </si>
  <si>
    <t>F0102076035</t>
  </si>
  <si>
    <t>F0102076522</t>
  </si>
  <si>
    <t>F0102045133</t>
  </si>
  <si>
    <t>F0102045532</t>
  </si>
  <si>
    <t>F0102073027</t>
  </si>
  <si>
    <t>F0102073509</t>
  </si>
  <si>
    <t>F0102073028</t>
  </si>
  <si>
    <t>F0102073510</t>
  </si>
  <si>
    <t>F0102076039-RH</t>
  </si>
  <si>
    <t>F0102076525</t>
  </si>
  <si>
    <t>F0102076039-LH</t>
  </si>
  <si>
    <t>F0102076040-RH</t>
  </si>
  <si>
    <t>F0102076526</t>
  </si>
  <si>
    <t>F0102076040-LH</t>
  </si>
  <si>
    <t>F0102063046</t>
  </si>
  <si>
    <t>F0102063511</t>
  </si>
  <si>
    <t>F0102045167</t>
  </si>
  <si>
    <t>F0102045567</t>
  </si>
  <si>
    <t>F0102045168</t>
  </si>
  <si>
    <t>F0102045568</t>
  </si>
  <si>
    <t>F0102073045</t>
  </si>
  <si>
    <t>F0102073520</t>
  </si>
  <si>
    <t>F0102073046</t>
  </si>
  <si>
    <t>F0102073521</t>
  </si>
  <si>
    <t>F0102045084</t>
  </si>
  <si>
    <t>F0102045510</t>
  </si>
  <si>
    <t>Model G2+2 = 66 Set.</t>
  </si>
  <si>
    <t>F0102081019</t>
  </si>
  <si>
    <t>F0102081511</t>
  </si>
  <si>
    <t>F0102074019</t>
  </si>
  <si>
    <t>F0102074516</t>
  </si>
  <si>
    <t>F0102081022</t>
  </si>
  <si>
    <t>F0102081514</t>
  </si>
  <si>
    <t>PD 6-8/9</t>
  </si>
  <si>
    <t>F0102081020</t>
  </si>
  <si>
    <t>F0102081512</t>
  </si>
  <si>
    <t>F0102081021</t>
  </si>
  <si>
    <t>F0102081513</t>
  </si>
  <si>
    <t>F0102081024</t>
  </si>
  <si>
    <t>F0102081516</t>
  </si>
  <si>
    <t>F0102081025</t>
  </si>
  <si>
    <t>F0102081517</t>
  </si>
  <si>
    <t>F0102074015</t>
  </si>
  <si>
    <t>F0102074512</t>
  </si>
  <si>
    <t>F0102074016</t>
  </si>
  <si>
    <t>F0102074513</t>
  </si>
  <si>
    <t>F0102074017</t>
  </si>
  <si>
    <t>F0102074514</t>
  </si>
  <si>
    <t>F0102074018</t>
  </si>
  <si>
    <t>F0102074515</t>
  </si>
  <si>
    <t>F0102074013</t>
  </si>
  <si>
    <t>F0102074510</t>
  </si>
  <si>
    <t>F0102063062</t>
  </si>
  <si>
    <t>F0102063526</t>
  </si>
  <si>
    <t>F0102073026-RH</t>
  </si>
  <si>
    <t>F0102073026-LH</t>
  </si>
  <si>
    <t>F0102045142-RH</t>
  </si>
  <si>
    <t>F0102045142-LH</t>
  </si>
  <si>
    <t>F0102063063</t>
  </si>
  <si>
    <t>F0102063527</t>
  </si>
  <si>
    <t>F0102063064</t>
  </si>
  <si>
    <t>F0102063528.1</t>
  </si>
  <si>
    <t>RH/LH</t>
  </si>
  <si>
    <t>F0102063528.2</t>
  </si>
  <si>
    <t>F0102081510</t>
  </si>
  <si>
    <t>F0102074022</t>
  </si>
  <si>
    <t>F0102074519</t>
  </si>
  <si>
    <t>Model  G4+2  = 80 set.</t>
  </si>
  <si>
    <t>F0102064005</t>
  </si>
  <si>
    <t>F0102064501</t>
  </si>
  <si>
    <t>F0102081034</t>
  </si>
  <si>
    <t>F0102081528</t>
  </si>
  <si>
    <t>F0102077028</t>
  </si>
  <si>
    <t>F0102077511</t>
  </si>
  <si>
    <t>F0102077029</t>
  </si>
  <si>
    <t>F0102077512</t>
  </si>
  <si>
    <t>PD 9-10/9</t>
  </si>
  <si>
    <t>F0102064021</t>
  </si>
  <si>
    <t>F0102064506</t>
  </si>
  <si>
    <t>F0102064022</t>
  </si>
  <si>
    <t>F0102064507</t>
  </si>
  <si>
    <t>F010274020</t>
  </si>
  <si>
    <t>F0102074517</t>
  </si>
  <si>
    <t>F0102074021</t>
  </si>
  <si>
    <t>F0102074518</t>
  </si>
  <si>
    <t>F0102074008</t>
  </si>
  <si>
    <t>F0102074505</t>
  </si>
  <si>
    <t>F0102074009</t>
  </si>
  <si>
    <t>F0102074506</t>
  </si>
  <si>
    <t>F0102074010</t>
  </si>
  <si>
    <t>F0102074507</t>
  </si>
  <si>
    <t>F0102047103</t>
  </si>
  <si>
    <t>F0102047547</t>
  </si>
  <si>
    <t>F0102047104</t>
  </si>
  <si>
    <t>F0102047548</t>
  </si>
  <si>
    <t>F0102075003</t>
  </si>
  <si>
    <t>F0102075501</t>
  </si>
  <si>
    <t>F0102077034</t>
  </si>
  <si>
    <t>F0102077517</t>
  </si>
  <si>
    <t>F0102073016</t>
  </si>
  <si>
    <t>F0102073501</t>
  </si>
  <si>
    <t>V2S
(100)</t>
  </si>
  <si>
    <t>G12 Main Assembly Monitoring (Line#2)</t>
  </si>
  <si>
    <t>G</t>
  </si>
  <si>
    <t>V2J
(120)</t>
  </si>
  <si>
    <t>S
(100)</t>
  </si>
  <si>
    <t>V2J
(95)</t>
  </si>
  <si>
    <t>G4+2H
(208)</t>
  </si>
  <si>
    <t>Dashboard G12 Main Assembly Monitoring</t>
  </si>
  <si>
    <t>Dashboard G12 Line#2 Assembly Monitoring</t>
  </si>
  <si>
    <t>V2S
(90)</t>
  </si>
  <si>
    <t>Main Assy # Station 1 (Input)</t>
  </si>
  <si>
    <t>Main Assy # Final station (Output)</t>
  </si>
  <si>
    <t>Dashboard G12 Assembly Line Monitoring-Oct'2025</t>
  </si>
  <si>
    <t>Y2+2
Golf
(60)</t>
  </si>
  <si>
    <t>J4+2
Hunting
(100)</t>
  </si>
  <si>
    <t>G4+2
Hunting
(192)</t>
  </si>
  <si>
    <t>S4+2
Hunting
(75)</t>
  </si>
  <si>
    <t>Input</t>
  </si>
  <si>
    <t>Output</t>
  </si>
  <si>
    <t>J4+2
Hunting
(90)</t>
  </si>
  <si>
    <t>V2S 4+2
Hunting
(75)</t>
  </si>
  <si>
    <t>V1G 4+2
Hunting
(108)</t>
  </si>
  <si>
    <t>J4+2
Golf
(90)</t>
  </si>
  <si>
    <t>J2+0
(60)</t>
  </si>
  <si>
    <t>Dec'2025</t>
  </si>
  <si>
    <t>Loading Plan</t>
  </si>
  <si>
    <t>S4+2
Hunting
(100)</t>
  </si>
  <si>
    <t>V1G
Hunting
(72)</t>
  </si>
  <si>
    <t>V2J 4+0
Golf (120)</t>
  </si>
  <si>
    <t>G2+0
Golf (48)</t>
  </si>
  <si>
    <t>G4+2
Golf (16)</t>
  </si>
  <si>
    <t>G4+2 Hunting (176)</t>
  </si>
  <si>
    <t>V1G
Golf
(36)</t>
  </si>
  <si>
    <t>G2+2
Golf
(40)</t>
  </si>
  <si>
    <t>V2S 4+0 Hunting (100)</t>
  </si>
  <si>
    <t>* Order No.320-330</t>
  </si>
  <si>
    <t>* Order No.28</t>
  </si>
  <si>
    <t>* Order No.319</t>
  </si>
  <si>
    <t>* Order No.317-318</t>
  </si>
  <si>
    <t>* Order No.309-312</t>
  </si>
  <si>
    <t>* Order No.313-314</t>
  </si>
  <si>
    <t>* Order No.315-316</t>
  </si>
  <si>
    <t>V2S 4+0 Golf (140)</t>
  </si>
  <si>
    <t>J4+2 Hunting (100)</t>
  </si>
  <si>
    <t>Y4+2 Hunting (28)</t>
  </si>
  <si>
    <t>Y2+2 Golf (60)</t>
  </si>
  <si>
    <t>V1G 4+0 Hunting (90)</t>
  </si>
  <si>
    <t>* Order No.331-335</t>
  </si>
  <si>
    <t>V1G 4+0 Golf (54)</t>
  </si>
  <si>
    <t>V2J 4+0 Hunting (90)</t>
  </si>
  <si>
    <t>Jan'2026</t>
  </si>
  <si>
    <t>* Order No.</t>
  </si>
  <si>
    <t>* Order No</t>
  </si>
  <si>
    <t>V2J Hunting (160)</t>
  </si>
  <si>
    <t>V2J Golf (160)</t>
  </si>
  <si>
    <t>J4+2 Golf
(30)</t>
  </si>
  <si>
    <t>S4+2 Hunting (110)</t>
  </si>
  <si>
    <t>G4+2 Hunting (64)</t>
  </si>
  <si>
    <t>Y4+2
(70)</t>
  </si>
  <si>
    <t>Y2+2
(100)</t>
  </si>
  <si>
    <t>Line No.</t>
  </si>
  <si>
    <t>SEQ</t>
  </si>
  <si>
    <t>Customer 
Order No.</t>
  </si>
  <si>
    <t>BOM No.</t>
  </si>
  <si>
    <t>Customer</t>
  </si>
  <si>
    <t>Unit Assembly Plan /Day= First Line</t>
  </si>
  <si>
    <t>QTY</t>
  </si>
  <si>
    <t xml:space="preserve">LINE#1 </t>
  </si>
  <si>
    <t>V</t>
  </si>
  <si>
    <t>Model G 160 sets / Rev. 1 BOM release today</t>
  </si>
  <si>
    <t>Color replacement</t>
  </si>
  <si>
    <t>Container booking</t>
  </si>
  <si>
    <t>B</t>
  </si>
  <si>
    <t>Model J 70 units 4+2 Hunting</t>
  </si>
  <si>
    <t>Complete build</t>
  </si>
  <si>
    <t>Auditor checking plan for 46 units</t>
  </si>
  <si>
    <t>Model G 120 sets/ BOM 27 May/ List Part 22 May</t>
  </si>
  <si>
    <t>Collect</t>
  </si>
  <si>
    <t>4-5</t>
  </si>
  <si>
    <t>Model J 215 Units</t>
  </si>
  <si>
    <t>6-7</t>
  </si>
  <si>
    <t>Model V1G  (108+234) = 342 , 18+36G, 90+198H</t>
  </si>
  <si>
    <t>Prototype</t>
  </si>
  <si>
    <t>Model V2-4JK V2J Golf Order#24  (100)</t>
  </si>
  <si>
    <t xml:space="preserve"> 98 units Golf, 8 units hunting</t>
  </si>
  <si>
    <t>Model V2-4JA V2J Hunting Order#24  (100)</t>
  </si>
  <si>
    <t>.</t>
  </si>
  <si>
    <t>48 units hunting and 4 cont J</t>
  </si>
  <si>
    <t>Model J 65 2+0G</t>
  </si>
  <si>
    <t>36 units hunting</t>
  </si>
  <si>
    <t>254-264</t>
  </si>
  <si>
    <t>Model G 48 2+0G /66 2+2G / 80 4+2H  (194)</t>
  </si>
  <si>
    <t>2 seat 48/ 2+2 seats 22</t>
  </si>
  <si>
    <t>Full build plan</t>
  </si>
  <si>
    <t>124 units</t>
  </si>
  <si>
    <t>Model V2-4JK V2J Golf (120)</t>
  </si>
  <si>
    <t>56 units</t>
  </si>
  <si>
    <t>Model S 4+2 WH204EASZ Hunting Order#23  (100)</t>
  </si>
  <si>
    <t>48 units</t>
  </si>
  <si>
    <t>20-44</t>
  </si>
  <si>
    <t>278-302</t>
  </si>
  <si>
    <t>BOM_25_125</t>
  </si>
  <si>
    <r>
      <t xml:space="preserve">Model G 4+2 Hunting (400) </t>
    </r>
    <r>
      <rPr>
        <sz val="14"/>
        <color rgb="FFFF0000"/>
        <rFont val="Calibri"/>
        <family val="2"/>
      </rPr>
      <t>Added 210725</t>
    </r>
  </si>
  <si>
    <t>Start stacking</t>
  </si>
  <si>
    <t>96 units</t>
  </si>
  <si>
    <t>64 units</t>
  </si>
  <si>
    <t>72 units</t>
  </si>
  <si>
    <t>01</t>
  </si>
  <si>
    <t>BOM_25_124</t>
  </si>
  <si>
    <t>P</t>
  </si>
  <si>
    <r>
      <t xml:space="preserve">Model Y (60) </t>
    </r>
    <r>
      <rPr>
        <sz val="14"/>
        <color rgb="FFFF0000"/>
        <rFont val="Calibri"/>
        <family val="2"/>
      </rPr>
      <t>Added 010825</t>
    </r>
  </si>
  <si>
    <t>40 units</t>
  </si>
  <si>
    <t>20 units</t>
  </si>
  <si>
    <t>BOM_25_121</t>
  </si>
  <si>
    <t>Model J 4+2 Hunting (100) Added 050725</t>
  </si>
  <si>
    <t>BOM_25_072</t>
  </si>
  <si>
    <r>
      <t xml:space="preserve">Model V2-4SA Model V2S 4+0 Hunting (75) </t>
    </r>
    <r>
      <rPr>
        <sz val="14"/>
        <color rgb="FFFF0000"/>
        <rFont val="Calibri"/>
        <family val="2"/>
      </rPr>
      <t>Added 050725</t>
    </r>
  </si>
  <si>
    <t>60 units + 26 units left</t>
  </si>
  <si>
    <t>45-50</t>
  </si>
  <si>
    <t>303-308</t>
  </si>
  <si>
    <t>BOM_25_126</t>
  </si>
  <si>
    <r>
      <t xml:space="preserve">Model V1G  Hunting (108) </t>
    </r>
    <r>
      <rPr>
        <sz val="14"/>
        <color rgb="FFFF0000"/>
        <rFont val="Calibri"/>
        <family val="2"/>
      </rPr>
      <t>Added 210725</t>
    </r>
  </si>
  <si>
    <t>F</t>
  </si>
  <si>
    <t>36 units</t>
  </si>
  <si>
    <t>BOM_25_129</t>
  </si>
  <si>
    <r>
      <t xml:space="preserve">Model J 60 2+0G (60) </t>
    </r>
    <r>
      <rPr>
        <sz val="14"/>
        <color rgb="FFFF0000"/>
        <rFont val="Calibri"/>
        <family val="2"/>
      </rPr>
      <t>Added 040825</t>
    </r>
    <r>
      <rPr>
        <sz val="14"/>
        <color theme="1"/>
        <rFont val="Calibri"/>
        <family val="2"/>
      </rPr>
      <t xml:space="preserve"> </t>
    </r>
  </si>
  <si>
    <t>60 units</t>
  </si>
  <si>
    <t>BOM_25_141</t>
  </si>
  <si>
    <r>
      <t xml:space="preserve">Model S 4+2 Seat Hunting (100) </t>
    </r>
    <r>
      <rPr>
        <sz val="14"/>
        <color rgb="FFFF0000"/>
        <rFont val="Calibri"/>
        <family val="2"/>
      </rPr>
      <t xml:space="preserve"> Added 070825</t>
    </r>
    <r>
      <rPr>
        <sz val="14"/>
        <color theme="1"/>
        <rFont val="Calibri"/>
        <family val="2"/>
      </rPr>
      <t xml:space="preserve">  </t>
    </r>
  </si>
  <si>
    <t>BOM_25_134</t>
  </si>
  <si>
    <r>
      <t>Model V2-4JK V2J Golf   (120)</t>
    </r>
    <r>
      <rPr>
        <sz val="14"/>
        <color rgb="FFFF0000"/>
        <rFont val="Calibri"/>
        <family val="2"/>
      </rPr>
      <t xml:space="preserve"> Added 070825</t>
    </r>
    <r>
      <rPr>
        <sz val="14"/>
        <color theme="1"/>
        <rFont val="Calibri"/>
        <family val="2"/>
      </rPr>
      <t xml:space="preserve"> </t>
    </r>
  </si>
  <si>
    <t>75-78</t>
  </si>
  <si>
    <t>317-318</t>
  </si>
  <si>
    <t>BOM_25_138</t>
  </si>
  <si>
    <r>
      <t xml:space="preserve">Model G 2 Seat Golf (48) </t>
    </r>
    <r>
      <rPr>
        <sz val="14"/>
        <color rgb="FFFF0000"/>
        <rFont val="Calibri"/>
        <family val="2"/>
      </rPr>
      <t>Added 280825</t>
    </r>
  </si>
  <si>
    <t>24 units</t>
  </si>
  <si>
    <t>BOM_25_139</t>
  </si>
  <si>
    <r>
      <t xml:space="preserve">Model G 4+2 Seat Golf (16) </t>
    </r>
    <r>
      <rPr>
        <sz val="14"/>
        <color rgb="FFFF0000"/>
        <rFont val="Calibri"/>
        <family val="2"/>
      </rPr>
      <t>Added 280825</t>
    </r>
  </si>
  <si>
    <t>16 units</t>
  </si>
  <si>
    <t>BOM_25_136</t>
  </si>
  <si>
    <r>
      <t xml:space="preserve">Model V2-4JA V2J Hunting (90) </t>
    </r>
    <r>
      <rPr>
        <sz val="14"/>
        <color rgb="FFFF0000"/>
        <rFont val="Calibri"/>
        <family val="2"/>
      </rPr>
      <t>Added 070825</t>
    </r>
    <r>
      <rPr>
        <sz val="14"/>
        <color theme="1"/>
        <rFont val="Calibri"/>
        <family val="2"/>
      </rPr>
      <t xml:space="preserve"> </t>
    </r>
  </si>
  <si>
    <t>mix</t>
  </si>
  <si>
    <t>80-102</t>
  </si>
  <si>
    <t>320-330</t>
  </si>
  <si>
    <t>BOM_25_147</t>
  </si>
  <si>
    <r>
      <t xml:space="preserve">Model G 4+2 seat Hunting  (176) </t>
    </r>
    <r>
      <rPr>
        <sz val="14"/>
        <color rgb="FFFF0000"/>
        <rFont val="Calibri"/>
        <family val="2"/>
      </rPr>
      <t>Added 280825</t>
    </r>
  </si>
  <si>
    <t>Postpone from 20th Dec</t>
  </si>
  <si>
    <t>BOM_25_148</t>
  </si>
  <si>
    <r>
      <t xml:space="preserve">Model V2S  Golf (140) </t>
    </r>
    <r>
      <rPr>
        <sz val="14"/>
        <color rgb="FFFF0000"/>
        <rFont val="Calibri"/>
        <family val="2"/>
      </rPr>
      <t>Added 070825</t>
    </r>
  </si>
  <si>
    <t>84 units</t>
  </si>
  <si>
    <t>02</t>
  </si>
  <si>
    <r>
      <t>Model Y 2+2  Golf (60)</t>
    </r>
    <r>
      <rPr>
        <sz val="14"/>
        <color rgb="FFFF0000"/>
        <rFont val="Calibri"/>
        <family val="2"/>
      </rPr>
      <t xml:space="preserve"> Added 251025  </t>
    </r>
  </si>
  <si>
    <r>
      <t>Model Y 4+2 Hunting  (28)</t>
    </r>
    <r>
      <rPr>
        <sz val="14"/>
        <color rgb="FFFF0000"/>
        <rFont val="Calibri"/>
        <family val="2"/>
      </rPr>
      <t xml:space="preserve"> Added 251025 </t>
    </r>
  </si>
  <si>
    <t>To be confirm arrival of Chinese parts</t>
  </si>
  <si>
    <r>
      <t xml:space="preserve">Model J 4+2 Hunting (100) </t>
    </r>
    <r>
      <rPr>
        <sz val="14"/>
        <color rgb="FFFF0000"/>
        <rFont val="Calibri"/>
        <family val="2"/>
      </rPr>
      <t>Added 090925</t>
    </r>
  </si>
  <si>
    <r>
      <t>Model  V2J Hunting   (160)</t>
    </r>
    <r>
      <rPr>
        <sz val="14"/>
        <color rgb="FFFF0000"/>
        <rFont val="Calibri"/>
        <family val="2"/>
      </rPr>
      <t xml:space="preserve"> Added 090925 </t>
    </r>
  </si>
  <si>
    <r>
      <t>Model  V2J Golf   (160)</t>
    </r>
    <r>
      <rPr>
        <sz val="14"/>
        <color rgb="FFFF0000"/>
        <rFont val="Calibri"/>
        <family val="2"/>
      </rPr>
      <t xml:space="preserve"> Added 090925</t>
    </r>
  </si>
  <si>
    <r>
      <t xml:space="preserve">Model J 4+2 Golf (30) </t>
    </r>
    <r>
      <rPr>
        <sz val="14"/>
        <color rgb="FFFF0000"/>
        <rFont val="Calibri"/>
        <family val="2"/>
      </rPr>
      <t>Added 090925</t>
    </r>
    <r>
      <rPr>
        <sz val="14"/>
        <color theme="1"/>
        <rFont val="Calibri"/>
        <family val="2"/>
      </rPr>
      <t xml:space="preserve">  </t>
    </r>
    <r>
      <rPr>
        <b/>
        <sz val="14"/>
        <color theme="1"/>
        <rFont val="Calibri"/>
        <family val="2"/>
      </rPr>
      <t>(1 new color)</t>
    </r>
  </si>
  <si>
    <r>
      <t xml:space="preserve">Model S 4+2 Hunting  (110) </t>
    </r>
    <r>
      <rPr>
        <sz val="14"/>
        <color rgb="FFFF0000"/>
        <rFont val="Calibri"/>
        <family val="2"/>
      </rPr>
      <t>Added 271025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 xml:space="preserve"> (1 new color)</t>
    </r>
  </si>
  <si>
    <r>
      <t>Model J 4+2 Golf  (130)</t>
    </r>
    <r>
      <rPr>
        <sz val="14"/>
        <color rgb="FFFF0000"/>
        <rFont val="Calibri"/>
        <family val="2"/>
      </rPr>
      <t xml:space="preserve"> Added 271025</t>
    </r>
  </si>
  <si>
    <r>
      <t>Model J 4+2 Hunting  (130)</t>
    </r>
    <r>
      <rPr>
        <sz val="14"/>
        <color rgb="FFFF0000"/>
        <rFont val="Calibri"/>
        <family val="2"/>
      </rPr>
      <t xml:space="preserve"> Added 271025</t>
    </r>
  </si>
  <si>
    <r>
      <t>Model V2J Golf  (110)</t>
    </r>
    <r>
      <rPr>
        <sz val="14"/>
        <color rgb="FFFF0000"/>
        <rFont val="Calibri"/>
        <family val="2"/>
      </rPr>
      <t xml:space="preserve"> Added 271025</t>
    </r>
  </si>
  <si>
    <r>
      <t>Model V2J Hunting (90)</t>
    </r>
    <r>
      <rPr>
        <sz val="14"/>
        <color rgb="FFFF0000"/>
        <rFont val="Calibri"/>
        <family val="2"/>
      </rPr>
      <t xml:space="preserve"> Added 271025</t>
    </r>
  </si>
  <si>
    <r>
      <t xml:space="preserve">Model V2S Golf  (140) </t>
    </r>
    <r>
      <rPr>
        <sz val="14"/>
        <color rgb="FFFF0000"/>
        <rFont val="Calibri"/>
        <family val="2"/>
      </rPr>
      <t>Added 271025</t>
    </r>
  </si>
  <si>
    <r>
      <t xml:space="preserve">Model V2S Hunting  (110) </t>
    </r>
    <r>
      <rPr>
        <sz val="14"/>
        <color rgb="FFFF0000"/>
        <rFont val="Calibri"/>
        <family val="2"/>
      </rPr>
      <t>Added271025</t>
    </r>
  </si>
  <si>
    <r>
      <t xml:space="preserve">Model J 2+2 Golf  (38) </t>
    </r>
    <r>
      <rPr>
        <sz val="14"/>
        <color rgb="FFFF0000"/>
        <rFont val="Calibri"/>
        <family val="2"/>
      </rPr>
      <t>Added 051225</t>
    </r>
  </si>
  <si>
    <r>
      <t xml:space="preserve">Model J 4+2 Golf  (30) </t>
    </r>
    <r>
      <rPr>
        <sz val="14"/>
        <color rgb="FFFF0000"/>
        <rFont val="Calibri"/>
        <family val="2"/>
      </rPr>
      <t>Added 051225</t>
    </r>
  </si>
  <si>
    <r>
      <t xml:space="preserve">Model J 4+2 Hunting  (90) </t>
    </r>
    <r>
      <rPr>
        <sz val="14"/>
        <color rgb="FFFF0000"/>
        <rFont val="Calibri"/>
        <family val="2"/>
      </rPr>
      <t>Added 051225</t>
    </r>
  </si>
  <si>
    <r>
      <t xml:space="preserve">Model V2J Golf  (30) </t>
    </r>
    <r>
      <rPr>
        <sz val="14"/>
        <color rgb="FFFF0000"/>
        <rFont val="Calibri"/>
        <family val="2"/>
      </rPr>
      <t>Added 051225</t>
    </r>
  </si>
  <si>
    <r>
      <t xml:space="preserve">Model V2J Hunting  (30) </t>
    </r>
    <r>
      <rPr>
        <sz val="14"/>
        <color rgb="FFFF0000"/>
        <rFont val="Calibri"/>
        <family val="2"/>
      </rPr>
      <t>Added 051225</t>
    </r>
  </si>
  <si>
    <r>
      <t xml:space="preserve">Model S 4+2 Hunting  (120) </t>
    </r>
    <r>
      <rPr>
        <sz val="14"/>
        <color rgb="FFFF0000"/>
        <rFont val="Calibri"/>
        <family val="2"/>
      </rPr>
      <t>Added 051225</t>
    </r>
  </si>
  <si>
    <r>
      <t xml:space="preserve">Model V2S Golf  (170) </t>
    </r>
    <r>
      <rPr>
        <sz val="14"/>
        <color rgb="FFFF0000"/>
        <rFont val="Calibri"/>
        <family val="2"/>
      </rPr>
      <t>Added 051225</t>
    </r>
  </si>
  <si>
    <r>
      <t xml:space="preserve">Model V2S Hunting  (30) </t>
    </r>
    <r>
      <rPr>
        <sz val="14"/>
        <color rgb="FFFF0000"/>
        <rFont val="Calibri"/>
        <family val="2"/>
      </rPr>
      <t>Added 051225</t>
    </r>
  </si>
  <si>
    <r>
      <t xml:space="preserve">Model J 4+2 Golf  (80) </t>
    </r>
    <r>
      <rPr>
        <sz val="14"/>
        <color rgb="FFFF0000"/>
        <rFont val="Calibri"/>
        <family val="2"/>
      </rPr>
      <t>Added 231225</t>
    </r>
  </si>
  <si>
    <r>
      <t xml:space="preserve">Model J 4+2 Hunting  (49) </t>
    </r>
    <r>
      <rPr>
        <sz val="14"/>
        <color rgb="FFFF0000"/>
        <rFont val="Calibri"/>
        <family val="2"/>
      </rPr>
      <t>Added 231225</t>
    </r>
  </si>
  <si>
    <r>
      <t>Model V2J Hunting (30)</t>
    </r>
    <r>
      <rPr>
        <sz val="14"/>
        <color rgb="FFFF0000"/>
        <rFont val="Calibri"/>
        <family val="2"/>
      </rPr>
      <t xml:space="preserve"> Added 231225</t>
    </r>
  </si>
  <si>
    <r>
      <t xml:space="preserve">Model V2S Golf  (60) </t>
    </r>
    <r>
      <rPr>
        <sz val="14"/>
        <color rgb="FFFF0000"/>
        <rFont val="Calibri"/>
        <family val="2"/>
      </rPr>
      <t>Added 231225</t>
    </r>
  </si>
  <si>
    <t>LINE#2 COMPLETED BEFORE NEW LINE</t>
  </si>
  <si>
    <t>Model V2-4SA Model V2S 4+0 Hunting (100)</t>
  </si>
  <si>
    <t>BOM_25_070</t>
  </si>
  <si>
    <r>
      <t xml:space="preserve">Model V2-4JK V2J Golf (95) </t>
    </r>
    <r>
      <rPr>
        <sz val="14"/>
        <color rgb="FFFF0000"/>
        <rFont val="Calibri"/>
        <family val="2"/>
      </rPr>
      <t>Added 050725</t>
    </r>
  </si>
  <si>
    <t>56+42 units</t>
  </si>
  <si>
    <t>BOM_25_076</t>
  </si>
  <si>
    <r>
      <t xml:space="preserve">Model V2-4SK V2S Golf (90) </t>
    </r>
    <r>
      <rPr>
        <sz val="14"/>
        <color rgb="FFFF0000"/>
        <rFont val="Calibri"/>
        <family val="2"/>
      </rPr>
      <t>Added 050725</t>
    </r>
  </si>
  <si>
    <t>BOM_25_073</t>
  </si>
  <si>
    <r>
      <t xml:space="preserve">Model S 4+2 WH204EASZ Hunting (75) </t>
    </r>
    <r>
      <rPr>
        <sz val="14"/>
        <color rgb="FFFF0000"/>
        <rFont val="Calibri"/>
        <family val="2"/>
      </rPr>
      <t>Added 050725</t>
    </r>
  </si>
  <si>
    <r>
      <t xml:space="preserve">Model J 4+2 Hunting (90) </t>
    </r>
    <r>
      <rPr>
        <sz val="14"/>
        <color rgb="FFFF0000"/>
        <rFont val="Calibri"/>
        <family val="2"/>
      </rPr>
      <t>Added 290725</t>
    </r>
  </si>
  <si>
    <t>BOM_25_128</t>
  </si>
  <si>
    <r>
      <t xml:space="preserve">Model J 4+2 Golf (90) </t>
    </r>
    <r>
      <rPr>
        <sz val="14"/>
        <color rgb="FFFF0000"/>
        <rFont val="Calibri"/>
        <family val="2"/>
      </rPr>
      <t>Added 290725</t>
    </r>
    <r>
      <rPr>
        <sz val="14"/>
        <color theme="1"/>
        <rFont val="Calibri"/>
        <family val="2"/>
      </rPr>
      <t xml:space="preserve">  </t>
    </r>
  </si>
  <si>
    <t>60-66</t>
  </si>
  <si>
    <t>309-312</t>
  </si>
  <si>
    <t>BOM_25_132</t>
  </si>
  <si>
    <r>
      <t xml:space="preserve">Model V1G 4 Seat Hunting (72)  </t>
    </r>
    <r>
      <rPr>
        <sz val="14"/>
        <color rgb="FFFF0000"/>
        <rFont val="Calibri"/>
        <family val="2"/>
      </rPr>
      <t>Added 280825</t>
    </r>
  </si>
  <si>
    <t>54 units</t>
  </si>
  <si>
    <t>18 units</t>
  </si>
  <si>
    <t>67-70</t>
  </si>
  <si>
    <t>313-314</t>
  </si>
  <si>
    <t>BOM_25_133</t>
  </si>
  <si>
    <r>
      <t xml:space="preserve">Model V1G 4 Seat Golf (36)  </t>
    </r>
    <r>
      <rPr>
        <sz val="14"/>
        <color rgb="FFFF0000"/>
        <rFont val="Calibri"/>
        <family val="2"/>
      </rPr>
      <t>Added 280825</t>
    </r>
  </si>
  <si>
    <t>71-74</t>
  </si>
  <si>
    <t>315-316</t>
  </si>
  <si>
    <t>Model G2+2 Golf (40) Added 280825</t>
  </si>
  <si>
    <t>BOM_25_149</t>
  </si>
  <si>
    <r>
      <t xml:space="preserve">Model V2-4SA V2  Hunting (100) </t>
    </r>
    <r>
      <rPr>
        <sz val="14"/>
        <color rgb="FFFF0000"/>
        <rFont val="Calibri"/>
        <family val="2"/>
      </rPr>
      <t>Added 070825</t>
    </r>
    <r>
      <rPr>
        <sz val="14"/>
        <color theme="1"/>
        <rFont val="Calibri"/>
        <family val="2"/>
      </rPr>
      <t xml:space="preserve"> </t>
    </r>
  </si>
  <si>
    <t>103-111</t>
  </si>
  <si>
    <t>331-335</t>
  </si>
  <si>
    <r>
      <t>Model V1G 4 Seat</t>
    </r>
    <r>
      <rPr>
        <b/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 xml:space="preserve">Hunting </t>
    </r>
    <r>
      <rPr>
        <sz val="14"/>
        <color theme="1"/>
        <rFont val="Calibri"/>
        <family val="2"/>
      </rPr>
      <t xml:space="preserve"> (90) </t>
    </r>
    <r>
      <rPr>
        <sz val="14"/>
        <color rgb="FFFF0000"/>
        <rFont val="Calibri"/>
        <family val="2"/>
      </rPr>
      <t>Added 280825</t>
    </r>
  </si>
  <si>
    <t>LINE#3 NEW LINE FOR OTHERS</t>
  </si>
  <si>
    <t>112-117</t>
  </si>
  <si>
    <t>336-338</t>
  </si>
  <si>
    <r>
      <t xml:space="preserve">Model V1G 4 Seat Golf (54)  </t>
    </r>
    <r>
      <rPr>
        <sz val="14"/>
        <color rgb="FFFF0000"/>
        <rFont val="Calibri"/>
        <family val="2"/>
      </rPr>
      <t>Added 280825</t>
    </r>
  </si>
  <si>
    <t>346-349</t>
  </si>
  <si>
    <r>
      <t>Model G 4+2 Hunting (64)</t>
    </r>
    <r>
      <rPr>
        <sz val="14"/>
        <color rgb="FFFF0000"/>
        <rFont val="Calibri"/>
        <family val="2"/>
      </rPr>
      <t xml:space="preserve"> Added 071025</t>
    </r>
  </si>
  <si>
    <t>03</t>
  </si>
  <si>
    <r>
      <t>Model Y 4+2  (70)</t>
    </r>
    <r>
      <rPr>
        <sz val="14"/>
        <color rgb="FFFF0000"/>
        <rFont val="Calibri"/>
        <family val="2"/>
      </rPr>
      <t xml:space="preserve"> Added 251025 </t>
    </r>
  </si>
  <si>
    <r>
      <t>Model Y 2+2  (100)</t>
    </r>
    <r>
      <rPr>
        <sz val="14"/>
        <color rgb="FFFF0000"/>
        <rFont val="Calibri"/>
        <family val="2"/>
      </rPr>
      <t xml:space="preserve"> Added 251025  </t>
    </r>
  </si>
  <si>
    <t>351-354</t>
  </si>
  <si>
    <r>
      <t>Model V1G Hunting (72)</t>
    </r>
    <r>
      <rPr>
        <sz val="14"/>
        <color rgb="FFFF0000"/>
        <rFont val="Calibri"/>
        <family val="2"/>
      </rPr>
      <t xml:space="preserve"> Added 071025 </t>
    </r>
  </si>
  <si>
    <t>339/340/343</t>
  </si>
  <si>
    <r>
      <t>Model G 2+2 Golf   (22)</t>
    </r>
    <r>
      <rPr>
        <sz val="14"/>
        <color rgb="FFFF0000"/>
        <rFont val="Calibri"/>
        <family val="2"/>
      </rPr>
      <t xml:space="preserve"> Added 071025</t>
    </r>
  </si>
  <si>
    <r>
      <t xml:space="preserve">Model </t>
    </r>
    <r>
      <rPr>
        <sz val="14"/>
        <color rgb="FFFF0000"/>
        <rFont val="Calibri"/>
        <family val="2"/>
      </rPr>
      <t>G 4+2</t>
    </r>
    <r>
      <rPr>
        <sz val="14"/>
        <color theme="1"/>
        <rFont val="Calibri"/>
        <family val="2"/>
      </rPr>
      <t xml:space="preserve"> Golf   (16)</t>
    </r>
    <r>
      <rPr>
        <sz val="14"/>
        <color rgb="FFFF0000"/>
        <rFont val="Calibri"/>
        <family val="2"/>
      </rPr>
      <t xml:space="preserve"> Added 071025 </t>
    </r>
  </si>
  <si>
    <t>341/342/350</t>
  </si>
  <si>
    <r>
      <t>Model V1G Golf (54)</t>
    </r>
    <r>
      <rPr>
        <sz val="14"/>
        <color rgb="FFFF0000"/>
        <rFont val="Calibri"/>
        <family val="2"/>
      </rPr>
      <t xml:space="preserve"> Added 071025 </t>
    </r>
  </si>
  <si>
    <r>
      <t xml:space="preserve">Model Y 2+2 (80) </t>
    </r>
    <r>
      <rPr>
        <sz val="14"/>
        <color rgb="FFFF0000"/>
        <rFont val="Calibri"/>
        <family val="2"/>
      </rPr>
      <t>Added 121225</t>
    </r>
  </si>
  <si>
    <t>355-362</t>
  </si>
  <si>
    <r>
      <t>Model G 4+2 Hunting (128)</t>
    </r>
    <r>
      <rPr>
        <sz val="14"/>
        <color rgb="FFFF0000"/>
        <rFont val="Calibri"/>
        <family val="2"/>
      </rPr>
      <t xml:space="preserve"> Added 201225</t>
    </r>
  </si>
  <si>
    <t>200-226</t>
  </si>
  <si>
    <t>367-379</t>
  </si>
  <si>
    <r>
      <t>Model G 4+2 Hunting (208)</t>
    </r>
    <r>
      <rPr>
        <sz val="14"/>
        <color rgb="FFFF0000"/>
        <rFont val="Calibri"/>
        <family val="2"/>
      </rPr>
      <t xml:space="preserve"> Added 201225</t>
    </r>
  </si>
  <si>
    <t>227-234</t>
  </si>
  <si>
    <t>363-366</t>
  </si>
  <si>
    <r>
      <t>Model V1G Hunting(72)</t>
    </r>
    <r>
      <rPr>
        <sz val="14"/>
        <color rgb="FFFF0000"/>
        <rFont val="Calibri"/>
        <family val="2"/>
      </rPr>
      <t xml:space="preserve"> Added 201225</t>
    </r>
  </si>
  <si>
    <t>235-242</t>
  </si>
  <si>
    <t>380-382</t>
  </si>
  <si>
    <r>
      <t>Model V1G Golf (54)</t>
    </r>
    <r>
      <rPr>
        <sz val="14"/>
        <color rgb="FFFF0000"/>
        <rFont val="Calibri"/>
        <family val="2"/>
      </rPr>
      <t xml:space="preserve"> Added 201225</t>
    </r>
  </si>
  <si>
    <t>243-250/253</t>
  </si>
  <si>
    <t>383-386</t>
  </si>
  <si>
    <r>
      <t>Model G 2+0 Golf   (75)</t>
    </r>
    <r>
      <rPr>
        <sz val="14"/>
        <color rgb="FFFF0000"/>
        <rFont val="Calibri"/>
        <family val="2"/>
      </rPr>
      <t xml:space="preserve">  Added 201225</t>
    </r>
  </si>
  <si>
    <t>251-252</t>
  </si>
  <si>
    <r>
      <t>Model G 2+2 Golf   (19)</t>
    </r>
    <r>
      <rPr>
        <sz val="14"/>
        <color rgb="FFFF0000"/>
        <rFont val="Calibri"/>
        <family val="2"/>
      </rPr>
      <t xml:space="preserve"> Added 201225</t>
    </r>
  </si>
  <si>
    <t>Future build (88)</t>
  </si>
  <si>
    <r>
      <t xml:space="preserve">Model S 4+2 Hunting  (45) </t>
    </r>
    <r>
      <rPr>
        <sz val="14"/>
        <color rgb="FFFF0000"/>
        <rFont val="Calibri"/>
        <family val="2"/>
      </rPr>
      <t>Added 231225</t>
    </r>
  </si>
  <si>
    <r>
      <t xml:space="preserve">Model J 4+2 Golf  (70) </t>
    </r>
    <r>
      <rPr>
        <sz val="14"/>
        <color rgb="FFFF0000"/>
        <rFont val="Calibri"/>
        <family val="2"/>
      </rPr>
      <t>Added 231225</t>
    </r>
  </si>
  <si>
    <r>
      <t xml:space="preserve">Model J 4+2 Hunting  (70) </t>
    </r>
    <r>
      <rPr>
        <sz val="14"/>
        <color rgb="FFFF0000"/>
        <rFont val="Calibri"/>
        <family val="2"/>
      </rPr>
      <t>Added 231225</t>
    </r>
  </si>
  <si>
    <r>
      <t xml:space="preserve">Model V2J Golf  (70) </t>
    </r>
    <r>
      <rPr>
        <sz val="14"/>
        <color rgb="FFFF0000"/>
        <rFont val="Calibri"/>
        <family val="2"/>
      </rPr>
      <t>Added 231225</t>
    </r>
  </si>
  <si>
    <r>
      <t xml:space="preserve">Model V2J Hunting  (110) </t>
    </r>
    <r>
      <rPr>
        <sz val="14"/>
        <color rgb="FFFF0000"/>
        <rFont val="Calibri"/>
        <family val="2"/>
      </rPr>
      <t>Added 231225</t>
    </r>
  </si>
  <si>
    <r>
      <t xml:space="preserve">Model S 4+2 Hunting  (35) </t>
    </r>
    <r>
      <rPr>
        <sz val="14"/>
        <color rgb="FFFF0000"/>
        <rFont val="Calibri"/>
        <family val="2"/>
      </rPr>
      <t>Added 231225</t>
    </r>
  </si>
  <si>
    <r>
      <t xml:space="preserve">Model V2S Golf  (105) </t>
    </r>
    <r>
      <rPr>
        <sz val="14"/>
        <color rgb="FFFF0000"/>
        <rFont val="Calibri"/>
        <family val="2"/>
      </rPr>
      <t>Added 231225</t>
    </r>
  </si>
  <si>
    <t>Feb'2025</t>
  </si>
  <si>
    <t>J4+2 Golf (130)</t>
  </si>
  <si>
    <r>
      <t xml:space="preserve">Model J 2+0 Golf  (50) </t>
    </r>
    <r>
      <rPr>
        <sz val="14"/>
        <color rgb="FFFF0000"/>
        <rFont val="Calibri"/>
        <family val="2"/>
      </rPr>
      <t>Added 140126</t>
    </r>
  </si>
  <si>
    <r>
      <t xml:space="preserve">Model S  4+2 Hunting  (75) </t>
    </r>
    <r>
      <rPr>
        <sz val="14"/>
        <color rgb="FFFF0000"/>
        <rFont val="Calibri"/>
        <family val="2"/>
      </rPr>
      <t>Added 140126</t>
    </r>
  </si>
  <si>
    <r>
      <t xml:space="preserve">Model V2S  4+0 Golf (100) </t>
    </r>
    <r>
      <rPr>
        <sz val="14"/>
        <color rgb="FFFF0000"/>
        <rFont val="Calibri"/>
        <family val="2"/>
      </rPr>
      <t>Added 140126</t>
    </r>
  </si>
  <si>
    <r>
      <t xml:space="preserve">Model V2S  4+0 Hunting (75) </t>
    </r>
    <r>
      <rPr>
        <sz val="14"/>
        <color rgb="FFFF0000"/>
        <rFont val="Calibri"/>
        <family val="2"/>
      </rPr>
      <t>Added 140126</t>
    </r>
  </si>
  <si>
    <t>127-135</t>
  </si>
  <si>
    <t>136-143</t>
  </si>
  <si>
    <t>148-156</t>
  </si>
  <si>
    <r>
      <t>Model G 2+0 Golf   (72)</t>
    </r>
    <r>
      <rPr>
        <sz val="14"/>
        <color rgb="FFFF0000"/>
        <rFont val="Calibri"/>
        <family val="2"/>
      </rPr>
      <t xml:space="preserve"> Added 071025</t>
    </r>
  </si>
  <si>
    <t>157-159</t>
  </si>
  <si>
    <t>160-161</t>
  </si>
  <si>
    <t>162-169</t>
  </si>
  <si>
    <t>180-197</t>
  </si>
  <si>
    <r>
      <t xml:space="preserve">Model Y 4+2 Golf (48) </t>
    </r>
    <r>
      <rPr>
        <sz val="14"/>
        <color rgb="FFFF0000"/>
        <rFont val="Calibri"/>
        <family val="2"/>
      </rPr>
      <t>Added 121225</t>
    </r>
    <r>
      <rPr>
        <sz val="14"/>
        <color theme="1"/>
        <rFont val="Calibri"/>
        <family val="2"/>
      </rPr>
      <t xml:space="preserve"> (New Model)</t>
    </r>
  </si>
  <si>
    <t>White, Blue, Red</t>
  </si>
  <si>
    <t>Rack</t>
  </si>
  <si>
    <t xml:space="preserve">Model J 4+2 Hunting  (130) </t>
  </si>
  <si>
    <t xml:space="preserve">Model V1G Hunting (72) </t>
  </si>
  <si>
    <t>Model G 2+0 Golf (72)</t>
  </si>
  <si>
    <t>Model V2J Golf  (110)</t>
  </si>
  <si>
    <t xml:space="preserve">Model V2J Hunting (90) </t>
  </si>
  <si>
    <t>Model G 2+2 Golf   (22)</t>
  </si>
  <si>
    <t>Model V2S Hunting  (110)</t>
  </si>
  <si>
    <t>Model V2J Golf  (30)</t>
  </si>
  <si>
    <t>Model V2J Hunting  (30)</t>
  </si>
  <si>
    <t>11-14 Feb Stop production, Clear rework and retrofit</t>
  </si>
  <si>
    <t xml:space="preserve">Model G 4+2 Golf  (16) </t>
  </si>
  <si>
    <t>* Order No 345</t>
  </si>
  <si>
    <t xml:space="preserve">Model V1G Golf (54) </t>
  </si>
  <si>
    <t>* Order No 341/342/350</t>
  </si>
  <si>
    <t>Mar'26</t>
  </si>
  <si>
    <t>Model J 2+2 Golf  (38)</t>
  </si>
  <si>
    <t xml:space="preserve">Model S 4+2 Hunting  (120)  </t>
  </si>
  <si>
    <t>Model V2S Hunting  (30)</t>
  </si>
  <si>
    <t>Model J 4+2 Golf  (80)</t>
  </si>
  <si>
    <t xml:space="preserve">Model J 4+2 Hunting  (49) </t>
  </si>
  <si>
    <t>Model J 4+2 Golf  (30)</t>
  </si>
  <si>
    <t>Model J 4+2 Hunting  (90)</t>
  </si>
  <si>
    <t>Model V2S Golf  (140)</t>
  </si>
  <si>
    <t xml:space="preserve">Model V2S Golf  (170) </t>
  </si>
  <si>
    <t>Model V2J Hunting (30)</t>
  </si>
  <si>
    <t xml:space="preserve">Model J 4+2 Golf  (70) </t>
  </si>
  <si>
    <t>* Order No. 33</t>
  </si>
  <si>
    <t>Model Y 4+2 Golf (48)</t>
  </si>
  <si>
    <t>Model V2S Golf  (60)</t>
  </si>
  <si>
    <t>* Order No.33</t>
  </si>
  <si>
    <t>* Order No 04</t>
  </si>
  <si>
    <t>* Order No.32</t>
  </si>
  <si>
    <t>* Order No 32</t>
  </si>
  <si>
    <t>* Order No 31</t>
  </si>
  <si>
    <t>* Order No.34</t>
  </si>
  <si>
    <t>Model J 4+2 Golf  (70)</t>
  </si>
  <si>
    <t>Model V2S Golf  (105)</t>
  </si>
  <si>
    <t>* Order No.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</si>
</sst>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;@"/>
    <numFmt numFmtId="165" formatCode="[$-409]mmm\-yy;@"/>
    <numFmt numFmtId="168" formatCode="0.0"/>
  </numFmts>
  <fonts count="117">
    <font>
      <sz val="11"/>
      <color theme="1"/>
      <name val="Aptos Narrow"/>
      <family val="2"/>
      <scheme val="minor"/>
    </font>
    <font>
      <sz val="12"/>
      <name val="宋体"/>
      <charset val="134"/>
    </font>
    <font>
      <b/>
      <sz val="11"/>
      <color theme="0"/>
      <name val="Aptos"/>
      <family val="2"/>
    </font>
    <font>
      <b/>
      <sz val="11"/>
      <color rgb="FFFFFF00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0" tint="-0.499984740745262"/>
      <name val="Aptos Narrow"/>
      <family val="2"/>
      <scheme val="minor"/>
    </font>
    <font>
      <b/>
      <sz val="9"/>
      <color theme="0" tint="-0.49998474074526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3333FF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ptos"/>
      <family val="2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FF0000"/>
      <name val="Aptos"/>
      <family val="2"/>
    </font>
    <font>
      <sz val="11"/>
      <color rgb="FFFF0000"/>
      <name val="Aptos"/>
      <family val="2"/>
    </font>
    <font>
      <b/>
      <u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sz val="11"/>
      <color theme="1"/>
      <name val="Aptos Narrow"/>
      <family val="2"/>
      <charset val="22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0"/>
      <name val="MS Sans Serif"/>
      <family val="2"/>
    </font>
    <font>
      <b/>
      <sz val="9"/>
      <color theme="1"/>
      <name val="Arial"/>
      <family val="2"/>
    </font>
    <font>
      <b/>
      <sz val="8"/>
      <color rgb="FFFF0000"/>
      <name val="Aptos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color theme="0"/>
      <name val="Aptos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16"/>
      <name val="Arial"/>
      <family val="2"/>
    </font>
    <font>
      <sz val="14"/>
      <color rgb="FFFF0000"/>
      <name val="Arial"/>
      <family val="2"/>
    </font>
    <font>
      <sz val="12"/>
      <color rgb="FFFF0000"/>
      <name val="Arial"/>
      <family val="2"/>
    </font>
    <font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6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0000FF"/>
      <name val="Arial"/>
      <family val="2"/>
    </font>
    <font>
      <b/>
      <sz val="12"/>
      <color rgb="FF0000FF"/>
      <name val="Arial"/>
      <family val="2"/>
    </font>
    <font>
      <b/>
      <sz val="18"/>
      <color theme="1"/>
      <name val="Aptos"/>
      <family val="2"/>
    </font>
    <font>
      <b/>
      <sz val="12"/>
      <color theme="1"/>
      <name val="Aptos"/>
      <family val="2"/>
    </font>
    <font>
      <b/>
      <sz val="10"/>
      <color theme="1"/>
      <name val="Aptos"/>
      <family val="2"/>
    </font>
    <font>
      <sz val="12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9"/>
      <color theme="0"/>
      <name val="Trebuchet MS"/>
      <family val="2"/>
    </font>
    <font>
      <sz val="9"/>
      <name val="Trebuchet MS"/>
      <family val="2"/>
    </font>
    <font>
      <sz val="9"/>
      <name val="Calibri"/>
      <family val="2"/>
    </font>
    <font>
      <b/>
      <sz val="28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4"/>
      <name val="Aptos"/>
      <family val="2"/>
    </font>
    <font>
      <b/>
      <u/>
      <sz val="14"/>
      <name val="Arial"/>
      <family val="2"/>
    </font>
    <font>
      <b/>
      <sz val="18"/>
      <name val="Arial"/>
      <family val="2"/>
    </font>
    <font>
      <sz val="16"/>
      <name val="Aptos"/>
      <family val="2"/>
    </font>
    <font>
      <sz val="16"/>
      <color theme="1"/>
      <name val="Aptos Narrow"/>
      <family val="2"/>
      <scheme val="minor"/>
    </font>
    <font>
      <b/>
      <u/>
      <sz val="16"/>
      <color theme="1"/>
      <name val="Arial"/>
      <family val="2"/>
    </font>
    <font>
      <b/>
      <sz val="10"/>
      <color rgb="FFFF0000"/>
      <name val="Aptos Narrow"/>
      <family val="2"/>
      <scheme val="minor"/>
    </font>
    <font>
      <b/>
      <u/>
      <sz val="18"/>
      <color theme="1"/>
      <name val="Arial"/>
      <family val="2"/>
    </font>
    <font>
      <sz val="11"/>
      <color rgb="FFFF0000"/>
      <name val="Arial"/>
      <family val="2"/>
    </font>
    <font>
      <b/>
      <u/>
      <sz val="14"/>
      <color theme="1"/>
      <name val="Arial"/>
      <family val="2"/>
    </font>
    <font>
      <b/>
      <sz val="11"/>
      <name val="Arial"/>
      <family val="2"/>
    </font>
    <font>
      <b/>
      <u/>
      <sz val="18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0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b/>
      <sz val="22"/>
      <color rgb="FF0000FF"/>
      <name val="Aptos Narrow"/>
      <family val="2"/>
      <scheme val="minor"/>
    </font>
    <font>
      <b/>
      <sz val="26"/>
      <color rgb="FF0000FF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b/>
      <sz val="16"/>
      <name val="Calibri"/>
      <family val="2"/>
    </font>
    <font>
      <b/>
      <sz val="14"/>
      <color rgb="FFFFFF00"/>
      <name val="Calibri"/>
      <family val="2"/>
    </font>
    <font>
      <sz val="14"/>
      <color rgb="FFFF0000"/>
      <name val="Calibri"/>
      <family val="2"/>
    </font>
    <font>
      <b/>
      <sz val="14"/>
      <name val="Calibri"/>
      <family val="2"/>
    </font>
    <font>
      <sz val="14"/>
      <color theme="0"/>
      <name val="Calibri"/>
      <family val="2"/>
    </font>
    <font>
      <sz val="14"/>
      <color rgb="FFEE0000"/>
      <name val="Calibri"/>
      <family val="2"/>
    </font>
    <font>
      <sz val="14"/>
      <name val="Calibri"/>
      <family val="2"/>
    </font>
    <font>
      <b/>
      <sz val="14"/>
      <color rgb="FFFF0000"/>
      <name val="Calibri"/>
      <family val="2"/>
    </font>
    <font>
      <sz val="10"/>
      <color rgb="FFFF0000"/>
      <name val="Calibri"/>
      <family val="2"/>
    </font>
    <font>
      <b/>
      <sz val="12"/>
      <name val="Aptos Narrow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8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B050"/>
      </top>
      <bottom style="medium">
        <color rgb="FF00B050"/>
      </bottom>
      <diagonal/>
    </border>
    <border>
      <left style="hair">
        <color indexed="64"/>
      </left>
      <right style="hair">
        <color indexed="64"/>
      </right>
      <top style="medium">
        <color rgb="FF00B050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rgb="FFFF0000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/>
      <bottom style="hair">
        <color indexed="64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ck">
        <color rgb="FF00B050"/>
      </left>
      <right style="medium">
        <color indexed="64"/>
      </right>
      <top style="thick">
        <color rgb="FF00B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 style="medium">
        <color theme="8" tint="0.39997558519241921"/>
      </right>
      <top style="medium">
        <color theme="8" tint="0.39997558519241921"/>
      </top>
      <bottom style="medium">
        <color theme="8" tint="0.39997558519241921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6" fillId="0" borderId="0"/>
    <xf numFmtId="0" fontId="40" fillId="0" borderId="0"/>
    <xf numFmtId="0" fontId="43" fillId="0" borderId="0"/>
    <xf numFmtId="43" fontId="40" fillId="0" borderId="0" applyFont="0" applyFill="0" applyBorder="0" applyAlignment="0" applyProtection="0"/>
    <xf numFmtId="0" fontId="40" fillId="0" borderId="0"/>
    <xf numFmtId="0" fontId="6" fillId="0" borderId="0"/>
    <xf numFmtId="43" fontId="6" fillId="0" borderId="0" applyFont="0" applyFill="0" applyBorder="0" applyAlignment="0" applyProtection="0"/>
  </cellStyleXfs>
  <cellXfs count="1203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4" borderId="1" xfId="1" applyFont="1" applyFill="1" applyBorder="1"/>
    <xf numFmtId="0" fontId="4" fillId="0" borderId="1" xfId="1" applyFont="1" applyBorder="1" applyAlignment="1">
      <alignment horizontal="left"/>
    </xf>
    <xf numFmtId="0" fontId="4" fillId="5" borderId="1" xfId="1" applyFont="1" applyFill="1" applyBorder="1"/>
    <xf numFmtId="0" fontId="4" fillId="6" borderId="1" xfId="1" applyFont="1" applyFill="1" applyBorder="1"/>
    <xf numFmtId="0" fontId="5" fillId="0" borderId="1" xfId="1" applyFont="1" applyBorder="1"/>
    <xf numFmtId="0" fontId="5" fillId="7" borderId="1" xfId="1" applyFont="1" applyFill="1" applyBorder="1"/>
    <xf numFmtId="0" fontId="4" fillId="8" borderId="1" xfId="1" applyFont="1" applyFill="1" applyBorder="1"/>
    <xf numFmtId="0" fontId="4" fillId="9" borderId="1" xfId="1" applyFont="1" applyFill="1" applyBorder="1"/>
    <xf numFmtId="0" fontId="4" fillId="10" borderId="1" xfId="1" applyFont="1" applyFill="1" applyBorder="1"/>
    <xf numFmtId="0" fontId="4" fillId="11" borderId="1" xfId="1" applyFont="1" applyFill="1" applyBorder="1"/>
    <xf numFmtId="0" fontId="4" fillId="12" borderId="1" xfId="1" applyFont="1" applyFill="1" applyBorder="1"/>
    <xf numFmtId="0" fontId="4" fillId="13" borderId="1" xfId="1" applyFont="1" applyFill="1" applyBorder="1"/>
    <xf numFmtId="0" fontId="4" fillId="14" borderId="1" xfId="1" applyFont="1" applyFill="1" applyBorder="1"/>
    <xf numFmtId="0" fontId="4" fillId="15" borderId="1" xfId="1" applyFont="1" applyFill="1" applyBorder="1"/>
    <xf numFmtId="0" fontId="4" fillId="16" borderId="1" xfId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16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1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5" borderId="1" xfId="0" applyFill="1" applyBorder="1"/>
    <xf numFmtId="0" fontId="0" fillId="6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5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19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/>
    </xf>
    <xf numFmtId="0" fontId="7" fillId="19" borderId="2" xfId="0" applyFont="1" applyFill="1" applyBorder="1" applyAlignment="1">
      <alignment horizontal="center" vertical="center" wrapText="1"/>
    </xf>
    <xf numFmtId="164" fontId="15" fillId="19" borderId="2" xfId="0" applyNumberFormat="1" applyFont="1" applyFill="1" applyBorder="1" applyAlignment="1">
      <alignment horizontal="center" vertical="center" textRotation="90" wrapText="1"/>
    </xf>
    <xf numFmtId="0" fontId="9" fillId="2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5" fontId="0" fillId="0" borderId="0" xfId="0" applyNumberFormat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7" fillId="22" borderId="2" xfId="0" applyFont="1" applyFill="1" applyBorder="1" applyAlignment="1">
      <alignment horizontal="center" vertical="center" wrapText="1"/>
    </xf>
    <xf numFmtId="0" fontId="17" fillId="23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0" fontId="21" fillId="0" borderId="0" xfId="0" applyFont="1"/>
    <xf numFmtId="0" fontId="10" fillId="0" borderId="0" xfId="0" applyFont="1"/>
    <xf numFmtId="0" fontId="0" fillId="0" borderId="10" xfId="0" applyBorder="1"/>
    <xf numFmtId="0" fontId="0" fillId="28" borderId="13" xfId="0" applyFill="1" applyBorder="1"/>
    <xf numFmtId="0" fontId="0" fillId="0" borderId="13" xfId="0" applyBorder="1"/>
    <xf numFmtId="0" fontId="0" fillId="24" borderId="13" xfId="0" applyFill="1" applyBorder="1"/>
    <xf numFmtId="0" fontId="0" fillId="28" borderId="14" xfId="0" applyFill="1" applyBorder="1"/>
    <xf numFmtId="0" fontId="0" fillId="0" borderId="14" xfId="0" applyBorder="1"/>
    <xf numFmtId="0" fontId="8" fillId="0" borderId="0" xfId="0" applyFont="1"/>
    <xf numFmtId="0" fontId="22" fillId="0" borderId="20" xfId="0" applyFont="1" applyBorder="1"/>
    <xf numFmtId="0" fontId="22" fillId="0" borderId="24" xfId="0" applyFont="1" applyBorder="1"/>
    <xf numFmtId="0" fontId="22" fillId="0" borderId="28" xfId="0" applyFont="1" applyBorder="1"/>
    <xf numFmtId="0" fontId="22" fillId="0" borderId="16" xfId="0" applyFont="1" applyBorder="1"/>
    <xf numFmtId="0" fontId="22" fillId="0" borderId="15" xfId="0" applyFont="1" applyBorder="1"/>
    <xf numFmtId="0" fontId="22" fillId="28" borderId="17" xfId="0" applyFont="1" applyFill="1" applyBorder="1"/>
    <xf numFmtId="0" fontId="22" fillId="0" borderId="17" xfId="0" applyFont="1" applyBorder="1"/>
    <xf numFmtId="0" fontId="22" fillId="24" borderId="17" xfId="0" applyFont="1" applyFill="1" applyBorder="1"/>
    <xf numFmtId="0" fontId="22" fillId="0" borderId="18" xfId="0" applyFont="1" applyBorder="1"/>
    <xf numFmtId="0" fontId="22" fillId="0" borderId="0" xfId="0" applyFont="1"/>
    <xf numFmtId="0" fontId="22" fillId="0" borderId="19" xfId="0" applyFont="1" applyBorder="1"/>
    <xf numFmtId="0" fontId="22" fillId="28" borderId="21" xfId="0" applyFont="1" applyFill="1" applyBorder="1"/>
    <xf numFmtId="0" fontId="22" fillId="0" borderId="21" xfId="0" applyFont="1" applyBorder="1"/>
    <xf numFmtId="0" fontId="22" fillId="24" borderId="21" xfId="0" applyFont="1" applyFill="1" applyBorder="1"/>
    <xf numFmtId="0" fontId="22" fillId="0" borderId="22" xfId="0" applyFont="1" applyBorder="1"/>
    <xf numFmtId="0" fontId="22" fillId="0" borderId="23" xfId="0" applyFont="1" applyBorder="1"/>
    <xf numFmtId="0" fontId="22" fillId="28" borderId="25" xfId="0" applyFont="1" applyFill="1" applyBorder="1"/>
    <xf numFmtId="0" fontId="22" fillId="0" borderId="25" xfId="0" applyFont="1" applyBorder="1"/>
    <xf numFmtId="0" fontId="22" fillId="24" borderId="25" xfId="0" applyFont="1" applyFill="1" applyBorder="1"/>
    <xf numFmtId="0" fontId="22" fillId="0" borderId="26" xfId="0" applyFont="1" applyBorder="1"/>
    <xf numFmtId="0" fontId="22" fillId="0" borderId="27" xfId="0" applyFont="1" applyBorder="1"/>
    <xf numFmtId="0" fontId="22" fillId="28" borderId="29" xfId="0" applyFont="1" applyFill="1" applyBorder="1"/>
    <xf numFmtId="0" fontId="22" fillId="0" borderId="29" xfId="0" applyFont="1" applyBorder="1"/>
    <xf numFmtId="0" fontId="22" fillId="24" borderId="29" xfId="0" applyFont="1" applyFill="1" applyBorder="1"/>
    <xf numFmtId="0" fontId="22" fillId="0" borderId="30" xfId="0" applyFont="1" applyBorder="1"/>
    <xf numFmtId="0" fontId="23" fillId="0" borderId="19" xfId="0" applyFont="1" applyBorder="1"/>
    <xf numFmtId="0" fontId="23" fillId="0" borderId="20" xfId="0" applyFont="1" applyBorder="1"/>
    <xf numFmtId="0" fontId="23" fillId="28" borderId="21" xfId="0" applyFont="1" applyFill="1" applyBorder="1"/>
    <xf numFmtId="0" fontId="23" fillId="0" borderId="21" xfId="0" applyFont="1" applyBorder="1"/>
    <xf numFmtId="0" fontId="23" fillId="0" borderId="21" xfId="2" applyNumberFormat="1" applyFont="1" applyBorder="1"/>
    <xf numFmtId="0" fontId="23" fillId="24" borderId="21" xfId="0" applyFont="1" applyFill="1" applyBorder="1"/>
    <xf numFmtId="0" fontId="23" fillId="0" borderId="22" xfId="0" applyFont="1" applyBorder="1"/>
    <xf numFmtId="0" fontId="23" fillId="0" borderId="0" xfId="0" applyFont="1"/>
    <xf numFmtId="0" fontId="24" fillId="29" borderId="18" xfId="0" applyFont="1" applyFill="1" applyBorder="1"/>
    <xf numFmtId="0" fontId="24" fillId="16" borderId="18" xfId="0" applyFont="1" applyFill="1" applyBorder="1"/>
    <xf numFmtId="0" fontId="25" fillId="0" borderId="22" xfId="0" applyFont="1" applyBorder="1"/>
    <xf numFmtId="0" fontId="22" fillId="0" borderId="33" xfId="0" applyFont="1" applyBorder="1"/>
    <xf numFmtId="0" fontId="22" fillId="28" borderId="34" xfId="0" applyFont="1" applyFill="1" applyBorder="1"/>
    <xf numFmtId="0" fontId="22" fillId="0" borderId="34" xfId="0" applyFont="1" applyBorder="1"/>
    <xf numFmtId="0" fontId="0" fillId="0" borderId="34" xfId="0" applyBorder="1" applyAlignment="1">
      <alignment horizontal="center"/>
    </xf>
    <xf numFmtId="0" fontId="0" fillId="28" borderId="34" xfId="0" applyFill="1" applyBorder="1" applyAlignment="1">
      <alignment horizontal="center"/>
    </xf>
    <xf numFmtId="0" fontId="0" fillId="24" borderId="3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26" fillId="0" borderId="0" xfId="0" applyFont="1"/>
    <xf numFmtId="0" fontId="0" fillId="0" borderId="11" xfId="0" applyBorder="1"/>
    <xf numFmtId="0" fontId="22" fillId="0" borderId="31" xfId="0" applyFont="1" applyBorder="1"/>
    <xf numFmtId="0" fontId="0" fillId="0" borderId="37" xfId="0" applyBorder="1" applyAlignment="1">
      <alignment horizontal="center"/>
    </xf>
    <xf numFmtId="0" fontId="22" fillId="0" borderId="38" xfId="0" applyFont="1" applyBorder="1"/>
    <xf numFmtId="0" fontId="23" fillId="0" borderId="38" xfId="0" applyFont="1" applyBorder="1"/>
    <xf numFmtId="0" fontId="22" fillId="0" borderId="39" xfId="0" applyFont="1" applyBorder="1"/>
    <xf numFmtId="0" fontId="22" fillId="0" borderId="40" xfId="0" applyFont="1" applyBorder="1"/>
    <xf numFmtId="0" fontId="22" fillId="28" borderId="18" xfId="0" applyFont="1" applyFill="1" applyBorder="1"/>
    <xf numFmtId="0" fontId="0" fillId="28" borderId="32" xfId="0" applyFill="1" applyBorder="1" applyAlignment="1">
      <alignment horizontal="center"/>
    </xf>
    <xf numFmtId="0" fontId="22" fillId="28" borderId="22" xfId="0" applyFont="1" applyFill="1" applyBorder="1"/>
    <xf numFmtId="0" fontId="23" fillId="28" borderId="22" xfId="0" applyFont="1" applyFill="1" applyBorder="1"/>
    <xf numFmtId="0" fontId="22" fillId="28" borderId="30" xfId="0" applyFont="1" applyFill="1" applyBorder="1"/>
    <xf numFmtId="0" fontId="22" fillId="28" borderId="26" xfId="0" applyFont="1" applyFill="1" applyBorder="1"/>
    <xf numFmtId="1" fontId="22" fillId="0" borderId="21" xfId="0" applyNumberFormat="1" applyFont="1" applyBorder="1"/>
    <xf numFmtId="1" fontId="23" fillId="0" borderId="21" xfId="0" applyNumberFormat="1" applyFont="1" applyBorder="1"/>
    <xf numFmtId="1" fontId="23" fillId="0" borderId="21" xfId="2" applyNumberFormat="1" applyFont="1" applyBorder="1"/>
    <xf numFmtId="0" fontId="4" fillId="31" borderId="1" xfId="1" applyFont="1" applyFill="1" applyBorder="1"/>
    <xf numFmtId="0" fontId="4" fillId="31" borderId="1" xfId="1" applyFont="1" applyFill="1" applyBorder="1" applyAlignment="1">
      <alignment horizontal="center"/>
    </xf>
    <xf numFmtId="0" fontId="5" fillId="31" borderId="1" xfId="1" applyFont="1" applyFill="1" applyBorder="1" applyAlignment="1">
      <alignment horizontal="center"/>
    </xf>
    <xf numFmtId="0" fontId="5" fillId="31" borderId="1" xfId="1" applyFont="1" applyFill="1" applyBorder="1"/>
    <xf numFmtId="0" fontId="29" fillId="21" borderId="1" xfId="1" applyFont="1" applyFill="1" applyBorder="1" applyAlignment="1">
      <alignment horizontal="center"/>
    </xf>
    <xf numFmtId="0" fontId="0" fillId="31" borderId="1" xfId="0" applyFill="1" applyBorder="1"/>
    <xf numFmtId="0" fontId="0" fillId="31" borderId="1" xfId="0" applyFill="1" applyBorder="1" applyAlignment="1">
      <alignment horizontal="center"/>
    </xf>
    <xf numFmtId="0" fontId="30" fillId="11" borderId="1" xfId="0" applyFont="1" applyFill="1" applyBorder="1" applyAlignment="1">
      <alignment horizontal="center"/>
    </xf>
    <xf numFmtId="0" fontId="31" fillId="0" borderId="1" xfId="3" applyFont="1" applyBorder="1" applyAlignment="1">
      <alignment horizontal="center" vertical="center"/>
    </xf>
    <xf numFmtId="0" fontId="6" fillId="0" borderId="0" xfId="3"/>
    <xf numFmtId="0" fontId="32" fillId="18" borderId="1" xfId="3" applyFont="1" applyFill="1" applyBorder="1" applyAlignment="1">
      <alignment horizontal="center" vertical="center"/>
    </xf>
    <xf numFmtId="0" fontId="32" fillId="18" borderId="41" xfId="3" applyFont="1" applyFill="1" applyBorder="1" applyAlignment="1">
      <alignment horizontal="center" vertical="center"/>
    </xf>
    <xf numFmtId="0" fontId="31" fillId="15" borderId="1" xfId="3" applyFont="1" applyFill="1" applyBorder="1" applyAlignment="1">
      <alignment horizontal="left" vertical="center" wrapText="1"/>
    </xf>
    <xf numFmtId="0" fontId="33" fillId="21" borderId="1" xfId="3" applyFont="1" applyFill="1" applyBorder="1" applyAlignment="1">
      <alignment horizontal="center" vertical="center" wrapText="1"/>
    </xf>
    <xf numFmtId="0" fontId="33" fillId="32" borderId="1" xfId="3" applyFont="1" applyFill="1" applyBorder="1" applyAlignment="1">
      <alignment horizontal="left" vertical="center" wrapText="1"/>
    </xf>
    <xf numFmtId="0" fontId="33" fillId="19" borderId="42" xfId="3" applyFont="1" applyFill="1" applyBorder="1" applyAlignment="1">
      <alignment horizontal="center" vertical="center" wrapText="1"/>
    </xf>
    <xf numFmtId="0" fontId="33" fillId="33" borderId="1" xfId="3" applyFont="1" applyFill="1" applyBorder="1" applyAlignment="1">
      <alignment horizontal="left" vertical="center" wrapText="1"/>
    </xf>
    <xf numFmtId="0" fontId="33" fillId="34" borderId="1" xfId="3" applyFont="1" applyFill="1" applyBorder="1" applyAlignment="1">
      <alignment horizontal="center" vertical="center" wrapText="1"/>
    </xf>
    <xf numFmtId="0" fontId="31" fillId="20" borderId="1" xfId="3" applyFont="1" applyFill="1" applyBorder="1" applyAlignment="1">
      <alignment horizontal="left" vertical="center" wrapText="1"/>
    </xf>
    <xf numFmtId="0" fontId="33" fillId="32" borderId="1" xfId="3" applyFont="1" applyFill="1" applyBorder="1" applyAlignment="1">
      <alignment horizontal="center" vertical="center" wrapText="1"/>
    </xf>
    <xf numFmtId="0" fontId="31" fillId="35" borderId="1" xfId="3" applyFont="1" applyFill="1" applyBorder="1" applyAlignment="1">
      <alignment horizontal="left" vertical="center" wrapText="1"/>
    </xf>
    <xf numFmtId="0" fontId="31" fillId="15" borderId="1" xfId="3" applyFont="1" applyFill="1" applyBorder="1" applyAlignment="1">
      <alignment horizontal="center" vertical="center" wrapText="1"/>
    </xf>
    <xf numFmtId="0" fontId="31" fillId="34" borderId="1" xfId="3" applyFont="1" applyFill="1" applyBorder="1" applyAlignment="1">
      <alignment horizontal="left" vertical="center" wrapText="1"/>
    </xf>
    <xf numFmtId="0" fontId="31" fillId="0" borderId="1" xfId="3" applyFont="1" applyBorder="1" applyAlignment="1">
      <alignment horizontal="center" vertical="center" wrapText="1"/>
    </xf>
    <xf numFmtId="0" fontId="31" fillId="36" borderId="1" xfId="3" applyFont="1" applyFill="1" applyBorder="1" applyAlignment="1">
      <alignment horizontal="left" vertical="center" wrapText="1"/>
    </xf>
    <xf numFmtId="0" fontId="31" fillId="37" borderId="1" xfId="3" applyFont="1" applyFill="1" applyBorder="1" applyAlignment="1">
      <alignment horizontal="center" vertical="center" wrapText="1"/>
    </xf>
    <xf numFmtId="0" fontId="31" fillId="38" borderId="1" xfId="3" applyFont="1" applyFill="1" applyBorder="1" applyAlignment="1">
      <alignment horizontal="left" vertical="center" wrapText="1"/>
    </xf>
    <xf numFmtId="0" fontId="31" fillId="30" borderId="1" xfId="3" applyFont="1" applyFill="1" applyBorder="1" applyAlignment="1">
      <alignment horizontal="left" vertical="center" wrapText="1"/>
    </xf>
    <xf numFmtId="0" fontId="33" fillId="14" borderId="1" xfId="3" applyFont="1" applyFill="1" applyBorder="1" applyAlignment="1">
      <alignment horizontal="left" vertical="center" wrapText="1"/>
    </xf>
    <xf numFmtId="0" fontId="33" fillId="39" borderId="1" xfId="3" applyFont="1" applyFill="1" applyBorder="1" applyAlignment="1">
      <alignment horizontal="left" vertical="center" wrapText="1"/>
    </xf>
    <xf numFmtId="0" fontId="31" fillId="0" borderId="1" xfId="3" applyFont="1" applyBorder="1" applyAlignment="1">
      <alignment horizontal="left" vertical="center" wrapText="1"/>
    </xf>
    <xf numFmtId="0" fontId="31" fillId="40" borderId="1" xfId="3" applyFont="1" applyFill="1" applyBorder="1" applyAlignment="1">
      <alignment horizontal="left" vertical="top" wrapText="1"/>
    </xf>
    <xf numFmtId="0" fontId="31" fillId="15" borderId="1" xfId="3" applyFont="1" applyFill="1" applyBorder="1" applyAlignment="1">
      <alignment horizontal="left" vertical="top" wrapText="1"/>
    </xf>
    <xf numFmtId="0" fontId="33" fillId="21" borderId="42" xfId="3" applyFont="1" applyFill="1" applyBorder="1" applyAlignment="1">
      <alignment horizontal="left" vertical="top" wrapText="1"/>
    </xf>
    <xf numFmtId="0" fontId="31" fillId="16" borderId="1" xfId="3" applyFont="1" applyFill="1" applyBorder="1" applyAlignment="1">
      <alignment horizontal="left" vertical="top" wrapText="1"/>
    </xf>
    <xf numFmtId="0" fontId="31" fillId="0" borderId="1" xfId="3" applyFont="1" applyBorder="1" applyAlignment="1">
      <alignment horizontal="left" vertical="top" wrapText="1"/>
    </xf>
    <xf numFmtId="0" fontId="33" fillId="34" borderId="1" xfId="3" applyFont="1" applyFill="1" applyBorder="1" applyAlignment="1">
      <alignment horizontal="left" vertical="top" wrapText="1"/>
    </xf>
    <xf numFmtId="0" fontId="33" fillId="32" borderId="1" xfId="3" applyFont="1" applyFill="1" applyBorder="1" applyAlignment="1">
      <alignment horizontal="left" vertical="top" wrapText="1"/>
    </xf>
    <xf numFmtId="0" fontId="31" fillId="41" borderId="1" xfId="3" applyFont="1" applyFill="1" applyBorder="1" applyAlignment="1">
      <alignment horizontal="left" vertical="top" wrapText="1"/>
    </xf>
    <xf numFmtId="0" fontId="6" fillId="0" borderId="0" xfId="3" applyAlignment="1">
      <alignment horizontal="left" vertical="center"/>
    </xf>
    <xf numFmtId="0" fontId="34" fillId="21" borderId="21" xfId="0" applyFont="1" applyFill="1" applyBorder="1"/>
    <xf numFmtId="0" fontId="2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30" borderId="1" xfId="1" applyFont="1" applyFill="1" applyBorder="1" applyAlignment="1">
      <alignment horizontal="center"/>
    </xf>
    <xf numFmtId="0" fontId="29" fillId="32" borderId="1" xfId="1" applyFont="1" applyFill="1" applyBorder="1" applyAlignment="1">
      <alignment horizontal="center"/>
    </xf>
    <xf numFmtId="0" fontId="5" fillId="38" borderId="1" xfId="1" applyFont="1" applyFill="1" applyBorder="1" applyAlignment="1">
      <alignment horizontal="center"/>
    </xf>
    <xf numFmtId="0" fontId="5" fillId="42" borderId="1" xfId="1" applyFont="1" applyFill="1" applyBorder="1" applyAlignment="1">
      <alignment horizontal="center"/>
    </xf>
    <xf numFmtId="0" fontId="5" fillId="43" borderId="1" xfId="1" applyFont="1" applyFill="1" applyBorder="1" applyAlignment="1">
      <alignment horizontal="center"/>
    </xf>
    <xf numFmtId="0" fontId="5" fillId="44" borderId="1" xfId="1" applyFont="1" applyFill="1" applyBorder="1" applyAlignment="1">
      <alignment horizontal="center"/>
    </xf>
    <xf numFmtId="0" fontId="5" fillId="45" borderId="1" xfId="1" applyFont="1" applyFill="1" applyBorder="1" applyAlignment="1">
      <alignment horizontal="center"/>
    </xf>
    <xf numFmtId="0" fontId="5" fillId="35" borderId="1" xfId="1" applyFont="1" applyFill="1" applyBorder="1" applyAlignment="1">
      <alignment horizontal="center"/>
    </xf>
    <xf numFmtId="0" fontId="5" fillId="41" borderId="1" xfId="1" applyFont="1" applyFill="1" applyBorder="1" applyAlignment="1">
      <alignment horizontal="center"/>
    </xf>
    <xf numFmtId="0" fontId="5" fillId="46" borderId="1" xfId="1" applyFont="1" applyFill="1" applyBorder="1" applyAlignment="1">
      <alignment horizontal="center"/>
    </xf>
    <xf numFmtId="0" fontId="5" fillId="31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6" borderId="1" xfId="0" applyFont="1" applyFill="1" applyBorder="1" applyAlignment="1">
      <alignment horizontal="center"/>
    </xf>
    <xf numFmtId="0" fontId="35" fillId="11" borderId="1" xfId="0" applyFont="1" applyFill="1" applyBorder="1" applyAlignment="1">
      <alignment horizontal="center"/>
    </xf>
    <xf numFmtId="0" fontId="5" fillId="42" borderId="1" xfId="0" applyFont="1" applyFill="1" applyBorder="1" applyAlignment="1">
      <alignment horizontal="center"/>
    </xf>
    <xf numFmtId="0" fontId="5" fillId="43" borderId="1" xfId="0" applyFont="1" applyFill="1" applyBorder="1" applyAlignment="1">
      <alignment horizontal="center"/>
    </xf>
    <xf numFmtId="0" fontId="5" fillId="44" borderId="1" xfId="0" applyFont="1" applyFill="1" applyBorder="1" applyAlignment="1">
      <alignment horizontal="center"/>
    </xf>
    <xf numFmtId="0" fontId="5" fillId="45" borderId="1" xfId="0" applyFont="1" applyFill="1" applyBorder="1" applyAlignment="1">
      <alignment horizontal="center"/>
    </xf>
    <xf numFmtId="0" fontId="29" fillId="3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7" borderId="1" xfId="0" applyFont="1" applyFill="1" applyBorder="1" applyAlignment="1">
      <alignment horizontal="center"/>
    </xf>
    <xf numFmtId="0" fontId="4" fillId="47" borderId="1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30" borderId="1" xfId="0" applyFont="1" applyFill="1" applyBorder="1" applyAlignment="1">
      <alignment horizontal="center"/>
    </xf>
    <xf numFmtId="0" fontId="5" fillId="41" borderId="1" xfId="0" applyFont="1" applyFill="1" applyBorder="1" applyAlignment="1">
      <alignment horizontal="center"/>
    </xf>
    <xf numFmtId="0" fontId="4" fillId="42" borderId="1" xfId="1" applyFont="1" applyFill="1" applyBorder="1" applyAlignment="1">
      <alignment horizontal="center"/>
    </xf>
    <xf numFmtId="0" fontId="36" fillId="11" borderId="1" xfId="1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5" borderId="1" xfId="1" applyFont="1" applyFill="1" applyBorder="1" applyAlignment="1">
      <alignment horizontal="center"/>
    </xf>
    <xf numFmtId="0" fontId="5" fillId="48" borderId="1" xfId="1" applyFont="1" applyFill="1" applyBorder="1" applyAlignment="1">
      <alignment horizontal="center"/>
    </xf>
    <xf numFmtId="0" fontId="5" fillId="48" borderId="1" xfId="0" applyFont="1" applyFill="1" applyBorder="1" applyAlignment="1">
      <alignment horizontal="center"/>
    </xf>
    <xf numFmtId="0" fontId="2" fillId="37" borderId="1" xfId="1" applyFont="1" applyFill="1" applyBorder="1" applyAlignment="1">
      <alignment horizontal="center"/>
    </xf>
    <xf numFmtId="0" fontId="5" fillId="38" borderId="1" xfId="0" applyFont="1" applyFill="1" applyBorder="1" applyAlignment="1">
      <alignment horizontal="center"/>
    </xf>
    <xf numFmtId="0" fontId="35" fillId="30" borderId="1" xfId="0" applyFont="1" applyFill="1" applyBorder="1" applyAlignment="1">
      <alignment horizontal="center"/>
    </xf>
    <xf numFmtId="0" fontId="35" fillId="0" borderId="1" xfId="1" applyFont="1" applyBorder="1" applyAlignment="1">
      <alignment horizontal="center"/>
    </xf>
    <xf numFmtId="0" fontId="5" fillId="9" borderId="1" xfId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37" fillId="0" borderId="0" xfId="0" applyFont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9" fillId="3" borderId="1" xfId="0" applyFont="1" applyFill="1" applyBorder="1"/>
    <xf numFmtId="0" fontId="38" fillId="0" borderId="1" xfId="0" applyFont="1" applyBorder="1"/>
    <xf numFmtId="0" fontId="38" fillId="49" borderId="1" xfId="0" applyFont="1" applyFill="1" applyBorder="1"/>
    <xf numFmtId="0" fontId="38" fillId="13" borderId="1" xfId="0" applyFont="1" applyFill="1" applyBorder="1"/>
    <xf numFmtId="0" fontId="38" fillId="28" borderId="1" xfId="0" applyFont="1" applyFill="1" applyBorder="1"/>
    <xf numFmtId="0" fontId="38" fillId="0" borderId="1" xfId="0" applyFont="1" applyBorder="1" applyAlignment="1">
      <alignment horizontal="left"/>
    </xf>
    <xf numFmtId="0" fontId="41" fillId="0" borderId="0" xfId="4" applyFont="1" applyAlignment="1">
      <alignment horizontal="center" vertical="center"/>
    </xf>
    <xf numFmtId="0" fontId="42" fillId="0" borderId="0" xfId="4" applyFont="1"/>
    <xf numFmtId="0" fontId="42" fillId="0" borderId="0" xfId="4" applyFont="1" applyAlignment="1">
      <alignment wrapText="1"/>
    </xf>
    <xf numFmtId="0" fontId="41" fillId="0" borderId="0" xfId="4" applyFont="1"/>
    <xf numFmtId="0" fontId="44" fillId="6" borderId="43" xfId="5" applyFont="1" applyFill="1" applyBorder="1" applyAlignment="1">
      <alignment horizontal="left" vertical="center" wrapText="1"/>
    </xf>
    <xf numFmtId="0" fontId="45" fillId="11" borderId="43" xfId="5" applyFont="1" applyFill="1" applyBorder="1" applyAlignment="1">
      <alignment horizontal="left" wrapText="1"/>
    </xf>
    <xf numFmtId="0" fontId="42" fillId="0" borderId="0" xfId="4" applyFont="1" applyAlignment="1">
      <alignment horizontal="center" vertical="center"/>
    </xf>
    <xf numFmtId="0" fontId="46" fillId="0" borderId="0" xfId="4" applyFont="1" applyAlignment="1">
      <alignment horizontal="center"/>
    </xf>
    <xf numFmtId="0" fontId="52" fillId="6" borderId="2" xfId="4" applyFont="1" applyFill="1" applyBorder="1" applyAlignment="1">
      <alignment horizontal="center" vertical="center"/>
    </xf>
    <xf numFmtId="0" fontId="51" fillId="0" borderId="1" xfId="4" applyFont="1" applyBorder="1" applyAlignment="1">
      <alignment horizontal="center" vertical="center"/>
    </xf>
    <xf numFmtId="0" fontId="52" fillId="6" borderId="42" xfId="4" applyFont="1" applyFill="1" applyBorder="1" applyAlignment="1">
      <alignment horizontal="center" vertical="center"/>
    </xf>
    <xf numFmtId="0" fontId="56" fillId="0" borderId="2" xfId="4" applyFont="1" applyBorder="1" applyAlignment="1">
      <alignment horizontal="center" vertical="center"/>
    </xf>
    <xf numFmtId="0" fontId="48" fillId="0" borderId="1" xfId="4" applyFont="1" applyBorder="1" applyAlignment="1">
      <alignment vertical="center"/>
    </xf>
    <xf numFmtId="0" fontId="48" fillId="0" borderId="1" xfId="4" applyFont="1" applyBorder="1"/>
    <xf numFmtId="0" fontId="54" fillId="0" borderId="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8" fillId="0" borderId="42" xfId="4" applyFont="1" applyBorder="1" applyAlignment="1">
      <alignment horizontal="center"/>
    </xf>
    <xf numFmtId="0" fontId="48" fillId="0" borderId="45" xfId="4" applyFont="1" applyBorder="1" applyAlignment="1">
      <alignment horizontal="center"/>
    </xf>
    <xf numFmtId="0" fontId="53" fillId="0" borderId="0" xfId="4" applyFont="1"/>
    <xf numFmtId="0" fontId="56" fillId="0" borderId="46" xfId="4" applyFont="1" applyBorder="1" applyAlignment="1">
      <alignment horizontal="center" vertical="center"/>
    </xf>
    <xf numFmtId="0" fontId="54" fillId="21" borderId="1" xfId="4" applyFont="1" applyFill="1" applyBorder="1" applyAlignment="1">
      <alignment horizontal="center"/>
    </xf>
    <xf numFmtId="0" fontId="54" fillId="0" borderId="44" xfId="4" applyFont="1" applyBorder="1" applyAlignment="1">
      <alignment horizontal="center"/>
    </xf>
    <xf numFmtId="0" fontId="56" fillId="0" borderId="42" xfId="4" applyFont="1" applyBorder="1" applyAlignment="1">
      <alignment horizontal="center" vertical="center"/>
    </xf>
    <xf numFmtId="0" fontId="56" fillId="0" borderId="47" xfId="4" applyFont="1" applyBorder="1" applyAlignment="1">
      <alignment horizontal="center" vertical="center"/>
    </xf>
    <xf numFmtId="0" fontId="48" fillId="0" borderId="48" xfId="4" applyFont="1" applyBorder="1" applyAlignment="1">
      <alignment vertical="center"/>
    </xf>
    <xf numFmtId="0" fontId="57" fillId="0" borderId="48" xfId="4" applyFont="1" applyBorder="1"/>
    <xf numFmtId="38" fontId="41" fillId="0" borderId="48" xfId="4" applyNumberFormat="1" applyFont="1" applyBorder="1" applyAlignment="1">
      <alignment horizontal="center"/>
    </xf>
    <xf numFmtId="0" fontId="53" fillId="0" borderId="49" xfId="4" applyFont="1" applyBorder="1"/>
    <xf numFmtId="0" fontId="48" fillId="0" borderId="42" xfId="4" applyFont="1" applyBorder="1" applyAlignment="1">
      <alignment vertical="center"/>
    </xf>
    <xf numFmtId="0" fontId="48" fillId="0" borderId="42" xfId="4" applyFont="1" applyBorder="1"/>
    <xf numFmtId="0" fontId="54" fillId="0" borderId="42" xfId="4" applyFont="1" applyBorder="1" applyAlignment="1">
      <alignment horizontal="center"/>
    </xf>
    <xf numFmtId="0" fontId="54" fillId="20" borderId="1" xfId="4" applyFont="1" applyFill="1" applyBorder="1" applyAlignment="1">
      <alignment horizontal="center"/>
    </xf>
    <xf numFmtId="0" fontId="54" fillId="0" borderId="45" xfId="4" applyFont="1" applyBorder="1" applyAlignment="1">
      <alignment horizontal="center"/>
    </xf>
    <xf numFmtId="0" fontId="56" fillId="0" borderId="0" xfId="4" applyFont="1"/>
    <xf numFmtId="0" fontId="56" fillId="0" borderId="49" xfId="4" applyFont="1" applyBorder="1"/>
    <xf numFmtId="0" fontId="54" fillId="0" borderId="0" xfId="4" applyFont="1"/>
    <xf numFmtId="38" fontId="41" fillId="0" borderId="1" xfId="4" applyNumberFormat="1" applyFont="1" applyBorder="1" applyAlignment="1">
      <alignment horizontal="center"/>
    </xf>
    <xf numFmtId="0" fontId="56" fillId="11" borderId="2" xfId="4" applyFont="1" applyFill="1" applyBorder="1" applyAlignment="1">
      <alignment horizontal="center" vertical="center"/>
    </xf>
    <xf numFmtId="0" fontId="56" fillId="11" borderId="46" xfId="4" applyFont="1" applyFill="1" applyBorder="1" applyAlignment="1">
      <alignment horizontal="center" vertical="center"/>
    </xf>
    <xf numFmtId="0" fontId="56" fillId="11" borderId="42" xfId="4" applyFont="1" applyFill="1" applyBorder="1" applyAlignment="1">
      <alignment horizontal="center" vertical="center"/>
    </xf>
    <xf numFmtId="0" fontId="54" fillId="11" borderId="1" xfId="4" applyFont="1" applyFill="1" applyBorder="1" applyAlignment="1">
      <alignment horizontal="center"/>
    </xf>
    <xf numFmtId="0" fontId="57" fillId="0" borderId="1" xfId="4" applyFont="1" applyBorder="1"/>
    <xf numFmtId="0" fontId="59" fillId="0" borderId="2" xfId="4" applyFont="1" applyBorder="1" applyAlignment="1">
      <alignment horizontal="center" vertical="center"/>
    </xf>
    <xf numFmtId="0" fontId="59" fillId="0" borderId="46" xfId="4" applyFont="1" applyBorder="1" applyAlignment="1">
      <alignment horizontal="center" vertical="center"/>
    </xf>
    <xf numFmtId="0" fontId="59" fillId="0" borderId="42" xfId="4" applyFont="1" applyBorder="1" applyAlignment="1">
      <alignment horizontal="center" vertical="center"/>
    </xf>
    <xf numFmtId="0" fontId="46" fillId="0" borderId="1" xfId="4" applyFont="1" applyBorder="1" applyAlignment="1">
      <alignment horizontal="center" vertical="center"/>
    </xf>
    <xf numFmtId="0" fontId="46" fillId="0" borderId="42" xfId="4" applyFont="1" applyBorder="1" applyAlignment="1">
      <alignment horizontal="center" vertical="center"/>
    </xf>
    <xf numFmtId="0" fontId="51" fillId="0" borderId="42" xfId="4" applyFont="1" applyBorder="1" applyAlignment="1">
      <alignment horizontal="center" vertical="center"/>
    </xf>
    <xf numFmtId="0" fontId="41" fillId="0" borderId="1" xfId="4" applyFont="1" applyBorder="1" applyAlignment="1">
      <alignment horizontal="center"/>
    </xf>
    <xf numFmtId="0" fontId="41" fillId="0" borderId="1" xfId="4" applyFont="1" applyBorder="1"/>
    <xf numFmtId="0" fontId="61" fillId="0" borderId="46" xfId="4" applyFont="1" applyBorder="1" applyAlignment="1">
      <alignment horizontal="center" vertical="center"/>
    </xf>
    <xf numFmtId="0" fontId="62" fillId="9" borderId="1" xfId="4" applyFont="1" applyFill="1" applyBorder="1" applyAlignment="1">
      <alignment vertical="center"/>
    </xf>
    <xf numFmtId="0" fontId="62" fillId="9" borderId="1" xfId="4" applyFont="1" applyFill="1" applyBorder="1"/>
    <xf numFmtId="0" fontId="63" fillId="0" borderId="1" xfId="4" applyFont="1" applyBorder="1" applyAlignment="1">
      <alignment horizontal="center"/>
    </xf>
    <xf numFmtId="0" fontId="63" fillId="0" borderId="1" xfId="4" applyFont="1" applyBorder="1"/>
    <xf numFmtId="0" fontId="64" fillId="0" borderId="1" xfId="4" applyFont="1" applyBorder="1" applyAlignment="1">
      <alignment horizontal="center"/>
    </xf>
    <xf numFmtId="0" fontId="64" fillId="0" borderId="0" xfId="4" applyFont="1"/>
    <xf numFmtId="0" fontId="53" fillId="0" borderId="0" xfId="4" applyFont="1" applyAlignment="1">
      <alignment horizontal="center" vertical="center"/>
    </xf>
    <xf numFmtId="0" fontId="48" fillId="0" borderId="0" xfId="4" applyFont="1"/>
    <xf numFmtId="0" fontId="48" fillId="0" borderId="0" xfId="4" applyFont="1" applyAlignment="1">
      <alignment wrapText="1"/>
    </xf>
    <xf numFmtId="0" fontId="48" fillId="0" borderId="0" xfId="4" applyFont="1" applyAlignment="1">
      <alignment horizontal="center" vertical="center"/>
    </xf>
    <xf numFmtId="0" fontId="54" fillId="0" borderId="0" xfId="4" applyFont="1" applyAlignment="1">
      <alignment horizontal="center"/>
    </xf>
    <xf numFmtId="168" fontId="38" fillId="0" borderId="0" xfId="7" applyNumberFormat="1" applyFont="1" applyAlignment="1">
      <alignment horizontal="center" vertical="center"/>
    </xf>
    <xf numFmtId="0" fontId="5" fillId="0" borderId="0" xfId="7" applyFont="1" applyAlignment="1">
      <alignment horizontal="center" vertical="center" wrapText="1"/>
    </xf>
    <xf numFmtId="0" fontId="38" fillId="0" borderId="0" xfId="7" applyFont="1" applyAlignment="1">
      <alignment vertical="center"/>
    </xf>
    <xf numFmtId="0" fontId="5" fillId="0" borderId="0" xfId="7" applyFont="1" applyAlignment="1">
      <alignment horizontal="center" vertical="center"/>
    </xf>
    <xf numFmtId="0" fontId="66" fillId="11" borderId="0" xfId="7" applyFont="1" applyFill="1" applyAlignment="1">
      <alignment horizontal="center" vertical="center"/>
    </xf>
    <xf numFmtId="0" fontId="38" fillId="51" borderId="0" xfId="7" applyFont="1" applyFill="1" applyAlignment="1">
      <alignment horizontal="center" vertical="center"/>
    </xf>
    <xf numFmtId="168" fontId="49" fillId="50" borderId="36" xfId="7" applyNumberFormat="1" applyFont="1" applyFill="1" applyBorder="1" applyAlignment="1">
      <alignment horizontal="center" vertical="center"/>
    </xf>
    <xf numFmtId="0" fontId="2" fillId="50" borderId="36" xfId="7" applyFont="1" applyFill="1" applyBorder="1" applyAlignment="1">
      <alignment horizontal="center" vertical="center" wrapText="1"/>
    </xf>
    <xf numFmtId="0" fontId="49" fillId="50" borderId="36" xfId="7" applyFont="1" applyFill="1" applyBorder="1" applyAlignment="1">
      <alignment horizontal="center" vertical="center"/>
    </xf>
    <xf numFmtId="0" fontId="49" fillId="50" borderId="43" xfId="7" applyFont="1" applyFill="1" applyBorder="1" applyAlignment="1">
      <alignment horizontal="center" vertical="center" wrapText="1"/>
    </xf>
    <xf numFmtId="0" fontId="48" fillId="0" borderId="2" xfId="8" applyFont="1" applyBorder="1" applyAlignment="1">
      <alignment horizontal="center" vertical="center"/>
    </xf>
    <xf numFmtId="0" fontId="48" fillId="0" borderId="1" xfId="8" applyFont="1" applyBorder="1" applyAlignment="1">
      <alignment vertical="center"/>
    </xf>
    <xf numFmtId="0" fontId="48" fillId="0" borderId="1" xfId="8" applyFont="1" applyBorder="1"/>
    <xf numFmtId="0" fontId="54" fillId="0" borderId="1" xfId="8" applyFont="1" applyBorder="1" applyAlignment="1">
      <alignment horizontal="center"/>
    </xf>
    <xf numFmtId="0" fontId="48" fillId="0" borderId="1" xfId="8" applyFont="1" applyBorder="1" applyAlignment="1">
      <alignment horizontal="center"/>
    </xf>
    <xf numFmtId="0" fontId="48" fillId="0" borderId="42" xfId="8" applyFont="1" applyBorder="1" applyAlignment="1">
      <alignment horizontal="center"/>
    </xf>
    <xf numFmtId="0" fontId="48" fillId="0" borderId="45" xfId="8" applyFont="1" applyBorder="1" applyAlignment="1">
      <alignment horizontal="center"/>
    </xf>
    <xf numFmtId="0" fontId="54" fillId="0" borderId="0" xfId="8" applyFont="1"/>
    <xf numFmtId="0" fontId="48" fillId="0" borderId="46" xfId="8" applyFont="1" applyBorder="1" applyAlignment="1">
      <alignment horizontal="center" vertical="center"/>
    </xf>
    <xf numFmtId="0" fontId="54" fillId="0" borderId="44" xfId="8" applyFont="1" applyBorder="1" applyAlignment="1">
      <alignment horizontal="center"/>
    </xf>
    <xf numFmtId="0" fontId="62" fillId="9" borderId="1" xfId="7" applyFont="1" applyFill="1" applyBorder="1" applyAlignment="1">
      <alignment vertical="center"/>
    </xf>
    <xf numFmtId="0" fontId="62" fillId="9" borderId="1" xfId="7" applyFont="1" applyFill="1" applyBorder="1"/>
    <xf numFmtId="0" fontId="63" fillId="0" borderId="1" xfId="7" applyFont="1" applyBorder="1" applyAlignment="1">
      <alignment horizontal="center"/>
    </xf>
    <xf numFmtId="0" fontId="54" fillId="0" borderId="2" xfId="8" applyFont="1" applyBorder="1" applyAlignment="1">
      <alignment horizontal="center"/>
    </xf>
    <xf numFmtId="0" fontId="54" fillId="0" borderId="51" xfId="8" applyFont="1" applyBorder="1" applyAlignment="1">
      <alignment horizontal="center"/>
    </xf>
    <xf numFmtId="0" fontId="48" fillId="0" borderId="47" xfId="8" applyFont="1" applyBorder="1" applyAlignment="1">
      <alignment horizontal="center" vertical="center"/>
    </xf>
    <xf numFmtId="0" fontId="48" fillId="0" borderId="48" xfId="8" applyFont="1" applyBorder="1" applyAlignment="1">
      <alignment vertical="center"/>
    </xf>
    <xf numFmtId="0" fontId="57" fillId="0" borderId="48" xfId="8" applyFont="1" applyBorder="1"/>
    <xf numFmtId="38" fontId="41" fillId="0" borderId="48" xfId="8" applyNumberFormat="1" applyFont="1" applyBorder="1" applyAlignment="1">
      <alignment horizontal="center"/>
    </xf>
    <xf numFmtId="0" fontId="48" fillId="0" borderId="53" xfId="8" applyFont="1" applyBorder="1" applyAlignment="1">
      <alignment vertical="center"/>
    </xf>
    <xf numFmtId="0" fontId="48" fillId="0" borderId="42" xfId="8" applyFont="1" applyBorder="1"/>
    <xf numFmtId="0" fontId="48" fillId="0" borderId="41" xfId="8" applyFont="1" applyBorder="1" applyAlignment="1">
      <alignment horizontal="center" vertical="center"/>
    </xf>
    <xf numFmtId="0" fontId="48" fillId="0" borderId="42" xfId="8" applyFont="1" applyBorder="1" applyAlignment="1">
      <alignment vertical="center"/>
    </xf>
    <xf numFmtId="0" fontId="67" fillId="0" borderId="0" xfId="7" applyFont="1" applyAlignment="1">
      <alignment horizontal="center" vertical="center"/>
    </xf>
    <xf numFmtId="0" fontId="38" fillId="0" borderId="49" xfId="7" applyFont="1" applyBorder="1" applyAlignment="1">
      <alignment vertical="center"/>
    </xf>
    <xf numFmtId="0" fontId="54" fillId="0" borderId="42" xfId="8" applyFont="1" applyBorder="1" applyAlignment="1">
      <alignment horizontal="center"/>
    </xf>
    <xf numFmtId="0" fontId="48" fillId="0" borderId="42" xfId="8" applyFont="1" applyBorder="1" applyAlignment="1">
      <alignment horizontal="center" vertical="center"/>
    </xf>
    <xf numFmtId="0" fontId="22" fillId="0" borderId="38" xfId="0" applyFont="1" applyBorder="1" applyAlignment="1">
      <alignment horizontal="right"/>
    </xf>
    <xf numFmtId="0" fontId="22" fillId="0" borderId="21" xfId="0" applyFont="1" applyBorder="1" applyAlignment="1">
      <alignment horizontal="right"/>
    </xf>
    <xf numFmtId="0" fontId="22" fillId="28" borderId="21" xfId="0" applyFont="1" applyFill="1" applyBorder="1" applyAlignment="1">
      <alignment horizontal="right"/>
    </xf>
    <xf numFmtId="0" fontId="22" fillId="28" borderId="22" xfId="0" applyFont="1" applyFill="1" applyBorder="1" applyAlignment="1">
      <alignment horizontal="right"/>
    </xf>
    <xf numFmtId="1" fontId="22" fillId="0" borderId="21" xfId="0" applyNumberFormat="1" applyFont="1" applyBorder="1" applyAlignment="1">
      <alignment horizontal="right"/>
    </xf>
    <xf numFmtId="0" fontId="23" fillId="0" borderId="21" xfId="0" applyFont="1" applyBorder="1" applyAlignment="1">
      <alignment horizontal="right"/>
    </xf>
    <xf numFmtId="0" fontId="23" fillId="28" borderId="22" xfId="0" applyFont="1" applyFill="1" applyBorder="1" applyAlignment="1">
      <alignment horizontal="right"/>
    </xf>
    <xf numFmtId="0" fontId="23" fillId="0" borderId="38" xfId="0" applyFont="1" applyBorder="1" applyAlignment="1">
      <alignment horizontal="right"/>
    </xf>
    <xf numFmtId="0" fontId="22" fillId="0" borderId="29" xfId="0" applyFont="1" applyBorder="1" applyAlignment="1">
      <alignment horizontal="right"/>
    </xf>
    <xf numFmtId="0" fontId="22" fillId="28" borderId="29" xfId="0" applyFont="1" applyFill="1" applyBorder="1" applyAlignment="1">
      <alignment horizontal="right"/>
    </xf>
    <xf numFmtId="0" fontId="22" fillId="28" borderId="30" xfId="0" applyFont="1" applyFill="1" applyBorder="1" applyAlignment="1">
      <alignment horizontal="right"/>
    </xf>
    <xf numFmtId="0" fontId="22" fillId="0" borderId="39" xfId="0" applyFont="1" applyBorder="1" applyAlignment="1">
      <alignment horizontal="right"/>
    </xf>
    <xf numFmtId="0" fontId="22" fillId="28" borderId="32" xfId="0" applyFont="1" applyFill="1" applyBorder="1" applyAlignment="1">
      <alignment horizontal="right"/>
    </xf>
    <xf numFmtId="0" fontId="22" fillId="0" borderId="34" xfId="0" applyFont="1" applyBorder="1" applyAlignment="1">
      <alignment horizontal="right"/>
    </xf>
    <xf numFmtId="0" fontId="7" fillId="26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7" fillId="2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8" fillId="0" borderId="1" xfId="0" applyFont="1" applyBorder="1" applyAlignment="1">
      <alignment horizontal="center" vertical="top"/>
    </xf>
    <xf numFmtId="0" fontId="78" fillId="0" borderId="1" xfId="0" applyFont="1" applyBorder="1" applyAlignment="1">
      <alignment horizontal="left" vertical="top"/>
    </xf>
    <xf numFmtId="0" fontId="78" fillId="0" borderId="1" xfId="0" applyFont="1" applyBorder="1" applyAlignment="1">
      <alignment horizontal="left" vertical="top" wrapText="1"/>
    </xf>
    <xf numFmtId="2" fontId="78" fillId="0" borderId="1" xfId="0" applyNumberFormat="1" applyFont="1" applyBorder="1" applyAlignment="1">
      <alignment horizontal="left" vertical="top" wrapText="1"/>
    </xf>
    <xf numFmtId="0" fontId="0" fillId="51" borderId="1" xfId="0" applyFill="1" applyBorder="1" applyAlignment="1">
      <alignment horizontal="center"/>
    </xf>
    <xf numFmtId="0" fontId="0" fillId="51" borderId="1" xfId="0" applyFill="1" applyBorder="1"/>
    <xf numFmtId="0" fontId="0" fillId="51" borderId="46" xfId="0" applyFill="1" applyBorder="1"/>
    <xf numFmtId="0" fontId="2" fillId="2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79" fillId="0" borderId="1" xfId="0" applyFont="1" applyBorder="1" applyAlignment="1">
      <alignment horizontal="left" vertical="top"/>
    </xf>
    <xf numFmtId="0" fontId="22" fillId="38" borderId="21" xfId="0" applyFont="1" applyFill="1" applyBorder="1" applyAlignment="1">
      <alignment horizontal="right"/>
    </xf>
    <xf numFmtId="0" fontId="22" fillId="38" borderId="38" xfId="0" applyFont="1" applyFill="1" applyBorder="1" applyAlignment="1">
      <alignment horizontal="right"/>
    </xf>
    <xf numFmtId="0" fontId="54" fillId="52" borderId="1" xfId="0" applyFont="1" applyFill="1" applyBorder="1" applyAlignment="1">
      <alignment horizontal="center"/>
    </xf>
    <xf numFmtId="0" fontId="51" fillId="6" borderId="1" xfId="4" applyFont="1" applyFill="1" applyBorder="1" applyAlignment="1">
      <alignment horizontal="center" vertical="center"/>
    </xf>
    <xf numFmtId="0" fontId="54" fillId="6" borderId="1" xfId="4" applyFont="1" applyFill="1" applyBorder="1" applyAlignment="1">
      <alignment horizontal="center"/>
    </xf>
    <xf numFmtId="0" fontId="54" fillId="0" borderId="2" xfId="4" applyFont="1" applyBorder="1" applyAlignment="1">
      <alignment horizontal="center"/>
    </xf>
    <xf numFmtId="0" fontId="54" fillId="0" borderId="51" xfId="4" applyFont="1" applyBorder="1" applyAlignment="1">
      <alignment horizontal="center"/>
    </xf>
    <xf numFmtId="1" fontId="22" fillId="0" borderId="38" xfId="0" applyNumberFormat="1" applyFont="1" applyBorder="1"/>
    <xf numFmtId="1" fontId="23" fillId="0" borderId="38" xfId="2" applyNumberFormat="1" applyFont="1" applyBorder="1"/>
    <xf numFmtId="0" fontId="23" fillId="0" borderId="38" xfId="2" applyNumberFormat="1" applyFont="1" applyBorder="1"/>
    <xf numFmtId="0" fontId="24" fillId="29" borderId="54" xfId="0" applyFont="1" applyFill="1" applyBorder="1"/>
    <xf numFmtId="0" fontId="24" fillId="16" borderId="15" xfId="0" applyFont="1" applyFill="1" applyBorder="1"/>
    <xf numFmtId="0" fontId="24" fillId="29" borderId="56" xfId="0" applyFont="1" applyFill="1" applyBorder="1"/>
    <xf numFmtId="0" fontId="22" fillId="0" borderId="57" xfId="0" applyFont="1" applyBorder="1"/>
    <xf numFmtId="0" fontId="22" fillId="0" borderId="58" xfId="0" applyFont="1" applyBorder="1"/>
    <xf numFmtId="0" fontId="25" fillId="0" borderId="58" xfId="0" applyFont="1" applyBorder="1"/>
    <xf numFmtId="0" fontId="22" fillId="0" borderId="59" xfId="0" applyFont="1" applyBorder="1"/>
    <xf numFmtId="0" fontId="24" fillId="16" borderId="56" xfId="0" applyFont="1" applyFill="1" applyBorder="1"/>
    <xf numFmtId="0" fontId="22" fillId="0" borderId="60" xfId="0" applyFont="1" applyBorder="1"/>
    <xf numFmtId="0" fontId="81" fillId="0" borderId="58" xfId="0" applyFont="1" applyBorder="1" applyAlignment="1">
      <alignment horizontal="center"/>
    </xf>
    <xf numFmtId="0" fontId="81" fillId="0" borderId="57" xfId="0" applyFont="1" applyBorder="1" applyAlignment="1">
      <alignment horizontal="center"/>
    </xf>
    <xf numFmtId="0" fontId="26" fillId="0" borderId="0" xfId="0" applyFont="1" applyAlignment="1">
      <alignment vertical="center"/>
    </xf>
    <xf numFmtId="0" fontId="24" fillId="29" borderId="32" xfId="0" applyFont="1" applyFill="1" applyBorder="1"/>
    <xf numFmtId="0" fontId="24" fillId="29" borderId="57" xfId="0" applyFont="1" applyFill="1" applyBorder="1"/>
    <xf numFmtId="0" fontId="41" fillId="0" borderId="0" xfId="7" applyFont="1" applyAlignment="1">
      <alignment horizontal="center" vertical="center"/>
    </xf>
    <xf numFmtId="0" fontId="42" fillId="0" borderId="0" xfId="7" applyFont="1"/>
    <xf numFmtId="0" fontId="42" fillId="0" borderId="0" xfId="7" applyFont="1" applyAlignment="1">
      <alignment wrapText="1"/>
    </xf>
    <xf numFmtId="0" fontId="41" fillId="0" borderId="0" xfId="7" applyFont="1"/>
    <xf numFmtId="0" fontId="42" fillId="0" borderId="0" xfId="7" applyFont="1" applyAlignment="1">
      <alignment horizontal="center" vertical="center"/>
    </xf>
    <xf numFmtId="0" fontId="48" fillId="6" borderId="1" xfId="7" applyFont="1" applyFill="1" applyBorder="1" applyAlignment="1">
      <alignment horizontal="center" vertical="center"/>
    </xf>
    <xf numFmtId="0" fontId="52" fillId="6" borderId="2" xfId="7" applyFont="1" applyFill="1" applyBorder="1" applyAlignment="1">
      <alignment horizontal="center" vertical="center"/>
    </xf>
    <xf numFmtId="0" fontId="51" fillId="0" borderId="1" xfId="7" applyFont="1" applyBorder="1" applyAlignment="1">
      <alignment horizontal="center" vertical="center"/>
    </xf>
    <xf numFmtId="0" fontId="52" fillId="6" borderId="42" xfId="7" applyFont="1" applyFill="1" applyBorder="1" applyAlignment="1">
      <alignment horizontal="center" vertical="center"/>
    </xf>
    <xf numFmtId="0" fontId="60" fillId="0" borderId="2" xfId="7" applyFont="1" applyBorder="1" applyAlignment="1">
      <alignment horizontal="center" vertical="center"/>
    </xf>
    <xf numFmtId="0" fontId="54" fillId="0" borderId="2" xfId="7" applyFont="1" applyBorder="1" applyAlignment="1">
      <alignment horizontal="center" vertical="center"/>
    </xf>
    <xf numFmtId="0" fontId="56" fillId="0" borderId="2" xfId="7" applyFont="1" applyBorder="1" applyAlignment="1">
      <alignment horizontal="center" vertical="center"/>
    </xf>
    <xf numFmtId="0" fontId="48" fillId="0" borderId="1" xfId="7" applyFont="1" applyBorder="1" applyAlignment="1">
      <alignment vertical="center"/>
    </xf>
    <xf numFmtId="0" fontId="48" fillId="0" borderId="1" xfId="7" applyFont="1" applyBorder="1"/>
    <xf numFmtId="0" fontId="46" fillId="0" borderId="1" xfId="7" applyFont="1" applyBorder="1" applyAlignment="1">
      <alignment horizontal="center" vertical="center"/>
    </xf>
    <xf numFmtId="0" fontId="46" fillId="0" borderId="42" xfId="7" applyFont="1" applyBorder="1" applyAlignment="1">
      <alignment horizontal="center" vertical="center"/>
    </xf>
    <xf numFmtId="0" fontId="51" fillId="0" borderId="42" xfId="7" applyFont="1" applyBorder="1" applyAlignment="1">
      <alignment horizontal="center" vertical="center"/>
    </xf>
    <xf numFmtId="0" fontId="54" fillId="0" borderId="1" xfId="7" applyFont="1" applyBorder="1" applyAlignment="1">
      <alignment horizontal="center"/>
    </xf>
    <xf numFmtId="0" fontId="54" fillId="0" borderId="0" xfId="7" applyFont="1"/>
    <xf numFmtId="0" fontId="48" fillId="0" borderId="46" xfId="7" applyFont="1" applyBorder="1" applyAlignment="1">
      <alignment horizontal="center" vertical="center"/>
    </xf>
    <xf numFmtId="0" fontId="60" fillId="0" borderId="46" xfId="7" applyFont="1" applyBorder="1" applyAlignment="1">
      <alignment horizontal="center" vertical="center"/>
    </xf>
    <xf numFmtId="0" fontId="54" fillId="0" borderId="46" xfId="7" applyFont="1" applyBorder="1" applyAlignment="1">
      <alignment horizontal="center" vertical="center"/>
    </xf>
    <xf numFmtId="0" fontId="56" fillId="0" borderId="46" xfId="7" applyFont="1" applyBorder="1" applyAlignment="1">
      <alignment horizontal="center" vertical="center"/>
    </xf>
    <xf numFmtId="0" fontId="41" fillId="6" borderId="1" xfId="7" applyFont="1" applyFill="1" applyBorder="1" applyAlignment="1">
      <alignment horizontal="center" vertical="center"/>
    </xf>
    <xf numFmtId="0" fontId="41" fillId="0" borderId="1" xfId="7" applyFont="1" applyBorder="1" applyAlignment="1">
      <alignment horizontal="center"/>
    </xf>
    <xf numFmtId="0" fontId="46" fillId="6" borderId="1" xfId="7" applyFont="1" applyFill="1" applyBorder="1" applyAlignment="1">
      <alignment horizontal="center" vertical="center"/>
    </xf>
    <xf numFmtId="0" fontId="41" fillId="0" borderId="1" xfId="7" applyFont="1" applyBorder="1"/>
    <xf numFmtId="0" fontId="60" fillId="0" borderId="42" xfId="7" applyFont="1" applyBorder="1" applyAlignment="1">
      <alignment horizontal="center" vertical="center"/>
    </xf>
    <xf numFmtId="0" fontId="54" fillId="0" borderId="42" xfId="7" applyFont="1" applyBorder="1" applyAlignment="1">
      <alignment horizontal="center" vertical="center"/>
    </xf>
    <xf numFmtId="0" fontId="56" fillId="0" borderId="42" xfId="7" applyFont="1" applyBorder="1" applyAlignment="1">
      <alignment horizontal="center" vertical="center"/>
    </xf>
    <xf numFmtId="0" fontId="57" fillId="0" borderId="1" xfId="7" applyFont="1" applyBorder="1"/>
    <xf numFmtId="38" fontId="41" fillId="0" borderId="1" xfId="7" applyNumberFormat="1" applyFont="1" applyBorder="1" applyAlignment="1">
      <alignment horizontal="center"/>
    </xf>
    <xf numFmtId="0" fontId="41" fillId="0" borderId="2" xfId="7" applyFont="1" applyBorder="1" applyAlignment="1">
      <alignment horizontal="center"/>
    </xf>
    <xf numFmtId="0" fontId="42" fillId="0" borderId="2" xfId="7" applyFont="1" applyBorder="1" applyAlignment="1">
      <alignment horizontal="center"/>
    </xf>
    <xf numFmtId="0" fontId="48" fillId="0" borderId="1" xfId="7" applyFont="1" applyBorder="1" applyAlignment="1">
      <alignment horizontal="center"/>
    </xf>
    <xf numFmtId="0" fontId="48" fillId="0" borderId="42" xfId="7" applyFont="1" applyBorder="1" applyAlignment="1">
      <alignment horizontal="center"/>
    </xf>
    <xf numFmtId="0" fontId="48" fillId="0" borderId="45" xfId="7" applyFont="1" applyBorder="1" applyAlignment="1">
      <alignment horizontal="center"/>
    </xf>
    <xf numFmtId="0" fontId="41" fillId="0" borderId="46" xfId="7" applyFont="1" applyBorder="1" applyAlignment="1">
      <alignment horizontal="center"/>
    </xf>
    <xf numFmtId="0" fontId="42" fillId="0" borderId="46" xfId="7" applyFont="1" applyBorder="1" applyAlignment="1">
      <alignment horizontal="center"/>
    </xf>
    <xf numFmtId="0" fontId="54" fillId="6" borderId="1" xfId="7" applyFont="1" applyFill="1" applyBorder="1" applyAlignment="1">
      <alignment horizontal="center" vertical="center"/>
    </xf>
    <xf numFmtId="0" fontId="54" fillId="11" borderId="1" xfId="7" applyFont="1" applyFill="1" applyBorder="1" applyAlignment="1">
      <alignment horizontal="center" vertical="center"/>
    </xf>
    <xf numFmtId="0" fontId="54" fillId="0" borderId="44" xfId="7" applyFont="1" applyBorder="1" applyAlignment="1">
      <alignment horizontal="center"/>
    </xf>
    <xf numFmtId="0" fontId="41" fillId="0" borderId="42" xfId="7" applyFont="1" applyBorder="1" applyAlignment="1">
      <alignment horizontal="center"/>
    </xf>
    <xf numFmtId="0" fontId="42" fillId="0" borderId="42" xfId="7" applyFont="1" applyBorder="1" applyAlignment="1">
      <alignment horizontal="center"/>
    </xf>
    <xf numFmtId="0" fontId="48" fillId="0" borderId="48" xfId="7" applyFont="1" applyBorder="1" applyAlignment="1">
      <alignment vertical="center"/>
    </xf>
    <xf numFmtId="0" fontId="57" fillId="0" borderId="48" xfId="7" applyFont="1" applyBorder="1"/>
    <xf numFmtId="38" fontId="41" fillId="0" borderId="48" xfId="7" applyNumberFormat="1" applyFont="1" applyBorder="1" applyAlignment="1">
      <alignment horizontal="center"/>
    </xf>
    <xf numFmtId="0" fontId="42" fillId="0" borderId="1" xfId="7" applyFont="1" applyBorder="1" applyAlignment="1">
      <alignment horizontal="center" vertical="center"/>
    </xf>
    <xf numFmtId="0" fontId="41" fillId="11" borderId="1" xfId="7" applyFont="1" applyFill="1" applyBorder="1" applyAlignment="1">
      <alignment horizontal="center"/>
    </xf>
    <xf numFmtId="0" fontId="54" fillId="0" borderId="49" xfId="7" applyFont="1" applyBorder="1"/>
    <xf numFmtId="0" fontId="40" fillId="0" borderId="2" xfId="7" applyBorder="1" applyAlignment="1">
      <alignment horizontal="center"/>
    </xf>
    <xf numFmtId="0" fontId="53" fillId="0" borderId="2" xfId="7" applyFont="1" applyBorder="1" applyAlignment="1">
      <alignment horizontal="center"/>
    </xf>
    <xf numFmtId="0" fontId="48" fillId="0" borderId="42" xfId="7" applyFont="1" applyBorder="1" applyAlignment="1">
      <alignment vertical="center"/>
    </xf>
    <xf numFmtId="0" fontId="48" fillId="0" borderId="42" xfId="7" applyFont="1" applyBorder="1"/>
    <xf numFmtId="0" fontId="48" fillId="0" borderId="0" xfId="7" applyFont="1" applyAlignment="1">
      <alignment horizontal="center" vertical="center"/>
    </xf>
    <xf numFmtId="0" fontId="54" fillId="0" borderId="42" xfId="7" applyFont="1" applyBorder="1" applyAlignment="1">
      <alignment horizontal="center"/>
    </xf>
    <xf numFmtId="0" fontId="53" fillId="0" borderId="0" xfId="7" applyFont="1"/>
    <xf numFmtId="0" fontId="40" fillId="0" borderId="46" xfId="7" applyBorder="1" applyAlignment="1">
      <alignment horizontal="center"/>
    </xf>
    <xf numFmtId="0" fontId="53" fillId="0" borderId="46" xfId="7" applyFont="1" applyBorder="1" applyAlignment="1">
      <alignment horizontal="center"/>
    </xf>
    <xf numFmtId="0" fontId="54" fillId="11" borderId="1" xfId="7" applyFont="1" applyFill="1" applyBorder="1" applyAlignment="1">
      <alignment horizontal="center"/>
    </xf>
    <xf numFmtId="0" fontId="40" fillId="0" borderId="42" xfId="7" applyBorder="1" applyAlignment="1">
      <alignment horizontal="center"/>
    </xf>
    <xf numFmtId="0" fontId="53" fillId="0" borderId="42" xfId="7" applyFont="1" applyBorder="1" applyAlignment="1">
      <alignment horizontal="center"/>
    </xf>
    <xf numFmtId="0" fontId="48" fillId="0" borderId="49" xfId="7" applyFont="1" applyBorder="1" applyAlignment="1">
      <alignment horizontal="center" vertical="center"/>
    </xf>
    <xf numFmtId="0" fontId="54" fillId="0" borderId="48" xfId="7" applyFont="1" applyBorder="1" applyAlignment="1">
      <alignment horizontal="center"/>
    </xf>
    <xf numFmtId="0" fontId="53" fillId="0" borderId="49" xfId="7" applyFont="1" applyBorder="1"/>
    <xf numFmtId="0" fontId="86" fillId="15" borderId="46" xfId="7" applyFont="1" applyFill="1" applyBorder="1" applyAlignment="1">
      <alignment horizontal="left" vertical="center"/>
    </xf>
    <xf numFmtId="0" fontId="48" fillId="15" borderId="46" xfId="7" quotePrefix="1" applyFont="1" applyFill="1" applyBorder="1" applyAlignment="1">
      <alignment horizontal="center" vertical="center"/>
    </xf>
    <xf numFmtId="0" fontId="48" fillId="15" borderId="46" xfId="7" applyFont="1" applyFill="1" applyBorder="1" applyAlignment="1">
      <alignment horizontal="center" vertical="center" wrapText="1"/>
    </xf>
    <xf numFmtId="0" fontId="53" fillId="15" borderId="46" xfId="7" applyFont="1" applyFill="1" applyBorder="1" applyAlignment="1">
      <alignment horizontal="center"/>
    </xf>
    <xf numFmtId="0" fontId="54" fillId="15" borderId="46" xfId="7" applyFont="1" applyFill="1" applyBorder="1" applyAlignment="1">
      <alignment horizontal="center" vertical="center"/>
    </xf>
    <xf numFmtId="0" fontId="56" fillId="15" borderId="46" xfId="7" applyFont="1" applyFill="1" applyBorder="1" applyAlignment="1">
      <alignment horizontal="center" vertical="center"/>
    </xf>
    <xf numFmtId="43" fontId="48" fillId="15" borderId="46" xfId="6" applyFont="1" applyFill="1" applyBorder="1" applyAlignment="1">
      <alignment horizontal="center" vertical="center"/>
    </xf>
    <xf numFmtId="0" fontId="48" fillId="15" borderId="1" xfId="7" applyFont="1" applyFill="1" applyBorder="1" applyAlignment="1">
      <alignment vertical="center"/>
    </xf>
    <xf numFmtId="0" fontId="48" fillId="15" borderId="1" xfId="7" applyFont="1" applyFill="1" applyBorder="1"/>
    <xf numFmtId="0" fontId="48" fillId="15" borderId="46" xfId="7" applyFont="1" applyFill="1" applyBorder="1" applyAlignment="1">
      <alignment horizontal="center" vertical="center"/>
    </xf>
    <xf numFmtId="38" fontId="41" fillId="15" borderId="1" xfId="7" applyNumberFormat="1" applyFont="1" applyFill="1" applyBorder="1" applyAlignment="1">
      <alignment horizontal="center"/>
    </xf>
    <xf numFmtId="38" fontId="41" fillId="15" borderId="42" xfId="7" applyNumberFormat="1" applyFont="1" applyFill="1" applyBorder="1" applyAlignment="1">
      <alignment horizontal="center"/>
    </xf>
    <xf numFmtId="0" fontId="53" fillId="15" borderId="0" xfId="7" applyFont="1" applyFill="1"/>
    <xf numFmtId="0" fontId="54" fillId="6" borderId="1" xfId="7" applyFont="1" applyFill="1" applyBorder="1" applyAlignment="1">
      <alignment horizontal="center"/>
    </xf>
    <xf numFmtId="0" fontId="54" fillId="0" borderId="1" xfId="7" applyFont="1" applyBorder="1" applyAlignment="1">
      <alignment horizontal="center" vertical="center"/>
    </xf>
    <xf numFmtId="0" fontId="58" fillId="0" borderId="2" xfId="7" applyFont="1" applyBorder="1" applyAlignment="1">
      <alignment horizontal="center" vertical="center"/>
    </xf>
    <xf numFmtId="0" fontId="54" fillId="0" borderId="45" xfId="7" applyFont="1" applyBorder="1" applyAlignment="1">
      <alignment horizontal="center"/>
    </xf>
    <xf numFmtId="0" fontId="58" fillId="0" borderId="46" xfId="7" applyFont="1" applyBorder="1" applyAlignment="1">
      <alignment horizontal="center" vertical="center"/>
    </xf>
    <xf numFmtId="0" fontId="58" fillId="0" borderId="42" xfId="7" applyFont="1" applyBorder="1" applyAlignment="1">
      <alignment horizontal="center" vertical="center"/>
    </xf>
    <xf numFmtId="0" fontId="48" fillId="0" borderId="2" xfId="7" applyFont="1" applyBorder="1" applyAlignment="1">
      <alignment horizontal="center"/>
    </xf>
    <xf numFmtId="0" fontId="48" fillId="0" borderId="46" xfId="7" applyFont="1" applyBorder="1" applyAlignment="1">
      <alignment horizontal="center"/>
    </xf>
    <xf numFmtId="0" fontId="59" fillId="0" borderId="2" xfId="7" applyFont="1" applyBorder="1" applyAlignment="1">
      <alignment horizontal="center" vertical="center"/>
    </xf>
    <xf numFmtId="0" fontId="59" fillId="0" borderId="46" xfId="7" applyFont="1" applyBorder="1" applyAlignment="1">
      <alignment horizontal="center" vertical="center"/>
    </xf>
    <xf numFmtId="0" fontId="54" fillId="15" borderId="1" xfId="7" applyFont="1" applyFill="1" applyBorder="1" applyAlignment="1">
      <alignment horizontal="center"/>
    </xf>
    <xf numFmtId="0" fontId="59" fillId="0" borderId="42" xfId="7" applyFont="1" applyBorder="1" applyAlignment="1">
      <alignment horizontal="center" vertical="center"/>
    </xf>
    <xf numFmtId="0" fontId="54" fillId="21" borderId="1" xfId="7" applyFont="1" applyFill="1" applyBorder="1" applyAlignment="1">
      <alignment horizontal="center"/>
    </xf>
    <xf numFmtId="0" fontId="48" fillId="37" borderId="0" xfId="7" applyFont="1" applyFill="1"/>
    <xf numFmtId="0" fontId="48" fillId="37" borderId="0" xfId="7" applyFont="1" applyFill="1" applyAlignment="1">
      <alignment wrapText="1"/>
    </xf>
    <xf numFmtId="0" fontId="53" fillId="37" borderId="0" xfId="7" applyFont="1" applyFill="1"/>
    <xf numFmtId="0" fontId="48" fillId="37" borderId="0" xfId="7" applyFont="1" applyFill="1" applyAlignment="1">
      <alignment horizontal="center" vertical="center"/>
    </xf>
    <xf numFmtId="0" fontId="54" fillId="37" borderId="0" xfId="7" applyFont="1" applyFill="1" applyAlignment="1">
      <alignment horizontal="center"/>
    </xf>
    <xf numFmtId="0" fontId="48" fillId="0" borderId="1" xfId="7" applyFont="1" applyBorder="1" applyAlignment="1">
      <alignment wrapText="1"/>
    </xf>
    <xf numFmtId="0" fontId="48" fillId="0" borderId="53" xfId="7" applyFont="1" applyBorder="1" applyAlignment="1">
      <alignment vertical="center"/>
    </xf>
    <xf numFmtId="0" fontId="54" fillId="0" borderId="0" xfId="7" applyFont="1" applyAlignment="1">
      <alignment horizontal="center"/>
    </xf>
    <xf numFmtId="0" fontId="42" fillId="0" borderId="1" xfId="7" applyFont="1" applyBorder="1" applyAlignment="1">
      <alignment wrapText="1"/>
    </xf>
    <xf numFmtId="0" fontId="46" fillId="0" borderId="0" xfId="7" applyFont="1" applyAlignment="1">
      <alignment horizontal="center"/>
    </xf>
    <xf numFmtId="0" fontId="90" fillId="24" borderId="0" xfId="7" applyFont="1" applyFill="1" applyAlignment="1">
      <alignment horizontal="left" vertical="center"/>
    </xf>
    <xf numFmtId="0" fontId="42" fillId="24" borderId="0" xfId="7" applyFont="1" applyFill="1"/>
    <xf numFmtId="0" fontId="42" fillId="24" borderId="0" xfId="7" applyFont="1" applyFill="1" applyAlignment="1">
      <alignment wrapText="1"/>
    </xf>
    <xf numFmtId="0" fontId="41" fillId="24" borderId="0" xfId="7" applyFont="1" applyFill="1"/>
    <xf numFmtId="0" fontId="42" fillId="24" borderId="0" xfId="7" applyFont="1" applyFill="1" applyAlignment="1">
      <alignment horizontal="center" vertical="center"/>
    </xf>
    <xf numFmtId="0" fontId="46" fillId="24" borderId="0" xfId="7" applyFont="1" applyFill="1" applyAlignment="1">
      <alignment horizontal="center"/>
    </xf>
    <xf numFmtId="0" fontId="48" fillId="11" borderId="42" xfId="7" applyFont="1" applyFill="1" applyBorder="1" applyAlignment="1">
      <alignment horizontal="center"/>
    </xf>
    <xf numFmtId="0" fontId="92" fillId="53" borderId="0" xfId="7" applyFont="1" applyFill="1" applyAlignment="1">
      <alignment horizontal="left" vertical="center"/>
    </xf>
    <xf numFmtId="0" fontId="42" fillId="53" borderId="0" xfId="7" applyFont="1" applyFill="1"/>
    <xf numFmtId="0" fontId="42" fillId="53" borderId="0" xfId="7" applyFont="1" applyFill="1" applyAlignment="1">
      <alignment wrapText="1"/>
    </xf>
    <xf numFmtId="0" fontId="41" fillId="53" borderId="0" xfId="7" applyFont="1" applyFill="1"/>
    <xf numFmtId="0" fontId="42" fillId="53" borderId="0" xfId="7" applyFont="1" applyFill="1" applyAlignment="1">
      <alignment horizontal="center" vertical="center"/>
    </xf>
    <xf numFmtId="0" fontId="46" fillId="53" borderId="0" xfId="7" applyFont="1" applyFill="1" applyAlignment="1">
      <alignment horizontal="center"/>
    </xf>
    <xf numFmtId="0" fontId="48" fillId="11" borderId="45" xfId="7" applyFont="1" applyFill="1" applyBorder="1" applyAlignment="1">
      <alignment horizontal="center"/>
    </xf>
    <xf numFmtId="0" fontId="94" fillId="9" borderId="0" xfId="7" applyFont="1" applyFill="1" applyAlignment="1">
      <alignment horizontal="center" vertical="center"/>
    </xf>
    <xf numFmtId="0" fontId="42" fillId="9" borderId="0" xfId="7" applyFont="1" applyFill="1"/>
    <xf numFmtId="0" fontId="42" fillId="9" borderId="0" xfId="7" applyFont="1" applyFill="1" applyAlignment="1">
      <alignment wrapText="1"/>
    </xf>
    <xf numFmtId="0" fontId="41" fillId="9" borderId="0" xfId="7" applyFont="1" applyFill="1"/>
    <xf numFmtId="0" fontId="42" fillId="9" borderId="0" xfId="7" applyFont="1" applyFill="1" applyAlignment="1">
      <alignment horizontal="center" vertical="center"/>
    </xf>
    <xf numFmtId="0" fontId="46" fillId="9" borderId="0" xfId="7" applyFont="1" applyFill="1" applyAlignment="1">
      <alignment horizontal="center"/>
    </xf>
    <xf numFmtId="0" fontId="53" fillId="0" borderId="67" xfId="7" applyFont="1" applyBorder="1" applyAlignment="1">
      <alignment horizontal="center"/>
    </xf>
    <xf numFmtId="0" fontId="53" fillId="0" borderId="50" xfId="7" applyFont="1" applyBorder="1" applyAlignment="1">
      <alignment horizontal="center"/>
    </xf>
    <xf numFmtId="0" fontId="53" fillId="0" borderId="70" xfId="7" applyFont="1" applyBorder="1" applyAlignment="1">
      <alignment horizontal="center"/>
    </xf>
    <xf numFmtId="0" fontId="56" fillId="0" borderId="45" xfId="7" applyFont="1" applyBorder="1" applyAlignment="1">
      <alignment horizontal="center"/>
    </xf>
    <xf numFmtId="0" fontId="56" fillId="0" borderId="1" xfId="7" applyFont="1" applyBorder="1" applyAlignment="1">
      <alignment horizontal="center"/>
    </xf>
    <xf numFmtId="0" fontId="54" fillId="0" borderId="1" xfId="7" applyFont="1" applyBorder="1" applyAlignment="1">
      <alignment horizontal="center" vertical="top"/>
    </xf>
    <xf numFmtId="0" fontId="0" fillId="28" borderId="34" xfId="0" applyFill="1" applyBorder="1" applyAlignment="1">
      <alignment horizontal="right"/>
    </xf>
    <xf numFmtId="1" fontId="23" fillId="0" borderId="21" xfId="2" applyNumberFormat="1" applyFont="1" applyBorder="1" applyAlignment="1">
      <alignment horizontal="right"/>
    </xf>
    <xf numFmtId="0" fontId="22" fillId="28" borderId="17" xfId="0" applyFont="1" applyFill="1" applyBorder="1" applyAlignment="1">
      <alignment horizontal="right"/>
    </xf>
    <xf numFmtId="0" fontId="22" fillId="0" borderId="17" xfId="0" applyFont="1" applyBorder="1" applyAlignment="1">
      <alignment horizontal="right"/>
    </xf>
    <xf numFmtId="0" fontId="0" fillId="0" borderId="34" xfId="0" applyBorder="1" applyAlignment="1">
      <alignment horizontal="right"/>
    </xf>
    <xf numFmtId="0" fontId="22" fillId="28" borderId="25" xfId="0" applyFont="1" applyFill="1" applyBorder="1" applyAlignment="1">
      <alignment horizontal="right"/>
    </xf>
    <xf numFmtId="0" fontId="22" fillId="0" borderId="25" xfId="0" applyFont="1" applyBorder="1" applyAlignment="1">
      <alignment horizontal="right"/>
    </xf>
    <xf numFmtId="1" fontId="22" fillId="0" borderId="20" xfId="0" applyNumberFormat="1" applyFont="1" applyBorder="1" applyAlignment="1">
      <alignment horizontal="right"/>
    </xf>
    <xf numFmtId="1" fontId="23" fillId="0" borderId="20" xfId="2" applyNumberFormat="1" applyFont="1" applyBorder="1" applyAlignment="1">
      <alignment horizontal="right"/>
    </xf>
    <xf numFmtId="1" fontId="22" fillId="0" borderId="19" xfId="0" applyNumberFormat="1" applyFont="1" applyBorder="1" applyAlignment="1">
      <alignment horizontal="right"/>
    </xf>
    <xf numFmtId="1" fontId="23" fillId="0" borderId="19" xfId="2" applyNumberFormat="1" applyFont="1" applyBorder="1" applyAlignment="1">
      <alignment horizontal="right"/>
    </xf>
    <xf numFmtId="0" fontId="96" fillId="0" borderId="0" xfId="0" applyFont="1" applyAlignment="1">
      <alignment vertical="center"/>
    </xf>
    <xf numFmtId="0" fontId="0" fillId="0" borderId="73" xfId="0" applyBorder="1"/>
    <xf numFmtId="0" fontId="0" fillId="0" borderId="74" xfId="0" applyBorder="1"/>
    <xf numFmtId="0" fontId="0" fillId="28" borderId="74" xfId="0" applyFill="1" applyBorder="1"/>
    <xf numFmtId="0" fontId="0" fillId="28" borderId="73" xfId="0" applyFill="1" applyBorder="1"/>
    <xf numFmtId="0" fontId="22" fillId="28" borderId="15" xfId="0" applyFont="1" applyFill="1" applyBorder="1"/>
    <xf numFmtId="0" fontId="0" fillId="28" borderId="33" xfId="0" applyFill="1" applyBorder="1" applyAlignment="1">
      <alignment horizontal="center"/>
    </xf>
    <xf numFmtId="0" fontId="22" fillId="28" borderId="19" xfId="0" applyFont="1" applyFill="1" applyBorder="1"/>
    <xf numFmtId="0" fontId="23" fillId="28" borderId="19" xfId="0" applyFont="1" applyFill="1" applyBorder="1"/>
    <xf numFmtId="0" fontId="22" fillId="28" borderId="27" xfId="0" applyFont="1" applyFill="1" applyBorder="1"/>
    <xf numFmtId="0" fontId="22" fillId="28" borderId="23" xfId="0" applyFont="1" applyFill="1" applyBorder="1"/>
    <xf numFmtId="0" fontId="22" fillId="24" borderId="34" xfId="0" applyFont="1" applyFill="1" applyBorder="1"/>
    <xf numFmtId="0" fontId="24" fillId="29" borderId="56" xfId="0" applyFont="1" applyFill="1" applyBorder="1" applyAlignment="1">
      <alignment horizontal="center"/>
    </xf>
    <xf numFmtId="0" fontId="24" fillId="16" borderId="56" xfId="0" applyFont="1" applyFill="1" applyBorder="1" applyAlignment="1">
      <alignment horizontal="center"/>
    </xf>
    <xf numFmtId="0" fontId="97" fillId="0" borderId="0" xfId="0" applyFont="1"/>
    <xf numFmtId="0" fontId="97" fillId="0" borderId="0" xfId="0" applyFont="1" applyAlignment="1">
      <alignment horizontal="right"/>
    </xf>
    <xf numFmtId="0" fontId="97" fillId="0" borderId="0" xfId="0" applyFont="1" applyAlignment="1">
      <alignment horizontal="center"/>
    </xf>
    <xf numFmtId="0" fontId="22" fillId="28" borderId="31" xfId="0" applyFont="1" applyFill="1" applyBorder="1"/>
    <xf numFmtId="0" fontId="0" fillId="28" borderId="37" xfId="0" applyFill="1" applyBorder="1" applyAlignment="1">
      <alignment horizontal="center"/>
    </xf>
    <xf numFmtId="0" fontId="22" fillId="28" borderId="38" xfId="0" applyFont="1" applyFill="1" applyBorder="1"/>
    <xf numFmtId="1" fontId="22" fillId="0" borderId="38" xfId="0" applyNumberFormat="1" applyFont="1" applyBorder="1" applyAlignment="1">
      <alignment horizontal="right"/>
    </xf>
    <xf numFmtId="1" fontId="23" fillId="0" borderId="38" xfId="2" applyNumberFormat="1" applyFont="1" applyBorder="1" applyAlignment="1">
      <alignment horizontal="right"/>
    </xf>
    <xf numFmtId="0" fontId="22" fillId="28" borderId="39" xfId="0" applyFont="1" applyFill="1" applyBorder="1"/>
    <xf numFmtId="0" fontId="22" fillId="28" borderId="40" xfId="0" applyFont="1" applyFill="1" applyBorder="1"/>
    <xf numFmtId="1" fontId="22" fillId="0" borderId="22" xfId="0" applyNumberFormat="1" applyFont="1" applyBorder="1" applyAlignment="1">
      <alignment horizontal="right"/>
    </xf>
    <xf numFmtId="1" fontId="23" fillId="0" borderId="22" xfId="2" applyNumberFormat="1" applyFont="1" applyBorder="1" applyAlignment="1">
      <alignment horizontal="right"/>
    </xf>
    <xf numFmtId="0" fontId="22" fillId="55" borderId="21" xfId="0" applyFont="1" applyFill="1" applyBorder="1"/>
    <xf numFmtId="0" fontId="22" fillId="28" borderId="20" xfId="0" applyFont="1" applyFill="1" applyBorder="1"/>
    <xf numFmtId="0" fontId="22" fillId="28" borderId="28" xfId="0" applyFont="1" applyFill="1" applyBorder="1"/>
    <xf numFmtId="0" fontId="22" fillId="28" borderId="24" xfId="0" applyFont="1" applyFill="1" applyBorder="1"/>
    <xf numFmtId="0" fontId="22" fillId="28" borderId="16" xfId="0" applyFont="1" applyFill="1" applyBorder="1"/>
    <xf numFmtId="0" fontId="0" fillId="28" borderId="35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right"/>
    </xf>
    <xf numFmtId="0" fontId="22" fillId="16" borderId="17" xfId="0" applyFont="1" applyFill="1" applyBorder="1" applyAlignment="1">
      <alignment horizontal="center"/>
    </xf>
    <xf numFmtId="0" fontId="0" fillId="57" borderId="74" xfId="0" applyFill="1" applyBorder="1"/>
    <xf numFmtId="0" fontId="0" fillId="57" borderId="14" xfId="0" applyFill="1" applyBorder="1"/>
    <xf numFmtId="0" fontId="22" fillId="57" borderId="17" xfId="0" applyFont="1" applyFill="1" applyBorder="1"/>
    <xf numFmtId="0" fontId="22" fillId="57" borderId="18" xfId="0" applyFont="1" applyFill="1" applyBorder="1"/>
    <xf numFmtId="0" fontId="0" fillId="57" borderId="34" xfId="0" applyFill="1" applyBorder="1" applyAlignment="1">
      <alignment horizontal="center"/>
    </xf>
    <xf numFmtId="0" fontId="0" fillId="57" borderId="32" xfId="0" applyFill="1" applyBorder="1" applyAlignment="1">
      <alignment horizontal="center"/>
    </xf>
    <xf numFmtId="0" fontId="22" fillId="57" borderId="22" xfId="0" applyFont="1" applyFill="1" applyBorder="1"/>
    <xf numFmtId="0" fontId="22" fillId="57" borderId="21" xfId="0" applyFont="1" applyFill="1" applyBorder="1"/>
    <xf numFmtId="0" fontId="22" fillId="57" borderId="29" xfId="0" applyFont="1" applyFill="1" applyBorder="1"/>
    <xf numFmtId="0" fontId="22" fillId="57" borderId="30" xfId="0" applyFont="1" applyFill="1" applyBorder="1"/>
    <xf numFmtId="0" fontId="22" fillId="57" borderId="25" xfId="0" applyFont="1" applyFill="1" applyBorder="1"/>
    <xf numFmtId="0" fontId="0" fillId="57" borderId="73" xfId="0" applyFill="1" applyBorder="1"/>
    <xf numFmtId="0" fontId="22" fillId="57" borderId="15" xfId="0" applyFont="1" applyFill="1" applyBorder="1"/>
    <xf numFmtId="0" fontId="0" fillId="57" borderId="33" xfId="0" applyFill="1" applyBorder="1" applyAlignment="1">
      <alignment horizontal="center"/>
    </xf>
    <xf numFmtId="0" fontId="22" fillId="57" borderId="27" xfId="0" applyFont="1" applyFill="1" applyBorder="1"/>
    <xf numFmtId="0" fontId="22" fillId="57" borderId="23" xfId="0" applyFont="1" applyFill="1" applyBorder="1"/>
    <xf numFmtId="1" fontId="22" fillId="28" borderId="21" xfId="0" applyNumberFormat="1" applyFont="1" applyFill="1" applyBorder="1" applyAlignment="1">
      <alignment horizontal="right"/>
    </xf>
    <xf numFmtId="1" fontId="23" fillId="28" borderId="21" xfId="2" applyNumberFormat="1" applyFont="1" applyFill="1" applyBorder="1" applyAlignment="1">
      <alignment horizontal="right"/>
    </xf>
    <xf numFmtId="1" fontId="22" fillId="28" borderId="20" xfId="0" applyNumberFormat="1" applyFont="1" applyFill="1" applyBorder="1" applyAlignment="1">
      <alignment horizontal="right"/>
    </xf>
    <xf numFmtId="1" fontId="23" fillId="28" borderId="20" xfId="2" applyNumberFormat="1" applyFont="1" applyFill="1" applyBorder="1" applyAlignment="1">
      <alignment horizontal="right"/>
    </xf>
    <xf numFmtId="0" fontId="0" fillId="57" borderId="13" xfId="0" applyFill="1" applyBorder="1"/>
    <xf numFmtId="0" fontId="22" fillId="57" borderId="16" xfId="0" applyFont="1" applyFill="1" applyBorder="1"/>
    <xf numFmtId="0" fontId="0" fillId="57" borderId="35" xfId="0" applyFill="1" applyBorder="1" applyAlignment="1">
      <alignment horizontal="center"/>
    </xf>
    <xf numFmtId="1" fontId="22" fillId="57" borderId="21" xfId="0" applyNumberFormat="1" applyFont="1" applyFill="1" applyBorder="1" applyAlignment="1">
      <alignment horizontal="right"/>
    </xf>
    <xf numFmtId="1" fontId="22" fillId="57" borderId="20" xfId="0" applyNumberFormat="1" applyFont="1" applyFill="1" applyBorder="1" applyAlignment="1">
      <alignment horizontal="right"/>
    </xf>
    <xf numFmtId="1" fontId="22" fillId="57" borderId="19" xfId="0" applyNumberFormat="1" applyFont="1" applyFill="1" applyBorder="1" applyAlignment="1">
      <alignment horizontal="right"/>
    </xf>
    <xf numFmtId="1" fontId="23" fillId="57" borderId="21" xfId="2" applyNumberFormat="1" applyFont="1" applyFill="1" applyBorder="1" applyAlignment="1">
      <alignment horizontal="right"/>
    </xf>
    <xf numFmtId="1" fontId="23" fillId="57" borderId="20" xfId="2" applyNumberFormat="1" applyFont="1" applyFill="1" applyBorder="1" applyAlignment="1">
      <alignment horizontal="right"/>
    </xf>
    <xf numFmtId="1" fontId="23" fillId="57" borderId="19" xfId="2" applyNumberFormat="1" applyFont="1" applyFill="1" applyBorder="1" applyAlignment="1">
      <alignment horizontal="right"/>
    </xf>
    <xf numFmtId="0" fontId="22" fillId="57" borderId="28" xfId="0" applyFont="1" applyFill="1" applyBorder="1"/>
    <xf numFmtId="0" fontId="0" fillId="0" borderId="74" xfId="0" applyBorder="1" applyAlignment="1">
      <alignment horizontal="right"/>
    </xf>
    <xf numFmtId="0" fontId="0" fillId="28" borderId="74" xfId="0" applyFill="1" applyBorder="1" applyAlignment="1">
      <alignment horizontal="right"/>
    </xf>
    <xf numFmtId="0" fontId="0" fillId="28" borderId="14" xfId="0" applyFill="1" applyBorder="1" applyAlignment="1">
      <alignment horizontal="right"/>
    </xf>
    <xf numFmtId="0" fontId="22" fillId="28" borderId="18" xfId="0" applyFont="1" applyFill="1" applyBorder="1" applyAlignment="1">
      <alignment horizontal="right"/>
    </xf>
    <xf numFmtId="0" fontId="0" fillId="28" borderId="32" xfId="0" applyFill="1" applyBorder="1" applyAlignment="1">
      <alignment horizontal="right"/>
    </xf>
    <xf numFmtId="0" fontId="22" fillId="28" borderId="26" xfId="0" applyFont="1" applyFill="1" applyBorder="1" applyAlignment="1">
      <alignment horizontal="right"/>
    </xf>
    <xf numFmtId="0" fontId="22" fillId="57" borderId="15" xfId="0" applyFont="1" applyFill="1" applyBorder="1" applyAlignment="1">
      <alignment horizontal="right"/>
    </xf>
    <xf numFmtId="0" fontId="22" fillId="57" borderId="17" xfId="0" applyFont="1" applyFill="1" applyBorder="1" applyAlignment="1">
      <alignment horizontal="right"/>
    </xf>
    <xf numFmtId="0" fontId="0" fillId="57" borderId="33" xfId="0" applyFill="1" applyBorder="1" applyAlignment="1">
      <alignment horizontal="right"/>
    </xf>
    <xf numFmtId="0" fontId="0" fillId="57" borderId="34" xfId="0" applyFill="1" applyBorder="1" applyAlignment="1">
      <alignment horizontal="right"/>
    </xf>
    <xf numFmtId="0" fontId="22" fillId="57" borderId="21" xfId="0" applyFont="1" applyFill="1" applyBorder="1" applyAlignment="1">
      <alignment horizontal="right"/>
    </xf>
    <xf numFmtId="0" fontId="22" fillId="57" borderId="27" xfId="0" applyFont="1" applyFill="1" applyBorder="1" applyAlignment="1">
      <alignment horizontal="right"/>
    </xf>
    <xf numFmtId="0" fontId="22" fillId="57" borderId="29" xfId="0" applyFont="1" applyFill="1" applyBorder="1" applyAlignment="1">
      <alignment horizontal="right"/>
    </xf>
    <xf numFmtId="0" fontId="22" fillId="57" borderId="23" xfId="0" applyFont="1" applyFill="1" applyBorder="1" applyAlignment="1">
      <alignment horizontal="right"/>
    </xf>
    <xf numFmtId="0" fontId="22" fillId="57" borderId="25" xfId="0" applyFont="1" applyFill="1" applyBorder="1" applyAlignment="1">
      <alignment horizontal="right"/>
    </xf>
    <xf numFmtId="0" fontId="103" fillId="0" borderId="0" xfId="0" applyFont="1" applyAlignment="1">
      <alignment horizontal="left" vertical="center"/>
    </xf>
    <xf numFmtId="0" fontId="104" fillId="0" borderId="0" xfId="0" applyFont="1" applyAlignment="1">
      <alignment horizontal="left" vertical="center"/>
    </xf>
    <xf numFmtId="0" fontId="104" fillId="0" borderId="0" xfId="0" applyFont="1" applyAlignment="1">
      <alignment horizontal="left"/>
    </xf>
    <xf numFmtId="0" fontId="105" fillId="32" borderId="75" xfId="0" applyFont="1" applyFill="1" applyBorder="1" applyAlignment="1">
      <alignment horizontal="center" vertical="center" wrapText="1"/>
    </xf>
    <xf numFmtId="0" fontId="105" fillId="32" borderId="75" xfId="0" applyFont="1" applyFill="1" applyBorder="1" applyAlignment="1">
      <alignment horizontal="center" vertical="center"/>
    </xf>
    <xf numFmtId="0" fontId="105" fillId="32" borderId="76" xfId="0" applyFont="1" applyFill="1" applyBorder="1" applyAlignment="1">
      <alignment horizontal="center" vertical="center" wrapText="1"/>
    </xf>
    <xf numFmtId="0" fontId="105" fillId="32" borderId="76" xfId="0" applyFont="1" applyFill="1" applyBorder="1" applyAlignment="1">
      <alignment horizontal="center" vertical="center"/>
    </xf>
    <xf numFmtId="0" fontId="105" fillId="32" borderId="77" xfId="0" applyFont="1" applyFill="1" applyBorder="1" applyAlignment="1">
      <alignment horizontal="center" vertical="center"/>
    </xf>
    <xf numFmtId="0" fontId="108" fillId="32" borderId="84" xfId="0" applyFont="1" applyFill="1" applyBorder="1" applyAlignment="1">
      <alignment vertical="center"/>
    </xf>
    <xf numFmtId="0" fontId="105" fillId="32" borderId="84" xfId="0" applyFont="1" applyFill="1" applyBorder="1" applyAlignment="1">
      <alignment vertical="center"/>
    </xf>
    <xf numFmtId="0" fontId="105" fillId="32" borderId="85" xfId="0" applyFont="1" applyFill="1" applyBorder="1" applyAlignment="1">
      <alignment vertical="center"/>
    </xf>
    <xf numFmtId="0" fontId="105" fillId="32" borderId="86" xfId="0" applyFont="1" applyFill="1" applyBorder="1" applyAlignment="1">
      <alignment vertical="center"/>
    </xf>
    <xf numFmtId="0" fontId="104" fillId="30" borderId="87" xfId="0" applyFont="1" applyFill="1" applyBorder="1" applyAlignment="1">
      <alignment horizontal="center" vertical="center"/>
    </xf>
    <xf numFmtId="0" fontId="104" fillId="30" borderId="21" xfId="0" applyFont="1" applyFill="1" applyBorder="1" applyAlignment="1">
      <alignment horizontal="center" vertical="center"/>
    </xf>
    <xf numFmtId="0" fontId="104" fillId="30" borderId="20" xfId="0" applyFont="1" applyFill="1" applyBorder="1" applyAlignment="1">
      <alignment horizontal="center" vertical="center"/>
    </xf>
    <xf numFmtId="0" fontId="104" fillId="30" borderId="88" xfId="0" applyFont="1" applyFill="1" applyBorder="1" applyAlignment="1">
      <alignment horizontal="center" vertical="center"/>
    </xf>
    <xf numFmtId="0" fontId="103" fillId="31" borderId="89" xfId="0" applyFont="1" applyFill="1" applyBorder="1" applyAlignment="1">
      <alignment horizontal="center" vertical="center"/>
    </xf>
    <xf numFmtId="0" fontId="103" fillId="30" borderId="89" xfId="0" applyFont="1" applyFill="1" applyBorder="1" applyAlignment="1">
      <alignment horizontal="center" vertical="center"/>
    </xf>
    <xf numFmtId="0" fontId="104" fillId="30" borderId="89" xfId="0" applyFont="1" applyFill="1" applyBorder="1" applyAlignment="1">
      <alignment horizontal="left" vertical="center"/>
    </xf>
    <xf numFmtId="0" fontId="104" fillId="30" borderId="89" xfId="0" applyFont="1" applyFill="1" applyBorder="1" applyAlignment="1">
      <alignment horizontal="center" vertical="center"/>
    </xf>
    <xf numFmtId="0" fontId="104" fillId="24" borderId="21" xfId="0" applyFont="1" applyFill="1" applyBorder="1" applyAlignment="1">
      <alignment horizontal="center" vertical="center"/>
    </xf>
    <xf numFmtId="0" fontId="104" fillId="24" borderId="88" xfId="0" applyFont="1" applyFill="1" applyBorder="1" applyAlignment="1">
      <alignment horizontal="center" vertical="center"/>
    </xf>
    <xf numFmtId="0" fontId="104" fillId="43" borderId="88" xfId="0" applyFont="1" applyFill="1" applyBorder="1" applyAlignment="1">
      <alignment horizontal="center" vertical="center"/>
    </xf>
    <xf numFmtId="0" fontId="104" fillId="43" borderId="87" xfId="0" applyFont="1" applyFill="1" applyBorder="1" applyAlignment="1">
      <alignment horizontal="center" vertical="center"/>
    </xf>
    <xf numFmtId="0" fontId="104" fillId="43" borderId="21" xfId="0" applyFont="1" applyFill="1" applyBorder="1" applyAlignment="1">
      <alignment horizontal="center" vertical="center"/>
    </xf>
    <xf numFmtId="0" fontId="109" fillId="30" borderId="21" xfId="0" applyFont="1" applyFill="1" applyBorder="1" applyAlignment="1">
      <alignment horizontal="center" vertical="center"/>
    </xf>
    <xf numFmtId="0" fontId="110" fillId="30" borderId="89" xfId="0" applyFont="1" applyFill="1" applyBorder="1" applyAlignment="1">
      <alignment horizontal="center" vertical="center"/>
    </xf>
    <xf numFmtId="0" fontId="111" fillId="30" borderId="21" xfId="0" applyFont="1" applyFill="1" applyBorder="1" applyAlignment="1">
      <alignment horizontal="center" vertical="center"/>
    </xf>
    <xf numFmtId="0" fontId="112" fillId="30" borderId="21" xfId="0" applyFont="1" applyFill="1" applyBorder="1" applyAlignment="1">
      <alignment horizontal="center" vertical="center"/>
    </xf>
    <xf numFmtId="0" fontId="104" fillId="24" borderId="87" xfId="0" applyFont="1" applyFill="1" applyBorder="1" applyAlignment="1">
      <alignment horizontal="center" vertical="center"/>
    </xf>
    <xf numFmtId="0" fontId="104" fillId="30" borderId="25" xfId="0" applyFont="1" applyFill="1" applyBorder="1" applyAlignment="1">
      <alignment horizontal="center" vertical="center"/>
    </xf>
    <xf numFmtId="0" fontId="104" fillId="24" borderId="25" xfId="0" applyFont="1" applyFill="1" applyBorder="1" applyAlignment="1">
      <alignment horizontal="center" vertical="center"/>
    </xf>
    <xf numFmtId="0" fontId="112" fillId="30" borderId="25" xfId="0" applyFont="1" applyFill="1" applyBorder="1" applyAlignment="1">
      <alignment horizontal="center" vertical="center"/>
    </xf>
    <xf numFmtId="0" fontId="104" fillId="24" borderId="34" xfId="0" applyFont="1" applyFill="1" applyBorder="1" applyAlignment="1">
      <alignment horizontal="center" vertical="center"/>
    </xf>
    <xf numFmtId="0" fontId="113" fillId="30" borderId="89" xfId="0" applyFont="1" applyFill="1" applyBorder="1" applyAlignment="1">
      <alignment horizontal="left" vertical="center"/>
    </xf>
    <xf numFmtId="0" fontId="104" fillId="30" borderId="34" xfId="0" applyFont="1" applyFill="1" applyBorder="1" applyAlignment="1">
      <alignment horizontal="center" vertical="center"/>
    </xf>
    <xf numFmtId="0" fontId="109" fillId="30" borderId="90" xfId="0" applyFont="1" applyFill="1" applyBorder="1" applyAlignment="1">
      <alignment horizontal="center" vertical="center"/>
    </xf>
    <xf numFmtId="0" fontId="104" fillId="30" borderId="35" xfId="0" applyFont="1" applyFill="1" applyBorder="1" applyAlignment="1">
      <alignment horizontal="center" vertical="center"/>
    </xf>
    <xf numFmtId="0" fontId="104" fillId="30" borderId="91" xfId="0" applyFont="1" applyFill="1" applyBorder="1" applyAlignment="1">
      <alignment horizontal="center" vertical="center"/>
    </xf>
    <xf numFmtId="0" fontId="104" fillId="24" borderId="92" xfId="0" applyFont="1" applyFill="1" applyBorder="1" applyAlignment="1">
      <alignment horizontal="center" vertical="center"/>
    </xf>
    <xf numFmtId="0" fontId="104" fillId="43" borderId="92" xfId="0" applyFont="1" applyFill="1" applyBorder="1" applyAlignment="1">
      <alignment horizontal="center" vertical="center"/>
    </xf>
    <xf numFmtId="0" fontId="104" fillId="43" borderId="91" xfId="0" applyFont="1" applyFill="1" applyBorder="1" applyAlignment="1">
      <alignment horizontal="center" vertical="center"/>
    </xf>
    <xf numFmtId="0" fontId="104" fillId="43" borderId="34" xfId="0" applyFont="1" applyFill="1" applyBorder="1" applyAlignment="1">
      <alignment horizontal="center" vertical="center"/>
    </xf>
    <xf numFmtId="0" fontId="104" fillId="30" borderId="92" xfId="0" applyFont="1" applyFill="1" applyBorder="1" applyAlignment="1">
      <alignment horizontal="center" vertical="center"/>
    </xf>
    <xf numFmtId="0" fontId="114" fillId="30" borderId="21" xfId="0" applyFont="1" applyFill="1" applyBorder="1" applyAlignment="1">
      <alignment horizontal="center" vertical="center"/>
    </xf>
    <xf numFmtId="0" fontId="109" fillId="16" borderId="93" xfId="0" applyFont="1" applyFill="1" applyBorder="1" applyAlignment="1">
      <alignment horizontal="center" vertical="center"/>
    </xf>
    <xf numFmtId="0" fontId="109" fillId="30" borderId="93" xfId="0" applyFont="1" applyFill="1" applyBorder="1" applyAlignment="1">
      <alignment horizontal="center" vertical="center"/>
    </xf>
    <xf numFmtId="0" fontId="109" fillId="30" borderId="94" xfId="0" applyFont="1" applyFill="1" applyBorder="1" applyAlignment="1">
      <alignment horizontal="center" vertical="center"/>
    </xf>
    <xf numFmtId="0" fontId="109" fillId="30" borderId="25" xfId="0" applyFont="1" applyFill="1" applyBorder="1" applyAlignment="1">
      <alignment horizontal="center" vertical="center"/>
    </xf>
    <xf numFmtId="0" fontId="104" fillId="30" borderId="24" xfId="0" applyFont="1" applyFill="1" applyBorder="1" applyAlignment="1">
      <alignment horizontal="center" vertical="center"/>
    </xf>
    <xf numFmtId="0" fontId="104" fillId="30" borderId="95" xfId="0" applyFont="1" applyFill="1" applyBorder="1" applyAlignment="1">
      <alignment horizontal="center" vertical="center"/>
    </xf>
    <xf numFmtId="0" fontId="104" fillId="0" borderId="21" xfId="0" applyFont="1" applyBorder="1" applyAlignment="1">
      <alignment horizontal="center" vertical="center"/>
    </xf>
    <xf numFmtId="0" fontId="104" fillId="24" borderId="20" xfId="0" applyFont="1" applyFill="1" applyBorder="1" applyAlignment="1">
      <alignment horizontal="center" vertical="center"/>
    </xf>
    <xf numFmtId="0" fontId="104" fillId="30" borderId="15" xfId="0" applyFont="1" applyFill="1" applyBorder="1" applyAlignment="1">
      <alignment horizontal="center" vertical="center"/>
    </xf>
    <xf numFmtId="0" fontId="104" fillId="30" borderId="17" xfId="0" applyFont="1" applyFill="1" applyBorder="1" applyAlignment="1">
      <alignment horizontal="center" vertical="center"/>
    </xf>
    <xf numFmtId="0" fontId="104" fillId="24" borderId="16" xfId="0" applyFont="1" applyFill="1" applyBorder="1" applyAlignment="1">
      <alignment horizontal="center" vertical="center"/>
    </xf>
    <xf numFmtId="0" fontId="104" fillId="30" borderId="96" xfId="0" applyFont="1" applyFill="1" applyBorder="1" applyAlignment="1">
      <alignment horizontal="center" vertical="center"/>
    </xf>
    <xf numFmtId="0" fontId="104" fillId="30" borderId="97" xfId="0" applyFont="1" applyFill="1" applyBorder="1" applyAlignment="1">
      <alignment horizontal="center" vertical="center"/>
    </xf>
    <xf numFmtId="0" fontId="104" fillId="30" borderId="98" xfId="0" applyFont="1" applyFill="1" applyBorder="1" applyAlignment="1">
      <alignment horizontal="center" vertical="center"/>
    </xf>
    <xf numFmtId="0" fontId="104" fillId="24" borderId="31" xfId="0" applyFont="1" applyFill="1" applyBorder="1" applyAlignment="1">
      <alignment horizontal="center" vertical="center"/>
    </xf>
    <xf numFmtId="0" fontId="104" fillId="30" borderId="16" xfId="0" applyFont="1" applyFill="1" applyBorder="1" applyAlignment="1">
      <alignment horizontal="center" vertical="center"/>
    </xf>
    <xf numFmtId="0" fontId="104" fillId="30" borderId="99" xfId="0" applyFont="1" applyFill="1" applyBorder="1" applyAlignment="1">
      <alignment horizontal="center" vertical="center"/>
    </xf>
    <xf numFmtId="0" fontId="104" fillId="24" borderId="38" xfId="0" applyFont="1" applyFill="1" applyBorder="1" applyAlignment="1">
      <alignment horizontal="center" vertical="center"/>
    </xf>
    <xf numFmtId="0" fontId="104" fillId="30" borderId="19" xfId="0" applyFont="1" applyFill="1" applyBorder="1" applyAlignment="1">
      <alignment horizontal="center" vertical="center"/>
    </xf>
    <xf numFmtId="0" fontId="104" fillId="30" borderId="100" xfId="0" applyFont="1" applyFill="1" applyBorder="1" applyAlignment="1">
      <alignment horizontal="center" vertical="center"/>
    </xf>
    <xf numFmtId="0" fontId="104" fillId="30" borderId="101" xfId="0" applyFont="1" applyFill="1" applyBorder="1" applyAlignment="1">
      <alignment horizontal="center" vertical="center"/>
    </xf>
    <xf numFmtId="0" fontId="104" fillId="30" borderId="102" xfId="0" applyFont="1" applyFill="1" applyBorder="1" applyAlignment="1">
      <alignment horizontal="center" vertical="center"/>
    </xf>
    <xf numFmtId="0" fontId="113" fillId="11" borderId="21" xfId="0" applyFont="1" applyFill="1" applyBorder="1" applyAlignment="1">
      <alignment horizontal="center" vertical="center"/>
    </xf>
    <xf numFmtId="0" fontId="104" fillId="11" borderId="21" xfId="0" applyFont="1" applyFill="1" applyBorder="1" applyAlignment="1">
      <alignment horizontal="center" vertical="center"/>
    </xf>
    <xf numFmtId="0" fontId="109" fillId="30" borderId="21" xfId="0" applyFont="1" applyFill="1" applyBorder="1" applyAlignment="1">
      <alignment horizontal="left" vertical="center"/>
    </xf>
    <xf numFmtId="0" fontId="104" fillId="30" borderId="103" xfId="0" applyFont="1" applyFill="1" applyBorder="1" applyAlignment="1">
      <alignment horizontal="center" vertical="center"/>
    </xf>
    <xf numFmtId="0" fontId="109" fillId="30" borderId="101" xfId="0" applyFont="1" applyFill="1" applyBorder="1" applyAlignment="1">
      <alignment horizontal="left" vertical="center"/>
    </xf>
    <xf numFmtId="0" fontId="109" fillId="20" borderId="104" xfId="0" applyFont="1" applyFill="1" applyBorder="1" applyAlignment="1">
      <alignment horizontal="center" vertical="center"/>
    </xf>
    <xf numFmtId="0" fontId="109" fillId="30" borderId="38" xfId="0" applyFont="1" applyFill="1" applyBorder="1" applyAlignment="1">
      <alignment horizontal="left" vertical="center"/>
    </xf>
    <xf numFmtId="0" fontId="103" fillId="31" borderId="89" xfId="0" quotePrefix="1" applyFont="1" applyFill="1" applyBorder="1" applyAlignment="1">
      <alignment horizontal="center" vertical="center"/>
    </xf>
    <xf numFmtId="0" fontId="103" fillId="30" borderId="89" xfId="0" quotePrefix="1" applyFont="1" applyFill="1" applyBorder="1" applyAlignment="1">
      <alignment horizontal="center" vertical="center"/>
    </xf>
    <xf numFmtId="0" fontId="104" fillId="30" borderId="33" xfId="0" applyFont="1" applyFill="1" applyBorder="1" applyAlignment="1">
      <alignment horizontal="center" vertical="center"/>
    </xf>
    <xf numFmtId="0" fontId="109" fillId="24" borderId="20" xfId="0" applyFont="1" applyFill="1" applyBorder="1" applyAlignment="1">
      <alignment horizontal="left" vertical="center"/>
    </xf>
    <xf numFmtId="0" fontId="110" fillId="31" borderId="89" xfId="0" applyFont="1" applyFill="1" applyBorder="1" applyAlignment="1">
      <alignment horizontal="center" vertical="center"/>
    </xf>
    <xf numFmtId="0" fontId="109" fillId="24" borderId="21" xfId="0" applyFont="1" applyFill="1" applyBorder="1" applyAlignment="1">
      <alignment horizontal="center" vertical="center"/>
    </xf>
    <xf numFmtId="0" fontId="109" fillId="30" borderId="101" xfId="0" applyFont="1" applyFill="1" applyBorder="1" applyAlignment="1">
      <alignment horizontal="center" vertical="center"/>
    </xf>
    <xf numFmtId="0" fontId="109" fillId="24" borderId="38" xfId="0" applyFont="1" applyFill="1" applyBorder="1" applyAlignment="1">
      <alignment horizontal="center" vertical="center"/>
    </xf>
    <xf numFmtId="0" fontId="109" fillId="30" borderId="20" xfId="0" applyFont="1" applyFill="1" applyBorder="1" applyAlignment="1">
      <alignment horizontal="center" vertical="center"/>
    </xf>
    <xf numFmtId="0" fontId="109" fillId="30" borderId="102" xfId="0" applyFont="1" applyFill="1" applyBorder="1" applyAlignment="1">
      <alignment horizontal="center" vertical="center"/>
    </xf>
    <xf numFmtId="0" fontId="109" fillId="24" borderId="88" xfId="0" applyFont="1" applyFill="1" applyBorder="1" applyAlignment="1">
      <alignment horizontal="center" vertical="center"/>
    </xf>
    <xf numFmtId="0" fontId="109" fillId="30" borderId="87" xfId="0" applyFont="1" applyFill="1" applyBorder="1" applyAlignment="1">
      <alignment horizontal="center" vertical="center"/>
    </xf>
    <xf numFmtId="0" fontId="109" fillId="30" borderId="88" xfId="0" applyFont="1" applyFill="1" applyBorder="1" applyAlignment="1">
      <alignment horizontal="center" vertical="center"/>
    </xf>
    <xf numFmtId="0" fontId="104" fillId="30" borderId="55" xfId="0" applyFont="1" applyFill="1" applyBorder="1" applyAlignment="1">
      <alignment horizontal="center" vertical="center"/>
    </xf>
    <xf numFmtId="0" fontId="104" fillId="30" borderId="29" xfId="0" applyFont="1" applyFill="1" applyBorder="1" applyAlignment="1">
      <alignment horizontal="center" vertical="center"/>
    </xf>
    <xf numFmtId="0" fontId="104" fillId="24" borderId="28" xfId="0" applyFont="1" applyFill="1" applyBorder="1" applyAlignment="1">
      <alignment horizontal="center" vertical="center"/>
    </xf>
    <xf numFmtId="0" fontId="104" fillId="30" borderId="105" xfId="0" applyFont="1" applyFill="1" applyBorder="1" applyAlignment="1">
      <alignment horizontal="center" vertical="center"/>
    </xf>
    <xf numFmtId="0" fontId="104" fillId="30" borderId="106" xfId="0" applyFont="1" applyFill="1" applyBorder="1" applyAlignment="1">
      <alignment horizontal="center" vertical="center"/>
    </xf>
    <xf numFmtId="0" fontId="104" fillId="30" borderId="107" xfId="0" applyFont="1" applyFill="1" applyBorder="1" applyAlignment="1">
      <alignment horizontal="center" vertical="center"/>
    </xf>
    <xf numFmtId="0" fontId="104" fillId="30" borderId="108" xfId="0" applyFont="1" applyFill="1" applyBorder="1" applyAlignment="1">
      <alignment horizontal="center" vertical="center"/>
    </xf>
    <xf numFmtId="0" fontId="104" fillId="24" borderId="39" xfId="0" applyFont="1" applyFill="1" applyBorder="1" applyAlignment="1">
      <alignment horizontal="center" vertical="center"/>
    </xf>
    <xf numFmtId="0" fontId="104" fillId="30" borderId="109" xfId="0" applyFont="1" applyFill="1" applyBorder="1" applyAlignment="1">
      <alignment horizontal="center" vertical="center"/>
    </xf>
    <xf numFmtId="0" fontId="104" fillId="30" borderId="28" xfId="0" applyFont="1" applyFill="1" applyBorder="1" applyAlignment="1">
      <alignment horizontal="center" vertical="center"/>
    </xf>
    <xf numFmtId="0" fontId="109" fillId="20" borderId="110" xfId="0" applyFont="1" applyFill="1" applyBorder="1" applyAlignment="1">
      <alignment horizontal="center" vertical="center"/>
    </xf>
    <xf numFmtId="0" fontId="110" fillId="28" borderId="89" xfId="0" applyFont="1" applyFill="1" applyBorder="1" applyAlignment="1">
      <alignment horizontal="center" vertical="center"/>
    </xf>
    <xf numFmtId="0" fontId="104" fillId="30" borderId="21" xfId="0" applyFont="1" applyFill="1" applyBorder="1" applyAlignment="1">
      <alignment horizontal="left" vertical="center"/>
    </xf>
    <xf numFmtId="0" fontId="104" fillId="11" borderId="111" xfId="0" applyFont="1" applyFill="1" applyBorder="1" applyAlignment="1">
      <alignment horizontal="center" vertical="center"/>
    </xf>
    <xf numFmtId="0" fontId="104" fillId="30" borderId="38" xfId="0" applyFont="1" applyFill="1" applyBorder="1" applyAlignment="1">
      <alignment horizontal="center" vertical="center"/>
    </xf>
    <xf numFmtId="0" fontId="115" fillId="30" borderId="21" xfId="0" applyFont="1" applyFill="1" applyBorder="1" applyAlignment="1">
      <alignment horizontal="left" vertical="center"/>
    </xf>
    <xf numFmtId="0" fontId="104" fillId="0" borderId="89" xfId="0" applyFont="1" applyBorder="1" applyAlignment="1">
      <alignment horizontal="center" vertical="center"/>
    </xf>
    <xf numFmtId="0" fontId="104" fillId="15" borderId="21" xfId="0" applyFont="1" applyFill="1" applyBorder="1" applyAlignment="1">
      <alignment horizontal="center" vertical="center"/>
    </xf>
    <xf numFmtId="0" fontId="109" fillId="20" borderId="112" xfId="0" applyFont="1" applyFill="1" applyBorder="1" applyAlignment="1">
      <alignment horizontal="center" vertical="center"/>
    </xf>
    <xf numFmtId="0" fontId="104" fillId="30" borderId="25" xfId="0" applyFont="1" applyFill="1" applyBorder="1" applyAlignment="1">
      <alignment horizontal="left" vertical="center"/>
    </xf>
    <xf numFmtId="0" fontId="104" fillId="30" borderId="38" xfId="0" applyFont="1" applyFill="1" applyBorder="1" applyAlignment="1">
      <alignment horizontal="left" vertical="center"/>
    </xf>
    <xf numFmtId="0" fontId="103" fillId="8" borderId="89" xfId="0" quotePrefix="1" applyFont="1" applyFill="1" applyBorder="1" applyAlignment="1">
      <alignment horizontal="center" vertical="center"/>
    </xf>
    <xf numFmtId="0" fontId="104" fillId="30" borderId="87" xfId="0" applyFont="1" applyFill="1" applyBorder="1" applyAlignment="1">
      <alignment horizontal="left" vertical="center"/>
    </xf>
    <xf numFmtId="0" fontId="105" fillId="30" borderId="89" xfId="0" applyFont="1" applyFill="1" applyBorder="1" applyAlignment="1">
      <alignment horizontal="center" vertical="center"/>
    </xf>
    <xf numFmtId="0" fontId="103" fillId="0" borderId="89" xfId="0" applyFont="1" applyBorder="1" applyAlignment="1">
      <alignment horizontal="center" vertical="center"/>
    </xf>
    <xf numFmtId="0" fontId="103" fillId="30" borderId="113" xfId="0" applyFont="1" applyFill="1" applyBorder="1" applyAlignment="1">
      <alignment horizontal="center" vertical="center"/>
    </xf>
    <xf numFmtId="0" fontId="104" fillId="24" borderId="114" xfId="0" applyFont="1" applyFill="1" applyBorder="1" applyAlignment="1">
      <alignment horizontal="center" vertical="center"/>
    </xf>
    <xf numFmtId="0" fontId="104" fillId="43" borderId="115" xfId="0" applyFont="1" applyFill="1" applyBorder="1" applyAlignment="1">
      <alignment horizontal="center" vertical="center"/>
    </xf>
    <xf numFmtId="0" fontId="104" fillId="43" borderId="116" xfId="0" applyFont="1" applyFill="1" applyBorder="1" applyAlignment="1">
      <alignment horizontal="center" vertical="center"/>
    </xf>
    <xf numFmtId="0" fontId="104" fillId="43" borderId="117" xfId="0" applyFont="1" applyFill="1" applyBorder="1" applyAlignment="1">
      <alignment horizontal="center" vertical="center"/>
    </xf>
    <xf numFmtId="0" fontId="104" fillId="30" borderId="114" xfId="0" applyFont="1" applyFill="1" applyBorder="1" applyAlignment="1">
      <alignment horizontal="center" vertical="center"/>
    </xf>
    <xf numFmtId="0" fontId="0" fillId="30" borderId="0" xfId="0" applyFill="1"/>
    <xf numFmtId="0" fontId="103" fillId="32" borderId="89" xfId="0" applyFont="1" applyFill="1" applyBorder="1" applyAlignment="1">
      <alignment horizontal="center" vertical="center"/>
    </xf>
    <xf numFmtId="0" fontId="104" fillId="32" borderId="89" xfId="0" applyFont="1" applyFill="1" applyBorder="1" applyAlignment="1">
      <alignment horizontal="left" vertical="center"/>
    </xf>
    <xf numFmtId="0" fontId="104" fillId="32" borderId="89" xfId="0" applyFont="1" applyFill="1" applyBorder="1" applyAlignment="1">
      <alignment horizontal="center" vertical="center"/>
    </xf>
    <xf numFmtId="0" fontId="104" fillId="32" borderId="87" xfId="0" applyFont="1" applyFill="1" applyBorder="1" applyAlignment="1">
      <alignment horizontal="center" vertical="center"/>
    </xf>
    <xf numFmtId="0" fontId="104" fillId="32" borderId="21" xfId="0" applyFont="1" applyFill="1" applyBorder="1" applyAlignment="1">
      <alignment horizontal="center" vertical="center"/>
    </xf>
    <xf numFmtId="0" fontId="104" fillId="32" borderId="20" xfId="0" applyFont="1" applyFill="1" applyBorder="1" applyAlignment="1">
      <alignment horizontal="center" vertical="center"/>
    </xf>
    <xf numFmtId="0" fontId="104" fillId="32" borderId="88" xfId="0" applyFont="1" applyFill="1" applyBorder="1" applyAlignment="1">
      <alignment horizontal="center" vertical="center"/>
    </xf>
    <xf numFmtId="0" fontId="0" fillId="32" borderId="0" xfId="0" applyFill="1"/>
    <xf numFmtId="0" fontId="104" fillId="32" borderId="92" xfId="0" applyFont="1" applyFill="1" applyBorder="1" applyAlignment="1">
      <alignment horizontal="center" vertical="center"/>
    </xf>
    <xf numFmtId="0" fontId="104" fillId="32" borderId="91" xfId="0" applyFont="1" applyFill="1" applyBorder="1" applyAlignment="1">
      <alignment horizontal="center" vertical="center"/>
    </xf>
    <xf numFmtId="0" fontId="104" fillId="32" borderId="34" xfId="0" applyFont="1" applyFill="1" applyBorder="1" applyAlignment="1">
      <alignment horizontal="center" vertical="center"/>
    </xf>
    <xf numFmtId="0" fontId="104" fillId="21" borderId="21" xfId="0" applyFont="1" applyFill="1" applyBorder="1" applyAlignment="1">
      <alignment horizontal="center" vertical="center"/>
    </xf>
    <xf numFmtId="0" fontId="104" fillId="24" borderId="88" xfId="0" applyFont="1" applyFill="1" applyBorder="1" applyAlignment="1">
      <alignment horizontal="left" vertical="center"/>
    </xf>
    <xf numFmtId="0" fontId="104" fillId="30" borderId="117" xfId="0" applyFont="1" applyFill="1" applyBorder="1" applyAlignment="1">
      <alignment horizontal="center" vertical="center"/>
    </xf>
    <xf numFmtId="0" fontId="103" fillId="11" borderId="89" xfId="0" applyFont="1" applyFill="1" applyBorder="1" applyAlignment="1">
      <alignment horizontal="center" vertical="center"/>
    </xf>
    <xf numFmtId="0" fontId="0" fillId="28" borderId="73" xfId="0" applyFill="1" applyBorder="1" applyAlignment="1">
      <alignment horizontal="right"/>
    </xf>
    <xf numFmtId="0" fontId="22" fillId="28" borderId="15" xfId="0" applyFont="1" applyFill="1" applyBorder="1" applyAlignment="1">
      <alignment horizontal="right"/>
    </xf>
    <xf numFmtId="0" fontId="0" fillId="28" borderId="33" xfId="0" applyFill="1" applyBorder="1" applyAlignment="1">
      <alignment horizontal="right"/>
    </xf>
    <xf numFmtId="0" fontId="22" fillId="28" borderId="27" xfId="0" applyFont="1" applyFill="1" applyBorder="1" applyAlignment="1">
      <alignment horizontal="right"/>
    </xf>
    <xf numFmtId="0" fontId="22" fillId="28" borderId="23" xfId="0" applyFont="1" applyFill="1" applyBorder="1" applyAlignment="1">
      <alignment horizontal="right"/>
    </xf>
    <xf numFmtId="0" fontId="0" fillId="57" borderId="14" xfId="0" applyFill="1" applyBorder="1" applyAlignment="1">
      <alignment horizontal="right"/>
    </xf>
    <xf numFmtId="0" fontId="0" fillId="57" borderId="118" xfId="0" applyFill="1" applyBorder="1" applyAlignment="1">
      <alignment horizontal="right"/>
    </xf>
    <xf numFmtId="0" fontId="22" fillId="57" borderId="18" xfId="0" applyFont="1" applyFill="1" applyBorder="1" applyAlignment="1">
      <alignment horizontal="right"/>
    </xf>
    <xf numFmtId="0" fontId="22" fillId="57" borderId="31" xfId="0" applyFont="1" applyFill="1" applyBorder="1" applyAlignment="1">
      <alignment horizontal="right"/>
    </xf>
    <xf numFmtId="0" fontId="0" fillId="57" borderId="32" xfId="0" applyFill="1" applyBorder="1" applyAlignment="1">
      <alignment horizontal="right"/>
    </xf>
    <xf numFmtId="0" fontId="0" fillId="57" borderId="37" xfId="0" applyFill="1" applyBorder="1" applyAlignment="1">
      <alignment horizontal="right"/>
    </xf>
    <xf numFmtId="0" fontId="22" fillId="57" borderId="30" xfId="0" applyFont="1" applyFill="1" applyBorder="1" applyAlignment="1">
      <alignment horizontal="right"/>
    </xf>
    <xf numFmtId="0" fontId="22" fillId="57" borderId="39" xfId="0" applyFont="1" applyFill="1" applyBorder="1" applyAlignment="1">
      <alignment horizontal="right"/>
    </xf>
    <xf numFmtId="0" fontId="0" fillId="28" borderId="13" xfId="0" applyFill="1" applyBorder="1" applyAlignment="1">
      <alignment horizontal="right"/>
    </xf>
    <xf numFmtId="0" fontId="22" fillId="28" borderId="16" xfId="0" applyFont="1" applyFill="1" applyBorder="1" applyAlignment="1">
      <alignment horizontal="right"/>
    </xf>
    <xf numFmtId="0" fontId="0" fillId="28" borderId="35" xfId="0" applyFill="1" applyBorder="1" applyAlignment="1">
      <alignment horizontal="right"/>
    </xf>
    <xf numFmtId="0" fontId="22" fillId="28" borderId="28" xfId="0" applyFont="1" applyFill="1" applyBorder="1" applyAlignment="1">
      <alignment horizontal="right"/>
    </xf>
    <xf numFmtId="0" fontId="22" fillId="28" borderId="24" xfId="0" applyFont="1" applyFill="1" applyBorder="1" applyAlignment="1">
      <alignment horizontal="right"/>
    </xf>
    <xf numFmtId="0" fontId="0" fillId="0" borderId="34" xfId="0" applyBorder="1"/>
    <xf numFmtId="0" fontId="0" fillId="28" borderId="34" xfId="0" applyFill="1" applyBorder="1"/>
    <xf numFmtId="1" fontId="104" fillId="51" borderId="38" xfId="0" applyNumberFormat="1" applyFont="1" applyFill="1" applyBorder="1" applyAlignment="1">
      <alignment horizontal="left" vertical="center"/>
    </xf>
    <xf numFmtId="1" fontId="104" fillId="31" borderId="21" xfId="0" applyNumberFormat="1" applyFont="1" applyFill="1" applyBorder="1" applyAlignment="1">
      <alignment horizontal="left" vertical="center"/>
    </xf>
    <xf numFmtId="0" fontId="109" fillId="20" borderId="119" xfId="0" applyFont="1" applyFill="1" applyBorder="1" applyAlignment="1">
      <alignment horizontal="center" vertical="center"/>
    </xf>
    <xf numFmtId="0" fontId="103" fillId="28" borderId="89" xfId="0" applyFont="1" applyFill="1" applyBorder="1" applyAlignment="1">
      <alignment horizontal="center" vertical="center"/>
    </xf>
    <xf numFmtId="0" fontId="104" fillId="28" borderId="21" xfId="0" applyFont="1" applyFill="1" applyBorder="1" applyAlignment="1">
      <alignment horizontal="center" vertical="center"/>
    </xf>
    <xf numFmtId="0" fontId="110" fillId="11" borderId="89" xfId="0" applyFont="1" applyFill="1" applyBorder="1" applyAlignment="1">
      <alignment horizontal="center" vertical="center"/>
    </xf>
    <xf numFmtId="0" fontId="105" fillId="11" borderId="89" xfId="0" applyFont="1" applyFill="1" applyBorder="1" applyAlignment="1">
      <alignment horizontal="center" vertical="center"/>
    </xf>
    <xf numFmtId="0" fontId="104" fillId="11" borderId="89" xfId="0" applyFont="1" applyFill="1" applyBorder="1" applyAlignment="1">
      <alignment horizontal="left" vertical="center"/>
    </xf>
    <xf numFmtId="0" fontId="114" fillId="10" borderId="89" xfId="0" applyFont="1" applyFill="1" applyBorder="1" applyAlignment="1">
      <alignment horizontal="center" vertical="center"/>
    </xf>
    <xf numFmtId="0" fontId="103" fillId="10" borderId="89" xfId="0" applyFont="1" applyFill="1" applyBorder="1" applyAlignment="1">
      <alignment horizontal="center" vertical="center"/>
    </xf>
    <xf numFmtId="0" fontId="103" fillId="10" borderId="113" xfId="0" applyFont="1" applyFill="1" applyBorder="1" applyAlignment="1">
      <alignment horizontal="center" vertical="center"/>
    </xf>
    <xf numFmtId="0" fontId="109" fillId="11" borderId="119" xfId="0" applyFont="1" applyFill="1" applyBorder="1" applyAlignment="1">
      <alignment horizontal="center" vertical="center"/>
    </xf>
    <xf numFmtId="0" fontId="104" fillId="11" borderId="89" xfId="0" applyFont="1" applyFill="1" applyBorder="1" applyAlignment="1">
      <alignment horizontal="center" vertical="center"/>
    </xf>
    <xf numFmtId="0" fontId="114" fillId="11" borderId="89" xfId="0" applyFont="1" applyFill="1" applyBorder="1" applyAlignment="1">
      <alignment horizontal="center" vertical="center"/>
    </xf>
    <xf numFmtId="0" fontId="114" fillId="10" borderId="89" xfId="0" quotePrefix="1" applyFont="1" applyFill="1" applyBorder="1" applyAlignment="1">
      <alignment horizontal="center" vertical="center"/>
    </xf>
    <xf numFmtId="0" fontId="0" fillId="0" borderId="35" xfId="0" applyBorder="1" applyAlignment="1">
      <alignment horizontal="right"/>
    </xf>
    <xf numFmtId="0" fontId="0" fillId="28" borderId="19" xfId="0" applyFill="1" applyBorder="1" applyAlignment="1">
      <alignment horizontal="right"/>
    </xf>
    <xf numFmtId="1" fontId="104" fillId="0" borderId="0" xfId="0" applyNumberFormat="1" applyFont="1" applyAlignment="1">
      <alignment horizontal="left" vertical="center"/>
    </xf>
    <xf numFmtId="0" fontId="104" fillId="11" borderId="0" xfId="0" applyFont="1" applyFill="1" applyAlignment="1">
      <alignment horizontal="left" vertical="center"/>
    </xf>
    <xf numFmtId="0" fontId="108" fillId="32" borderId="120" xfId="0" applyFont="1" applyFill="1" applyBorder="1" applyAlignment="1">
      <alignment vertical="center"/>
    </xf>
    <xf numFmtId="0" fontId="105" fillId="32" borderId="120" xfId="0" applyFont="1" applyFill="1" applyBorder="1" applyAlignment="1">
      <alignment vertical="center"/>
    </xf>
    <xf numFmtId="0" fontId="105" fillId="32" borderId="0" xfId="0" applyFont="1" applyFill="1" applyAlignment="1">
      <alignment vertical="center"/>
    </xf>
    <xf numFmtId="0" fontId="105" fillId="32" borderId="50" xfId="0" applyFont="1" applyFill="1" applyBorder="1" applyAlignment="1">
      <alignment vertical="center"/>
    </xf>
    <xf numFmtId="0" fontId="104" fillId="13" borderId="21" xfId="0" applyFont="1" applyFill="1" applyBorder="1" applyAlignment="1">
      <alignment horizontal="center" vertical="center"/>
    </xf>
    <xf numFmtId="0" fontId="109" fillId="21" borderId="119" xfId="0" applyFont="1" applyFill="1" applyBorder="1" applyAlignment="1">
      <alignment horizontal="center" vertical="center"/>
    </xf>
    <xf numFmtId="1" fontId="111" fillId="21" borderId="38" xfId="0" applyNumberFormat="1" applyFont="1" applyFill="1" applyBorder="1" applyAlignment="1">
      <alignment horizontal="left" vertical="center"/>
    </xf>
    <xf numFmtId="0" fontId="104" fillId="13" borderId="25" xfId="0" applyFont="1" applyFill="1" applyBorder="1" applyAlignment="1">
      <alignment horizontal="center" vertical="center"/>
    </xf>
    <xf numFmtId="0" fontId="104" fillId="54" borderId="89" xfId="0" applyFont="1" applyFill="1" applyBorder="1" applyAlignment="1">
      <alignment horizontal="left" vertical="center"/>
    </xf>
    <xf numFmtId="0" fontId="103" fillId="11" borderId="113" xfId="0" applyFont="1" applyFill="1" applyBorder="1" applyAlignment="1">
      <alignment horizontal="center" vertical="center"/>
    </xf>
    <xf numFmtId="0" fontId="104" fillId="21" borderId="25" xfId="0" applyFont="1" applyFill="1" applyBorder="1" applyAlignment="1">
      <alignment horizontal="center" vertical="center"/>
    </xf>
    <xf numFmtId="0" fontId="0" fillId="13" borderId="0" xfId="0" applyFill="1"/>
    <xf numFmtId="0" fontId="10" fillId="21" borderId="34" xfId="0" applyFont="1" applyFill="1" applyBorder="1" applyAlignment="1">
      <alignment horizontal="right"/>
    </xf>
    <xf numFmtId="0" fontId="8" fillId="0" borderId="34" xfId="0" applyFont="1" applyBorder="1" applyAlignment="1">
      <alignment horizontal="left"/>
    </xf>
    <xf numFmtId="0" fontId="0" fillId="57" borderId="73" xfId="0" applyFill="1" applyBorder="1" applyAlignment="1">
      <alignment horizontal="right"/>
    </xf>
    <xf numFmtId="0" fontId="0" fillId="57" borderId="74" xfId="0" applyFill="1" applyBorder="1" applyAlignment="1">
      <alignment horizontal="right"/>
    </xf>
    <xf numFmtId="0" fontId="0" fillId="57" borderId="13" xfId="0" applyFill="1" applyBorder="1" applyAlignment="1">
      <alignment horizontal="right"/>
    </xf>
    <xf numFmtId="0" fontId="22" fillId="57" borderId="16" xfId="0" applyFont="1" applyFill="1" applyBorder="1" applyAlignment="1">
      <alignment horizontal="right"/>
    </xf>
    <xf numFmtId="0" fontId="0" fillId="57" borderId="35" xfId="0" applyFill="1" applyBorder="1" applyAlignment="1">
      <alignment horizontal="right"/>
    </xf>
    <xf numFmtId="0" fontId="22" fillId="57" borderId="28" xfId="0" applyFont="1" applyFill="1" applyBorder="1" applyAlignment="1">
      <alignment horizontal="right"/>
    </xf>
    <xf numFmtId="0" fontId="0" fillId="0" borderId="14" xfId="0" applyBorder="1" applyAlignment="1">
      <alignment horizontal="right"/>
    </xf>
    <xf numFmtId="0" fontId="22" fillId="0" borderId="18" xfId="0" applyFont="1" applyBorder="1" applyAlignment="1">
      <alignment horizontal="right"/>
    </xf>
    <xf numFmtId="0" fontId="0" fillId="0" borderId="32" xfId="0" applyBorder="1" applyAlignment="1">
      <alignment horizontal="right"/>
    </xf>
    <xf numFmtId="0" fontId="22" fillId="0" borderId="30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22" fillId="0" borderId="16" xfId="0" applyFont="1" applyBorder="1" applyAlignment="1">
      <alignment horizontal="right"/>
    </xf>
    <xf numFmtId="0" fontId="22" fillId="0" borderId="28" xfId="0" applyFont="1" applyBorder="1" applyAlignment="1">
      <alignment horizontal="right"/>
    </xf>
    <xf numFmtId="0" fontId="0" fillId="0" borderId="73" xfId="0" applyBorder="1" applyAlignment="1">
      <alignment horizontal="right"/>
    </xf>
    <xf numFmtId="0" fontId="22" fillId="0" borderId="15" xfId="0" applyFont="1" applyBorder="1" applyAlignment="1">
      <alignment horizontal="right"/>
    </xf>
    <xf numFmtId="0" fontId="0" fillId="0" borderId="33" xfId="0" applyBorder="1" applyAlignment="1">
      <alignment horizontal="right"/>
    </xf>
    <xf numFmtId="0" fontId="22" fillId="0" borderId="27" xfId="0" applyFont="1" applyBorder="1" applyAlignment="1">
      <alignment horizontal="right"/>
    </xf>
    <xf numFmtId="0" fontId="0" fillId="5" borderId="34" xfId="0" applyFill="1" applyBorder="1" applyAlignment="1">
      <alignment horizontal="right"/>
    </xf>
    <xf numFmtId="0" fontId="0" fillId="20" borderId="14" xfId="0" applyFill="1" applyBorder="1" applyAlignment="1">
      <alignment horizontal="right"/>
    </xf>
    <xf numFmtId="0" fontId="22" fillId="20" borderId="18" xfId="0" applyFont="1" applyFill="1" applyBorder="1" applyAlignment="1">
      <alignment horizontal="right"/>
    </xf>
    <xf numFmtId="0" fontId="0" fillId="5" borderId="35" xfId="0" applyFill="1" applyBorder="1" applyAlignment="1">
      <alignment horizontal="right"/>
    </xf>
    <xf numFmtId="0" fontId="101" fillId="11" borderId="10" xfId="0" applyFont="1" applyFill="1" applyBorder="1" applyAlignment="1">
      <alignment horizontal="center" vertical="center"/>
    </xf>
    <xf numFmtId="0" fontId="101" fillId="11" borderId="11" xfId="0" applyFont="1" applyFill="1" applyBorder="1" applyAlignment="1">
      <alignment horizontal="center" vertical="center"/>
    </xf>
    <xf numFmtId="0" fontId="101" fillId="11" borderId="1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61" xfId="0" applyFont="1" applyFill="1" applyBorder="1" applyAlignment="1">
      <alignment horizontal="center" vertical="center"/>
    </xf>
    <xf numFmtId="0" fontId="7" fillId="3" borderId="49" xfId="0" applyFont="1" applyFill="1" applyBorder="1" applyAlignment="1">
      <alignment horizontal="center" vertical="center"/>
    </xf>
    <xf numFmtId="0" fontId="7" fillId="3" borderId="62" xfId="0" applyFont="1" applyFill="1" applyBorder="1" applyAlignment="1">
      <alignment horizontal="center" vertical="center"/>
    </xf>
    <xf numFmtId="165" fontId="10" fillId="26" borderId="11" xfId="0" applyNumberFormat="1" applyFont="1" applyFill="1" applyBorder="1" applyAlignment="1">
      <alignment horizontal="center"/>
    </xf>
    <xf numFmtId="16" fontId="10" fillId="27" borderId="10" xfId="0" applyNumberFormat="1" applyFont="1" applyFill="1" applyBorder="1" applyAlignment="1">
      <alignment horizontal="center"/>
    </xf>
    <xf numFmtId="0" fontId="10" fillId="27" borderId="11" xfId="0" applyFont="1" applyFill="1" applyBorder="1" applyAlignment="1">
      <alignment horizontal="center"/>
    </xf>
    <xf numFmtId="0" fontId="10" fillId="27" borderId="12" xfId="0" applyFont="1" applyFill="1" applyBorder="1" applyAlignment="1">
      <alignment horizontal="center"/>
    </xf>
    <xf numFmtId="17" fontId="0" fillId="15" borderId="10" xfId="0" applyNumberFormat="1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17" fontId="116" fillId="0" borderId="10" xfId="0" applyNumberFormat="1" applyFont="1" applyBorder="1" applyAlignment="1">
      <alignment horizontal="center"/>
    </xf>
    <xf numFmtId="0" fontId="116" fillId="0" borderId="11" xfId="0" applyFont="1" applyBorder="1" applyAlignment="1">
      <alignment horizontal="center"/>
    </xf>
    <xf numFmtId="0" fontId="116" fillId="0" borderId="12" xfId="0" applyFont="1" applyBorder="1" applyAlignment="1">
      <alignment horizontal="center"/>
    </xf>
    <xf numFmtId="0" fontId="81" fillId="9" borderId="10" xfId="0" applyFont="1" applyFill="1" applyBorder="1" applyAlignment="1">
      <alignment horizontal="center" vertical="center"/>
    </xf>
    <xf numFmtId="0" fontId="81" fillId="9" borderId="11" xfId="0" applyFont="1" applyFill="1" applyBorder="1" applyAlignment="1">
      <alignment horizontal="center" vertical="center"/>
    </xf>
    <xf numFmtId="0" fontId="81" fillId="9" borderId="12" xfId="0" applyFont="1" applyFill="1" applyBorder="1" applyAlignment="1">
      <alignment horizontal="center" vertical="center"/>
    </xf>
    <xf numFmtId="0" fontId="81" fillId="0" borderId="10" xfId="0" applyFont="1" applyBorder="1" applyAlignment="1">
      <alignment horizontal="center"/>
    </xf>
    <xf numFmtId="0" fontId="81" fillId="0" borderId="11" xfId="0" applyFont="1" applyBorder="1" applyAlignment="1">
      <alignment horizontal="center"/>
    </xf>
    <xf numFmtId="0" fontId="102" fillId="0" borderId="23" xfId="0" applyFont="1" applyBorder="1" applyAlignment="1">
      <alignment horizontal="center" vertical="center" wrapText="1"/>
    </xf>
    <xf numFmtId="0" fontId="102" fillId="0" borderId="54" xfId="0" applyFont="1" applyBorder="1" applyAlignment="1">
      <alignment horizontal="center" vertical="center"/>
    </xf>
    <xf numFmtId="0" fontId="102" fillId="0" borderId="55" xfId="0" applyFont="1" applyBorder="1" applyAlignment="1">
      <alignment horizontal="center" vertical="center"/>
    </xf>
    <xf numFmtId="0" fontId="81" fillId="56" borderId="10" xfId="0" applyFont="1" applyFill="1" applyBorder="1" applyAlignment="1">
      <alignment horizontal="center"/>
    </xf>
    <xf numFmtId="0" fontId="81" fillId="56" borderId="11" xfId="0" applyFont="1" applyFill="1" applyBorder="1" applyAlignment="1">
      <alignment horizontal="center"/>
    </xf>
    <xf numFmtId="0" fontId="81" fillId="56" borderId="12" xfId="0" applyFont="1" applyFill="1" applyBorder="1" applyAlignment="1">
      <alignment horizontal="center"/>
    </xf>
    <xf numFmtId="0" fontId="9" fillId="8" borderId="10" xfId="0" quotePrefix="1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80" fillId="0" borderId="23" xfId="0" applyFont="1" applyBorder="1" applyAlignment="1">
      <alignment horizontal="center" vertical="center" wrapText="1"/>
    </xf>
    <xf numFmtId="0" fontId="80" fillId="0" borderId="54" xfId="0" applyFont="1" applyBorder="1" applyAlignment="1">
      <alignment horizontal="center" vertical="center"/>
    </xf>
    <xf numFmtId="0" fontId="80" fillId="0" borderId="55" xfId="0" applyFont="1" applyBorder="1" applyAlignment="1">
      <alignment horizontal="center" vertical="center"/>
    </xf>
    <xf numFmtId="165" fontId="10" fillId="25" borderId="7" xfId="0" applyNumberFormat="1" applyFont="1" applyFill="1" applyBorder="1" applyAlignment="1">
      <alignment horizontal="center"/>
    </xf>
    <xf numFmtId="165" fontId="10" fillId="25" borderId="8" xfId="0" applyNumberFormat="1" applyFont="1" applyFill="1" applyBorder="1" applyAlignment="1">
      <alignment horizontal="center"/>
    </xf>
    <xf numFmtId="165" fontId="10" fillId="25" borderId="9" xfId="0" applyNumberFormat="1" applyFont="1" applyFill="1" applyBorder="1" applyAlignment="1">
      <alignment horizontal="center"/>
    </xf>
    <xf numFmtId="17" fontId="0" fillId="15" borderId="61" xfId="0" applyNumberFormat="1" applyFill="1" applyBorder="1" applyAlignment="1">
      <alignment horizontal="center"/>
    </xf>
    <xf numFmtId="0" fontId="0" fillId="15" borderId="49" xfId="0" applyFill="1" applyBorder="1" applyAlignment="1">
      <alignment horizontal="center"/>
    </xf>
    <xf numFmtId="0" fontId="9" fillId="8" borderId="10" xfId="0" quotePrefix="1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 vertical="center"/>
    </xf>
    <xf numFmtId="0" fontId="81" fillId="8" borderId="10" xfId="0" quotePrefix="1" applyFont="1" applyFill="1" applyBorder="1" applyAlignment="1">
      <alignment horizontal="center" vertical="center"/>
    </xf>
    <xf numFmtId="0" fontId="81" fillId="8" borderId="11" xfId="0" applyFont="1" applyFill="1" applyBorder="1" applyAlignment="1">
      <alignment horizontal="center" vertical="center"/>
    </xf>
    <xf numFmtId="0" fontId="81" fillId="8" borderId="12" xfId="0" applyFont="1" applyFill="1" applyBorder="1" applyAlignment="1">
      <alignment horizontal="center" vertical="center"/>
    </xf>
    <xf numFmtId="0" fontId="81" fillId="0" borderId="12" xfId="0" applyFont="1" applyBorder="1" applyAlignment="1">
      <alignment horizontal="center"/>
    </xf>
    <xf numFmtId="165" fontId="106" fillId="60" borderId="78" xfId="0" applyNumberFormat="1" applyFont="1" applyFill="1" applyBorder="1" applyAlignment="1">
      <alignment horizontal="center" vertical="center"/>
    </xf>
    <xf numFmtId="165" fontId="106" fillId="3" borderId="78" xfId="0" applyNumberFormat="1" applyFont="1" applyFill="1" applyBorder="1" applyAlignment="1">
      <alignment horizontal="center" vertical="center"/>
    </xf>
    <xf numFmtId="165" fontId="106" fillId="3" borderId="79" xfId="0" applyNumberFormat="1" applyFont="1" applyFill="1" applyBorder="1" applyAlignment="1">
      <alignment horizontal="center" vertical="center"/>
    </xf>
    <xf numFmtId="165" fontId="106" fillId="3" borderId="80" xfId="0" applyNumberFormat="1" applyFont="1" applyFill="1" applyBorder="1" applyAlignment="1">
      <alignment horizontal="center" vertical="center"/>
    </xf>
    <xf numFmtId="165" fontId="106" fillId="19" borderId="80" xfId="0" applyNumberFormat="1" applyFont="1" applyFill="1" applyBorder="1" applyAlignment="1">
      <alignment horizontal="center" vertical="center"/>
    </xf>
    <xf numFmtId="165" fontId="106" fillId="46" borderId="81" xfId="0" applyNumberFormat="1" applyFont="1" applyFill="1" applyBorder="1" applyAlignment="1">
      <alignment horizontal="center" vertical="center"/>
    </xf>
    <xf numFmtId="165" fontId="106" fillId="46" borderId="78" xfId="0" applyNumberFormat="1" applyFont="1" applyFill="1" applyBorder="1" applyAlignment="1">
      <alignment horizontal="center" vertical="center"/>
    </xf>
    <xf numFmtId="165" fontId="106" fillId="46" borderId="79" xfId="0" applyNumberFormat="1" applyFont="1" applyFill="1" applyBorder="1" applyAlignment="1">
      <alignment horizontal="center" vertical="center"/>
    </xf>
    <xf numFmtId="165" fontId="106" fillId="19" borderId="81" xfId="0" quotePrefix="1" applyNumberFormat="1" applyFont="1" applyFill="1" applyBorder="1" applyAlignment="1">
      <alignment horizontal="center" vertical="center"/>
    </xf>
    <xf numFmtId="165" fontId="106" fillId="19" borderId="78" xfId="0" applyNumberFormat="1" applyFont="1" applyFill="1" applyBorder="1" applyAlignment="1">
      <alignment horizontal="center" vertical="center"/>
    </xf>
    <xf numFmtId="165" fontId="106" fillId="19" borderId="79" xfId="0" applyNumberFormat="1" applyFont="1" applyFill="1" applyBorder="1" applyAlignment="1">
      <alignment horizontal="center" vertical="center"/>
    </xf>
    <xf numFmtId="165" fontId="107" fillId="10" borderId="81" xfId="0" applyNumberFormat="1" applyFont="1" applyFill="1" applyBorder="1" applyAlignment="1">
      <alignment horizontal="center" vertical="center"/>
    </xf>
    <xf numFmtId="165" fontId="107" fillId="10" borderId="78" xfId="0" applyNumberFormat="1" applyFont="1" applyFill="1" applyBorder="1" applyAlignment="1">
      <alignment horizontal="center" vertical="center"/>
    </xf>
    <xf numFmtId="165" fontId="106" fillId="3" borderId="82" xfId="0" applyNumberFormat="1" applyFont="1" applyFill="1" applyBorder="1" applyAlignment="1">
      <alignment horizontal="center" vertical="center"/>
    </xf>
    <xf numFmtId="165" fontId="106" fillId="3" borderId="83" xfId="0" applyNumberFormat="1" applyFont="1" applyFill="1" applyBorder="1" applyAlignment="1">
      <alignment horizontal="center" vertical="center"/>
    </xf>
    <xf numFmtId="165" fontId="106" fillId="14" borderId="82" xfId="0" applyNumberFormat="1" applyFont="1" applyFill="1" applyBorder="1" applyAlignment="1">
      <alignment horizontal="center" vertical="center"/>
    </xf>
    <xf numFmtId="165" fontId="106" fillId="14" borderId="78" xfId="0" applyNumberFormat="1" applyFont="1" applyFill="1" applyBorder="1" applyAlignment="1">
      <alignment horizontal="center" vertical="center"/>
    </xf>
    <xf numFmtId="165" fontId="106" fillId="14" borderId="83" xfId="0" applyNumberFormat="1" applyFont="1" applyFill="1" applyBorder="1" applyAlignment="1">
      <alignment horizontal="center" vertical="center"/>
    </xf>
    <xf numFmtId="165" fontId="107" fillId="58" borderId="82" xfId="0" applyNumberFormat="1" applyFont="1" applyFill="1" applyBorder="1" applyAlignment="1">
      <alignment horizontal="center" vertical="center"/>
    </xf>
    <xf numFmtId="165" fontId="107" fillId="58" borderId="78" xfId="0" applyNumberFormat="1" applyFont="1" applyFill="1" applyBorder="1" applyAlignment="1">
      <alignment horizontal="center" vertical="center"/>
    </xf>
    <xf numFmtId="165" fontId="107" fillId="58" borderId="83" xfId="0" applyNumberFormat="1" applyFont="1" applyFill="1" applyBorder="1" applyAlignment="1">
      <alignment horizontal="center" vertical="center"/>
    </xf>
    <xf numFmtId="165" fontId="107" fillId="51" borderId="82" xfId="0" applyNumberFormat="1" applyFont="1" applyFill="1" applyBorder="1" applyAlignment="1">
      <alignment horizontal="center" vertical="center"/>
    </xf>
    <xf numFmtId="165" fontId="107" fillId="51" borderId="78" xfId="0" applyNumberFormat="1" applyFont="1" applyFill="1" applyBorder="1" applyAlignment="1">
      <alignment horizontal="center" vertical="center"/>
    </xf>
    <xf numFmtId="165" fontId="107" fillId="51" borderId="83" xfId="0" applyNumberFormat="1" applyFont="1" applyFill="1" applyBorder="1" applyAlignment="1">
      <alignment horizontal="center" vertical="center"/>
    </xf>
    <xf numFmtId="165" fontId="106" fillId="59" borderId="82" xfId="0" applyNumberFormat="1" applyFont="1" applyFill="1" applyBorder="1" applyAlignment="1">
      <alignment horizontal="center" vertical="center"/>
    </xf>
    <xf numFmtId="165" fontId="106" fillId="59" borderId="78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48" fillId="0" borderId="1" xfId="7" applyFont="1" applyBorder="1" applyAlignment="1">
      <alignment horizontal="center"/>
    </xf>
    <xf numFmtId="43" fontId="54" fillId="0" borderId="2" xfId="6" applyFont="1" applyFill="1" applyBorder="1" applyAlignment="1">
      <alignment horizontal="center" vertical="center"/>
    </xf>
    <xf numFmtId="43" fontId="54" fillId="0" borderId="46" xfId="6" applyFont="1" applyFill="1" applyBorder="1" applyAlignment="1">
      <alignment horizontal="center" vertical="center"/>
    </xf>
    <xf numFmtId="43" fontId="54" fillId="0" borderId="42" xfId="6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/>
    </xf>
    <xf numFmtId="0" fontId="70" fillId="0" borderId="1" xfId="7" applyFont="1" applyBorder="1" applyAlignment="1">
      <alignment horizontal="center" vertical="center"/>
    </xf>
    <xf numFmtId="0" fontId="95" fillId="0" borderId="1" xfId="7" applyFont="1" applyBorder="1" applyAlignment="1">
      <alignment horizontal="center" vertical="center"/>
    </xf>
    <xf numFmtId="0" fontId="56" fillId="0" borderId="71" xfId="7" quotePrefix="1" applyFont="1" applyBorder="1" applyAlignment="1">
      <alignment horizontal="center" vertical="center"/>
    </xf>
    <xf numFmtId="0" fontId="56" fillId="0" borderId="72" xfId="7" quotePrefix="1" applyFont="1" applyBorder="1" applyAlignment="1">
      <alignment horizontal="center" vertical="center"/>
    </xf>
    <xf numFmtId="0" fontId="53" fillId="0" borderId="66" xfId="7" applyFont="1" applyBorder="1" applyAlignment="1">
      <alignment horizontal="center"/>
    </xf>
    <xf numFmtId="0" fontId="53" fillId="0" borderId="68" xfId="7" applyFont="1" applyBorder="1" applyAlignment="1">
      <alignment horizontal="center"/>
    </xf>
    <xf numFmtId="0" fontId="53" fillId="0" borderId="69" xfId="7" applyFont="1" applyBorder="1" applyAlignment="1">
      <alignment horizontal="center"/>
    </xf>
    <xf numFmtId="0" fontId="53" fillId="0" borderId="2" xfId="7" applyFont="1" applyBorder="1" applyAlignment="1">
      <alignment horizontal="center"/>
    </xf>
    <xf numFmtId="0" fontId="53" fillId="0" borderId="46" xfId="7" applyFont="1" applyBorder="1" applyAlignment="1">
      <alignment horizontal="center"/>
    </xf>
    <xf numFmtId="0" fontId="53" fillId="0" borderId="42" xfId="7" applyFont="1" applyBorder="1" applyAlignment="1">
      <alignment horizontal="center"/>
    </xf>
    <xf numFmtId="0" fontId="53" fillId="0" borderId="2" xfId="7" applyFont="1" applyBorder="1" applyAlignment="1">
      <alignment horizontal="center" vertical="center"/>
    </xf>
    <xf numFmtId="0" fontId="53" fillId="0" borderId="46" xfId="7" applyFont="1" applyBorder="1" applyAlignment="1">
      <alignment horizontal="center" vertical="center"/>
    </xf>
    <xf numFmtId="0" fontId="53" fillId="0" borderId="42" xfId="7" applyFont="1" applyBorder="1" applyAlignment="1">
      <alignment horizontal="center" vertical="center"/>
    </xf>
    <xf numFmtId="0" fontId="56" fillId="0" borderId="1" xfId="7" quotePrefix="1" applyFont="1" applyBorder="1" applyAlignment="1">
      <alignment horizontal="center" vertical="center"/>
    </xf>
    <xf numFmtId="0" fontId="56" fillId="0" borderId="1" xfId="7" applyFont="1" applyBorder="1" applyAlignment="1">
      <alignment horizontal="center" vertical="center"/>
    </xf>
    <xf numFmtId="0" fontId="53" fillId="0" borderId="67" xfId="7" applyFont="1" applyBorder="1" applyAlignment="1">
      <alignment horizontal="center"/>
    </xf>
    <xf numFmtId="0" fontId="53" fillId="0" borderId="50" xfId="7" applyFont="1" applyBorder="1" applyAlignment="1">
      <alignment horizontal="center"/>
    </xf>
    <xf numFmtId="0" fontId="53" fillId="0" borderId="70" xfId="7" applyFont="1" applyBorder="1" applyAlignment="1">
      <alignment horizontal="center"/>
    </xf>
    <xf numFmtId="0" fontId="53" fillId="11" borderId="2" xfId="7" applyFont="1" applyFill="1" applyBorder="1" applyAlignment="1">
      <alignment horizontal="center"/>
    </xf>
    <xf numFmtId="0" fontId="53" fillId="11" borderId="46" xfId="7" applyFont="1" applyFill="1" applyBorder="1" applyAlignment="1">
      <alignment horizontal="center"/>
    </xf>
    <xf numFmtId="0" fontId="53" fillId="11" borderId="42" xfId="7" applyFont="1" applyFill="1" applyBorder="1" applyAlignment="1">
      <alignment horizontal="center"/>
    </xf>
    <xf numFmtId="0" fontId="93" fillId="11" borderId="2" xfId="7" applyFont="1" applyFill="1" applyBorder="1" applyAlignment="1">
      <alignment horizontal="center" vertical="center"/>
    </xf>
    <xf numFmtId="0" fontId="93" fillId="11" borderId="46" xfId="7" applyFont="1" applyFill="1" applyBorder="1" applyAlignment="1">
      <alignment horizontal="center" vertical="center"/>
    </xf>
    <xf numFmtId="0" fontId="93" fillId="11" borderId="42" xfId="7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 vertical="center"/>
    </xf>
    <xf numFmtId="0" fontId="41" fillId="0" borderId="1" xfId="7" applyFont="1" applyBorder="1" applyAlignment="1">
      <alignment horizontal="center" vertical="center"/>
    </xf>
    <xf numFmtId="0" fontId="53" fillId="11" borderId="1" xfId="7" applyFont="1" applyFill="1" applyBorder="1" applyAlignment="1">
      <alignment horizontal="center" vertical="center"/>
    </xf>
    <xf numFmtId="0" fontId="53" fillId="11" borderId="2" xfId="7" applyFont="1" applyFill="1" applyBorder="1" applyAlignment="1">
      <alignment horizontal="center" vertical="center"/>
    </xf>
    <xf numFmtId="0" fontId="53" fillId="11" borderId="46" xfId="7" applyFont="1" applyFill="1" applyBorder="1" applyAlignment="1">
      <alignment horizontal="center" vertical="center"/>
    </xf>
    <xf numFmtId="0" fontId="53" fillId="11" borderId="42" xfId="7" applyFont="1" applyFill="1" applyBorder="1" applyAlignment="1">
      <alignment horizontal="center" vertical="center"/>
    </xf>
    <xf numFmtId="0" fontId="53" fillId="11" borderId="1" xfId="7" applyFont="1" applyFill="1" applyBorder="1" applyAlignment="1">
      <alignment horizontal="center"/>
    </xf>
    <xf numFmtId="0" fontId="48" fillId="0" borderId="2" xfId="7" applyFont="1" applyBorder="1" applyAlignment="1">
      <alignment horizontal="center"/>
    </xf>
    <xf numFmtId="0" fontId="48" fillId="0" borderId="46" xfId="7" applyFont="1" applyBorder="1" applyAlignment="1">
      <alignment horizontal="center"/>
    </xf>
    <xf numFmtId="0" fontId="48" fillId="0" borderId="42" xfId="7" applyFont="1" applyBorder="1" applyAlignment="1">
      <alignment horizontal="center"/>
    </xf>
    <xf numFmtId="0" fontId="70" fillId="0" borderId="2" xfId="7" applyFont="1" applyBorder="1" applyAlignment="1">
      <alignment horizontal="center" vertical="center"/>
    </xf>
    <xf numFmtId="0" fontId="70" fillId="0" borderId="46" xfId="7" applyFont="1" applyBorder="1" applyAlignment="1">
      <alignment horizontal="center" vertical="center"/>
    </xf>
    <xf numFmtId="0" fontId="70" fillId="0" borderId="42" xfId="7" applyFont="1" applyBorder="1" applyAlignment="1">
      <alignment horizontal="center" vertical="center"/>
    </xf>
    <xf numFmtId="0" fontId="42" fillId="0" borderId="1" xfId="7" applyFont="1" applyBorder="1" applyAlignment="1">
      <alignment horizontal="center" vertical="center"/>
    </xf>
    <xf numFmtId="0" fontId="47" fillId="0" borderId="1" xfId="7" quotePrefix="1" applyFont="1" applyBorder="1" applyAlignment="1">
      <alignment horizontal="center" vertical="center"/>
    </xf>
    <xf numFmtId="0" fontId="69" fillId="0" borderId="46" xfId="7" applyFont="1" applyBorder="1" applyAlignment="1">
      <alignment horizontal="center" vertical="center"/>
    </xf>
    <xf numFmtId="0" fontId="69" fillId="0" borderId="42" xfId="7" applyFont="1" applyBorder="1" applyAlignment="1">
      <alignment horizontal="center" vertical="center"/>
    </xf>
    <xf numFmtId="0" fontId="47" fillId="0" borderId="1" xfId="7" applyFont="1" applyBorder="1" applyAlignment="1">
      <alignment horizontal="center" vertical="center"/>
    </xf>
    <xf numFmtId="0" fontId="48" fillId="0" borderId="1" xfId="7" applyFont="1" applyBorder="1" applyAlignment="1">
      <alignment horizontal="center" vertical="center"/>
    </xf>
    <xf numFmtId="0" fontId="91" fillId="11" borderId="46" xfId="7" applyFont="1" applyFill="1" applyBorder="1" applyAlignment="1">
      <alignment horizontal="center" vertical="center"/>
    </xf>
    <xf numFmtId="0" fontId="91" fillId="11" borderId="42" xfId="7" applyFont="1" applyFill="1" applyBorder="1" applyAlignment="1">
      <alignment horizontal="center" vertical="center"/>
    </xf>
    <xf numFmtId="43" fontId="48" fillId="0" borderId="1" xfId="6" applyFont="1" applyFill="1" applyBorder="1" applyAlignment="1">
      <alignment horizontal="center" vertical="center"/>
    </xf>
    <xf numFmtId="0" fontId="54" fillId="0" borderId="1" xfId="7" applyFont="1" applyBorder="1" applyAlignment="1">
      <alignment horizontal="center" vertical="center"/>
    </xf>
    <xf numFmtId="0" fontId="76" fillId="0" borderId="1" xfId="7" quotePrefix="1" applyFont="1" applyBorder="1" applyAlignment="1">
      <alignment horizontal="left" vertical="center"/>
    </xf>
    <xf numFmtId="0" fontId="76" fillId="0" borderId="1" xfId="7" applyFont="1" applyBorder="1" applyAlignment="1">
      <alignment horizontal="left" vertical="center"/>
    </xf>
    <xf numFmtId="0" fontId="67" fillId="0" borderId="1" xfId="7" applyFont="1" applyBorder="1" applyAlignment="1">
      <alignment horizontal="center" vertical="center"/>
    </xf>
    <xf numFmtId="0" fontId="69" fillId="0" borderId="2" xfId="7" applyFont="1" applyBorder="1" applyAlignment="1">
      <alignment horizontal="center" vertical="center"/>
    </xf>
    <xf numFmtId="0" fontId="58" fillId="0" borderId="2" xfId="7" applyFont="1" applyBorder="1" applyAlignment="1">
      <alignment horizontal="center" vertical="center" wrapText="1"/>
    </xf>
    <xf numFmtId="0" fontId="58" fillId="0" borderId="46" xfId="7" applyFont="1" applyBorder="1" applyAlignment="1">
      <alignment horizontal="center" vertical="center" wrapText="1"/>
    </xf>
    <xf numFmtId="0" fontId="58" fillId="0" borderId="42" xfId="7" applyFont="1" applyBorder="1" applyAlignment="1">
      <alignment horizontal="center" vertical="center" wrapText="1"/>
    </xf>
    <xf numFmtId="0" fontId="76" fillId="0" borderId="1" xfId="7" quotePrefix="1" applyFont="1" applyBorder="1" applyAlignment="1">
      <alignment horizontal="left" vertical="center" wrapText="1"/>
    </xf>
    <xf numFmtId="0" fontId="46" fillId="0" borderId="2" xfId="7" applyFont="1" applyBorder="1" applyAlignment="1">
      <alignment horizontal="center" vertical="center" wrapText="1"/>
    </xf>
    <xf numFmtId="0" fontId="46" fillId="0" borderId="46" xfId="7" applyFont="1" applyBorder="1" applyAlignment="1">
      <alignment horizontal="center" vertical="center" wrapText="1"/>
    </xf>
    <xf numFmtId="0" fontId="46" fillId="0" borderId="42" xfId="7" applyFont="1" applyBorder="1" applyAlignment="1">
      <alignment horizontal="center" vertical="center" wrapText="1"/>
    </xf>
    <xf numFmtId="0" fontId="88" fillId="0" borderId="1" xfId="7" applyFont="1" applyBorder="1" applyAlignment="1">
      <alignment horizontal="left" vertical="center"/>
    </xf>
    <xf numFmtId="0" fontId="73" fillId="0" borderId="1" xfId="7" applyFont="1" applyBorder="1" applyAlignment="1">
      <alignment horizontal="center" vertical="center"/>
    </xf>
    <xf numFmtId="0" fontId="46" fillId="0" borderId="2" xfId="7" applyFont="1" applyBorder="1" applyAlignment="1">
      <alignment horizontal="center" vertical="center"/>
    </xf>
    <xf numFmtId="0" fontId="46" fillId="0" borderId="46" xfId="7" applyFont="1" applyBorder="1" applyAlignment="1">
      <alignment horizontal="center" vertical="center"/>
    </xf>
    <xf numFmtId="0" fontId="46" fillId="0" borderId="42" xfId="7" applyFont="1" applyBorder="1" applyAlignment="1">
      <alignment horizontal="center" vertical="center"/>
    </xf>
    <xf numFmtId="0" fontId="88" fillId="0" borderId="1" xfId="7" applyFont="1" applyBorder="1" applyAlignment="1">
      <alignment horizontal="left" vertical="center" wrapText="1"/>
    </xf>
    <xf numFmtId="0" fontId="89" fillId="0" borderId="1" xfId="7" applyFont="1" applyBorder="1" applyAlignment="1">
      <alignment horizontal="left" vertical="center"/>
    </xf>
    <xf numFmtId="43" fontId="48" fillId="0" borderId="2" xfId="6" applyFont="1" applyFill="1" applyBorder="1" applyAlignment="1">
      <alignment horizontal="center" vertical="center"/>
    </xf>
    <xf numFmtId="43" fontId="48" fillId="0" borderId="46" xfId="6" applyFont="1" applyFill="1" applyBorder="1" applyAlignment="1">
      <alignment horizontal="center" vertical="center"/>
    </xf>
    <xf numFmtId="43" fontId="48" fillId="0" borderId="42" xfId="6" applyFont="1" applyFill="1" applyBorder="1" applyAlignment="1">
      <alignment horizontal="center" vertical="center"/>
    </xf>
    <xf numFmtId="0" fontId="50" fillId="0" borderId="1" xfId="7" quotePrefix="1" applyFont="1" applyBorder="1" applyAlignment="1">
      <alignment horizontal="left" vertical="center" wrapText="1"/>
    </xf>
    <xf numFmtId="0" fontId="69" fillId="0" borderId="1" xfId="7" applyFont="1" applyBorder="1" applyAlignment="1">
      <alignment horizontal="center" vertical="center"/>
    </xf>
    <xf numFmtId="0" fontId="54" fillId="0" borderId="2" xfId="7" applyFont="1" applyBorder="1" applyAlignment="1">
      <alignment horizontal="center" vertical="center"/>
    </xf>
    <xf numFmtId="0" fontId="54" fillId="0" borderId="46" xfId="7" applyFont="1" applyBorder="1" applyAlignment="1">
      <alignment horizontal="center" vertical="center"/>
    </xf>
    <xf numFmtId="0" fontId="54" fillId="0" borderId="42" xfId="7" applyFont="1" applyBorder="1" applyAlignment="1">
      <alignment horizontal="center" vertical="center"/>
    </xf>
    <xf numFmtId="0" fontId="56" fillId="0" borderId="2" xfId="7" applyFont="1" applyBorder="1" applyAlignment="1">
      <alignment horizontal="center" vertical="center"/>
    </xf>
    <xf numFmtId="0" fontId="56" fillId="0" borderId="46" xfId="7" applyFont="1" applyBorder="1" applyAlignment="1">
      <alignment horizontal="center" vertical="center"/>
    </xf>
    <xf numFmtId="0" fontId="56" fillId="0" borderId="42" xfId="7" applyFont="1" applyBorder="1" applyAlignment="1">
      <alignment horizontal="center" vertical="center"/>
    </xf>
    <xf numFmtId="0" fontId="48" fillId="0" borderId="2" xfId="7" applyFont="1" applyBorder="1" applyAlignment="1">
      <alignment horizontal="center" vertical="center"/>
    </xf>
    <xf numFmtId="0" fontId="48" fillId="0" borderId="46" xfId="7" applyFont="1" applyBorder="1" applyAlignment="1">
      <alignment horizontal="center" vertical="center"/>
    </xf>
    <xf numFmtId="0" fontId="48" fillId="0" borderId="42" xfId="7" applyFont="1" applyBorder="1" applyAlignment="1">
      <alignment horizontal="center" vertical="center"/>
    </xf>
    <xf numFmtId="0" fontId="87" fillId="37" borderId="65" xfId="7" applyFont="1" applyFill="1" applyBorder="1" applyAlignment="1">
      <alignment horizontal="left" vertical="center"/>
    </xf>
    <xf numFmtId="0" fontId="47" fillId="0" borderId="2" xfId="7" quotePrefix="1" applyFont="1" applyBorder="1" applyAlignment="1">
      <alignment horizontal="center" vertical="center"/>
    </xf>
    <xf numFmtId="0" fontId="40" fillId="0" borderId="46" xfId="7" applyBorder="1"/>
    <xf numFmtId="0" fontId="40" fillId="0" borderId="42" xfId="7" applyBorder="1"/>
    <xf numFmtId="0" fontId="48" fillId="0" borderId="2" xfId="7" quotePrefix="1" applyFont="1" applyBorder="1" applyAlignment="1">
      <alignment horizontal="center" vertical="center"/>
    </xf>
    <xf numFmtId="0" fontId="48" fillId="0" borderId="46" xfId="7" quotePrefix="1" applyFont="1" applyBorder="1" applyAlignment="1">
      <alignment horizontal="center" vertical="center"/>
    </xf>
    <xf numFmtId="0" fontId="48" fillId="0" borderId="42" xfId="7" quotePrefix="1" applyFont="1" applyBorder="1" applyAlignment="1">
      <alignment horizontal="center" vertical="center"/>
    </xf>
    <xf numFmtId="0" fontId="48" fillId="0" borderId="2" xfId="7" applyFont="1" applyBorder="1" applyAlignment="1">
      <alignment horizontal="center" vertical="center" wrapText="1"/>
    </xf>
    <xf numFmtId="0" fontId="48" fillId="0" borderId="46" xfId="7" applyFont="1" applyBorder="1" applyAlignment="1">
      <alignment horizontal="center" vertical="center" wrapText="1"/>
    </xf>
    <xf numFmtId="0" fontId="48" fillId="0" borderId="42" xfId="7" applyFont="1" applyBorder="1" applyAlignment="1">
      <alignment horizontal="center" vertical="center" wrapText="1"/>
    </xf>
    <xf numFmtId="0" fontId="55" fillId="0" borderId="2" xfId="7" applyFont="1" applyBorder="1" applyAlignment="1">
      <alignment horizontal="center" vertical="center"/>
    </xf>
    <xf numFmtId="0" fontId="48" fillId="0" borderId="2" xfId="7" quotePrefix="1" applyFont="1" applyBorder="1" applyAlignment="1">
      <alignment horizontal="center" vertical="center" wrapText="1"/>
    </xf>
    <xf numFmtId="0" fontId="48" fillId="0" borderId="46" xfId="7" quotePrefix="1" applyFont="1" applyBorder="1" applyAlignment="1">
      <alignment horizontal="center" vertical="center" wrapText="1"/>
    </xf>
    <xf numFmtId="0" fontId="48" fillId="0" borderId="42" xfId="7" quotePrefix="1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46" xfId="7" applyFont="1" applyBorder="1" applyAlignment="1">
      <alignment horizontal="center" vertical="center" wrapText="1"/>
    </xf>
    <xf numFmtId="0" fontId="57" fillId="0" borderId="42" xfId="7" applyFont="1" applyBorder="1" applyAlignment="1">
      <alignment horizontal="center" vertical="center" wrapText="1"/>
    </xf>
    <xf numFmtId="0" fontId="58" fillId="0" borderId="2" xfId="7" applyFont="1" applyBorder="1" applyAlignment="1">
      <alignment horizontal="center" vertical="center"/>
    </xf>
    <xf numFmtId="0" fontId="58" fillId="0" borderId="46" xfId="7" applyFont="1" applyBorder="1" applyAlignment="1">
      <alignment horizontal="center" vertical="center"/>
    </xf>
    <xf numFmtId="0" fontId="58" fillId="0" borderId="42" xfId="7" applyFont="1" applyBorder="1" applyAlignment="1">
      <alignment horizontal="center" vertical="center"/>
    </xf>
    <xf numFmtId="0" fontId="48" fillId="0" borderId="2" xfId="7" applyFont="1" applyBorder="1" applyAlignment="1">
      <alignment horizontal="left" vertical="center"/>
    </xf>
    <xf numFmtId="0" fontId="48" fillId="0" borderId="46" xfId="7" applyFont="1" applyBorder="1" applyAlignment="1">
      <alignment horizontal="left" vertical="center"/>
    </xf>
    <xf numFmtId="0" fontId="48" fillId="0" borderId="42" xfId="7" applyFont="1" applyBorder="1" applyAlignment="1">
      <alignment horizontal="left" vertical="center"/>
    </xf>
    <xf numFmtId="0" fontId="85" fillId="0" borderId="1" xfId="7" applyFont="1" applyBorder="1" applyAlignment="1">
      <alignment horizontal="left" vertical="center"/>
    </xf>
    <xf numFmtId="0" fontId="56" fillId="0" borderId="1" xfId="7" applyFont="1" applyBorder="1" applyAlignment="1">
      <alignment horizontal="center" vertical="center" wrapText="1"/>
    </xf>
    <xf numFmtId="0" fontId="40" fillId="0" borderId="1" xfId="7" applyBorder="1" applyAlignment="1">
      <alignment horizontal="center"/>
    </xf>
    <xf numFmtId="0" fontId="42" fillId="0" borderId="2" xfId="7" applyFont="1" applyBorder="1" applyAlignment="1">
      <alignment horizontal="center"/>
    </xf>
    <xf numFmtId="0" fontId="42" fillId="0" borderId="46" xfId="7" applyFont="1" applyBorder="1" applyAlignment="1">
      <alignment horizontal="center"/>
    </xf>
    <xf numFmtId="0" fontId="42" fillId="0" borderId="42" xfId="7" applyFont="1" applyBorder="1" applyAlignment="1">
      <alignment horizontal="center"/>
    </xf>
    <xf numFmtId="0" fontId="48" fillId="0" borderId="1" xfId="7" applyFont="1" applyBorder="1" applyAlignment="1">
      <alignment horizontal="left" vertical="center"/>
    </xf>
    <xf numFmtId="0" fontId="56" fillId="0" borderId="2" xfId="7" applyFont="1" applyBorder="1" applyAlignment="1">
      <alignment horizontal="center" vertical="center" wrapText="1"/>
    </xf>
    <xf numFmtId="0" fontId="40" fillId="0" borderId="2" xfId="7" applyBorder="1" applyAlignment="1">
      <alignment horizontal="center"/>
    </xf>
    <xf numFmtId="0" fontId="40" fillId="0" borderId="46" xfId="7" applyBorder="1" applyAlignment="1">
      <alignment horizontal="center"/>
    </xf>
    <xf numFmtId="43" fontId="57" fillId="0" borderId="2" xfId="6" applyFont="1" applyFill="1" applyBorder="1" applyAlignment="1">
      <alignment horizontal="center" vertical="center"/>
    </xf>
    <xf numFmtId="43" fontId="57" fillId="0" borderId="46" xfId="6" applyFont="1" applyFill="1" applyBorder="1" applyAlignment="1">
      <alignment horizontal="center" vertical="center"/>
    </xf>
    <xf numFmtId="43" fontId="57" fillId="0" borderId="42" xfId="6" applyFont="1" applyFill="1" applyBorder="1" applyAlignment="1">
      <alignment horizontal="center" vertical="center"/>
    </xf>
    <xf numFmtId="0" fontId="48" fillId="0" borderId="2" xfId="7" applyFont="1" applyBorder="1" applyAlignment="1">
      <alignment horizontal="left" vertical="center" wrapText="1"/>
    </xf>
    <xf numFmtId="0" fontId="48" fillId="0" borderId="46" xfId="7" applyFont="1" applyBorder="1" applyAlignment="1">
      <alignment horizontal="left" vertical="center" wrapText="1"/>
    </xf>
    <xf numFmtId="0" fontId="48" fillId="0" borderId="42" xfId="7" applyFont="1" applyBorder="1" applyAlignment="1">
      <alignment horizontal="left" vertical="center" wrapText="1"/>
    </xf>
    <xf numFmtId="0" fontId="60" fillId="0" borderId="2" xfId="7" applyFont="1" applyBorder="1" applyAlignment="1">
      <alignment horizontal="center" vertical="center"/>
    </xf>
    <xf numFmtId="0" fontId="60" fillId="0" borderId="46" xfId="7" applyFont="1" applyBorder="1" applyAlignment="1">
      <alignment horizontal="center" vertical="center"/>
    </xf>
    <xf numFmtId="0" fontId="60" fillId="0" borderId="42" xfId="7" applyFont="1" applyBorder="1" applyAlignment="1">
      <alignment horizontal="center" vertical="center"/>
    </xf>
    <xf numFmtId="0" fontId="41" fillId="0" borderId="2" xfId="7" applyFont="1" applyBorder="1" applyAlignment="1">
      <alignment horizontal="center"/>
    </xf>
    <xf numFmtId="0" fontId="41" fillId="0" borderId="46" xfId="7" applyFont="1" applyBorder="1" applyAlignment="1">
      <alignment horizontal="center"/>
    </xf>
    <xf numFmtId="0" fontId="41" fillId="0" borderId="42" xfId="7" applyFont="1" applyBorder="1" applyAlignment="1">
      <alignment horizontal="center"/>
    </xf>
    <xf numFmtId="0" fontId="41" fillId="0" borderId="0" xfId="7" applyFont="1" applyAlignment="1">
      <alignment horizontal="center"/>
    </xf>
    <xf numFmtId="0" fontId="51" fillId="0" borderId="1" xfId="7" applyFont="1" applyBorder="1" applyAlignment="1">
      <alignment horizontal="center" vertical="center"/>
    </xf>
    <xf numFmtId="0" fontId="51" fillId="24" borderId="1" xfId="7" applyFont="1" applyFill="1" applyBorder="1" applyAlignment="1">
      <alignment horizontal="center" vertical="center"/>
    </xf>
    <xf numFmtId="0" fontId="51" fillId="6" borderId="1" xfId="7" applyFont="1" applyFill="1" applyBorder="1" applyAlignment="1">
      <alignment horizontal="center"/>
    </xf>
    <xf numFmtId="0" fontId="52" fillId="6" borderId="1" xfId="7" applyFont="1" applyFill="1" applyBorder="1" applyAlignment="1">
      <alignment horizontal="center" vertical="center"/>
    </xf>
    <xf numFmtId="0" fontId="51" fillId="0" borderId="44" xfId="7" applyFont="1" applyBorder="1" applyAlignment="1">
      <alignment horizontal="center" vertical="center"/>
    </xf>
    <xf numFmtId="0" fontId="49" fillId="50" borderId="2" xfId="7" applyFont="1" applyFill="1" applyBorder="1" applyAlignment="1">
      <alignment horizontal="center" vertical="center" wrapText="1"/>
    </xf>
    <xf numFmtId="0" fontId="49" fillId="50" borderId="42" xfId="7" applyFont="1" applyFill="1" applyBorder="1" applyAlignment="1">
      <alignment horizontal="center" vertical="center" wrapText="1"/>
    </xf>
    <xf numFmtId="0" fontId="48" fillId="6" borderId="1" xfId="7" applyFont="1" applyFill="1" applyBorder="1" applyAlignment="1">
      <alignment horizontal="center" vertical="center"/>
    </xf>
    <xf numFmtId="0" fontId="48" fillId="15" borderId="2" xfId="7" applyFont="1" applyFill="1" applyBorder="1" applyAlignment="1">
      <alignment horizontal="center" vertical="center"/>
    </xf>
    <xf numFmtId="0" fontId="48" fillId="15" borderId="42" xfId="7" applyFont="1" applyFill="1" applyBorder="1" applyAlignment="1">
      <alignment horizontal="center" vertical="center"/>
    </xf>
    <xf numFmtId="0" fontId="83" fillId="6" borderId="2" xfId="7" applyFont="1" applyFill="1" applyBorder="1" applyAlignment="1">
      <alignment horizontal="center" vertical="center"/>
    </xf>
    <xf numFmtId="0" fontId="83" fillId="6" borderId="42" xfId="7" applyFont="1" applyFill="1" applyBorder="1" applyAlignment="1">
      <alignment horizontal="center" vertical="center"/>
    </xf>
    <xf numFmtId="0" fontId="82" fillId="0" borderId="1" xfId="7" applyFont="1" applyBorder="1" applyAlignment="1">
      <alignment horizontal="center" vertical="center"/>
    </xf>
    <xf numFmtId="0" fontId="82" fillId="0" borderId="44" xfId="7" applyFont="1" applyBorder="1" applyAlignment="1">
      <alignment horizontal="center" vertical="center"/>
    </xf>
    <xf numFmtId="0" fontId="82" fillId="0" borderId="63" xfId="7" applyFont="1" applyBorder="1" applyAlignment="1">
      <alignment horizontal="center" vertical="center"/>
    </xf>
    <xf numFmtId="0" fontId="82" fillId="0" borderId="64" xfId="7" applyFont="1" applyBorder="1" applyAlignment="1">
      <alignment horizontal="center" vertical="center"/>
    </xf>
    <xf numFmtId="0" fontId="47" fillId="6" borderId="1" xfId="7" applyFont="1" applyFill="1" applyBorder="1" applyAlignment="1">
      <alignment horizontal="center" vertical="center"/>
    </xf>
    <xf numFmtId="0" fontId="48" fillId="6" borderId="1" xfId="7" applyFont="1" applyFill="1" applyBorder="1" applyAlignment="1">
      <alignment horizontal="center" vertical="center" wrapText="1"/>
    </xf>
    <xf numFmtId="0" fontId="47" fillId="6" borderId="2" xfId="7" applyFont="1" applyFill="1" applyBorder="1" applyAlignment="1">
      <alignment horizontal="center" vertical="center"/>
    </xf>
    <xf numFmtId="0" fontId="47" fillId="6" borderId="42" xfId="7" applyFont="1" applyFill="1" applyBorder="1" applyAlignment="1">
      <alignment horizontal="center" vertical="center"/>
    </xf>
    <xf numFmtId="0" fontId="84" fillId="11" borderId="1" xfId="7" applyFont="1" applyFill="1" applyBorder="1" applyAlignment="1">
      <alignment horizontal="center" vertical="center"/>
    </xf>
    <xf numFmtId="0" fontId="50" fillId="0" borderId="1" xfId="7" applyFont="1" applyBorder="1" applyAlignment="1">
      <alignment horizontal="center" vertical="center"/>
    </xf>
    <xf numFmtId="0" fontId="54" fillId="0" borderId="2" xfId="4" applyFont="1" applyBorder="1" applyAlignment="1">
      <alignment horizontal="center" vertical="center"/>
    </xf>
    <xf numFmtId="0" fontId="54" fillId="0" borderId="46" xfId="4" applyFont="1" applyBorder="1" applyAlignment="1">
      <alignment horizontal="center" vertical="center"/>
    </xf>
    <xf numFmtId="0" fontId="54" fillId="0" borderId="42" xfId="4" applyFont="1" applyBorder="1" applyAlignment="1">
      <alignment horizontal="center" vertical="center"/>
    </xf>
    <xf numFmtId="0" fontId="56" fillId="0" borderId="2" xfId="4" applyFont="1" applyBorder="1" applyAlignment="1">
      <alignment horizontal="center" vertical="center"/>
    </xf>
    <xf numFmtId="0" fontId="56" fillId="0" borderId="46" xfId="4" applyFont="1" applyBorder="1" applyAlignment="1">
      <alignment horizontal="center" vertical="center"/>
    </xf>
    <xf numFmtId="0" fontId="56" fillId="0" borderId="42" xfId="4" applyFont="1" applyBorder="1" applyAlignment="1">
      <alignment horizontal="center" vertical="center"/>
    </xf>
    <xf numFmtId="0" fontId="48" fillId="0" borderId="2" xfId="4" applyFont="1" applyBorder="1" applyAlignment="1">
      <alignment horizontal="center" vertical="center"/>
    </xf>
    <xf numFmtId="0" fontId="48" fillId="0" borderId="46" xfId="4" applyFont="1" applyBorder="1" applyAlignment="1">
      <alignment horizontal="center" vertical="center"/>
    </xf>
    <xf numFmtId="0" fontId="48" fillId="0" borderId="42" xfId="4" applyFont="1" applyBorder="1" applyAlignment="1">
      <alignment horizontal="center" vertical="center"/>
    </xf>
    <xf numFmtId="0" fontId="48" fillId="11" borderId="2" xfId="4" applyFont="1" applyFill="1" applyBorder="1" applyAlignment="1">
      <alignment horizontal="center" vertical="center"/>
    </xf>
    <xf numFmtId="0" fontId="48" fillId="11" borderId="46" xfId="4" applyFont="1" applyFill="1" applyBorder="1" applyAlignment="1">
      <alignment horizontal="center" vertical="center"/>
    </xf>
    <xf numFmtId="0" fontId="48" fillId="11" borderId="42" xfId="4" applyFont="1" applyFill="1" applyBorder="1" applyAlignment="1">
      <alignment horizontal="center" vertical="center"/>
    </xf>
    <xf numFmtId="0" fontId="54" fillId="11" borderId="2" xfId="4" applyFont="1" applyFill="1" applyBorder="1" applyAlignment="1">
      <alignment horizontal="center" vertical="center"/>
    </xf>
    <xf numFmtId="0" fontId="54" fillId="11" borderId="46" xfId="4" applyFont="1" applyFill="1" applyBorder="1" applyAlignment="1">
      <alignment horizontal="center" vertical="center"/>
    </xf>
    <xf numFmtId="0" fontId="54" fillId="11" borderId="42" xfId="4" applyFont="1" applyFill="1" applyBorder="1" applyAlignment="1">
      <alignment horizontal="center" vertical="center"/>
    </xf>
    <xf numFmtId="0" fontId="48" fillId="0" borderId="2" xfId="4" applyFont="1" applyBorder="1" applyAlignment="1">
      <alignment horizontal="center" vertical="center" wrapText="1"/>
    </xf>
    <xf numFmtId="0" fontId="48" fillId="0" borderId="46" xfId="4" applyFont="1" applyBorder="1" applyAlignment="1">
      <alignment horizontal="center" vertical="center" wrapText="1"/>
    </xf>
    <xf numFmtId="0" fontId="48" fillId="0" borderId="42" xfId="4" applyFont="1" applyBorder="1" applyAlignment="1">
      <alignment horizontal="center" vertical="center" wrapText="1"/>
    </xf>
    <xf numFmtId="0" fontId="60" fillId="0" borderId="2" xfId="4" applyFont="1" applyBorder="1" applyAlignment="1">
      <alignment horizontal="center" vertical="center"/>
    </xf>
    <xf numFmtId="0" fontId="60" fillId="0" borderId="46" xfId="4" applyFont="1" applyBorder="1" applyAlignment="1">
      <alignment horizontal="center" vertical="center"/>
    </xf>
    <xf numFmtId="0" fontId="60" fillId="0" borderId="42" xfId="4" applyFont="1" applyBorder="1" applyAlignment="1">
      <alignment horizontal="center" vertical="center"/>
    </xf>
    <xf numFmtId="0" fontId="55" fillId="0" borderId="2" xfId="4" applyFont="1" applyBorder="1" applyAlignment="1">
      <alignment horizontal="center" vertical="center"/>
    </xf>
    <xf numFmtId="0" fontId="48" fillId="0" borderId="1" xfId="4" applyFont="1" applyBorder="1" applyAlignment="1">
      <alignment horizontal="center" vertical="center"/>
    </xf>
    <xf numFmtId="0" fontId="48" fillId="0" borderId="1" xfId="4" quotePrefix="1" applyFont="1" applyBorder="1" applyAlignment="1">
      <alignment horizontal="center" vertical="center"/>
    </xf>
    <xf numFmtId="0" fontId="48" fillId="0" borderId="1" xfId="4" applyFont="1" applyBorder="1" applyAlignment="1">
      <alignment horizontal="center" vertical="center" wrapText="1"/>
    </xf>
    <xf numFmtId="0" fontId="53" fillId="0" borderId="1" xfId="4" applyFont="1" applyBorder="1" applyAlignment="1">
      <alignment horizontal="center"/>
    </xf>
    <xf numFmtId="0" fontId="54" fillId="0" borderId="1" xfId="4" applyFont="1" applyBorder="1" applyAlignment="1">
      <alignment horizontal="center" vertical="center"/>
    </xf>
    <xf numFmtId="0" fontId="48" fillId="0" borderId="2" xfId="4" quotePrefix="1" applyFont="1" applyBorder="1" applyAlignment="1">
      <alignment horizontal="center" vertical="center"/>
    </xf>
    <xf numFmtId="0" fontId="48" fillId="0" borderId="46" xfId="4" quotePrefix="1" applyFont="1" applyBorder="1" applyAlignment="1">
      <alignment horizontal="center" vertical="center"/>
    </xf>
    <xf numFmtId="0" fontId="48" fillId="0" borderId="42" xfId="4" quotePrefix="1" applyFont="1" applyBorder="1" applyAlignment="1">
      <alignment horizontal="center" vertical="center"/>
    </xf>
    <xf numFmtId="0" fontId="53" fillId="0" borderId="2" xfId="4" applyFont="1" applyBorder="1" applyAlignment="1">
      <alignment horizontal="center"/>
    </xf>
    <xf numFmtId="0" fontId="53" fillId="0" borderId="46" xfId="4" applyFont="1" applyBorder="1" applyAlignment="1">
      <alignment horizontal="center"/>
    </xf>
    <xf numFmtId="0" fontId="53" fillId="0" borderId="42" xfId="4" applyFont="1" applyBorder="1" applyAlignment="1">
      <alignment horizontal="center"/>
    </xf>
    <xf numFmtId="0" fontId="48" fillId="0" borderId="2" xfId="4" quotePrefix="1" applyFont="1" applyBorder="1" applyAlignment="1">
      <alignment horizontal="center" vertical="center" wrapText="1"/>
    </xf>
    <xf numFmtId="0" fontId="48" fillId="0" borderId="46" xfId="4" quotePrefix="1" applyFont="1" applyBorder="1" applyAlignment="1">
      <alignment horizontal="center" vertical="center" wrapText="1"/>
    </xf>
    <xf numFmtId="0" fontId="48" fillId="0" borderId="42" xfId="4" quotePrefix="1" applyFont="1" applyBorder="1" applyAlignment="1">
      <alignment horizontal="center" vertical="center" wrapText="1"/>
    </xf>
    <xf numFmtId="0" fontId="58" fillId="0" borderId="2" xfId="4" applyFont="1" applyBorder="1" applyAlignment="1">
      <alignment horizontal="center" vertical="center"/>
    </xf>
    <xf numFmtId="0" fontId="58" fillId="0" borderId="46" xfId="4" applyFont="1" applyBorder="1" applyAlignment="1">
      <alignment horizontal="center" vertical="center"/>
    </xf>
    <xf numFmtId="0" fontId="58" fillId="0" borderId="42" xfId="4" applyFont="1" applyBorder="1" applyAlignment="1">
      <alignment horizontal="center" vertical="center"/>
    </xf>
    <xf numFmtId="0" fontId="57" fillId="0" borderId="2" xfId="4" applyFont="1" applyBorder="1" applyAlignment="1">
      <alignment horizontal="center" vertical="center" wrapText="1"/>
    </xf>
    <xf numFmtId="0" fontId="57" fillId="0" borderId="46" xfId="4" applyFont="1" applyBorder="1" applyAlignment="1">
      <alignment horizontal="center" vertical="center" wrapText="1"/>
    </xf>
    <xf numFmtId="0" fontId="57" fillId="0" borderId="42" xfId="4" applyFont="1" applyBorder="1" applyAlignment="1">
      <alignment horizontal="center" vertical="center" wrapText="1"/>
    </xf>
    <xf numFmtId="0" fontId="48" fillId="0" borderId="2" xfId="4" applyFont="1" applyBorder="1" applyAlignment="1">
      <alignment horizontal="center"/>
    </xf>
    <xf numFmtId="0" fontId="48" fillId="0" borderId="46" xfId="4" applyFont="1" applyBorder="1" applyAlignment="1">
      <alignment horizontal="center"/>
    </xf>
    <xf numFmtId="0" fontId="48" fillId="0" borderId="42" xfId="4" applyFont="1" applyBorder="1" applyAlignment="1">
      <alignment horizontal="center"/>
    </xf>
    <xf numFmtId="0" fontId="55" fillId="11" borderId="2" xfId="4" applyFont="1" applyFill="1" applyBorder="1" applyAlignment="1">
      <alignment horizontal="center" vertical="center"/>
    </xf>
    <xf numFmtId="0" fontId="57" fillId="11" borderId="2" xfId="4" applyFont="1" applyFill="1" applyBorder="1" applyAlignment="1">
      <alignment horizontal="center" vertical="center" wrapText="1"/>
    </xf>
    <xf numFmtId="0" fontId="57" fillId="11" borderId="46" xfId="4" applyFont="1" applyFill="1" applyBorder="1" applyAlignment="1">
      <alignment horizontal="center" vertical="center"/>
    </xf>
    <xf numFmtId="0" fontId="57" fillId="11" borderId="42" xfId="4" applyFont="1" applyFill="1" applyBorder="1" applyAlignment="1">
      <alignment horizontal="center" vertical="center"/>
    </xf>
    <xf numFmtId="0" fontId="48" fillId="11" borderId="2" xfId="4" applyFont="1" applyFill="1" applyBorder="1" applyAlignment="1">
      <alignment horizontal="center" vertical="center" wrapText="1"/>
    </xf>
    <xf numFmtId="0" fontId="48" fillId="11" borderId="46" xfId="4" applyFont="1" applyFill="1" applyBorder="1" applyAlignment="1">
      <alignment horizontal="center" vertical="center" wrapText="1"/>
    </xf>
    <xf numFmtId="0" fontId="48" fillId="11" borderId="42" xfId="4" applyFont="1" applyFill="1" applyBorder="1" applyAlignment="1">
      <alignment horizontal="center" vertical="center" wrapText="1"/>
    </xf>
    <xf numFmtId="0" fontId="48" fillId="11" borderId="2" xfId="4" applyFont="1" applyFill="1" applyBorder="1" applyAlignment="1">
      <alignment horizontal="center"/>
    </xf>
    <xf numFmtId="0" fontId="48" fillId="11" borderId="46" xfId="4" applyFont="1" applyFill="1" applyBorder="1" applyAlignment="1">
      <alignment horizontal="center"/>
    </xf>
    <xf numFmtId="0" fontId="48" fillId="11" borderId="42" xfId="4" applyFont="1" applyFill="1" applyBorder="1" applyAlignment="1">
      <alignment horizontal="center"/>
    </xf>
    <xf numFmtId="43" fontId="48" fillId="11" borderId="2" xfId="6" applyFont="1" applyFill="1" applyBorder="1" applyAlignment="1">
      <alignment horizontal="center" vertical="center"/>
    </xf>
    <xf numFmtId="43" fontId="48" fillId="11" borderId="46" xfId="6" applyFont="1" applyFill="1" applyBorder="1" applyAlignment="1">
      <alignment horizontal="center" vertical="center"/>
    </xf>
    <xf numFmtId="43" fontId="48" fillId="11" borderId="42" xfId="6" applyFont="1" applyFill="1" applyBorder="1" applyAlignment="1">
      <alignment horizontal="center" vertical="center"/>
    </xf>
    <xf numFmtId="0" fontId="56" fillId="11" borderId="2" xfId="4" applyFont="1" applyFill="1" applyBorder="1" applyAlignment="1">
      <alignment horizontal="center" vertical="center"/>
    </xf>
    <xf numFmtId="0" fontId="56" fillId="11" borderId="46" xfId="4" applyFont="1" applyFill="1" applyBorder="1" applyAlignment="1">
      <alignment horizontal="center" vertical="center"/>
    </xf>
    <xf numFmtId="0" fontId="56" fillId="11" borderId="42" xfId="4" applyFont="1" applyFill="1" applyBorder="1" applyAlignment="1">
      <alignment horizontal="center" vertical="center"/>
    </xf>
    <xf numFmtId="0" fontId="41" fillId="0" borderId="0" xfId="4" applyFont="1" applyAlignment="1">
      <alignment horizontal="center"/>
    </xf>
    <xf numFmtId="0" fontId="51" fillId="0" borderId="1" xfId="4" applyFont="1" applyBorder="1" applyAlignment="1">
      <alignment horizontal="center" vertical="center"/>
    </xf>
    <xf numFmtId="0" fontId="51" fillId="24" borderId="1" xfId="4" applyFont="1" applyFill="1" applyBorder="1" applyAlignment="1">
      <alignment horizontal="center" vertical="center"/>
    </xf>
    <xf numFmtId="0" fontId="51" fillId="0" borderId="44" xfId="4" applyFont="1" applyBorder="1" applyAlignment="1">
      <alignment horizontal="center" vertical="center"/>
    </xf>
    <xf numFmtId="0" fontId="52" fillId="6" borderId="1" xfId="4" applyFont="1" applyFill="1" applyBorder="1" applyAlignment="1">
      <alignment horizontal="center" vertical="center"/>
    </xf>
    <xf numFmtId="0" fontId="49" fillId="50" borderId="2" xfId="4" applyFont="1" applyFill="1" applyBorder="1" applyAlignment="1">
      <alignment horizontal="center" vertical="center" wrapText="1"/>
    </xf>
    <xf numFmtId="0" fontId="49" fillId="50" borderId="42" xfId="4" applyFont="1" applyFill="1" applyBorder="1" applyAlignment="1">
      <alignment horizontal="center" vertical="center" wrapText="1"/>
    </xf>
    <xf numFmtId="0" fontId="48" fillId="6" borderId="1" xfId="4" applyFont="1" applyFill="1" applyBorder="1" applyAlignment="1">
      <alignment horizontal="center" vertical="center"/>
    </xf>
    <xf numFmtId="0" fontId="48" fillId="6" borderId="2" xfId="4" applyFont="1" applyFill="1" applyBorder="1" applyAlignment="1">
      <alignment horizontal="center" vertical="center"/>
    </xf>
    <xf numFmtId="0" fontId="48" fillId="6" borderId="42" xfId="4" applyFont="1" applyFill="1" applyBorder="1" applyAlignment="1">
      <alignment horizontal="center" vertical="center"/>
    </xf>
    <xf numFmtId="0" fontId="47" fillId="6" borderId="1" xfId="4" applyFont="1" applyFill="1" applyBorder="1" applyAlignment="1">
      <alignment horizontal="center" vertical="center"/>
    </xf>
    <xf numFmtId="0" fontId="48" fillId="6" borderId="1" xfId="4" applyFont="1" applyFill="1" applyBorder="1" applyAlignment="1">
      <alignment horizontal="center" vertical="center" wrapText="1"/>
    </xf>
    <xf numFmtId="0" fontId="50" fillId="0" borderId="1" xfId="4" applyFont="1" applyBorder="1" applyAlignment="1">
      <alignment horizontal="center" vertical="center"/>
    </xf>
    <xf numFmtId="0" fontId="51" fillId="6" borderId="1" xfId="4" applyFont="1" applyFill="1" applyBorder="1" applyAlignment="1">
      <alignment horizontal="center"/>
    </xf>
    <xf numFmtId="0" fontId="71" fillId="0" borderId="1" xfId="7" applyFont="1" applyBorder="1" applyAlignment="1">
      <alignment horizontal="center" vertical="center"/>
    </xf>
    <xf numFmtId="43" fontId="48" fillId="0" borderId="2" xfId="9" applyFont="1" applyFill="1" applyBorder="1" applyAlignment="1">
      <alignment horizontal="center" vertical="center"/>
    </xf>
    <xf numFmtId="43" fontId="48" fillId="0" borderId="46" xfId="9" applyFont="1" applyFill="1" applyBorder="1" applyAlignment="1">
      <alignment horizontal="center" vertical="center"/>
    </xf>
    <xf numFmtId="43" fontId="48" fillId="0" borderId="42" xfId="9" applyFont="1" applyFill="1" applyBorder="1" applyAlignment="1">
      <alignment horizontal="center" vertical="center"/>
    </xf>
    <xf numFmtId="1" fontId="67" fillId="0" borderId="1" xfId="7" applyNumberFormat="1" applyFont="1" applyBorder="1" applyAlignment="1">
      <alignment horizontal="center" vertical="center"/>
    </xf>
    <xf numFmtId="0" fontId="76" fillId="0" borderId="1" xfId="8" quotePrefix="1" applyFont="1" applyBorder="1" applyAlignment="1">
      <alignment horizontal="left" vertical="center"/>
    </xf>
    <xf numFmtId="0" fontId="76" fillId="0" borderId="2" xfId="8" applyFont="1" applyBorder="1" applyAlignment="1">
      <alignment horizontal="left" vertical="center"/>
    </xf>
    <xf numFmtId="0" fontId="76" fillId="0" borderId="46" xfId="8" quotePrefix="1" applyFont="1" applyBorder="1" applyAlignment="1">
      <alignment horizontal="left" vertical="center"/>
    </xf>
    <xf numFmtId="0" fontId="76" fillId="0" borderId="42" xfId="8" quotePrefix="1" applyFont="1" applyBorder="1" applyAlignment="1">
      <alignment horizontal="left" vertical="center"/>
    </xf>
    <xf numFmtId="0" fontId="48" fillId="0" borderId="2" xfId="8" applyFont="1" applyBorder="1" applyAlignment="1">
      <alignment horizontal="center" vertical="center"/>
    </xf>
    <xf numFmtId="0" fontId="48" fillId="0" borderId="46" xfId="8" applyFont="1" applyBorder="1" applyAlignment="1">
      <alignment horizontal="center" vertical="center"/>
    </xf>
    <xf numFmtId="0" fontId="48" fillId="0" borderId="42" xfId="8" applyFont="1" applyBorder="1" applyAlignment="1">
      <alignment horizontal="center" vertical="center"/>
    </xf>
    <xf numFmtId="0" fontId="76" fillId="0" borderId="1" xfId="8" applyFont="1" applyBorder="1" applyAlignment="1">
      <alignment horizontal="left" vertical="center"/>
    </xf>
    <xf numFmtId="0" fontId="76" fillId="0" borderId="46" xfId="8" applyFont="1" applyBorder="1" applyAlignment="1">
      <alignment horizontal="left" vertical="center"/>
    </xf>
    <xf numFmtId="0" fontId="76" fillId="0" borderId="42" xfId="8" applyFont="1" applyBorder="1" applyAlignment="1">
      <alignment horizontal="left" vertical="center"/>
    </xf>
    <xf numFmtId="0" fontId="67" fillId="0" borderId="2" xfId="7" applyFont="1" applyBorder="1" applyAlignment="1">
      <alignment horizontal="center" vertical="center"/>
    </xf>
    <xf numFmtId="0" fontId="67" fillId="0" borderId="46" xfId="7" applyFont="1" applyBorder="1" applyAlignment="1">
      <alignment horizontal="center" vertical="center"/>
    </xf>
    <xf numFmtId="0" fontId="67" fillId="0" borderId="42" xfId="7" applyFont="1" applyBorder="1" applyAlignment="1">
      <alignment horizontal="center" vertical="center"/>
    </xf>
    <xf numFmtId="0" fontId="76" fillId="0" borderId="1" xfId="8" quotePrefix="1" applyFont="1" applyBorder="1" applyAlignment="1">
      <alignment horizontal="left" vertical="center" wrapText="1"/>
    </xf>
    <xf numFmtId="43" fontId="48" fillId="0" borderId="41" xfId="9" applyFont="1" applyFill="1" applyBorder="1" applyAlignment="1">
      <alignment horizontal="center" vertical="center"/>
    </xf>
    <xf numFmtId="43" fontId="48" fillId="0" borderId="47" xfId="9" applyFont="1" applyFill="1" applyBorder="1" applyAlignment="1">
      <alignment horizontal="center" vertical="center"/>
    </xf>
    <xf numFmtId="1" fontId="67" fillId="0" borderId="42" xfId="7" applyNumberFormat="1" applyFont="1" applyBorder="1" applyAlignment="1">
      <alignment horizontal="center" vertical="center"/>
    </xf>
    <xf numFmtId="0" fontId="71" fillId="0" borderId="42" xfId="7" applyFont="1" applyBorder="1" applyAlignment="1">
      <alignment horizontal="center" vertical="center"/>
    </xf>
    <xf numFmtId="43" fontId="48" fillId="11" borderId="46" xfId="9" applyFont="1" applyFill="1" applyBorder="1" applyAlignment="1">
      <alignment horizontal="center" vertical="center"/>
    </xf>
    <xf numFmtId="43" fontId="48" fillId="11" borderId="42" xfId="9" applyFont="1" applyFill="1" applyBorder="1" applyAlignment="1">
      <alignment horizontal="center" vertical="center"/>
    </xf>
    <xf numFmtId="1" fontId="67" fillId="0" borderId="53" xfId="7" applyNumberFormat="1" applyFont="1" applyBorder="1" applyAlignment="1">
      <alignment horizontal="center" vertical="center"/>
    </xf>
    <xf numFmtId="1" fontId="67" fillId="0" borderId="48" xfId="7" applyNumberFormat="1" applyFont="1" applyBorder="1" applyAlignment="1">
      <alignment horizontal="center" vertical="center"/>
    </xf>
    <xf numFmtId="0" fontId="72" fillId="0" borderId="53" xfId="7" applyFont="1" applyBorder="1" applyAlignment="1">
      <alignment horizontal="left" vertical="center"/>
    </xf>
    <xf numFmtId="0" fontId="72" fillId="0" borderId="1" xfId="7" applyFont="1" applyBorder="1" applyAlignment="1">
      <alignment horizontal="left" vertical="center"/>
    </xf>
    <xf numFmtId="0" fontId="72" fillId="0" borderId="48" xfId="7" applyFont="1" applyBorder="1" applyAlignment="1">
      <alignment horizontal="left" vertical="center"/>
    </xf>
    <xf numFmtId="0" fontId="68" fillId="0" borderId="41" xfId="8" applyFont="1" applyBorder="1" applyAlignment="1">
      <alignment horizontal="left" vertical="center"/>
    </xf>
    <xf numFmtId="0" fontId="68" fillId="0" borderId="46" xfId="8" applyFont="1" applyBorder="1" applyAlignment="1">
      <alignment horizontal="left" vertical="center"/>
    </xf>
    <xf numFmtId="0" fontId="68" fillId="0" borderId="47" xfId="8" applyFont="1" applyBorder="1" applyAlignment="1">
      <alignment horizontal="left" vertical="center"/>
    </xf>
    <xf numFmtId="0" fontId="73" fillId="0" borderId="53" xfId="7" applyFont="1" applyBorder="1" applyAlignment="1">
      <alignment horizontal="center" vertical="center"/>
    </xf>
    <xf numFmtId="0" fontId="73" fillId="0" borderId="48" xfId="7" applyFont="1" applyBorder="1" applyAlignment="1">
      <alignment horizontal="center" vertical="center"/>
    </xf>
    <xf numFmtId="0" fontId="70" fillId="0" borderId="53" xfId="7" applyFont="1" applyBorder="1" applyAlignment="1">
      <alignment horizontal="center" vertical="center"/>
    </xf>
    <xf numFmtId="0" fontId="70" fillId="0" borderId="48" xfId="7" applyFont="1" applyBorder="1" applyAlignment="1">
      <alignment horizontal="center" vertical="center"/>
    </xf>
    <xf numFmtId="0" fontId="71" fillId="0" borderId="53" xfId="7" applyFont="1" applyBorder="1" applyAlignment="1">
      <alignment horizontal="center" vertical="center"/>
    </xf>
    <xf numFmtId="0" fontId="71" fillId="0" borderId="48" xfId="7" applyFont="1" applyBorder="1" applyAlignment="1">
      <alignment horizontal="center" vertical="center"/>
    </xf>
    <xf numFmtId="0" fontId="68" fillId="0" borderId="53" xfId="8" applyFont="1" applyBorder="1" applyAlignment="1">
      <alignment horizontal="left" vertical="center"/>
    </xf>
    <xf numFmtId="0" fontId="68" fillId="0" borderId="1" xfId="8" applyFont="1" applyBorder="1" applyAlignment="1">
      <alignment horizontal="left" vertical="center"/>
    </xf>
    <xf numFmtId="0" fontId="68" fillId="0" borderId="48" xfId="8" applyFont="1" applyBorder="1" applyAlignment="1">
      <alignment horizontal="left" vertical="center"/>
    </xf>
    <xf numFmtId="0" fontId="75" fillId="0" borderId="41" xfId="8" applyFont="1" applyBorder="1" applyAlignment="1">
      <alignment horizontal="left" vertical="center"/>
    </xf>
    <xf numFmtId="0" fontId="67" fillId="0" borderId="53" xfId="7" applyFont="1" applyBorder="1" applyAlignment="1">
      <alignment horizontal="center" vertical="center"/>
    </xf>
    <xf numFmtId="0" fontId="67" fillId="0" borderId="48" xfId="7" applyFont="1" applyBorder="1" applyAlignment="1">
      <alignment horizontal="center" vertical="center"/>
    </xf>
    <xf numFmtId="168" fontId="67" fillId="0" borderId="53" xfId="7" applyNumberFormat="1" applyFont="1" applyBorder="1" applyAlignment="1">
      <alignment horizontal="center" vertical="center"/>
    </xf>
    <xf numFmtId="168" fontId="67" fillId="0" borderId="1" xfId="7" applyNumberFormat="1" applyFont="1" applyBorder="1" applyAlignment="1">
      <alignment horizontal="center" vertical="center"/>
    </xf>
    <xf numFmtId="168" fontId="67" fillId="0" borderId="48" xfId="7" applyNumberFormat="1" applyFont="1" applyBorder="1" applyAlignment="1">
      <alignment horizontal="center" vertical="center"/>
    </xf>
    <xf numFmtId="0" fontId="72" fillId="0" borderId="53" xfId="7" applyFont="1" applyBorder="1" applyAlignment="1">
      <alignment horizontal="left" vertical="center" wrapText="1"/>
    </xf>
    <xf numFmtId="0" fontId="72" fillId="0" borderId="1" xfId="7" applyFont="1" applyBorder="1" applyAlignment="1">
      <alignment horizontal="left" vertical="center" wrapText="1"/>
    </xf>
    <xf numFmtId="0" fontId="72" fillId="0" borderId="48" xfId="7" applyFont="1" applyBorder="1" applyAlignment="1">
      <alignment horizontal="left" vertical="center" wrapText="1"/>
    </xf>
    <xf numFmtId="0" fontId="74" fillId="0" borderId="53" xfId="7" applyFont="1" applyBorder="1" applyAlignment="1">
      <alignment horizontal="left" vertical="center"/>
    </xf>
    <xf numFmtId="0" fontId="74" fillId="0" borderId="1" xfId="7" applyFont="1" applyBorder="1" applyAlignment="1">
      <alignment horizontal="left" vertical="center"/>
    </xf>
    <xf numFmtId="0" fontId="74" fillId="0" borderId="48" xfId="7" applyFont="1" applyBorder="1" applyAlignment="1">
      <alignment horizontal="left" vertical="center"/>
    </xf>
    <xf numFmtId="0" fontId="72" fillId="0" borderId="53" xfId="8" applyFont="1" applyBorder="1" applyAlignment="1">
      <alignment horizontal="left" vertical="center"/>
    </xf>
    <xf numFmtId="0" fontId="72" fillId="0" borderId="1" xfId="8" applyFont="1" applyBorder="1" applyAlignment="1">
      <alignment horizontal="left" vertical="center"/>
    </xf>
    <xf numFmtId="0" fontId="72" fillId="0" borderId="48" xfId="8" applyFont="1" applyBorder="1" applyAlignment="1">
      <alignment horizontal="left" vertical="center"/>
    </xf>
    <xf numFmtId="0" fontId="48" fillId="0" borderId="2" xfId="8" applyFont="1" applyBorder="1" applyAlignment="1">
      <alignment horizontal="center" vertical="center" wrapText="1"/>
    </xf>
    <xf numFmtId="0" fontId="48" fillId="0" borderId="46" xfId="8" applyFont="1" applyBorder="1" applyAlignment="1">
      <alignment horizontal="center" vertical="center" wrapText="1"/>
    </xf>
    <xf numFmtId="0" fontId="48" fillId="0" borderId="47" xfId="8" applyFont="1" applyBorder="1" applyAlignment="1">
      <alignment horizontal="center" vertical="center" wrapText="1"/>
    </xf>
    <xf numFmtId="0" fontId="46" fillId="0" borderId="53" xfId="7" quotePrefix="1" applyFont="1" applyBorder="1" applyAlignment="1">
      <alignment horizontal="left" vertical="center" wrapText="1"/>
    </xf>
    <xf numFmtId="0" fontId="46" fillId="0" borderId="1" xfId="7" quotePrefix="1" applyFont="1" applyBorder="1" applyAlignment="1">
      <alignment horizontal="left" vertical="center" wrapText="1"/>
    </xf>
    <xf numFmtId="0" fontId="46" fillId="0" borderId="48" xfId="7" quotePrefix="1" applyFont="1" applyBorder="1" applyAlignment="1">
      <alignment horizontal="left" vertical="center" wrapText="1"/>
    </xf>
    <xf numFmtId="0" fontId="69" fillId="0" borderId="53" xfId="7" applyFont="1" applyBorder="1" applyAlignment="1">
      <alignment horizontal="center" vertical="center"/>
    </xf>
    <xf numFmtId="0" fontId="69" fillId="0" borderId="48" xfId="7" applyFont="1" applyBorder="1" applyAlignment="1">
      <alignment horizontal="center" vertical="center"/>
    </xf>
    <xf numFmtId="0" fontId="51" fillId="0" borderId="1" xfId="8" applyFont="1" applyBorder="1" applyAlignment="1">
      <alignment horizontal="center" vertical="center"/>
    </xf>
    <xf numFmtId="0" fontId="51" fillId="24" borderId="1" xfId="8" applyFont="1" applyFill="1" applyBorder="1" applyAlignment="1">
      <alignment horizontal="center" vertical="center"/>
    </xf>
    <xf numFmtId="0" fontId="54" fillId="0" borderId="50" xfId="8" applyFont="1" applyBorder="1" applyAlignment="1">
      <alignment horizontal="center" vertical="center"/>
    </xf>
    <xf numFmtId="0" fontId="54" fillId="0" borderId="52" xfId="8" applyFont="1" applyBorder="1" applyAlignment="1">
      <alignment horizontal="center" vertical="center"/>
    </xf>
    <xf numFmtId="0" fontId="54" fillId="0" borderId="2" xfId="8" applyFont="1" applyBorder="1" applyAlignment="1">
      <alignment horizontal="left" vertical="center"/>
    </xf>
    <xf numFmtId="0" fontId="54" fillId="0" borderId="46" xfId="8" applyFont="1" applyBorder="1" applyAlignment="1">
      <alignment horizontal="left" vertical="center"/>
    </xf>
    <xf numFmtId="0" fontId="54" fillId="0" borderId="47" xfId="8" applyFont="1" applyBorder="1" applyAlignment="1">
      <alignment horizontal="left" vertical="center"/>
    </xf>
    <xf numFmtId="0" fontId="48" fillId="0" borderId="47" xfId="8" applyFont="1" applyBorder="1" applyAlignment="1">
      <alignment horizontal="center" vertical="center"/>
    </xf>
    <xf numFmtId="0" fontId="51" fillId="0" borderId="44" xfId="8" applyFont="1" applyBorder="1" applyAlignment="1">
      <alignment horizontal="center" vertical="center"/>
    </xf>
    <xf numFmtId="0" fontId="65" fillId="0" borderId="0" xfId="7" applyFont="1" applyAlignment="1">
      <alignment horizontal="left" vertical="center"/>
    </xf>
    <xf numFmtId="0" fontId="50" fillId="0" borderId="1" xfId="8" applyFont="1" applyBorder="1" applyAlignment="1">
      <alignment horizontal="center" vertical="center"/>
    </xf>
    <xf numFmtId="0" fontId="51" fillId="6" borderId="1" xfId="8" applyFont="1" applyFill="1" applyBorder="1" applyAlignment="1">
      <alignment horizontal="center"/>
    </xf>
    <xf numFmtId="0" fontId="52" fillId="6" borderId="1" xfId="8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left"/>
    </xf>
    <xf numFmtId="0" fontId="39" fillId="3" borderId="1" xfId="0" applyFont="1" applyFill="1" applyBorder="1" applyAlignment="1">
      <alignment horizontal="center"/>
    </xf>
  </cellXfs>
  <cellStyles count="10">
    <cellStyle name="Comma" xfId="2" builtinId="3"/>
    <cellStyle name="Comma 2" xfId="6" xr:uid="{1FC5D2C8-3598-4470-B352-C990BA450013}"/>
    <cellStyle name="Comma 3" xfId="9" xr:uid="{4605172C-43B5-490D-978F-EEC6AAEFEC7E}"/>
    <cellStyle name="Normal" xfId="0" builtinId="0"/>
    <cellStyle name="Normal 2" xfId="1" xr:uid="{3DD2EFBB-A7BF-4E1E-AB86-E8711137C52C}"/>
    <cellStyle name="Normal 2 2" xfId="3" xr:uid="{76678E81-05A4-4979-B9BA-FBD92B585AEF}"/>
    <cellStyle name="Normal 2 2 2" xfId="7" xr:uid="{50BAEBA8-5614-482F-A5AC-8B3723BCB174}"/>
    <cellStyle name="Normal 2 3" xfId="5" xr:uid="{1400A7F4-972C-40B8-B274-00ED1CB64673}"/>
    <cellStyle name="Normal 3" xfId="4" xr:uid="{6C61DEDE-4E8E-4FC2-9C62-5146C52B4C21}"/>
    <cellStyle name="Normal 3 2" xfId="8" xr:uid="{6DF8FF54-311C-4342-BFBD-755BFE3404E7}"/>
  </cellStyles>
  <dxfs count="14997"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ill>
        <patternFill>
          <bgColor rgb="FFFFFFCC"/>
        </patternFill>
      </fill>
      <border>
        <left style="thin">
          <color rgb="FFFF0000"/>
        </left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9" formatCode="0_);[Red]\(0\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externalLink" Target="externalLinks/externalLink2.xml"/><Relationship Id="rId9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pivotCacheDefinition" Target="pivotCache/pivotCacheDefinition1.xml"/><Relationship Id="rId95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9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externalLink" Target="externalLinks/externalLink1.xml"/><Relationship Id="rId91" Type="http://schemas.openxmlformats.org/officeDocument/2006/relationships/theme" Target="theme/theme1.xml"/><Relationship Id="rId9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4.png"/><Relationship Id="rId21" Type="http://schemas.microsoft.com/office/2007/relationships/hdphoto" Target="../media/hdphoto10.wdp"/><Relationship Id="rId42" Type="http://schemas.openxmlformats.org/officeDocument/2006/relationships/image" Target="../media/image24.png"/><Relationship Id="rId63" Type="http://schemas.openxmlformats.org/officeDocument/2006/relationships/image" Target="../media/image40.png"/><Relationship Id="rId84" Type="http://schemas.openxmlformats.org/officeDocument/2006/relationships/image" Target="../media/image61.png"/><Relationship Id="rId138" Type="http://schemas.openxmlformats.org/officeDocument/2006/relationships/image" Target="../media/image115.png"/><Relationship Id="rId159" Type="http://schemas.openxmlformats.org/officeDocument/2006/relationships/image" Target="../media/image136.png"/><Relationship Id="rId170" Type="http://schemas.openxmlformats.org/officeDocument/2006/relationships/image" Target="../media/image147.png"/><Relationship Id="rId191" Type="http://schemas.openxmlformats.org/officeDocument/2006/relationships/image" Target="../media/image168.png"/><Relationship Id="rId205" Type="http://schemas.openxmlformats.org/officeDocument/2006/relationships/image" Target="../media/image182.png"/><Relationship Id="rId226" Type="http://schemas.openxmlformats.org/officeDocument/2006/relationships/image" Target="../media/image203.png"/><Relationship Id="rId247" Type="http://schemas.openxmlformats.org/officeDocument/2006/relationships/image" Target="../media/image224.png"/><Relationship Id="rId107" Type="http://schemas.openxmlformats.org/officeDocument/2006/relationships/image" Target="../media/image84.png"/><Relationship Id="rId11" Type="http://schemas.microsoft.com/office/2007/relationships/hdphoto" Target="../media/hdphoto5.wdp"/><Relationship Id="rId32" Type="http://schemas.openxmlformats.org/officeDocument/2006/relationships/image" Target="../media/image18.png"/><Relationship Id="rId53" Type="http://schemas.openxmlformats.org/officeDocument/2006/relationships/image" Target="../media/image30.png"/><Relationship Id="rId74" Type="http://schemas.openxmlformats.org/officeDocument/2006/relationships/image" Target="../media/image51.png"/><Relationship Id="rId128" Type="http://schemas.openxmlformats.org/officeDocument/2006/relationships/image" Target="../media/image105.png"/><Relationship Id="rId149" Type="http://schemas.openxmlformats.org/officeDocument/2006/relationships/image" Target="../media/image126.png"/><Relationship Id="rId5" Type="http://schemas.openxmlformats.org/officeDocument/2006/relationships/image" Target="../media/image4.png"/><Relationship Id="rId95" Type="http://schemas.openxmlformats.org/officeDocument/2006/relationships/image" Target="../media/image72.png"/><Relationship Id="rId160" Type="http://schemas.openxmlformats.org/officeDocument/2006/relationships/image" Target="../media/image137.png"/><Relationship Id="rId181" Type="http://schemas.openxmlformats.org/officeDocument/2006/relationships/image" Target="../media/image158.png"/><Relationship Id="rId216" Type="http://schemas.openxmlformats.org/officeDocument/2006/relationships/image" Target="../media/image193.png"/><Relationship Id="rId237" Type="http://schemas.openxmlformats.org/officeDocument/2006/relationships/image" Target="../media/image214.png"/><Relationship Id="rId258" Type="http://schemas.openxmlformats.org/officeDocument/2006/relationships/image" Target="../media/image235.png"/><Relationship Id="rId22" Type="http://schemas.openxmlformats.org/officeDocument/2006/relationships/image" Target="../media/image13.png"/><Relationship Id="rId43" Type="http://schemas.microsoft.com/office/2007/relationships/hdphoto" Target="../media/hdphoto20.wdp"/><Relationship Id="rId64" Type="http://schemas.openxmlformats.org/officeDocument/2006/relationships/image" Target="../media/image41.png"/><Relationship Id="rId118" Type="http://schemas.openxmlformats.org/officeDocument/2006/relationships/image" Target="../media/image95.png"/><Relationship Id="rId139" Type="http://schemas.openxmlformats.org/officeDocument/2006/relationships/image" Target="../media/image116.png"/><Relationship Id="rId85" Type="http://schemas.openxmlformats.org/officeDocument/2006/relationships/image" Target="../media/image62.png"/><Relationship Id="rId150" Type="http://schemas.openxmlformats.org/officeDocument/2006/relationships/image" Target="../media/image127.png"/><Relationship Id="rId171" Type="http://schemas.openxmlformats.org/officeDocument/2006/relationships/image" Target="../media/image148.png"/><Relationship Id="rId192" Type="http://schemas.openxmlformats.org/officeDocument/2006/relationships/image" Target="../media/image169.png"/><Relationship Id="rId206" Type="http://schemas.openxmlformats.org/officeDocument/2006/relationships/image" Target="../media/image183.png"/><Relationship Id="rId227" Type="http://schemas.openxmlformats.org/officeDocument/2006/relationships/image" Target="../media/image204.png"/><Relationship Id="rId248" Type="http://schemas.openxmlformats.org/officeDocument/2006/relationships/image" Target="../media/image225.png"/><Relationship Id="rId12" Type="http://schemas.openxmlformats.org/officeDocument/2006/relationships/image" Target="../media/image8.png"/><Relationship Id="rId33" Type="http://schemas.microsoft.com/office/2007/relationships/hdphoto" Target="../media/hdphoto16.wdp"/><Relationship Id="rId108" Type="http://schemas.openxmlformats.org/officeDocument/2006/relationships/image" Target="../media/image85.png"/><Relationship Id="rId129" Type="http://schemas.openxmlformats.org/officeDocument/2006/relationships/image" Target="../media/image106.png"/><Relationship Id="rId54" Type="http://schemas.openxmlformats.org/officeDocument/2006/relationships/image" Target="../media/image31.png"/><Relationship Id="rId75" Type="http://schemas.openxmlformats.org/officeDocument/2006/relationships/image" Target="../media/image52.png"/><Relationship Id="rId96" Type="http://schemas.openxmlformats.org/officeDocument/2006/relationships/image" Target="../media/image73.png"/><Relationship Id="rId140" Type="http://schemas.openxmlformats.org/officeDocument/2006/relationships/image" Target="../media/image117.png"/><Relationship Id="rId161" Type="http://schemas.openxmlformats.org/officeDocument/2006/relationships/image" Target="../media/image138.png"/><Relationship Id="rId182" Type="http://schemas.openxmlformats.org/officeDocument/2006/relationships/image" Target="../media/image159.png"/><Relationship Id="rId217" Type="http://schemas.openxmlformats.org/officeDocument/2006/relationships/image" Target="../media/image194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212" Type="http://schemas.openxmlformats.org/officeDocument/2006/relationships/image" Target="../media/image189.png"/><Relationship Id="rId233" Type="http://schemas.openxmlformats.org/officeDocument/2006/relationships/image" Target="../media/image210.png"/><Relationship Id="rId238" Type="http://schemas.openxmlformats.org/officeDocument/2006/relationships/image" Target="../media/image215.png"/><Relationship Id="rId254" Type="http://schemas.openxmlformats.org/officeDocument/2006/relationships/image" Target="../media/image231.png"/><Relationship Id="rId259" Type="http://schemas.openxmlformats.org/officeDocument/2006/relationships/image" Target="../media/image236.png"/><Relationship Id="rId23" Type="http://schemas.microsoft.com/office/2007/relationships/hdphoto" Target="../media/hdphoto11.wdp"/><Relationship Id="rId28" Type="http://schemas.openxmlformats.org/officeDocument/2006/relationships/image" Target="../media/image16.png"/><Relationship Id="rId49" Type="http://schemas.microsoft.com/office/2007/relationships/hdphoto" Target="../media/hdphoto23.wdp"/><Relationship Id="rId114" Type="http://schemas.openxmlformats.org/officeDocument/2006/relationships/image" Target="../media/image91.png"/><Relationship Id="rId119" Type="http://schemas.openxmlformats.org/officeDocument/2006/relationships/image" Target="../media/image96.png"/><Relationship Id="rId44" Type="http://schemas.openxmlformats.org/officeDocument/2006/relationships/image" Target="../media/image25.png"/><Relationship Id="rId60" Type="http://schemas.openxmlformats.org/officeDocument/2006/relationships/image" Target="../media/image37.png"/><Relationship Id="rId65" Type="http://schemas.openxmlformats.org/officeDocument/2006/relationships/image" Target="../media/image42.png"/><Relationship Id="rId81" Type="http://schemas.openxmlformats.org/officeDocument/2006/relationships/image" Target="../media/image58.png"/><Relationship Id="rId86" Type="http://schemas.openxmlformats.org/officeDocument/2006/relationships/image" Target="../media/image63.png"/><Relationship Id="rId130" Type="http://schemas.openxmlformats.org/officeDocument/2006/relationships/image" Target="../media/image107.png"/><Relationship Id="rId135" Type="http://schemas.openxmlformats.org/officeDocument/2006/relationships/image" Target="../media/image112.png"/><Relationship Id="rId151" Type="http://schemas.openxmlformats.org/officeDocument/2006/relationships/image" Target="../media/image128.png"/><Relationship Id="rId156" Type="http://schemas.openxmlformats.org/officeDocument/2006/relationships/image" Target="../media/image133.png"/><Relationship Id="rId177" Type="http://schemas.openxmlformats.org/officeDocument/2006/relationships/image" Target="../media/image154.png"/><Relationship Id="rId198" Type="http://schemas.openxmlformats.org/officeDocument/2006/relationships/image" Target="../media/image175.png"/><Relationship Id="rId172" Type="http://schemas.openxmlformats.org/officeDocument/2006/relationships/image" Target="../media/image149.png"/><Relationship Id="rId193" Type="http://schemas.openxmlformats.org/officeDocument/2006/relationships/image" Target="../media/image170.png"/><Relationship Id="rId202" Type="http://schemas.openxmlformats.org/officeDocument/2006/relationships/image" Target="../media/image179.png"/><Relationship Id="rId207" Type="http://schemas.openxmlformats.org/officeDocument/2006/relationships/image" Target="../media/image184.png"/><Relationship Id="rId223" Type="http://schemas.openxmlformats.org/officeDocument/2006/relationships/image" Target="../media/image200.png"/><Relationship Id="rId228" Type="http://schemas.openxmlformats.org/officeDocument/2006/relationships/image" Target="../media/image205.png"/><Relationship Id="rId244" Type="http://schemas.openxmlformats.org/officeDocument/2006/relationships/image" Target="../media/image221.png"/><Relationship Id="rId249" Type="http://schemas.openxmlformats.org/officeDocument/2006/relationships/image" Target="../media/image226.png"/><Relationship Id="rId13" Type="http://schemas.microsoft.com/office/2007/relationships/hdphoto" Target="../media/hdphoto6.wdp"/><Relationship Id="rId18" Type="http://schemas.openxmlformats.org/officeDocument/2006/relationships/image" Target="../media/image11.png"/><Relationship Id="rId39" Type="http://schemas.microsoft.com/office/2007/relationships/hdphoto" Target="../media/hdphoto18.wdp"/><Relationship Id="rId109" Type="http://schemas.openxmlformats.org/officeDocument/2006/relationships/image" Target="../media/image86.png"/><Relationship Id="rId260" Type="http://schemas.openxmlformats.org/officeDocument/2006/relationships/image" Target="../media/image237.png"/><Relationship Id="rId34" Type="http://schemas.openxmlformats.org/officeDocument/2006/relationships/image" Target="../media/image19.png"/><Relationship Id="rId50" Type="http://schemas.openxmlformats.org/officeDocument/2006/relationships/image" Target="../media/image28.png"/><Relationship Id="rId55" Type="http://schemas.openxmlformats.org/officeDocument/2006/relationships/image" Target="../media/image32.png"/><Relationship Id="rId76" Type="http://schemas.openxmlformats.org/officeDocument/2006/relationships/image" Target="../media/image53.png"/><Relationship Id="rId97" Type="http://schemas.openxmlformats.org/officeDocument/2006/relationships/image" Target="../media/image74.png"/><Relationship Id="rId104" Type="http://schemas.openxmlformats.org/officeDocument/2006/relationships/image" Target="../media/image81.png"/><Relationship Id="rId120" Type="http://schemas.openxmlformats.org/officeDocument/2006/relationships/image" Target="../media/image97.png"/><Relationship Id="rId125" Type="http://schemas.openxmlformats.org/officeDocument/2006/relationships/image" Target="../media/image102.png"/><Relationship Id="rId141" Type="http://schemas.openxmlformats.org/officeDocument/2006/relationships/image" Target="../media/image118.png"/><Relationship Id="rId146" Type="http://schemas.openxmlformats.org/officeDocument/2006/relationships/image" Target="../media/image123.png"/><Relationship Id="rId167" Type="http://schemas.openxmlformats.org/officeDocument/2006/relationships/image" Target="../media/image144.png"/><Relationship Id="rId188" Type="http://schemas.openxmlformats.org/officeDocument/2006/relationships/image" Target="../media/image165.png"/><Relationship Id="rId7" Type="http://schemas.microsoft.com/office/2007/relationships/hdphoto" Target="../media/hdphoto3.wdp"/><Relationship Id="rId71" Type="http://schemas.openxmlformats.org/officeDocument/2006/relationships/image" Target="../media/image48.png"/><Relationship Id="rId92" Type="http://schemas.openxmlformats.org/officeDocument/2006/relationships/image" Target="../media/image69.png"/><Relationship Id="rId162" Type="http://schemas.openxmlformats.org/officeDocument/2006/relationships/image" Target="../media/image139.png"/><Relationship Id="rId183" Type="http://schemas.openxmlformats.org/officeDocument/2006/relationships/image" Target="../media/image160.png"/><Relationship Id="rId213" Type="http://schemas.openxmlformats.org/officeDocument/2006/relationships/image" Target="../media/image190.png"/><Relationship Id="rId218" Type="http://schemas.openxmlformats.org/officeDocument/2006/relationships/image" Target="../media/image195.png"/><Relationship Id="rId234" Type="http://schemas.openxmlformats.org/officeDocument/2006/relationships/image" Target="../media/image211.png"/><Relationship Id="rId239" Type="http://schemas.openxmlformats.org/officeDocument/2006/relationships/image" Target="../media/image216.png"/><Relationship Id="rId2" Type="http://schemas.microsoft.com/office/2007/relationships/hdphoto" Target="../media/hdphoto1.wdp"/><Relationship Id="rId29" Type="http://schemas.microsoft.com/office/2007/relationships/hdphoto" Target="../media/hdphoto14.wdp"/><Relationship Id="rId250" Type="http://schemas.openxmlformats.org/officeDocument/2006/relationships/image" Target="../media/image227.png"/><Relationship Id="rId255" Type="http://schemas.openxmlformats.org/officeDocument/2006/relationships/image" Target="../media/image232.png"/><Relationship Id="rId24" Type="http://schemas.openxmlformats.org/officeDocument/2006/relationships/image" Target="../media/image14.png"/><Relationship Id="rId40" Type="http://schemas.openxmlformats.org/officeDocument/2006/relationships/image" Target="../media/image23.png"/><Relationship Id="rId45" Type="http://schemas.microsoft.com/office/2007/relationships/hdphoto" Target="../media/hdphoto21.wdp"/><Relationship Id="rId66" Type="http://schemas.openxmlformats.org/officeDocument/2006/relationships/image" Target="../media/image43.png"/><Relationship Id="rId87" Type="http://schemas.openxmlformats.org/officeDocument/2006/relationships/image" Target="../media/image64.png"/><Relationship Id="rId110" Type="http://schemas.openxmlformats.org/officeDocument/2006/relationships/image" Target="../media/image87.png"/><Relationship Id="rId115" Type="http://schemas.openxmlformats.org/officeDocument/2006/relationships/image" Target="../media/image92.png"/><Relationship Id="rId131" Type="http://schemas.openxmlformats.org/officeDocument/2006/relationships/image" Target="../media/image108.png"/><Relationship Id="rId136" Type="http://schemas.openxmlformats.org/officeDocument/2006/relationships/image" Target="../media/image113.png"/><Relationship Id="rId157" Type="http://schemas.openxmlformats.org/officeDocument/2006/relationships/image" Target="../media/image134.png"/><Relationship Id="rId178" Type="http://schemas.openxmlformats.org/officeDocument/2006/relationships/image" Target="../media/image155.png"/><Relationship Id="rId61" Type="http://schemas.openxmlformats.org/officeDocument/2006/relationships/image" Target="../media/image38.png"/><Relationship Id="rId82" Type="http://schemas.openxmlformats.org/officeDocument/2006/relationships/image" Target="../media/image59.png"/><Relationship Id="rId152" Type="http://schemas.openxmlformats.org/officeDocument/2006/relationships/image" Target="../media/image129.png"/><Relationship Id="rId173" Type="http://schemas.openxmlformats.org/officeDocument/2006/relationships/image" Target="../media/image150.png"/><Relationship Id="rId194" Type="http://schemas.openxmlformats.org/officeDocument/2006/relationships/image" Target="../media/image171.png"/><Relationship Id="rId199" Type="http://schemas.openxmlformats.org/officeDocument/2006/relationships/image" Target="../media/image176.png"/><Relationship Id="rId203" Type="http://schemas.openxmlformats.org/officeDocument/2006/relationships/image" Target="../media/image180.png"/><Relationship Id="rId208" Type="http://schemas.openxmlformats.org/officeDocument/2006/relationships/image" Target="../media/image185.png"/><Relationship Id="rId229" Type="http://schemas.openxmlformats.org/officeDocument/2006/relationships/image" Target="../media/image206.png"/><Relationship Id="rId19" Type="http://schemas.microsoft.com/office/2007/relationships/hdphoto" Target="../media/hdphoto9.wdp"/><Relationship Id="rId224" Type="http://schemas.openxmlformats.org/officeDocument/2006/relationships/image" Target="../media/image201.png"/><Relationship Id="rId240" Type="http://schemas.openxmlformats.org/officeDocument/2006/relationships/image" Target="../media/image217.png"/><Relationship Id="rId245" Type="http://schemas.openxmlformats.org/officeDocument/2006/relationships/image" Target="../media/image222.png"/><Relationship Id="rId14" Type="http://schemas.openxmlformats.org/officeDocument/2006/relationships/image" Target="../media/image9.png"/><Relationship Id="rId30" Type="http://schemas.openxmlformats.org/officeDocument/2006/relationships/image" Target="../media/image17.png"/><Relationship Id="rId35" Type="http://schemas.openxmlformats.org/officeDocument/2006/relationships/image" Target="../media/image20.png"/><Relationship Id="rId56" Type="http://schemas.openxmlformats.org/officeDocument/2006/relationships/image" Target="../media/image33.png"/><Relationship Id="rId77" Type="http://schemas.openxmlformats.org/officeDocument/2006/relationships/image" Target="../media/image54.jpeg"/><Relationship Id="rId100" Type="http://schemas.openxmlformats.org/officeDocument/2006/relationships/image" Target="../media/image77.png"/><Relationship Id="rId105" Type="http://schemas.openxmlformats.org/officeDocument/2006/relationships/image" Target="../media/image82.png"/><Relationship Id="rId126" Type="http://schemas.openxmlformats.org/officeDocument/2006/relationships/image" Target="../media/image103.png"/><Relationship Id="rId147" Type="http://schemas.openxmlformats.org/officeDocument/2006/relationships/image" Target="../media/image124.png"/><Relationship Id="rId168" Type="http://schemas.openxmlformats.org/officeDocument/2006/relationships/image" Target="../media/image145.png"/><Relationship Id="rId8" Type="http://schemas.openxmlformats.org/officeDocument/2006/relationships/image" Target="../media/image6.png"/><Relationship Id="rId51" Type="http://schemas.microsoft.com/office/2007/relationships/hdphoto" Target="../media/hdphoto24.wdp"/><Relationship Id="rId72" Type="http://schemas.openxmlformats.org/officeDocument/2006/relationships/image" Target="../media/image49.png"/><Relationship Id="rId93" Type="http://schemas.openxmlformats.org/officeDocument/2006/relationships/image" Target="../media/image70.png"/><Relationship Id="rId98" Type="http://schemas.openxmlformats.org/officeDocument/2006/relationships/image" Target="../media/image75.png"/><Relationship Id="rId121" Type="http://schemas.openxmlformats.org/officeDocument/2006/relationships/image" Target="../media/image98.png"/><Relationship Id="rId142" Type="http://schemas.openxmlformats.org/officeDocument/2006/relationships/image" Target="../media/image119.png"/><Relationship Id="rId163" Type="http://schemas.openxmlformats.org/officeDocument/2006/relationships/image" Target="../media/image140.png"/><Relationship Id="rId184" Type="http://schemas.openxmlformats.org/officeDocument/2006/relationships/image" Target="../media/image161.png"/><Relationship Id="rId189" Type="http://schemas.openxmlformats.org/officeDocument/2006/relationships/image" Target="../media/image166.png"/><Relationship Id="rId219" Type="http://schemas.openxmlformats.org/officeDocument/2006/relationships/image" Target="../media/image196.png"/><Relationship Id="rId3" Type="http://schemas.openxmlformats.org/officeDocument/2006/relationships/image" Target="../media/image3.png"/><Relationship Id="rId214" Type="http://schemas.openxmlformats.org/officeDocument/2006/relationships/image" Target="../media/image191.png"/><Relationship Id="rId230" Type="http://schemas.openxmlformats.org/officeDocument/2006/relationships/image" Target="../media/image207.png"/><Relationship Id="rId235" Type="http://schemas.openxmlformats.org/officeDocument/2006/relationships/image" Target="../media/image212.png"/><Relationship Id="rId251" Type="http://schemas.openxmlformats.org/officeDocument/2006/relationships/image" Target="../media/image228.png"/><Relationship Id="rId256" Type="http://schemas.openxmlformats.org/officeDocument/2006/relationships/image" Target="../media/image233.png"/><Relationship Id="rId25" Type="http://schemas.microsoft.com/office/2007/relationships/hdphoto" Target="../media/hdphoto12.wdp"/><Relationship Id="rId46" Type="http://schemas.openxmlformats.org/officeDocument/2006/relationships/image" Target="../media/image26.png"/><Relationship Id="rId67" Type="http://schemas.openxmlformats.org/officeDocument/2006/relationships/image" Target="../media/image44.png"/><Relationship Id="rId116" Type="http://schemas.openxmlformats.org/officeDocument/2006/relationships/image" Target="../media/image93.png"/><Relationship Id="rId137" Type="http://schemas.openxmlformats.org/officeDocument/2006/relationships/image" Target="../media/image114.png"/><Relationship Id="rId158" Type="http://schemas.openxmlformats.org/officeDocument/2006/relationships/image" Target="../media/image135.png"/><Relationship Id="rId20" Type="http://schemas.openxmlformats.org/officeDocument/2006/relationships/image" Target="../media/image12.png"/><Relationship Id="rId41" Type="http://schemas.microsoft.com/office/2007/relationships/hdphoto" Target="../media/hdphoto19.wdp"/><Relationship Id="rId62" Type="http://schemas.openxmlformats.org/officeDocument/2006/relationships/image" Target="../media/image39.png"/><Relationship Id="rId83" Type="http://schemas.openxmlformats.org/officeDocument/2006/relationships/image" Target="../media/image60.png"/><Relationship Id="rId88" Type="http://schemas.openxmlformats.org/officeDocument/2006/relationships/image" Target="../media/image65.png"/><Relationship Id="rId111" Type="http://schemas.openxmlformats.org/officeDocument/2006/relationships/image" Target="../media/image88.png"/><Relationship Id="rId132" Type="http://schemas.openxmlformats.org/officeDocument/2006/relationships/image" Target="../media/image109.png"/><Relationship Id="rId153" Type="http://schemas.openxmlformats.org/officeDocument/2006/relationships/image" Target="../media/image130.png"/><Relationship Id="rId174" Type="http://schemas.openxmlformats.org/officeDocument/2006/relationships/image" Target="../media/image151.png"/><Relationship Id="rId179" Type="http://schemas.openxmlformats.org/officeDocument/2006/relationships/image" Target="../media/image156.png"/><Relationship Id="rId195" Type="http://schemas.openxmlformats.org/officeDocument/2006/relationships/image" Target="../media/image172.png"/><Relationship Id="rId209" Type="http://schemas.openxmlformats.org/officeDocument/2006/relationships/image" Target="../media/image186.png"/><Relationship Id="rId190" Type="http://schemas.openxmlformats.org/officeDocument/2006/relationships/image" Target="../media/image167.png"/><Relationship Id="rId204" Type="http://schemas.openxmlformats.org/officeDocument/2006/relationships/image" Target="../media/image181.png"/><Relationship Id="rId220" Type="http://schemas.openxmlformats.org/officeDocument/2006/relationships/image" Target="../media/image197.png"/><Relationship Id="rId225" Type="http://schemas.openxmlformats.org/officeDocument/2006/relationships/image" Target="../media/image202.png"/><Relationship Id="rId241" Type="http://schemas.openxmlformats.org/officeDocument/2006/relationships/image" Target="../media/image218.png"/><Relationship Id="rId246" Type="http://schemas.openxmlformats.org/officeDocument/2006/relationships/image" Target="../media/image223.png"/><Relationship Id="rId15" Type="http://schemas.microsoft.com/office/2007/relationships/hdphoto" Target="../media/hdphoto7.wdp"/><Relationship Id="rId36" Type="http://schemas.openxmlformats.org/officeDocument/2006/relationships/image" Target="../media/image21.png"/><Relationship Id="rId57" Type="http://schemas.openxmlformats.org/officeDocument/2006/relationships/image" Target="../media/image34.png"/><Relationship Id="rId106" Type="http://schemas.openxmlformats.org/officeDocument/2006/relationships/image" Target="../media/image83.png"/><Relationship Id="rId127" Type="http://schemas.openxmlformats.org/officeDocument/2006/relationships/image" Target="../media/image104.png"/><Relationship Id="rId10" Type="http://schemas.openxmlformats.org/officeDocument/2006/relationships/image" Target="../media/image7.png"/><Relationship Id="rId31" Type="http://schemas.microsoft.com/office/2007/relationships/hdphoto" Target="../media/hdphoto15.wdp"/><Relationship Id="rId52" Type="http://schemas.openxmlformats.org/officeDocument/2006/relationships/image" Target="../media/image29.png"/><Relationship Id="rId73" Type="http://schemas.openxmlformats.org/officeDocument/2006/relationships/image" Target="../media/image50.png"/><Relationship Id="rId78" Type="http://schemas.openxmlformats.org/officeDocument/2006/relationships/image" Target="../media/image55.jpeg"/><Relationship Id="rId94" Type="http://schemas.openxmlformats.org/officeDocument/2006/relationships/image" Target="../media/image71.png"/><Relationship Id="rId99" Type="http://schemas.openxmlformats.org/officeDocument/2006/relationships/image" Target="../media/image76.png"/><Relationship Id="rId101" Type="http://schemas.openxmlformats.org/officeDocument/2006/relationships/image" Target="../media/image78.png"/><Relationship Id="rId122" Type="http://schemas.openxmlformats.org/officeDocument/2006/relationships/image" Target="../media/image99.png"/><Relationship Id="rId143" Type="http://schemas.openxmlformats.org/officeDocument/2006/relationships/image" Target="../media/image120.png"/><Relationship Id="rId148" Type="http://schemas.openxmlformats.org/officeDocument/2006/relationships/image" Target="../media/image125.png"/><Relationship Id="rId164" Type="http://schemas.openxmlformats.org/officeDocument/2006/relationships/image" Target="../media/image141.png"/><Relationship Id="rId169" Type="http://schemas.openxmlformats.org/officeDocument/2006/relationships/image" Target="../media/image146.png"/><Relationship Id="rId185" Type="http://schemas.openxmlformats.org/officeDocument/2006/relationships/image" Target="../media/image162.png"/><Relationship Id="rId4" Type="http://schemas.microsoft.com/office/2007/relationships/hdphoto" Target="../media/hdphoto2.wdp"/><Relationship Id="rId9" Type="http://schemas.microsoft.com/office/2007/relationships/hdphoto" Target="../media/hdphoto4.wdp"/><Relationship Id="rId180" Type="http://schemas.openxmlformats.org/officeDocument/2006/relationships/image" Target="../media/image157.png"/><Relationship Id="rId210" Type="http://schemas.openxmlformats.org/officeDocument/2006/relationships/image" Target="../media/image187.png"/><Relationship Id="rId215" Type="http://schemas.openxmlformats.org/officeDocument/2006/relationships/image" Target="../media/image192.png"/><Relationship Id="rId236" Type="http://schemas.openxmlformats.org/officeDocument/2006/relationships/image" Target="../media/image213.png"/><Relationship Id="rId257" Type="http://schemas.openxmlformats.org/officeDocument/2006/relationships/image" Target="../media/image234.png"/><Relationship Id="rId26" Type="http://schemas.openxmlformats.org/officeDocument/2006/relationships/image" Target="../media/image15.png"/><Relationship Id="rId231" Type="http://schemas.openxmlformats.org/officeDocument/2006/relationships/image" Target="../media/image208.png"/><Relationship Id="rId252" Type="http://schemas.openxmlformats.org/officeDocument/2006/relationships/image" Target="../media/image229.png"/><Relationship Id="rId47" Type="http://schemas.microsoft.com/office/2007/relationships/hdphoto" Target="../media/hdphoto22.wdp"/><Relationship Id="rId68" Type="http://schemas.openxmlformats.org/officeDocument/2006/relationships/image" Target="../media/image45.png"/><Relationship Id="rId89" Type="http://schemas.openxmlformats.org/officeDocument/2006/relationships/image" Target="../media/image66.png"/><Relationship Id="rId112" Type="http://schemas.openxmlformats.org/officeDocument/2006/relationships/image" Target="../media/image89.png"/><Relationship Id="rId133" Type="http://schemas.openxmlformats.org/officeDocument/2006/relationships/image" Target="../media/image110.png"/><Relationship Id="rId154" Type="http://schemas.openxmlformats.org/officeDocument/2006/relationships/image" Target="../media/image131.png"/><Relationship Id="rId175" Type="http://schemas.openxmlformats.org/officeDocument/2006/relationships/image" Target="../media/image152.png"/><Relationship Id="rId196" Type="http://schemas.openxmlformats.org/officeDocument/2006/relationships/image" Target="../media/image173.png"/><Relationship Id="rId200" Type="http://schemas.openxmlformats.org/officeDocument/2006/relationships/image" Target="../media/image177.png"/><Relationship Id="rId16" Type="http://schemas.openxmlformats.org/officeDocument/2006/relationships/image" Target="../media/image10.png"/><Relationship Id="rId221" Type="http://schemas.openxmlformats.org/officeDocument/2006/relationships/image" Target="../media/image198.png"/><Relationship Id="rId242" Type="http://schemas.openxmlformats.org/officeDocument/2006/relationships/image" Target="../media/image219.png"/><Relationship Id="rId37" Type="http://schemas.microsoft.com/office/2007/relationships/hdphoto" Target="../media/hdphoto17.wdp"/><Relationship Id="rId58" Type="http://schemas.openxmlformats.org/officeDocument/2006/relationships/image" Target="../media/image35.png"/><Relationship Id="rId79" Type="http://schemas.openxmlformats.org/officeDocument/2006/relationships/image" Target="../media/image56.png"/><Relationship Id="rId102" Type="http://schemas.openxmlformats.org/officeDocument/2006/relationships/image" Target="../media/image79.png"/><Relationship Id="rId123" Type="http://schemas.openxmlformats.org/officeDocument/2006/relationships/image" Target="../media/image100.png"/><Relationship Id="rId144" Type="http://schemas.openxmlformats.org/officeDocument/2006/relationships/image" Target="../media/image121.png"/><Relationship Id="rId90" Type="http://schemas.openxmlformats.org/officeDocument/2006/relationships/image" Target="../media/image67.png"/><Relationship Id="rId165" Type="http://schemas.openxmlformats.org/officeDocument/2006/relationships/image" Target="../media/image142.png"/><Relationship Id="rId186" Type="http://schemas.openxmlformats.org/officeDocument/2006/relationships/image" Target="../media/image163.png"/><Relationship Id="rId211" Type="http://schemas.openxmlformats.org/officeDocument/2006/relationships/image" Target="../media/image188.png"/><Relationship Id="rId232" Type="http://schemas.openxmlformats.org/officeDocument/2006/relationships/image" Target="../media/image209.png"/><Relationship Id="rId253" Type="http://schemas.openxmlformats.org/officeDocument/2006/relationships/image" Target="../media/image230.png"/><Relationship Id="rId27" Type="http://schemas.microsoft.com/office/2007/relationships/hdphoto" Target="../media/hdphoto13.wdp"/><Relationship Id="rId48" Type="http://schemas.openxmlformats.org/officeDocument/2006/relationships/image" Target="../media/image27.png"/><Relationship Id="rId69" Type="http://schemas.openxmlformats.org/officeDocument/2006/relationships/image" Target="../media/image46.png"/><Relationship Id="rId113" Type="http://schemas.openxmlformats.org/officeDocument/2006/relationships/image" Target="../media/image90.png"/><Relationship Id="rId134" Type="http://schemas.openxmlformats.org/officeDocument/2006/relationships/image" Target="../media/image111.png"/><Relationship Id="rId80" Type="http://schemas.openxmlformats.org/officeDocument/2006/relationships/image" Target="../media/image57.png"/><Relationship Id="rId155" Type="http://schemas.openxmlformats.org/officeDocument/2006/relationships/image" Target="../media/image132.png"/><Relationship Id="rId176" Type="http://schemas.openxmlformats.org/officeDocument/2006/relationships/image" Target="../media/image153.png"/><Relationship Id="rId197" Type="http://schemas.openxmlformats.org/officeDocument/2006/relationships/image" Target="../media/image174.png"/><Relationship Id="rId201" Type="http://schemas.openxmlformats.org/officeDocument/2006/relationships/image" Target="../media/image178.png"/><Relationship Id="rId222" Type="http://schemas.openxmlformats.org/officeDocument/2006/relationships/image" Target="../media/image199.png"/><Relationship Id="rId243" Type="http://schemas.openxmlformats.org/officeDocument/2006/relationships/image" Target="../media/image220.png"/><Relationship Id="rId17" Type="http://schemas.microsoft.com/office/2007/relationships/hdphoto" Target="../media/hdphoto8.wdp"/><Relationship Id="rId38" Type="http://schemas.openxmlformats.org/officeDocument/2006/relationships/image" Target="../media/image22.png"/><Relationship Id="rId59" Type="http://schemas.openxmlformats.org/officeDocument/2006/relationships/image" Target="../media/image36.png"/><Relationship Id="rId103" Type="http://schemas.openxmlformats.org/officeDocument/2006/relationships/image" Target="../media/image80.png"/><Relationship Id="rId124" Type="http://schemas.openxmlformats.org/officeDocument/2006/relationships/image" Target="../media/image101.png"/><Relationship Id="rId70" Type="http://schemas.openxmlformats.org/officeDocument/2006/relationships/image" Target="../media/image47.png"/><Relationship Id="rId91" Type="http://schemas.openxmlformats.org/officeDocument/2006/relationships/image" Target="../media/image68.png"/><Relationship Id="rId145" Type="http://schemas.openxmlformats.org/officeDocument/2006/relationships/image" Target="../media/image122.png"/><Relationship Id="rId166" Type="http://schemas.openxmlformats.org/officeDocument/2006/relationships/image" Target="../media/image143.png"/><Relationship Id="rId187" Type="http://schemas.openxmlformats.org/officeDocument/2006/relationships/image" Target="../media/image164.png"/></Relationships>
</file>

<file path=xl/drawings/_rels/drawing4.xml.rels><?xml version="1.0" encoding="UTF-8" standalone="yes"?>
<Relationships xmlns="http://schemas.openxmlformats.org/package/2006/relationships"><Relationship Id="rId13" Type="http://schemas.microsoft.com/office/2007/relationships/hdphoto" Target="../media/hdphoto6.wdp"/><Relationship Id="rId18" Type="http://schemas.openxmlformats.org/officeDocument/2006/relationships/image" Target="../media/image11.png"/><Relationship Id="rId26" Type="http://schemas.openxmlformats.org/officeDocument/2006/relationships/image" Target="../media/image15.png"/><Relationship Id="rId39" Type="http://schemas.microsoft.com/office/2007/relationships/hdphoto" Target="../media/hdphoto18.wdp"/><Relationship Id="rId21" Type="http://schemas.microsoft.com/office/2007/relationships/hdphoto" Target="../media/hdphoto10.wdp"/><Relationship Id="rId34" Type="http://schemas.openxmlformats.org/officeDocument/2006/relationships/image" Target="../media/image19.png"/><Relationship Id="rId42" Type="http://schemas.openxmlformats.org/officeDocument/2006/relationships/image" Target="../media/image24.png"/><Relationship Id="rId47" Type="http://schemas.microsoft.com/office/2007/relationships/hdphoto" Target="../media/hdphoto27.wdp"/><Relationship Id="rId50" Type="http://schemas.openxmlformats.org/officeDocument/2006/relationships/image" Target="../media/image27.png"/><Relationship Id="rId55" Type="http://schemas.openxmlformats.org/officeDocument/2006/relationships/image" Target="../media/image30.png"/><Relationship Id="rId7" Type="http://schemas.microsoft.com/office/2007/relationships/hdphoto" Target="../media/hdphoto3.wdp"/><Relationship Id="rId12" Type="http://schemas.openxmlformats.org/officeDocument/2006/relationships/image" Target="../media/image239.png"/><Relationship Id="rId17" Type="http://schemas.microsoft.com/office/2007/relationships/hdphoto" Target="../media/hdphoto8.wdp"/><Relationship Id="rId25" Type="http://schemas.microsoft.com/office/2007/relationships/hdphoto" Target="../media/hdphoto12.wdp"/><Relationship Id="rId33" Type="http://schemas.microsoft.com/office/2007/relationships/hdphoto" Target="../media/hdphoto16.wdp"/><Relationship Id="rId38" Type="http://schemas.openxmlformats.org/officeDocument/2006/relationships/image" Target="../media/image22.png"/><Relationship Id="rId46" Type="http://schemas.openxmlformats.org/officeDocument/2006/relationships/image" Target="../media/image242.png"/><Relationship Id="rId2" Type="http://schemas.microsoft.com/office/2007/relationships/hdphoto" Target="../media/hdphoto1.wdp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29" Type="http://schemas.microsoft.com/office/2007/relationships/hdphoto" Target="../media/hdphoto14.wdp"/><Relationship Id="rId41" Type="http://schemas.microsoft.com/office/2007/relationships/hdphoto" Target="../media/hdphoto26.wdp"/><Relationship Id="rId54" Type="http://schemas.openxmlformats.org/officeDocument/2006/relationships/image" Target="../media/image29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microsoft.com/office/2007/relationships/hdphoto" Target="../media/hdphoto5.wdp"/><Relationship Id="rId24" Type="http://schemas.openxmlformats.org/officeDocument/2006/relationships/image" Target="../media/image14.png"/><Relationship Id="rId32" Type="http://schemas.openxmlformats.org/officeDocument/2006/relationships/image" Target="../media/image18.png"/><Relationship Id="rId37" Type="http://schemas.microsoft.com/office/2007/relationships/hdphoto" Target="../media/hdphoto17.wdp"/><Relationship Id="rId40" Type="http://schemas.openxmlformats.org/officeDocument/2006/relationships/image" Target="../media/image241.png"/><Relationship Id="rId45" Type="http://schemas.microsoft.com/office/2007/relationships/hdphoto" Target="../media/hdphoto21.wdp"/><Relationship Id="rId53" Type="http://schemas.microsoft.com/office/2007/relationships/hdphoto" Target="../media/hdphoto24.wdp"/><Relationship Id="rId5" Type="http://schemas.openxmlformats.org/officeDocument/2006/relationships/image" Target="../media/image4.png"/><Relationship Id="rId15" Type="http://schemas.microsoft.com/office/2007/relationships/hdphoto" Target="../media/hdphoto7.wdp"/><Relationship Id="rId23" Type="http://schemas.microsoft.com/office/2007/relationships/hdphoto" Target="../media/hdphoto11.wdp"/><Relationship Id="rId28" Type="http://schemas.openxmlformats.org/officeDocument/2006/relationships/image" Target="../media/image16.png"/><Relationship Id="rId36" Type="http://schemas.openxmlformats.org/officeDocument/2006/relationships/image" Target="../media/image21.png"/><Relationship Id="rId49" Type="http://schemas.microsoft.com/office/2007/relationships/hdphoto" Target="../media/hdphoto22.wdp"/><Relationship Id="rId10" Type="http://schemas.openxmlformats.org/officeDocument/2006/relationships/image" Target="../media/image7.png"/><Relationship Id="rId19" Type="http://schemas.microsoft.com/office/2007/relationships/hdphoto" Target="../media/hdphoto9.wdp"/><Relationship Id="rId31" Type="http://schemas.microsoft.com/office/2007/relationships/hdphoto" Target="../media/hdphoto15.wdp"/><Relationship Id="rId44" Type="http://schemas.openxmlformats.org/officeDocument/2006/relationships/image" Target="../media/image25.png"/><Relationship Id="rId52" Type="http://schemas.openxmlformats.org/officeDocument/2006/relationships/image" Target="../media/image28.png"/><Relationship Id="rId4" Type="http://schemas.microsoft.com/office/2007/relationships/hdphoto" Target="../media/hdphoto25.wdp"/><Relationship Id="rId9" Type="http://schemas.microsoft.com/office/2007/relationships/hdphoto" Target="../media/hdphoto4.wdp"/><Relationship Id="rId14" Type="http://schemas.openxmlformats.org/officeDocument/2006/relationships/image" Target="../media/image240.png"/><Relationship Id="rId22" Type="http://schemas.openxmlformats.org/officeDocument/2006/relationships/image" Target="../media/image13.png"/><Relationship Id="rId27" Type="http://schemas.microsoft.com/office/2007/relationships/hdphoto" Target="../media/hdphoto13.wdp"/><Relationship Id="rId30" Type="http://schemas.openxmlformats.org/officeDocument/2006/relationships/image" Target="../media/image17.png"/><Relationship Id="rId35" Type="http://schemas.openxmlformats.org/officeDocument/2006/relationships/image" Target="../media/image20.png"/><Relationship Id="rId43" Type="http://schemas.microsoft.com/office/2007/relationships/hdphoto" Target="../media/hdphoto20.wdp"/><Relationship Id="rId48" Type="http://schemas.openxmlformats.org/officeDocument/2006/relationships/image" Target="../media/image26.png"/><Relationship Id="rId8" Type="http://schemas.openxmlformats.org/officeDocument/2006/relationships/image" Target="../media/image6.png"/><Relationship Id="rId51" Type="http://schemas.microsoft.com/office/2007/relationships/hdphoto" Target="../media/hdphoto23.wdp"/><Relationship Id="rId3" Type="http://schemas.openxmlformats.org/officeDocument/2006/relationships/image" Target="../media/image23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3" Type="http://schemas.openxmlformats.org/officeDocument/2006/relationships/image" Target="../media/image37.png"/><Relationship Id="rId21" Type="http://schemas.openxmlformats.org/officeDocument/2006/relationships/image" Target="../media/image55.jpe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jpe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10" Type="http://schemas.openxmlformats.org/officeDocument/2006/relationships/image" Target="../media/image243.png"/><Relationship Id="rId19" Type="http://schemas.openxmlformats.org/officeDocument/2006/relationships/image" Target="../media/image53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274</xdr:col>
      <xdr:colOff>305296</xdr:colOff>
      <xdr:row>186</xdr:row>
      <xdr:rowOff>130629</xdr:rowOff>
    </xdr:from>
    <xdr:to>
      <xdr:col>285</xdr:col>
      <xdr:colOff>283536</xdr:colOff>
      <xdr:row>197</xdr:row>
      <xdr:rowOff>19623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382B6-BF04-4947-BEC8-681D5F5E7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23796" y="23511329"/>
          <a:ext cx="4099390" cy="19146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274</xdr:col>
      <xdr:colOff>305296</xdr:colOff>
      <xdr:row>186</xdr:row>
      <xdr:rowOff>130629</xdr:rowOff>
    </xdr:from>
    <xdr:to>
      <xdr:col>285</xdr:col>
      <xdr:colOff>287347</xdr:colOff>
      <xdr:row>197</xdr:row>
      <xdr:rowOff>15813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02972-2D8C-4F14-A09A-7526889A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5796" y="31512329"/>
          <a:ext cx="4103201" cy="19108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272143</xdr:colOff>
      <xdr:row>22</xdr:row>
      <xdr:rowOff>68036</xdr:rowOff>
    </xdr:from>
    <xdr:to>
      <xdr:col>5</xdr:col>
      <xdr:colOff>1374322</xdr:colOff>
      <xdr:row>24</xdr:row>
      <xdr:rowOff>193981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67CD25B-EE68-4E96-B89C-8B3F276E2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95" b="89895" l="8427" r="89888">
                      <a14:foregroundMark x1="9410" y1="29895" x2="8427" y2="328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531" t="6796" r="11961" b="7767"/>
        <a:stretch/>
      </xdr:blipFill>
      <xdr:spPr bwMode="auto">
        <a:xfrm>
          <a:off x="4825093" y="7065736"/>
          <a:ext cx="1102179" cy="74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81643</xdr:colOff>
      <xdr:row>25</xdr:row>
      <xdr:rowOff>40821</xdr:rowOff>
    </xdr:from>
    <xdr:to>
      <xdr:col>5</xdr:col>
      <xdr:colOff>1536263</xdr:colOff>
      <xdr:row>27</xdr:row>
      <xdr:rowOff>244928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3A1F843-7E4E-48BC-80DE-8436690A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4593" y="7971971"/>
          <a:ext cx="1454620" cy="826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39460</xdr:colOff>
      <xdr:row>34</xdr:row>
      <xdr:rowOff>118384</xdr:rowOff>
    </xdr:from>
    <xdr:to>
      <xdr:col>5</xdr:col>
      <xdr:colOff>1481817</xdr:colOff>
      <xdr:row>36</xdr:row>
      <xdr:rowOff>258382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A24D80-03D2-40E5-BDCC-9B9EBB916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592410" y="10849884"/>
          <a:ext cx="1442357" cy="762298"/>
        </a:xfrm>
        <a:prstGeom prst="rect">
          <a:avLst/>
        </a:prstGeom>
      </xdr:spPr>
    </xdr:pic>
    <xdr:clientData/>
  </xdr:twoCellAnchor>
  <xdr:twoCellAnchor>
    <xdr:from>
      <xdr:col>5</xdr:col>
      <xdr:colOff>54428</xdr:colOff>
      <xdr:row>28</xdr:row>
      <xdr:rowOff>108856</xdr:rowOff>
    </xdr:from>
    <xdr:to>
      <xdr:col>5</xdr:col>
      <xdr:colOff>1578428</xdr:colOff>
      <xdr:row>30</xdr:row>
      <xdr:rowOff>169860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66491835-AD6F-41DE-BF9E-11105E53D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9971" b="89443" l="6590" r="78613">
                      <a14:foregroundMark x1="7630" y1="72727" x2="8786" y2="40469"/>
                      <a14:foregroundMark x1="6590" y1="68035" x2="8208" y2="40469"/>
                      <a14:foregroundMark x1="78613" y1="75367" x2="75145" y2="41642"/>
                      <a14:foregroundMark x1="7977" y1="54545" x2="8439" y2="67449"/>
                      <a14:foregroundMark x1="9017" y1="41642" x2="8208" y2="44282"/>
                      <a14:backgroundMark x1="7630" y1="43695" x2="7630" y2="44858"/>
                    </a14:backgroundRemoval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2762"/>
        <a:stretch>
          <a:fillRect/>
        </a:stretch>
      </xdr:blipFill>
      <xdr:spPr bwMode="auto">
        <a:xfrm>
          <a:off x="4607378" y="8973456"/>
          <a:ext cx="1524000" cy="683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179070</xdr:colOff>
      <xdr:row>30</xdr:row>
      <xdr:rowOff>299502</xdr:rowOff>
    </xdr:from>
    <xdr:to>
      <xdr:col>5</xdr:col>
      <xdr:colOff>1343025</xdr:colOff>
      <xdr:row>33</xdr:row>
      <xdr:rowOff>311863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FE3023B3-9425-47EA-8AEB-4B684DA86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960" b="89960" l="7148" r="90230">
                      <a14:foregroundMark x1="15738" y1="83534" x2="12197" y2="84016"/>
                      <a14:foregroundMark x1="19672" y1="85944" x2="7934" y2="77349"/>
                      <a14:foregroundMark x1="15738" y1="86908" x2="28262" y2="86908"/>
                      <a14:foregroundMark x1="40066" y1="87871" x2="90230" y2="88353"/>
                      <a14:foregroundMark x1="37705" y1="89799" x2="21246" y2="89799"/>
                      <a14:foregroundMark x1="18098" y1="86426" x2="44066" y2="77108"/>
                      <a14:foregroundMark x1="44066" y1="77108" x2="51803" y2="59598"/>
                      <a14:foregroundMark x1="88656" y1="14056" x2="74951" y2="10683"/>
                      <a14:foregroundMark x1="43934" y1="13092" x2="53770" y2="15020"/>
                      <a14:foregroundMark x1="35738" y1="11647" x2="39279" y2="11647"/>
                      <a14:foregroundMark x1="8328" y1="13574" x2="7148" y2="49478"/>
                      <a14:foregroundMark x1="57311" y1="83534" x2="54557" y2="85462"/>
                      <a14:foregroundMark x1="55738" y1="86426" x2="48656" y2="87390"/>
                      <a14:backgroundMark x1="22148" y1="88060" x2="23261" y2="88647"/>
                      <a14:backgroundMark x1="15836" y1="84733" x2="17775" y2="85755"/>
                      <a14:backgroundMark x1="9902" y1="81606" x2="12178" y2="82806"/>
                    </a14:backgroundRemoval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2020" y="9786402"/>
          <a:ext cx="1163955" cy="945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55788</xdr:colOff>
      <xdr:row>37</xdr:row>
      <xdr:rowOff>53070</xdr:rowOff>
    </xdr:from>
    <xdr:to>
      <xdr:col>5</xdr:col>
      <xdr:colOff>1498145</xdr:colOff>
      <xdr:row>39</xdr:row>
      <xdr:rowOff>193068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889EF3-E862-4DEA-A8E1-81CF3C4E5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08738" y="11718020"/>
          <a:ext cx="1442357" cy="762298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40</xdr:row>
      <xdr:rowOff>54428</xdr:rowOff>
    </xdr:from>
    <xdr:to>
      <xdr:col>5</xdr:col>
      <xdr:colOff>1442357</xdr:colOff>
      <xdr:row>42</xdr:row>
      <xdr:rowOff>281851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A5407C59-B890-4376-AAF5-EA270C079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455" l="9877" r="91204">
                      <a14:foregroundMark x1="16198" y1="37955" x2="15741" y2="37955"/>
                      <a14:foregroundMark x1="90432" y1="37273" x2="91049" y2="36591"/>
                      <a14:foregroundMark x1="91204" y1="72727" x2="91204" y2="72727"/>
                      <a14:foregroundMark x1="76698" y1="29545" x2="76852" y2="30455"/>
                      <a14:foregroundMark x1="73920" y1="90455" x2="73920" y2="90455"/>
                      <a14:foregroundMark x1="21759" y1="32500" x2="18827" y2="31591"/>
                      <a14:backgroundMark x1="20062" y1="41818" x2="18210" y2="45909"/>
                      <a14:backgroundMark x1="25463" y1="46591" x2="19599" y2="48864"/>
                      <a14:backgroundMark x1="19599" y1="48864" x2="14352" y2="53409"/>
                      <a14:backgroundMark x1="14352" y1="53409" x2="13735" y2="57727"/>
                      <a14:backgroundMark x1="25463" y1="43182" x2="16975" y2="34318"/>
                      <a14:backgroundMark x1="16975" y1="34318" x2="13426" y2="33636"/>
                      <a14:backgroundMark x1="21914" y1="41818" x2="18364" y2="47045"/>
                      <a14:backgroundMark x1="23611" y1="42273" x2="16358" y2="38409"/>
                      <a14:backgroundMark x1="17859" y1="29054" x2="14660" y2="27727"/>
                      <a14:backgroundMark x1="25617" y1="32273" x2="20930" y2="30329"/>
                      <a14:backgroundMark x1="35802" y1="24318" x2="39660" y2="2840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2652828"/>
          <a:ext cx="1251857" cy="849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312964</xdr:colOff>
      <xdr:row>67</xdr:row>
      <xdr:rowOff>13607</xdr:rowOff>
    </xdr:from>
    <xdr:to>
      <xdr:col>5</xdr:col>
      <xdr:colOff>1074964</xdr:colOff>
      <xdr:row>69</xdr:row>
      <xdr:rowOff>199420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id="{F767D537-7438-4D17-B9B3-75720726B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776" b="93878" l="9847" r="89716">
                      <a14:foregroundMark x1="55799" y1="90000" x2="41881" y2="92560"/>
                      <a14:foregroundMark x1="76368" y1="10816" x2="73085" y2="8776"/>
                      <a14:foregroundMark x1="16193" y1="83878" x2="17287" y2="83673"/>
                      <a14:foregroundMark x1="44915" y1="93673" x2="47702" y2="93061"/>
                      <a14:foregroundMark x1="43982" y1="93878" x2="44915" y2="93673"/>
                      <a14:backgroundMark x1="40700" y1="93673" x2="40700" y2="93673"/>
                      <a14:backgroundMark x1="41794" y1="92449" x2="40700" y2="92653"/>
                      <a14:backgroundMark x1="40044" y1="93469" x2="39825" y2="90000"/>
                      <a14:backgroundMark x1="41357" y1="92653" x2="40700" y2="934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5914" y="21013057"/>
          <a:ext cx="762000" cy="808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217714</xdr:colOff>
      <xdr:row>70</xdr:row>
      <xdr:rowOff>95250</xdr:rowOff>
    </xdr:from>
    <xdr:to>
      <xdr:col>5</xdr:col>
      <xdr:colOff>1211036</xdr:colOff>
      <xdr:row>72</xdr:row>
      <xdr:rowOff>239953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5B3E05-FF70-4B27-9937-CCCD46ED8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6010" b="89904" l="7317" r="89869">
                      <a14:foregroundMark x1="60225" y1="9615" x2="57786" y2="6010"/>
                      <a14:foregroundMark x1="89123" y1="56251" x2="89080" y2="56881"/>
                      <a14:foregroundMark x1="89306" y1="53606" x2="89260" y2="54267"/>
                      <a14:foregroundMark x1="87617" y1="73077" x2="88216" y2="69659"/>
                      <a14:foregroundMark x1="8630" y1="67067" x2="8739" y2="65440"/>
                      <a14:foregroundMark x1="7341" y1="65183" x2="7317" y2="65385"/>
                      <a14:foregroundMark x1="7317" y1="65385" x2="7317" y2="65385"/>
                      <a14:backgroundMark x1="57786" y1="65144" x2="37336" y2="60096"/>
                      <a14:backgroundMark x1="62477" y1="56010" x2="36773" y2="49760"/>
                      <a14:backgroundMark x1="36961" y1="48558" x2="30206" y2="65385"/>
                      <a14:backgroundMark x1="28330" y1="67067" x2="27205" y2="53365"/>
                      <a14:backgroundMark x1="27205" y1="53365" x2="28518" y2="46875"/>
                      <a14:backgroundMark x1="11972" y1="53563" x2="11820" y2="56971"/>
                      <a14:backgroundMark x1="11820" y1="56971" x2="18949" y2="65625"/>
                      <a14:backgroundMark x1="18949" y1="65625" x2="20263" y2="53125"/>
                      <a14:backgroundMark x1="20263" y1="53125" x2="17636" y2="40865"/>
                      <a14:backgroundMark x1="17636" y1="40865" x2="13582" y2="40216"/>
                      <a14:backgroundMark x1="33959" y1="51923" x2="30582" y2="50962"/>
                      <a14:backgroundMark x1="30206" y1="50000" x2="27955" y2="51202"/>
                      <a14:backgroundMark x1="27955" y1="67067" x2="27017" y2="63702"/>
                      <a14:backgroundMark x1="39962" y1="57452" x2="28705" y2="56971"/>
                      <a14:backgroundMark x1="28705" y1="56971" x2="29268" y2="58173"/>
                      <a14:backgroundMark x1="46904" y1="55288" x2="36961" y2="55769"/>
                      <a14:backgroundMark x1="36961" y1="55769" x2="27392" y2="61538"/>
                      <a14:backgroundMark x1="27392" y1="61538" x2="40901" y2="61058"/>
                      <a14:backgroundMark x1="40901" y1="61058" x2="30394" y2="48317"/>
                      <a14:backgroundMark x1="30394" y1="48317" x2="26829" y2="64183"/>
                      <a14:backgroundMark x1="26829" y1="64183" x2="30769" y2="66587"/>
                      <a14:backgroundMark x1="61163" y1="50240" x2="68856" y2="57212"/>
                      <a14:backgroundMark x1="68856" y1="57212" x2="66979" y2="75000"/>
                      <a14:backgroundMark x1="66979" y1="75000" x2="55722" y2="74279"/>
                      <a14:backgroundMark x1="55722" y1="74279" x2="61538" y2="61298"/>
                      <a14:backgroundMark x1="65103" y1="62740" x2="51595" y2="60096"/>
                      <a14:backgroundMark x1="51595" y1="60096" x2="64540" y2="61058"/>
                      <a14:backgroundMark x1="64540" y1="61058" x2="60788" y2="57692"/>
                      <a14:backgroundMark x1="65478" y1="62019" x2="61163" y2="58413"/>
                      <a14:backgroundMark x1="62101" y1="57212" x2="65666" y2="59375"/>
                      <a14:backgroundMark x1="75985" y1="54808" x2="74672" y2="71394"/>
                      <a14:backgroundMark x1="74672" y1="71394" x2="81989" y2="80529"/>
                      <a14:backgroundMark x1="81989" y1="80529" x2="83677" y2="63221"/>
                      <a14:backgroundMark x1="83677" y1="63221" x2="76548" y2="55048"/>
                      <a14:backgroundMark x1="76548" y1="55048" x2="76548" y2="54808"/>
                      <a14:backgroundMark x1="7505" y1="65385" x2="9193" y2="48558"/>
                      <a14:backgroundMark x1="9193" y1="48558" x2="9193" y2="48558"/>
                      <a14:backgroundMark x1="10131" y1="38462" x2="7129" y2="65144"/>
                      <a14:backgroundMark x1="91370" y1="57212" x2="90244" y2="69952"/>
                      <a14:backgroundMark x1="90244" y1="69952" x2="90056" y2="574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664" y="22028150"/>
          <a:ext cx="993322" cy="767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108858</xdr:colOff>
      <xdr:row>73</xdr:row>
      <xdr:rowOff>95251</xdr:rowOff>
    </xdr:from>
    <xdr:to>
      <xdr:col>5</xdr:col>
      <xdr:colOff>1394661</xdr:colOff>
      <xdr:row>75</xdr:row>
      <xdr:rowOff>163287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A06814E-FD17-448C-BBAD-EDB872B0E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9547" b="89499" l="5026" r="91366">
                      <a14:foregroundMark x1="12242" y1="11217" x2="7474" y2="10263"/>
                      <a14:foregroundMark x1="5026" y1="77804" x2="5799" y2="79714"/>
                      <a14:foregroundMark x1="91366" y1="13365" x2="91366" y2="13365"/>
                    </a14:backgroundRemoval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1808" y="22961601"/>
          <a:ext cx="1285803" cy="690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381000</xdr:colOff>
      <xdr:row>76</xdr:row>
      <xdr:rowOff>136071</xdr:rowOff>
    </xdr:from>
    <xdr:to>
      <xdr:col>5</xdr:col>
      <xdr:colOff>1275370</xdr:colOff>
      <xdr:row>78</xdr:row>
      <xdr:rowOff>199594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79A7E9-8DD7-48A9-83FC-564A9919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duotone>
            <a:prstClr val="black"/>
            <a:srgbClr val="4EA72E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3323" b="94260" l="6089" r="95550">
                      <a14:foregroundMark x1="41686" y1="6344" x2="41686" y2="6344"/>
                      <a14:foregroundMark x1="6323" y1="35045" x2="6323" y2="35045"/>
                      <a14:foregroundMark x1="92272" y1="94260" x2="92272" y2="94260"/>
                      <a14:foregroundMark x1="42857" y1="3625" x2="42857" y2="3625"/>
                      <a14:foregroundMark x1="73302" y1="41088" x2="81733" y2="61631"/>
                      <a14:foregroundMark x1="95550" y1="93656" x2="82436" y2="6102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933950" y="23935871"/>
          <a:ext cx="894370" cy="685823"/>
        </a:xfrm>
        <a:prstGeom prst="rect">
          <a:avLst/>
        </a:prstGeom>
      </xdr:spPr>
    </xdr:pic>
    <xdr:clientData/>
  </xdr:twoCellAnchor>
  <xdr:twoCellAnchor>
    <xdr:from>
      <xdr:col>5</xdr:col>
      <xdr:colOff>40821</xdr:colOff>
      <xdr:row>82</xdr:row>
      <xdr:rowOff>38507</xdr:rowOff>
    </xdr:from>
    <xdr:to>
      <xdr:col>5</xdr:col>
      <xdr:colOff>1537607</xdr:colOff>
      <xdr:row>84</xdr:row>
      <xdr:rowOff>266059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56C58D-66D7-430C-BE3A-69145BF33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8673" b="89796" l="4564" r="93289">
                      <a14:foregroundMark x1="11544" y1="85459" x2="4564" y2="88520"/>
                      <a14:foregroundMark x1="93289" y1="8673" x2="92081" y2="1275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93771" y="25705207"/>
          <a:ext cx="1496786" cy="849852"/>
        </a:xfrm>
        <a:prstGeom prst="rect">
          <a:avLst/>
        </a:prstGeom>
      </xdr:spPr>
    </xdr:pic>
    <xdr:clientData/>
  </xdr:twoCellAnchor>
  <xdr:twoCellAnchor>
    <xdr:from>
      <xdr:col>5</xdr:col>
      <xdr:colOff>131106</xdr:colOff>
      <xdr:row>79</xdr:row>
      <xdr:rowOff>0</xdr:rowOff>
    </xdr:from>
    <xdr:to>
      <xdr:col>5</xdr:col>
      <xdr:colOff>1303343</xdr:colOff>
      <xdr:row>81</xdr:row>
      <xdr:rowOff>182935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5FF8E4A-F9C0-40E9-8948-57DC565C9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9972" b="89744" l="17691" r="79610">
                      <a14:foregroundMark x1="79610" y1="32194" x2="79610" y2="32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081" r="13464"/>
        <a:stretch>
          <a:fillRect/>
        </a:stretch>
      </xdr:blipFill>
      <xdr:spPr bwMode="auto">
        <a:xfrm>
          <a:off x="4684056" y="24733250"/>
          <a:ext cx="1172237" cy="805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332142</xdr:colOff>
      <xdr:row>85</xdr:row>
      <xdr:rowOff>0</xdr:rowOff>
    </xdr:from>
    <xdr:to>
      <xdr:col>5</xdr:col>
      <xdr:colOff>1154205</xdr:colOff>
      <xdr:row>87</xdr:row>
      <xdr:rowOff>288922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BACC9D-D88F-4F8B-9563-E4B935B40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ackgroundRemoval t="9912" b="93833" l="9828" r="89926">
                      <a14:foregroundMark x1="39312" y1="88987" x2="42752" y2="938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5092" y="26600150"/>
          <a:ext cx="822063" cy="911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67235</xdr:colOff>
      <xdr:row>88</xdr:row>
      <xdr:rowOff>151</xdr:rowOff>
    </xdr:from>
    <xdr:to>
      <xdr:col>5</xdr:col>
      <xdr:colOff>1546411</xdr:colOff>
      <xdr:row>91</xdr:row>
      <xdr:rowOff>96374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D6EC783-169B-4A02-B881-ECA562FE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0185" y="27533751"/>
          <a:ext cx="1479176" cy="1029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91</xdr:row>
      <xdr:rowOff>84688</xdr:rowOff>
    </xdr:from>
    <xdr:to>
      <xdr:col>5</xdr:col>
      <xdr:colOff>1557618</xdr:colOff>
      <xdr:row>93</xdr:row>
      <xdr:rowOff>254377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80A80C8-B12B-485D-880D-1281934D3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5864" b="12406"/>
        <a:stretch/>
      </xdr:blipFill>
      <xdr:spPr bwMode="auto">
        <a:xfrm>
          <a:off x="4552950" y="28551738"/>
          <a:ext cx="1557618" cy="7919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27215</xdr:colOff>
      <xdr:row>94</xdr:row>
      <xdr:rowOff>68035</xdr:rowOff>
    </xdr:from>
    <xdr:to>
      <xdr:col>5</xdr:col>
      <xdr:colOff>1528803</xdr:colOff>
      <xdr:row>96</xdr:row>
      <xdr:rowOff>239105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747798C-9B47-4401-818C-C7C163849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ackgroundRemoval t="9425" b="89425" l="7965" r="90855">
                      <a14:foregroundMark x1="7965" y1="70805" x2="8456" y2="70115"/>
                      <a14:foregroundMark x1="22517" y1="71264" x2="22714" y2="72874"/>
                      <a14:foregroundMark x1="22911" y1="81379" x2="22517" y2="78161"/>
                      <a14:foregroundMark x1="90560" y1="23448" x2="90560" y2="33333"/>
                      <a14:foregroundMark x1="90855" y1="33563" x2="90855" y2="31724"/>
                      <a14:foregroundMark x1="22714" y1="71494" x2="22714" y2="77701"/>
                      <a14:foregroundMark x1="22714" y1="82759" x2="22812" y2="7563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051" r="7051"/>
        <a:stretch/>
      </xdr:blipFill>
      <xdr:spPr bwMode="auto">
        <a:xfrm>
          <a:off x="4580165" y="29468535"/>
          <a:ext cx="1501588" cy="793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358588</xdr:colOff>
      <xdr:row>55</xdr:row>
      <xdr:rowOff>118705</xdr:rowOff>
    </xdr:from>
    <xdr:to>
      <xdr:col>5</xdr:col>
      <xdr:colOff>1175017</xdr:colOff>
      <xdr:row>57</xdr:row>
      <xdr:rowOff>251348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582FAA3-DD76-4274-865B-F93B385C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saturation sat="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1538" y="17384355"/>
          <a:ext cx="816429" cy="754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81643</xdr:colOff>
      <xdr:row>97</xdr:row>
      <xdr:rowOff>27215</xdr:rowOff>
    </xdr:from>
    <xdr:to>
      <xdr:col>5</xdr:col>
      <xdr:colOff>1531204</xdr:colOff>
      <xdr:row>99</xdr:row>
      <xdr:rowOff>155954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CA68146-FE6F-4647-AA93-C37FB40AF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634593" y="30361165"/>
          <a:ext cx="1449561" cy="751039"/>
        </a:xfrm>
        <a:prstGeom prst="rect">
          <a:avLst/>
        </a:prstGeom>
      </xdr:spPr>
    </xdr:pic>
    <xdr:clientData/>
  </xdr:twoCellAnchor>
  <xdr:twoCellAnchor>
    <xdr:from>
      <xdr:col>5</xdr:col>
      <xdr:colOff>107833</xdr:colOff>
      <xdr:row>61</xdr:row>
      <xdr:rowOff>136071</xdr:rowOff>
    </xdr:from>
    <xdr:to>
      <xdr:col>5</xdr:col>
      <xdr:colOff>1482154</xdr:colOff>
      <xdr:row>63</xdr:row>
      <xdr:rowOff>215052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0BD28C0-A54A-42B7-BB9A-495CA438A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660783" y="19268621"/>
          <a:ext cx="1374321" cy="701281"/>
        </a:xfrm>
        <a:prstGeom prst="rect">
          <a:avLst/>
        </a:prstGeom>
      </xdr:spPr>
    </xdr:pic>
    <xdr:clientData/>
  </xdr:twoCellAnchor>
  <xdr:twoCellAnchor>
    <xdr:from>
      <xdr:col>5</xdr:col>
      <xdr:colOff>89647</xdr:colOff>
      <xdr:row>100</xdr:row>
      <xdr:rowOff>205422</xdr:rowOff>
    </xdr:from>
    <xdr:to>
      <xdr:col>5</xdr:col>
      <xdr:colOff>1471271</xdr:colOff>
      <xdr:row>101</xdr:row>
      <xdr:rowOff>264685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596E7F4-526D-4239-B3E1-E2952E273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BEBA8EAE-BF5A-486C-A8C5-ECC9F3942E4B}">
              <a14:imgProps xmlns:a14="http://schemas.microsoft.com/office/drawing/2010/main">
                <a14:imgLayer r:embed="rId37">
                  <a14:imgEffect>
                    <a14:backgroundRemoval t="9341" b="89011" l="3425" r="98630">
                      <a14:foregroundMark x1="6575" y1="42857" x2="6575" y2="42857"/>
                      <a14:foregroundMark x1="3425" y1="51648" x2="3425" y2="51648"/>
                      <a14:foregroundMark x1="5205" y1="38462" x2="5205" y2="38462"/>
                      <a14:foregroundMark x1="5205" y1="37363" x2="3836" y2="47253"/>
                      <a14:foregroundMark x1="92055" y1="69780" x2="95753" y2="75824"/>
                      <a14:foregroundMark x1="96027" y1="76923" x2="96027" y2="76923"/>
                      <a14:foregroundMark x1="98630" y1="68132" x2="98630" y2="730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2597" y="31472822"/>
          <a:ext cx="1381624" cy="370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240701</xdr:colOff>
      <xdr:row>64</xdr:row>
      <xdr:rowOff>61378</xdr:rowOff>
    </xdr:from>
    <xdr:to>
      <xdr:col>5</xdr:col>
      <xdr:colOff>1296625</xdr:colOff>
      <xdr:row>67</xdr:row>
      <xdr:rowOff>7750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1E7CAB0-BE49-46C3-A40C-40A5C328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BEBA8EAE-BF5A-486C-A8C5-ECC9F3942E4B}">
              <a14:imgProps xmlns:a14="http://schemas.microsoft.com/office/drawing/2010/main">
                <a14:imgLayer r:embed="rId39">
                  <a14:imgEffect>
                    <a14:backgroundRemoval t="9595" b="89979" l="8229" r="93023">
                      <a14:foregroundMark x1="8229" y1="51812" x2="8229" y2="40299"/>
                      <a14:foregroundMark x1="92487" y1="80597" x2="93023" y2="724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3651" y="20127378"/>
          <a:ext cx="1055924" cy="879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393553</xdr:colOff>
      <xdr:row>103</xdr:row>
      <xdr:rowOff>78442</xdr:rowOff>
    </xdr:from>
    <xdr:to>
      <xdr:col>5</xdr:col>
      <xdr:colOff>1167821</xdr:colOff>
      <xdr:row>105</xdr:row>
      <xdr:rowOff>214514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DFE6016-F09C-4131-9D68-C70774C44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BEBA8EAE-BF5A-486C-A8C5-ECC9F3942E4B}">
              <a14:imgProps xmlns:a14="http://schemas.microsoft.com/office/drawing/2010/main">
                <a14:imgLayer r:embed="rId41">
                  <a14:imgEffect>
                    <a14:backgroundRemoval t="2041" b="99592" l="9658" r="94165">
                      <a14:foregroundMark x1="23742" y1="94694" x2="23742" y2="94694"/>
                      <a14:foregroundMark x1="23340" y1="99592" x2="23340" y2="99592"/>
                      <a14:foregroundMark x1="94366" y1="98571" x2="91549" y2="66122"/>
                      <a14:foregroundMark x1="75050" y1="7347" x2="71630" y2="2041"/>
                      <a14:foregroundMark x1="15694" y1="6327" x2="15694" y2="8776"/>
                      <a14:foregroundMark x1="74447" y1="6531" x2="75855" y2="9796"/>
                      <a14:foregroundMark x1="75050" y1="5102" x2="49095" y2="22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6503" y="32279292"/>
          <a:ext cx="774268" cy="758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142445</xdr:colOff>
      <xdr:row>106</xdr:row>
      <xdr:rowOff>194117</xdr:rowOff>
    </xdr:from>
    <xdr:to>
      <xdr:col>5</xdr:col>
      <xdr:colOff>1520768</xdr:colOff>
      <xdr:row>107</xdr:row>
      <xdr:rowOff>291729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6AF6A3B-BFA4-4E68-A19F-AB692C395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BEBA8EAE-BF5A-486C-A8C5-ECC9F3942E4B}">
              <a14:imgProps xmlns:a14="http://schemas.microsoft.com/office/drawing/2010/main">
                <a14:imgLayer r:embed="rId43">
                  <a14:imgEffect>
                    <a14:backgroundRemoval t="9948" b="89791" l="0" r="98128">
                      <a14:foregroundMark x1="6240" y1="29581" x2="3120" y2="27225"/>
                      <a14:foregroundMark x1="3822" y1="26178" x2="0" y2="27225"/>
                      <a14:foregroundMark x1="2106" y1="28534" x2="2106" y2="21466"/>
                      <a14:foregroundMark x1="2106" y1="19110" x2="2106" y2="19110"/>
                      <a14:foregroundMark x1="96070" y1="69290" x2="96108" y2="70157"/>
                      <a14:foregroundMark x1="93971" y1="56545" x2="92356" y2="56545"/>
                      <a14:foregroundMark x1="94129" y1="56545" x2="94048" y2="56545"/>
                      <a14:foregroundMark x1="88612" y1="56283" x2="94032" y2="58172"/>
                      <a14:foregroundMark x1="93276" y1="50105" x2="92668" y2="50262"/>
                      <a14:foregroundMark x1="93717" y1="49991" x2="93287" y2="50102"/>
                      <a14:foregroundMark x1="94696" y1="64921" x2="94384" y2="56806"/>
                      <a14:foregroundMark x1="94696" y1="67277" x2="94696" y2="48429"/>
                      <a14:foregroundMark x1="94696" y1="48429" x2="94852" y2="57592"/>
                      <a14:foregroundMark x1="94852" y1="52356" x2="95476" y2="67016"/>
                      <a14:foregroundMark x1="95320" y1="66230" x2="95788" y2="80366"/>
                      <a14:backgroundMark x1="98450" y1="62292" x2="98986" y2="66230"/>
                      <a14:backgroundMark x1="95710" y1="42147" x2="97661" y2="56488"/>
                      <a14:backgroundMark x1="97701" y1="61479" x2="97738" y2="62565"/>
                      <a14:backgroundMark x1="98362" y1="80890" x2="97827" y2="65185"/>
                      <a14:backgroundMark x1="97270" y1="55497" x2="98596" y2="77225"/>
                      <a14:backgroundMark x1="97348" y1="70157" x2="96661" y2="66451"/>
                      <a14:backgroundMark x1="97972" y1="47382" x2="98206" y2="71990"/>
                      <a14:backgroundMark x1="96646" y1="37173" x2="95760" y2="51924"/>
                      <a14:backgroundMark x1="93966" y1="48569" x2="93916" y2="46859"/>
                      <a14:backgroundMark x1="93916" y1="46859" x2="93370" y2="49476"/>
                      <a14:backgroundMark x1="97738" y1="72251" x2="96728" y2="684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395" y="33328417"/>
          <a:ext cx="1378323" cy="408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96485</xdr:colOff>
      <xdr:row>109</xdr:row>
      <xdr:rowOff>224117</xdr:rowOff>
    </xdr:from>
    <xdr:to>
      <xdr:col>5</xdr:col>
      <xdr:colOff>1479946</xdr:colOff>
      <xdr:row>111</xdr:row>
      <xdr:rowOff>9379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B9163C2-A762-4FDC-A027-3C8DC6A76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BEBA8EAE-BF5A-486C-A8C5-ECC9F3942E4B}">
              <a14:imgProps xmlns:a14="http://schemas.microsoft.com/office/drawing/2010/main">
                <a14:imgLayer r:embed="rId45">
                  <a14:imgEffect>
                    <a14:backgroundRemoval t="9948" b="89791" l="3588" r="97192">
                      <a14:foregroundMark x1="14431" y1="39791" x2="6162" y2="40838"/>
                      <a14:foregroundMark x1="3666" y1="36649" x2="4290" y2="21990"/>
                      <a14:foregroundMark x1="5070" y1="35079" x2="4290" y2="34555"/>
                      <a14:foregroundMark x1="97192" y1="70157" x2="92200" y2="71204"/>
                      <a14:backgroundMark x1="8462" y1="44368" x2="9126" y2="465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9435" y="34291867"/>
          <a:ext cx="1383461" cy="407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190501</xdr:colOff>
      <xdr:row>43</xdr:row>
      <xdr:rowOff>127980</xdr:rowOff>
    </xdr:from>
    <xdr:to>
      <xdr:col>5</xdr:col>
      <xdr:colOff>1469572</xdr:colOff>
      <xdr:row>45</xdr:row>
      <xdr:rowOff>176893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6047520-2C37-48B3-B321-1120F3131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BEBA8EAE-BF5A-486C-A8C5-ECC9F3942E4B}">
              <a14:imgProps xmlns:a14="http://schemas.microsoft.com/office/drawing/2010/main">
                <a14:imgLayer r:embed="rId47">
                  <a14:imgEffect>
                    <a14:backgroundRemoval t="9818" b="89818" l="8229" r="89958">
                      <a14:foregroundMark x1="8229" y1="58909" x2="8647" y2="39273"/>
                      <a14:foregroundMark x1="37378" y1="57091" x2="37099" y2="54182"/>
                      <a14:foregroundMark x1="38215" y1="59636" x2="38075" y2="57091"/>
                      <a14:foregroundMark x1="38494" y1="59636" x2="39033" y2="59621"/>
                      <a14:foregroundMark x1="56041" y1="62938" x2="56485" y2="63273"/>
                      <a14:foregroundMark x1="38670" y1="58014" x2="38215" y2="57091"/>
                      <a14:foregroundMark x1="34449" y1="69818" x2="39191" y2="61818"/>
                      <a14:foregroundMark x1="39004" y1="59491" x2="36402" y2="58909"/>
                      <a14:foregroundMark x1="39888" y1="59636" x2="54951" y2="66182"/>
                      <a14:foregroundMark x1="41702" y1="58545" x2="38773" y2="55273"/>
                      <a14:foregroundMark x1="39470" y1="56364" x2="37657" y2="5527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1" y="13659830"/>
          <a:ext cx="1279071" cy="671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163286</xdr:colOff>
      <xdr:row>46</xdr:row>
      <xdr:rowOff>170472</xdr:rowOff>
    </xdr:from>
    <xdr:to>
      <xdr:col>5</xdr:col>
      <xdr:colOff>1319895</xdr:colOff>
      <xdr:row>48</xdr:row>
      <xdr:rowOff>136072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06B5584-7B26-4ADF-B4E2-E89225134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BEBA8EAE-BF5A-486C-A8C5-ECC9F3942E4B}">
              <a14:imgProps xmlns:a14="http://schemas.microsoft.com/office/drawing/2010/main">
                <a14:imgLayer r:embed="rId49">
                  <a14:imgEffect>
                    <a14:backgroundRemoval t="9968" b="89711" l="10000" r="91842">
                      <a14:foregroundMark x1="55921" y1="32476" x2="50658" y2="30868"/>
                      <a14:foregroundMark x1="61974" y1="35048" x2="43421" y2="33762"/>
                      <a14:foregroundMark x1="43421" y1="33762" x2="49737" y2="31190"/>
                      <a14:foregroundMark x1="49737" y1="31190" x2="51974" y2="31190"/>
                      <a14:foregroundMark x1="47632" y1="30868" x2="44474" y2="29582"/>
                      <a14:foregroundMark x1="90921" y1="38907" x2="91842" y2="4855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6236" y="14635772"/>
          <a:ext cx="1156609" cy="58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449035</xdr:colOff>
      <xdr:row>49</xdr:row>
      <xdr:rowOff>40821</xdr:rowOff>
    </xdr:from>
    <xdr:to>
      <xdr:col>5</xdr:col>
      <xdr:colOff>1172083</xdr:colOff>
      <xdr:row>51</xdr:row>
      <xdr:rowOff>217713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95A9BAE-A907-46C3-842E-764CF54EF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BEBA8EAE-BF5A-486C-A8C5-ECC9F3942E4B}">
              <a14:imgProps xmlns:a14="http://schemas.microsoft.com/office/drawing/2010/main">
                <a14:imgLayer r:embed="rId51">
                  <a14:imgEffect>
                    <a14:backgroundRemoval t="10000" b="96000" l="6089" r="89930">
                      <a14:foregroundMark x1="10070" y1="33818" x2="6557" y2="34364"/>
                      <a14:foregroundMark x1="73536" y1="92182" x2="68618" y2="92182"/>
                      <a14:foregroundMark x1="67213" y1="95636" x2="67916" y2="96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1985" y="15439571"/>
          <a:ext cx="723048" cy="799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473696</xdr:colOff>
      <xdr:row>52</xdr:row>
      <xdr:rowOff>123264</xdr:rowOff>
    </xdr:from>
    <xdr:to>
      <xdr:col>5</xdr:col>
      <xdr:colOff>1156451</xdr:colOff>
      <xdr:row>54</xdr:row>
      <xdr:rowOff>142473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2B72CD9-4DAE-4568-977D-220D02ED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5026646" y="16455464"/>
          <a:ext cx="682755" cy="641509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408213</xdr:colOff>
      <xdr:row>58</xdr:row>
      <xdr:rowOff>163286</xdr:rowOff>
    </xdr:from>
    <xdr:to>
      <xdr:col>5</xdr:col>
      <xdr:colOff>1251856</xdr:colOff>
      <xdr:row>60</xdr:row>
      <xdr:rowOff>236196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F0E9E4B2-E1FB-45B3-A50F-E93F07DC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4961163" y="18362386"/>
          <a:ext cx="843643" cy="6952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266700</xdr:colOff>
      <xdr:row>15</xdr:row>
      <xdr:rowOff>304800</xdr:rowOff>
    </xdr:to>
    <xdr:sp macro="" textlink="">
      <xdr:nvSpPr>
        <xdr:cNvPr id="32" name="AutoShape 9217">
          <a:extLst>
            <a:ext uri="{FF2B5EF4-FFF2-40B4-BE49-F238E27FC236}">
              <a16:creationId xmlns:a16="http://schemas.microsoft.com/office/drawing/2014/main" id="{4CA63110-C94B-4149-B7D3-E0DBF1A405A5}"/>
            </a:ext>
          </a:extLst>
        </xdr:cNvPr>
        <xdr:cNvSpPr>
          <a:spLocks noChangeAspect="1" noChangeArrowheads="1"/>
        </xdr:cNvSpPr>
      </xdr:nvSpPr>
      <xdr:spPr bwMode="auto">
        <a:xfrm>
          <a:off x="4552950" y="4667250"/>
          <a:ext cx="2667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266700</xdr:colOff>
      <xdr:row>15</xdr:row>
      <xdr:rowOff>304800</xdr:rowOff>
    </xdr:to>
    <xdr:sp macro="" textlink="">
      <xdr:nvSpPr>
        <xdr:cNvPr id="33" name="AutoShape 9568">
          <a:extLst>
            <a:ext uri="{FF2B5EF4-FFF2-40B4-BE49-F238E27FC236}">
              <a16:creationId xmlns:a16="http://schemas.microsoft.com/office/drawing/2014/main" id="{549320BB-E0BA-4D75-8EB6-6349C999CA8D}"/>
            </a:ext>
          </a:extLst>
        </xdr:cNvPr>
        <xdr:cNvSpPr>
          <a:spLocks noChangeAspect="1" noChangeArrowheads="1"/>
        </xdr:cNvSpPr>
      </xdr:nvSpPr>
      <xdr:spPr bwMode="auto">
        <a:xfrm>
          <a:off x="4552950" y="4667250"/>
          <a:ext cx="2667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266700</xdr:colOff>
      <xdr:row>15</xdr:row>
      <xdr:rowOff>304800</xdr:rowOff>
    </xdr:to>
    <xdr:sp macro="" textlink="">
      <xdr:nvSpPr>
        <xdr:cNvPr id="34" name="AutoShape 9686">
          <a:extLst>
            <a:ext uri="{FF2B5EF4-FFF2-40B4-BE49-F238E27FC236}">
              <a16:creationId xmlns:a16="http://schemas.microsoft.com/office/drawing/2014/main" id="{06206BA0-DCA7-49F1-91FD-97304377AEB0}"/>
            </a:ext>
          </a:extLst>
        </xdr:cNvPr>
        <xdr:cNvSpPr>
          <a:spLocks noChangeAspect="1" noChangeArrowheads="1"/>
        </xdr:cNvSpPr>
      </xdr:nvSpPr>
      <xdr:spPr bwMode="auto">
        <a:xfrm>
          <a:off x="4552950" y="4667250"/>
          <a:ext cx="2667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119063</xdr:colOff>
      <xdr:row>15</xdr:row>
      <xdr:rowOff>104774</xdr:rowOff>
    </xdr:from>
    <xdr:to>
      <xdr:col>5</xdr:col>
      <xdr:colOff>1366648</xdr:colOff>
      <xdr:row>17</xdr:row>
      <xdr:rowOff>142874</xdr:rowOff>
    </xdr:to>
    <xdr:pic>
      <xdr:nvPicPr>
        <xdr:cNvPr id="35" name="Picture 21">
          <a:extLst>
            <a:ext uri="{FF2B5EF4-FFF2-40B4-BE49-F238E27FC236}">
              <a16:creationId xmlns:a16="http://schemas.microsoft.com/office/drawing/2014/main" id="{BE820D17-12A9-488B-9EA6-4D6192E5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672013" y="4772024"/>
          <a:ext cx="1247585" cy="660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192963</xdr:colOff>
      <xdr:row>3</xdr:row>
      <xdr:rowOff>47626</xdr:rowOff>
    </xdr:from>
    <xdr:to>
      <xdr:col>5</xdr:col>
      <xdr:colOff>1340632</xdr:colOff>
      <xdr:row>5</xdr:row>
      <xdr:rowOff>250033</xdr:rowOff>
    </xdr:to>
    <xdr:pic>
      <xdr:nvPicPr>
        <xdr:cNvPr id="36" name="Picture 1">
          <a:extLst>
            <a:ext uri="{FF2B5EF4-FFF2-40B4-BE49-F238E27FC236}">
              <a16:creationId xmlns:a16="http://schemas.microsoft.com/office/drawing/2014/main" id="{1C292649-6A0E-41E4-A2D1-D722BAD9C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745913" y="942976"/>
          <a:ext cx="1147669" cy="8247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59529</xdr:colOff>
      <xdr:row>6</xdr:row>
      <xdr:rowOff>75895</xdr:rowOff>
    </xdr:from>
    <xdr:to>
      <xdr:col>5</xdr:col>
      <xdr:colOff>1407316</xdr:colOff>
      <xdr:row>8</xdr:row>
      <xdr:rowOff>204790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FE49CEE1-E3AE-40E4-9361-18C649D9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4612479" y="1904695"/>
          <a:ext cx="1347787" cy="751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214567</xdr:colOff>
      <xdr:row>9</xdr:row>
      <xdr:rowOff>83342</xdr:rowOff>
    </xdr:from>
    <xdr:to>
      <xdr:col>5</xdr:col>
      <xdr:colOff>1273967</xdr:colOff>
      <xdr:row>11</xdr:row>
      <xdr:rowOff>256598</xdr:rowOff>
    </xdr:to>
    <xdr:pic>
      <xdr:nvPicPr>
        <xdr:cNvPr id="38" name="Picture 3">
          <a:extLst>
            <a:ext uri="{FF2B5EF4-FFF2-40B4-BE49-F238E27FC236}">
              <a16:creationId xmlns:a16="http://schemas.microsoft.com/office/drawing/2014/main" id="{63FE688E-7F10-4390-89FB-BC83AF20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767517" y="2883692"/>
          <a:ext cx="1059400" cy="7955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130969</xdr:colOff>
      <xdr:row>18</xdr:row>
      <xdr:rowOff>59532</xdr:rowOff>
    </xdr:from>
    <xdr:to>
      <xdr:col>5</xdr:col>
      <xdr:colOff>1378554</xdr:colOff>
      <xdr:row>20</xdr:row>
      <xdr:rowOff>169070</xdr:rowOff>
    </xdr:to>
    <xdr:pic>
      <xdr:nvPicPr>
        <xdr:cNvPr id="39" name="Picture 21">
          <a:extLst>
            <a:ext uri="{FF2B5EF4-FFF2-40B4-BE49-F238E27FC236}">
              <a16:creationId xmlns:a16="http://schemas.microsoft.com/office/drawing/2014/main" id="{DD5903EE-E7E3-4F5C-BC94-975510E8E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683919" y="5660232"/>
          <a:ext cx="1247585" cy="731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130969</xdr:colOff>
      <xdr:row>12</xdr:row>
      <xdr:rowOff>59532</xdr:rowOff>
    </xdr:from>
    <xdr:to>
      <xdr:col>5</xdr:col>
      <xdr:colOff>1378554</xdr:colOff>
      <xdr:row>14</xdr:row>
      <xdr:rowOff>169070</xdr:rowOff>
    </xdr:to>
    <xdr:pic>
      <xdr:nvPicPr>
        <xdr:cNvPr id="40" name="Picture 21">
          <a:extLst>
            <a:ext uri="{FF2B5EF4-FFF2-40B4-BE49-F238E27FC236}">
              <a16:creationId xmlns:a16="http://schemas.microsoft.com/office/drawing/2014/main" id="{E9E0B06F-7FDB-4FD7-83AF-E67442AA4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683919" y="3793332"/>
          <a:ext cx="1247585" cy="731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265053</xdr:colOff>
      <xdr:row>131</xdr:row>
      <xdr:rowOff>94575</xdr:rowOff>
    </xdr:from>
    <xdr:to>
      <xdr:col>5</xdr:col>
      <xdr:colOff>931802</xdr:colOff>
      <xdr:row>133</xdr:row>
      <xdr:rowOff>104775</xdr:rowOff>
    </xdr:to>
    <xdr:pic>
      <xdr:nvPicPr>
        <xdr:cNvPr id="41" name="图片 18">
          <a:extLst>
            <a:ext uri="{FF2B5EF4-FFF2-40B4-BE49-F238E27FC236}">
              <a16:creationId xmlns:a16="http://schemas.microsoft.com/office/drawing/2014/main" id="{4217F757-36FE-4E77-918F-222CF91AC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003" y="41039375"/>
          <a:ext cx="666749" cy="63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237837</xdr:colOff>
      <xdr:row>134</xdr:row>
      <xdr:rowOff>108181</xdr:rowOff>
    </xdr:from>
    <xdr:to>
      <xdr:col>5</xdr:col>
      <xdr:colOff>1230086</xdr:colOff>
      <xdr:row>136</xdr:row>
      <xdr:rowOff>161925</xdr:rowOff>
    </xdr:to>
    <xdr:pic>
      <xdr:nvPicPr>
        <xdr:cNvPr id="42" name="图片 11">
          <a:extLst>
            <a:ext uri="{FF2B5EF4-FFF2-40B4-BE49-F238E27FC236}">
              <a16:creationId xmlns:a16="http://schemas.microsoft.com/office/drawing/2014/main" id="{183153F4-2A33-439C-BDBC-79128B259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0787" y="41986431"/>
          <a:ext cx="992249" cy="676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224231</xdr:colOff>
      <xdr:row>146</xdr:row>
      <xdr:rowOff>121788</xdr:rowOff>
    </xdr:from>
    <xdr:to>
      <xdr:col>5</xdr:col>
      <xdr:colOff>1030494</xdr:colOff>
      <xdr:row>148</xdr:row>
      <xdr:rowOff>133349</xdr:rowOff>
    </xdr:to>
    <xdr:pic>
      <xdr:nvPicPr>
        <xdr:cNvPr id="43" name="图片 17">
          <a:extLst>
            <a:ext uri="{FF2B5EF4-FFF2-40B4-BE49-F238E27FC236}">
              <a16:creationId xmlns:a16="http://schemas.microsoft.com/office/drawing/2014/main" id="{B73AE2F4-C509-4D3A-B120-167464D7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863382" y="45647637"/>
          <a:ext cx="633861" cy="806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313765</xdr:colOff>
      <xdr:row>113</xdr:row>
      <xdr:rowOff>80725</xdr:rowOff>
    </xdr:from>
    <xdr:to>
      <xdr:col>5</xdr:col>
      <xdr:colOff>896471</xdr:colOff>
      <xdr:row>115</xdr:row>
      <xdr:rowOff>182265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77DEEFB4-2A62-4B4E-838A-4F88881B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443" t="9672" r="16213" b="11093"/>
        <a:stretch>
          <a:fillRect/>
        </a:stretch>
      </xdr:blipFill>
      <xdr:spPr bwMode="auto">
        <a:xfrm>
          <a:off x="4873065" y="36123325"/>
          <a:ext cx="582706" cy="736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173692</xdr:colOff>
      <xdr:row>116</xdr:row>
      <xdr:rowOff>110454</xdr:rowOff>
    </xdr:from>
    <xdr:to>
      <xdr:col>5</xdr:col>
      <xdr:colOff>1021451</xdr:colOff>
      <xdr:row>118</xdr:row>
      <xdr:rowOff>72285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358A715C-F22F-45C4-AAD9-8E6924800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6642" y="36388004"/>
          <a:ext cx="847759" cy="5841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86006</xdr:colOff>
      <xdr:row>119</xdr:row>
      <xdr:rowOff>78554</xdr:rowOff>
    </xdr:from>
    <xdr:to>
      <xdr:col>5</xdr:col>
      <xdr:colOff>1089419</xdr:colOff>
      <xdr:row>121</xdr:row>
      <xdr:rowOff>108906</xdr:rowOff>
    </xdr:to>
    <xdr:pic>
      <xdr:nvPicPr>
        <xdr:cNvPr id="46" name="Picture 3">
          <a:extLst>
            <a:ext uri="{FF2B5EF4-FFF2-40B4-BE49-F238E27FC236}">
              <a16:creationId xmlns:a16="http://schemas.microsoft.com/office/drawing/2014/main" id="{32986DAF-1E6F-4A52-B228-348846A69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956" y="37289554"/>
          <a:ext cx="1003413" cy="652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98613</xdr:colOff>
      <xdr:row>122</xdr:row>
      <xdr:rowOff>59951</xdr:rowOff>
    </xdr:from>
    <xdr:to>
      <xdr:col>5</xdr:col>
      <xdr:colOff>1057591</xdr:colOff>
      <xdr:row>124</xdr:row>
      <xdr:rowOff>180975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AA97708-0525-4084-93D8-45D8226E7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1563" y="38204401"/>
          <a:ext cx="958978" cy="743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184150</xdr:colOff>
      <xdr:row>125</xdr:row>
      <xdr:rowOff>60324</xdr:rowOff>
    </xdr:from>
    <xdr:to>
      <xdr:col>5</xdr:col>
      <xdr:colOff>1129393</xdr:colOff>
      <xdr:row>127</xdr:row>
      <xdr:rowOff>173690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DB4D0D1-1154-44B8-AD0F-1B530287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7100" y="39138224"/>
          <a:ext cx="945243" cy="735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280309</xdr:colOff>
      <xdr:row>137</xdr:row>
      <xdr:rowOff>146956</xdr:rowOff>
    </xdr:from>
    <xdr:to>
      <xdr:col>5</xdr:col>
      <xdr:colOff>1164400</xdr:colOff>
      <xdr:row>139</xdr:row>
      <xdr:rowOff>201542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AC60971-525B-43CD-B71F-C856A2F87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3259" y="42958656"/>
          <a:ext cx="884091" cy="676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285750</xdr:colOff>
      <xdr:row>149</xdr:row>
      <xdr:rowOff>163285</xdr:rowOff>
    </xdr:from>
    <xdr:to>
      <xdr:col>5</xdr:col>
      <xdr:colOff>938893</xdr:colOff>
      <xdr:row>151</xdr:row>
      <xdr:rowOff>111735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E4E0A66-1C56-4970-9CF5-1C16AC8DA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46708785"/>
          <a:ext cx="653143" cy="57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105831</xdr:colOff>
      <xdr:row>140</xdr:row>
      <xdr:rowOff>112787</xdr:rowOff>
    </xdr:from>
    <xdr:to>
      <xdr:col>5</xdr:col>
      <xdr:colOff>1045925</xdr:colOff>
      <xdr:row>142</xdr:row>
      <xdr:rowOff>66675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55D0CF7C-ABD1-44E5-91AA-CCFEE6C57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lum bright="20000" contrast="20000"/>
        </a:blip>
        <a:srcRect/>
        <a:stretch>
          <a:fillRect/>
        </a:stretch>
      </xdr:blipFill>
      <xdr:spPr bwMode="auto">
        <a:xfrm flipH="1">
          <a:off x="4658781" y="43857937"/>
          <a:ext cx="940094" cy="5761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174172</xdr:colOff>
      <xdr:row>143</xdr:row>
      <xdr:rowOff>121121</xdr:rowOff>
    </xdr:from>
    <xdr:to>
      <xdr:col>5</xdr:col>
      <xdr:colOff>968829</xdr:colOff>
      <xdr:row>145</xdr:row>
      <xdr:rowOff>166162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1F8D950-48CA-4624-8FBA-4EDD5D20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122" y="44799721"/>
          <a:ext cx="794657" cy="6673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244928</xdr:colOff>
      <xdr:row>152</xdr:row>
      <xdr:rowOff>182968</xdr:rowOff>
    </xdr:from>
    <xdr:to>
      <xdr:col>5</xdr:col>
      <xdr:colOff>1229638</xdr:colOff>
      <xdr:row>154</xdr:row>
      <xdr:rowOff>115366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EBBF95F-4A09-4A0B-8F70-BAB7B1580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012884" y="47446912"/>
          <a:ext cx="554698" cy="984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332097</xdr:colOff>
      <xdr:row>155</xdr:row>
      <xdr:rowOff>199117</xdr:rowOff>
    </xdr:from>
    <xdr:to>
      <xdr:col>5</xdr:col>
      <xdr:colOff>1167493</xdr:colOff>
      <xdr:row>156</xdr:row>
      <xdr:rowOff>309250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C2FBC6C-88AE-447D-AA19-99C3B10FA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H="1">
          <a:off x="5092103" y="48404461"/>
          <a:ext cx="421283" cy="835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264061</xdr:colOff>
      <xdr:row>158</xdr:row>
      <xdr:rowOff>238232</xdr:rowOff>
    </xdr:from>
    <xdr:to>
      <xdr:col>5</xdr:col>
      <xdr:colOff>1181100</xdr:colOff>
      <xdr:row>160</xdr:row>
      <xdr:rowOff>107943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4389DD4-43E3-41BB-B7E7-644DE4067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029525" y="49371568"/>
          <a:ext cx="492011" cy="917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304801</xdr:colOff>
      <xdr:row>164</xdr:row>
      <xdr:rowOff>57151</xdr:rowOff>
    </xdr:from>
    <xdr:to>
      <xdr:col>5</xdr:col>
      <xdr:colOff>1039213</xdr:colOff>
      <xdr:row>166</xdr:row>
      <xdr:rowOff>104403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86B9432-29B5-4F3A-8F63-BF2FA350F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890181" y="51237471"/>
          <a:ext cx="669552" cy="734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410936</xdr:colOff>
      <xdr:row>167</xdr:row>
      <xdr:rowOff>138793</xdr:rowOff>
    </xdr:from>
    <xdr:to>
      <xdr:col>5</xdr:col>
      <xdr:colOff>1122826</xdr:colOff>
      <xdr:row>169</xdr:row>
      <xdr:rowOff>171189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4FC3789-73AE-46A9-BFE4-AFBC93282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H="1">
          <a:off x="4992483" y="52256396"/>
          <a:ext cx="654696" cy="711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383722</xdr:colOff>
      <xdr:row>170</xdr:row>
      <xdr:rowOff>212271</xdr:rowOff>
    </xdr:from>
    <xdr:to>
      <xdr:col>5</xdr:col>
      <xdr:colOff>1140464</xdr:colOff>
      <xdr:row>171</xdr:row>
      <xdr:rowOff>301250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95799AB-E45C-4609-95A4-97162CA7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6672" y="53291921"/>
          <a:ext cx="756742" cy="400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272143</xdr:colOff>
      <xdr:row>173</xdr:row>
      <xdr:rowOff>97971</xdr:rowOff>
    </xdr:from>
    <xdr:to>
      <xdr:col>5</xdr:col>
      <xdr:colOff>1233856</xdr:colOff>
      <xdr:row>175</xdr:row>
      <xdr:rowOff>147037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E51BB8D-7D23-44CD-A5EB-2C8108C19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093" y="54111071"/>
          <a:ext cx="961713" cy="6713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419099</xdr:colOff>
      <xdr:row>176</xdr:row>
      <xdr:rowOff>97972</xdr:rowOff>
    </xdr:from>
    <xdr:to>
      <xdr:col>5</xdr:col>
      <xdr:colOff>1057235</xdr:colOff>
      <xdr:row>178</xdr:row>
      <xdr:rowOff>158003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C75410F-0E4E-4D47-8524-15E85155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49" y="55044522"/>
          <a:ext cx="638136" cy="6823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238044</xdr:colOff>
      <xdr:row>179</xdr:row>
      <xdr:rowOff>106777</xdr:rowOff>
    </xdr:from>
    <xdr:to>
      <xdr:col>5</xdr:col>
      <xdr:colOff>1137397</xdr:colOff>
      <xdr:row>181</xdr:row>
      <xdr:rowOff>188336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D93BCEE-63CA-45FB-B175-168706DFB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0994" y="55986777"/>
          <a:ext cx="899353" cy="703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225424</xdr:colOff>
      <xdr:row>128</xdr:row>
      <xdr:rowOff>49213</xdr:rowOff>
    </xdr:from>
    <xdr:to>
      <xdr:col>5</xdr:col>
      <xdr:colOff>1156607</xdr:colOff>
      <xdr:row>130</xdr:row>
      <xdr:rowOff>166989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08C8EA9-FBF7-4D41-B032-41DF07F05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4778374" y="40060563"/>
          <a:ext cx="931183" cy="740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231322</xdr:colOff>
      <xdr:row>186</xdr:row>
      <xdr:rowOff>19445</xdr:rowOff>
    </xdr:from>
    <xdr:to>
      <xdr:col>5</xdr:col>
      <xdr:colOff>1374322</xdr:colOff>
      <xdr:row>188</xdr:row>
      <xdr:rowOff>206481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8AD4446-FF38-400E-A7B6-BD29A4437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duotone>
            <a:schemeClr val="accent2">
              <a:shade val="45000"/>
              <a:satMod val="135000"/>
            </a:schemeClr>
            <a:prstClr val="white"/>
          </a:duotone>
        </a:blip>
        <a:srcRect r="12762"/>
        <a:stretch>
          <a:fillRect/>
        </a:stretch>
      </xdr:blipFill>
      <xdr:spPr bwMode="auto">
        <a:xfrm>
          <a:off x="4784272" y="58280695"/>
          <a:ext cx="1143000" cy="80933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345754</xdr:colOff>
      <xdr:row>189</xdr:row>
      <xdr:rowOff>10200</xdr:rowOff>
    </xdr:from>
    <xdr:to>
      <xdr:col>5</xdr:col>
      <xdr:colOff>1143001</xdr:colOff>
      <xdr:row>191</xdr:row>
      <xdr:rowOff>110472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97084C8-0681-4128-AC55-0ADE65D55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duotone>
            <a:schemeClr val="accent2">
              <a:shade val="45000"/>
              <a:satMod val="135000"/>
            </a:schemeClr>
            <a:prstClr val="white"/>
          </a:duotone>
        </a:blip>
        <a:srcRect t="117" r="51038"/>
        <a:stretch/>
      </xdr:blipFill>
      <xdr:spPr bwMode="auto">
        <a:xfrm rot="5400000">
          <a:off x="4936042" y="59167562"/>
          <a:ext cx="722572" cy="7972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477291</xdr:colOff>
      <xdr:row>183</xdr:row>
      <xdr:rowOff>27214</xdr:rowOff>
    </xdr:from>
    <xdr:to>
      <xdr:col>5</xdr:col>
      <xdr:colOff>1188890</xdr:colOff>
      <xdr:row>185</xdr:row>
      <xdr:rowOff>122464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D61AD60-C8B8-4E0E-B6D5-6066A1C74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5030241" y="57355014"/>
          <a:ext cx="711599" cy="717550"/>
        </a:xfrm>
        <a:prstGeom prst="rect">
          <a:avLst/>
        </a:prstGeom>
      </xdr:spPr>
    </xdr:pic>
    <xdr:clientData/>
  </xdr:twoCellAnchor>
  <xdr:twoCellAnchor>
    <xdr:from>
      <xdr:col>5</xdr:col>
      <xdr:colOff>340178</xdr:colOff>
      <xdr:row>195</xdr:row>
      <xdr:rowOff>38152</xdr:rowOff>
    </xdr:from>
    <xdr:to>
      <xdr:col>5</xdr:col>
      <xdr:colOff>1224643</xdr:colOff>
      <xdr:row>197</xdr:row>
      <xdr:rowOff>220252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44DAA62-BEC7-4CF9-95DC-3A40577F4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893128" y="61099752"/>
          <a:ext cx="884465" cy="804400"/>
        </a:xfrm>
        <a:prstGeom prst="rect">
          <a:avLst/>
        </a:prstGeom>
      </xdr:spPr>
    </xdr:pic>
    <xdr:clientData/>
  </xdr:twoCellAnchor>
  <xdr:twoCellAnchor>
    <xdr:from>
      <xdr:col>5</xdr:col>
      <xdr:colOff>340176</xdr:colOff>
      <xdr:row>192</xdr:row>
      <xdr:rowOff>108858</xdr:rowOff>
    </xdr:from>
    <xdr:to>
      <xdr:col>5</xdr:col>
      <xdr:colOff>1211036</xdr:colOff>
      <xdr:row>194</xdr:row>
      <xdr:rowOff>184008</xdr:rowOff>
    </xdr:to>
    <xdr:pic>
      <xdr:nvPicPr>
        <xdr:cNvPr id="67" name="Picture 2">
          <a:extLst>
            <a:ext uri="{FF2B5EF4-FFF2-40B4-BE49-F238E27FC236}">
              <a16:creationId xmlns:a16="http://schemas.microsoft.com/office/drawing/2014/main" id="{6B0192D4-C371-414D-9ABF-B79A19AD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5400000">
          <a:off x="4979831" y="60150303"/>
          <a:ext cx="697450" cy="8708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190501</xdr:colOff>
      <xdr:row>197</xdr:row>
      <xdr:rowOff>165825</xdr:rowOff>
    </xdr:from>
    <xdr:to>
      <xdr:col>5</xdr:col>
      <xdr:colOff>1347108</xdr:colOff>
      <xdr:row>200</xdr:row>
      <xdr:rowOff>174630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8A7A532-BB2F-4E4D-A1C9-233D9E938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duotone>
            <a:schemeClr val="accent2">
              <a:shade val="45000"/>
              <a:satMod val="135000"/>
            </a:schemeClr>
            <a:prstClr val="white"/>
          </a:duotone>
        </a:blip>
        <a:srcRect l="3704" t="12012" r="-926" b="11672"/>
        <a:stretch/>
      </xdr:blipFill>
      <xdr:spPr>
        <a:xfrm>
          <a:off x="4743451" y="61849725"/>
          <a:ext cx="1156607" cy="942255"/>
        </a:xfrm>
        <a:prstGeom prst="rect">
          <a:avLst/>
        </a:prstGeom>
      </xdr:spPr>
    </xdr:pic>
    <xdr:clientData/>
  </xdr:twoCellAnchor>
  <xdr:twoCellAnchor>
    <xdr:from>
      <xdr:col>5</xdr:col>
      <xdr:colOff>294731</xdr:colOff>
      <xdr:row>210</xdr:row>
      <xdr:rowOff>47200</xdr:rowOff>
    </xdr:from>
    <xdr:to>
      <xdr:col>5</xdr:col>
      <xdr:colOff>1031748</xdr:colOff>
      <xdr:row>212</xdr:row>
      <xdr:rowOff>163286</xdr:rowOff>
    </xdr:to>
    <xdr:pic>
      <xdr:nvPicPr>
        <xdr:cNvPr id="69" name="图片 11">
          <a:extLst>
            <a:ext uri="{FF2B5EF4-FFF2-40B4-BE49-F238E27FC236}">
              <a16:creationId xmlns:a16="http://schemas.microsoft.com/office/drawing/2014/main" id="{E2408E39-30E1-4447-979B-C7EDFB21B2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duotone>
            <a:schemeClr val="accent2">
              <a:shade val="45000"/>
              <a:satMod val="135000"/>
            </a:schemeClr>
            <a:prstClr val="white"/>
          </a:duotone>
        </a:blip>
        <a:srcRect l="9841" t="10095" r="6666" b="15238"/>
        <a:stretch/>
      </xdr:blipFill>
      <xdr:spPr bwMode="auto">
        <a:xfrm>
          <a:off x="4847681" y="65776050"/>
          <a:ext cx="737017" cy="73838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304802</xdr:colOff>
      <xdr:row>206</xdr:row>
      <xdr:rowOff>219075</xdr:rowOff>
    </xdr:from>
    <xdr:to>
      <xdr:col>5</xdr:col>
      <xdr:colOff>1327746</xdr:colOff>
      <xdr:row>209</xdr:row>
      <xdr:rowOff>190500</xdr:rowOff>
    </xdr:to>
    <xdr:pic>
      <xdr:nvPicPr>
        <xdr:cNvPr id="70" name="图片 13" descr="微信截图_20250120145759">
          <a:extLst>
            <a:ext uri="{FF2B5EF4-FFF2-40B4-BE49-F238E27FC236}">
              <a16:creationId xmlns:a16="http://schemas.microsoft.com/office/drawing/2014/main" id="{28EC6A5A-3A69-497F-9027-F11A6AC10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57752" y="64703325"/>
          <a:ext cx="1022944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257175</xdr:colOff>
      <xdr:row>204</xdr:row>
      <xdr:rowOff>17690</xdr:rowOff>
    </xdr:from>
    <xdr:to>
      <xdr:col>5</xdr:col>
      <xdr:colOff>1251858</xdr:colOff>
      <xdr:row>206</xdr:row>
      <xdr:rowOff>149679</xdr:rowOff>
    </xdr:to>
    <xdr:grpSp>
      <xdr:nvGrpSpPr>
        <xdr:cNvPr id="71" name="Group 43">
          <a:extLst>
            <a:ext uri="{FF2B5EF4-FFF2-40B4-BE49-F238E27FC236}">
              <a16:creationId xmlns:a16="http://schemas.microsoft.com/office/drawing/2014/main" id="{EB756BF5-57BC-4CF8-BEE5-5F6789376F6A}"/>
            </a:ext>
          </a:extLst>
        </xdr:cNvPr>
        <xdr:cNvGrpSpPr>
          <a:grpSpLocks/>
        </xdr:cNvGrpSpPr>
      </xdr:nvGrpSpPr>
      <xdr:grpSpPr bwMode="auto">
        <a:xfrm>
          <a:off x="4737735" y="65671610"/>
          <a:ext cx="994683" cy="772069"/>
          <a:chOff x="13158108" y="32834035"/>
          <a:chExt cx="1551213" cy="872703"/>
        </a:xfrm>
      </xdr:grpSpPr>
      <xdr:pic>
        <xdr:nvPicPr>
          <xdr:cNvPr id="72" name="Picture 71">
            <a:extLst>
              <a:ext uri="{FF2B5EF4-FFF2-40B4-BE49-F238E27FC236}">
                <a16:creationId xmlns:a16="http://schemas.microsoft.com/office/drawing/2014/main" id="{62DA5B91-CBAB-BE8A-615B-5707FF9A90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3158108" y="33078964"/>
            <a:ext cx="1211036" cy="627774"/>
          </a:xfrm>
          <a:prstGeom prst="rect">
            <a:avLst/>
          </a:prstGeom>
        </xdr:spPr>
      </xdr:pic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D4EB77FA-B3D6-DD9A-5066-7F126EFF1F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 rot="405328">
            <a:off x="13348607" y="32834035"/>
            <a:ext cx="1360714" cy="62445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299357</xdr:colOff>
      <xdr:row>201</xdr:row>
      <xdr:rowOff>122465</xdr:rowOff>
    </xdr:from>
    <xdr:to>
      <xdr:col>5</xdr:col>
      <xdr:colOff>1074965</xdr:colOff>
      <xdr:row>203</xdr:row>
      <xdr:rowOff>40822</xdr:rowOff>
    </xdr:to>
    <xdr:grpSp>
      <xdr:nvGrpSpPr>
        <xdr:cNvPr id="74" name="Group 58">
          <a:extLst>
            <a:ext uri="{FF2B5EF4-FFF2-40B4-BE49-F238E27FC236}">
              <a16:creationId xmlns:a16="http://schemas.microsoft.com/office/drawing/2014/main" id="{4FD3AD74-71FC-4BB4-BAE7-834AD92AD414}"/>
            </a:ext>
          </a:extLst>
        </xdr:cNvPr>
        <xdr:cNvGrpSpPr>
          <a:grpSpLocks/>
        </xdr:cNvGrpSpPr>
      </xdr:nvGrpSpPr>
      <xdr:grpSpPr bwMode="auto">
        <a:xfrm>
          <a:off x="4779917" y="64816265"/>
          <a:ext cx="775608" cy="558437"/>
          <a:chOff x="7840117" y="34783860"/>
          <a:chExt cx="1451159" cy="438924"/>
        </a:xfrm>
      </xdr:grpSpPr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70C4EFD5-3CBD-9C94-9151-AD56FF879B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7840117" y="34808597"/>
            <a:ext cx="779608" cy="414187"/>
          </a:xfrm>
          <a:prstGeom prst="rect">
            <a:avLst/>
          </a:prstGeom>
        </xdr:spPr>
      </xdr:pic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5F2358F1-4CA3-9F6B-6BDA-A98BDF841B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8579313" y="34783860"/>
            <a:ext cx="711963" cy="435428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469446</xdr:colOff>
      <xdr:row>213</xdr:row>
      <xdr:rowOff>81643</xdr:rowOff>
    </xdr:from>
    <xdr:to>
      <xdr:col>5</xdr:col>
      <xdr:colOff>1127473</xdr:colOff>
      <xdr:row>215</xdr:row>
      <xdr:rowOff>163286</xdr:rowOff>
    </xdr:to>
    <xdr:pic>
      <xdr:nvPicPr>
        <xdr:cNvPr id="77" name="图片 18">
          <a:extLst>
            <a:ext uri="{FF2B5EF4-FFF2-40B4-BE49-F238E27FC236}">
              <a16:creationId xmlns:a16="http://schemas.microsoft.com/office/drawing/2014/main" id="{D8D84D58-6B89-4B56-A1A4-D0EAD618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5022396" y="66743943"/>
          <a:ext cx="658027" cy="7039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269425</xdr:colOff>
      <xdr:row>216</xdr:row>
      <xdr:rowOff>25687</xdr:rowOff>
    </xdr:from>
    <xdr:to>
      <xdr:col>5</xdr:col>
      <xdr:colOff>1251861</xdr:colOff>
      <xdr:row>218</xdr:row>
      <xdr:rowOff>110572</xdr:rowOff>
    </xdr:to>
    <xdr:pic>
      <xdr:nvPicPr>
        <xdr:cNvPr id="78" name="图片 17">
          <a:extLst>
            <a:ext uri="{FF2B5EF4-FFF2-40B4-BE49-F238E27FC236}">
              <a16:creationId xmlns:a16="http://schemas.microsoft.com/office/drawing/2014/main" id="{B4808E35-1859-4B18-A4BE-7527E45E5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4960000" y="67483812"/>
          <a:ext cx="707185" cy="98243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312964</xdr:colOff>
      <xdr:row>219</xdr:row>
      <xdr:rowOff>6807</xdr:rowOff>
    </xdr:from>
    <xdr:to>
      <xdr:col>5</xdr:col>
      <xdr:colOff>1153639</xdr:colOff>
      <xdr:row>221</xdr:row>
      <xdr:rowOff>217716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1DE4D12-8F8B-42C0-9A18-93D6BF897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865914" y="68536007"/>
          <a:ext cx="840675" cy="833209"/>
        </a:xfrm>
        <a:prstGeom prst="rect">
          <a:avLst/>
        </a:prstGeom>
      </xdr:spPr>
    </xdr:pic>
    <xdr:clientData/>
  </xdr:twoCellAnchor>
  <xdr:twoCellAnchor>
    <xdr:from>
      <xdr:col>5</xdr:col>
      <xdr:colOff>353786</xdr:colOff>
      <xdr:row>222</xdr:row>
      <xdr:rowOff>68035</xdr:rowOff>
    </xdr:from>
    <xdr:to>
      <xdr:col>5</xdr:col>
      <xdr:colOff>1078103</xdr:colOff>
      <xdr:row>224</xdr:row>
      <xdr:rowOff>122463</xdr:rowOff>
    </xdr:to>
    <xdr:pic>
      <xdr:nvPicPr>
        <xdr:cNvPr id="80" name="图片 18" descr="微信截图_20250120160010">
          <a:extLst>
            <a:ext uri="{FF2B5EF4-FFF2-40B4-BE49-F238E27FC236}">
              <a16:creationId xmlns:a16="http://schemas.microsoft.com/office/drawing/2014/main" id="{3C2D3D7F-1CE5-4EE6-8765-F9145E40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906736" y="69530685"/>
          <a:ext cx="724317" cy="67672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377719</xdr:colOff>
      <xdr:row>227</xdr:row>
      <xdr:rowOff>187302</xdr:rowOff>
    </xdr:from>
    <xdr:to>
      <xdr:col>5</xdr:col>
      <xdr:colOff>1064731</xdr:colOff>
      <xdr:row>230</xdr:row>
      <xdr:rowOff>149680</xdr:rowOff>
    </xdr:to>
    <xdr:pic>
      <xdr:nvPicPr>
        <xdr:cNvPr id="81" name="图片 3" descr="微信截图_20250121080351">
          <a:extLst>
            <a:ext uri="{FF2B5EF4-FFF2-40B4-BE49-F238E27FC236}">
              <a16:creationId xmlns:a16="http://schemas.microsoft.com/office/drawing/2014/main" id="{94A564B4-0D59-4AC4-A8D6-CDD46A497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930669" y="71205702"/>
          <a:ext cx="687012" cy="89582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377609</xdr:colOff>
      <xdr:row>225</xdr:row>
      <xdr:rowOff>70016</xdr:rowOff>
    </xdr:from>
    <xdr:to>
      <xdr:col>5</xdr:col>
      <xdr:colOff>1082588</xdr:colOff>
      <xdr:row>227</xdr:row>
      <xdr:rowOff>217715</xdr:rowOff>
    </xdr:to>
    <xdr:pic>
      <xdr:nvPicPr>
        <xdr:cNvPr id="82" name="图片 1" descr="微信截图_20250301112325">
          <a:extLst>
            <a:ext uri="{FF2B5EF4-FFF2-40B4-BE49-F238E27FC236}">
              <a16:creationId xmlns:a16="http://schemas.microsoft.com/office/drawing/2014/main" id="{7A477233-67FB-445E-BA6A-29F6E98A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930559" y="70466116"/>
          <a:ext cx="704979" cy="7699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414955</xdr:colOff>
      <xdr:row>231</xdr:row>
      <xdr:rowOff>27214</xdr:rowOff>
    </xdr:from>
    <xdr:to>
      <xdr:col>5</xdr:col>
      <xdr:colOff>1168390</xdr:colOff>
      <xdr:row>233</xdr:row>
      <xdr:rowOff>136072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3ACBA3B-1367-4AC8-BD85-1983A448E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967905" y="72290214"/>
          <a:ext cx="753435" cy="731158"/>
        </a:xfrm>
        <a:prstGeom prst="rect">
          <a:avLst/>
        </a:prstGeom>
      </xdr:spPr>
    </xdr:pic>
    <xdr:clientData/>
  </xdr:twoCellAnchor>
  <xdr:twoCellAnchor>
    <xdr:from>
      <xdr:col>5</xdr:col>
      <xdr:colOff>258536</xdr:colOff>
      <xdr:row>234</xdr:row>
      <xdr:rowOff>31552</xdr:rowOff>
    </xdr:from>
    <xdr:to>
      <xdr:col>5</xdr:col>
      <xdr:colOff>1387929</xdr:colOff>
      <xdr:row>236</xdr:row>
      <xdr:rowOff>204106</xdr:rowOff>
    </xdr:to>
    <xdr:grpSp>
      <xdr:nvGrpSpPr>
        <xdr:cNvPr id="84" name="Group 73">
          <a:extLst>
            <a:ext uri="{FF2B5EF4-FFF2-40B4-BE49-F238E27FC236}">
              <a16:creationId xmlns:a16="http://schemas.microsoft.com/office/drawing/2014/main" id="{B10738F0-33C7-491B-AFF0-E951DF0DC0CB}"/>
            </a:ext>
          </a:extLst>
        </xdr:cNvPr>
        <xdr:cNvGrpSpPr>
          <a:grpSpLocks/>
        </xdr:cNvGrpSpPr>
      </xdr:nvGrpSpPr>
      <xdr:grpSpPr bwMode="auto">
        <a:xfrm>
          <a:off x="4739096" y="75286672"/>
          <a:ext cx="1129393" cy="812634"/>
          <a:chOff x="7844478" y="60220411"/>
          <a:chExt cx="1568659" cy="705971"/>
        </a:xfrm>
      </xdr:grpSpPr>
      <xdr:pic>
        <xdr:nvPicPr>
          <xdr:cNvPr id="85" name="图片 7" descr="微信截图_20250301143219">
            <a:extLst>
              <a:ext uri="{FF2B5EF4-FFF2-40B4-BE49-F238E27FC236}">
                <a16:creationId xmlns:a16="http://schemas.microsoft.com/office/drawing/2014/main" id="{21B0B876-2BCE-5021-7AA7-02A2C8B2513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9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rcRect/>
          <a:stretch>
            <a:fillRect/>
          </a:stretch>
        </xdr:blipFill>
        <xdr:spPr bwMode="auto">
          <a:xfrm>
            <a:off x="7844478" y="60220411"/>
            <a:ext cx="851286" cy="705971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86" name="图片 7" descr="微信截图_20250301143219">
            <a:extLst>
              <a:ext uri="{FF2B5EF4-FFF2-40B4-BE49-F238E27FC236}">
                <a16:creationId xmlns:a16="http://schemas.microsoft.com/office/drawing/2014/main" id="{CDF93851-2740-FE49-2DBF-88FF2EEA878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9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rcRect/>
          <a:stretch>
            <a:fillRect/>
          </a:stretch>
        </xdr:blipFill>
        <xdr:spPr bwMode="auto">
          <a:xfrm flipH="1">
            <a:off x="8523331" y="60231707"/>
            <a:ext cx="889806" cy="666436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5</xdr:col>
      <xdr:colOff>367393</xdr:colOff>
      <xdr:row>237</xdr:row>
      <xdr:rowOff>85981</xdr:rowOff>
    </xdr:from>
    <xdr:to>
      <xdr:col>5</xdr:col>
      <xdr:colOff>1347108</xdr:colOff>
      <xdr:row>239</xdr:row>
      <xdr:rowOff>95250</xdr:rowOff>
    </xdr:to>
    <xdr:grpSp>
      <xdr:nvGrpSpPr>
        <xdr:cNvPr id="87" name="Group 73">
          <a:extLst>
            <a:ext uri="{FF2B5EF4-FFF2-40B4-BE49-F238E27FC236}">
              <a16:creationId xmlns:a16="http://schemas.microsoft.com/office/drawing/2014/main" id="{03BA2FEF-BA6C-4418-89CA-CF1B299039F2}"/>
            </a:ext>
          </a:extLst>
        </xdr:cNvPr>
        <xdr:cNvGrpSpPr>
          <a:grpSpLocks/>
        </xdr:cNvGrpSpPr>
      </xdr:nvGrpSpPr>
      <xdr:grpSpPr bwMode="auto">
        <a:xfrm>
          <a:off x="4847953" y="76301221"/>
          <a:ext cx="979715" cy="649349"/>
          <a:chOff x="7844478" y="60220411"/>
          <a:chExt cx="1568659" cy="705971"/>
        </a:xfrm>
      </xdr:grpSpPr>
      <xdr:pic>
        <xdr:nvPicPr>
          <xdr:cNvPr id="88" name="图片 7" descr="微信截图_20250301143219">
            <a:extLst>
              <a:ext uri="{FF2B5EF4-FFF2-40B4-BE49-F238E27FC236}">
                <a16:creationId xmlns:a16="http://schemas.microsoft.com/office/drawing/2014/main" id="{D581330F-03A7-ABDD-21AC-4D97B69DDC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9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rcRect/>
          <a:stretch>
            <a:fillRect/>
          </a:stretch>
        </xdr:blipFill>
        <xdr:spPr bwMode="auto">
          <a:xfrm>
            <a:off x="7844478" y="60220411"/>
            <a:ext cx="851286" cy="705971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89" name="图片 7" descr="微信截图_20250301143219">
            <a:extLst>
              <a:ext uri="{FF2B5EF4-FFF2-40B4-BE49-F238E27FC236}">
                <a16:creationId xmlns:a16="http://schemas.microsoft.com/office/drawing/2014/main" id="{47E4D2DF-5F71-1A49-EB79-E7F3C1E37F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9" cstate="print">
            <a:duotone>
              <a:schemeClr val="accent2">
                <a:shade val="45000"/>
                <a:satMod val="135000"/>
              </a:schemeClr>
              <a:prstClr val="white"/>
            </a:duotone>
          </a:blip>
          <a:srcRect/>
          <a:stretch>
            <a:fillRect/>
          </a:stretch>
        </xdr:blipFill>
        <xdr:spPr bwMode="auto">
          <a:xfrm flipH="1">
            <a:off x="8523331" y="60231707"/>
            <a:ext cx="889806" cy="666436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5</xdr:col>
      <xdr:colOff>420117</xdr:colOff>
      <xdr:row>240</xdr:row>
      <xdr:rowOff>122464</xdr:rowOff>
    </xdr:from>
    <xdr:to>
      <xdr:col>5</xdr:col>
      <xdr:colOff>1238251</xdr:colOff>
      <xdr:row>242</xdr:row>
      <xdr:rowOff>69061</xdr:rowOff>
    </xdr:to>
    <xdr:pic>
      <xdr:nvPicPr>
        <xdr:cNvPr id="90" name="图片 8" descr="微信截图_20250301143338">
          <a:extLst>
            <a:ext uri="{FF2B5EF4-FFF2-40B4-BE49-F238E27FC236}">
              <a16:creationId xmlns:a16="http://schemas.microsoft.com/office/drawing/2014/main" id="{5F2634AB-E00A-403A-AF4B-09DD4DE965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>
          <a:duotone>
            <a:schemeClr val="accent2">
              <a:shade val="45000"/>
              <a:satMod val="135000"/>
            </a:schemeClr>
            <a:prstClr val="white"/>
          </a:duotone>
        </a:blip>
        <a:srcRect l="20097" r="32503"/>
        <a:stretch/>
      </xdr:blipFill>
      <xdr:spPr bwMode="auto">
        <a:xfrm rot="5400000">
          <a:off x="5097685" y="75061196"/>
          <a:ext cx="568897" cy="8181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106926</xdr:colOff>
      <xdr:row>245</xdr:row>
      <xdr:rowOff>162168</xdr:rowOff>
    </xdr:from>
    <xdr:to>
      <xdr:col>5</xdr:col>
      <xdr:colOff>1389796</xdr:colOff>
      <xdr:row>249</xdr:row>
      <xdr:rowOff>109004</xdr:rowOff>
    </xdr:to>
    <xdr:pic>
      <xdr:nvPicPr>
        <xdr:cNvPr id="91" name="图片 1" descr="微信截图_20250301154421">
          <a:extLst>
            <a:ext uri="{FF2B5EF4-FFF2-40B4-BE49-F238E27FC236}">
              <a16:creationId xmlns:a16="http://schemas.microsoft.com/office/drawing/2014/main" id="{0B7F9407-E3AC-4FAB-A979-630A471F8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4705593" y="76735551"/>
          <a:ext cx="1191436" cy="12828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204107</xdr:colOff>
      <xdr:row>249</xdr:row>
      <xdr:rowOff>24489</xdr:rowOff>
    </xdr:from>
    <xdr:to>
      <xdr:col>5</xdr:col>
      <xdr:colOff>1292680</xdr:colOff>
      <xdr:row>251</xdr:row>
      <xdr:rowOff>203713</xdr:rowOff>
    </xdr:to>
    <xdr:pic>
      <xdr:nvPicPr>
        <xdr:cNvPr id="92" name="图片 19" descr="微信截图_20250121105357">
          <a:extLst>
            <a:ext uri="{FF2B5EF4-FFF2-40B4-BE49-F238E27FC236}">
              <a16:creationId xmlns:a16="http://schemas.microsoft.com/office/drawing/2014/main" id="{E7EC631B-ECF4-409B-9C26-21845A2A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4900582" y="77744664"/>
          <a:ext cx="801524" cy="108857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352081</xdr:colOff>
      <xdr:row>243</xdr:row>
      <xdr:rowOff>27216</xdr:rowOff>
    </xdr:from>
    <xdr:to>
      <xdr:col>5</xdr:col>
      <xdr:colOff>1331385</xdr:colOff>
      <xdr:row>245</xdr:row>
      <xdr:rowOff>68039</xdr:rowOff>
    </xdr:to>
    <xdr:pic>
      <xdr:nvPicPr>
        <xdr:cNvPr id="93" name="图片 8" descr="微信截图_20250301143338">
          <a:extLst>
            <a:ext uri="{FF2B5EF4-FFF2-40B4-BE49-F238E27FC236}">
              <a16:creationId xmlns:a16="http://schemas.microsoft.com/office/drawing/2014/main" id="{B135EB6E-5AE5-4101-A0A6-2BFD06E6A3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>
          <a:duotone>
            <a:schemeClr val="accent2">
              <a:shade val="45000"/>
              <a:satMod val="135000"/>
            </a:schemeClr>
            <a:prstClr val="white"/>
          </a:duotone>
        </a:blip>
        <a:srcRect l="20097" r="32503"/>
        <a:stretch/>
      </xdr:blipFill>
      <xdr:spPr bwMode="auto">
        <a:xfrm rot="5400000">
          <a:off x="5063121" y="75865926"/>
          <a:ext cx="663123" cy="9793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13607</xdr:colOff>
      <xdr:row>261</xdr:row>
      <xdr:rowOff>79046</xdr:rowOff>
    </xdr:from>
    <xdr:to>
      <xdr:col>5</xdr:col>
      <xdr:colOff>1537607</xdr:colOff>
      <xdr:row>264</xdr:row>
      <xdr:rowOff>137556</xdr:rowOff>
    </xdr:to>
    <xdr:pic>
      <xdr:nvPicPr>
        <xdr:cNvPr id="94" name="Picture 14">
          <a:extLst>
            <a:ext uri="{FF2B5EF4-FFF2-40B4-BE49-F238E27FC236}">
              <a16:creationId xmlns:a16="http://schemas.microsoft.com/office/drawing/2014/main" id="{1C3A6E7D-F01A-47BF-AF48-7356B949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grayscl/>
        </a:blip>
        <a:srcRect/>
        <a:stretch>
          <a:fillRect/>
        </a:stretch>
      </xdr:blipFill>
      <xdr:spPr bwMode="auto">
        <a:xfrm>
          <a:off x="4566557" y="81676546"/>
          <a:ext cx="1524000" cy="991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216601</xdr:colOff>
      <xdr:row>252</xdr:row>
      <xdr:rowOff>68037</xdr:rowOff>
    </xdr:from>
    <xdr:to>
      <xdr:col>5</xdr:col>
      <xdr:colOff>1233509</xdr:colOff>
      <xdr:row>254</xdr:row>
      <xdr:rowOff>190501</xdr:rowOff>
    </xdr:to>
    <xdr:pic>
      <xdr:nvPicPr>
        <xdr:cNvPr id="95" name="图片 19" descr="微信截图_20250121105357">
          <a:extLst>
            <a:ext uri="{FF2B5EF4-FFF2-40B4-BE49-F238E27FC236}">
              <a16:creationId xmlns:a16="http://schemas.microsoft.com/office/drawing/2014/main" id="{8E1429E8-CF6C-4454-8DAA-58B5F0E4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5400000" flipH="1">
          <a:off x="4905623" y="78729115"/>
          <a:ext cx="744764" cy="10169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293542</xdr:colOff>
      <xdr:row>254</xdr:row>
      <xdr:rowOff>206934</xdr:rowOff>
    </xdr:from>
    <xdr:to>
      <xdr:col>5</xdr:col>
      <xdr:colOff>1119574</xdr:colOff>
      <xdr:row>257</xdr:row>
      <xdr:rowOff>176894</xdr:rowOff>
    </xdr:to>
    <xdr:pic>
      <xdr:nvPicPr>
        <xdr:cNvPr id="96" name="图片 3" descr="微信截图_20250301135413">
          <a:extLst>
            <a:ext uri="{FF2B5EF4-FFF2-40B4-BE49-F238E27FC236}">
              <a16:creationId xmlns:a16="http://schemas.microsoft.com/office/drawing/2014/main" id="{E2185568-4F11-4B9E-9238-158AF974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duotone>
            <a:schemeClr val="accent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5400000">
          <a:off x="4807803" y="79665073"/>
          <a:ext cx="903410" cy="8260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232673</xdr:colOff>
      <xdr:row>257</xdr:row>
      <xdr:rowOff>203487</xdr:rowOff>
    </xdr:from>
    <xdr:to>
      <xdr:col>5</xdr:col>
      <xdr:colOff>1227093</xdr:colOff>
      <xdr:row>260</xdr:row>
      <xdr:rowOff>163285</xdr:rowOff>
    </xdr:to>
    <xdr:pic>
      <xdr:nvPicPr>
        <xdr:cNvPr id="97" name="图片 2" descr="微信截图_20250301135222">
          <a:extLst>
            <a:ext uri="{FF2B5EF4-FFF2-40B4-BE49-F238E27FC236}">
              <a16:creationId xmlns:a16="http://schemas.microsoft.com/office/drawing/2014/main" id="{49F8D5A3-01D6-4794-837A-A0A59EB20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5" cstate="print">
          <a:duotone>
            <a:schemeClr val="accent2">
              <a:shade val="45000"/>
              <a:satMod val="135000"/>
            </a:schemeClr>
            <a:prstClr val="white"/>
          </a:duotone>
        </a:blip>
        <a:srcRect l="19096" r="13391"/>
        <a:stretch/>
      </xdr:blipFill>
      <xdr:spPr bwMode="auto">
        <a:xfrm rot="16200000">
          <a:off x="4836209" y="80505801"/>
          <a:ext cx="893248" cy="9944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231321</xdr:colOff>
      <xdr:row>263</xdr:row>
      <xdr:rowOff>190501</xdr:rowOff>
    </xdr:from>
    <xdr:to>
      <xdr:col>5</xdr:col>
      <xdr:colOff>1011362</xdr:colOff>
      <xdr:row>266</xdr:row>
      <xdr:rowOff>149679</xdr:rowOff>
    </xdr:to>
    <xdr:pic>
      <xdr:nvPicPr>
        <xdr:cNvPr id="98" name="图片 16">
          <a:extLst>
            <a:ext uri="{FF2B5EF4-FFF2-40B4-BE49-F238E27FC236}">
              <a16:creationId xmlns:a16="http://schemas.microsoft.com/office/drawing/2014/main" id="{CF02AA07-3302-471F-A65B-383EBAE8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duotone>
            <a:prstClr val="black"/>
            <a:srgbClr val="D9C3A5">
              <a:tint val="50000"/>
              <a:satMod val="180000"/>
            </a:srgbClr>
          </a:duotone>
        </a:blip>
        <a:srcRect/>
        <a:stretch>
          <a:fillRect/>
        </a:stretch>
      </xdr:blipFill>
      <xdr:spPr bwMode="auto">
        <a:xfrm>
          <a:off x="4784271" y="82410301"/>
          <a:ext cx="780041" cy="89262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190500</xdr:colOff>
      <xdr:row>268</xdr:row>
      <xdr:rowOff>136071</xdr:rowOff>
    </xdr:from>
    <xdr:to>
      <xdr:col>5</xdr:col>
      <xdr:colOff>1506683</xdr:colOff>
      <xdr:row>270</xdr:row>
      <xdr:rowOff>116017</xdr:rowOff>
    </xdr:to>
    <xdr:pic>
      <xdr:nvPicPr>
        <xdr:cNvPr id="99" name="Picture 19">
          <a:extLst>
            <a:ext uri="{FF2B5EF4-FFF2-40B4-BE49-F238E27FC236}">
              <a16:creationId xmlns:a16="http://schemas.microsoft.com/office/drawing/2014/main" id="{81CEDF47-BD2C-424F-84A0-DBF4A113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43450" y="84019571"/>
          <a:ext cx="1316183" cy="6022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180975</xdr:colOff>
      <xdr:row>271</xdr:row>
      <xdr:rowOff>200025</xdr:rowOff>
    </xdr:from>
    <xdr:to>
      <xdr:col>5</xdr:col>
      <xdr:colOff>1562100</xdr:colOff>
      <xdr:row>273</xdr:row>
      <xdr:rowOff>161925</xdr:rowOff>
    </xdr:to>
    <xdr:pic>
      <xdr:nvPicPr>
        <xdr:cNvPr id="100" name="图片 2" descr="微信截图_20250121074637">
          <a:extLst>
            <a:ext uri="{FF2B5EF4-FFF2-40B4-BE49-F238E27FC236}">
              <a16:creationId xmlns:a16="http://schemas.microsoft.com/office/drawing/2014/main" id="{CEBD1192-8896-4812-8042-50C397D56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/>
        <a:srcRect/>
        <a:stretch>
          <a:fillRect/>
        </a:stretch>
      </xdr:blipFill>
      <xdr:spPr bwMode="auto">
        <a:xfrm rot="196323" flipH="1">
          <a:off x="4733925" y="85016975"/>
          <a:ext cx="1381125" cy="584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81643</xdr:colOff>
      <xdr:row>274</xdr:row>
      <xdr:rowOff>136072</xdr:rowOff>
    </xdr:from>
    <xdr:to>
      <xdr:col>5</xdr:col>
      <xdr:colOff>1577935</xdr:colOff>
      <xdr:row>276</xdr:row>
      <xdr:rowOff>283100</xdr:rowOff>
    </xdr:to>
    <xdr:pic>
      <xdr:nvPicPr>
        <xdr:cNvPr id="101" name="ID_B9B703B76D5B4701B668DA94AE079901" descr="44b890b5bdd49bd6f360faa3c15e13e">
          <a:extLst>
            <a:ext uri="{FF2B5EF4-FFF2-40B4-BE49-F238E27FC236}">
              <a16:creationId xmlns:a16="http://schemas.microsoft.com/office/drawing/2014/main" id="{7D1B264C-00D0-4A1E-98AF-FA1E5E72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634593" y="85886472"/>
          <a:ext cx="1496292" cy="76932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204107</xdr:colOff>
      <xdr:row>277</xdr:row>
      <xdr:rowOff>68036</xdr:rowOff>
    </xdr:from>
    <xdr:to>
      <xdr:col>5</xdr:col>
      <xdr:colOff>1415141</xdr:colOff>
      <xdr:row>279</xdr:row>
      <xdr:rowOff>319538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207354CD-E9EA-4F2F-B922-4B6CEE122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757057" y="86751886"/>
          <a:ext cx="1211034" cy="867452"/>
        </a:xfrm>
        <a:prstGeom prst="rect">
          <a:avLst/>
        </a:prstGeom>
      </xdr:spPr>
    </xdr:pic>
    <xdr:clientData/>
  </xdr:twoCellAnchor>
  <xdr:twoCellAnchor>
    <xdr:from>
      <xdr:col>5</xdr:col>
      <xdr:colOff>40821</xdr:colOff>
      <xdr:row>280</xdr:row>
      <xdr:rowOff>258533</xdr:rowOff>
    </xdr:from>
    <xdr:to>
      <xdr:col>5</xdr:col>
      <xdr:colOff>1564821</xdr:colOff>
      <xdr:row>282</xdr:row>
      <xdr:rowOff>183465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CE9009D-0141-488A-BBFD-519B9960B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r="12762"/>
        <a:stretch>
          <a:fillRect/>
        </a:stretch>
      </xdr:blipFill>
      <xdr:spPr bwMode="auto">
        <a:xfrm>
          <a:off x="4593771" y="87875833"/>
          <a:ext cx="1524000" cy="5472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73611</xdr:colOff>
      <xdr:row>283</xdr:row>
      <xdr:rowOff>109811</xdr:rowOff>
    </xdr:from>
    <xdr:to>
      <xdr:col>5</xdr:col>
      <xdr:colOff>1477766</xdr:colOff>
      <xdr:row>285</xdr:row>
      <xdr:rowOff>106972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CB1D3228-D6A9-4B14-8F30-16D4E58D29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t="117" r="51038"/>
        <a:stretch/>
      </xdr:blipFill>
      <xdr:spPr bwMode="auto">
        <a:xfrm rot="5400000">
          <a:off x="5018908" y="88268214"/>
          <a:ext cx="619461" cy="14041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82680</xdr:colOff>
      <xdr:row>286</xdr:row>
      <xdr:rowOff>77017</xdr:rowOff>
    </xdr:from>
    <xdr:to>
      <xdr:col>5</xdr:col>
      <xdr:colOff>1511431</xdr:colOff>
      <xdr:row>288</xdr:row>
      <xdr:rowOff>11503</xdr:rowOff>
    </xdr:to>
    <xdr:pic>
      <xdr:nvPicPr>
        <xdr:cNvPr id="105" name="Picture 2">
          <a:extLst>
            <a:ext uri="{FF2B5EF4-FFF2-40B4-BE49-F238E27FC236}">
              <a16:creationId xmlns:a16="http://schemas.microsoft.com/office/drawing/2014/main" id="{58623476-3454-4EC4-AA4C-97944697B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5400000">
          <a:off x="5071613" y="89125234"/>
          <a:ext cx="556786" cy="14287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68036</xdr:colOff>
      <xdr:row>289</xdr:row>
      <xdr:rowOff>231321</xdr:rowOff>
    </xdr:from>
    <xdr:to>
      <xdr:col>5</xdr:col>
      <xdr:colOff>1551214</xdr:colOff>
      <xdr:row>291</xdr:row>
      <xdr:rowOff>49856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602DC0A-00C1-405D-94D4-E4205D68F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620986" y="90648971"/>
          <a:ext cx="1483178" cy="440835"/>
        </a:xfrm>
        <a:prstGeom prst="rect">
          <a:avLst/>
        </a:prstGeom>
      </xdr:spPr>
    </xdr:pic>
    <xdr:clientData/>
  </xdr:twoCellAnchor>
  <xdr:twoCellAnchor>
    <xdr:from>
      <xdr:col>5</xdr:col>
      <xdr:colOff>54428</xdr:colOff>
      <xdr:row>292</xdr:row>
      <xdr:rowOff>163286</xdr:rowOff>
    </xdr:from>
    <xdr:to>
      <xdr:col>5</xdr:col>
      <xdr:colOff>1537606</xdr:colOff>
      <xdr:row>293</xdr:row>
      <xdr:rowOff>361121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7BC21C0-DAF3-4B73-AE60-DF84DA16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4607378" y="91514386"/>
          <a:ext cx="1483178" cy="458185"/>
        </a:xfrm>
        <a:prstGeom prst="rect">
          <a:avLst/>
        </a:prstGeom>
      </xdr:spPr>
    </xdr:pic>
    <xdr:clientData/>
  </xdr:twoCellAnchor>
  <xdr:twoCellAnchor>
    <xdr:from>
      <xdr:col>5</xdr:col>
      <xdr:colOff>138545</xdr:colOff>
      <xdr:row>295</xdr:row>
      <xdr:rowOff>149679</xdr:rowOff>
    </xdr:from>
    <xdr:to>
      <xdr:col>5</xdr:col>
      <xdr:colOff>1489363</xdr:colOff>
      <xdr:row>297</xdr:row>
      <xdr:rowOff>126860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CE38E11C-4AF7-48CB-986D-CD0CEC8E0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691495" y="92434229"/>
          <a:ext cx="1350818" cy="599481"/>
        </a:xfrm>
        <a:prstGeom prst="rect">
          <a:avLst/>
        </a:prstGeom>
      </xdr:spPr>
    </xdr:pic>
    <xdr:clientData/>
  </xdr:twoCellAnchor>
  <xdr:twoCellAnchor>
    <xdr:from>
      <xdr:col>5</xdr:col>
      <xdr:colOff>299357</xdr:colOff>
      <xdr:row>299</xdr:row>
      <xdr:rowOff>27214</xdr:rowOff>
    </xdr:from>
    <xdr:to>
      <xdr:col>5</xdr:col>
      <xdr:colOff>1333501</xdr:colOff>
      <xdr:row>301</xdr:row>
      <xdr:rowOff>45739</xdr:rowOff>
    </xdr:to>
    <xdr:pic>
      <xdr:nvPicPr>
        <xdr:cNvPr id="109" name="Picture 23">
          <a:extLst>
            <a:ext uri="{FF2B5EF4-FFF2-40B4-BE49-F238E27FC236}">
              <a16:creationId xmlns:a16="http://schemas.microsoft.com/office/drawing/2014/main" id="{0826839F-EEDD-4D17-8D7C-9209C6A1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52307" y="93556364"/>
          <a:ext cx="1034144" cy="6408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312966</xdr:colOff>
      <xdr:row>301</xdr:row>
      <xdr:rowOff>190166</xdr:rowOff>
    </xdr:from>
    <xdr:to>
      <xdr:col>5</xdr:col>
      <xdr:colOff>1279072</xdr:colOff>
      <xdr:row>303</xdr:row>
      <xdr:rowOff>134188</xdr:rowOff>
    </xdr:to>
    <xdr:pic>
      <xdr:nvPicPr>
        <xdr:cNvPr id="110" name="Picture 24">
          <a:extLst>
            <a:ext uri="{FF2B5EF4-FFF2-40B4-BE49-F238E27FC236}">
              <a16:creationId xmlns:a16="http://schemas.microsoft.com/office/drawing/2014/main" id="{C1A8A853-BE29-4108-8B78-A20F0D5A9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65916" y="94341616"/>
          <a:ext cx="966106" cy="56632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333498</xdr:colOff>
      <xdr:row>304</xdr:row>
      <xdr:rowOff>184574</xdr:rowOff>
    </xdr:from>
    <xdr:to>
      <xdr:col>5</xdr:col>
      <xdr:colOff>1344879</xdr:colOff>
      <xdr:row>306</xdr:row>
      <xdr:rowOff>34207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2BB1238-14DD-4FEF-B0FE-79A35F9D19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l="19554" r="14667"/>
        <a:stretch/>
      </xdr:blipFill>
      <xdr:spPr>
        <a:xfrm rot="5400000">
          <a:off x="5156172" y="94999750"/>
          <a:ext cx="471933" cy="1011381"/>
        </a:xfrm>
        <a:prstGeom prst="rect">
          <a:avLst/>
        </a:prstGeom>
      </xdr:spPr>
    </xdr:pic>
    <xdr:clientData/>
  </xdr:twoCellAnchor>
  <xdr:twoCellAnchor>
    <xdr:from>
      <xdr:col>5</xdr:col>
      <xdr:colOff>231323</xdr:colOff>
      <xdr:row>307</xdr:row>
      <xdr:rowOff>27215</xdr:rowOff>
    </xdr:from>
    <xdr:to>
      <xdr:col>5</xdr:col>
      <xdr:colOff>1511455</xdr:colOff>
      <xdr:row>309</xdr:row>
      <xdr:rowOff>111672</xdr:rowOff>
    </xdr:to>
    <xdr:pic>
      <xdr:nvPicPr>
        <xdr:cNvPr id="112" name="图片 16" descr="微信截图_20250121103511">
          <a:extLst>
            <a:ext uri="{FF2B5EF4-FFF2-40B4-BE49-F238E27FC236}">
              <a16:creationId xmlns:a16="http://schemas.microsoft.com/office/drawing/2014/main" id="{0887B60A-19E8-45B4-A135-C4130B8A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5070960" y="95758878"/>
          <a:ext cx="706757" cy="12801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315925</xdr:colOff>
      <xdr:row>310</xdr:row>
      <xdr:rowOff>172299</xdr:rowOff>
    </xdr:from>
    <xdr:to>
      <xdr:col>5</xdr:col>
      <xdr:colOff>1403335</xdr:colOff>
      <xdr:row>312</xdr:row>
      <xdr:rowOff>220345</xdr:rowOff>
    </xdr:to>
    <xdr:pic>
      <xdr:nvPicPr>
        <xdr:cNvPr id="113" name="图片 13" descr="微信截图_20250121102704">
          <a:extLst>
            <a:ext uri="{FF2B5EF4-FFF2-40B4-BE49-F238E27FC236}">
              <a16:creationId xmlns:a16="http://schemas.microsoft.com/office/drawing/2014/main" id="{DACA0776-C365-43BA-89A4-8845C14A55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6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l="19898" r="18093" b="12137"/>
        <a:stretch/>
      </xdr:blipFill>
      <xdr:spPr bwMode="auto">
        <a:xfrm rot="5400000">
          <a:off x="5077407" y="96915567"/>
          <a:ext cx="670346" cy="10874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294958</xdr:colOff>
      <xdr:row>313</xdr:row>
      <xdr:rowOff>223709</xdr:rowOff>
    </xdr:from>
    <xdr:to>
      <xdr:col>5</xdr:col>
      <xdr:colOff>1430795</xdr:colOff>
      <xdr:row>315</xdr:row>
      <xdr:rowOff>352918</xdr:rowOff>
    </xdr:to>
    <xdr:pic>
      <xdr:nvPicPr>
        <xdr:cNvPr id="114" name="图片 14" descr="微信截图_20250121102939">
          <a:extLst>
            <a:ext uri="{FF2B5EF4-FFF2-40B4-BE49-F238E27FC236}">
              <a16:creationId xmlns:a16="http://schemas.microsoft.com/office/drawing/2014/main" id="{83F1B39C-28C8-4C97-95DF-FACB05DB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5062297" y="97894570"/>
          <a:ext cx="707059" cy="113583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161925</xdr:colOff>
      <xdr:row>316</xdr:row>
      <xdr:rowOff>104775</xdr:rowOff>
    </xdr:from>
    <xdr:to>
      <xdr:col>5</xdr:col>
      <xdr:colOff>1476375</xdr:colOff>
      <xdr:row>318</xdr:row>
      <xdr:rowOff>257175</xdr:rowOff>
    </xdr:to>
    <xdr:pic>
      <xdr:nvPicPr>
        <xdr:cNvPr id="115" name="图片 11" descr="微信截图_20250121102119">
          <a:extLst>
            <a:ext uri="{FF2B5EF4-FFF2-40B4-BE49-F238E27FC236}">
              <a16:creationId xmlns:a16="http://schemas.microsoft.com/office/drawing/2014/main" id="{9BC8726C-923C-4525-A4F1-B8CCB478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/>
        <a:srcRect/>
        <a:stretch>
          <a:fillRect/>
        </a:stretch>
      </xdr:blipFill>
      <xdr:spPr bwMode="auto">
        <a:xfrm>
          <a:off x="4714875" y="98923475"/>
          <a:ext cx="1314450" cy="774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161925</xdr:colOff>
      <xdr:row>319</xdr:row>
      <xdr:rowOff>219075</xdr:rowOff>
    </xdr:from>
    <xdr:to>
      <xdr:col>5</xdr:col>
      <xdr:colOff>1514475</xdr:colOff>
      <xdr:row>321</xdr:row>
      <xdr:rowOff>247650</xdr:rowOff>
    </xdr:to>
    <xdr:pic>
      <xdr:nvPicPr>
        <xdr:cNvPr id="116" name="图片 12" descr="微信截图_20250121102353">
          <a:extLst>
            <a:ext uri="{FF2B5EF4-FFF2-40B4-BE49-F238E27FC236}">
              <a16:creationId xmlns:a16="http://schemas.microsoft.com/office/drawing/2014/main" id="{B1BEA4C9-BC98-4FE7-9E49-E3B8E2B6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/>
        <a:srcRect/>
        <a:stretch>
          <a:fillRect/>
        </a:stretch>
      </xdr:blipFill>
      <xdr:spPr bwMode="auto">
        <a:xfrm>
          <a:off x="4714875" y="99971225"/>
          <a:ext cx="1352550" cy="650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54429</xdr:colOff>
      <xdr:row>322</xdr:row>
      <xdr:rowOff>190500</xdr:rowOff>
    </xdr:from>
    <xdr:to>
      <xdr:col>5</xdr:col>
      <xdr:colOff>1564822</xdr:colOff>
      <xdr:row>324</xdr:row>
      <xdr:rowOff>229322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B438848-3E3E-406D-BAC1-6A1995A2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607379" y="100876100"/>
          <a:ext cx="1510393" cy="661122"/>
        </a:xfrm>
        <a:prstGeom prst="rect">
          <a:avLst/>
        </a:prstGeom>
      </xdr:spPr>
    </xdr:pic>
    <xdr:clientData/>
  </xdr:twoCellAnchor>
  <xdr:twoCellAnchor>
    <xdr:from>
      <xdr:col>5</xdr:col>
      <xdr:colOff>367393</xdr:colOff>
      <xdr:row>325</xdr:row>
      <xdr:rowOff>149679</xdr:rowOff>
    </xdr:from>
    <xdr:to>
      <xdr:col>5</xdr:col>
      <xdr:colOff>1284146</xdr:colOff>
      <xdr:row>327</xdr:row>
      <xdr:rowOff>203053</xdr:rowOff>
    </xdr:to>
    <xdr:pic>
      <xdr:nvPicPr>
        <xdr:cNvPr id="118" name="图片 1" descr="微信截图_20250301112325">
          <a:extLst>
            <a:ext uri="{FF2B5EF4-FFF2-40B4-BE49-F238E27FC236}">
              <a16:creationId xmlns:a16="http://schemas.microsoft.com/office/drawing/2014/main" id="{DAEBE945-B38B-4E3C-BFA9-D42096937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920343" y="101768729"/>
          <a:ext cx="916753" cy="6756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95250</xdr:colOff>
      <xdr:row>329</xdr:row>
      <xdr:rowOff>0</xdr:rowOff>
    </xdr:from>
    <xdr:to>
      <xdr:col>5</xdr:col>
      <xdr:colOff>1485900</xdr:colOff>
      <xdr:row>330</xdr:row>
      <xdr:rowOff>38100</xdr:rowOff>
    </xdr:to>
    <xdr:grpSp>
      <xdr:nvGrpSpPr>
        <xdr:cNvPr id="119" name="Group 25">
          <a:extLst>
            <a:ext uri="{FF2B5EF4-FFF2-40B4-BE49-F238E27FC236}">
              <a16:creationId xmlns:a16="http://schemas.microsoft.com/office/drawing/2014/main" id="{993F76C2-30C4-4E36-A3FB-C68A90F75170}"/>
            </a:ext>
          </a:extLst>
        </xdr:cNvPr>
        <xdr:cNvGrpSpPr>
          <a:grpSpLocks/>
        </xdr:cNvGrpSpPr>
      </xdr:nvGrpSpPr>
      <xdr:grpSpPr bwMode="auto">
        <a:xfrm>
          <a:off x="4575810" y="105765600"/>
          <a:ext cx="1390650" cy="358140"/>
          <a:chOff x="7840117" y="34783860"/>
          <a:chExt cx="1451159" cy="438924"/>
        </a:xfrm>
      </xdr:grpSpPr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36CA8E25-BDE2-A4FE-FC82-26944FE075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7840117" y="34808597"/>
            <a:ext cx="779608" cy="414187"/>
          </a:xfrm>
          <a:prstGeom prst="rect">
            <a:avLst/>
          </a:prstGeom>
        </xdr:spPr>
      </xdr:pic>
      <xdr:pic>
        <xdr:nvPicPr>
          <xdr:cNvPr id="121" name="Picture 120">
            <a:extLst>
              <a:ext uri="{FF2B5EF4-FFF2-40B4-BE49-F238E27FC236}">
                <a16:creationId xmlns:a16="http://schemas.microsoft.com/office/drawing/2014/main" id="{368708C1-F3F7-9AEF-AF13-F085C3D638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8579313" y="34783860"/>
            <a:ext cx="711963" cy="435428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200025</xdr:colOff>
      <xdr:row>335</xdr:row>
      <xdr:rowOff>0</xdr:rowOff>
    </xdr:from>
    <xdr:to>
      <xdr:col>5</xdr:col>
      <xdr:colOff>1438275</xdr:colOff>
      <xdr:row>336</xdr:row>
      <xdr:rowOff>180975</xdr:rowOff>
    </xdr:to>
    <xdr:grpSp>
      <xdr:nvGrpSpPr>
        <xdr:cNvPr id="122" name="Group 28">
          <a:extLst>
            <a:ext uri="{FF2B5EF4-FFF2-40B4-BE49-F238E27FC236}">
              <a16:creationId xmlns:a16="http://schemas.microsoft.com/office/drawing/2014/main" id="{AAFB5A34-2B52-413D-8A2D-57305383E933}"/>
            </a:ext>
          </a:extLst>
        </xdr:cNvPr>
        <xdr:cNvGrpSpPr>
          <a:grpSpLocks/>
        </xdr:cNvGrpSpPr>
      </xdr:nvGrpSpPr>
      <xdr:grpSpPr bwMode="auto">
        <a:xfrm>
          <a:off x="4680585" y="107685840"/>
          <a:ext cx="1238250" cy="501015"/>
          <a:chOff x="13158108" y="32834035"/>
          <a:chExt cx="1551213" cy="872703"/>
        </a:xfrm>
      </xdr:grpSpPr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3EA2C784-1BDA-ED00-D2AF-3CAD1C1CB1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1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3158108" y="33078964"/>
            <a:ext cx="1211036" cy="627774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E273D143-6279-F4D5-70AD-008C6E582A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 rot="405328">
            <a:off x="13348607" y="32834035"/>
            <a:ext cx="1360714" cy="62445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272144</xdr:colOff>
      <xdr:row>340</xdr:row>
      <xdr:rowOff>163285</xdr:rowOff>
    </xdr:from>
    <xdr:to>
      <xdr:col>5</xdr:col>
      <xdr:colOff>1469572</xdr:colOff>
      <xdr:row>342</xdr:row>
      <xdr:rowOff>41770</xdr:rowOff>
    </xdr:to>
    <xdr:pic>
      <xdr:nvPicPr>
        <xdr:cNvPr id="125" name="图片 13" descr="微信截图_20250120145759">
          <a:extLst>
            <a:ext uri="{FF2B5EF4-FFF2-40B4-BE49-F238E27FC236}">
              <a16:creationId xmlns:a16="http://schemas.microsoft.com/office/drawing/2014/main" id="{AC3B48B1-09BF-4FF9-9E82-41451A11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25094" y="106449585"/>
          <a:ext cx="1197428" cy="5007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190499</xdr:colOff>
      <xdr:row>343</xdr:row>
      <xdr:rowOff>204107</xdr:rowOff>
    </xdr:from>
    <xdr:to>
      <xdr:col>5</xdr:col>
      <xdr:colOff>1344384</xdr:colOff>
      <xdr:row>345</xdr:row>
      <xdr:rowOff>264416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A1762CC-70B2-4757-B0BD-6DF34A7F8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743449" y="107423857"/>
          <a:ext cx="1153885" cy="682609"/>
        </a:xfrm>
        <a:prstGeom prst="rect">
          <a:avLst/>
        </a:prstGeom>
      </xdr:spPr>
    </xdr:pic>
    <xdr:clientData/>
  </xdr:twoCellAnchor>
  <xdr:twoCellAnchor>
    <xdr:from>
      <xdr:col>5</xdr:col>
      <xdr:colOff>236268</xdr:colOff>
      <xdr:row>346</xdr:row>
      <xdr:rowOff>149679</xdr:rowOff>
    </xdr:from>
    <xdr:to>
      <xdr:col>5</xdr:col>
      <xdr:colOff>1365660</xdr:colOff>
      <xdr:row>348</xdr:row>
      <xdr:rowOff>168559</xdr:rowOff>
    </xdr:to>
    <xdr:pic>
      <xdr:nvPicPr>
        <xdr:cNvPr id="127" name="图片 18" descr="微信截图_20250120160010">
          <a:extLst>
            <a:ext uri="{FF2B5EF4-FFF2-40B4-BE49-F238E27FC236}">
              <a16:creationId xmlns:a16="http://schemas.microsoft.com/office/drawing/2014/main" id="{3A2FA11F-7F66-4655-9393-D9F8DA368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89218" y="108302879"/>
          <a:ext cx="1129392" cy="6411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299356</xdr:colOff>
      <xdr:row>349</xdr:row>
      <xdr:rowOff>81643</xdr:rowOff>
    </xdr:from>
    <xdr:to>
      <xdr:col>5</xdr:col>
      <xdr:colOff>1285472</xdr:colOff>
      <xdr:row>351</xdr:row>
      <xdr:rowOff>197644</xdr:rowOff>
    </xdr:to>
    <xdr:pic>
      <xdr:nvPicPr>
        <xdr:cNvPr id="128" name="图片 3" descr="微信截图_20250121080351">
          <a:extLst>
            <a:ext uri="{FF2B5EF4-FFF2-40B4-BE49-F238E27FC236}">
              <a16:creationId xmlns:a16="http://schemas.microsoft.com/office/drawing/2014/main" id="{BDC3CB88-0100-41AB-B602-2B497F3C7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52306" y="109168293"/>
          <a:ext cx="986116" cy="7383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231321</xdr:colOff>
      <xdr:row>352</xdr:row>
      <xdr:rowOff>217714</xdr:rowOff>
    </xdr:from>
    <xdr:to>
      <xdr:col>5</xdr:col>
      <xdr:colOff>1404407</xdr:colOff>
      <xdr:row>354</xdr:row>
      <xdr:rowOff>210215</xdr:rowOff>
    </xdr:to>
    <xdr:pic>
      <xdr:nvPicPr>
        <xdr:cNvPr id="129" name="图片 17" descr="微信截图_20250121104727">
          <a:extLst>
            <a:ext uri="{FF2B5EF4-FFF2-40B4-BE49-F238E27FC236}">
              <a16:creationId xmlns:a16="http://schemas.microsoft.com/office/drawing/2014/main" id="{9B907EDB-4B15-4C54-80CC-18CDB9DD2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84271" y="110237814"/>
          <a:ext cx="1173086" cy="6148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2871107</xdr:colOff>
      <xdr:row>362</xdr:row>
      <xdr:rowOff>0</xdr:rowOff>
    </xdr:from>
    <xdr:to>
      <xdr:col>5</xdr:col>
      <xdr:colOff>1524000</xdr:colOff>
      <xdr:row>363</xdr:row>
      <xdr:rowOff>109217</xdr:rowOff>
    </xdr:to>
    <xdr:pic>
      <xdr:nvPicPr>
        <xdr:cNvPr id="130" name="Picture 10">
          <a:extLst>
            <a:ext uri="{FF2B5EF4-FFF2-40B4-BE49-F238E27FC236}">
              <a16:creationId xmlns:a16="http://schemas.microsoft.com/office/drawing/2014/main" id="{D1E60698-C4D6-47A3-ADE4-D0EAE3D1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552950" y="113131600"/>
          <a:ext cx="1524000" cy="4203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326571</xdr:colOff>
      <xdr:row>364</xdr:row>
      <xdr:rowOff>147977</xdr:rowOff>
    </xdr:from>
    <xdr:to>
      <xdr:col>5</xdr:col>
      <xdr:colOff>1211035</xdr:colOff>
      <xdr:row>366</xdr:row>
      <xdr:rowOff>171289</xdr:rowOff>
    </xdr:to>
    <xdr:pic>
      <xdr:nvPicPr>
        <xdr:cNvPr id="131" name="Picture 11">
          <a:extLst>
            <a:ext uri="{FF2B5EF4-FFF2-40B4-BE49-F238E27FC236}">
              <a16:creationId xmlns:a16="http://schemas.microsoft.com/office/drawing/2014/main" id="{56E7C041-8B8E-4E6B-B782-3314E9DC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79521" y="113901877"/>
          <a:ext cx="884464" cy="64561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31295</xdr:colOff>
      <xdr:row>368</xdr:row>
      <xdr:rowOff>91845</xdr:rowOff>
    </xdr:from>
    <xdr:to>
      <xdr:col>5</xdr:col>
      <xdr:colOff>1561295</xdr:colOff>
      <xdr:row>369</xdr:row>
      <xdr:rowOff>37416</xdr:rowOff>
    </xdr:to>
    <xdr:pic>
      <xdr:nvPicPr>
        <xdr:cNvPr id="132" name="Picture 14">
          <a:extLst>
            <a:ext uri="{FF2B5EF4-FFF2-40B4-BE49-F238E27FC236}">
              <a16:creationId xmlns:a16="http://schemas.microsoft.com/office/drawing/2014/main" id="{1C9D860E-193B-4AFC-ADCE-4B88EA283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584245" y="115090345"/>
          <a:ext cx="1530000" cy="25672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136072</xdr:colOff>
      <xdr:row>355</xdr:row>
      <xdr:rowOff>176893</xdr:rowOff>
    </xdr:from>
    <xdr:to>
      <xdr:col>5</xdr:col>
      <xdr:colOff>1401536</xdr:colOff>
      <xdr:row>356</xdr:row>
      <xdr:rowOff>331611</xdr:rowOff>
    </xdr:to>
    <xdr:pic>
      <xdr:nvPicPr>
        <xdr:cNvPr id="133" name="Picture 12">
          <a:extLst>
            <a:ext uri="{FF2B5EF4-FFF2-40B4-BE49-F238E27FC236}">
              <a16:creationId xmlns:a16="http://schemas.microsoft.com/office/drawing/2014/main" id="{C0AB9D6D-322D-48F8-A149-A253CD623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689022" y="111130443"/>
          <a:ext cx="1265464" cy="4468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150174</xdr:colOff>
      <xdr:row>356</xdr:row>
      <xdr:rowOff>141266</xdr:rowOff>
    </xdr:from>
    <xdr:to>
      <xdr:col>5</xdr:col>
      <xdr:colOff>1415638</xdr:colOff>
      <xdr:row>357</xdr:row>
      <xdr:rowOff>203642</xdr:rowOff>
    </xdr:to>
    <xdr:pic>
      <xdr:nvPicPr>
        <xdr:cNvPr id="134" name="Picture 12">
          <a:extLst>
            <a:ext uri="{FF2B5EF4-FFF2-40B4-BE49-F238E27FC236}">
              <a16:creationId xmlns:a16="http://schemas.microsoft.com/office/drawing/2014/main" id="{140EE300-D7DB-46EB-9698-4883326FD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flipH="1">
          <a:off x="4703124" y="111405966"/>
          <a:ext cx="1265464" cy="3735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95250</xdr:colOff>
      <xdr:row>332</xdr:row>
      <xdr:rowOff>0</xdr:rowOff>
    </xdr:from>
    <xdr:to>
      <xdr:col>5</xdr:col>
      <xdr:colOff>1485900</xdr:colOff>
      <xdr:row>333</xdr:row>
      <xdr:rowOff>47625</xdr:rowOff>
    </xdr:to>
    <xdr:grpSp>
      <xdr:nvGrpSpPr>
        <xdr:cNvPr id="135" name="Group 25">
          <a:extLst>
            <a:ext uri="{FF2B5EF4-FFF2-40B4-BE49-F238E27FC236}">
              <a16:creationId xmlns:a16="http://schemas.microsoft.com/office/drawing/2014/main" id="{95DCDBEB-5795-4415-821D-B8C476225401}"/>
            </a:ext>
          </a:extLst>
        </xdr:cNvPr>
        <xdr:cNvGrpSpPr>
          <a:grpSpLocks/>
        </xdr:cNvGrpSpPr>
      </xdr:nvGrpSpPr>
      <xdr:grpSpPr bwMode="auto">
        <a:xfrm>
          <a:off x="4575810" y="106725720"/>
          <a:ext cx="1390650" cy="367665"/>
          <a:chOff x="7840117" y="34783860"/>
          <a:chExt cx="1451159" cy="438924"/>
        </a:xfrm>
      </xdr:grpSpPr>
      <xdr:pic>
        <xdr:nvPicPr>
          <xdr:cNvPr id="136" name="Picture 135">
            <a:extLst>
              <a:ext uri="{FF2B5EF4-FFF2-40B4-BE49-F238E27FC236}">
                <a16:creationId xmlns:a16="http://schemas.microsoft.com/office/drawing/2014/main" id="{7803FB8D-3C59-3780-3897-2BBF44FA60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7840117" y="34808597"/>
            <a:ext cx="779608" cy="414187"/>
          </a:xfrm>
          <a:prstGeom prst="rect">
            <a:avLst/>
          </a:prstGeom>
        </xdr:spPr>
      </xdr:pic>
      <xdr:pic>
        <xdr:nvPicPr>
          <xdr:cNvPr id="137" name="Picture 136">
            <a:extLst>
              <a:ext uri="{FF2B5EF4-FFF2-40B4-BE49-F238E27FC236}">
                <a16:creationId xmlns:a16="http://schemas.microsoft.com/office/drawing/2014/main" id="{E8EF58AD-0ACC-7011-C634-683C1AD4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8579313" y="34783860"/>
            <a:ext cx="711963" cy="435428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200025</xdr:colOff>
      <xdr:row>337</xdr:row>
      <xdr:rowOff>200025</xdr:rowOff>
    </xdr:from>
    <xdr:to>
      <xdr:col>5</xdr:col>
      <xdr:colOff>1438275</xdr:colOff>
      <xdr:row>339</xdr:row>
      <xdr:rowOff>152400</xdr:rowOff>
    </xdr:to>
    <xdr:grpSp>
      <xdr:nvGrpSpPr>
        <xdr:cNvPr id="138" name="Group 28">
          <a:extLst>
            <a:ext uri="{FF2B5EF4-FFF2-40B4-BE49-F238E27FC236}">
              <a16:creationId xmlns:a16="http://schemas.microsoft.com/office/drawing/2014/main" id="{84B8C65A-6DAC-4FCF-AFF8-0427B31AE375}"/>
            </a:ext>
          </a:extLst>
        </xdr:cNvPr>
        <xdr:cNvGrpSpPr>
          <a:grpSpLocks/>
        </xdr:cNvGrpSpPr>
      </xdr:nvGrpSpPr>
      <xdr:grpSpPr bwMode="auto">
        <a:xfrm>
          <a:off x="4680585" y="108525945"/>
          <a:ext cx="1238250" cy="592455"/>
          <a:chOff x="13158108" y="32834035"/>
          <a:chExt cx="1551213" cy="872703"/>
        </a:xfrm>
      </xdr:grpSpPr>
      <xdr:pic>
        <xdr:nvPicPr>
          <xdr:cNvPr id="139" name="Picture 138">
            <a:extLst>
              <a:ext uri="{FF2B5EF4-FFF2-40B4-BE49-F238E27FC236}">
                <a16:creationId xmlns:a16="http://schemas.microsoft.com/office/drawing/2014/main" id="{FF3414F8-D4AA-2DB0-766F-234C1336CB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1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3158108" y="33078964"/>
            <a:ext cx="1211036" cy="627774"/>
          </a:xfrm>
          <a:prstGeom prst="rect">
            <a:avLst/>
          </a:prstGeom>
        </xdr:spPr>
      </xdr:pic>
      <xdr:pic>
        <xdr:nvPicPr>
          <xdr:cNvPr id="140" name="Picture 139">
            <a:extLst>
              <a:ext uri="{FF2B5EF4-FFF2-40B4-BE49-F238E27FC236}">
                <a16:creationId xmlns:a16="http://schemas.microsoft.com/office/drawing/2014/main" id="{1715546A-74C6-A322-D9EB-22DB9BC1BF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 rot="405328">
            <a:off x="13348607" y="32834035"/>
            <a:ext cx="1360714" cy="62445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161925</xdr:colOff>
      <xdr:row>443</xdr:row>
      <xdr:rowOff>209550</xdr:rowOff>
    </xdr:from>
    <xdr:to>
      <xdr:col>5</xdr:col>
      <xdr:colOff>1476375</xdr:colOff>
      <xdr:row>443</xdr:row>
      <xdr:rowOff>209550</xdr:rowOff>
    </xdr:to>
    <xdr:pic>
      <xdr:nvPicPr>
        <xdr:cNvPr id="141" name="Picture 4">
          <a:extLst>
            <a:ext uri="{FF2B5EF4-FFF2-40B4-BE49-F238E27FC236}">
              <a16:creationId xmlns:a16="http://schemas.microsoft.com/office/drawing/2014/main" id="{CDBD08A6-0D96-40C6-B5C7-6C7BF7A8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 bwMode="auto">
        <a:xfrm>
          <a:off x="4714875" y="138563350"/>
          <a:ext cx="1314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443</xdr:row>
      <xdr:rowOff>209550</xdr:rowOff>
    </xdr:from>
    <xdr:to>
      <xdr:col>5</xdr:col>
      <xdr:colOff>1371600</xdr:colOff>
      <xdr:row>443</xdr:row>
      <xdr:rowOff>209550</xdr:rowOff>
    </xdr:to>
    <xdr:pic>
      <xdr:nvPicPr>
        <xdr:cNvPr id="142" name="Picture 5">
          <a:extLst>
            <a:ext uri="{FF2B5EF4-FFF2-40B4-BE49-F238E27FC236}">
              <a16:creationId xmlns:a16="http://schemas.microsoft.com/office/drawing/2014/main" id="{212FFF73-76D6-4B03-815A-BDAEE8DF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 bwMode="auto">
        <a:xfrm>
          <a:off x="4638675" y="138563350"/>
          <a:ext cx="1285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443</xdr:row>
      <xdr:rowOff>209550</xdr:rowOff>
    </xdr:from>
    <xdr:to>
      <xdr:col>5</xdr:col>
      <xdr:colOff>1419225</xdr:colOff>
      <xdr:row>443</xdr:row>
      <xdr:rowOff>209550</xdr:rowOff>
    </xdr:to>
    <xdr:pic>
      <xdr:nvPicPr>
        <xdr:cNvPr id="143" name="Picture 6">
          <a:extLst>
            <a:ext uri="{FF2B5EF4-FFF2-40B4-BE49-F238E27FC236}">
              <a16:creationId xmlns:a16="http://schemas.microsoft.com/office/drawing/2014/main" id="{CBA9F710-99E0-4015-934C-2C439D5E1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 bwMode="auto">
        <a:xfrm>
          <a:off x="4876800" y="13856335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342900</xdr:colOff>
      <xdr:row>443</xdr:row>
      <xdr:rowOff>209550</xdr:rowOff>
    </xdr:from>
    <xdr:to>
      <xdr:col>5</xdr:col>
      <xdr:colOff>1333500</xdr:colOff>
      <xdr:row>443</xdr:row>
      <xdr:rowOff>209550</xdr:rowOff>
    </xdr:to>
    <xdr:pic>
      <xdr:nvPicPr>
        <xdr:cNvPr id="144" name="Picture 7">
          <a:extLst>
            <a:ext uri="{FF2B5EF4-FFF2-40B4-BE49-F238E27FC236}">
              <a16:creationId xmlns:a16="http://schemas.microsoft.com/office/drawing/2014/main" id="{C909F1C5-96D4-40AA-8B35-AAAAB7CAB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 bwMode="auto">
        <a:xfrm>
          <a:off x="4895850" y="138563350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123825</xdr:colOff>
      <xdr:row>443</xdr:row>
      <xdr:rowOff>209550</xdr:rowOff>
    </xdr:from>
    <xdr:to>
      <xdr:col>5</xdr:col>
      <xdr:colOff>1409700</xdr:colOff>
      <xdr:row>443</xdr:row>
      <xdr:rowOff>209550</xdr:rowOff>
    </xdr:to>
    <xdr:pic>
      <xdr:nvPicPr>
        <xdr:cNvPr id="145" name="Picture 8">
          <a:extLst>
            <a:ext uri="{FF2B5EF4-FFF2-40B4-BE49-F238E27FC236}">
              <a16:creationId xmlns:a16="http://schemas.microsoft.com/office/drawing/2014/main" id="{C7B35C15-296F-4C45-8317-7D704DF5A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 bwMode="auto">
        <a:xfrm>
          <a:off x="4676775" y="138563350"/>
          <a:ext cx="1285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180975</xdr:colOff>
      <xdr:row>443</xdr:row>
      <xdr:rowOff>209550</xdr:rowOff>
    </xdr:from>
    <xdr:to>
      <xdr:col>5</xdr:col>
      <xdr:colOff>1409700</xdr:colOff>
      <xdr:row>443</xdr:row>
      <xdr:rowOff>209550</xdr:rowOff>
    </xdr:to>
    <xdr:pic>
      <xdr:nvPicPr>
        <xdr:cNvPr id="146" name="Picture 9">
          <a:extLst>
            <a:ext uri="{FF2B5EF4-FFF2-40B4-BE49-F238E27FC236}">
              <a16:creationId xmlns:a16="http://schemas.microsoft.com/office/drawing/2014/main" id="{91C189E8-7FF0-4ACE-A445-0C54184AA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 bwMode="auto">
        <a:xfrm>
          <a:off x="4733925" y="138563350"/>
          <a:ext cx="1228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123825</xdr:colOff>
      <xdr:row>443</xdr:row>
      <xdr:rowOff>209550</xdr:rowOff>
    </xdr:from>
    <xdr:to>
      <xdr:col>5</xdr:col>
      <xdr:colOff>1409700</xdr:colOff>
      <xdr:row>443</xdr:row>
      <xdr:rowOff>209550</xdr:rowOff>
    </xdr:to>
    <xdr:pic>
      <xdr:nvPicPr>
        <xdr:cNvPr id="147" name="Picture 10">
          <a:extLst>
            <a:ext uri="{FF2B5EF4-FFF2-40B4-BE49-F238E27FC236}">
              <a16:creationId xmlns:a16="http://schemas.microsoft.com/office/drawing/2014/main" id="{C6BA12DB-7753-463F-A417-919F939D0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 bwMode="auto">
        <a:xfrm>
          <a:off x="4676775" y="138563350"/>
          <a:ext cx="1285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304800</xdr:colOff>
      <xdr:row>448</xdr:row>
      <xdr:rowOff>209550</xdr:rowOff>
    </xdr:from>
    <xdr:to>
      <xdr:col>5</xdr:col>
      <xdr:colOff>1362075</xdr:colOff>
      <xdr:row>448</xdr:row>
      <xdr:rowOff>209550</xdr:rowOff>
    </xdr:to>
    <xdr:pic>
      <xdr:nvPicPr>
        <xdr:cNvPr id="148" name="Picture 11">
          <a:extLst>
            <a:ext uri="{FF2B5EF4-FFF2-40B4-BE49-F238E27FC236}">
              <a16:creationId xmlns:a16="http://schemas.microsoft.com/office/drawing/2014/main" id="{90E20FCD-DA57-46B9-8067-C8A5DEF65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4857750" y="140119100"/>
          <a:ext cx="1057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552450</xdr:colOff>
      <xdr:row>443</xdr:row>
      <xdr:rowOff>209550</xdr:rowOff>
    </xdr:from>
    <xdr:to>
      <xdr:col>5</xdr:col>
      <xdr:colOff>1000125</xdr:colOff>
      <xdr:row>443</xdr:row>
      <xdr:rowOff>209550</xdr:rowOff>
    </xdr:to>
    <xdr:pic>
      <xdr:nvPicPr>
        <xdr:cNvPr id="149" name="Picture 12">
          <a:extLst>
            <a:ext uri="{FF2B5EF4-FFF2-40B4-BE49-F238E27FC236}">
              <a16:creationId xmlns:a16="http://schemas.microsoft.com/office/drawing/2014/main" id="{20D97949-5009-4CC0-8D2C-A331E61A9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5105400" y="1385633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638175</xdr:colOff>
      <xdr:row>443</xdr:row>
      <xdr:rowOff>209550</xdr:rowOff>
    </xdr:from>
    <xdr:to>
      <xdr:col>5</xdr:col>
      <xdr:colOff>1085850</xdr:colOff>
      <xdr:row>443</xdr:row>
      <xdr:rowOff>209550</xdr:rowOff>
    </xdr:to>
    <xdr:pic>
      <xdr:nvPicPr>
        <xdr:cNvPr id="150" name="Picture 13">
          <a:extLst>
            <a:ext uri="{FF2B5EF4-FFF2-40B4-BE49-F238E27FC236}">
              <a16:creationId xmlns:a16="http://schemas.microsoft.com/office/drawing/2014/main" id="{436C889B-5788-4B3A-A692-76B20361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5191125" y="1385633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609600</xdr:colOff>
      <xdr:row>443</xdr:row>
      <xdr:rowOff>209550</xdr:rowOff>
    </xdr:from>
    <xdr:to>
      <xdr:col>5</xdr:col>
      <xdr:colOff>1057275</xdr:colOff>
      <xdr:row>443</xdr:row>
      <xdr:rowOff>209550</xdr:rowOff>
    </xdr:to>
    <xdr:pic>
      <xdr:nvPicPr>
        <xdr:cNvPr id="151" name="Picture 14">
          <a:extLst>
            <a:ext uri="{FF2B5EF4-FFF2-40B4-BE49-F238E27FC236}">
              <a16:creationId xmlns:a16="http://schemas.microsoft.com/office/drawing/2014/main" id="{29A1800C-CF86-4D95-BE94-750BDFB86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5162550" y="1385633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600075</xdr:colOff>
      <xdr:row>443</xdr:row>
      <xdr:rowOff>209550</xdr:rowOff>
    </xdr:from>
    <xdr:to>
      <xdr:col>5</xdr:col>
      <xdr:colOff>1047750</xdr:colOff>
      <xdr:row>443</xdr:row>
      <xdr:rowOff>209550</xdr:rowOff>
    </xdr:to>
    <xdr:pic>
      <xdr:nvPicPr>
        <xdr:cNvPr id="152" name="Picture 15">
          <a:extLst>
            <a:ext uri="{FF2B5EF4-FFF2-40B4-BE49-F238E27FC236}">
              <a16:creationId xmlns:a16="http://schemas.microsoft.com/office/drawing/2014/main" id="{8C9E7BA2-6EAC-4A43-9911-BD9458356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5153025" y="1385633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638175</xdr:colOff>
      <xdr:row>443</xdr:row>
      <xdr:rowOff>209550</xdr:rowOff>
    </xdr:from>
    <xdr:to>
      <xdr:col>5</xdr:col>
      <xdr:colOff>1085850</xdr:colOff>
      <xdr:row>443</xdr:row>
      <xdr:rowOff>209550</xdr:rowOff>
    </xdr:to>
    <xdr:pic>
      <xdr:nvPicPr>
        <xdr:cNvPr id="153" name="Picture 16">
          <a:extLst>
            <a:ext uri="{FF2B5EF4-FFF2-40B4-BE49-F238E27FC236}">
              <a16:creationId xmlns:a16="http://schemas.microsoft.com/office/drawing/2014/main" id="{B3BF52C6-EE21-45F9-9924-8B91BCE63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5191125" y="1385633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638175</xdr:colOff>
      <xdr:row>443</xdr:row>
      <xdr:rowOff>209550</xdr:rowOff>
    </xdr:from>
    <xdr:to>
      <xdr:col>5</xdr:col>
      <xdr:colOff>1000125</xdr:colOff>
      <xdr:row>443</xdr:row>
      <xdr:rowOff>209550</xdr:rowOff>
    </xdr:to>
    <xdr:pic>
      <xdr:nvPicPr>
        <xdr:cNvPr id="154" name="Picture 17" descr="รีเวทนัทเหล็กชุบซิ้งค์รุ้ง ( RIVET NUT STEEL ZINC YELLOW ) เบอร์ M6 ( แพ็ค  20 ชิ้น )">
          <a:extLst>
            <a:ext uri="{FF2B5EF4-FFF2-40B4-BE49-F238E27FC236}">
              <a16:creationId xmlns:a16="http://schemas.microsoft.com/office/drawing/2014/main" id="{46D62A72-0892-49E8-BDFB-756B24A13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 bwMode="auto">
        <a:xfrm>
          <a:off x="5191125" y="138563350"/>
          <a:ext cx="361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685800</xdr:colOff>
      <xdr:row>443</xdr:row>
      <xdr:rowOff>209550</xdr:rowOff>
    </xdr:from>
    <xdr:to>
      <xdr:col>5</xdr:col>
      <xdr:colOff>1057275</xdr:colOff>
      <xdr:row>443</xdr:row>
      <xdr:rowOff>209550</xdr:rowOff>
    </xdr:to>
    <xdr:pic>
      <xdr:nvPicPr>
        <xdr:cNvPr id="155" name="Picture 18" descr="รีเวทนัทเหล็กชุบซิ้งค์รุ้ง ( RIVET NUT STEEL ZINC YELLOW ) เบอร์ M6 ( แพ็ค  20 ชิ้น )">
          <a:extLst>
            <a:ext uri="{FF2B5EF4-FFF2-40B4-BE49-F238E27FC236}">
              <a16:creationId xmlns:a16="http://schemas.microsoft.com/office/drawing/2014/main" id="{7A16D74B-ABF2-412C-AE2D-06E291933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 bwMode="auto">
        <a:xfrm>
          <a:off x="5238750" y="1385633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400050</xdr:colOff>
      <xdr:row>440</xdr:row>
      <xdr:rowOff>352425</xdr:rowOff>
    </xdr:from>
    <xdr:to>
      <xdr:col>5</xdr:col>
      <xdr:colOff>1209675</xdr:colOff>
      <xdr:row>440</xdr:row>
      <xdr:rowOff>352425</xdr:rowOff>
    </xdr:to>
    <xdr:pic>
      <xdr:nvPicPr>
        <xdr:cNvPr id="156" name="Picture 19">
          <a:extLst>
            <a:ext uri="{FF2B5EF4-FFF2-40B4-BE49-F238E27FC236}">
              <a16:creationId xmlns:a16="http://schemas.microsoft.com/office/drawing/2014/main" id="{FC03E0B4-3D62-4397-8787-C2EE021BA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 bwMode="auto">
        <a:xfrm>
          <a:off x="4953000" y="137728325"/>
          <a:ext cx="809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485775</xdr:colOff>
      <xdr:row>440</xdr:row>
      <xdr:rowOff>352425</xdr:rowOff>
    </xdr:from>
    <xdr:to>
      <xdr:col>5</xdr:col>
      <xdr:colOff>1133475</xdr:colOff>
      <xdr:row>440</xdr:row>
      <xdr:rowOff>352425</xdr:rowOff>
    </xdr:to>
    <xdr:pic>
      <xdr:nvPicPr>
        <xdr:cNvPr id="157" name="Picture 20">
          <a:extLst>
            <a:ext uri="{FF2B5EF4-FFF2-40B4-BE49-F238E27FC236}">
              <a16:creationId xmlns:a16="http://schemas.microsoft.com/office/drawing/2014/main" id="{226D03CB-1AAB-4C70-B023-2FC85D592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 bwMode="auto">
        <a:xfrm>
          <a:off x="5038725" y="137728325"/>
          <a:ext cx="647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428625</xdr:colOff>
      <xdr:row>460</xdr:row>
      <xdr:rowOff>209550</xdr:rowOff>
    </xdr:from>
    <xdr:to>
      <xdr:col>5</xdr:col>
      <xdr:colOff>1314450</xdr:colOff>
      <xdr:row>460</xdr:row>
      <xdr:rowOff>209550</xdr:rowOff>
    </xdr:to>
    <xdr:pic>
      <xdr:nvPicPr>
        <xdr:cNvPr id="158" name="Picture 21">
          <a:extLst>
            <a:ext uri="{FF2B5EF4-FFF2-40B4-BE49-F238E27FC236}">
              <a16:creationId xmlns:a16="http://schemas.microsoft.com/office/drawing/2014/main" id="{FB83D4A5-2360-4255-BE23-4D20A44EC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 bwMode="auto">
        <a:xfrm rot="-5611501">
          <a:off x="5424488" y="143409987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75113</xdr:colOff>
      <xdr:row>480</xdr:row>
      <xdr:rowOff>24686</xdr:rowOff>
    </xdr:from>
    <xdr:to>
      <xdr:col>5</xdr:col>
      <xdr:colOff>1279071</xdr:colOff>
      <xdr:row>481</xdr:row>
      <xdr:rowOff>124825</xdr:rowOff>
    </xdr:to>
    <xdr:pic>
      <xdr:nvPicPr>
        <xdr:cNvPr id="159" name="Picture 10">
          <a:extLst>
            <a:ext uri="{FF2B5EF4-FFF2-40B4-BE49-F238E27FC236}">
              <a16:creationId xmlns:a16="http://schemas.microsoft.com/office/drawing/2014/main" id="{204D4812-1AEE-4556-985C-C214DD0B0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duotone>
            <a:prstClr val="black"/>
            <a:schemeClr val="tx2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4628063" y="149891036"/>
          <a:ext cx="1203958" cy="4112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476250</xdr:colOff>
      <xdr:row>390</xdr:row>
      <xdr:rowOff>95250</xdr:rowOff>
    </xdr:from>
    <xdr:to>
      <xdr:col>5</xdr:col>
      <xdr:colOff>1133475</xdr:colOff>
      <xdr:row>390</xdr:row>
      <xdr:rowOff>95250</xdr:rowOff>
    </xdr:to>
    <xdr:pic>
      <xdr:nvPicPr>
        <xdr:cNvPr id="160" name="Picture 24">
          <a:extLst>
            <a:ext uri="{FF2B5EF4-FFF2-40B4-BE49-F238E27FC236}">
              <a16:creationId xmlns:a16="http://schemas.microsoft.com/office/drawing/2014/main" id="{DB66E2AA-24FA-4A1D-86B4-2721F77CD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 bwMode="auto">
        <a:xfrm>
          <a:off x="5029200" y="121958100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285750</xdr:colOff>
      <xdr:row>390</xdr:row>
      <xdr:rowOff>95250</xdr:rowOff>
    </xdr:from>
    <xdr:to>
      <xdr:col>5</xdr:col>
      <xdr:colOff>1400175</xdr:colOff>
      <xdr:row>390</xdr:row>
      <xdr:rowOff>95250</xdr:rowOff>
    </xdr:to>
    <xdr:pic>
      <xdr:nvPicPr>
        <xdr:cNvPr id="161" name="Picture 25">
          <a:extLst>
            <a:ext uri="{FF2B5EF4-FFF2-40B4-BE49-F238E27FC236}">
              <a16:creationId xmlns:a16="http://schemas.microsoft.com/office/drawing/2014/main" id="{DA03D6CB-F0DB-4021-956C-880BE993B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 bwMode="auto">
        <a:xfrm>
          <a:off x="4838700" y="12195810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285750</xdr:colOff>
      <xdr:row>390</xdr:row>
      <xdr:rowOff>95250</xdr:rowOff>
    </xdr:from>
    <xdr:to>
      <xdr:col>5</xdr:col>
      <xdr:colOff>1371600</xdr:colOff>
      <xdr:row>390</xdr:row>
      <xdr:rowOff>95250</xdr:rowOff>
    </xdr:to>
    <xdr:pic>
      <xdr:nvPicPr>
        <xdr:cNvPr id="162" name="Picture 26">
          <a:extLst>
            <a:ext uri="{FF2B5EF4-FFF2-40B4-BE49-F238E27FC236}">
              <a16:creationId xmlns:a16="http://schemas.microsoft.com/office/drawing/2014/main" id="{A736954B-258E-4648-B48A-9BCEAD96C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 bwMode="auto">
        <a:xfrm>
          <a:off x="4838700" y="121958100"/>
          <a:ext cx="10858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161925</xdr:colOff>
      <xdr:row>390</xdr:row>
      <xdr:rowOff>95250</xdr:rowOff>
    </xdr:from>
    <xdr:to>
      <xdr:col>5</xdr:col>
      <xdr:colOff>1562100</xdr:colOff>
      <xdr:row>390</xdr:row>
      <xdr:rowOff>95250</xdr:rowOff>
    </xdr:to>
    <xdr:grpSp>
      <xdr:nvGrpSpPr>
        <xdr:cNvPr id="163" name="Group 27">
          <a:extLst>
            <a:ext uri="{FF2B5EF4-FFF2-40B4-BE49-F238E27FC236}">
              <a16:creationId xmlns:a16="http://schemas.microsoft.com/office/drawing/2014/main" id="{322C56FF-32F3-427D-A832-D9B060DB38CB}"/>
            </a:ext>
          </a:extLst>
        </xdr:cNvPr>
        <xdr:cNvGrpSpPr>
          <a:grpSpLocks/>
        </xdr:cNvGrpSpPr>
      </xdr:nvGrpSpPr>
      <xdr:grpSpPr bwMode="auto">
        <a:xfrm>
          <a:off x="4642485" y="125398530"/>
          <a:ext cx="1400175" cy="0"/>
          <a:chOff x="7742464" y="4340679"/>
          <a:chExt cx="1646465" cy="806042"/>
        </a:xfrm>
      </xdr:grpSpPr>
      <xdr:pic>
        <xdr:nvPicPr>
          <xdr:cNvPr id="164" name="Picture 28">
            <a:extLst>
              <a:ext uri="{FF2B5EF4-FFF2-40B4-BE49-F238E27FC236}">
                <a16:creationId xmlns:a16="http://schemas.microsoft.com/office/drawing/2014/main" id="{0530CA6D-DF80-8F7F-B416-878464AF69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2">
            <a:grayscl/>
          </a:blip>
          <a:srcRect/>
          <a:stretch>
            <a:fillRect/>
          </a:stretch>
        </xdr:blipFill>
        <xdr:spPr bwMode="auto">
          <a:xfrm>
            <a:off x="7742464" y="4360477"/>
            <a:ext cx="938893" cy="7862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5" name="Picture 29">
            <a:extLst>
              <a:ext uri="{FF2B5EF4-FFF2-40B4-BE49-F238E27FC236}">
                <a16:creationId xmlns:a16="http://schemas.microsoft.com/office/drawing/2014/main" id="{FDA11E3E-664E-C9FD-621C-3A810EEA8F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2">
            <a:grayscl/>
          </a:blip>
          <a:srcRect/>
          <a:stretch>
            <a:fillRect/>
          </a:stretch>
        </xdr:blipFill>
        <xdr:spPr bwMode="auto">
          <a:xfrm flipH="1">
            <a:off x="8450036" y="4340679"/>
            <a:ext cx="938893" cy="7862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</xdr:col>
      <xdr:colOff>228600</xdr:colOff>
      <xdr:row>390</xdr:row>
      <xdr:rowOff>95250</xdr:rowOff>
    </xdr:from>
    <xdr:to>
      <xdr:col>5</xdr:col>
      <xdr:colOff>1447800</xdr:colOff>
      <xdr:row>390</xdr:row>
      <xdr:rowOff>95250</xdr:rowOff>
    </xdr:to>
    <xdr:pic>
      <xdr:nvPicPr>
        <xdr:cNvPr id="166" name="Picture 30">
          <a:extLst>
            <a:ext uri="{FF2B5EF4-FFF2-40B4-BE49-F238E27FC236}">
              <a16:creationId xmlns:a16="http://schemas.microsoft.com/office/drawing/2014/main" id="{A90459EA-7D74-473B-BC17-76C99A1B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 bwMode="auto">
        <a:xfrm>
          <a:off x="4781550" y="121958100"/>
          <a:ext cx="12192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200025</xdr:colOff>
      <xdr:row>390</xdr:row>
      <xdr:rowOff>95250</xdr:rowOff>
    </xdr:from>
    <xdr:to>
      <xdr:col>5</xdr:col>
      <xdr:colOff>1543050</xdr:colOff>
      <xdr:row>390</xdr:row>
      <xdr:rowOff>95250</xdr:rowOff>
    </xdr:to>
    <xdr:pic>
      <xdr:nvPicPr>
        <xdr:cNvPr id="167" name="Picture 31">
          <a:extLst>
            <a:ext uri="{FF2B5EF4-FFF2-40B4-BE49-F238E27FC236}">
              <a16:creationId xmlns:a16="http://schemas.microsoft.com/office/drawing/2014/main" id="{B887CBED-790A-4715-BA71-4294FC0EE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rcRect l="14684" t="10098" r="12791" b="13576"/>
        <a:stretch>
          <a:fillRect/>
        </a:stretch>
      </xdr:blipFill>
      <xdr:spPr bwMode="auto">
        <a:xfrm>
          <a:off x="4752975" y="121958100"/>
          <a:ext cx="1343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390525</xdr:colOff>
      <xdr:row>390</xdr:row>
      <xdr:rowOff>95250</xdr:rowOff>
    </xdr:from>
    <xdr:to>
      <xdr:col>5</xdr:col>
      <xdr:colOff>1247775</xdr:colOff>
      <xdr:row>390</xdr:row>
      <xdr:rowOff>95250</xdr:rowOff>
    </xdr:to>
    <xdr:pic>
      <xdr:nvPicPr>
        <xdr:cNvPr id="168" name="Picture 32">
          <a:extLst>
            <a:ext uri="{FF2B5EF4-FFF2-40B4-BE49-F238E27FC236}">
              <a16:creationId xmlns:a16="http://schemas.microsoft.com/office/drawing/2014/main" id="{4B705E35-135D-4ACE-97F5-0241FF5E3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grayscl/>
        </a:blip>
        <a:srcRect/>
        <a:stretch>
          <a:fillRect/>
        </a:stretch>
      </xdr:blipFill>
      <xdr:spPr bwMode="auto">
        <a:xfrm>
          <a:off x="4943475" y="121958100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231322</xdr:colOff>
      <xdr:row>389</xdr:row>
      <xdr:rowOff>76172</xdr:rowOff>
    </xdr:from>
    <xdr:to>
      <xdr:col>5</xdr:col>
      <xdr:colOff>1331530</xdr:colOff>
      <xdr:row>391</xdr:row>
      <xdr:rowOff>248521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C4731437-DA11-48A3-A006-CFFA7A335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784272" y="121627872"/>
          <a:ext cx="1100208" cy="794649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390</xdr:row>
      <xdr:rowOff>95250</xdr:rowOff>
    </xdr:from>
    <xdr:to>
      <xdr:col>5</xdr:col>
      <xdr:colOff>1257300</xdr:colOff>
      <xdr:row>390</xdr:row>
      <xdr:rowOff>95250</xdr:rowOff>
    </xdr:to>
    <xdr:pic>
      <xdr:nvPicPr>
        <xdr:cNvPr id="170" name="Picture 34">
          <a:extLst>
            <a:ext uri="{FF2B5EF4-FFF2-40B4-BE49-F238E27FC236}">
              <a16:creationId xmlns:a16="http://schemas.microsoft.com/office/drawing/2014/main" id="{AEBCB24E-94A2-4960-8606-CBFB571A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grayscl/>
        </a:blip>
        <a:srcRect/>
        <a:stretch>
          <a:fillRect/>
        </a:stretch>
      </xdr:blipFill>
      <xdr:spPr bwMode="auto">
        <a:xfrm>
          <a:off x="4953000" y="121958100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400050</xdr:colOff>
      <xdr:row>390</xdr:row>
      <xdr:rowOff>95250</xdr:rowOff>
    </xdr:from>
    <xdr:to>
      <xdr:col>5</xdr:col>
      <xdr:colOff>1152525</xdr:colOff>
      <xdr:row>390</xdr:row>
      <xdr:rowOff>95250</xdr:rowOff>
    </xdr:to>
    <xdr:pic>
      <xdr:nvPicPr>
        <xdr:cNvPr id="171" name="Picture 35">
          <a:extLst>
            <a:ext uri="{FF2B5EF4-FFF2-40B4-BE49-F238E27FC236}">
              <a16:creationId xmlns:a16="http://schemas.microsoft.com/office/drawing/2014/main" id="{E349C20F-0A1A-4DD1-8F1E-F3B1A2E63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grayscl/>
        </a:blip>
        <a:srcRect l="10049" t="14497" r="17456" b="12473"/>
        <a:stretch>
          <a:fillRect/>
        </a:stretch>
      </xdr:blipFill>
      <xdr:spPr bwMode="auto">
        <a:xfrm>
          <a:off x="4953000" y="121958100"/>
          <a:ext cx="752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457200</xdr:colOff>
      <xdr:row>390</xdr:row>
      <xdr:rowOff>95250</xdr:rowOff>
    </xdr:from>
    <xdr:to>
      <xdr:col>5</xdr:col>
      <xdr:colOff>1152525</xdr:colOff>
      <xdr:row>390</xdr:row>
      <xdr:rowOff>95250</xdr:rowOff>
    </xdr:to>
    <xdr:pic>
      <xdr:nvPicPr>
        <xdr:cNvPr id="172" name="Picture 36">
          <a:extLst>
            <a:ext uri="{FF2B5EF4-FFF2-40B4-BE49-F238E27FC236}">
              <a16:creationId xmlns:a16="http://schemas.microsoft.com/office/drawing/2014/main" id="{0EB197AC-13DD-4E4B-9B05-6C7AC0740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rcRect/>
        <a:stretch>
          <a:fillRect/>
        </a:stretch>
      </xdr:blipFill>
      <xdr:spPr bwMode="auto">
        <a:xfrm>
          <a:off x="5010150" y="121958100"/>
          <a:ext cx="695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381000</xdr:colOff>
      <xdr:row>390</xdr:row>
      <xdr:rowOff>95250</xdr:rowOff>
    </xdr:from>
    <xdr:to>
      <xdr:col>5</xdr:col>
      <xdr:colOff>1190625</xdr:colOff>
      <xdr:row>390</xdr:row>
      <xdr:rowOff>95250</xdr:rowOff>
    </xdr:to>
    <xdr:pic>
      <xdr:nvPicPr>
        <xdr:cNvPr id="173" name="Picture 37">
          <a:extLst>
            <a:ext uri="{FF2B5EF4-FFF2-40B4-BE49-F238E27FC236}">
              <a16:creationId xmlns:a16="http://schemas.microsoft.com/office/drawing/2014/main" id="{6BDAFC42-195E-46CC-8CD3-D6015C17C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grayscl/>
        </a:blip>
        <a:srcRect/>
        <a:stretch>
          <a:fillRect/>
        </a:stretch>
      </xdr:blipFill>
      <xdr:spPr bwMode="auto">
        <a:xfrm>
          <a:off x="4933950" y="121958100"/>
          <a:ext cx="809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228600</xdr:colOff>
      <xdr:row>390</xdr:row>
      <xdr:rowOff>95250</xdr:rowOff>
    </xdr:from>
    <xdr:to>
      <xdr:col>5</xdr:col>
      <xdr:colOff>1495425</xdr:colOff>
      <xdr:row>390</xdr:row>
      <xdr:rowOff>95250</xdr:rowOff>
    </xdr:to>
    <xdr:pic>
      <xdr:nvPicPr>
        <xdr:cNvPr id="174" name="Picture 38">
          <a:extLst>
            <a:ext uri="{FF2B5EF4-FFF2-40B4-BE49-F238E27FC236}">
              <a16:creationId xmlns:a16="http://schemas.microsoft.com/office/drawing/2014/main" id="{D41107BF-1682-4438-A3E3-2AF9B00F9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rcRect l="9233" t="28751" r="2568" b="8749"/>
        <a:stretch>
          <a:fillRect/>
        </a:stretch>
      </xdr:blipFill>
      <xdr:spPr bwMode="auto">
        <a:xfrm>
          <a:off x="4781550" y="121958100"/>
          <a:ext cx="1266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171450</xdr:colOff>
      <xdr:row>390</xdr:row>
      <xdr:rowOff>95250</xdr:rowOff>
    </xdr:from>
    <xdr:to>
      <xdr:col>5</xdr:col>
      <xdr:colOff>1524000</xdr:colOff>
      <xdr:row>390</xdr:row>
      <xdr:rowOff>95250</xdr:rowOff>
    </xdr:to>
    <xdr:pic>
      <xdr:nvPicPr>
        <xdr:cNvPr id="175" name="Picture 39">
          <a:extLst>
            <a:ext uri="{FF2B5EF4-FFF2-40B4-BE49-F238E27FC236}">
              <a16:creationId xmlns:a16="http://schemas.microsoft.com/office/drawing/2014/main" id="{29273575-87EC-4F87-8895-AD820FA1C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 bwMode="auto">
        <a:xfrm>
          <a:off x="4724400" y="121958100"/>
          <a:ext cx="1352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628650</xdr:colOff>
      <xdr:row>390</xdr:row>
      <xdr:rowOff>247650</xdr:rowOff>
    </xdr:from>
    <xdr:to>
      <xdr:col>5</xdr:col>
      <xdr:colOff>1285875</xdr:colOff>
      <xdr:row>390</xdr:row>
      <xdr:rowOff>247650</xdr:rowOff>
    </xdr:to>
    <xdr:pic>
      <xdr:nvPicPr>
        <xdr:cNvPr id="176" name="Picture 40">
          <a:extLst>
            <a:ext uri="{FF2B5EF4-FFF2-40B4-BE49-F238E27FC236}">
              <a16:creationId xmlns:a16="http://schemas.microsoft.com/office/drawing/2014/main" id="{984607B3-317A-4FE4-ADFC-4075EBB9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 bwMode="auto">
        <a:xfrm>
          <a:off x="5181600" y="122110500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161925</xdr:colOff>
      <xdr:row>390</xdr:row>
      <xdr:rowOff>95250</xdr:rowOff>
    </xdr:from>
    <xdr:to>
      <xdr:col>5</xdr:col>
      <xdr:colOff>1533525</xdr:colOff>
      <xdr:row>390</xdr:row>
      <xdr:rowOff>95250</xdr:rowOff>
    </xdr:to>
    <xdr:pic>
      <xdr:nvPicPr>
        <xdr:cNvPr id="177" name="Picture 41">
          <a:extLst>
            <a:ext uri="{FF2B5EF4-FFF2-40B4-BE49-F238E27FC236}">
              <a16:creationId xmlns:a16="http://schemas.microsoft.com/office/drawing/2014/main" id="{B914676C-482A-4948-9C76-6CE7D0DE1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 bwMode="auto">
        <a:xfrm>
          <a:off x="4714875" y="121958100"/>
          <a:ext cx="1371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265611</xdr:colOff>
      <xdr:row>371</xdr:row>
      <xdr:rowOff>144426</xdr:rowOff>
    </xdr:from>
    <xdr:to>
      <xdr:col>5</xdr:col>
      <xdr:colOff>1397725</xdr:colOff>
      <xdr:row>373</xdr:row>
      <xdr:rowOff>379271</xdr:rowOff>
    </xdr:to>
    <xdr:pic>
      <xdr:nvPicPr>
        <xdr:cNvPr id="178" name="Picture 7">
          <a:extLst>
            <a:ext uri="{FF2B5EF4-FFF2-40B4-BE49-F238E27FC236}">
              <a16:creationId xmlns:a16="http://schemas.microsoft.com/office/drawing/2014/main" id="{577765B8-CD5B-4608-BA5D-7D302301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18561" y="116095426"/>
          <a:ext cx="1132114" cy="7872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295275</xdr:colOff>
      <xdr:row>373</xdr:row>
      <xdr:rowOff>381000</xdr:rowOff>
    </xdr:from>
    <xdr:to>
      <xdr:col>5</xdr:col>
      <xdr:colOff>1333500</xdr:colOff>
      <xdr:row>373</xdr:row>
      <xdr:rowOff>381000</xdr:rowOff>
    </xdr:to>
    <xdr:pic>
      <xdr:nvPicPr>
        <xdr:cNvPr id="179" name="Picture 43">
          <a:extLst>
            <a:ext uri="{FF2B5EF4-FFF2-40B4-BE49-F238E27FC236}">
              <a16:creationId xmlns:a16="http://schemas.microsoft.com/office/drawing/2014/main" id="{1C5A8393-3039-4427-B910-B6C6965C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rcRect t="21381" b="16525"/>
        <a:stretch>
          <a:fillRect/>
        </a:stretch>
      </xdr:blipFill>
      <xdr:spPr bwMode="auto">
        <a:xfrm>
          <a:off x="4848225" y="116884450"/>
          <a:ext cx="1038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276225</xdr:colOff>
      <xdr:row>373</xdr:row>
      <xdr:rowOff>381000</xdr:rowOff>
    </xdr:from>
    <xdr:to>
      <xdr:col>5</xdr:col>
      <xdr:colOff>1228725</xdr:colOff>
      <xdr:row>373</xdr:row>
      <xdr:rowOff>381000</xdr:rowOff>
    </xdr:to>
    <xdr:pic>
      <xdr:nvPicPr>
        <xdr:cNvPr id="180" name="Picture 44">
          <a:extLst>
            <a:ext uri="{FF2B5EF4-FFF2-40B4-BE49-F238E27FC236}">
              <a16:creationId xmlns:a16="http://schemas.microsoft.com/office/drawing/2014/main" id="{68C225C6-A821-46B5-BD4F-C302E866C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rcRect/>
        <a:stretch>
          <a:fillRect/>
        </a:stretch>
      </xdr:blipFill>
      <xdr:spPr bwMode="auto">
        <a:xfrm>
          <a:off x="4829175" y="11688445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400050</xdr:colOff>
      <xdr:row>373</xdr:row>
      <xdr:rowOff>381000</xdr:rowOff>
    </xdr:from>
    <xdr:to>
      <xdr:col>5</xdr:col>
      <xdr:colOff>1400175</xdr:colOff>
      <xdr:row>373</xdr:row>
      <xdr:rowOff>381000</xdr:rowOff>
    </xdr:to>
    <xdr:pic>
      <xdr:nvPicPr>
        <xdr:cNvPr id="181" name="Picture 45">
          <a:extLst>
            <a:ext uri="{FF2B5EF4-FFF2-40B4-BE49-F238E27FC236}">
              <a16:creationId xmlns:a16="http://schemas.microsoft.com/office/drawing/2014/main" id="{B6BEE665-9A5C-484A-B3E2-1941960DE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rcRect/>
        <a:stretch>
          <a:fillRect/>
        </a:stretch>
      </xdr:blipFill>
      <xdr:spPr bwMode="auto">
        <a:xfrm>
          <a:off x="4953000" y="116884450"/>
          <a:ext cx="1000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247650</xdr:colOff>
      <xdr:row>374</xdr:row>
      <xdr:rowOff>0</xdr:rowOff>
    </xdr:from>
    <xdr:to>
      <xdr:col>5</xdr:col>
      <xdr:colOff>1504950</xdr:colOff>
      <xdr:row>374</xdr:row>
      <xdr:rowOff>0</xdr:rowOff>
    </xdr:to>
    <xdr:grpSp>
      <xdr:nvGrpSpPr>
        <xdr:cNvPr id="182" name="Group 46">
          <a:extLst>
            <a:ext uri="{FF2B5EF4-FFF2-40B4-BE49-F238E27FC236}">
              <a16:creationId xmlns:a16="http://schemas.microsoft.com/office/drawing/2014/main" id="{CBA81B76-9C4B-4174-9695-434E4CB184E9}"/>
            </a:ext>
          </a:extLst>
        </xdr:cNvPr>
        <xdr:cNvGrpSpPr>
          <a:grpSpLocks/>
        </xdr:cNvGrpSpPr>
      </xdr:nvGrpSpPr>
      <xdr:grpSpPr bwMode="auto">
        <a:xfrm>
          <a:off x="4728210" y="120182640"/>
          <a:ext cx="1257300" cy="0"/>
          <a:chOff x="8029576" y="37333906"/>
          <a:chExt cx="1257299" cy="623219"/>
        </a:xfrm>
      </xdr:grpSpPr>
      <xdr:pic>
        <xdr:nvPicPr>
          <xdr:cNvPr id="183" name="Picture 47">
            <a:extLst>
              <a:ext uri="{FF2B5EF4-FFF2-40B4-BE49-F238E27FC236}">
                <a16:creationId xmlns:a16="http://schemas.microsoft.com/office/drawing/2014/main" id="{171703BE-D377-A8C2-6967-963D1A1E42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7"/>
          <a:srcRect t="14861" b="7895"/>
          <a:stretch>
            <a:fillRect/>
          </a:stretch>
        </xdr:blipFill>
        <xdr:spPr bwMode="auto">
          <a:xfrm>
            <a:off x="8029576" y="37333906"/>
            <a:ext cx="1076324" cy="6232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AB6F096D-9A63-4186-520D-D548144ED021}"/>
              </a:ext>
            </a:extLst>
          </xdr:cNvPr>
          <xdr:cNvSpPr txBox="1"/>
        </xdr:nvSpPr>
        <xdr:spPr>
          <a:xfrm>
            <a:off x="3743325" y="3038475"/>
            <a:ext cx="666749" cy="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solidFill>
                  <a:srgbClr val="FF0000"/>
                </a:solidFill>
              </a:rPr>
              <a:t>L=288</a:t>
            </a:r>
          </a:p>
        </xdr:txBody>
      </xdr:sp>
    </xdr:grpSp>
    <xdr:clientData/>
  </xdr:twoCellAnchor>
  <xdr:twoCellAnchor>
    <xdr:from>
      <xdr:col>5</xdr:col>
      <xdr:colOff>228600</xdr:colOff>
      <xdr:row>374</xdr:row>
      <xdr:rowOff>0</xdr:rowOff>
    </xdr:from>
    <xdr:to>
      <xdr:col>5</xdr:col>
      <xdr:colOff>1485900</xdr:colOff>
      <xdr:row>374</xdr:row>
      <xdr:rowOff>0</xdr:rowOff>
    </xdr:to>
    <xdr:grpSp>
      <xdr:nvGrpSpPr>
        <xdr:cNvPr id="185" name="Group 49">
          <a:extLst>
            <a:ext uri="{FF2B5EF4-FFF2-40B4-BE49-F238E27FC236}">
              <a16:creationId xmlns:a16="http://schemas.microsoft.com/office/drawing/2014/main" id="{633915A2-BB17-471F-A305-25143511C287}"/>
            </a:ext>
          </a:extLst>
        </xdr:cNvPr>
        <xdr:cNvGrpSpPr>
          <a:grpSpLocks/>
        </xdr:cNvGrpSpPr>
      </xdr:nvGrpSpPr>
      <xdr:grpSpPr bwMode="auto">
        <a:xfrm>
          <a:off x="4709160" y="120182640"/>
          <a:ext cx="1257300" cy="0"/>
          <a:chOff x="8029576" y="37333906"/>
          <a:chExt cx="1257299" cy="623219"/>
        </a:xfrm>
      </xdr:grpSpPr>
      <xdr:pic>
        <xdr:nvPicPr>
          <xdr:cNvPr id="186" name="Picture 50">
            <a:extLst>
              <a:ext uri="{FF2B5EF4-FFF2-40B4-BE49-F238E27FC236}">
                <a16:creationId xmlns:a16="http://schemas.microsoft.com/office/drawing/2014/main" id="{6C131E7B-2A85-78C8-F730-34ADA689AE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8"/>
          <a:srcRect t="14861" b="7895"/>
          <a:stretch>
            <a:fillRect/>
          </a:stretch>
        </xdr:blipFill>
        <xdr:spPr bwMode="auto">
          <a:xfrm>
            <a:off x="8029576" y="37333906"/>
            <a:ext cx="1076324" cy="6232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87" name="TextBox 186">
            <a:extLst>
              <a:ext uri="{FF2B5EF4-FFF2-40B4-BE49-F238E27FC236}">
                <a16:creationId xmlns:a16="http://schemas.microsoft.com/office/drawing/2014/main" id="{6169113A-3FC0-962A-6711-E7EACE0955E6}"/>
              </a:ext>
            </a:extLst>
          </xdr:cNvPr>
          <xdr:cNvSpPr txBox="1"/>
        </xdr:nvSpPr>
        <xdr:spPr>
          <a:xfrm>
            <a:off x="3609975" y="3038475"/>
            <a:ext cx="666749" cy="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solidFill>
                  <a:srgbClr val="FF0000"/>
                </a:solidFill>
              </a:rPr>
              <a:t>L=524</a:t>
            </a:r>
          </a:p>
        </xdr:txBody>
      </xdr:sp>
    </xdr:grpSp>
    <xdr:clientData/>
  </xdr:twoCellAnchor>
  <xdr:twoCellAnchor>
    <xdr:from>
      <xdr:col>5</xdr:col>
      <xdr:colOff>238125</xdr:colOff>
      <xdr:row>374</xdr:row>
      <xdr:rowOff>0</xdr:rowOff>
    </xdr:from>
    <xdr:to>
      <xdr:col>5</xdr:col>
      <xdr:colOff>1495425</xdr:colOff>
      <xdr:row>374</xdr:row>
      <xdr:rowOff>0</xdr:rowOff>
    </xdr:to>
    <xdr:grpSp>
      <xdr:nvGrpSpPr>
        <xdr:cNvPr id="188" name="Group 52">
          <a:extLst>
            <a:ext uri="{FF2B5EF4-FFF2-40B4-BE49-F238E27FC236}">
              <a16:creationId xmlns:a16="http://schemas.microsoft.com/office/drawing/2014/main" id="{2171FD01-BA5C-44BA-9719-E51F5AB4BBC1}"/>
            </a:ext>
          </a:extLst>
        </xdr:cNvPr>
        <xdr:cNvGrpSpPr>
          <a:grpSpLocks/>
        </xdr:cNvGrpSpPr>
      </xdr:nvGrpSpPr>
      <xdr:grpSpPr bwMode="auto">
        <a:xfrm>
          <a:off x="4718685" y="120182640"/>
          <a:ext cx="1257300" cy="0"/>
          <a:chOff x="8029576" y="37333906"/>
          <a:chExt cx="1257299" cy="623219"/>
        </a:xfrm>
      </xdr:grpSpPr>
      <xdr:pic>
        <xdr:nvPicPr>
          <xdr:cNvPr id="189" name="Picture 53">
            <a:extLst>
              <a:ext uri="{FF2B5EF4-FFF2-40B4-BE49-F238E27FC236}">
                <a16:creationId xmlns:a16="http://schemas.microsoft.com/office/drawing/2014/main" id="{62FDCDAE-998D-88F1-3566-7262E1C6AC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9"/>
          <a:srcRect t="14861" b="7895"/>
          <a:stretch>
            <a:fillRect/>
          </a:stretch>
        </xdr:blipFill>
        <xdr:spPr bwMode="auto">
          <a:xfrm>
            <a:off x="8029576" y="37333906"/>
            <a:ext cx="1076324" cy="6232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E35DCBFA-77DA-8D45-9A51-44EEC5B91C20}"/>
              </a:ext>
            </a:extLst>
          </xdr:cNvPr>
          <xdr:cNvSpPr txBox="1"/>
        </xdr:nvSpPr>
        <xdr:spPr>
          <a:xfrm>
            <a:off x="3676650" y="3038475"/>
            <a:ext cx="666749" cy="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solidFill>
                  <a:srgbClr val="FF0000"/>
                </a:solidFill>
              </a:rPr>
              <a:t>L=576</a:t>
            </a:r>
          </a:p>
        </xdr:txBody>
      </xdr:sp>
    </xdr:grpSp>
    <xdr:clientData/>
  </xdr:twoCellAnchor>
  <xdr:twoCellAnchor>
    <xdr:from>
      <xdr:col>5</xdr:col>
      <xdr:colOff>285750</xdr:colOff>
      <xdr:row>373</xdr:row>
      <xdr:rowOff>381000</xdr:rowOff>
    </xdr:from>
    <xdr:to>
      <xdr:col>5</xdr:col>
      <xdr:colOff>1333500</xdr:colOff>
      <xdr:row>373</xdr:row>
      <xdr:rowOff>381000</xdr:rowOff>
    </xdr:to>
    <xdr:pic>
      <xdr:nvPicPr>
        <xdr:cNvPr id="191" name="Picture 55">
          <a:extLst>
            <a:ext uri="{FF2B5EF4-FFF2-40B4-BE49-F238E27FC236}">
              <a16:creationId xmlns:a16="http://schemas.microsoft.com/office/drawing/2014/main" id="{2D559B01-1BF4-49FA-A994-FB80A82E3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rcRect/>
        <a:stretch>
          <a:fillRect/>
        </a:stretch>
      </xdr:blipFill>
      <xdr:spPr bwMode="auto">
        <a:xfrm>
          <a:off x="4838700" y="116884450"/>
          <a:ext cx="1047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523875</xdr:colOff>
      <xdr:row>373</xdr:row>
      <xdr:rowOff>381000</xdr:rowOff>
    </xdr:from>
    <xdr:to>
      <xdr:col>5</xdr:col>
      <xdr:colOff>1114425</xdr:colOff>
      <xdr:row>373</xdr:row>
      <xdr:rowOff>381000</xdr:rowOff>
    </xdr:to>
    <xdr:pic>
      <xdr:nvPicPr>
        <xdr:cNvPr id="192" name="Picture 7">
          <a:extLst>
            <a:ext uri="{FF2B5EF4-FFF2-40B4-BE49-F238E27FC236}">
              <a16:creationId xmlns:a16="http://schemas.microsoft.com/office/drawing/2014/main" id="{7A21C756-C69C-4154-9945-11EF11E29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rcRect/>
        <a:stretch>
          <a:fillRect/>
        </a:stretch>
      </xdr:blipFill>
      <xdr:spPr bwMode="auto">
        <a:xfrm>
          <a:off x="5076825" y="11688445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64225</xdr:colOff>
      <xdr:row>374</xdr:row>
      <xdr:rowOff>38971</xdr:rowOff>
    </xdr:from>
    <xdr:to>
      <xdr:col>5</xdr:col>
      <xdr:colOff>1387928</xdr:colOff>
      <xdr:row>376</xdr:row>
      <xdr:rowOff>169431</xdr:rowOff>
    </xdr:to>
    <xdr:pic>
      <xdr:nvPicPr>
        <xdr:cNvPr id="193" name="Picture 19">
          <a:extLst>
            <a:ext uri="{FF2B5EF4-FFF2-40B4-BE49-F238E27FC236}">
              <a16:creationId xmlns:a16="http://schemas.microsoft.com/office/drawing/2014/main" id="{94DB0E24-39D2-43FA-8974-88FA64FFB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617175" y="116923421"/>
          <a:ext cx="1323703" cy="7527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304800</xdr:colOff>
      <xdr:row>376</xdr:row>
      <xdr:rowOff>304800</xdr:rowOff>
    </xdr:from>
    <xdr:to>
      <xdr:col>5</xdr:col>
      <xdr:colOff>1304925</xdr:colOff>
      <xdr:row>376</xdr:row>
      <xdr:rowOff>304800</xdr:rowOff>
    </xdr:to>
    <xdr:pic>
      <xdr:nvPicPr>
        <xdr:cNvPr id="194" name="Picture 19">
          <a:extLst>
            <a:ext uri="{FF2B5EF4-FFF2-40B4-BE49-F238E27FC236}">
              <a16:creationId xmlns:a16="http://schemas.microsoft.com/office/drawing/2014/main" id="{67DFBB99-9F4F-4E13-9742-C96EAF700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rcRect/>
        <a:stretch>
          <a:fillRect/>
        </a:stretch>
      </xdr:blipFill>
      <xdr:spPr bwMode="auto">
        <a:xfrm>
          <a:off x="4857750" y="117811550"/>
          <a:ext cx="1000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95250</xdr:colOff>
      <xdr:row>376</xdr:row>
      <xdr:rowOff>304800</xdr:rowOff>
    </xdr:from>
    <xdr:to>
      <xdr:col>5</xdr:col>
      <xdr:colOff>1571625</xdr:colOff>
      <xdr:row>376</xdr:row>
      <xdr:rowOff>304800</xdr:rowOff>
    </xdr:to>
    <xdr:pic>
      <xdr:nvPicPr>
        <xdr:cNvPr id="195" name="Picture 59">
          <a:extLst>
            <a:ext uri="{FF2B5EF4-FFF2-40B4-BE49-F238E27FC236}">
              <a16:creationId xmlns:a16="http://schemas.microsoft.com/office/drawing/2014/main" id="{F1356E19-A094-453D-967A-B85A77E5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 bwMode="auto">
        <a:xfrm>
          <a:off x="4648200" y="117811550"/>
          <a:ext cx="1476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171450</xdr:colOff>
      <xdr:row>376</xdr:row>
      <xdr:rowOff>304800</xdr:rowOff>
    </xdr:from>
    <xdr:to>
      <xdr:col>5</xdr:col>
      <xdr:colOff>1590675</xdr:colOff>
      <xdr:row>376</xdr:row>
      <xdr:rowOff>304800</xdr:rowOff>
    </xdr:to>
    <xdr:pic>
      <xdr:nvPicPr>
        <xdr:cNvPr id="196" name="Picture 60">
          <a:extLst>
            <a:ext uri="{FF2B5EF4-FFF2-40B4-BE49-F238E27FC236}">
              <a16:creationId xmlns:a16="http://schemas.microsoft.com/office/drawing/2014/main" id="{975E5E4F-A7BF-4827-A41F-7FA12F9A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rcRect/>
        <a:stretch>
          <a:fillRect/>
        </a:stretch>
      </xdr:blipFill>
      <xdr:spPr bwMode="auto">
        <a:xfrm>
          <a:off x="4724400" y="117811550"/>
          <a:ext cx="1419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228600</xdr:colOff>
      <xdr:row>376</xdr:row>
      <xdr:rowOff>304800</xdr:rowOff>
    </xdr:from>
    <xdr:to>
      <xdr:col>5</xdr:col>
      <xdr:colOff>1543050</xdr:colOff>
      <xdr:row>376</xdr:row>
      <xdr:rowOff>304800</xdr:rowOff>
    </xdr:to>
    <xdr:pic>
      <xdr:nvPicPr>
        <xdr:cNvPr id="197" name="Picture 61">
          <a:extLst>
            <a:ext uri="{FF2B5EF4-FFF2-40B4-BE49-F238E27FC236}">
              <a16:creationId xmlns:a16="http://schemas.microsoft.com/office/drawing/2014/main" id="{51F57F17-19CC-432F-83FF-BA53E6EE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 bwMode="auto">
        <a:xfrm>
          <a:off x="4781550" y="117811550"/>
          <a:ext cx="1314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638175</xdr:colOff>
      <xdr:row>376</xdr:row>
      <xdr:rowOff>304800</xdr:rowOff>
    </xdr:from>
    <xdr:to>
      <xdr:col>5</xdr:col>
      <xdr:colOff>1085850</xdr:colOff>
      <xdr:row>376</xdr:row>
      <xdr:rowOff>304800</xdr:rowOff>
    </xdr:to>
    <xdr:pic>
      <xdr:nvPicPr>
        <xdr:cNvPr id="198" name="Picture 62">
          <a:extLst>
            <a:ext uri="{FF2B5EF4-FFF2-40B4-BE49-F238E27FC236}">
              <a16:creationId xmlns:a16="http://schemas.microsoft.com/office/drawing/2014/main" id="{86BC38DD-975B-4EBC-A0DA-63A7759FA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 bwMode="auto">
        <a:xfrm>
          <a:off x="5191125" y="1178115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657225</xdr:colOff>
      <xdr:row>376</xdr:row>
      <xdr:rowOff>304800</xdr:rowOff>
    </xdr:from>
    <xdr:to>
      <xdr:col>5</xdr:col>
      <xdr:colOff>1019175</xdr:colOff>
      <xdr:row>376</xdr:row>
      <xdr:rowOff>304800</xdr:rowOff>
    </xdr:to>
    <xdr:pic>
      <xdr:nvPicPr>
        <xdr:cNvPr id="199" name="Picture 63">
          <a:extLst>
            <a:ext uri="{FF2B5EF4-FFF2-40B4-BE49-F238E27FC236}">
              <a16:creationId xmlns:a16="http://schemas.microsoft.com/office/drawing/2014/main" id="{2E146F8B-E144-45C3-9DAE-4ADA1EDBF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b="16092"/>
        <a:stretch>
          <a:fillRect/>
        </a:stretch>
      </xdr:blipFill>
      <xdr:spPr bwMode="auto">
        <a:xfrm>
          <a:off x="5210175" y="117811550"/>
          <a:ext cx="361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104775</xdr:colOff>
      <xdr:row>376</xdr:row>
      <xdr:rowOff>304800</xdr:rowOff>
    </xdr:from>
    <xdr:to>
      <xdr:col>5</xdr:col>
      <xdr:colOff>1562100</xdr:colOff>
      <xdr:row>376</xdr:row>
      <xdr:rowOff>304800</xdr:rowOff>
    </xdr:to>
    <xdr:pic>
      <xdr:nvPicPr>
        <xdr:cNvPr id="200" name="Picture 65">
          <a:extLst>
            <a:ext uri="{FF2B5EF4-FFF2-40B4-BE49-F238E27FC236}">
              <a16:creationId xmlns:a16="http://schemas.microsoft.com/office/drawing/2014/main" id="{9420240F-EDF5-44D8-9495-FC4F98469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rcRect/>
        <a:stretch>
          <a:fillRect/>
        </a:stretch>
      </xdr:blipFill>
      <xdr:spPr bwMode="auto">
        <a:xfrm>
          <a:off x="4657725" y="117811550"/>
          <a:ext cx="1457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390525</xdr:colOff>
      <xdr:row>376</xdr:row>
      <xdr:rowOff>304800</xdr:rowOff>
    </xdr:from>
    <xdr:to>
      <xdr:col>5</xdr:col>
      <xdr:colOff>1247775</xdr:colOff>
      <xdr:row>376</xdr:row>
      <xdr:rowOff>304800</xdr:rowOff>
    </xdr:to>
    <xdr:pic>
      <xdr:nvPicPr>
        <xdr:cNvPr id="201" name="Picture 66">
          <a:extLst>
            <a:ext uri="{FF2B5EF4-FFF2-40B4-BE49-F238E27FC236}">
              <a16:creationId xmlns:a16="http://schemas.microsoft.com/office/drawing/2014/main" id="{10389D47-A7EA-495A-91EA-29015720B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rcRect/>
        <a:stretch>
          <a:fillRect/>
        </a:stretch>
      </xdr:blipFill>
      <xdr:spPr bwMode="auto">
        <a:xfrm>
          <a:off x="4943475" y="117811550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19050</xdr:colOff>
      <xdr:row>376</xdr:row>
      <xdr:rowOff>304800</xdr:rowOff>
    </xdr:from>
    <xdr:to>
      <xdr:col>5</xdr:col>
      <xdr:colOff>1562100</xdr:colOff>
      <xdr:row>376</xdr:row>
      <xdr:rowOff>304800</xdr:rowOff>
    </xdr:to>
    <xdr:pic>
      <xdr:nvPicPr>
        <xdr:cNvPr id="202" name="Picture 67">
          <a:extLst>
            <a:ext uri="{FF2B5EF4-FFF2-40B4-BE49-F238E27FC236}">
              <a16:creationId xmlns:a16="http://schemas.microsoft.com/office/drawing/2014/main" id="{9EC1BD65-5169-43FC-ABE5-BEB06740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rcRect/>
        <a:stretch>
          <a:fillRect/>
        </a:stretch>
      </xdr:blipFill>
      <xdr:spPr bwMode="auto">
        <a:xfrm>
          <a:off x="4572000" y="117811550"/>
          <a:ext cx="15430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304800</xdr:colOff>
      <xdr:row>376</xdr:row>
      <xdr:rowOff>304800</xdr:rowOff>
    </xdr:from>
    <xdr:to>
      <xdr:col>5</xdr:col>
      <xdr:colOff>1409700</xdr:colOff>
      <xdr:row>376</xdr:row>
      <xdr:rowOff>304800</xdr:rowOff>
    </xdr:to>
    <xdr:pic>
      <xdr:nvPicPr>
        <xdr:cNvPr id="203" name="Picture 70">
          <a:extLst>
            <a:ext uri="{FF2B5EF4-FFF2-40B4-BE49-F238E27FC236}">
              <a16:creationId xmlns:a16="http://schemas.microsoft.com/office/drawing/2014/main" id="{742C471C-1385-41B2-8D1D-27AEDB81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rcRect/>
        <a:stretch>
          <a:fillRect/>
        </a:stretch>
      </xdr:blipFill>
      <xdr:spPr bwMode="auto">
        <a:xfrm>
          <a:off x="4857750" y="117811550"/>
          <a:ext cx="1104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190500</xdr:colOff>
      <xdr:row>379</xdr:row>
      <xdr:rowOff>238125</xdr:rowOff>
    </xdr:from>
    <xdr:to>
      <xdr:col>5</xdr:col>
      <xdr:colOff>1476375</xdr:colOff>
      <xdr:row>379</xdr:row>
      <xdr:rowOff>238125</xdr:rowOff>
    </xdr:to>
    <xdr:pic>
      <xdr:nvPicPr>
        <xdr:cNvPr id="204" name="Picture 73">
          <a:extLst>
            <a:ext uri="{FF2B5EF4-FFF2-40B4-BE49-F238E27FC236}">
              <a16:creationId xmlns:a16="http://schemas.microsoft.com/office/drawing/2014/main" id="{704E32DF-C8F4-4686-BC94-641CF1806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rcRect/>
        <a:stretch>
          <a:fillRect/>
        </a:stretch>
      </xdr:blipFill>
      <xdr:spPr bwMode="auto">
        <a:xfrm>
          <a:off x="4743450" y="118678325"/>
          <a:ext cx="1285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159474</xdr:colOff>
      <xdr:row>377</xdr:row>
      <xdr:rowOff>58700</xdr:rowOff>
    </xdr:from>
    <xdr:to>
      <xdr:col>5</xdr:col>
      <xdr:colOff>1547404</xdr:colOff>
      <xdr:row>379</xdr:row>
      <xdr:rowOff>141991</xdr:rowOff>
    </xdr:to>
    <xdr:pic>
      <xdr:nvPicPr>
        <xdr:cNvPr id="205" name="Picture 21">
          <a:extLst>
            <a:ext uri="{FF2B5EF4-FFF2-40B4-BE49-F238E27FC236}">
              <a16:creationId xmlns:a16="http://schemas.microsoft.com/office/drawing/2014/main" id="{33561CEC-96A2-4529-B021-9ADF5C103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12424" y="117876600"/>
          <a:ext cx="1387930" cy="70559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419100</xdr:colOff>
      <xdr:row>379</xdr:row>
      <xdr:rowOff>238125</xdr:rowOff>
    </xdr:from>
    <xdr:to>
      <xdr:col>5</xdr:col>
      <xdr:colOff>1257300</xdr:colOff>
      <xdr:row>379</xdr:row>
      <xdr:rowOff>238125</xdr:rowOff>
    </xdr:to>
    <xdr:pic>
      <xdr:nvPicPr>
        <xdr:cNvPr id="206" name="Picture 21">
          <a:extLst>
            <a:ext uri="{FF2B5EF4-FFF2-40B4-BE49-F238E27FC236}">
              <a16:creationId xmlns:a16="http://schemas.microsoft.com/office/drawing/2014/main" id="{18F97CC6-08C1-4D1A-A93C-89CCF309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rcRect/>
        <a:stretch>
          <a:fillRect/>
        </a:stretch>
      </xdr:blipFill>
      <xdr:spPr bwMode="auto">
        <a:xfrm>
          <a:off x="4972050" y="118678325"/>
          <a:ext cx="8382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266700</xdr:colOff>
      <xdr:row>379</xdr:row>
      <xdr:rowOff>238125</xdr:rowOff>
    </xdr:from>
    <xdr:to>
      <xdr:col>5</xdr:col>
      <xdr:colOff>1247775</xdr:colOff>
      <xdr:row>379</xdr:row>
      <xdr:rowOff>238125</xdr:rowOff>
    </xdr:to>
    <xdr:pic>
      <xdr:nvPicPr>
        <xdr:cNvPr id="207" name="Picture 76">
          <a:extLst>
            <a:ext uri="{FF2B5EF4-FFF2-40B4-BE49-F238E27FC236}">
              <a16:creationId xmlns:a16="http://schemas.microsoft.com/office/drawing/2014/main" id="{DECC9036-65E0-418F-82B6-E92A29D18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rcRect/>
        <a:stretch>
          <a:fillRect/>
        </a:stretch>
      </xdr:blipFill>
      <xdr:spPr bwMode="auto">
        <a:xfrm>
          <a:off x="4819650" y="118678325"/>
          <a:ext cx="981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114300</xdr:colOff>
      <xdr:row>379</xdr:row>
      <xdr:rowOff>238125</xdr:rowOff>
    </xdr:from>
    <xdr:to>
      <xdr:col>6</xdr:col>
      <xdr:colOff>0</xdr:colOff>
      <xdr:row>379</xdr:row>
      <xdr:rowOff>238125</xdr:rowOff>
    </xdr:to>
    <xdr:pic>
      <xdr:nvPicPr>
        <xdr:cNvPr id="208" name="Picture 77">
          <a:extLst>
            <a:ext uri="{FF2B5EF4-FFF2-40B4-BE49-F238E27FC236}">
              <a16:creationId xmlns:a16="http://schemas.microsoft.com/office/drawing/2014/main" id="{42951DFF-9868-450A-80F0-772820E5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rcRect/>
        <a:stretch>
          <a:fillRect/>
        </a:stretch>
      </xdr:blipFill>
      <xdr:spPr bwMode="auto">
        <a:xfrm>
          <a:off x="4667250" y="118678325"/>
          <a:ext cx="1498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200025</xdr:colOff>
      <xdr:row>379</xdr:row>
      <xdr:rowOff>238125</xdr:rowOff>
    </xdr:from>
    <xdr:to>
      <xdr:col>5</xdr:col>
      <xdr:colOff>1390650</xdr:colOff>
      <xdr:row>379</xdr:row>
      <xdr:rowOff>238125</xdr:rowOff>
    </xdr:to>
    <xdr:pic>
      <xdr:nvPicPr>
        <xdr:cNvPr id="209" name="Picture 78">
          <a:extLst>
            <a:ext uri="{FF2B5EF4-FFF2-40B4-BE49-F238E27FC236}">
              <a16:creationId xmlns:a16="http://schemas.microsoft.com/office/drawing/2014/main" id="{0F9AEBCC-1F8C-4025-ABE2-153F1FE3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rcRect/>
        <a:stretch>
          <a:fillRect/>
        </a:stretch>
      </xdr:blipFill>
      <xdr:spPr bwMode="auto">
        <a:xfrm>
          <a:off x="4752975" y="118678325"/>
          <a:ext cx="1190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379</xdr:row>
      <xdr:rowOff>238125</xdr:rowOff>
    </xdr:from>
    <xdr:to>
      <xdr:col>5</xdr:col>
      <xdr:colOff>1400175</xdr:colOff>
      <xdr:row>379</xdr:row>
      <xdr:rowOff>238125</xdr:rowOff>
    </xdr:to>
    <xdr:pic>
      <xdr:nvPicPr>
        <xdr:cNvPr id="210" name="Picture 79">
          <a:extLst>
            <a:ext uri="{FF2B5EF4-FFF2-40B4-BE49-F238E27FC236}">
              <a16:creationId xmlns:a16="http://schemas.microsoft.com/office/drawing/2014/main" id="{1CED22CC-8D91-4CE6-B56D-046E2325D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rcRect/>
        <a:stretch>
          <a:fillRect/>
        </a:stretch>
      </xdr:blipFill>
      <xdr:spPr bwMode="auto">
        <a:xfrm>
          <a:off x="4552950" y="118678325"/>
          <a:ext cx="1400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638175</xdr:colOff>
      <xdr:row>379</xdr:row>
      <xdr:rowOff>238125</xdr:rowOff>
    </xdr:from>
    <xdr:to>
      <xdr:col>5</xdr:col>
      <xdr:colOff>1085850</xdr:colOff>
      <xdr:row>379</xdr:row>
      <xdr:rowOff>238125</xdr:rowOff>
    </xdr:to>
    <xdr:pic>
      <xdr:nvPicPr>
        <xdr:cNvPr id="211" name="Picture 80">
          <a:extLst>
            <a:ext uri="{FF2B5EF4-FFF2-40B4-BE49-F238E27FC236}">
              <a16:creationId xmlns:a16="http://schemas.microsoft.com/office/drawing/2014/main" id="{9482A07C-EF3E-4E34-AFDF-DEE8F80F4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 bwMode="auto">
        <a:xfrm>
          <a:off x="5191125" y="118678325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142875</xdr:colOff>
      <xdr:row>379</xdr:row>
      <xdr:rowOff>238125</xdr:rowOff>
    </xdr:from>
    <xdr:to>
      <xdr:col>5</xdr:col>
      <xdr:colOff>1371600</xdr:colOff>
      <xdr:row>379</xdr:row>
      <xdr:rowOff>238125</xdr:rowOff>
    </xdr:to>
    <xdr:pic>
      <xdr:nvPicPr>
        <xdr:cNvPr id="212" name="Picture 81">
          <a:extLst>
            <a:ext uri="{FF2B5EF4-FFF2-40B4-BE49-F238E27FC236}">
              <a16:creationId xmlns:a16="http://schemas.microsoft.com/office/drawing/2014/main" id="{C0854B89-286F-4617-98C3-517FECF2B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rcRect/>
        <a:stretch>
          <a:fillRect/>
        </a:stretch>
      </xdr:blipFill>
      <xdr:spPr bwMode="auto">
        <a:xfrm>
          <a:off x="4695825" y="118678325"/>
          <a:ext cx="1228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361950</xdr:colOff>
      <xdr:row>379</xdr:row>
      <xdr:rowOff>238125</xdr:rowOff>
    </xdr:from>
    <xdr:to>
      <xdr:col>5</xdr:col>
      <xdr:colOff>1190625</xdr:colOff>
      <xdr:row>379</xdr:row>
      <xdr:rowOff>238125</xdr:rowOff>
    </xdr:to>
    <xdr:pic>
      <xdr:nvPicPr>
        <xdr:cNvPr id="213" name="Picture 82">
          <a:extLst>
            <a:ext uri="{FF2B5EF4-FFF2-40B4-BE49-F238E27FC236}">
              <a16:creationId xmlns:a16="http://schemas.microsoft.com/office/drawing/2014/main" id="{FB44EE49-B260-409C-B5E8-B3B9BFC5B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rcRect/>
        <a:stretch>
          <a:fillRect/>
        </a:stretch>
      </xdr:blipFill>
      <xdr:spPr bwMode="auto">
        <a:xfrm>
          <a:off x="4914900" y="118678325"/>
          <a:ext cx="828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657225</xdr:colOff>
      <xdr:row>379</xdr:row>
      <xdr:rowOff>238125</xdr:rowOff>
    </xdr:from>
    <xdr:to>
      <xdr:col>5</xdr:col>
      <xdr:colOff>1019175</xdr:colOff>
      <xdr:row>379</xdr:row>
      <xdr:rowOff>238125</xdr:rowOff>
    </xdr:to>
    <xdr:pic>
      <xdr:nvPicPr>
        <xdr:cNvPr id="214" name="Picture 83">
          <a:extLst>
            <a:ext uri="{FF2B5EF4-FFF2-40B4-BE49-F238E27FC236}">
              <a16:creationId xmlns:a16="http://schemas.microsoft.com/office/drawing/2014/main" id="{2C2901C2-304B-442F-A70A-DB407F30B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b="16092"/>
        <a:stretch>
          <a:fillRect/>
        </a:stretch>
      </xdr:blipFill>
      <xdr:spPr bwMode="auto">
        <a:xfrm>
          <a:off x="5210175" y="118678325"/>
          <a:ext cx="361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485775</xdr:colOff>
      <xdr:row>379</xdr:row>
      <xdr:rowOff>238125</xdr:rowOff>
    </xdr:from>
    <xdr:to>
      <xdr:col>5</xdr:col>
      <xdr:colOff>1066800</xdr:colOff>
      <xdr:row>379</xdr:row>
      <xdr:rowOff>238125</xdr:rowOff>
    </xdr:to>
    <xdr:pic>
      <xdr:nvPicPr>
        <xdr:cNvPr id="215" name="Picture 84">
          <a:extLst>
            <a:ext uri="{FF2B5EF4-FFF2-40B4-BE49-F238E27FC236}">
              <a16:creationId xmlns:a16="http://schemas.microsoft.com/office/drawing/2014/main" id="{C8C52A8D-6939-4330-BD13-15BF69B5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rcRect/>
        <a:stretch>
          <a:fillRect/>
        </a:stretch>
      </xdr:blipFill>
      <xdr:spPr bwMode="auto">
        <a:xfrm>
          <a:off x="5038725" y="118678325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161925</xdr:colOff>
      <xdr:row>379</xdr:row>
      <xdr:rowOff>238125</xdr:rowOff>
    </xdr:from>
    <xdr:to>
      <xdr:col>5</xdr:col>
      <xdr:colOff>1533525</xdr:colOff>
      <xdr:row>379</xdr:row>
      <xdr:rowOff>238125</xdr:rowOff>
    </xdr:to>
    <xdr:pic>
      <xdr:nvPicPr>
        <xdr:cNvPr id="216" name="Picture 86">
          <a:extLst>
            <a:ext uri="{FF2B5EF4-FFF2-40B4-BE49-F238E27FC236}">
              <a16:creationId xmlns:a16="http://schemas.microsoft.com/office/drawing/2014/main" id="{9B841E63-3CC8-4502-8C6C-76BBCE51C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rcRect/>
        <a:stretch>
          <a:fillRect/>
        </a:stretch>
      </xdr:blipFill>
      <xdr:spPr bwMode="auto">
        <a:xfrm>
          <a:off x="4714875" y="118678325"/>
          <a:ext cx="1371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314325</xdr:colOff>
      <xdr:row>379</xdr:row>
      <xdr:rowOff>238125</xdr:rowOff>
    </xdr:from>
    <xdr:to>
      <xdr:col>5</xdr:col>
      <xdr:colOff>1362075</xdr:colOff>
      <xdr:row>379</xdr:row>
      <xdr:rowOff>238125</xdr:rowOff>
    </xdr:to>
    <xdr:pic>
      <xdr:nvPicPr>
        <xdr:cNvPr id="217" name="Picture 87">
          <a:extLst>
            <a:ext uri="{FF2B5EF4-FFF2-40B4-BE49-F238E27FC236}">
              <a16:creationId xmlns:a16="http://schemas.microsoft.com/office/drawing/2014/main" id="{85D0B745-87B4-412E-893A-D75FE206E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rcRect/>
        <a:stretch>
          <a:fillRect/>
        </a:stretch>
      </xdr:blipFill>
      <xdr:spPr bwMode="auto">
        <a:xfrm>
          <a:off x="4867275" y="118678325"/>
          <a:ext cx="1047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209550</xdr:colOff>
      <xdr:row>379</xdr:row>
      <xdr:rowOff>238125</xdr:rowOff>
    </xdr:from>
    <xdr:to>
      <xdr:col>5</xdr:col>
      <xdr:colOff>1495425</xdr:colOff>
      <xdr:row>379</xdr:row>
      <xdr:rowOff>238125</xdr:rowOff>
    </xdr:to>
    <xdr:pic>
      <xdr:nvPicPr>
        <xdr:cNvPr id="218" name="Picture 88">
          <a:extLst>
            <a:ext uri="{FF2B5EF4-FFF2-40B4-BE49-F238E27FC236}">
              <a16:creationId xmlns:a16="http://schemas.microsoft.com/office/drawing/2014/main" id="{1EAE8D24-3D1C-42C0-AA18-F42F0CF2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rcRect/>
        <a:stretch>
          <a:fillRect/>
        </a:stretch>
      </xdr:blipFill>
      <xdr:spPr bwMode="auto">
        <a:xfrm>
          <a:off x="4762500" y="118678325"/>
          <a:ext cx="1285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200025</xdr:colOff>
      <xdr:row>379</xdr:row>
      <xdr:rowOff>238125</xdr:rowOff>
    </xdr:from>
    <xdr:to>
      <xdr:col>5</xdr:col>
      <xdr:colOff>1447800</xdr:colOff>
      <xdr:row>379</xdr:row>
      <xdr:rowOff>238125</xdr:rowOff>
    </xdr:to>
    <xdr:pic>
      <xdr:nvPicPr>
        <xdr:cNvPr id="219" name="Picture 90">
          <a:extLst>
            <a:ext uri="{FF2B5EF4-FFF2-40B4-BE49-F238E27FC236}">
              <a16:creationId xmlns:a16="http://schemas.microsoft.com/office/drawing/2014/main" id="{22570267-032E-4663-949D-E5B7A9F56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rcRect/>
        <a:stretch>
          <a:fillRect/>
        </a:stretch>
      </xdr:blipFill>
      <xdr:spPr bwMode="auto">
        <a:xfrm>
          <a:off x="4752975" y="118678325"/>
          <a:ext cx="1247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66675</xdr:colOff>
      <xdr:row>379</xdr:row>
      <xdr:rowOff>238125</xdr:rowOff>
    </xdr:from>
    <xdr:to>
      <xdr:col>5</xdr:col>
      <xdr:colOff>1590675</xdr:colOff>
      <xdr:row>379</xdr:row>
      <xdr:rowOff>238125</xdr:rowOff>
    </xdr:to>
    <xdr:pic>
      <xdr:nvPicPr>
        <xdr:cNvPr id="220" name="Picture 21">
          <a:extLst>
            <a:ext uri="{FF2B5EF4-FFF2-40B4-BE49-F238E27FC236}">
              <a16:creationId xmlns:a16="http://schemas.microsoft.com/office/drawing/2014/main" id="{BD62DFC5-564C-49A6-AC1F-6CA124988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grayscl/>
        </a:blip>
        <a:srcRect l="-552" t="42038" r="552"/>
        <a:stretch>
          <a:fillRect/>
        </a:stretch>
      </xdr:blipFill>
      <xdr:spPr bwMode="auto">
        <a:xfrm>
          <a:off x="4619625" y="118678325"/>
          <a:ext cx="1524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676275</xdr:colOff>
      <xdr:row>379</xdr:row>
      <xdr:rowOff>238125</xdr:rowOff>
    </xdr:from>
    <xdr:to>
      <xdr:col>5</xdr:col>
      <xdr:colOff>1038225</xdr:colOff>
      <xdr:row>379</xdr:row>
      <xdr:rowOff>238125</xdr:rowOff>
    </xdr:to>
    <xdr:pic>
      <xdr:nvPicPr>
        <xdr:cNvPr id="221" name="Picture 92">
          <a:extLst>
            <a:ext uri="{FF2B5EF4-FFF2-40B4-BE49-F238E27FC236}">
              <a16:creationId xmlns:a16="http://schemas.microsoft.com/office/drawing/2014/main" id="{D11CF8C0-2CE2-4CDA-BC0C-C2387A00F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b="16092"/>
        <a:stretch>
          <a:fillRect/>
        </a:stretch>
      </xdr:blipFill>
      <xdr:spPr bwMode="auto">
        <a:xfrm>
          <a:off x="5229225" y="118678325"/>
          <a:ext cx="361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619125</xdr:colOff>
      <xdr:row>379</xdr:row>
      <xdr:rowOff>238125</xdr:rowOff>
    </xdr:from>
    <xdr:to>
      <xdr:col>5</xdr:col>
      <xdr:colOff>981075</xdr:colOff>
      <xdr:row>379</xdr:row>
      <xdr:rowOff>238125</xdr:rowOff>
    </xdr:to>
    <xdr:pic>
      <xdr:nvPicPr>
        <xdr:cNvPr id="222" name="Picture 93">
          <a:extLst>
            <a:ext uri="{FF2B5EF4-FFF2-40B4-BE49-F238E27FC236}">
              <a16:creationId xmlns:a16="http://schemas.microsoft.com/office/drawing/2014/main" id="{4B24AD64-BDB3-4904-888D-0D70042D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b="16092"/>
        <a:stretch>
          <a:fillRect/>
        </a:stretch>
      </xdr:blipFill>
      <xdr:spPr bwMode="auto">
        <a:xfrm>
          <a:off x="5172075" y="118678325"/>
          <a:ext cx="361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609600</xdr:colOff>
      <xdr:row>379</xdr:row>
      <xdr:rowOff>238125</xdr:rowOff>
    </xdr:from>
    <xdr:to>
      <xdr:col>5</xdr:col>
      <xdr:colOff>971550</xdr:colOff>
      <xdr:row>379</xdr:row>
      <xdr:rowOff>238125</xdr:rowOff>
    </xdr:to>
    <xdr:pic>
      <xdr:nvPicPr>
        <xdr:cNvPr id="223" name="Picture 94">
          <a:extLst>
            <a:ext uri="{FF2B5EF4-FFF2-40B4-BE49-F238E27FC236}">
              <a16:creationId xmlns:a16="http://schemas.microsoft.com/office/drawing/2014/main" id="{BB201F8D-A979-412C-A38E-0C4C092D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b="16092"/>
        <a:stretch>
          <a:fillRect/>
        </a:stretch>
      </xdr:blipFill>
      <xdr:spPr bwMode="auto">
        <a:xfrm>
          <a:off x="5162550" y="118678325"/>
          <a:ext cx="361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107777</xdr:colOff>
      <xdr:row>473</xdr:row>
      <xdr:rowOff>330844</xdr:rowOff>
    </xdr:from>
    <xdr:to>
      <xdr:col>5</xdr:col>
      <xdr:colOff>1467811</xdr:colOff>
      <xdr:row>475</xdr:row>
      <xdr:rowOff>19523</xdr:rowOff>
    </xdr:to>
    <xdr:pic>
      <xdr:nvPicPr>
        <xdr:cNvPr id="224" name="图片 19" descr="微信截图_20250121105357">
          <a:extLst>
            <a:ext uri="{FF2B5EF4-FFF2-40B4-BE49-F238E27FC236}">
              <a16:creationId xmlns:a16="http://schemas.microsoft.com/office/drawing/2014/main" id="{EEB3C3E1-0FCC-43E0-AD5C-F77CFCEE5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5175729" y="147485092"/>
          <a:ext cx="330029" cy="13600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466725</xdr:colOff>
      <xdr:row>384</xdr:row>
      <xdr:rowOff>352425</xdr:rowOff>
    </xdr:from>
    <xdr:to>
      <xdr:col>5</xdr:col>
      <xdr:colOff>1123950</xdr:colOff>
      <xdr:row>384</xdr:row>
      <xdr:rowOff>352425</xdr:rowOff>
    </xdr:to>
    <xdr:pic>
      <xdr:nvPicPr>
        <xdr:cNvPr id="225" name="Picture 98">
          <a:extLst>
            <a:ext uri="{FF2B5EF4-FFF2-40B4-BE49-F238E27FC236}">
              <a16:creationId xmlns:a16="http://schemas.microsoft.com/office/drawing/2014/main" id="{5C0A4163-D9E3-46D9-91FE-CB526A59F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b="16092"/>
        <a:stretch>
          <a:fillRect/>
        </a:stretch>
      </xdr:blipFill>
      <xdr:spPr bwMode="auto">
        <a:xfrm>
          <a:off x="5019675" y="120303925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361950</xdr:colOff>
      <xdr:row>382</xdr:row>
      <xdr:rowOff>161925</xdr:rowOff>
    </xdr:from>
    <xdr:to>
      <xdr:col>5</xdr:col>
      <xdr:colOff>1152525</xdr:colOff>
      <xdr:row>382</xdr:row>
      <xdr:rowOff>180975</xdr:rowOff>
    </xdr:to>
    <xdr:pic>
      <xdr:nvPicPr>
        <xdr:cNvPr id="226" name="Picture 99">
          <a:extLst>
            <a:ext uri="{FF2B5EF4-FFF2-40B4-BE49-F238E27FC236}">
              <a16:creationId xmlns:a16="http://schemas.microsoft.com/office/drawing/2014/main" id="{B5BB10F1-6F15-409A-A987-0C8722940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rcRect/>
        <a:stretch>
          <a:fillRect/>
        </a:stretch>
      </xdr:blipFill>
      <xdr:spPr bwMode="auto">
        <a:xfrm>
          <a:off x="4914900" y="119535575"/>
          <a:ext cx="7905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581025</xdr:colOff>
      <xdr:row>384</xdr:row>
      <xdr:rowOff>352425</xdr:rowOff>
    </xdr:from>
    <xdr:to>
      <xdr:col>5</xdr:col>
      <xdr:colOff>1133475</xdr:colOff>
      <xdr:row>384</xdr:row>
      <xdr:rowOff>352425</xdr:rowOff>
    </xdr:to>
    <xdr:pic>
      <xdr:nvPicPr>
        <xdr:cNvPr id="227" name="Picture 100">
          <a:extLst>
            <a:ext uri="{FF2B5EF4-FFF2-40B4-BE49-F238E27FC236}">
              <a16:creationId xmlns:a16="http://schemas.microsoft.com/office/drawing/2014/main" id="{F6F7834F-9915-4775-8EAE-11BE5B0D3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rcRect/>
        <a:stretch>
          <a:fillRect/>
        </a:stretch>
      </xdr:blipFill>
      <xdr:spPr bwMode="auto">
        <a:xfrm rot="1548564">
          <a:off x="5133975" y="120303925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235675</xdr:colOff>
      <xdr:row>383</xdr:row>
      <xdr:rowOff>31130</xdr:rowOff>
    </xdr:from>
    <xdr:to>
      <xdr:col>5</xdr:col>
      <xdr:colOff>1201782</xdr:colOff>
      <xdr:row>385</xdr:row>
      <xdr:rowOff>212462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9AB9E83D-493A-40A9-B0CE-6D481299C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88625" y="119715930"/>
          <a:ext cx="966107" cy="8036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361950</xdr:colOff>
      <xdr:row>384</xdr:row>
      <xdr:rowOff>352425</xdr:rowOff>
    </xdr:from>
    <xdr:to>
      <xdr:col>5</xdr:col>
      <xdr:colOff>1057275</xdr:colOff>
      <xdr:row>384</xdr:row>
      <xdr:rowOff>352425</xdr:rowOff>
    </xdr:to>
    <xdr:pic>
      <xdr:nvPicPr>
        <xdr:cNvPr id="229" name="Picture 102">
          <a:extLst>
            <a:ext uri="{FF2B5EF4-FFF2-40B4-BE49-F238E27FC236}">
              <a16:creationId xmlns:a16="http://schemas.microsoft.com/office/drawing/2014/main" id="{43BE158B-0E6F-4857-9160-4E85E91B2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rcRect/>
        <a:stretch>
          <a:fillRect/>
        </a:stretch>
      </xdr:blipFill>
      <xdr:spPr bwMode="auto">
        <a:xfrm>
          <a:off x="4914900" y="120303925"/>
          <a:ext cx="695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628650</xdr:colOff>
      <xdr:row>384</xdr:row>
      <xdr:rowOff>352425</xdr:rowOff>
    </xdr:from>
    <xdr:to>
      <xdr:col>5</xdr:col>
      <xdr:colOff>971550</xdr:colOff>
      <xdr:row>384</xdr:row>
      <xdr:rowOff>352425</xdr:rowOff>
    </xdr:to>
    <xdr:pic>
      <xdr:nvPicPr>
        <xdr:cNvPr id="230" name="Picture 103">
          <a:extLst>
            <a:ext uri="{FF2B5EF4-FFF2-40B4-BE49-F238E27FC236}">
              <a16:creationId xmlns:a16="http://schemas.microsoft.com/office/drawing/2014/main" id="{FE116C88-D6A4-4731-9C13-A4F69EE38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rcRect l="12500" t="10405" r="21529" b="11172"/>
        <a:stretch>
          <a:fillRect/>
        </a:stretch>
      </xdr:blipFill>
      <xdr:spPr bwMode="auto">
        <a:xfrm>
          <a:off x="5181600" y="120303925"/>
          <a:ext cx="342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438150</xdr:colOff>
      <xdr:row>384</xdr:row>
      <xdr:rowOff>352425</xdr:rowOff>
    </xdr:from>
    <xdr:to>
      <xdr:col>5</xdr:col>
      <xdr:colOff>1019175</xdr:colOff>
      <xdr:row>384</xdr:row>
      <xdr:rowOff>352425</xdr:rowOff>
    </xdr:to>
    <xdr:pic>
      <xdr:nvPicPr>
        <xdr:cNvPr id="231" name="Picture 104">
          <a:extLst>
            <a:ext uri="{FF2B5EF4-FFF2-40B4-BE49-F238E27FC236}">
              <a16:creationId xmlns:a16="http://schemas.microsoft.com/office/drawing/2014/main" id="{9BEA90D5-36F3-4908-B600-E8F15B26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rcRect/>
        <a:stretch>
          <a:fillRect/>
        </a:stretch>
      </xdr:blipFill>
      <xdr:spPr bwMode="auto">
        <a:xfrm>
          <a:off x="4991100" y="120303925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466725</xdr:colOff>
      <xdr:row>387</xdr:row>
      <xdr:rowOff>161925</xdr:rowOff>
    </xdr:from>
    <xdr:to>
      <xdr:col>5</xdr:col>
      <xdr:colOff>1123950</xdr:colOff>
      <xdr:row>387</xdr:row>
      <xdr:rowOff>161925</xdr:rowOff>
    </xdr:to>
    <xdr:pic>
      <xdr:nvPicPr>
        <xdr:cNvPr id="232" name="Picture 105">
          <a:extLst>
            <a:ext uri="{FF2B5EF4-FFF2-40B4-BE49-F238E27FC236}">
              <a16:creationId xmlns:a16="http://schemas.microsoft.com/office/drawing/2014/main" id="{023093BA-595E-49C9-8448-5B88FC35A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b="16092"/>
        <a:stretch>
          <a:fillRect/>
        </a:stretch>
      </xdr:blipFill>
      <xdr:spPr bwMode="auto">
        <a:xfrm>
          <a:off x="5019675" y="121091325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361950</xdr:colOff>
      <xdr:row>384</xdr:row>
      <xdr:rowOff>352425</xdr:rowOff>
    </xdr:from>
    <xdr:to>
      <xdr:col>5</xdr:col>
      <xdr:colOff>1152525</xdr:colOff>
      <xdr:row>384</xdr:row>
      <xdr:rowOff>371475</xdr:rowOff>
    </xdr:to>
    <xdr:pic>
      <xdr:nvPicPr>
        <xdr:cNvPr id="233" name="Picture 106">
          <a:extLst>
            <a:ext uri="{FF2B5EF4-FFF2-40B4-BE49-F238E27FC236}">
              <a16:creationId xmlns:a16="http://schemas.microsoft.com/office/drawing/2014/main" id="{7146CFDA-B2F3-4D3F-A489-F4C9EC0A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rcRect/>
        <a:stretch>
          <a:fillRect/>
        </a:stretch>
      </xdr:blipFill>
      <xdr:spPr bwMode="auto">
        <a:xfrm>
          <a:off x="4914900" y="120303925"/>
          <a:ext cx="790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197575</xdr:colOff>
      <xdr:row>385</xdr:row>
      <xdr:rowOff>335930</xdr:rowOff>
    </xdr:from>
    <xdr:to>
      <xdr:col>5</xdr:col>
      <xdr:colOff>1163682</xdr:colOff>
      <xdr:row>388</xdr:row>
      <xdr:rowOff>136262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EB08D77C-7355-4367-93EB-48DD85BC8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flipH="1">
          <a:off x="4750525" y="120617630"/>
          <a:ext cx="966107" cy="75918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361950</xdr:colOff>
      <xdr:row>387</xdr:row>
      <xdr:rowOff>161925</xdr:rowOff>
    </xdr:from>
    <xdr:to>
      <xdr:col>5</xdr:col>
      <xdr:colOff>1057275</xdr:colOff>
      <xdr:row>387</xdr:row>
      <xdr:rowOff>161925</xdr:rowOff>
    </xdr:to>
    <xdr:pic>
      <xdr:nvPicPr>
        <xdr:cNvPr id="235" name="Picture 108">
          <a:extLst>
            <a:ext uri="{FF2B5EF4-FFF2-40B4-BE49-F238E27FC236}">
              <a16:creationId xmlns:a16="http://schemas.microsoft.com/office/drawing/2014/main" id="{3E3A95CB-66FA-403B-BC86-E897E0EA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rcRect/>
        <a:stretch>
          <a:fillRect/>
        </a:stretch>
      </xdr:blipFill>
      <xdr:spPr bwMode="auto">
        <a:xfrm>
          <a:off x="4914900" y="121091325"/>
          <a:ext cx="695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628650</xdr:colOff>
      <xdr:row>387</xdr:row>
      <xdr:rowOff>161925</xdr:rowOff>
    </xdr:from>
    <xdr:to>
      <xdr:col>5</xdr:col>
      <xdr:colOff>971550</xdr:colOff>
      <xdr:row>387</xdr:row>
      <xdr:rowOff>161925</xdr:rowOff>
    </xdr:to>
    <xdr:pic>
      <xdr:nvPicPr>
        <xdr:cNvPr id="236" name="Picture 109">
          <a:extLst>
            <a:ext uri="{FF2B5EF4-FFF2-40B4-BE49-F238E27FC236}">
              <a16:creationId xmlns:a16="http://schemas.microsoft.com/office/drawing/2014/main" id="{92A34DAC-BD52-4DDF-AE1F-0E168A56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rcRect l="12500" t="10405" r="21529" b="11172"/>
        <a:stretch>
          <a:fillRect/>
        </a:stretch>
      </xdr:blipFill>
      <xdr:spPr bwMode="auto">
        <a:xfrm>
          <a:off x="5181600" y="121091325"/>
          <a:ext cx="342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438150</xdr:colOff>
      <xdr:row>387</xdr:row>
      <xdr:rowOff>161925</xdr:rowOff>
    </xdr:from>
    <xdr:to>
      <xdr:col>5</xdr:col>
      <xdr:colOff>1019175</xdr:colOff>
      <xdr:row>387</xdr:row>
      <xdr:rowOff>161925</xdr:rowOff>
    </xdr:to>
    <xdr:pic>
      <xdr:nvPicPr>
        <xdr:cNvPr id="237" name="Picture 110">
          <a:extLst>
            <a:ext uri="{FF2B5EF4-FFF2-40B4-BE49-F238E27FC236}">
              <a16:creationId xmlns:a16="http://schemas.microsoft.com/office/drawing/2014/main" id="{B74EF966-148B-4040-A425-7AAB88B4A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rcRect/>
        <a:stretch>
          <a:fillRect/>
        </a:stretch>
      </xdr:blipFill>
      <xdr:spPr bwMode="auto">
        <a:xfrm>
          <a:off x="4991100" y="121091325"/>
          <a:ext cx="581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495300</xdr:colOff>
      <xdr:row>387</xdr:row>
      <xdr:rowOff>161925</xdr:rowOff>
    </xdr:from>
    <xdr:to>
      <xdr:col>5</xdr:col>
      <xdr:colOff>1190625</xdr:colOff>
      <xdr:row>387</xdr:row>
      <xdr:rowOff>161925</xdr:rowOff>
    </xdr:to>
    <xdr:pic>
      <xdr:nvPicPr>
        <xdr:cNvPr id="238" name="Picture 111">
          <a:extLst>
            <a:ext uri="{FF2B5EF4-FFF2-40B4-BE49-F238E27FC236}">
              <a16:creationId xmlns:a16="http://schemas.microsoft.com/office/drawing/2014/main" id="{6FA84BB8-2A57-4BA6-A9EE-455C09536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rcRect/>
        <a:stretch>
          <a:fillRect/>
        </a:stretch>
      </xdr:blipFill>
      <xdr:spPr bwMode="auto">
        <a:xfrm>
          <a:off x="5048250" y="121091325"/>
          <a:ext cx="695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428625</xdr:colOff>
      <xdr:row>387</xdr:row>
      <xdr:rowOff>161925</xdr:rowOff>
    </xdr:from>
    <xdr:to>
      <xdr:col>5</xdr:col>
      <xdr:colOff>1066800</xdr:colOff>
      <xdr:row>387</xdr:row>
      <xdr:rowOff>161925</xdr:rowOff>
    </xdr:to>
    <xdr:pic>
      <xdr:nvPicPr>
        <xdr:cNvPr id="239" name="Picture 112">
          <a:extLst>
            <a:ext uri="{FF2B5EF4-FFF2-40B4-BE49-F238E27FC236}">
              <a16:creationId xmlns:a16="http://schemas.microsoft.com/office/drawing/2014/main" id="{2F7A2962-4ED1-41BF-B6A1-2E395E492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rcRect/>
        <a:stretch>
          <a:fillRect/>
        </a:stretch>
      </xdr:blipFill>
      <xdr:spPr bwMode="auto">
        <a:xfrm rot="1548564">
          <a:off x="4981575" y="121091325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55020</xdr:colOff>
      <xdr:row>392</xdr:row>
      <xdr:rowOff>156714</xdr:rowOff>
    </xdr:from>
    <xdr:to>
      <xdr:col>5</xdr:col>
      <xdr:colOff>1595349</xdr:colOff>
      <xdr:row>394</xdr:row>
      <xdr:rowOff>91056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5152B7D8-850A-4189-B7EB-C5C8BCC8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4">
              <a:shade val="45000"/>
              <a:satMod val="135000"/>
            </a:schemeClr>
            <a:prstClr val="white"/>
          </a:duotone>
        </a:blip>
        <a:srcRect r="12762"/>
        <a:stretch>
          <a:fillRect/>
        </a:stretch>
      </xdr:blipFill>
      <xdr:spPr bwMode="auto">
        <a:xfrm>
          <a:off x="4607970" y="122641864"/>
          <a:ext cx="1540329" cy="55664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67400</xdr:colOff>
      <xdr:row>395</xdr:row>
      <xdr:rowOff>178081</xdr:rowOff>
    </xdr:from>
    <xdr:to>
      <xdr:col>5</xdr:col>
      <xdr:colOff>1462131</xdr:colOff>
      <xdr:row>397</xdr:row>
      <xdr:rowOff>167799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2C2EF808-7A6F-4C9C-8A1D-BAB896DA4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duotone>
            <a:schemeClr val="accent4">
              <a:shade val="45000"/>
              <a:satMod val="135000"/>
            </a:schemeClr>
            <a:prstClr val="white"/>
          </a:duotone>
        </a:blip>
        <a:srcRect t="117" r="51038"/>
        <a:stretch/>
      </xdr:blipFill>
      <xdr:spPr bwMode="auto">
        <a:xfrm rot="5400000">
          <a:off x="5011707" y="123205324"/>
          <a:ext cx="612018" cy="139473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257175</xdr:colOff>
      <xdr:row>398</xdr:row>
      <xdr:rowOff>142875</xdr:rowOff>
    </xdr:from>
    <xdr:to>
      <xdr:col>5</xdr:col>
      <xdr:colOff>1447800</xdr:colOff>
      <xdr:row>398</xdr:row>
      <xdr:rowOff>142875</xdr:rowOff>
    </xdr:to>
    <xdr:pic>
      <xdr:nvPicPr>
        <xdr:cNvPr id="242" name="Picture 116">
          <a:extLst>
            <a:ext uri="{FF2B5EF4-FFF2-40B4-BE49-F238E27FC236}">
              <a16:creationId xmlns:a16="http://schemas.microsoft.com/office/drawing/2014/main" id="{72A93E4E-1A8A-4809-B88E-512A71D4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rcRect/>
        <a:stretch>
          <a:fillRect/>
        </a:stretch>
      </xdr:blipFill>
      <xdr:spPr bwMode="auto">
        <a:xfrm>
          <a:off x="4810125" y="124494925"/>
          <a:ext cx="1190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228600</xdr:colOff>
      <xdr:row>398</xdr:row>
      <xdr:rowOff>142875</xdr:rowOff>
    </xdr:from>
    <xdr:to>
      <xdr:col>5</xdr:col>
      <xdr:colOff>1495425</xdr:colOff>
      <xdr:row>398</xdr:row>
      <xdr:rowOff>142875</xdr:rowOff>
    </xdr:to>
    <xdr:grpSp>
      <xdr:nvGrpSpPr>
        <xdr:cNvPr id="243" name="Group 117">
          <a:extLst>
            <a:ext uri="{FF2B5EF4-FFF2-40B4-BE49-F238E27FC236}">
              <a16:creationId xmlns:a16="http://schemas.microsoft.com/office/drawing/2014/main" id="{42C74F66-DCF6-431A-8B51-15618505AEA9}"/>
            </a:ext>
          </a:extLst>
        </xdr:cNvPr>
        <xdr:cNvGrpSpPr>
          <a:grpSpLocks/>
        </xdr:cNvGrpSpPr>
      </xdr:nvGrpSpPr>
      <xdr:grpSpPr bwMode="auto">
        <a:xfrm>
          <a:off x="4709160" y="128006475"/>
          <a:ext cx="1266825" cy="0"/>
          <a:chOff x="7959760" y="19288626"/>
          <a:chExt cx="1252554" cy="816985"/>
        </a:xfrm>
      </xdr:grpSpPr>
      <xdr:pic>
        <xdr:nvPicPr>
          <xdr:cNvPr id="244" name="Picture 118">
            <a:extLst>
              <a:ext uri="{FF2B5EF4-FFF2-40B4-BE49-F238E27FC236}">
                <a16:creationId xmlns:a16="http://schemas.microsoft.com/office/drawing/2014/main" id="{1EC0E4E6-D786-3654-2D30-596AC1BA57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8"/>
          <a:srcRect/>
          <a:stretch>
            <a:fillRect/>
          </a:stretch>
        </xdr:blipFill>
        <xdr:spPr bwMode="auto">
          <a:xfrm>
            <a:off x="8040575" y="19288626"/>
            <a:ext cx="1171739" cy="44901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5" name="Picture 119">
            <a:extLst>
              <a:ext uri="{FF2B5EF4-FFF2-40B4-BE49-F238E27FC236}">
                <a16:creationId xmlns:a16="http://schemas.microsoft.com/office/drawing/2014/main" id="{D7AB88C3-C613-D720-B14F-4FD078CD2B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9"/>
          <a:srcRect/>
          <a:stretch>
            <a:fillRect/>
          </a:stretch>
        </xdr:blipFill>
        <xdr:spPr bwMode="auto">
          <a:xfrm flipH="1">
            <a:off x="7959760" y="19657185"/>
            <a:ext cx="1170215" cy="4484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</xdr:col>
      <xdr:colOff>133350</xdr:colOff>
      <xdr:row>400</xdr:row>
      <xdr:rowOff>190500</xdr:rowOff>
    </xdr:from>
    <xdr:to>
      <xdr:col>5</xdr:col>
      <xdr:colOff>1514475</xdr:colOff>
      <xdr:row>400</xdr:row>
      <xdr:rowOff>190500</xdr:rowOff>
    </xdr:to>
    <xdr:pic>
      <xdr:nvPicPr>
        <xdr:cNvPr id="246" name="Picture 120">
          <a:extLst>
            <a:ext uri="{FF2B5EF4-FFF2-40B4-BE49-F238E27FC236}">
              <a16:creationId xmlns:a16="http://schemas.microsoft.com/office/drawing/2014/main" id="{29A6E825-2FF3-4A87-AB7A-EB1E5B2B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rcRect/>
        <a:stretch>
          <a:fillRect/>
        </a:stretch>
      </xdr:blipFill>
      <xdr:spPr bwMode="auto">
        <a:xfrm>
          <a:off x="4686300" y="125164850"/>
          <a:ext cx="1381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160757</xdr:colOff>
      <xdr:row>401</xdr:row>
      <xdr:rowOff>172010</xdr:rowOff>
    </xdr:from>
    <xdr:to>
      <xdr:col>5</xdr:col>
      <xdr:colOff>1510391</xdr:colOff>
      <xdr:row>403</xdr:row>
      <xdr:rowOff>151028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A591202B-9315-4CA9-BFFB-2BB09235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713707" y="125457510"/>
          <a:ext cx="1349634" cy="601318"/>
        </a:xfrm>
        <a:prstGeom prst="rect">
          <a:avLst/>
        </a:prstGeom>
      </xdr:spPr>
    </xdr:pic>
    <xdr:clientData/>
  </xdr:twoCellAnchor>
  <xdr:twoCellAnchor>
    <xdr:from>
      <xdr:col>5</xdr:col>
      <xdr:colOff>514350</xdr:colOff>
      <xdr:row>400</xdr:row>
      <xdr:rowOff>190500</xdr:rowOff>
    </xdr:from>
    <xdr:to>
      <xdr:col>5</xdr:col>
      <xdr:colOff>1114425</xdr:colOff>
      <xdr:row>400</xdr:row>
      <xdr:rowOff>190500</xdr:rowOff>
    </xdr:to>
    <xdr:pic>
      <xdr:nvPicPr>
        <xdr:cNvPr id="248" name="Picture 122">
          <a:extLst>
            <a:ext uri="{FF2B5EF4-FFF2-40B4-BE49-F238E27FC236}">
              <a16:creationId xmlns:a16="http://schemas.microsoft.com/office/drawing/2014/main" id="{A328F220-AF68-4FE4-B569-D8AC8F00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rcRect/>
        <a:stretch>
          <a:fillRect/>
        </a:stretch>
      </xdr:blipFill>
      <xdr:spPr bwMode="auto">
        <a:xfrm>
          <a:off x="5067300" y="125164850"/>
          <a:ext cx="600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447675</xdr:colOff>
      <xdr:row>400</xdr:row>
      <xdr:rowOff>190500</xdr:rowOff>
    </xdr:from>
    <xdr:to>
      <xdr:col>5</xdr:col>
      <xdr:colOff>1209675</xdr:colOff>
      <xdr:row>400</xdr:row>
      <xdr:rowOff>190500</xdr:rowOff>
    </xdr:to>
    <xdr:pic>
      <xdr:nvPicPr>
        <xdr:cNvPr id="249" name="Picture 123">
          <a:extLst>
            <a:ext uri="{FF2B5EF4-FFF2-40B4-BE49-F238E27FC236}">
              <a16:creationId xmlns:a16="http://schemas.microsoft.com/office/drawing/2014/main" id="{957188A5-1855-4C0C-8A5F-6C82188B9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rcRect/>
        <a:stretch>
          <a:fillRect/>
        </a:stretch>
      </xdr:blipFill>
      <xdr:spPr bwMode="auto">
        <a:xfrm>
          <a:off x="5000625" y="125164850"/>
          <a:ext cx="762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180975</xdr:colOff>
      <xdr:row>400</xdr:row>
      <xdr:rowOff>190500</xdr:rowOff>
    </xdr:from>
    <xdr:to>
      <xdr:col>5</xdr:col>
      <xdr:colOff>1590675</xdr:colOff>
      <xdr:row>400</xdr:row>
      <xdr:rowOff>190500</xdr:rowOff>
    </xdr:to>
    <xdr:pic>
      <xdr:nvPicPr>
        <xdr:cNvPr id="250" name="Picture 124">
          <a:extLst>
            <a:ext uri="{FF2B5EF4-FFF2-40B4-BE49-F238E27FC236}">
              <a16:creationId xmlns:a16="http://schemas.microsoft.com/office/drawing/2014/main" id="{85331A75-15BC-431E-B523-89DF04A6D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rcRect/>
        <a:stretch>
          <a:fillRect/>
        </a:stretch>
      </xdr:blipFill>
      <xdr:spPr bwMode="auto">
        <a:xfrm>
          <a:off x="4733925" y="125164850"/>
          <a:ext cx="1409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151308</xdr:colOff>
      <xdr:row>398</xdr:row>
      <xdr:rowOff>218768</xdr:rowOff>
    </xdr:from>
    <xdr:to>
      <xdr:col>5</xdr:col>
      <xdr:colOff>1585501</xdr:colOff>
      <xdr:row>400</xdr:row>
      <xdr:rowOff>143968</xdr:rowOff>
    </xdr:to>
    <xdr:pic>
      <xdr:nvPicPr>
        <xdr:cNvPr id="251" name="Picture 2">
          <a:extLst>
            <a:ext uri="{FF2B5EF4-FFF2-40B4-BE49-F238E27FC236}">
              <a16:creationId xmlns:a16="http://schemas.microsoft.com/office/drawing/2014/main" id="{CBD9FCFA-4514-4805-9D2D-C66F498BA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5400000">
          <a:off x="5147605" y="124127471"/>
          <a:ext cx="547500" cy="143419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228600</xdr:colOff>
      <xdr:row>398</xdr:row>
      <xdr:rowOff>142875</xdr:rowOff>
    </xdr:from>
    <xdr:to>
      <xdr:col>5</xdr:col>
      <xdr:colOff>1428750</xdr:colOff>
      <xdr:row>398</xdr:row>
      <xdr:rowOff>142875</xdr:rowOff>
    </xdr:to>
    <xdr:pic>
      <xdr:nvPicPr>
        <xdr:cNvPr id="252" name="Picture 2">
          <a:extLst>
            <a:ext uri="{FF2B5EF4-FFF2-40B4-BE49-F238E27FC236}">
              <a16:creationId xmlns:a16="http://schemas.microsoft.com/office/drawing/2014/main" id="{D5334C29-CB89-4E80-B447-681E7FE02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lum bright="10000" contrast="20000"/>
        </a:blip>
        <a:srcRect/>
        <a:stretch>
          <a:fillRect/>
        </a:stretch>
      </xdr:blipFill>
      <xdr:spPr bwMode="auto">
        <a:xfrm>
          <a:off x="4781550" y="124494925"/>
          <a:ext cx="1200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349975</xdr:colOff>
      <xdr:row>410</xdr:row>
      <xdr:rowOff>215866</xdr:rowOff>
    </xdr:from>
    <xdr:to>
      <xdr:col>5</xdr:col>
      <xdr:colOff>1248046</xdr:colOff>
      <xdr:row>412</xdr:row>
      <xdr:rowOff>66612</xdr:rowOff>
    </xdr:to>
    <xdr:pic>
      <xdr:nvPicPr>
        <xdr:cNvPr id="253" name="Picture 23">
          <a:extLst>
            <a:ext uri="{FF2B5EF4-FFF2-40B4-BE49-F238E27FC236}">
              <a16:creationId xmlns:a16="http://schemas.microsoft.com/office/drawing/2014/main" id="{FDAAD16C-A398-4F9D-A483-B8E642FAC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print">
          <a:duotone>
            <a:schemeClr val="accent4">
              <a:shade val="45000"/>
              <a:satMod val="135000"/>
            </a:schemeClr>
            <a:prstClr val="white"/>
          </a:duotone>
        </a:blip>
        <a:srcRect l="5485" t="13439" r="13502" b="13166"/>
        <a:stretch/>
      </xdr:blipFill>
      <xdr:spPr bwMode="auto">
        <a:xfrm>
          <a:off x="4902925" y="128301716"/>
          <a:ext cx="898071" cy="4730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273776</xdr:colOff>
      <xdr:row>413</xdr:row>
      <xdr:rowOff>224219</xdr:rowOff>
    </xdr:from>
    <xdr:to>
      <xdr:col>5</xdr:col>
      <xdr:colOff>1239882</xdr:colOff>
      <xdr:row>415</xdr:row>
      <xdr:rowOff>168241</xdr:rowOff>
    </xdr:to>
    <xdr:pic>
      <xdr:nvPicPr>
        <xdr:cNvPr id="254" name="Picture 24">
          <a:extLst>
            <a:ext uri="{FF2B5EF4-FFF2-40B4-BE49-F238E27FC236}">
              <a16:creationId xmlns:a16="http://schemas.microsoft.com/office/drawing/2014/main" id="{33077D2C-F6A4-4DA0-8A58-F1D8B6F9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26726" y="129243519"/>
          <a:ext cx="966106" cy="56632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424937</xdr:colOff>
      <xdr:row>416</xdr:row>
      <xdr:rowOff>269994</xdr:rowOff>
    </xdr:from>
    <xdr:to>
      <xdr:col>5</xdr:col>
      <xdr:colOff>1436318</xdr:colOff>
      <xdr:row>418</xdr:row>
      <xdr:rowOff>129184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49C1E13B-4F84-428B-B958-91B602C84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 cstate="print">
          <a:duotone>
            <a:schemeClr val="accent4">
              <a:shade val="45000"/>
              <a:satMod val="135000"/>
            </a:schemeClr>
            <a:prstClr val="white"/>
          </a:duotone>
        </a:blip>
        <a:srcRect l="19554" r="14667"/>
        <a:stretch/>
      </xdr:blipFill>
      <xdr:spPr>
        <a:xfrm rot="5400000">
          <a:off x="5242833" y="129957798"/>
          <a:ext cx="481490" cy="1011381"/>
        </a:xfrm>
        <a:prstGeom prst="rect">
          <a:avLst/>
        </a:prstGeom>
      </xdr:spPr>
    </xdr:pic>
    <xdr:clientData/>
  </xdr:twoCellAnchor>
  <xdr:twoCellAnchor>
    <xdr:from>
      <xdr:col>5</xdr:col>
      <xdr:colOff>118092</xdr:colOff>
      <xdr:row>419</xdr:row>
      <xdr:rowOff>194698</xdr:rowOff>
    </xdr:from>
    <xdr:to>
      <xdr:col>5</xdr:col>
      <xdr:colOff>1398224</xdr:colOff>
      <xdr:row>421</xdr:row>
      <xdr:rowOff>291062</xdr:rowOff>
    </xdr:to>
    <xdr:pic>
      <xdr:nvPicPr>
        <xdr:cNvPr id="256" name="图片 16" descr="微信截图_20250121103511">
          <a:extLst>
            <a:ext uri="{FF2B5EF4-FFF2-40B4-BE49-F238E27FC236}">
              <a16:creationId xmlns:a16="http://schemas.microsoft.com/office/drawing/2014/main" id="{396537A5-2D46-40CB-94FE-DE67C6DDA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4951776" y="130800164"/>
          <a:ext cx="718664" cy="12801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390474</xdr:colOff>
      <xdr:row>422</xdr:row>
      <xdr:rowOff>147583</xdr:rowOff>
    </xdr:from>
    <xdr:to>
      <xdr:col>5</xdr:col>
      <xdr:colOff>1477884</xdr:colOff>
      <xdr:row>424</xdr:row>
      <xdr:rowOff>205048</xdr:rowOff>
    </xdr:to>
    <xdr:pic>
      <xdr:nvPicPr>
        <xdr:cNvPr id="257" name="图片 13" descr="微信截图_20250121102704">
          <a:extLst>
            <a:ext uri="{FF2B5EF4-FFF2-40B4-BE49-F238E27FC236}">
              <a16:creationId xmlns:a16="http://schemas.microsoft.com/office/drawing/2014/main" id="{3342FFF6-88D8-4F20-80AF-2763B67F0D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6" cstate="print">
          <a:duotone>
            <a:schemeClr val="accent4">
              <a:shade val="45000"/>
              <a:satMod val="135000"/>
            </a:schemeClr>
            <a:prstClr val="white"/>
          </a:duotone>
        </a:blip>
        <a:srcRect l="19898" r="18093" b="12137"/>
        <a:stretch/>
      </xdr:blipFill>
      <xdr:spPr bwMode="auto">
        <a:xfrm rot="5400000">
          <a:off x="5147246" y="131763411"/>
          <a:ext cx="679765" cy="10874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279700</xdr:colOff>
      <xdr:row>425</xdr:row>
      <xdr:rowOff>256347</xdr:rowOff>
    </xdr:from>
    <xdr:to>
      <xdr:col>5</xdr:col>
      <xdr:colOff>1415537</xdr:colOff>
      <xdr:row>428</xdr:row>
      <xdr:rowOff>12109</xdr:rowOff>
    </xdr:to>
    <xdr:pic>
      <xdr:nvPicPr>
        <xdr:cNvPr id="258" name="图片 14" descr="微信截图_20250121102939">
          <a:extLst>
            <a:ext uri="{FF2B5EF4-FFF2-40B4-BE49-F238E27FC236}">
              <a16:creationId xmlns:a16="http://schemas.microsoft.com/office/drawing/2014/main" id="{635AF92D-79D9-42CB-AC1A-B68A5B5E2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5055963" y="132786134"/>
          <a:ext cx="689212" cy="113583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238125</xdr:colOff>
      <xdr:row>421</xdr:row>
      <xdr:rowOff>190500</xdr:rowOff>
    </xdr:from>
    <xdr:to>
      <xdr:col>5</xdr:col>
      <xdr:colOff>1409700</xdr:colOff>
      <xdr:row>421</xdr:row>
      <xdr:rowOff>190500</xdr:rowOff>
    </xdr:to>
    <xdr:pic>
      <xdr:nvPicPr>
        <xdr:cNvPr id="259" name="Picture 133">
          <a:extLst>
            <a:ext uri="{FF2B5EF4-FFF2-40B4-BE49-F238E27FC236}">
              <a16:creationId xmlns:a16="http://schemas.microsoft.com/office/drawing/2014/main" id="{9D473186-76CA-4D79-96AA-682DC9CB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rcRect/>
        <a:stretch>
          <a:fillRect/>
        </a:stretch>
      </xdr:blipFill>
      <xdr:spPr bwMode="auto">
        <a:xfrm>
          <a:off x="4791075" y="131699000"/>
          <a:ext cx="1171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421</xdr:row>
      <xdr:rowOff>190500</xdr:rowOff>
    </xdr:from>
    <xdr:to>
      <xdr:col>5</xdr:col>
      <xdr:colOff>1438275</xdr:colOff>
      <xdr:row>421</xdr:row>
      <xdr:rowOff>190500</xdr:rowOff>
    </xdr:to>
    <xdr:pic>
      <xdr:nvPicPr>
        <xdr:cNvPr id="260" name="Picture 134">
          <a:extLst>
            <a:ext uri="{FF2B5EF4-FFF2-40B4-BE49-F238E27FC236}">
              <a16:creationId xmlns:a16="http://schemas.microsoft.com/office/drawing/2014/main" id="{D00A7FAC-03E6-49A5-8314-31285C08C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rcRect/>
        <a:stretch>
          <a:fillRect/>
        </a:stretch>
      </xdr:blipFill>
      <xdr:spPr bwMode="auto">
        <a:xfrm>
          <a:off x="4876800" y="13169900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421</xdr:row>
      <xdr:rowOff>190500</xdr:rowOff>
    </xdr:from>
    <xdr:to>
      <xdr:col>5</xdr:col>
      <xdr:colOff>1400175</xdr:colOff>
      <xdr:row>421</xdr:row>
      <xdr:rowOff>190500</xdr:rowOff>
    </xdr:to>
    <xdr:pic>
      <xdr:nvPicPr>
        <xdr:cNvPr id="261" name="Picture 135">
          <a:extLst>
            <a:ext uri="{FF2B5EF4-FFF2-40B4-BE49-F238E27FC236}">
              <a16:creationId xmlns:a16="http://schemas.microsoft.com/office/drawing/2014/main" id="{69C8167B-27D3-401D-90E2-B8C2EC5CF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rcRect/>
        <a:stretch>
          <a:fillRect/>
        </a:stretch>
      </xdr:blipFill>
      <xdr:spPr bwMode="auto">
        <a:xfrm>
          <a:off x="4876800" y="13169900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161925</xdr:colOff>
      <xdr:row>421</xdr:row>
      <xdr:rowOff>190500</xdr:rowOff>
    </xdr:from>
    <xdr:to>
      <xdr:col>5</xdr:col>
      <xdr:colOff>1590675</xdr:colOff>
      <xdr:row>421</xdr:row>
      <xdr:rowOff>190500</xdr:rowOff>
    </xdr:to>
    <xdr:pic>
      <xdr:nvPicPr>
        <xdr:cNvPr id="262" name="Picture 136">
          <a:extLst>
            <a:ext uri="{FF2B5EF4-FFF2-40B4-BE49-F238E27FC236}">
              <a16:creationId xmlns:a16="http://schemas.microsoft.com/office/drawing/2014/main" id="{23E5DCA4-C556-469B-A936-F5BB57D5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rcRect/>
        <a:stretch>
          <a:fillRect/>
        </a:stretch>
      </xdr:blipFill>
      <xdr:spPr bwMode="auto">
        <a:xfrm>
          <a:off x="4714875" y="131699000"/>
          <a:ext cx="1428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466725</xdr:colOff>
      <xdr:row>421</xdr:row>
      <xdr:rowOff>190500</xdr:rowOff>
    </xdr:from>
    <xdr:to>
      <xdr:col>5</xdr:col>
      <xdr:colOff>1123950</xdr:colOff>
      <xdr:row>421</xdr:row>
      <xdr:rowOff>190500</xdr:rowOff>
    </xdr:to>
    <xdr:pic>
      <xdr:nvPicPr>
        <xdr:cNvPr id="263" name="Picture 137">
          <a:extLst>
            <a:ext uri="{FF2B5EF4-FFF2-40B4-BE49-F238E27FC236}">
              <a16:creationId xmlns:a16="http://schemas.microsoft.com/office/drawing/2014/main" id="{0DF9D006-AD37-4546-9700-D6D36A80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b="16092"/>
        <a:stretch>
          <a:fillRect/>
        </a:stretch>
      </xdr:blipFill>
      <xdr:spPr bwMode="auto">
        <a:xfrm>
          <a:off x="5019675" y="131699000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619125</xdr:colOff>
      <xdr:row>421</xdr:row>
      <xdr:rowOff>342900</xdr:rowOff>
    </xdr:from>
    <xdr:to>
      <xdr:col>5</xdr:col>
      <xdr:colOff>1276350</xdr:colOff>
      <xdr:row>421</xdr:row>
      <xdr:rowOff>342900</xdr:rowOff>
    </xdr:to>
    <xdr:pic>
      <xdr:nvPicPr>
        <xdr:cNvPr id="264" name="Picture 138">
          <a:extLst>
            <a:ext uri="{FF2B5EF4-FFF2-40B4-BE49-F238E27FC236}">
              <a16:creationId xmlns:a16="http://schemas.microsoft.com/office/drawing/2014/main" id="{A7F5CFEE-E856-4CCA-AA08-B5300CBA0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b="16092"/>
        <a:stretch>
          <a:fillRect/>
        </a:stretch>
      </xdr:blipFill>
      <xdr:spPr bwMode="auto">
        <a:xfrm>
          <a:off x="5172075" y="131819650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228600</xdr:colOff>
      <xdr:row>421</xdr:row>
      <xdr:rowOff>190500</xdr:rowOff>
    </xdr:from>
    <xdr:to>
      <xdr:col>5</xdr:col>
      <xdr:colOff>1333500</xdr:colOff>
      <xdr:row>421</xdr:row>
      <xdr:rowOff>190500</xdr:rowOff>
    </xdr:to>
    <xdr:pic>
      <xdr:nvPicPr>
        <xdr:cNvPr id="265" name="Picture 18">
          <a:extLst>
            <a:ext uri="{FF2B5EF4-FFF2-40B4-BE49-F238E27FC236}">
              <a16:creationId xmlns:a16="http://schemas.microsoft.com/office/drawing/2014/main" id="{6312AD57-97AA-4DAF-8E3E-1277BB747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rcRect t="10156" b="15375"/>
        <a:stretch>
          <a:fillRect/>
        </a:stretch>
      </xdr:blipFill>
      <xdr:spPr bwMode="auto">
        <a:xfrm>
          <a:off x="4781550" y="131699000"/>
          <a:ext cx="1104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238125</xdr:colOff>
      <xdr:row>423</xdr:row>
      <xdr:rowOff>381000</xdr:rowOff>
    </xdr:from>
    <xdr:to>
      <xdr:col>5</xdr:col>
      <xdr:colOff>1409700</xdr:colOff>
      <xdr:row>423</xdr:row>
      <xdr:rowOff>381000</xdr:rowOff>
    </xdr:to>
    <xdr:pic>
      <xdr:nvPicPr>
        <xdr:cNvPr id="266" name="Picture 140">
          <a:extLst>
            <a:ext uri="{FF2B5EF4-FFF2-40B4-BE49-F238E27FC236}">
              <a16:creationId xmlns:a16="http://schemas.microsoft.com/office/drawing/2014/main" id="{24268906-04F9-41CB-9006-3AF786B83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rcRect/>
        <a:stretch>
          <a:fillRect/>
        </a:stretch>
      </xdr:blipFill>
      <xdr:spPr bwMode="auto">
        <a:xfrm>
          <a:off x="4791075" y="132441950"/>
          <a:ext cx="1171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423</xdr:row>
      <xdr:rowOff>381000</xdr:rowOff>
    </xdr:from>
    <xdr:to>
      <xdr:col>5</xdr:col>
      <xdr:colOff>1438275</xdr:colOff>
      <xdr:row>423</xdr:row>
      <xdr:rowOff>381000</xdr:rowOff>
    </xdr:to>
    <xdr:pic>
      <xdr:nvPicPr>
        <xdr:cNvPr id="267" name="Picture 141">
          <a:extLst>
            <a:ext uri="{FF2B5EF4-FFF2-40B4-BE49-F238E27FC236}">
              <a16:creationId xmlns:a16="http://schemas.microsoft.com/office/drawing/2014/main" id="{0A84D6E9-60D8-4BDA-A6A4-4AD817176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rcRect/>
        <a:stretch>
          <a:fillRect/>
        </a:stretch>
      </xdr:blipFill>
      <xdr:spPr bwMode="auto">
        <a:xfrm>
          <a:off x="4876800" y="13244195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423</xdr:row>
      <xdr:rowOff>381000</xdr:rowOff>
    </xdr:from>
    <xdr:to>
      <xdr:col>5</xdr:col>
      <xdr:colOff>1400175</xdr:colOff>
      <xdr:row>423</xdr:row>
      <xdr:rowOff>381000</xdr:rowOff>
    </xdr:to>
    <xdr:pic>
      <xdr:nvPicPr>
        <xdr:cNvPr id="268" name="Picture 142">
          <a:extLst>
            <a:ext uri="{FF2B5EF4-FFF2-40B4-BE49-F238E27FC236}">
              <a16:creationId xmlns:a16="http://schemas.microsoft.com/office/drawing/2014/main" id="{2331CFC2-6F98-4AA0-B66D-331BC2CCD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rcRect/>
        <a:stretch>
          <a:fillRect/>
        </a:stretch>
      </xdr:blipFill>
      <xdr:spPr bwMode="auto">
        <a:xfrm>
          <a:off x="4876800" y="13244195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133350</xdr:colOff>
      <xdr:row>423</xdr:row>
      <xdr:rowOff>381000</xdr:rowOff>
    </xdr:from>
    <xdr:to>
      <xdr:col>5</xdr:col>
      <xdr:colOff>1562100</xdr:colOff>
      <xdr:row>423</xdr:row>
      <xdr:rowOff>381000</xdr:rowOff>
    </xdr:to>
    <xdr:pic>
      <xdr:nvPicPr>
        <xdr:cNvPr id="269" name="Picture 143">
          <a:extLst>
            <a:ext uri="{FF2B5EF4-FFF2-40B4-BE49-F238E27FC236}">
              <a16:creationId xmlns:a16="http://schemas.microsoft.com/office/drawing/2014/main" id="{27EBC0ED-E4FA-48C9-909F-15A440338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rcRect/>
        <a:stretch>
          <a:fillRect/>
        </a:stretch>
      </xdr:blipFill>
      <xdr:spPr bwMode="auto">
        <a:xfrm>
          <a:off x="4686300" y="132441950"/>
          <a:ext cx="14287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657225</xdr:colOff>
      <xdr:row>423</xdr:row>
      <xdr:rowOff>381000</xdr:rowOff>
    </xdr:from>
    <xdr:to>
      <xdr:col>5</xdr:col>
      <xdr:colOff>1019175</xdr:colOff>
      <xdr:row>423</xdr:row>
      <xdr:rowOff>381000</xdr:rowOff>
    </xdr:to>
    <xdr:pic>
      <xdr:nvPicPr>
        <xdr:cNvPr id="270" name="Picture 144">
          <a:extLst>
            <a:ext uri="{FF2B5EF4-FFF2-40B4-BE49-F238E27FC236}">
              <a16:creationId xmlns:a16="http://schemas.microsoft.com/office/drawing/2014/main" id="{8B67E15E-62F6-492E-866F-9EB8FB5F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b="16092"/>
        <a:stretch>
          <a:fillRect/>
        </a:stretch>
      </xdr:blipFill>
      <xdr:spPr bwMode="auto">
        <a:xfrm>
          <a:off x="5210175" y="132441950"/>
          <a:ext cx="361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228600</xdr:colOff>
      <xdr:row>423</xdr:row>
      <xdr:rowOff>381000</xdr:rowOff>
    </xdr:from>
    <xdr:to>
      <xdr:col>5</xdr:col>
      <xdr:colOff>1333500</xdr:colOff>
      <xdr:row>423</xdr:row>
      <xdr:rowOff>381000</xdr:rowOff>
    </xdr:to>
    <xdr:pic>
      <xdr:nvPicPr>
        <xdr:cNvPr id="271" name="Picture 18">
          <a:extLst>
            <a:ext uri="{FF2B5EF4-FFF2-40B4-BE49-F238E27FC236}">
              <a16:creationId xmlns:a16="http://schemas.microsoft.com/office/drawing/2014/main" id="{6DD54284-9DD9-4D25-A871-6E7813D28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rcRect t="10156" b="15375"/>
        <a:stretch>
          <a:fillRect/>
        </a:stretch>
      </xdr:blipFill>
      <xdr:spPr bwMode="auto">
        <a:xfrm>
          <a:off x="4781550" y="132441950"/>
          <a:ext cx="1104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2841150</xdr:colOff>
      <xdr:row>428</xdr:row>
      <xdr:rowOff>295105</xdr:rowOff>
    </xdr:from>
    <xdr:to>
      <xdr:col>5</xdr:col>
      <xdr:colOff>1263144</xdr:colOff>
      <xdr:row>431</xdr:row>
      <xdr:rowOff>53274</xdr:rowOff>
    </xdr:to>
    <xdr:pic>
      <xdr:nvPicPr>
        <xdr:cNvPr id="272" name="图片 11" descr="微信截图_20250121102119">
          <a:extLst>
            <a:ext uri="{FF2B5EF4-FFF2-40B4-BE49-F238E27FC236}">
              <a16:creationId xmlns:a16="http://schemas.microsoft.com/office/drawing/2014/main" id="{501C273E-407F-46F8-95A9-CE2A8A62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6200000">
          <a:off x="4838712" y="133695893"/>
          <a:ext cx="691619" cy="126314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179017</xdr:colOff>
      <xdr:row>431</xdr:row>
      <xdr:rowOff>116574</xdr:rowOff>
    </xdr:from>
    <xdr:to>
      <xdr:col>5</xdr:col>
      <xdr:colOff>1525759</xdr:colOff>
      <xdr:row>433</xdr:row>
      <xdr:rowOff>143626</xdr:rowOff>
    </xdr:to>
    <xdr:pic>
      <xdr:nvPicPr>
        <xdr:cNvPr id="273" name="图片 12" descr="微信截图_20250121102353">
          <a:extLst>
            <a:ext uri="{FF2B5EF4-FFF2-40B4-BE49-F238E27FC236}">
              <a16:creationId xmlns:a16="http://schemas.microsoft.com/office/drawing/2014/main" id="{1DA023B8-6057-488B-AE78-C42C4C6B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5400000">
          <a:off x="5080662" y="134387879"/>
          <a:ext cx="649352" cy="134674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361950</xdr:colOff>
      <xdr:row>433</xdr:row>
      <xdr:rowOff>161925</xdr:rowOff>
    </xdr:from>
    <xdr:to>
      <xdr:col>5</xdr:col>
      <xdr:colOff>1152525</xdr:colOff>
      <xdr:row>433</xdr:row>
      <xdr:rowOff>180975</xdr:rowOff>
    </xdr:to>
    <xdr:pic>
      <xdr:nvPicPr>
        <xdr:cNvPr id="274" name="Picture 148">
          <a:extLst>
            <a:ext uri="{FF2B5EF4-FFF2-40B4-BE49-F238E27FC236}">
              <a16:creationId xmlns:a16="http://schemas.microsoft.com/office/drawing/2014/main" id="{50059480-5AF5-40AD-A200-86F05EACC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rcRect/>
        <a:stretch>
          <a:fillRect/>
        </a:stretch>
      </xdr:blipFill>
      <xdr:spPr bwMode="auto">
        <a:xfrm>
          <a:off x="4914900" y="135404225"/>
          <a:ext cx="7905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361950</xdr:colOff>
      <xdr:row>435</xdr:row>
      <xdr:rowOff>352425</xdr:rowOff>
    </xdr:from>
    <xdr:to>
      <xdr:col>5</xdr:col>
      <xdr:colOff>1152525</xdr:colOff>
      <xdr:row>435</xdr:row>
      <xdr:rowOff>371475</xdr:rowOff>
    </xdr:to>
    <xdr:pic>
      <xdr:nvPicPr>
        <xdr:cNvPr id="275" name="Picture 149">
          <a:extLst>
            <a:ext uri="{FF2B5EF4-FFF2-40B4-BE49-F238E27FC236}">
              <a16:creationId xmlns:a16="http://schemas.microsoft.com/office/drawing/2014/main" id="{734E6CF1-AACB-499F-AA58-F6B3C062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rcRect/>
        <a:stretch>
          <a:fillRect/>
        </a:stretch>
      </xdr:blipFill>
      <xdr:spPr bwMode="auto">
        <a:xfrm>
          <a:off x="4914900" y="136172575"/>
          <a:ext cx="790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466725</xdr:colOff>
      <xdr:row>435</xdr:row>
      <xdr:rowOff>352425</xdr:rowOff>
    </xdr:from>
    <xdr:to>
      <xdr:col>5</xdr:col>
      <xdr:colOff>1123950</xdr:colOff>
      <xdr:row>435</xdr:row>
      <xdr:rowOff>352425</xdr:rowOff>
    </xdr:to>
    <xdr:pic>
      <xdr:nvPicPr>
        <xdr:cNvPr id="276" name="Picture 150">
          <a:extLst>
            <a:ext uri="{FF2B5EF4-FFF2-40B4-BE49-F238E27FC236}">
              <a16:creationId xmlns:a16="http://schemas.microsoft.com/office/drawing/2014/main" id="{7B60048D-15EE-4D14-BD5D-FEFE73DA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b="16092"/>
        <a:stretch>
          <a:fillRect/>
        </a:stretch>
      </xdr:blipFill>
      <xdr:spPr bwMode="auto">
        <a:xfrm>
          <a:off x="5019675" y="136172575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619125</xdr:colOff>
      <xdr:row>436</xdr:row>
      <xdr:rowOff>123825</xdr:rowOff>
    </xdr:from>
    <xdr:to>
      <xdr:col>5</xdr:col>
      <xdr:colOff>1276350</xdr:colOff>
      <xdr:row>436</xdr:row>
      <xdr:rowOff>123825</xdr:rowOff>
    </xdr:to>
    <xdr:pic>
      <xdr:nvPicPr>
        <xdr:cNvPr id="277" name="Picture 151">
          <a:extLst>
            <a:ext uri="{FF2B5EF4-FFF2-40B4-BE49-F238E27FC236}">
              <a16:creationId xmlns:a16="http://schemas.microsoft.com/office/drawing/2014/main" id="{5C7FE36F-91B3-43E6-A811-085FA5CAF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b="16092"/>
        <a:stretch>
          <a:fillRect/>
        </a:stretch>
      </xdr:blipFill>
      <xdr:spPr bwMode="auto">
        <a:xfrm>
          <a:off x="5172075" y="136299575"/>
          <a:ext cx="657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221253</xdr:colOff>
      <xdr:row>449</xdr:row>
      <xdr:rowOff>83193</xdr:rowOff>
    </xdr:from>
    <xdr:to>
      <xdr:col>5</xdr:col>
      <xdr:colOff>1358174</xdr:colOff>
      <xdr:row>451</xdr:row>
      <xdr:rowOff>102073</xdr:rowOff>
    </xdr:to>
    <xdr:pic>
      <xdr:nvPicPr>
        <xdr:cNvPr id="278" name="图片 18" descr="微信截图_20250120160010">
          <a:extLst>
            <a:ext uri="{FF2B5EF4-FFF2-40B4-BE49-F238E27FC236}">
              <a16:creationId xmlns:a16="http://schemas.microsoft.com/office/drawing/2014/main" id="{5C4D920E-1AC7-4FC1-BD08-E13E456E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74203" y="140303893"/>
          <a:ext cx="1136921" cy="6411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400050</xdr:colOff>
      <xdr:row>438</xdr:row>
      <xdr:rowOff>161925</xdr:rowOff>
    </xdr:from>
    <xdr:to>
      <xdr:col>5</xdr:col>
      <xdr:colOff>1304925</xdr:colOff>
      <xdr:row>438</xdr:row>
      <xdr:rowOff>161925</xdr:rowOff>
    </xdr:to>
    <xdr:pic>
      <xdr:nvPicPr>
        <xdr:cNvPr id="279" name="图片 18" descr="微信截图_20250120160010">
          <a:extLst>
            <a:ext uri="{FF2B5EF4-FFF2-40B4-BE49-F238E27FC236}">
              <a16:creationId xmlns:a16="http://schemas.microsoft.com/office/drawing/2014/main" id="{20CC65A1-62C6-4E53-AC96-C71F0D373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grayscl/>
        </a:blip>
        <a:srcRect/>
        <a:stretch>
          <a:fillRect/>
        </a:stretch>
      </xdr:blipFill>
      <xdr:spPr bwMode="auto">
        <a:xfrm>
          <a:off x="4953000" y="136959975"/>
          <a:ext cx="904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438</xdr:row>
      <xdr:rowOff>161925</xdr:rowOff>
    </xdr:from>
    <xdr:to>
      <xdr:col>5</xdr:col>
      <xdr:colOff>1504950</xdr:colOff>
      <xdr:row>438</xdr:row>
      <xdr:rowOff>161925</xdr:rowOff>
    </xdr:to>
    <xdr:pic>
      <xdr:nvPicPr>
        <xdr:cNvPr id="280" name="Picture 154">
          <a:extLst>
            <a:ext uri="{FF2B5EF4-FFF2-40B4-BE49-F238E27FC236}">
              <a16:creationId xmlns:a16="http://schemas.microsoft.com/office/drawing/2014/main" id="{7BA6BDFE-DB02-46AE-BAD2-B122F4C3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rcRect/>
        <a:stretch>
          <a:fillRect/>
        </a:stretch>
      </xdr:blipFill>
      <xdr:spPr bwMode="auto">
        <a:xfrm>
          <a:off x="4876800" y="136959975"/>
          <a:ext cx="1181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542925</xdr:colOff>
      <xdr:row>438</xdr:row>
      <xdr:rowOff>161925</xdr:rowOff>
    </xdr:from>
    <xdr:to>
      <xdr:col>5</xdr:col>
      <xdr:colOff>1314450</xdr:colOff>
      <xdr:row>438</xdr:row>
      <xdr:rowOff>161925</xdr:rowOff>
    </xdr:to>
    <xdr:pic>
      <xdr:nvPicPr>
        <xdr:cNvPr id="281" name="Picture 155">
          <a:extLst>
            <a:ext uri="{FF2B5EF4-FFF2-40B4-BE49-F238E27FC236}">
              <a16:creationId xmlns:a16="http://schemas.microsoft.com/office/drawing/2014/main" id="{2FAEA7A6-4154-4A85-A099-B529C852B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rcRect/>
        <a:stretch>
          <a:fillRect/>
        </a:stretch>
      </xdr:blipFill>
      <xdr:spPr bwMode="auto">
        <a:xfrm>
          <a:off x="5095875" y="136959975"/>
          <a:ext cx="771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435</xdr:row>
      <xdr:rowOff>352425</xdr:rowOff>
    </xdr:from>
    <xdr:to>
      <xdr:col>5</xdr:col>
      <xdr:colOff>1333500</xdr:colOff>
      <xdr:row>435</xdr:row>
      <xdr:rowOff>352425</xdr:rowOff>
    </xdr:to>
    <xdr:pic>
      <xdr:nvPicPr>
        <xdr:cNvPr id="282" name="Picture 156">
          <a:extLst>
            <a:ext uri="{FF2B5EF4-FFF2-40B4-BE49-F238E27FC236}">
              <a16:creationId xmlns:a16="http://schemas.microsoft.com/office/drawing/2014/main" id="{DFA807B6-426F-42FB-890E-0D99732C4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rcRect/>
        <a:stretch>
          <a:fillRect/>
        </a:stretch>
      </xdr:blipFill>
      <xdr:spPr bwMode="auto">
        <a:xfrm>
          <a:off x="4876800" y="136172575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295547</xdr:colOff>
      <xdr:row>446</xdr:row>
      <xdr:rowOff>159394</xdr:rowOff>
    </xdr:from>
    <xdr:to>
      <xdr:col>5</xdr:col>
      <xdr:colOff>1449432</xdr:colOff>
      <xdr:row>448</xdr:row>
      <xdr:rowOff>219703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FD37926B-B80D-407D-B864-923ED44E8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848497" y="139446644"/>
          <a:ext cx="1153885" cy="682609"/>
        </a:xfrm>
        <a:prstGeom prst="rect">
          <a:avLst/>
        </a:prstGeom>
      </xdr:spPr>
    </xdr:pic>
    <xdr:clientData/>
  </xdr:twoCellAnchor>
  <xdr:twoCellAnchor>
    <xdr:from>
      <xdr:col>5</xdr:col>
      <xdr:colOff>361950</xdr:colOff>
      <xdr:row>438</xdr:row>
      <xdr:rowOff>161925</xdr:rowOff>
    </xdr:from>
    <xdr:to>
      <xdr:col>5</xdr:col>
      <xdr:colOff>1152525</xdr:colOff>
      <xdr:row>438</xdr:row>
      <xdr:rowOff>180975</xdr:rowOff>
    </xdr:to>
    <xdr:pic>
      <xdr:nvPicPr>
        <xdr:cNvPr id="284" name="Picture 158">
          <a:extLst>
            <a:ext uri="{FF2B5EF4-FFF2-40B4-BE49-F238E27FC236}">
              <a16:creationId xmlns:a16="http://schemas.microsoft.com/office/drawing/2014/main" id="{34FAB6EE-CC25-45D1-9D01-D6D04B49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rcRect/>
        <a:stretch>
          <a:fillRect/>
        </a:stretch>
      </xdr:blipFill>
      <xdr:spPr bwMode="auto">
        <a:xfrm>
          <a:off x="4914900" y="136959975"/>
          <a:ext cx="7905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381000</xdr:colOff>
      <xdr:row>440</xdr:row>
      <xdr:rowOff>352425</xdr:rowOff>
    </xdr:from>
    <xdr:to>
      <xdr:col>5</xdr:col>
      <xdr:colOff>1371600</xdr:colOff>
      <xdr:row>440</xdr:row>
      <xdr:rowOff>352425</xdr:rowOff>
    </xdr:to>
    <xdr:pic>
      <xdr:nvPicPr>
        <xdr:cNvPr id="285" name="Picture 159">
          <a:extLst>
            <a:ext uri="{FF2B5EF4-FFF2-40B4-BE49-F238E27FC236}">
              <a16:creationId xmlns:a16="http://schemas.microsoft.com/office/drawing/2014/main" id="{AB5125DB-7B2E-4766-A08E-E12BE2B0E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rcRect/>
        <a:stretch>
          <a:fillRect/>
        </a:stretch>
      </xdr:blipFill>
      <xdr:spPr bwMode="auto">
        <a:xfrm>
          <a:off x="4933950" y="137728325"/>
          <a:ext cx="990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274578</xdr:colOff>
      <xdr:row>452</xdr:row>
      <xdr:rowOff>290905</xdr:rowOff>
    </xdr:from>
    <xdr:to>
      <xdr:col>5</xdr:col>
      <xdr:colOff>1260694</xdr:colOff>
      <xdr:row>455</xdr:row>
      <xdr:rowOff>21962</xdr:rowOff>
    </xdr:to>
    <xdr:pic>
      <xdr:nvPicPr>
        <xdr:cNvPr id="286" name="图片 3" descr="微信截图_20250121080351">
          <a:extLst>
            <a:ext uri="{FF2B5EF4-FFF2-40B4-BE49-F238E27FC236}">
              <a16:creationId xmlns:a16="http://schemas.microsoft.com/office/drawing/2014/main" id="{E2B19860-98C4-484E-B7E7-8779329B4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27528" y="141445055"/>
          <a:ext cx="986116" cy="6645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381000</xdr:colOff>
      <xdr:row>440</xdr:row>
      <xdr:rowOff>352425</xdr:rowOff>
    </xdr:from>
    <xdr:to>
      <xdr:col>5</xdr:col>
      <xdr:colOff>1238250</xdr:colOff>
      <xdr:row>440</xdr:row>
      <xdr:rowOff>352425</xdr:rowOff>
    </xdr:to>
    <xdr:pic>
      <xdr:nvPicPr>
        <xdr:cNvPr id="287" name="图片 3" descr="微信截图_20250121080351">
          <a:extLst>
            <a:ext uri="{FF2B5EF4-FFF2-40B4-BE49-F238E27FC236}">
              <a16:creationId xmlns:a16="http://schemas.microsoft.com/office/drawing/2014/main" id="{EC201798-241D-40AE-B9F7-9A987E67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grayscl/>
        </a:blip>
        <a:srcRect/>
        <a:stretch>
          <a:fillRect/>
        </a:stretch>
      </xdr:blipFill>
      <xdr:spPr bwMode="auto">
        <a:xfrm>
          <a:off x="4933950" y="13772832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419100</xdr:colOff>
      <xdr:row>440</xdr:row>
      <xdr:rowOff>352425</xdr:rowOff>
    </xdr:from>
    <xdr:to>
      <xdr:col>5</xdr:col>
      <xdr:colOff>1314450</xdr:colOff>
      <xdr:row>440</xdr:row>
      <xdr:rowOff>352425</xdr:rowOff>
    </xdr:to>
    <xdr:pic>
      <xdr:nvPicPr>
        <xdr:cNvPr id="288" name="Picture 162">
          <a:extLst>
            <a:ext uri="{FF2B5EF4-FFF2-40B4-BE49-F238E27FC236}">
              <a16:creationId xmlns:a16="http://schemas.microsoft.com/office/drawing/2014/main" id="{F7020C39-A095-49F9-8303-2A07E375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rcRect l="15295" t="19205" r="12100" b="9976"/>
        <a:stretch>
          <a:fillRect/>
        </a:stretch>
      </xdr:blipFill>
      <xdr:spPr bwMode="auto">
        <a:xfrm>
          <a:off x="4972050" y="137728325"/>
          <a:ext cx="895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295275</xdr:colOff>
      <xdr:row>430</xdr:row>
      <xdr:rowOff>238125</xdr:rowOff>
    </xdr:from>
    <xdr:to>
      <xdr:col>5</xdr:col>
      <xdr:colOff>1400175</xdr:colOff>
      <xdr:row>430</xdr:row>
      <xdr:rowOff>238125</xdr:rowOff>
    </xdr:to>
    <xdr:pic>
      <xdr:nvPicPr>
        <xdr:cNvPr id="289" name="Picture 163">
          <a:extLst>
            <a:ext uri="{FF2B5EF4-FFF2-40B4-BE49-F238E27FC236}">
              <a16:creationId xmlns:a16="http://schemas.microsoft.com/office/drawing/2014/main" id="{43C59D97-9C88-4F88-9814-47D766CB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rcRect/>
        <a:stretch>
          <a:fillRect/>
        </a:stretch>
      </xdr:blipFill>
      <xdr:spPr bwMode="auto">
        <a:xfrm>
          <a:off x="4848225" y="134546975"/>
          <a:ext cx="1104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190500</xdr:colOff>
      <xdr:row>430</xdr:row>
      <xdr:rowOff>238125</xdr:rowOff>
    </xdr:from>
    <xdr:to>
      <xdr:col>5</xdr:col>
      <xdr:colOff>1276350</xdr:colOff>
      <xdr:row>430</xdr:row>
      <xdr:rowOff>238125</xdr:rowOff>
    </xdr:to>
    <xdr:pic>
      <xdr:nvPicPr>
        <xdr:cNvPr id="290" name="Picture 164">
          <a:extLst>
            <a:ext uri="{FF2B5EF4-FFF2-40B4-BE49-F238E27FC236}">
              <a16:creationId xmlns:a16="http://schemas.microsoft.com/office/drawing/2014/main" id="{01B49520-136A-4666-B17B-D5A597AAC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rcRect/>
        <a:stretch>
          <a:fillRect/>
        </a:stretch>
      </xdr:blipFill>
      <xdr:spPr bwMode="auto">
        <a:xfrm>
          <a:off x="4743450" y="134546975"/>
          <a:ext cx="10858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218531</xdr:colOff>
      <xdr:row>443</xdr:row>
      <xdr:rowOff>225389</xdr:rowOff>
    </xdr:from>
    <xdr:to>
      <xdr:col>5</xdr:col>
      <xdr:colOff>1414124</xdr:colOff>
      <xdr:row>445</xdr:row>
      <xdr:rowOff>103874</xdr:rowOff>
    </xdr:to>
    <xdr:pic>
      <xdr:nvPicPr>
        <xdr:cNvPr id="291" name="图片 13" descr="微信截图_20250120145759">
          <a:extLst>
            <a:ext uri="{FF2B5EF4-FFF2-40B4-BE49-F238E27FC236}">
              <a16:creationId xmlns:a16="http://schemas.microsoft.com/office/drawing/2014/main" id="{F90548EB-44EF-4422-8D3A-63D3CC51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71481" y="138579189"/>
          <a:ext cx="1195593" cy="5007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266700</xdr:colOff>
      <xdr:row>440</xdr:row>
      <xdr:rowOff>180975</xdr:rowOff>
    </xdr:from>
    <xdr:to>
      <xdr:col>5</xdr:col>
      <xdr:colOff>1504950</xdr:colOff>
      <xdr:row>442</xdr:row>
      <xdr:rowOff>123825</xdr:rowOff>
    </xdr:to>
    <xdr:grpSp>
      <xdr:nvGrpSpPr>
        <xdr:cNvPr id="292" name="Group 166">
          <a:extLst>
            <a:ext uri="{FF2B5EF4-FFF2-40B4-BE49-F238E27FC236}">
              <a16:creationId xmlns:a16="http://schemas.microsoft.com/office/drawing/2014/main" id="{385C7372-D0FF-4B3E-9B36-D3390268A16F}"/>
            </a:ext>
          </a:extLst>
        </xdr:cNvPr>
        <xdr:cNvGrpSpPr>
          <a:grpSpLocks/>
        </xdr:cNvGrpSpPr>
      </xdr:nvGrpSpPr>
      <xdr:grpSpPr bwMode="auto">
        <a:xfrm>
          <a:off x="4747260" y="141486255"/>
          <a:ext cx="1238250" cy="582930"/>
          <a:chOff x="13158108" y="32834035"/>
          <a:chExt cx="1551213" cy="872703"/>
        </a:xfrm>
      </xdr:grpSpPr>
      <xdr:pic>
        <xdr:nvPicPr>
          <xdr:cNvPr id="293" name="Picture 292">
            <a:extLst>
              <a:ext uri="{FF2B5EF4-FFF2-40B4-BE49-F238E27FC236}">
                <a16:creationId xmlns:a16="http://schemas.microsoft.com/office/drawing/2014/main" id="{2E3473D8-4CA6-462D-716F-FE1553B020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1" cstate="print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3158108" y="33078964"/>
            <a:ext cx="1211036" cy="627774"/>
          </a:xfrm>
          <a:prstGeom prst="rect">
            <a:avLst/>
          </a:prstGeom>
        </xdr:spPr>
      </xdr:pic>
      <xdr:pic>
        <xdr:nvPicPr>
          <xdr:cNvPr id="294" name="Picture 293">
            <a:extLst>
              <a:ext uri="{FF2B5EF4-FFF2-40B4-BE49-F238E27FC236}">
                <a16:creationId xmlns:a16="http://schemas.microsoft.com/office/drawing/2014/main" id="{5C2CAFD1-41AD-4BCA-E66D-97A9D093BE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 cstate="print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 rot="405328">
            <a:off x="13348607" y="32834035"/>
            <a:ext cx="1360714" cy="62445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295275</xdr:colOff>
      <xdr:row>428</xdr:row>
      <xdr:rowOff>142875</xdr:rowOff>
    </xdr:from>
    <xdr:to>
      <xdr:col>5</xdr:col>
      <xdr:colOff>1447800</xdr:colOff>
      <xdr:row>428</xdr:row>
      <xdr:rowOff>142875</xdr:rowOff>
    </xdr:to>
    <xdr:pic>
      <xdr:nvPicPr>
        <xdr:cNvPr id="295" name="Picture 169">
          <a:extLst>
            <a:ext uri="{FF2B5EF4-FFF2-40B4-BE49-F238E27FC236}">
              <a16:creationId xmlns:a16="http://schemas.microsoft.com/office/drawing/2014/main" id="{AD15DBF1-9263-46F2-8CE5-D6AA6C57E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rcRect/>
        <a:stretch>
          <a:fillRect/>
        </a:stretch>
      </xdr:blipFill>
      <xdr:spPr bwMode="auto">
        <a:xfrm>
          <a:off x="4848225" y="133829425"/>
          <a:ext cx="1152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571500</xdr:colOff>
      <xdr:row>428</xdr:row>
      <xdr:rowOff>142875</xdr:rowOff>
    </xdr:from>
    <xdr:to>
      <xdr:col>5</xdr:col>
      <xdr:colOff>1114425</xdr:colOff>
      <xdr:row>428</xdr:row>
      <xdr:rowOff>142875</xdr:rowOff>
    </xdr:to>
    <xdr:pic>
      <xdr:nvPicPr>
        <xdr:cNvPr id="296" name="Picture 170">
          <a:extLst>
            <a:ext uri="{FF2B5EF4-FFF2-40B4-BE49-F238E27FC236}">
              <a16:creationId xmlns:a16="http://schemas.microsoft.com/office/drawing/2014/main" id="{F4CF5AB3-526D-4036-A544-3D08C709C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rcRect b="16092"/>
        <a:stretch>
          <a:fillRect/>
        </a:stretch>
      </xdr:blipFill>
      <xdr:spPr bwMode="auto">
        <a:xfrm>
          <a:off x="5124450" y="133829425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542925</xdr:colOff>
      <xdr:row>428</xdr:row>
      <xdr:rowOff>142875</xdr:rowOff>
    </xdr:from>
    <xdr:to>
      <xdr:col>5</xdr:col>
      <xdr:colOff>1076325</xdr:colOff>
      <xdr:row>428</xdr:row>
      <xdr:rowOff>142875</xdr:rowOff>
    </xdr:to>
    <xdr:pic>
      <xdr:nvPicPr>
        <xdr:cNvPr id="297" name="Picture 171">
          <a:extLst>
            <a:ext uri="{FF2B5EF4-FFF2-40B4-BE49-F238E27FC236}">
              <a16:creationId xmlns:a16="http://schemas.microsoft.com/office/drawing/2014/main" id="{F4573203-57DB-40DD-8FB3-55ECBEB97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rcRect b="16092"/>
        <a:stretch>
          <a:fillRect/>
        </a:stretch>
      </xdr:blipFill>
      <xdr:spPr bwMode="auto">
        <a:xfrm>
          <a:off x="5095875" y="1338294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400050</xdr:colOff>
      <xdr:row>428</xdr:row>
      <xdr:rowOff>142875</xdr:rowOff>
    </xdr:from>
    <xdr:to>
      <xdr:col>5</xdr:col>
      <xdr:colOff>1381125</xdr:colOff>
      <xdr:row>428</xdr:row>
      <xdr:rowOff>142875</xdr:rowOff>
    </xdr:to>
    <xdr:pic>
      <xdr:nvPicPr>
        <xdr:cNvPr id="298" name="Picture 172">
          <a:extLst>
            <a:ext uri="{FF2B5EF4-FFF2-40B4-BE49-F238E27FC236}">
              <a16:creationId xmlns:a16="http://schemas.microsoft.com/office/drawing/2014/main" id="{D9855BF3-EDCB-4F91-8C4D-6BA64C988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rcRect/>
        <a:stretch>
          <a:fillRect/>
        </a:stretch>
      </xdr:blipFill>
      <xdr:spPr bwMode="auto">
        <a:xfrm>
          <a:off x="4953000" y="133829425"/>
          <a:ext cx="981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0</xdr:colOff>
      <xdr:row>438</xdr:row>
      <xdr:rowOff>0</xdr:rowOff>
    </xdr:from>
    <xdr:to>
      <xdr:col>5</xdr:col>
      <xdr:colOff>1381125</xdr:colOff>
      <xdr:row>439</xdr:row>
      <xdr:rowOff>0</xdr:rowOff>
    </xdr:to>
    <xdr:grpSp>
      <xdr:nvGrpSpPr>
        <xdr:cNvPr id="299" name="Group 173">
          <a:extLst>
            <a:ext uri="{FF2B5EF4-FFF2-40B4-BE49-F238E27FC236}">
              <a16:creationId xmlns:a16="http://schemas.microsoft.com/office/drawing/2014/main" id="{6FCEB36E-701E-4B79-A6E3-7F878E166A50}"/>
            </a:ext>
          </a:extLst>
        </xdr:cNvPr>
        <xdr:cNvGrpSpPr>
          <a:grpSpLocks/>
        </xdr:cNvGrpSpPr>
      </xdr:nvGrpSpPr>
      <xdr:grpSpPr bwMode="auto">
        <a:xfrm>
          <a:off x="4480560" y="140665200"/>
          <a:ext cx="1381125" cy="320040"/>
          <a:chOff x="7840117" y="34783860"/>
          <a:chExt cx="1451159" cy="438924"/>
        </a:xfrm>
      </xdr:grpSpPr>
      <xdr:pic>
        <xdr:nvPicPr>
          <xdr:cNvPr id="300" name="Picture 299">
            <a:extLst>
              <a:ext uri="{FF2B5EF4-FFF2-40B4-BE49-F238E27FC236}">
                <a16:creationId xmlns:a16="http://schemas.microsoft.com/office/drawing/2014/main" id="{168B6B13-A7F6-957F-6F13-69DF891A20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" cstate="print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7840117" y="34808597"/>
            <a:ext cx="779608" cy="414187"/>
          </a:xfrm>
          <a:prstGeom prst="rect">
            <a:avLst/>
          </a:prstGeom>
        </xdr:spPr>
      </xdr:pic>
      <xdr:pic>
        <xdr:nvPicPr>
          <xdr:cNvPr id="301" name="Picture 300">
            <a:extLst>
              <a:ext uri="{FF2B5EF4-FFF2-40B4-BE49-F238E27FC236}">
                <a16:creationId xmlns:a16="http://schemas.microsoft.com/office/drawing/2014/main" id="{941EEA89-93A7-7F0D-D397-A07E5F5993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" cstate="print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8579313" y="34783860"/>
            <a:ext cx="711963" cy="435428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190500</xdr:colOff>
      <xdr:row>426</xdr:row>
      <xdr:rowOff>47625</xdr:rowOff>
    </xdr:from>
    <xdr:to>
      <xdr:col>5</xdr:col>
      <xdr:colOff>1352550</xdr:colOff>
      <xdr:row>426</xdr:row>
      <xdr:rowOff>47625</xdr:rowOff>
    </xdr:to>
    <xdr:pic>
      <xdr:nvPicPr>
        <xdr:cNvPr id="302" name="Picture 176">
          <a:extLst>
            <a:ext uri="{FF2B5EF4-FFF2-40B4-BE49-F238E27FC236}">
              <a16:creationId xmlns:a16="http://schemas.microsoft.com/office/drawing/2014/main" id="{2755FD4A-8F45-49AD-A7C8-1875F330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rcRect/>
        <a:stretch>
          <a:fillRect/>
        </a:stretch>
      </xdr:blipFill>
      <xdr:spPr bwMode="auto">
        <a:xfrm>
          <a:off x="4743450" y="133111875"/>
          <a:ext cx="11620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228600</xdr:colOff>
      <xdr:row>426</xdr:row>
      <xdr:rowOff>47625</xdr:rowOff>
    </xdr:from>
    <xdr:to>
      <xdr:col>5</xdr:col>
      <xdr:colOff>1438275</xdr:colOff>
      <xdr:row>426</xdr:row>
      <xdr:rowOff>47625</xdr:rowOff>
    </xdr:to>
    <xdr:pic>
      <xdr:nvPicPr>
        <xdr:cNvPr id="303" name="Picture 177">
          <a:extLst>
            <a:ext uri="{FF2B5EF4-FFF2-40B4-BE49-F238E27FC236}">
              <a16:creationId xmlns:a16="http://schemas.microsoft.com/office/drawing/2014/main" id="{3BE10E66-EBE7-43A0-BFC9-8AD6EB65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rcRect/>
        <a:stretch>
          <a:fillRect/>
        </a:stretch>
      </xdr:blipFill>
      <xdr:spPr bwMode="auto">
        <a:xfrm>
          <a:off x="4781550" y="133111875"/>
          <a:ext cx="1209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266700</xdr:colOff>
      <xdr:row>426</xdr:row>
      <xdr:rowOff>47625</xdr:rowOff>
    </xdr:from>
    <xdr:to>
      <xdr:col>5</xdr:col>
      <xdr:colOff>1390650</xdr:colOff>
      <xdr:row>426</xdr:row>
      <xdr:rowOff>47625</xdr:rowOff>
    </xdr:to>
    <xdr:pic>
      <xdr:nvPicPr>
        <xdr:cNvPr id="304" name="Picture 178">
          <a:extLst>
            <a:ext uri="{FF2B5EF4-FFF2-40B4-BE49-F238E27FC236}">
              <a16:creationId xmlns:a16="http://schemas.microsoft.com/office/drawing/2014/main" id="{E7B43E70-E8BF-4471-B84C-005FFA42B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rcRect/>
        <a:stretch>
          <a:fillRect/>
        </a:stretch>
      </xdr:blipFill>
      <xdr:spPr bwMode="auto">
        <a:xfrm>
          <a:off x="4819650" y="133111875"/>
          <a:ext cx="1123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2904035</xdr:colOff>
      <xdr:row>433</xdr:row>
      <xdr:rowOff>376797</xdr:rowOff>
    </xdr:from>
    <xdr:to>
      <xdr:col>5</xdr:col>
      <xdr:colOff>1509404</xdr:colOff>
      <xdr:row>436</xdr:row>
      <xdr:rowOff>17113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BDCEF035-CA4C-41E6-BE82-FE94EB38A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552950" y="135555597"/>
          <a:ext cx="1509404" cy="637266"/>
        </a:xfrm>
        <a:prstGeom prst="rect">
          <a:avLst/>
        </a:prstGeom>
      </xdr:spPr>
    </xdr:pic>
    <xdr:clientData/>
  </xdr:twoCellAnchor>
  <xdr:twoCellAnchor>
    <xdr:from>
      <xdr:col>5</xdr:col>
      <xdr:colOff>83276</xdr:colOff>
      <xdr:row>464</xdr:row>
      <xdr:rowOff>226071</xdr:rowOff>
    </xdr:from>
    <xdr:to>
      <xdr:col>5</xdr:col>
      <xdr:colOff>1546051</xdr:colOff>
      <xdr:row>466</xdr:row>
      <xdr:rowOff>258728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9074C602-E5E3-491A-BF3D-12672F8C8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636226" y="145114021"/>
          <a:ext cx="1462775" cy="654957"/>
        </a:xfrm>
        <a:prstGeom prst="rect">
          <a:avLst/>
        </a:prstGeom>
      </xdr:spPr>
    </xdr:pic>
    <xdr:clientData/>
  </xdr:twoCellAnchor>
  <xdr:twoCellAnchor>
    <xdr:from>
      <xdr:col>5</xdr:col>
      <xdr:colOff>323850</xdr:colOff>
      <xdr:row>453</xdr:row>
      <xdr:rowOff>209550</xdr:rowOff>
    </xdr:from>
    <xdr:to>
      <xdr:col>5</xdr:col>
      <xdr:colOff>1181100</xdr:colOff>
      <xdr:row>453</xdr:row>
      <xdr:rowOff>209550</xdr:rowOff>
    </xdr:to>
    <xdr:pic>
      <xdr:nvPicPr>
        <xdr:cNvPr id="307" name="Picture 181">
          <a:extLst>
            <a:ext uri="{FF2B5EF4-FFF2-40B4-BE49-F238E27FC236}">
              <a16:creationId xmlns:a16="http://schemas.microsoft.com/office/drawing/2014/main" id="{B96A49A6-34BE-4695-8286-CBF292F8D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rcRect/>
        <a:stretch>
          <a:fillRect/>
        </a:stretch>
      </xdr:blipFill>
      <xdr:spPr bwMode="auto">
        <a:xfrm>
          <a:off x="4876800" y="141674850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37010</xdr:colOff>
      <xdr:row>467</xdr:row>
      <xdr:rowOff>368943</xdr:rowOff>
    </xdr:from>
    <xdr:to>
      <xdr:col>5</xdr:col>
      <xdr:colOff>1599852</xdr:colOff>
      <xdr:row>469</xdr:row>
      <xdr:rowOff>250887</xdr:rowOff>
    </xdr:to>
    <xdr:pic>
      <xdr:nvPicPr>
        <xdr:cNvPr id="308" name="图片 21" descr="微信截图_20250120161125">
          <a:extLst>
            <a:ext uri="{FF2B5EF4-FFF2-40B4-BE49-F238E27FC236}">
              <a16:creationId xmlns:a16="http://schemas.microsoft.com/office/drawing/2014/main" id="{D18CE006-4DB5-4EFF-9813-1777B3669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589960" y="146133193"/>
          <a:ext cx="1562842" cy="56139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113212</xdr:colOff>
      <xdr:row>476</xdr:row>
      <xdr:rowOff>249204</xdr:rowOff>
    </xdr:from>
    <xdr:to>
      <xdr:col>5</xdr:col>
      <xdr:colOff>1473246</xdr:colOff>
      <xdr:row>478</xdr:row>
      <xdr:rowOff>28076</xdr:rowOff>
    </xdr:to>
    <xdr:pic>
      <xdr:nvPicPr>
        <xdr:cNvPr id="309" name="图片 19" descr="微信截图_20250121105357">
          <a:extLst>
            <a:ext uri="{FF2B5EF4-FFF2-40B4-BE49-F238E27FC236}">
              <a16:creationId xmlns:a16="http://schemas.microsoft.com/office/drawing/2014/main" id="{B4B0F72E-02F4-4F74-BCD4-E80764574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5400000" flipH="1">
          <a:off x="5145593" y="148391523"/>
          <a:ext cx="401172" cy="13600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638175</xdr:colOff>
      <xdr:row>402</xdr:row>
      <xdr:rowOff>190500</xdr:rowOff>
    </xdr:from>
    <xdr:to>
      <xdr:col>5</xdr:col>
      <xdr:colOff>1085850</xdr:colOff>
      <xdr:row>402</xdr:row>
      <xdr:rowOff>190500</xdr:rowOff>
    </xdr:to>
    <xdr:pic>
      <xdr:nvPicPr>
        <xdr:cNvPr id="310" name="Picture 185">
          <a:extLst>
            <a:ext uri="{FF2B5EF4-FFF2-40B4-BE49-F238E27FC236}">
              <a16:creationId xmlns:a16="http://schemas.microsoft.com/office/drawing/2014/main" id="{EE1127D8-C5F2-4A99-8EED-CC6C6BFD7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rcRect/>
        <a:stretch>
          <a:fillRect/>
        </a:stretch>
      </xdr:blipFill>
      <xdr:spPr bwMode="auto">
        <a:xfrm>
          <a:off x="5191125" y="1257871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381000</xdr:colOff>
      <xdr:row>402</xdr:row>
      <xdr:rowOff>190500</xdr:rowOff>
    </xdr:from>
    <xdr:to>
      <xdr:col>5</xdr:col>
      <xdr:colOff>1314450</xdr:colOff>
      <xdr:row>402</xdr:row>
      <xdr:rowOff>190500</xdr:rowOff>
    </xdr:to>
    <xdr:pic>
      <xdr:nvPicPr>
        <xdr:cNvPr id="311" name="Picture 186">
          <a:extLst>
            <a:ext uri="{FF2B5EF4-FFF2-40B4-BE49-F238E27FC236}">
              <a16:creationId xmlns:a16="http://schemas.microsoft.com/office/drawing/2014/main" id="{5C9E22B1-128D-48AB-AA9E-C0610D571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rcRect/>
        <a:stretch>
          <a:fillRect/>
        </a:stretch>
      </xdr:blipFill>
      <xdr:spPr bwMode="auto">
        <a:xfrm>
          <a:off x="4933950" y="125787150"/>
          <a:ext cx="933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76200</xdr:colOff>
      <xdr:row>402</xdr:row>
      <xdr:rowOff>190500</xdr:rowOff>
    </xdr:from>
    <xdr:to>
      <xdr:col>5</xdr:col>
      <xdr:colOff>1438275</xdr:colOff>
      <xdr:row>402</xdr:row>
      <xdr:rowOff>190500</xdr:rowOff>
    </xdr:to>
    <xdr:pic>
      <xdr:nvPicPr>
        <xdr:cNvPr id="312" name="Picture 187">
          <a:extLst>
            <a:ext uri="{FF2B5EF4-FFF2-40B4-BE49-F238E27FC236}">
              <a16:creationId xmlns:a16="http://schemas.microsoft.com/office/drawing/2014/main" id="{14BC2B91-A99E-4513-A72B-B43D5408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rcRect/>
        <a:stretch>
          <a:fillRect/>
        </a:stretch>
      </xdr:blipFill>
      <xdr:spPr bwMode="auto">
        <a:xfrm>
          <a:off x="4629150" y="125787150"/>
          <a:ext cx="1362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2823754</xdr:colOff>
      <xdr:row>404</xdr:row>
      <xdr:rowOff>146467</xdr:rowOff>
    </xdr:from>
    <xdr:to>
      <xdr:col>5</xdr:col>
      <xdr:colOff>1411332</xdr:colOff>
      <xdr:row>405</xdr:row>
      <xdr:rowOff>350575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1D84D263-9099-4F90-9F39-BF3426FD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552950" y="126365417"/>
          <a:ext cx="1411332" cy="477158"/>
        </a:xfrm>
        <a:prstGeom prst="rect">
          <a:avLst/>
        </a:prstGeom>
      </xdr:spPr>
    </xdr:pic>
    <xdr:clientData/>
  </xdr:twoCellAnchor>
  <xdr:twoCellAnchor>
    <xdr:from>
      <xdr:col>5</xdr:col>
      <xdr:colOff>638175</xdr:colOff>
      <xdr:row>404</xdr:row>
      <xdr:rowOff>190500</xdr:rowOff>
    </xdr:from>
    <xdr:to>
      <xdr:col>5</xdr:col>
      <xdr:colOff>1085850</xdr:colOff>
      <xdr:row>404</xdr:row>
      <xdr:rowOff>190500</xdr:rowOff>
    </xdr:to>
    <xdr:pic>
      <xdr:nvPicPr>
        <xdr:cNvPr id="314" name="Picture 190">
          <a:extLst>
            <a:ext uri="{FF2B5EF4-FFF2-40B4-BE49-F238E27FC236}">
              <a16:creationId xmlns:a16="http://schemas.microsoft.com/office/drawing/2014/main" id="{82FF1DE1-211E-45F6-87D5-75AF9DD1F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rcRect/>
        <a:stretch>
          <a:fillRect/>
        </a:stretch>
      </xdr:blipFill>
      <xdr:spPr bwMode="auto">
        <a:xfrm>
          <a:off x="5191125" y="126409450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381000</xdr:colOff>
      <xdr:row>404</xdr:row>
      <xdr:rowOff>190500</xdr:rowOff>
    </xdr:from>
    <xdr:to>
      <xdr:col>5</xdr:col>
      <xdr:colOff>1314450</xdr:colOff>
      <xdr:row>404</xdr:row>
      <xdr:rowOff>190500</xdr:rowOff>
    </xdr:to>
    <xdr:pic>
      <xdr:nvPicPr>
        <xdr:cNvPr id="315" name="Picture 191">
          <a:extLst>
            <a:ext uri="{FF2B5EF4-FFF2-40B4-BE49-F238E27FC236}">
              <a16:creationId xmlns:a16="http://schemas.microsoft.com/office/drawing/2014/main" id="{ED2318C7-29ED-40A8-851E-4EFC7F58E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rcRect/>
        <a:stretch>
          <a:fillRect/>
        </a:stretch>
      </xdr:blipFill>
      <xdr:spPr bwMode="auto">
        <a:xfrm>
          <a:off x="4933950" y="126409450"/>
          <a:ext cx="933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76200</xdr:colOff>
      <xdr:row>404</xdr:row>
      <xdr:rowOff>190500</xdr:rowOff>
    </xdr:from>
    <xdr:to>
      <xdr:col>5</xdr:col>
      <xdr:colOff>1438275</xdr:colOff>
      <xdr:row>404</xdr:row>
      <xdr:rowOff>190500</xdr:rowOff>
    </xdr:to>
    <xdr:pic>
      <xdr:nvPicPr>
        <xdr:cNvPr id="316" name="Picture 192">
          <a:extLst>
            <a:ext uri="{FF2B5EF4-FFF2-40B4-BE49-F238E27FC236}">
              <a16:creationId xmlns:a16="http://schemas.microsoft.com/office/drawing/2014/main" id="{903F1D36-748F-4404-8FDE-F8BECC8C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rcRect/>
        <a:stretch>
          <a:fillRect/>
        </a:stretch>
      </xdr:blipFill>
      <xdr:spPr bwMode="auto">
        <a:xfrm>
          <a:off x="4629150" y="126409450"/>
          <a:ext cx="1362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181247</xdr:colOff>
      <xdr:row>407</xdr:row>
      <xdr:rowOff>221306</xdr:rowOff>
    </xdr:from>
    <xdr:to>
      <xdr:col>5</xdr:col>
      <xdr:colOff>1279071</xdr:colOff>
      <xdr:row>409</xdr:row>
      <xdr:rowOff>47477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20701F0F-FA87-46F7-8B48-75140ACBB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4734197" y="127373706"/>
          <a:ext cx="1097824" cy="448471"/>
        </a:xfrm>
        <a:prstGeom prst="rect">
          <a:avLst/>
        </a:prstGeom>
      </xdr:spPr>
    </xdr:pic>
    <xdr:clientData/>
  </xdr:twoCellAnchor>
  <xdr:twoCellAnchor>
    <xdr:from>
      <xdr:col>5</xdr:col>
      <xdr:colOff>638175</xdr:colOff>
      <xdr:row>382</xdr:row>
      <xdr:rowOff>161925</xdr:rowOff>
    </xdr:from>
    <xdr:to>
      <xdr:col>5</xdr:col>
      <xdr:colOff>1085850</xdr:colOff>
      <xdr:row>382</xdr:row>
      <xdr:rowOff>161925</xdr:rowOff>
    </xdr:to>
    <xdr:pic>
      <xdr:nvPicPr>
        <xdr:cNvPr id="318" name="Picture 194">
          <a:extLst>
            <a:ext uri="{FF2B5EF4-FFF2-40B4-BE49-F238E27FC236}">
              <a16:creationId xmlns:a16="http://schemas.microsoft.com/office/drawing/2014/main" id="{1C880FB7-933D-4206-A91F-F4FC6E01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 bwMode="auto">
        <a:xfrm>
          <a:off x="5191125" y="119535575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790575</xdr:colOff>
      <xdr:row>382</xdr:row>
      <xdr:rowOff>314325</xdr:rowOff>
    </xdr:from>
    <xdr:to>
      <xdr:col>5</xdr:col>
      <xdr:colOff>1238250</xdr:colOff>
      <xdr:row>382</xdr:row>
      <xdr:rowOff>314325</xdr:rowOff>
    </xdr:to>
    <xdr:pic>
      <xdr:nvPicPr>
        <xdr:cNvPr id="319" name="Picture 195">
          <a:extLst>
            <a:ext uri="{FF2B5EF4-FFF2-40B4-BE49-F238E27FC236}">
              <a16:creationId xmlns:a16="http://schemas.microsoft.com/office/drawing/2014/main" id="{8F31A220-6F20-4C5E-8F9E-FD729CB4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 bwMode="auto">
        <a:xfrm>
          <a:off x="5343525" y="119681625"/>
          <a:ext cx="4476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95250</xdr:colOff>
      <xdr:row>382</xdr:row>
      <xdr:rowOff>161925</xdr:rowOff>
    </xdr:from>
    <xdr:to>
      <xdr:col>5</xdr:col>
      <xdr:colOff>1495425</xdr:colOff>
      <xdr:row>382</xdr:row>
      <xdr:rowOff>161925</xdr:rowOff>
    </xdr:to>
    <xdr:pic>
      <xdr:nvPicPr>
        <xdr:cNvPr id="320" name="Picture 196">
          <a:extLst>
            <a:ext uri="{FF2B5EF4-FFF2-40B4-BE49-F238E27FC236}">
              <a16:creationId xmlns:a16="http://schemas.microsoft.com/office/drawing/2014/main" id="{9AECE290-07BE-4E4F-86D1-BF5340FEF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rcRect/>
        <a:stretch>
          <a:fillRect/>
        </a:stretch>
      </xdr:blipFill>
      <xdr:spPr bwMode="auto">
        <a:xfrm>
          <a:off x="4648200" y="119535575"/>
          <a:ext cx="1400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38100</xdr:colOff>
      <xdr:row>382</xdr:row>
      <xdr:rowOff>161925</xdr:rowOff>
    </xdr:from>
    <xdr:to>
      <xdr:col>5</xdr:col>
      <xdr:colOff>1438275</xdr:colOff>
      <xdr:row>382</xdr:row>
      <xdr:rowOff>161925</xdr:rowOff>
    </xdr:to>
    <xdr:pic>
      <xdr:nvPicPr>
        <xdr:cNvPr id="321" name="Picture 197">
          <a:extLst>
            <a:ext uri="{FF2B5EF4-FFF2-40B4-BE49-F238E27FC236}">
              <a16:creationId xmlns:a16="http://schemas.microsoft.com/office/drawing/2014/main" id="{94108B60-709E-42FE-A1B3-6A8E16741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rcRect/>
        <a:stretch>
          <a:fillRect/>
        </a:stretch>
      </xdr:blipFill>
      <xdr:spPr bwMode="auto">
        <a:xfrm>
          <a:off x="4591050" y="119535575"/>
          <a:ext cx="1400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190500</xdr:colOff>
      <xdr:row>382</xdr:row>
      <xdr:rowOff>161925</xdr:rowOff>
    </xdr:from>
    <xdr:to>
      <xdr:col>5</xdr:col>
      <xdr:colOff>1533525</xdr:colOff>
      <xdr:row>382</xdr:row>
      <xdr:rowOff>161925</xdr:rowOff>
    </xdr:to>
    <xdr:pic>
      <xdr:nvPicPr>
        <xdr:cNvPr id="322" name="Picture 22">
          <a:extLst>
            <a:ext uri="{FF2B5EF4-FFF2-40B4-BE49-F238E27FC236}">
              <a16:creationId xmlns:a16="http://schemas.microsoft.com/office/drawing/2014/main" id="{41F3CF07-558B-4FD4-B999-4FE1C194B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grayscl/>
        </a:blip>
        <a:srcRect/>
        <a:stretch>
          <a:fillRect/>
        </a:stretch>
      </xdr:blipFill>
      <xdr:spPr bwMode="auto">
        <a:xfrm>
          <a:off x="4743450" y="119535575"/>
          <a:ext cx="1343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159557</xdr:colOff>
      <xdr:row>380</xdr:row>
      <xdr:rowOff>23640</xdr:rowOff>
    </xdr:from>
    <xdr:to>
      <xdr:col>5</xdr:col>
      <xdr:colOff>1540327</xdr:colOff>
      <xdr:row>381</xdr:row>
      <xdr:rowOff>356608</xdr:rowOff>
    </xdr:to>
    <xdr:pic>
      <xdr:nvPicPr>
        <xdr:cNvPr id="323" name="图片 2" descr="微信截图_20250121074637">
          <a:extLst>
            <a:ext uri="{FF2B5EF4-FFF2-40B4-BE49-F238E27FC236}">
              <a16:creationId xmlns:a16="http://schemas.microsoft.com/office/drawing/2014/main" id="{DCD6FA42-1F33-43FA-A984-624141A12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rot="196323" flipH="1">
          <a:off x="4712507" y="118774990"/>
          <a:ext cx="1380770" cy="59966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314325</xdr:colOff>
      <xdr:row>382</xdr:row>
      <xdr:rowOff>161925</xdr:rowOff>
    </xdr:from>
    <xdr:to>
      <xdr:col>5</xdr:col>
      <xdr:colOff>1409700</xdr:colOff>
      <xdr:row>382</xdr:row>
      <xdr:rowOff>161925</xdr:rowOff>
    </xdr:to>
    <xdr:pic>
      <xdr:nvPicPr>
        <xdr:cNvPr id="324" name="图片 2" descr="微信截图_20250121074637">
          <a:extLst>
            <a:ext uri="{FF2B5EF4-FFF2-40B4-BE49-F238E27FC236}">
              <a16:creationId xmlns:a16="http://schemas.microsoft.com/office/drawing/2014/main" id="{0E3B42CC-5922-4E6D-8653-D573BF686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/>
        <a:srcRect/>
        <a:stretch>
          <a:fillRect/>
        </a:stretch>
      </xdr:blipFill>
      <xdr:spPr bwMode="auto">
        <a:xfrm rot="196323" flipH="1">
          <a:off x="4867275" y="119535575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458832</xdr:colOff>
      <xdr:row>382</xdr:row>
      <xdr:rowOff>174362</xdr:rowOff>
    </xdr:from>
    <xdr:to>
      <xdr:col>5</xdr:col>
      <xdr:colOff>1146920</xdr:colOff>
      <xdr:row>382</xdr:row>
      <xdr:rowOff>174362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ABCFF5CD-D013-4069-95EB-C23D7C203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>
          <a:duotone>
            <a:prstClr val="black"/>
            <a:schemeClr val="tx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011782" y="119548012"/>
          <a:ext cx="688088" cy="0"/>
        </a:xfrm>
        <a:prstGeom prst="rect">
          <a:avLst/>
        </a:prstGeom>
      </xdr:spPr>
    </xdr:pic>
    <xdr:clientData/>
  </xdr:twoCellAnchor>
  <xdr:twoCellAnchor>
    <xdr:from>
      <xdr:col>5</xdr:col>
      <xdr:colOff>221252</xdr:colOff>
      <xdr:row>455</xdr:row>
      <xdr:rowOff>177628</xdr:rowOff>
    </xdr:from>
    <xdr:to>
      <xdr:col>5</xdr:col>
      <xdr:colOff>1392488</xdr:colOff>
      <xdr:row>457</xdr:row>
      <xdr:rowOff>168192</xdr:rowOff>
    </xdr:to>
    <xdr:pic>
      <xdr:nvPicPr>
        <xdr:cNvPr id="326" name="图片 17" descr="微信截图_20250121104727">
          <a:extLst>
            <a:ext uri="{FF2B5EF4-FFF2-40B4-BE49-F238E27FC236}">
              <a16:creationId xmlns:a16="http://schemas.microsoft.com/office/drawing/2014/main" id="{EA1737B7-C756-4506-80D1-0D84E4D9C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774202" y="142265228"/>
          <a:ext cx="1171236" cy="61286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320582</xdr:colOff>
      <xdr:row>458</xdr:row>
      <xdr:rowOff>292549</xdr:rowOff>
    </xdr:from>
    <xdr:to>
      <xdr:col>5</xdr:col>
      <xdr:colOff>1253454</xdr:colOff>
      <xdr:row>460</xdr:row>
      <xdr:rowOff>274955</xdr:rowOff>
    </xdr:to>
    <xdr:pic>
      <xdr:nvPicPr>
        <xdr:cNvPr id="327" name="图片 15" descr="微信截图_20250120150956">
          <a:extLst>
            <a:ext uri="{FF2B5EF4-FFF2-40B4-BE49-F238E27FC236}">
              <a16:creationId xmlns:a16="http://schemas.microsoft.com/office/drawing/2014/main" id="{726941EA-C9BF-482E-AE7B-0ED24C435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73532" y="143313599"/>
          <a:ext cx="932872" cy="60470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300989</xdr:colOff>
      <xdr:row>461</xdr:row>
      <xdr:rowOff>67410</xdr:rowOff>
    </xdr:from>
    <xdr:to>
      <xdr:col>5</xdr:col>
      <xdr:colOff>1218815</xdr:colOff>
      <xdr:row>463</xdr:row>
      <xdr:rowOff>149679</xdr:rowOff>
    </xdr:to>
    <xdr:pic>
      <xdr:nvPicPr>
        <xdr:cNvPr id="328" name="图片 15" descr="微信截图_20250120150956">
          <a:extLst>
            <a:ext uri="{FF2B5EF4-FFF2-40B4-BE49-F238E27FC236}">
              <a16:creationId xmlns:a16="http://schemas.microsoft.com/office/drawing/2014/main" id="{5ADDFE22-6394-49E0-B9ED-20EDE590A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duotone>
            <a:schemeClr val="accent4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flipH="1">
          <a:off x="4853939" y="144021910"/>
          <a:ext cx="917826" cy="70456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306435</xdr:colOff>
      <xdr:row>470</xdr:row>
      <xdr:rowOff>264170</xdr:rowOff>
    </xdr:from>
    <xdr:to>
      <xdr:col>5</xdr:col>
      <xdr:colOff>1449435</xdr:colOff>
      <xdr:row>472</xdr:row>
      <xdr:rowOff>141705</xdr:rowOff>
    </xdr:to>
    <xdr:pic>
      <xdr:nvPicPr>
        <xdr:cNvPr id="329" name="图片 19" descr="微信截图_20250120160222">
          <a:extLst>
            <a:ext uri="{FF2B5EF4-FFF2-40B4-BE49-F238E27FC236}">
              <a16:creationId xmlns:a16="http://schemas.microsoft.com/office/drawing/2014/main" id="{A44A80A9-7A9F-4AA3-B1AC-F6C4FC52E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duotone>
            <a:schemeClr val="accent1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859385" y="147019020"/>
          <a:ext cx="1143000" cy="4998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352425</xdr:colOff>
      <xdr:row>456</xdr:row>
      <xdr:rowOff>19050</xdr:rowOff>
    </xdr:from>
    <xdr:to>
      <xdr:col>5</xdr:col>
      <xdr:colOff>1247775</xdr:colOff>
      <xdr:row>456</xdr:row>
      <xdr:rowOff>19050</xdr:rowOff>
    </xdr:to>
    <xdr:pic>
      <xdr:nvPicPr>
        <xdr:cNvPr id="330" name="图片 19" descr="微信截图_20250120160222">
          <a:extLst>
            <a:ext uri="{FF2B5EF4-FFF2-40B4-BE49-F238E27FC236}">
              <a16:creationId xmlns:a16="http://schemas.microsoft.com/office/drawing/2014/main" id="{C6AB8EDC-26B1-4434-AB01-66500669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/>
        <a:srcRect/>
        <a:stretch>
          <a:fillRect/>
        </a:stretch>
      </xdr:blipFill>
      <xdr:spPr bwMode="auto">
        <a:xfrm>
          <a:off x="4905375" y="142417800"/>
          <a:ext cx="895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209550</xdr:colOff>
      <xdr:row>453</xdr:row>
      <xdr:rowOff>209550</xdr:rowOff>
    </xdr:from>
    <xdr:to>
      <xdr:col>5</xdr:col>
      <xdr:colOff>1381125</xdr:colOff>
      <xdr:row>453</xdr:row>
      <xdr:rowOff>209550</xdr:rowOff>
    </xdr:to>
    <xdr:pic>
      <xdr:nvPicPr>
        <xdr:cNvPr id="331" name="图片 21" descr="微信截图_20250120161125">
          <a:extLst>
            <a:ext uri="{FF2B5EF4-FFF2-40B4-BE49-F238E27FC236}">
              <a16:creationId xmlns:a16="http://schemas.microsoft.com/office/drawing/2014/main" id="{6A83A5E7-6FB0-405F-8C86-63035848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grayscl/>
        </a:blip>
        <a:srcRect/>
        <a:stretch>
          <a:fillRect/>
        </a:stretch>
      </xdr:blipFill>
      <xdr:spPr bwMode="auto">
        <a:xfrm>
          <a:off x="4762500" y="141674850"/>
          <a:ext cx="1171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285750</xdr:colOff>
      <xdr:row>453</xdr:row>
      <xdr:rowOff>209550</xdr:rowOff>
    </xdr:from>
    <xdr:to>
      <xdr:col>5</xdr:col>
      <xdr:colOff>1371600</xdr:colOff>
      <xdr:row>453</xdr:row>
      <xdr:rowOff>209550</xdr:rowOff>
    </xdr:to>
    <xdr:pic>
      <xdr:nvPicPr>
        <xdr:cNvPr id="332" name="Picture 218">
          <a:extLst>
            <a:ext uri="{FF2B5EF4-FFF2-40B4-BE49-F238E27FC236}">
              <a16:creationId xmlns:a16="http://schemas.microsoft.com/office/drawing/2014/main" id="{0BC91DF2-60C7-4698-B45C-1438C9BF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838700" y="141674850"/>
          <a:ext cx="10858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447675</xdr:colOff>
      <xdr:row>453</xdr:row>
      <xdr:rowOff>209550</xdr:rowOff>
    </xdr:from>
    <xdr:to>
      <xdr:col>5</xdr:col>
      <xdr:colOff>1152525</xdr:colOff>
      <xdr:row>453</xdr:row>
      <xdr:rowOff>209550</xdr:rowOff>
    </xdr:to>
    <xdr:pic>
      <xdr:nvPicPr>
        <xdr:cNvPr id="333" name="Picture 219">
          <a:extLst>
            <a:ext uri="{FF2B5EF4-FFF2-40B4-BE49-F238E27FC236}">
              <a16:creationId xmlns:a16="http://schemas.microsoft.com/office/drawing/2014/main" id="{55D8F972-74D8-47D4-8DEF-34219C386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000625" y="141674850"/>
          <a:ext cx="7048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314325</xdr:colOff>
      <xdr:row>453</xdr:row>
      <xdr:rowOff>209550</xdr:rowOff>
    </xdr:from>
    <xdr:to>
      <xdr:col>5</xdr:col>
      <xdr:colOff>1238250</xdr:colOff>
      <xdr:row>453</xdr:row>
      <xdr:rowOff>209550</xdr:rowOff>
    </xdr:to>
    <xdr:pic>
      <xdr:nvPicPr>
        <xdr:cNvPr id="334" name="Picture 220">
          <a:extLst>
            <a:ext uri="{FF2B5EF4-FFF2-40B4-BE49-F238E27FC236}">
              <a16:creationId xmlns:a16="http://schemas.microsoft.com/office/drawing/2014/main" id="{FA58684C-50D8-475E-9C79-4639DDBD1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867275" y="141674850"/>
          <a:ext cx="923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390525</xdr:colOff>
      <xdr:row>453</xdr:row>
      <xdr:rowOff>209550</xdr:rowOff>
    </xdr:from>
    <xdr:to>
      <xdr:col>5</xdr:col>
      <xdr:colOff>1390650</xdr:colOff>
      <xdr:row>453</xdr:row>
      <xdr:rowOff>209550</xdr:rowOff>
    </xdr:to>
    <xdr:pic>
      <xdr:nvPicPr>
        <xdr:cNvPr id="335" name="Picture 221">
          <a:extLst>
            <a:ext uri="{FF2B5EF4-FFF2-40B4-BE49-F238E27FC236}">
              <a16:creationId xmlns:a16="http://schemas.microsoft.com/office/drawing/2014/main" id="{80095507-F249-4C78-A37B-40B670512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rcRect/>
        <a:stretch>
          <a:fillRect/>
        </a:stretch>
      </xdr:blipFill>
      <xdr:spPr bwMode="auto">
        <a:xfrm>
          <a:off x="4943475" y="141674850"/>
          <a:ext cx="1000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409575</xdr:colOff>
      <xdr:row>453</xdr:row>
      <xdr:rowOff>209550</xdr:rowOff>
    </xdr:from>
    <xdr:to>
      <xdr:col>5</xdr:col>
      <xdr:colOff>1266825</xdr:colOff>
      <xdr:row>453</xdr:row>
      <xdr:rowOff>209550</xdr:rowOff>
    </xdr:to>
    <xdr:pic>
      <xdr:nvPicPr>
        <xdr:cNvPr id="336" name="Picture 222">
          <a:extLst>
            <a:ext uri="{FF2B5EF4-FFF2-40B4-BE49-F238E27FC236}">
              <a16:creationId xmlns:a16="http://schemas.microsoft.com/office/drawing/2014/main" id="{7B18681A-BBA7-4C6A-8906-522B3375F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962525" y="141674850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485775</xdr:colOff>
      <xdr:row>453</xdr:row>
      <xdr:rowOff>209550</xdr:rowOff>
    </xdr:from>
    <xdr:to>
      <xdr:col>5</xdr:col>
      <xdr:colOff>1076325</xdr:colOff>
      <xdr:row>453</xdr:row>
      <xdr:rowOff>209550</xdr:rowOff>
    </xdr:to>
    <xdr:pic>
      <xdr:nvPicPr>
        <xdr:cNvPr id="337" name="Picture 223">
          <a:extLst>
            <a:ext uri="{FF2B5EF4-FFF2-40B4-BE49-F238E27FC236}">
              <a16:creationId xmlns:a16="http://schemas.microsoft.com/office/drawing/2014/main" id="{238133B1-DA3D-43E9-A88C-CE9D14A0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rcRect/>
        <a:stretch>
          <a:fillRect/>
        </a:stretch>
      </xdr:blipFill>
      <xdr:spPr bwMode="auto">
        <a:xfrm>
          <a:off x="5038725" y="14167485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323850</xdr:colOff>
      <xdr:row>451</xdr:row>
      <xdr:rowOff>19050</xdr:rowOff>
    </xdr:from>
    <xdr:to>
      <xdr:col>5</xdr:col>
      <xdr:colOff>1181100</xdr:colOff>
      <xdr:row>451</xdr:row>
      <xdr:rowOff>19050</xdr:rowOff>
    </xdr:to>
    <xdr:pic>
      <xdr:nvPicPr>
        <xdr:cNvPr id="338" name="Picture 224">
          <a:extLst>
            <a:ext uri="{FF2B5EF4-FFF2-40B4-BE49-F238E27FC236}">
              <a16:creationId xmlns:a16="http://schemas.microsoft.com/office/drawing/2014/main" id="{6851005C-606F-487B-B32A-6B000B1B8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rcRect/>
        <a:stretch>
          <a:fillRect/>
        </a:stretch>
      </xdr:blipFill>
      <xdr:spPr bwMode="auto">
        <a:xfrm>
          <a:off x="4876800" y="140862050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228600</xdr:colOff>
      <xdr:row>451</xdr:row>
      <xdr:rowOff>19050</xdr:rowOff>
    </xdr:from>
    <xdr:to>
      <xdr:col>5</xdr:col>
      <xdr:colOff>1314450</xdr:colOff>
      <xdr:row>451</xdr:row>
      <xdr:rowOff>19050</xdr:rowOff>
    </xdr:to>
    <xdr:pic>
      <xdr:nvPicPr>
        <xdr:cNvPr id="339" name="Picture 228">
          <a:extLst>
            <a:ext uri="{FF2B5EF4-FFF2-40B4-BE49-F238E27FC236}">
              <a16:creationId xmlns:a16="http://schemas.microsoft.com/office/drawing/2014/main" id="{3DAA4A6F-9E04-4BF2-8399-942CC81A5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81550" y="140862050"/>
          <a:ext cx="10858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476250</xdr:colOff>
      <xdr:row>451</xdr:row>
      <xdr:rowOff>19050</xdr:rowOff>
    </xdr:from>
    <xdr:to>
      <xdr:col>5</xdr:col>
      <xdr:colOff>1181100</xdr:colOff>
      <xdr:row>451</xdr:row>
      <xdr:rowOff>19050</xdr:rowOff>
    </xdr:to>
    <xdr:pic>
      <xdr:nvPicPr>
        <xdr:cNvPr id="340" name="Picture 229">
          <a:extLst>
            <a:ext uri="{FF2B5EF4-FFF2-40B4-BE49-F238E27FC236}">
              <a16:creationId xmlns:a16="http://schemas.microsoft.com/office/drawing/2014/main" id="{05B441B3-0A9B-4DED-B859-3F9FBA24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029200" y="140862050"/>
          <a:ext cx="7048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314325</xdr:colOff>
      <xdr:row>451</xdr:row>
      <xdr:rowOff>19050</xdr:rowOff>
    </xdr:from>
    <xdr:to>
      <xdr:col>5</xdr:col>
      <xdr:colOff>1238250</xdr:colOff>
      <xdr:row>451</xdr:row>
      <xdr:rowOff>19050</xdr:rowOff>
    </xdr:to>
    <xdr:pic>
      <xdr:nvPicPr>
        <xdr:cNvPr id="341" name="Picture 230">
          <a:extLst>
            <a:ext uri="{FF2B5EF4-FFF2-40B4-BE49-F238E27FC236}">
              <a16:creationId xmlns:a16="http://schemas.microsoft.com/office/drawing/2014/main" id="{6E964A44-85C0-4A15-9C63-F904A43B3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867275" y="140862050"/>
          <a:ext cx="923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390525</xdr:colOff>
      <xdr:row>451</xdr:row>
      <xdr:rowOff>19050</xdr:rowOff>
    </xdr:from>
    <xdr:to>
      <xdr:col>5</xdr:col>
      <xdr:colOff>1390650</xdr:colOff>
      <xdr:row>451</xdr:row>
      <xdr:rowOff>19050</xdr:rowOff>
    </xdr:to>
    <xdr:pic>
      <xdr:nvPicPr>
        <xdr:cNvPr id="342" name="Picture 231">
          <a:extLst>
            <a:ext uri="{FF2B5EF4-FFF2-40B4-BE49-F238E27FC236}">
              <a16:creationId xmlns:a16="http://schemas.microsoft.com/office/drawing/2014/main" id="{C7D979A9-4A5A-4747-B0EE-AF94C597B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rcRect/>
        <a:stretch>
          <a:fillRect/>
        </a:stretch>
      </xdr:blipFill>
      <xdr:spPr bwMode="auto">
        <a:xfrm>
          <a:off x="4943475" y="140862050"/>
          <a:ext cx="1000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409575</xdr:colOff>
      <xdr:row>451</xdr:row>
      <xdr:rowOff>19050</xdr:rowOff>
    </xdr:from>
    <xdr:to>
      <xdr:col>5</xdr:col>
      <xdr:colOff>1266825</xdr:colOff>
      <xdr:row>451</xdr:row>
      <xdr:rowOff>19050</xdr:rowOff>
    </xdr:to>
    <xdr:pic>
      <xdr:nvPicPr>
        <xdr:cNvPr id="343" name="Picture 232">
          <a:extLst>
            <a:ext uri="{FF2B5EF4-FFF2-40B4-BE49-F238E27FC236}">
              <a16:creationId xmlns:a16="http://schemas.microsoft.com/office/drawing/2014/main" id="{6113FA60-971C-4671-8E8E-7B0499E61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962525" y="140862050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485775</xdr:colOff>
      <xdr:row>451</xdr:row>
      <xdr:rowOff>19050</xdr:rowOff>
    </xdr:from>
    <xdr:to>
      <xdr:col>5</xdr:col>
      <xdr:colOff>1076325</xdr:colOff>
      <xdr:row>451</xdr:row>
      <xdr:rowOff>19050</xdr:rowOff>
    </xdr:to>
    <xdr:pic>
      <xdr:nvPicPr>
        <xdr:cNvPr id="344" name="Picture 233">
          <a:extLst>
            <a:ext uri="{FF2B5EF4-FFF2-40B4-BE49-F238E27FC236}">
              <a16:creationId xmlns:a16="http://schemas.microsoft.com/office/drawing/2014/main" id="{A5F2C070-61D2-4679-B2A1-0517034D4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rcRect/>
        <a:stretch>
          <a:fillRect/>
        </a:stretch>
      </xdr:blipFill>
      <xdr:spPr bwMode="auto">
        <a:xfrm>
          <a:off x="5038725" y="14086205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257175</xdr:colOff>
      <xdr:row>451</xdr:row>
      <xdr:rowOff>19050</xdr:rowOff>
    </xdr:from>
    <xdr:to>
      <xdr:col>5</xdr:col>
      <xdr:colOff>1371600</xdr:colOff>
      <xdr:row>451</xdr:row>
      <xdr:rowOff>19050</xdr:rowOff>
    </xdr:to>
    <xdr:pic>
      <xdr:nvPicPr>
        <xdr:cNvPr id="345" name="Picture 234">
          <a:extLst>
            <a:ext uri="{FF2B5EF4-FFF2-40B4-BE49-F238E27FC236}">
              <a16:creationId xmlns:a16="http://schemas.microsoft.com/office/drawing/2014/main" id="{81542B9F-5D0E-43C8-9A04-D93D5469F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grayscl/>
        </a:blip>
        <a:srcRect/>
        <a:stretch>
          <a:fillRect/>
        </a:stretch>
      </xdr:blipFill>
      <xdr:spPr bwMode="auto">
        <a:xfrm>
          <a:off x="4810125" y="14086205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504825</xdr:colOff>
      <xdr:row>448</xdr:row>
      <xdr:rowOff>209550</xdr:rowOff>
    </xdr:from>
    <xdr:to>
      <xdr:col>5</xdr:col>
      <xdr:colOff>1181100</xdr:colOff>
      <xdr:row>448</xdr:row>
      <xdr:rowOff>209550</xdr:rowOff>
    </xdr:to>
    <xdr:pic>
      <xdr:nvPicPr>
        <xdr:cNvPr id="346" name="图片 15" descr="微信截图_20250120150956">
          <a:extLst>
            <a:ext uri="{FF2B5EF4-FFF2-40B4-BE49-F238E27FC236}">
              <a16:creationId xmlns:a16="http://schemas.microsoft.com/office/drawing/2014/main" id="{FE21EE92-622B-4CC4-9321-3594A31F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/>
        <a:srcRect/>
        <a:stretch>
          <a:fillRect/>
        </a:stretch>
      </xdr:blipFill>
      <xdr:spPr bwMode="auto">
        <a:xfrm>
          <a:off x="5057775" y="1401191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495571</xdr:colOff>
      <xdr:row>446</xdr:row>
      <xdr:rowOff>21962</xdr:rowOff>
    </xdr:from>
    <xdr:to>
      <xdr:col>5</xdr:col>
      <xdr:colOff>1166479</xdr:colOff>
      <xdr:row>446</xdr:row>
      <xdr:rowOff>21962</xdr:rowOff>
    </xdr:to>
    <xdr:pic>
      <xdr:nvPicPr>
        <xdr:cNvPr id="347" name="图片 15" descr="微信截图_20250120150956">
          <a:extLst>
            <a:ext uri="{FF2B5EF4-FFF2-40B4-BE49-F238E27FC236}">
              <a16:creationId xmlns:a16="http://schemas.microsoft.com/office/drawing/2014/main" id="{7DF92B72-D1FC-41B9-9B25-A0332C45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duotone>
            <a:prstClr val="black"/>
            <a:srgbClr val="D9C3A5">
              <a:tint val="50000"/>
              <a:satMod val="180000"/>
            </a:srgbClr>
          </a:duotone>
        </a:blip>
        <a:srcRect/>
        <a:stretch>
          <a:fillRect/>
        </a:stretch>
      </xdr:blipFill>
      <xdr:spPr bwMode="auto">
        <a:xfrm>
          <a:off x="5048521" y="139309212"/>
          <a:ext cx="670908" cy="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13607</xdr:colOff>
      <xdr:row>486</xdr:row>
      <xdr:rowOff>173207</xdr:rowOff>
    </xdr:from>
    <xdr:to>
      <xdr:col>5</xdr:col>
      <xdr:colOff>1526555</xdr:colOff>
      <xdr:row>487</xdr:row>
      <xdr:rowOff>126035</xdr:rowOff>
    </xdr:to>
    <xdr:pic>
      <xdr:nvPicPr>
        <xdr:cNvPr id="348" name="Picture 14">
          <a:extLst>
            <a:ext uri="{FF2B5EF4-FFF2-40B4-BE49-F238E27FC236}">
              <a16:creationId xmlns:a16="http://schemas.microsoft.com/office/drawing/2014/main" id="{5CC79851-A4C4-4590-8121-DC42D1B1D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duotone>
            <a:prstClr val="black"/>
            <a:schemeClr val="tx2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4566557" y="151906457"/>
          <a:ext cx="1512948" cy="26397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242751</xdr:colOff>
      <xdr:row>488</xdr:row>
      <xdr:rowOff>259997</xdr:rowOff>
    </xdr:from>
    <xdr:to>
      <xdr:col>5</xdr:col>
      <xdr:colOff>1273589</xdr:colOff>
      <xdr:row>490</xdr:row>
      <xdr:rowOff>313640</xdr:rowOff>
    </xdr:to>
    <xdr:pic>
      <xdr:nvPicPr>
        <xdr:cNvPr id="349" name="图片 1" descr="微信截图_20250121074332">
          <a:extLst>
            <a:ext uri="{FF2B5EF4-FFF2-40B4-BE49-F238E27FC236}">
              <a16:creationId xmlns:a16="http://schemas.microsoft.com/office/drawing/2014/main" id="{88493089-E8C3-4445-B699-1413363C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>
          <a:duotone>
            <a:prstClr val="black"/>
            <a:schemeClr val="tx2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4795701" y="152615547"/>
          <a:ext cx="1030838" cy="6759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295270</xdr:colOff>
      <xdr:row>482</xdr:row>
      <xdr:rowOff>207373</xdr:rowOff>
    </xdr:from>
    <xdr:to>
      <xdr:col>5</xdr:col>
      <xdr:colOff>1179390</xdr:colOff>
      <xdr:row>484</xdr:row>
      <xdr:rowOff>261257</xdr:rowOff>
    </xdr:to>
    <xdr:pic>
      <xdr:nvPicPr>
        <xdr:cNvPr id="350" name="图片 18" descr="微信截图_20250121104930">
          <a:extLst>
            <a:ext uri="{FF2B5EF4-FFF2-40B4-BE49-F238E27FC236}">
              <a16:creationId xmlns:a16="http://schemas.microsoft.com/office/drawing/2014/main" id="{4BE032F1-2553-409D-9CC7-5FD384747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duotone>
            <a:prstClr val="black"/>
            <a:schemeClr val="tx2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4848220" y="150696023"/>
          <a:ext cx="884120" cy="6761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104775</xdr:colOff>
      <xdr:row>376</xdr:row>
      <xdr:rowOff>304800</xdr:rowOff>
    </xdr:from>
    <xdr:to>
      <xdr:col>11</xdr:col>
      <xdr:colOff>9525</xdr:colOff>
      <xdr:row>376</xdr:row>
      <xdr:rowOff>304800</xdr:rowOff>
    </xdr:to>
    <xdr:pic>
      <xdr:nvPicPr>
        <xdr:cNvPr id="351" name="Picture 64">
          <a:extLst>
            <a:ext uri="{FF2B5EF4-FFF2-40B4-BE49-F238E27FC236}">
              <a16:creationId xmlns:a16="http://schemas.microsoft.com/office/drawing/2014/main" id="{FA015B2E-C117-45F9-A52C-B894E18F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rcRect/>
        <a:stretch>
          <a:fillRect/>
        </a:stretch>
      </xdr:blipFill>
      <xdr:spPr bwMode="auto">
        <a:xfrm>
          <a:off x="7835900" y="117811550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19050</xdr:colOff>
      <xdr:row>376</xdr:row>
      <xdr:rowOff>304800</xdr:rowOff>
    </xdr:from>
    <xdr:to>
      <xdr:col>11</xdr:col>
      <xdr:colOff>57150</xdr:colOff>
      <xdr:row>376</xdr:row>
      <xdr:rowOff>304800</xdr:rowOff>
    </xdr:to>
    <xdr:pic>
      <xdr:nvPicPr>
        <xdr:cNvPr id="352" name="Picture 69">
          <a:extLst>
            <a:ext uri="{FF2B5EF4-FFF2-40B4-BE49-F238E27FC236}">
              <a16:creationId xmlns:a16="http://schemas.microsoft.com/office/drawing/2014/main" id="{7769963E-A057-4645-A7AB-EEFD9E47F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rcRect/>
        <a:stretch>
          <a:fillRect/>
        </a:stretch>
      </xdr:blipFill>
      <xdr:spPr bwMode="auto">
        <a:xfrm>
          <a:off x="7835900" y="117811550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57150</xdr:colOff>
      <xdr:row>379</xdr:row>
      <xdr:rowOff>238125</xdr:rowOff>
    </xdr:from>
    <xdr:to>
      <xdr:col>11</xdr:col>
      <xdr:colOff>66675</xdr:colOff>
      <xdr:row>379</xdr:row>
      <xdr:rowOff>238125</xdr:rowOff>
    </xdr:to>
    <xdr:pic>
      <xdr:nvPicPr>
        <xdr:cNvPr id="353" name="Picture 72">
          <a:extLst>
            <a:ext uri="{FF2B5EF4-FFF2-40B4-BE49-F238E27FC236}">
              <a16:creationId xmlns:a16="http://schemas.microsoft.com/office/drawing/2014/main" id="{C526C534-908D-4944-B85C-A9C11D7F3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rcRect/>
        <a:stretch>
          <a:fillRect/>
        </a:stretch>
      </xdr:blipFill>
      <xdr:spPr bwMode="auto">
        <a:xfrm>
          <a:off x="7835900" y="1186783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0</xdr:colOff>
      <xdr:row>379</xdr:row>
      <xdr:rowOff>238125</xdr:rowOff>
    </xdr:from>
    <xdr:to>
      <xdr:col>11</xdr:col>
      <xdr:colOff>38100</xdr:colOff>
      <xdr:row>379</xdr:row>
      <xdr:rowOff>238125</xdr:rowOff>
    </xdr:to>
    <xdr:pic>
      <xdr:nvPicPr>
        <xdr:cNvPr id="354" name="Picture 85">
          <a:extLst>
            <a:ext uri="{FF2B5EF4-FFF2-40B4-BE49-F238E27FC236}">
              <a16:creationId xmlns:a16="http://schemas.microsoft.com/office/drawing/2014/main" id="{C4EBE85B-C26E-48BA-A095-11CF10277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rcRect/>
        <a:stretch>
          <a:fillRect/>
        </a:stretch>
      </xdr:blipFill>
      <xdr:spPr bwMode="auto">
        <a:xfrm>
          <a:off x="7835900" y="1186783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38100</xdr:colOff>
      <xdr:row>379</xdr:row>
      <xdr:rowOff>238125</xdr:rowOff>
    </xdr:from>
    <xdr:to>
      <xdr:col>11</xdr:col>
      <xdr:colOff>66675</xdr:colOff>
      <xdr:row>379</xdr:row>
      <xdr:rowOff>238125</xdr:rowOff>
    </xdr:to>
    <xdr:pic>
      <xdr:nvPicPr>
        <xdr:cNvPr id="355" name="Picture 89">
          <a:extLst>
            <a:ext uri="{FF2B5EF4-FFF2-40B4-BE49-F238E27FC236}">
              <a16:creationId xmlns:a16="http://schemas.microsoft.com/office/drawing/2014/main" id="{B59A1FFD-96AD-416E-80E1-48420801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rcRect/>
        <a:stretch>
          <a:fillRect/>
        </a:stretch>
      </xdr:blipFill>
      <xdr:spPr bwMode="auto">
        <a:xfrm>
          <a:off x="7835900" y="1186783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161925</xdr:colOff>
      <xdr:row>382</xdr:row>
      <xdr:rowOff>161925</xdr:rowOff>
    </xdr:from>
    <xdr:to>
      <xdr:col>11</xdr:col>
      <xdr:colOff>28575</xdr:colOff>
      <xdr:row>382</xdr:row>
      <xdr:rowOff>161925</xdr:rowOff>
    </xdr:to>
    <xdr:pic>
      <xdr:nvPicPr>
        <xdr:cNvPr id="356" name="Picture 199">
          <a:extLst>
            <a:ext uri="{FF2B5EF4-FFF2-40B4-BE49-F238E27FC236}">
              <a16:creationId xmlns:a16="http://schemas.microsoft.com/office/drawing/2014/main" id="{3366D0AB-2659-4699-979F-14BC9C8FF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 bwMode="auto">
        <a:xfrm>
          <a:off x="7835900" y="11953557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42</xdr:col>
      <xdr:colOff>400050</xdr:colOff>
      <xdr:row>376</xdr:row>
      <xdr:rowOff>304800</xdr:rowOff>
    </xdr:from>
    <xdr:to>
      <xdr:col>51</xdr:col>
      <xdr:colOff>219075</xdr:colOff>
      <xdr:row>376</xdr:row>
      <xdr:rowOff>304800</xdr:rowOff>
    </xdr:to>
    <xdr:pic>
      <xdr:nvPicPr>
        <xdr:cNvPr id="357" name="Picture 71">
          <a:extLst>
            <a:ext uri="{FF2B5EF4-FFF2-40B4-BE49-F238E27FC236}">
              <a16:creationId xmlns:a16="http://schemas.microsoft.com/office/drawing/2014/main" id="{32512E71-460D-4FE3-9EC0-EF97734F0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rcRect/>
        <a:stretch>
          <a:fillRect/>
        </a:stretch>
      </xdr:blipFill>
      <xdr:spPr bwMode="auto">
        <a:xfrm>
          <a:off x="19024600" y="117811550"/>
          <a:ext cx="433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269423</xdr:colOff>
      <xdr:row>161</xdr:row>
      <xdr:rowOff>170197</xdr:rowOff>
    </xdr:from>
    <xdr:to>
      <xdr:col>5</xdr:col>
      <xdr:colOff>1143002</xdr:colOff>
      <xdr:row>163</xdr:row>
      <xdr:rowOff>39908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301D23E2-B083-4D04-9E6D-023F5D60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5013157" y="50258713"/>
          <a:ext cx="492011" cy="873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136072</xdr:colOff>
      <xdr:row>358</xdr:row>
      <xdr:rowOff>176893</xdr:rowOff>
    </xdr:from>
    <xdr:to>
      <xdr:col>5</xdr:col>
      <xdr:colOff>1401536</xdr:colOff>
      <xdr:row>359</xdr:row>
      <xdr:rowOff>331611</xdr:rowOff>
    </xdr:to>
    <xdr:pic>
      <xdr:nvPicPr>
        <xdr:cNvPr id="359" name="Picture 12">
          <a:extLst>
            <a:ext uri="{FF2B5EF4-FFF2-40B4-BE49-F238E27FC236}">
              <a16:creationId xmlns:a16="http://schemas.microsoft.com/office/drawing/2014/main" id="{CEB532ED-719B-4B0F-8B28-EA519D07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4689022" y="112063893"/>
          <a:ext cx="1265464" cy="4468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150174</xdr:colOff>
      <xdr:row>359</xdr:row>
      <xdr:rowOff>141266</xdr:rowOff>
    </xdr:from>
    <xdr:to>
      <xdr:col>5</xdr:col>
      <xdr:colOff>1415638</xdr:colOff>
      <xdr:row>360</xdr:row>
      <xdr:rowOff>203642</xdr:rowOff>
    </xdr:to>
    <xdr:pic>
      <xdr:nvPicPr>
        <xdr:cNvPr id="360" name="Picture 12">
          <a:extLst>
            <a:ext uri="{FF2B5EF4-FFF2-40B4-BE49-F238E27FC236}">
              <a16:creationId xmlns:a16="http://schemas.microsoft.com/office/drawing/2014/main" id="{2DC82C2E-14A9-4B90-90C5-09578991C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duotone>
            <a:schemeClr val="accent3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 flipH="1">
          <a:off x="4703124" y="112339416"/>
          <a:ext cx="1265464" cy="3735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272143</xdr:colOff>
      <xdr:row>3</xdr:row>
      <xdr:rowOff>68036</xdr:rowOff>
    </xdr:from>
    <xdr:to>
      <xdr:col>5</xdr:col>
      <xdr:colOff>1374322</xdr:colOff>
      <xdr:row>5</xdr:row>
      <xdr:rowOff>193981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5AD3347-A506-4E9C-97C8-356D3C686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95" b="89895" l="8427" r="89888">
                      <a14:foregroundMark x1="9410" y1="29895" x2="8427" y2="3284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531" t="6796" r="11961" b="7767"/>
        <a:stretch/>
      </xdr:blipFill>
      <xdr:spPr bwMode="auto">
        <a:xfrm>
          <a:off x="4425043" y="1477736"/>
          <a:ext cx="1102179" cy="760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81643</xdr:colOff>
      <xdr:row>6</xdr:row>
      <xdr:rowOff>40821</xdr:rowOff>
    </xdr:from>
    <xdr:to>
      <xdr:col>5</xdr:col>
      <xdr:colOff>1536263</xdr:colOff>
      <xdr:row>8</xdr:row>
      <xdr:rowOff>244928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256B061-F06D-4956-B4E7-ECD081501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543" y="2403021"/>
          <a:ext cx="1454620" cy="839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39460</xdr:colOff>
      <xdr:row>15</xdr:row>
      <xdr:rowOff>118384</xdr:rowOff>
    </xdr:from>
    <xdr:to>
      <xdr:col>5</xdr:col>
      <xdr:colOff>1481817</xdr:colOff>
      <xdr:row>17</xdr:row>
      <xdr:rowOff>258382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8F27A8-3D39-435D-8154-634AD2CF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92360" y="5338084"/>
          <a:ext cx="1442357" cy="774998"/>
        </a:xfrm>
        <a:prstGeom prst="rect">
          <a:avLst/>
        </a:prstGeom>
      </xdr:spPr>
    </xdr:pic>
    <xdr:clientData/>
  </xdr:twoCellAnchor>
  <xdr:twoCellAnchor>
    <xdr:from>
      <xdr:col>5</xdr:col>
      <xdr:colOff>27214</xdr:colOff>
      <xdr:row>9</xdr:row>
      <xdr:rowOff>81642</xdr:rowOff>
    </xdr:from>
    <xdr:to>
      <xdr:col>5</xdr:col>
      <xdr:colOff>1551214</xdr:colOff>
      <xdr:row>11</xdr:row>
      <xdr:rowOff>142646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17907A7-6843-4F14-8BD6-F876C59F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9971" b="89443" l="6590" r="78613">
                      <a14:foregroundMark x1="7630" y1="72727" x2="8786" y2="40469"/>
                      <a14:foregroundMark x1="6590" y1="68035" x2="8208" y2="40469"/>
                      <a14:foregroundMark x1="78613" y1="75367" x2="75145" y2="41642"/>
                      <a14:foregroundMark x1="7977" y1="54545" x2="8439" y2="67449"/>
                      <a14:foregroundMark x1="9017" y1="41642" x2="8208" y2="44282"/>
                      <a14:backgroundMark x1="7630" y1="43695" x2="7630" y2="44858"/>
                    </a14:backgroundRemoval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2762"/>
        <a:stretch>
          <a:fillRect/>
        </a:stretch>
      </xdr:blipFill>
      <xdr:spPr bwMode="auto">
        <a:xfrm>
          <a:off x="4180114" y="3396342"/>
          <a:ext cx="1524000" cy="696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179070</xdr:colOff>
      <xdr:row>11</xdr:row>
      <xdr:rowOff>299502</xdr:rowOff>
    </xdr:from>
    <xdr:to>
      <xdr:col>5</xdr:col>
      <xdr:colOff>1343025</xdr:colOff>
      <xdr:row>14</xdr:row>
      <xdr:rowOff>311863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713F1EF-F5A4-4AE9-84BD-72A5C306C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960" b="89960" l="7148" r="90230">
                      <a14:foregroundMark x1="15738" y1="83534" x2="12197" y2="84016"/>
                      <a14:foregroundMark x1="19672" y1="85944" x2="7934" y2="77349"/>
                      <a14:foregroundMark x1="15738" y1="86908" x2="28262" y2="86908"/>
                      <a14:foregroundMark x1="40066" y1="87871" x2="90230" y2="88353"/>
                      <a14:foregroundMark x1="37705" y1="89799" x2="21246" y2="89799"/>
                      <a14:foregroundMark x1="18098" y1="86426" x2="44066" y2="77108"/>
                      <a14:foregroundMark x1="44066" y1="77108" x2="51803" y2="59598"/>
                      <a14:foregroundMark x1="88656" y1="14056" x2="74951" y2="10683"/>
                      <a14:foregroundMark x1="43934" y1="13092" x2="53770" y2="15020"/>
                      <a14:foregroundMark x1="35738" y1="11647" x2="39279" y2="11647"/>
                      <a14:foregroundMark x1="8328" y1="13574" x2="7148" y2="49478"/>
                      <a14:foregroundMark x1="57311" y1="83534" x2="54557" y2="85462"/>
                      <a14:foregroundMark x1="55738" y1="86426" x2="48656" y2="87390"/>
                      <a14:backgroundMark x1="22148" y1="88060" x2="23261" y2="88647"/>
                      <a14:backgroundMark x1="15836" y1="84733" x2="17775" y2="85755"/>
                      <a14:backgroundMark x1="9902" y1="81606" x2="12178" y2="82806"/>
                    </a14:backgroundRemoval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970" y="4249202"/>
          <a:ext cx="1163955" cy="964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55788</xdr:colOff>
      <xdr:row>18</xdr:row>
      <xdr:rowOff>53070</xdr:rowOff>
    </xdr:from>
    <xdr:to>
      <xdr:col>5</xdr:col>
      <xdr:colOff>1498145</xdr:colOff>
      <xdr:row>20</xdr:row>
      <xdr:rowOff>193068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1DE0807-E77A-46E3-8084-477BB1106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08688" y="6225270"/>
          <a:ext cx="1442357" cy="774998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21</xdr:row>
      <xdr:rowOff>13607</xdr:rowOff>
    </xdr:from>
    <xdr:to>
      <xdr:col>5</xdr:col>
      <xdr:colOff>1442357</xdr:colOff>
      <xdr:row>25</xdr:row>
      <xdr:rowOff>241030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4E767B97-D0E2-478F-B19B-E57336505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455" l="9877" r="91204">
                      <a14:foregroundMark x1="16198" y1="37955" x2="15741" y2="37955"/>
                      <a14:foregroundMark x1="90432" y1="37273" x2="91049" y2="36591"/>
                      <a14:foregroundMark x1="91204" y1="72727" x2="91204" y2="72727"/>
                      <a14:foregroundMark x1="76698" y1="29545" x2="76852" y2="30455"/>
                      <a14:foregroundMark x1="73920" y1="90455" x2="73920" y2="90455"/>
                      <a14:foregroundMark x1="21759" y1="32500" x2="18827" y2="31591"/>
                      <a14:backgroundMark x1="20062" y1="41818" x2="18210" y2="45909"/>
                      <a14:backgroundMark x1="25463" y1="46591" x2="19599" y2="48864"/>
                      <a14:backgroundMark x1="19599" y1="48864" x2="14352" y2="53409"/>
                      <a14:backgroundMark x1="14352" y1="53409" x2="13735" y2="57727"/>
                      <a14:backgroundMark x1="25463" y1="43182" x2="16975" y2="34318"/>
                      <a14:backgroundMark x1="16975" y1="34318" x2="13426" y2="33636"/>
                      <a14:backgroundMark x1="21914" y1="41818" x2="18364" y2="47045"/>
                      <a14:backgroundMark x1="23611" y1="42273" x2="16358" y2="38409"/>
                      <a14:backgroundMark x1="17859" y1="29054" x2="14660" y2="27727"/>
                      <a14:backgroundMark x1="25617" y1="32273" x2="20930" y2="30329"/>
                      <a14:backgroundMark x1="35802" y1="24318" x2="39660" y2="2840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7138307"/>
          <a:ext cx="1251857" cy="862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312964</xdr:colOff>
      <xdr:row>50</xdr:row>
      <xdr:rowOff>13607</xdr:rowOff>
    </xdr:from>
    <xdr:to>
      <xdr:col>5</xdr:col>
      <xdr:colOff>1074964</xdr:colOff>
      <xdr:row>52</xdr:row>
      <xdr:rowOff>199420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id="{2FF84209-C1A1-463B-A0F6-82372F945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776" b="93878" l="9847" r="89716">
                      <a14:foregroundMark x1="55799" y1="90000" x2="41881" y2="92560"/>
                      <a14:foregroundMark x1="76368" y1="10816" x2="73085" y2="8776"/>
                      <a14:foregroundMark x1="16193" y1="83878" x2="17287" y2="83673"/>
                      <a14:foregroundMark x1="44915" y1="93673" x2="47702" y2="93061"/>
                      <a14:foregroundMark x1="43982" y1="93878" x2="44915" y2="93673"/>
                      <a14:backgroundMark x1="40700" y1="93673" x2="40700" y2="93673"/>
                      <a14:backgroundMark x1="41794" y1="92449" x2="40700" y2="92653"/>
                      <a14:backgroundMark x1="40044" y1="93469" x2="39825" y2="90000"/>
                      <a14:backgroundMark x1="41357" y1="92653" x2="40700" y2="934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5864" y="15710807"/>
          <a:ext cx="762000" cy="82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217714</xdr:colOff>
      <xdr:row>53</xdr:row>
      <xdr:rowOff>95250</xdr:rowOff>
    </xdr:from>
    <xdr:to>
      <xdr:col>5</xdr:col>
      <xdr:colOff>1211036</xdr:colOff>
      <xdr:row>55</xdr:row>
      <xdr:rowOff>239953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459F15-5CC9-4891-9969-978BD718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6010" b="89904" l="7317" r="89869">
                      <a14:foregroundMark x1="60225" y1="9615" x2="57786" y2="6010"/>
                      <a14:foregroundMark x1="89123" y1="56251" x2="89080" y2="56881"/>
                      <a14:foregroundMark x1="89306" y1="53606" x2="89260" y2="54267"/>
                      <a14:foregroundMark x1="87617" y1="73077" x2="88216" y2="69659"/>
                      <a14:foregroundMark x1="8630" y1="67067" x2="8739" y2="65440"/>
                      <a14:foregroundMark x1="7341" y1="65183" x2="7317" y2="65385"/>
                      <a14:foregroundMark x1="7317" y1="65385" x2="7317" y2="65385"/>
                      <a14:backgroundMark x1="57786" y1="65144" x2="37336" y2="60096"/>
                      <a14:backgroundMark x1="62477" y1="56010" x2="36773" y2="49760"/>
                      <a14:backgroundMark x1="36961" y1="48558" x2="30206" y2="65385"/>
                      <a14:backgroundMark x1="28330" y1="67067" x2="27205" y2="53365"/>
                      <a14:backgroundMark x1="27205" y1="53365" x2="28518" y2="46875"/>
                      <a14:backgroundMark x1="11972" y1="53563" x2="11820" y2="56971"/>
                      <a14:backgroundMark x1="11820" y1="56971" x2="18949" y2="65625"/>
                      <a14:backgroundMark x1="18949" y1="65625" x2="20263" y2="53125"/>
                      <a14:backgroundMark x1="20263" y1="53125" x2="17636" y2="40865"/>
                      <a14:backgroundMark x1="17636" y1="40865" x2="13582" y2="40216"/>
                      <a14:backgroundMark x1="33959" y1="51923" x2="30582" y2="50962"/>
                      <a14:backgroundMark x1="30206" y1="50000" x2="27955" y2="51202"/>
                      <a14:backgroundMark x1="27955" y1="67067" x2="27017" y2="63702"/>
                      <a14:backgroundMark x1="39962" y1="57452" x2="28705" y2="56971"/>
                      <a14:backgroundMark x1="28705" y1="56971" x2="29268" y2="58173"/>
                      <a14:backgroundMark x1="46904" y1="55288" x2="36961" y2="55769"/>
                      <a14:backgroundMark x1="36961" y1="55769" x2="27392" y2="61538"/>
                      <a14:backgroundMark x1="27392" y1="61538" x2="40901" y2="61058"/>
                      <a14:backgroundMark x1="40901" y1="61058" x2="30394" y2="48317"/>
                      <a14:backgroundMark x1="30394" y1="48317" x2="26829" y2="64183"/>
                      <a14:backgroundMark x1="26829" y1="64183" x2="30769" y2="66587"/>
                      <a14:backgroundMark x1="61163" y1="50240" x2="68856" y2="57212"/>
                      <a14:backgroundMark x1="68856" y1="57212" x2="66979" y2="75000"/>
                      <a14:backgroundMark x1="66979" y1="75000" x2="55722" y2="74279"/>
                      <a14:backgroundMark x1="55722" y1="74279" x2="61538" y2="61298"/>
                      <a14:backgroundMark x1="65103" y1="62740" x2="51595" y2="60096"/>
                      <a14:backgroundMark x1="51595" y1="60096" x2="64540" y2="61058"/>
                      <a14:backgroundMark x1="64540" y1="61058" x2="60788" y2="57692"/>
                      <a14:backgroundMark x1="65478" y1="62019" x2="61163" y2="58413"/>
                      <a14:backgroundMark x1="62101" y1="57212" x2="65666" y2="59375"/>
                      <a14:backgroundMark x1="75985" y1="54808" x2="74672" y2="71394"/>
                      <a14:backgroundMark x1="74672" y1="71394" x2="81989" y2="80529"/>
                      <a14:backgroundMark x1="81989" y1="80529" x2="83677" y2="63221"/>
                      <a14:backgroundMark x1="83677" y1="63221" x2="76548" y2="55048"/>
                      <a14:backgroundMark x1="76548" y1="55048" x2="76548" y2="54808"/>
                      <a14:backgroundMark x1="7505" y1="65385" x2="9193" y2="48558"/>
                      <a14:backgroundMark x1="9193" y1="48558" x2="9193" y2="48558"/>
                      <a14:backgroundMark x1="10131" y1="38462" x2="7129" y2="65144"/>
                      <a14:backgroundMark x1="91370" y1="57212" x2="90244" y2="69952"/>
                      <a14:backgroundMark x1="90244" y1="69952" x2="90056" y2="574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0614" y="16744950"/>
          <a:ext cx="993322" cy="77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108858</xdr:colOff>
      <xdr:row>56</xdr:row>
      <xdr:rowOff>95251</xdr:rowOff>
    </xdr:from>
    <xdr:to>
      <xdr:col>5</xdr:col>
      <xdr:colOff>1394661</xdr:colOff>
      <xdr:row>58</xdr:row>
      <xdr:rowOff>163287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6EDD5D-EE44-4802-96D2-35A9332D6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9547" b="89499" l="5026" r="91366">
                      <a14:foregroundMark x1="12242" y1="11217" x2="7474" y2="10263"/>
                      <a14:foregroundMark x1="5026" y1="77804" x2="5799" y2="79714"/>
                      <a14:foregroundMark x1="91366" y1="13365" x2="91366" y2="13365"/>
                    </a14:backgroundRemoval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1758" y="17697451"/>
          <a:ext cx="1285803" cy="703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381000</xdr:colOff>
      <xdr:row>59</xdr:row>
      <xdr:rowOff>136071</xdr:rowOff>
    </xdr:from>
    <xdr:to>
      <xdr:col>5</xdr:col>
      <xdr:colOff>1275370</xdr:colOff>
      <xdr:row>61</xdr:row>
      <xdr:rowOff>199594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805175A-60BE-4387-8F76-757B410D6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duotone>
            <a:prstClr val="black"/>
            <a:srgbClr val="4EA72E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3323" b="94260" l="6089" r="95550">
                      <a14:foregroundMark x1="41686" y1="6344" x2="41686" y2="6344"/>
                      <a14:foregroundMark x1="6323" y1="35045" x2="6323" y2="35045"/>
                      <a14:foregroundMark x1="92272" y1="94260" x2="92272" y2="94260"/>
                      <a14:foregroundMark x1="42857" y1="3625" x2="42857" y2="3625"/>
                      <a14:foregroundMark x1="73302" y1="41088" x2="81733" y2="61631"/>
                      <a14:foregroundMark x1="95550" y1="93656" x2="82436" y2="6102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33900" y="18690771"/>
          <a:ext cx="894370" cy="698523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65</xdr:row>
      <xdr:rowOff>38507</xdr:rowOff>
    </xdr:from>
    <xdr:to>
      <xdr:col>6</xdr:col>
      <xdr:colOff>59949</xdr:colOff>
      <xdr:row>67</xdr:row>
      <xdr:rowOff>266059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3E7B62-58DA-4215-BFC8-2545E73A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8673" b="89796" l="4564" r="93289">
                      <a14:foregroundMark x1="11544" y1="85459" x2="4564" y2="88520"/>
                      <a14:foregroundMark x1="93289" y1="8673" x2="92081" y2="1275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52900" y="20498207"/>
          <a:ext cx="1562100" cy="862552"/>
        </a:xfrm>
        <a:prstGeom prst="rect">
          <a:avLst/>
        </a:prstGeom>
      </xdr:spPr>
    </xdr:pic>
    <xdr:clientData/>
  </xdr:twoCellAnchor>
  <xdr:twoCellAnchor>
    <xdr:from>
      <xdr:col>5</xdr:col>
      <xdr:colOff>131106</xdr:colOff>
      <xdr:row>62</xdr:row>
      <xdr:rowOff>0</xdr:rowOff>
    </xdr:from>
    <xdr:to>
      <xdr:col>5</xdr:col>
      <xdr:colOff>1303343</xdr:colOff>
      <xdr:row>64</xdr:row>
      <xdr:rowOff>182935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D38667A-3225-4F46-AA59-663107075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9972" b="89744" l="17691" r="79610">
                      <a14:foregroundMark x1="79610" y1="32194" x2="79610" y2="32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081" r="13464"/>
        <a:stretch>
          <a:fillRect/>
        </a:stretch>
      </xdr:blipFill>
      <xdr:spPr bwMode="auto">
        <a:xfrm>
          <a:off x="4284006" y="19507200"/>
          <a:ext cx="1172237" cy="817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332142</xdr:colOff>
      <xdr:row>68</xdr:row>
      <xdr:rowOff>0</xdr:rowOff>
    </xdr:from>
    <xdr:to>
      <xdr:col>5</xdr:col>
      <xdr:colOff>1154205</xdr:colOff>
      <xdr:row>70</xdr:row>
      <xdr:rowOff>288922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01826A-DCF2-4039-8C25-8F91A628F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ackgroundRemoval t="9912" b="93833" l="9828" r="89926">
                      <a14:foregroundMark x1="39312" y1="88987" x2="42752" y2="938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5042" y="21412200"/>
          <a:ext cx="822063" cy="923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67235</xdr:colOff>
      <xdr:row>71</xdr:row>
      <xdr:rowOff>151</xdr:rowOff>
    </xdr:from>
    <xdr:to>
      <xdr:col>5</xdr:col>
      <xdr:colOff>1546411</xdr:colOff>
      <xdr:row>74</xdr:row>
      <xdr:rowOff>96374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7962D1-FFE6-4984-AC5C-E0ED1F470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135" y="22364851"/>
          <a:ext cx="1479176" cy="1048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74</xdr:row>
      <xdr:rowOff>84688</xdr:rowOff>
    </xdr:from>
    <xdr:to>
      <xdr:col>5</xdr:col>
      <xdr:colOff>1557618</xdr:colOff>
      <xdr:row>76</xdr:row>
      <xdr:rowOff>254377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529CA62-82FE-4042-B8F0-33E027AED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5864" b="12406"/>
        <a:stretch/>
      </xdr:blipFill>
      <xdr:spPr bwMode="auto">
        <a:xfrm>
          <a:off x="4152900" y="23401888"/>
          <a:ext cx="1557618" cy="804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27215</xdr:colOff>
      <xdr:row>77</xdr:row>
      <xdr:rowOff>68035</xdr:rowOff>
    </xdr:from>
    <xdr:to>
      <xdr:col>5</xdr:col>
      <xdr:colOff>1528803</xdr:colOff>
      <xdr:row>79</xdr:row>
      <xdr:rowOff>239105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B7BABE0-81D9-48DD-A9F4-E4E818FEA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ackgroundRemoval t="9425" b="89425" l="7965" r="90855">
                      <a14:foregroundMark x1="7965" y1="70805" x2="8456" y2="70115"/>
                      <a14:foregroundMark x1="22517" y1="71264" x2="22714" y2="72874"/>
                      <a14:foregroundMark x1="22911" y1="81379" x2="22517" y2="78161"/>
                      <a14:foregroundMark x1="90560" y1="23448" x2="90560" y2="33333"/>
                      <a14:foregroundMark x1="90855" y1="33563" x2="90855" y2="31724"/>
                      <a14:foregroundMark x1="22714" y1="71494" x2="22714" y2="77701"/>
                      <a14:foregroundMark x1="22714" y1="82759" x2="22812" y2="7563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051" r="7051"/>
        <a:stretch/>
      </xdr:blipFill>
      <xdr:spPr bwMode="auto">
        <a:xfrm>
          <a:off x="4180115" y="24337735"/>
          <a:ext cx="1501588" cy="806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358588</xdr:colOff>
      <xdr:row>38</xdr:row>
      <xdr:rowOff>118705</xdr:rowOff>
    </xdr:from>
    <xdr:to>
      <xdr:col>5</xdr:col>
      <xdr:colOff>1175017</xdr:colOff>
      <xdr:row>40</xdr:row>
      <xdr:rowOff>251348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F77C6A2-FF85-4D87-8D41-DD4A09E8B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saturation sat="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1488" y="12005905"/>
          <a:ext cx="816429" cy="767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81643</xdr:colOff>
      <xdr:row>80</xdr:row>
      <xdr:rowOff>27215</xdr:rowOff>
    </xdr:from>
    <xdr:to>
      <xdr:col>5</xdr:col>
      <xdr:colOff>1531204</xdr:colOff>
      <xdr:row>82</xdr:row>
      <xdr:rowOff>155954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EBD7595-D157-4A30-9BEA-F66BEF48D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234543" y="25249415"/>
          <a:ext cx="1449561" cy="763739"/>
        </a:xfrm>
        <a:prstGeom prst="rect">
          <a:avLst/>
        </a:prstGeom>
      </xdr:spPr>
    </xdr:pic>
    <xdr:clientData/>
  </xdr:twoCellAnchor>
  <xdr:twoCellAnchor>
    <xdr:from>
      <xdr:col>5</xdr:col>
      <xdr:colOff>107833</xdr:colOff>
      <xdr:row>44</xdr:row>
      <xdr:rowOff>136071</xdr:rowOff>
    </xdr:from>
    <xdr:to>
      <xdr:col>5</xdr:col>
      <xdr:colOff>1482154</xdr:colOff>
      <xdr:row>46</xdr:row>
      <xdr:rowOff>215052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FB19975-91EE-4ECA-8FBD-A513680F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260733" y="13928271"/>
          <a:ext cx="1374321" cy="713981"/>
        </a:xfrm>
        <a:prstGeom prst="rect">
          <a:avLst/>
        </a:prstGeom>
      </xdr:spPr>
    </xdr:pic>
    <xdr:clientData/>
  </xdr:twoCellAnchor>
  <xdr:twoCellAnchor>
    <xdr:from>
      <xdr:col>5</xdr:col>
      <xdr:colOff>89647</xdr:colOff>
      <xdr:row>83</xdr:row>
      <xdr:rowOff>205422</xdr:rowOff>
    </xdr:from>
    <xdr:to>
      <xdr:col>5</xdr:col>
      <xdr:colOff>1471271</xdr:colOff>
      <xdr:row>84</xdr:row>
      <xdr:rowOff>264685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472C84B-B750-4BE4-BD61-B280D8A69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BEBA8EAE-BF5A-486C-A8C5-ECC9F3942E4B}">
              <a14:imgProps xmlns:a14="http://schemas.microsoft.com/office/drawing/2010/main">
                <a14:imgLayer r:embed="rId37">
                  <a14:imgEffect>
                    <a14:backgroundRemoval t="9341" b="89011" l="3425" r="98630">
                      <a14:foregroundMark x1="6575" y1="42857" x2="6575" y2="42857"/>
                      <a14:foregroundMark x1="3425" y1="51648" x2="3425" y2="51648"/>
                      <a14:foregroundMark x1="5205" y1="38462" x2="5205" y2="38462"/>
                      <a14:foregroundMark x1="5205" y1="37363" x2="3836" y2="47253"/>
                      <a14:foregroundMark x1="92055" y1="69780" x2="95753" y2="75824"/>
                      <a14:foregroundMark x1="96027" y1="76923" x2="96027" y2="76923"/>
                      <a14:foregroundMark x1="98630" y1="68132" x2="98630" y2="730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547" y="26380122"/>
          <a:ext cx="1381624" cy="376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240701</xdr:colOff>
      <xdr:row>47</xdr:row>
      <xdr:rowOff>61378</xdr:rowOff>
    </xdr:from>
    <xdr:to>
      <xdr:col>5</xdr:col>
      <xdr:colOff>1296625</xdr:colOff>
      <xdr:row>50</xdr:row>
      <xdr:rowOff>7750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1278A58-DD51-4E44-BE75-68DDC06AE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BEBA8EAE-BF5A-486C-A8C5-ECC9F3942E4B}">
              <a14:imgProps xmlns:a14="http://schemas.microsoft.com/office/drawing/2010/main">
                <a14:imgLayer r:embed="rId39">
                  <a14:imgEffect>
                    <a14:backgroundRemoval t="9595" b="89979" l="8229" r="93023">
                      <a14:foregroundMark x1="8229" y1="51812" x2="8229" y2="40299"/>
                      <a14:foregroundMark x1="92487" y1="80597" x2="93023" y2="724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3601" y="14806078"/>
          <a:ext cx="1055924" cy="898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393553</xdr:colOff>
      <xdr:row>86</xdr:row>
      <xdr:rowOff>78442</xdr:rowOff>
    </xdr:from>
    <xdr:to>
      <xdr:col>5</xdr:col>
      <xdr:colOff>1167821</xdr:colOff>
      <xdr:row>88</xdr:row>
      <xdr:rowOff>214514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0233658-9AD5-43E2-8F2A-1E3D48BC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BEBA8EAE-BF5A-486C-A8C5-ECC9F3942E4B}">
              <a14:imgProps xmlns:a14="http://schemas.microsoft.com/office/drawing/2010/main">
                <a14:imgLayer r:embed="rId41">
                  <a14:imgEffect>
                    <a14:backgroundRemoval t="2041" b="99592" l="9658" r="94165">
                      <a14:foregroundMark x1="23742" y1="94694" x2="23742" y2="94694"/>
                      <a14:foregroundMark x1="23340" y1="99592" x2="23340" y2="99592"/>
                      <a14:foregroundMark x1="94366" y1="98571" x2="91549" y2="66122"/>
                      <a14:foregroundMark x1="75050" y1="7347" x2="71630" y2="2041"/>
                      <a14:foregroundMark x1="15694" y1="6327" x2="15694" y2="8776"/>
                      <a14:foregroundMark x1="74447" y1="6531" x2="75855" y2="9796"/>
                      <a14:foregroundMark x1="75050" y1="5102" x2="49095" y2="22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6453" y="27205642"/>
          <a:ext cx="774268" cy="77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142445</xdr:colOff>
      <xdr:row>89</xdr:row>
      <xdr:rowOff>194117</xdr:rowOff>
    </xdr:from>
    <xdr:to>
      <xdr:col>5</xdr:col>
      <xdr:colOff>1520768</xdr:colOff>
      <xdr:row>90</xdr:row>
      <xdr:rowOff>291729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CA4331A-72B5-4423-AE53-C463359B8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BEBA8EAE-BF5A-486C-A8C5-ECC9F3942E4B}">
              <a14:imgProps xmlns:a14="http://schemas.microsoft.com/office/drawing/2010/main">
                <a14:imgLayer r:embed="rId43">
                  <a14:imgEffect>
                    <a14:backgroundRemoval t="9948" b="89791" l="0" r="98128">
                      <a14:foregroundMark x1="6240" y1="29581" x2="3120" y2="27225"/>
                      <a14:foregroundMark x1="3822" y1="26178" x2="0" y2="27225"/>
                      <a14:foregroundMark x1="2106" y1="28534" x2="2106" y2="21466"/>
                      <a14:foregroundMark x1="2106" y1="19110" x2="2106" y2="19110"/>
                      <a14:foregroundMark x1="96070" y1="69290" x2="96108" y2="70157"/>
                      <a14:foregroundMark x1="93971" y1="56545" x2="92356" y2="56545"/>
                      <a14:foregroundMark x1="94129" y1="56545" x2="94048" y2="56545"/>
                      <a14:foregroundMark x1="88612" y1="56283" x2="94032" y2="58172"/>
                      <a14:foregroundMark x1="93276" y1="50105" x2="92668" y2="50262"/>
                      <a14:foregroundMark x1="93717" y1="49991" x2="93287" y2="50102"/>
                      <a14:foregroundMark x1="94696" y1="64921" x2="94384" y2="56806"/>
                      <a14:foregroundMark x1="94696" y1="67277" x2="94696" y2="48429"/>
                      <a14:foregroundMark x1="94696" y1="48429" x2="94852" y2="57592"/>
                      <a14:foregroundMark x1="94852" y1="52356" x2="95476" y2="67016"/>
                      <a14:foregroundMark x1="95320" y1="66230" x2="95788" y2="80366"/>
                      <a14:backgroundMark x1="98450" y1="62292" x2="98986" y2="66230"/>
                      <a14:backgroundMark x1="95710" y1="42147" x2="97661" y2="56488"/>
                      <a14:backgroundMark x1="97701" y1="61479" x2="97738" y2="62565"/>
                      <a14:backgroundMark x1="98362" y1="80890" x2="97827" y2="65185"/>
                      <a14:backgroundMark x1="97270" y1="55497" x2="98596" y2="77225"/>
                      <a14:backgroundMark x1="97348" y1="70157" x2="96661" y2="66451"/>
                      <a14:backgroundMark x1="97972" y1="47382" x2="98206" y2="71990"/>
                      <a14:backgroundMark x1="96646" y1="37173" x2="95760" y2="51924"/>
                      <a14:backgroundMark x1="93966" y1="48569" x2="93916" y2="46859"/>
                      <a14:backgroundMark x1="93916" y1="46859" x2="93370" y2="49476"/>
                      <a14:backgroundMark x1="97738" y1="72251" x2="96728" y2="684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345" y="28273817"/>
          <a:ext cx="1378323" cy="415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96485</xdr:colOff>
      <xdr:row>92</xdr:row>
      <xdr:rowOff>224117</xdr:rowOff>
    </xdr:from>
    <xdr:to>
      <xdr:col>5</xdr:col>
      <xdr:colOff>1479946</xdr:colOff>
      <xdr:row>94</xdr:row>
      <xdr:rowOff>9379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637EFFF-9ECE-471A-8989-651CD7F9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BEBA8EAE-BF5A-486C-A8C5-ECC9F3942E4B}">
              <a14:imgProps xmlns:a14="http://schemas.microsoft.com/office/drawing/2010/main">
                <a14:imgLayer r:embed="rId45">
                  <a14:imgEffect>
                    <a14:backgroundRemoval t="9948" b="89791" l="3588" r="97192">
                      <a14:foregroundMark x1="14431" y1="39791" x2="6162" y2="40838"/>
                      <a14:foregroundMark x1="3666" y1="36649" x2="4290" y2="21990"/>
                      <a14:foregroundMark x1="5070" y1="35079" x2="4290" y2="34555"/>
                      <a14:foregroundMark x1="97192" y1="70157" x2="92200" y2="71204"/>
                      <a14:backgroundMark x1="8462" y1="44368" x2="9126" y2="465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9385" y="29256317"/>
          <a:ext cx="1383461" cy="420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377799</xdr:colOff>
      <xdr:row>95</xdr:row>
      <xdr:rowOff>96218</xdr:rowOff>
    </xdr:from>
    <xdr:to>
      <xdr:col>5</xdr:col>
      <xdr:colOff>1229035</xdr:colOff>
      <xdr:row>97</xdr:row>
      <xdr:rowOff>212913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D9B75DE-6750-4439-893E-0687001BE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BEBA8EAE-BF5A-486C-A8C5-ECC9F3942E4B}">
              <a14:imgProps xmlns:a14="http://schemas.microsoft.com/office/drawing/2010/main">
                <a14:imgLayer r:embed="rId47">
                  <a14:imgEffect>
                    <a14:backgroundRemoval t="8299" b="89627" l="8696" r="92754">
                      <a14:foregroundMark x1="12138" y1="24274" x2="9239" y2="8299"/>
                      <a14:foregroundMark x1="10326" y1="14938" x2="9601" y2="9959"/>
                      <a14:foregroundMark x1="8696" y1="10996" x2="9239" y2="15975"/>
                      <a14:foregroundMark x1="11051" y1="17220" x2="10507" y2="16183"/>
                      <a14:foregroundMark x1="91123" y1="34025" x2="92754" y2="32780"/>
                      <a14:backgroundMark x1="9783" y1="17427" x2="9572" y2="159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0699" y="30080918"/>
          <a:ext cx="851236" cy="751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40822</xdr:colOff>
      <xdr:row>26</xdr:row>
      <xdr:rowOff>168801</xdr:rowOff>
    </xdr:from>
    <xdr:to>
      <xdr:col>6</xdr:col>
      <xdr:colOff>95251</xdr:colOff>
      <xdr:row>28</xdr:row>
      <xdr:rowOff>217714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A2A8122-1F8A-468B-BD14-03884AB65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BEBA8EAE-BF5A-486C-A8C5-ECC9F3942E4B}">
              <a14:imgProps xmlns:a14="http://schemas.microsoft.com/office/drawing/2010/main">
                <a14:imgLayer r:embed="rId49">
                  <a14:imgEffect>
                    <a14:backgroundRemoval t="9818" b="89818" l="8229" r="89958">
                      <a14:foregroundMark x1="8229" y1="58909" x2="8647" y2="39273"/>
                      <a14:foregroundMark x1="37378" y1="57091" x2="37099" y2="54182"/>
                      <a14:foregroundMark x1="38215" y1="59636" x2="38075" y2="57091"/>
                      <a14:foregroundMark x1="38494" y1="59636" x2="39033" y2="59621"/>
                      <a14:foregroundMark x1="56041" y1="62938" x2="56485" y2="63273"/>
                      <a14:foregroundMark x1="38670" y1="58014" x2="38215" y2="57091"/>
                      <a14:foregroundMark x1="34449" y1="69818" x2="39191" y2="61818"/>
                      <a14:foregroundMark x1="39004" y1="59491" x2="36402" y2="58909"/>
                      <a14:foregroundMark x1="39888" y1="59636" x2="54951" y2="66182"/>
                      <a14:foregroundMark x1="41702" y1="58545" x2="38773" y2="55273"/>
                      <a14:foregroundMark x1="39470" y1="56364" x2="37657" y2="5527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3722" y="8246001"/>
          <a:ext cx="1521278" cy="683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2721427</xdr:colOff>
      <xdr:row>29</xdr:row>
      <xdr:rowOff>197686</xdr:rowOff>
    </xdr:from>
    <xdr:to>
      <xdr:col>6</xdr:col>
      <xdr:colOff>68036</xdr:colOff>
      <xdr:row>31</xdr:row>
      <xdr:rowOff>163286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631E709-E46D-4FAA-9BA9-A40A61030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BEBA8EAE-BF5A-486C-A8C5-ECC9F3942E4B}">
              <a14:imgProps xmlns:a14="http://schemas.microsoft.com/office/drawing/2010/main">
                <a14:imgLayer r:embed="rId51">
                  <a14:imgEffect>
                    <a14:backgroundRemoval t="9968" b="89711" l="10000" r="91842">
                      <a14:foregroundMark x1="55921" y1="32476" x2="50658" y2="30868"/>
                      <a14:foregroundMark x1="61974" y1="35048" x2="43421" y2="33762"/>
                      <a14:foregroundMark x1="43421" y1="33762" x2="49737" y2="31190"/>
                      <a14:foregroundMark x1="49737" y1="31190" x2="51974" y2="31190"/>
                      <a14:foregroundMark x1="47632" y1="30868" x2="44474" y2="29582"/>
                      <a14:foregroundMark x1="90921" y1="38907" x2="91842" y2="4855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9227386"/>
          <a:ext cx="1562100" cy="60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449035</xdr:colOff>
      <xdr:row>32</xdr:row>
      <xdr:rowOff>40821</xdr:rowOff>
    </xdr:from>
    <xdr:to>
      <xdr:col>5</xdr:col>
      <xdr:colOff>1172083</xdr:colOff>
      <xdr:row>34</xdr:row>
      <xdr:rowOff>217713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F7CF287-1698-4B78-A6EE-EF6DB526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BEBA8EAE-BF5A-486C-A8C5-ECC9F3942E4B}">
              <a14:imgProps xmlns:a14="http://schemas.microsoft.com/office/drawing/2010/main">
                <a14:imgLayer r:embed="rId53">
                  <a14:imgEffect>
                    <a14:backgroundRemoval t="10000" b="96000" l="6089" r="89930">
                      <a14:foregroundMark x1="10070" y1="33818" x2="6557" y2="34364"/>
                      <a14:foregroundMark x1="73536" y1="92182" x2="68618" y2="92182"/>
                      <a14:foregroundMark x1="67213" y1="95636" x2="67916" y2="96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35" y="10023021"/>
          <a:ext cx="723048" cy="811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473696</xdr:colOff>
      <xdr:row>35</xdr:row>
      <xdr:rowOff>123264</xdr:rowOff>
    </xdr:from>
    <xdr:to>
      <xdr:col>5</xdr:col>
      <xdr:colOff>1156451</xdr:colOff>
      <xdr:row>37</xdr:row>
      <xdr:rowOff>142473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78F4597-1250-48EF-8B37-1DEEFAFA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626596" y="11057964"/>
          <a:ext cx="682755" cy="654209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408213</xdr:colOff>
      <xdr:row>41</xdr:row>
      <xdr:rowOff>163286</xdr:rowOff>
    </xdr:from>
    <xdr:to>
      <xdr:col>5</xdr:col>
      <xdr:colOff>1251856</xdr:colOff>
      <xdr:row>43</xdr:row>
      <xdr:rowOff>236196</xdr:rowOff>
    </xdr:to>
    <xdr:pic>
      <xdr:nvPicPr>
        <xdr:cNvPr id="32" name="Picture 1">
          <a:extLst>
            <a:ext uri="{FF2B5EF4-FFF2-40B4-BE49-F238E27FC236}">
              <a16:creationId xmlns:a16="http://schemas.microsoft.com/office/drawing/2014/main" id="{5E576BB8-1D2E-4A1A-8F4C-0C716C565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561113" y="13002986"/>
          <a:ext cx="843643" cy="707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265053</xdr:colOff>
      <xdr:row>29</xdr:row>
      <xdr:rowOff>94575</xdr:rowOff>
    </xdr:from>
    <xdr:to>
      <xdr:col>3</xdr:col>
      <xdr:colOff>931802</xdr:colOff>
      <xdr:row>31</xdr:row>
      <xdr:rowOff>104775</xdr:rowOff>
    </xdr:to>
    <xdr:pic>
      <xdr:nvPicPr>
        <xdr:cNvPr id="2" name="图片 18">
          <a:extLst>
            <a:ext uri="{FF2B5EF4-FFF2-40B4-BE49-F238E27FC236}">
              <a16:creationId xmlns:a16="http://schemas.microsoft.com/office/drawing/2014/main" id="{672D1150-63C5-45C1-BF79-113B752EA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9453" y="6901775"/>
          <a:ext cx="666749" cy="51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237837</xdr:colOff>
      <xdr:row>32</xdr:row>
      <xdr:rowOff>108181</xdr:rowOff>
    </xdr:from>
    <xdr:to>
      <xdr:col>3</xdr:col>
      <xdr:colOff>942688</xdr:colOff>
      <xdr:row>34</xdr:row>
      <xdr:rowOff>161925</xdr:rowOff>
    </xdr:to>
    <xdr:pic>
      <xdr:nvPicPr>
        <xdr:cNvPr id="3" name="图片 11">
          <a:extLst>
            <a:ext uri="{FF2B5EF4-FFF2-40B4-BE49-F238E27FC236}">
              <a16:creationId xmlns:a16="http://schemas.microsoft.com/office/drawing/2014/main" id="{99408508-0245-48A5-A74D-CAE83986B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2237" y="7677381"/>
          <a:ext cx="704851" cy="561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224231</xdr:colOff>
      <xdr:row>44</xdr:row>
      <xdr:rowOff>121788</xdr:rowOff>
    </xdr:from>
    <xdr:to>
      <xdr:col>3</xdr:col>
      <xdr:colOff>1030494</xdr:colOff>
      <xdr:row>46</xdr:row>
      <xdr:rowOff>133349</xdr:rowOff>
    </xdr:to>
    <xdr:pic>
      <xdr:nvPicPr>
        <xdr:cNvPr id="4" name="图片 17">
          <a:extLst>
            <a:ext uri="{FF2B5EF4-FFF2-40B4-BE49-F238E27FC236}">
              <a16:creationId xmlns:a16="http://schemas.microsoft.com/office/drawing/2014/main" id="{BC4BE482-9801-4E00-9002-A9D44951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821982" y="10595637"/>
          <a:ext cx="519561" cy="8062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201707</xdr:colOff>
      <xdr:row>11</xdr:row>
      <xdr:rowOff>22411</xdr:rowOff>
    </xdr:from>
    <xdr:to>
      <xdr:col>3</xdr:col>
      <xdr:colOff>896471</xdr:colOff>
      <xdr:row>13</xdr:row>
      <xdr:rowOff>238296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7EB68F4-FC35-4550-BCB7-5349358E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443" t="9672" r="16213" b="11093"/>
        <a:stretch>
          <a:fillRect/>
        </a:stretch>
      </xdr:blipFill>
      <xdr:spPr bwMode="auto">
        <a:xfrm>
          <a:off x="3656107" y="2257611"/>
          <a:ext cx="694764" cy="72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173692</xdr:colOff>
      <xdr:row>14</xdr:row>
      <xdr:rowOff>110454</xdr:rowOff>
    </xdr:from>
    <xdr:to>
      <xdr:col>3</xdr:col>
      <xdr:colOff>1021451</xdr:colOff>
      <xdr:row>16</xdr:row>
      <xdr:rowOff>72285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25C1E14-BF1E-4749-A274-FA8D53EA3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092" y="3107654"/>
          <a:ext cx="847759" cy="469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86006</xdr:colOff>
      <xdr:row>17</xdr:row>
      <xdr:rowOff>78554</xdr:rowOff>
    </xdr:from>
    <xdr:to>
      <xdr:col>3</xdr:col>
      <xdr:colOff>1089419</xdr:colOff>
      <xdr:row>19</xdr:row>
      <xdr:rowOff>108907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E0D10C03-5204-4364-B3A4-E7796F293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0406" y="3837754"/>
          <a:ext cx="1003413" cy="538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98613</xdr:colOff>
      <xdr:row>20</xdr:row>
      <xdr:rowOff>59951</xdr:rowOff>
    </xdr:from>
    <xdr:to>
      <xdr:col>3</xdr:col>
      <xdr:colOff>1057591</xdr:colOff>
      <xdr:row>22</xdr:row>
      <xdr:rowOff>180974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C50445-B4E6-4974-A41C-FFFD7D04B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3013" y="4581151"/>
          <a:ext cx="958978" cy="629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184150</xdr:colOff>
      <xdr:row>23</xdr:row>
      <xdr:rowOff>60324</xdr:rowOff>
    </xdr:from>
    <xdr:ext cx="700667" cy="606425"/>
    <xdr:pic>
      <xdr:nvPicPr>
        <xdr:cNvPr id="9" name="Picture 8">
          <a:extLst>
            <a:ext uri="{FF2B5EF4-FFF2-40B4-BE49-F238E27FC236}">
              <a16:creationId xmlns:a16="http://schemas.microsoft.com/office/drawing/2014/main" id="{06C761ED-E218-4FC7-86F6-5B2F9E0C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343524"/>
          <a:ext cx="700667" cy="60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76201</xdr:colOff>
      <xdr:row>35</xdr:row>
      <xdr:rowOff>65313</xdr:rowOff>
    </xdr:from>
    <xdr:to>
      <xdr:col>3</xdr:col>
      <xdr:colOff>960292</xdr:colOff>
      <xdr:row>37</xdr:row>
      <xdr:rowOff>119899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D30A65-F7FF-4AEE-BACD-0B4D8EF7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601" y="8396513"/>
          <a:ext cx="884091" cy="56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272143</xdr:colOff>
      <xdr:row>47</xdr:row>
      <xdr:rowOff>16832</xdr:rowOff>
    </xdr:from>
    <xdr:to>
      <xdr:col>3</xdr:col>
      <xdr:colOff>925286</xdr:colOff>
      <xdr:row>49</xdr:row>
      <xdr:rowOff>125343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4ECCE5-964D-47A6-A167-C1E92962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6543" y="11396032"/>
          <a:ext cx="653143" cy="616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105831</xdr:colOff>
      <xdr:row>38</xdr:row>
      <xdr:rowOff>112787</xdr:rowOff>
    </xdr:from>
    <xdr:to>
      <xdr:col>3</xdr:col>
      <xdr:colOff>1045925</xdr:colOff>
      <xdr:row>40</xdr:row>
      <xdr:rowOff>66675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1355C4B4-B557-4B4B-8AAA-07519285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lum bright="20000" contrast="20000"/>
        </a:blip>
        <a:srcRect/>
        <a:stretch>
          <a:fillRect/>
        </a:stretch>
      </xdr:blipFill>
      <xdr:spPr bwMode="auto">
        <a:xfrm flipH="1">
          <a:off x="3560231" y="9205987"/>
          <a:ext cx="940094" cy="4618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174172</xdr:colOff>
      <xdr:row>41</xdr:row>
      <xdr:rowOff>25872</xdr:rowOff>
    </xdr:from>
    <xdr:to>
      <xdr:col>3</xdr:col>
      <xdr:colOff>968829</xdr:colOff>
      <xdr:row>43</xdr:row>
      <xdr:rowOff>70913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6F2FE5-6D16-43DC-88CC-A5C3FBC0D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572" y="9881072"/>
          <a:ext cx="794657" cy="553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54430</xdr:colOff>
      <xdr:row>50</xdr:row>
      <xdr:rowOff>114933</xdr:rowOff>
    </xdr:from>
    <xdr:to>
      <xdr:col>3</xdr:col>
      <xdr:colOff>1039140</xdr:colOff>
      <xdr:row>52</xdr:row>
      <xdr:rowOff>47331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2C1247E-4B93-4D1C-8D70-D0E82BE5E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780986" y="11983977"/>
          <a:ext cx="440398" cy="984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100776</xdr:colOff>
      <xdr:row>53</xdr:row>
      <xdr:rowOff>103867</xdr:rowOff>
    </xdr:from>
    <xdr:to>
      <xdr:col>3</xdr:col>
      <xdr:colOff>936172</xdr:colOff>
      <xdr:row>54</xdr:row>
      <xdr:rowOff>214000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56101E4-BC2C-4E47-9B01-2CE71716C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H="1">
          <a:off x="3790807" y="12771436"/>
          <a:ext cx="364133" cy="835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73561</xdr:colOff>
      <xdr:row>56</xdr:row>
      <xdr:rowOff>142981</xdr:rowOff>
    </xdr:from>
    <xdr:to>
      <xdr:col>3</xdr:col>
      <xdr:colOff>990600</xdr:colOff>
      <xdr:row>58</xdr:row>
      <xdr:rowOff>12693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C057B1F-95BC-493D-8803-5C9A0775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797625" y="13538517"/>
          <a:ext cx="377712" cy="917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141514</xdr:colOff>
      <xdr:row>59</xdr:row>
      <xdr:rowOff>97971</xdr:rowOff>
    </xdr:from>
    <xdr:to>
      <xdr:col>3</xdr:col>
      <xdr:colOff>875926</xdr:colOff>
      <xdr:row>61</xdr:row>
      <xdr:rowOff>145222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41D9271-92C4-4006-93CA-9A4E39D0F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685494" y="14435591"/>
          <a:ext cx="555251" cy="734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152401</xdr:colOff>
      <xdr:row>62</xdr:row>
      <xdr:rowOff>43543</xdr:rowOff>
    </xdr:from>
    <xdr:to>
      <xdr:col>3</xdr:col>
      <xdr:colOff>864291</xdr:colOff>
      <xdr:row>64</xdr:row>
      <xdr:rowOff>75939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ADD9E8A-B303-412F-BDFC-249C9BAE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H="1">
          <a:off x="3692548" y="15146996"/>
          <a:ext cx="540396" cy="711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141514</xdr:colOff>
      <xdr:row>62</xdr:row>
      <xdr:rowOff>97971</xdr:rowOff>
    </xdr:from>
    <xdr:ext cx="734412" cy="546101"/>
    <xdr:pic>
      <xdr:nvPicPr>
        <xdr:cNvPr id="19" name="Picture 18">
          <a:extLst>
            <a:ext uri="{FF2B5EF4-FFF2-40B4-BE49-F238E27FC236}">
              <a16:creationId xmlns:a16="http://schemas.microsoft.com/office/drawing/2014/main" id="{C5BE5D52-C351-4A8B-AA24-0C74D5F63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690069" y="15193016"/>
          <a:ext cx="546101" cy="734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152401</xdr:colOff>
      <xdr:row>65</xdr:row>
      <xdr:rowOff>130628</xdr:rowOff>
    </xdr:from>
    <xdr:to>
      <xdr:col>3</xdr:col>
      <xdr:colOff>909143</xdr:colOff>
      <xdr:row>66</xdr:row>
      <xdr:rowOff>219607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E4A950E-C0CA-44BA-9409-D68C16B3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6801" y="16081828"/>
          <a:ext cx="756742" cy="342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54429</xdr:colOff>
      <xdr:row>68</xdr:row>
      <xdr:rowOff>97971</xdr:rowOff>
    </xdr:from>
    <xdr:to>
      <xdr:col>3</xdr:col>
      <xdr:colOff>1016142</xdr:colOff>
      <xdr:row>70</xdr:row>
      <xdr:rowOff>147038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9387B13-7A56-4084-94D0-7FEE8C9A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8829" y="16811171"/>
          <a:ext cx="961713" cy="557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174171</xdr:colOff>
      <xdr:row>71</xdr:row>
      <xdr:rowOff>43543</xdr:rowOff>
    </xdr:from>
    <xdr:to>
      <xdr:col>3</xdr:col>
      <xdr:colOff>812307</xdr:colOff>
      <xdr:row>73</xdr:row>
      <xdr:rowOff>103573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82C6DE4-D288-461D-9537-AD989A86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571" y="17518743"/>
          <a:ext cx="638136" cy="568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97971</xdr:colOff>
      <xdr:row>74</xdr:row>
      <xdr:rowOff>43543</xdr:rowOff>
    </xdr:from>
    <xdr:to>
      <xdr:col>3</xdr:col>
      <xdr:colOff>946587</xdr:colOff>
      <xdr:row>76</xdr:row>
      <xdr:rowOff>92685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7BB3376-E6ED-46BE-BADF-2CF7A738E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371" y="18280743"/>
          <a:ext cx="848616" cy="557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225425</xdr:colOff>
      <xdr:row>26</xdr:row>
      <xdr:rowOff>49213</xdr:rowOff>
    </xdr:from>
    <xdr:to>
      <xdr:col>3</xdr:col>
      <xdr:colOff>828674</xdr:colOff>
      <xdr:row>28</xdr:row>
      <xdr:rowOff>166989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629B69F-60A8-4D51-B593-8265A9A3A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679825" y="6094413"/>
          <a:ext cx="603249" cy="625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lit.M\Downloads\G12-Production%20Output%20Dashboard-January2026.xlsx" TargetMode="External"/><Relationship Id="rId1" Type="http://schemas.openxmlformats.org/officeDocument/2006/relationships/externalLinkPath" Target="file:///C:\Users\Chalit.M\Downloads\G12-Production%20Output%20Dashboard-January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kansinee_j_rmagroup_net/Documents/G12/Cart%20Seq/2025-08-13%20sequence%20V1G%20108%20%20234%20units%20Revise.xlsx" TargetMode="External"/><Relationship Id="rId2" Type="http://schemas.openxmlformats.org/officeDocument/2006/relationships/externalLinkPath" Target="https://rmaadminrmagroup-my.sharepoint.com/personal/kansinee_j_rmagroup_net/Documents/G12/Cart%20Seq/2025-08-13%20sequence%20V1G%20108%20%20234%20units%20Revise.xlsx" TargetMode="External"/><Relationship Id="rId1" Type="http://schemas.openxmlformats.org/officeDocument/2006/relationships/externalLinkPath" Target="/personal/kansinee_j_rmagroup_net/Documents/G12/Cart%20Seq/2025-08-13%20sequence%20V1G%20108%20%20234%20units%20Rev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2025"/>
      <sheetName val="Dec2025"/>
      <sheetName val="Jan2026"/>
      <sheetName val="Feb2026"/>
      <sheetName val="Down time, Issue"/>
      <sheetName val="Sheet6"/>
      <sheetName val="Sheet5"/>
      <sheetName val="G12-Production Output Dashboard"/>
    </sheetNames>
    <definedNames>
      <definedName name="_Ref1" refersTo="#REF!"/>
      <definedName name="All_Cancel"/>
      <definedName name="All_Select"/>
      <definedName name="book_save"/>
      <definedName name="End_Bal" refersTo="#REF!"/>
      <definedName name="END_SYORI"/>
      <definedName name="Full_Print" refersTo="#REF!"/>
      <definedName name="go_PRJ"/>
      <definedName name="go_START"/>
      <definedName name="Header_Row" refersTo="#REF!"/>
      <definedName name="Interest_Rate" refersTo="#REF!"/>
      <definedName name="kkk" refersTo="#REF!"/>
      <definedName name="Loan_Amount" refersTo="#REF!"/>
      <definedName name="Loan_Start" refersTo="#REF!"/>
      <definedName name="Loan_Years" refersTo="#REF!"/>
      <definedName name="none" refersTo="#REF!"/>
      <definedName name="Number_of_Payments" refersTo="#REF!"/>
      <definedName name="RefDef" refersTo="#REF!"/>
      <definedName name="RefN" refersTo="#REF!"/>
      <definedName name="Values_Entered" refersTo="#REF!"/>
      <definedName name="Wk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1G Paint details"/>
      <sheetName val="Sheet2"/>
      <sheetName val="Sum"/>
      <sheetName val="Sum11-Aug25"/>
      <sheetName val="Sum -13-Aug"/>
      <sheetName val="Sum13AugR1"/>
      <sheetName val="V1GSeq13-Aug"/>
      <sheetName val="Sheet4"/>
      <sheetName val="Sheet3"/>
      <sheetName val="Sheet1"/>
      <sheetName val="V1GSeq13-Aug (2)"/>
      <sheetName val="Sheet6"/>
      <sheetName val="V1GSeq13-Jul (3)"/>
      <sheetName val="V1GSeq13-Ju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Code</v>
          </cell>
          <cell r="B1" t="str">
            <v>Color</v>
          </cell>
        </row>
        <row r="2">
          <cell r="A2" t="str">
            <v>RAL2003-PP-G</v>
          </cell>
          <cell r="B2" t="str">
            <v>ORANGE</v>
          </cell>
        </row>
        <row r="3">
          <cell r="A3" t="str">
            <v>RAL3000-PP-G</v>
          </cell>
          <cell r="B3" t="str">
            <v>RED</v>
          </cell>
        </row>
        <row r="4">
          <cell r="A4" t="str">
            <v>RAL4010-PP-G</v>
          </cell>
          <cell r="B4" t="str">
            <v>GLOSS PINK</v>
          </cell>
        </row>
        <row r="5">
          <cell r="A5" t="str">
            <v>RAL5012-PP-G</v>
          </cell>
          <cell r="B5" t="str">
            <v>BLUE</v>
          </cell>
        </row>
        <row r="6">
          <cell r="A6" t="str">
            <v>RAL5018-PP-G</v>
          </cell>
          <cell r="B6" t="str">
            <v>TEAL</v>
          </cell>
        </row>
        <row r="7">
          <cell r="A7" t="str">
            <v>RAL5026-MG</v>
          </cell>
          <cell r="B7" t="str">
            <v>METALIC BLUE</v>
          </cell>
        </row>
        <row r="8">
          <cell r="A8" t="str">
            <v>RAL7004-PG</v>
          </cell>
          <cell r="B8" t="str">
            <v>NARDO</v>
          </cell>
        </row>
        <row r="9">
          <cell r="A9" t="str">
            <v>RAL7011-PP-G</v>
          </cell>
          <cell r="B9" t="str">
            <v>GREY</v>
          </cell>
        </row>
        <row r="10">
          <cell r="A10" t="str">
            <v>RAL9016-PP-G</v>
          </cell>
          <cell r="B10" t="str">
            <v>WHITE</v>
          </cell>
        </row>
        <row r="11">
          <cell r="A11" t="str">
            <v>RAL9017-MG</v>
          </cell>
          <cell r="B11" t="str">
            <v>BLACK</v>
          </cell>
        </row>
        <row r="12">
          <cell r="A12" t="str">
            <v>RAL9017-PF</v>
          </cell>
          <cell r="B12" t="str">
            <v>MATT BLACK</v>
          </cell>
        </row>
        <row r="13">
          <cell r="A13" t="str">
            <v>RAL9022-MG</v>
          </cell>
          <cell r="B13" t="str">
            <v>SILVER METALIC</v>
          </cell>
        </row>
        <row r="14">
          <cell r="A14" t="str">
            <v>WL06-CG</v>
          </cell>
          <cell r="B14" t="str">
            <v>GREEN&amp;PURPLE CML</v>
          </cell>
        </row>
        <row r="15">
          <cell r="A15" t="str">
            <v>WL07-CG</v>
          </cell>
          <cell r="B15" t="str">
            <v>BLUE&amp;PURPLE CML</v>
          </cell>
        </row>
        <row r="16">
          <cell r="A16" t="str">
            <v>WL1396W-CG</v>
          </cell>
          <cell r="B16" t="str">
            <v>WHITE&amp;PURPLE CML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ornpimol Chunhasri" id="{8ADA8224-598F-4095-9D90-60AD3EDF18FA}" userId="S::Pornpimol.C@rmagroup.net::f07e4e04-c64c-4dac-9512-511381b31004" providerId="AD"/>
  <person displayName="Sureeporn  Nuchitprasittichai (Lhee)" id="{C12FE1ED-3787-41E1-9C24-D9EAEFFB1498}" userId="S::Sureeporn.N@rmagroup.net::b21bfaf8-dc3d-4bf9-a545-1f4512f5990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it Mukpradub (Nu)" refreshedDate="45881.550299652779" createdVersion="8" refreshedVersion="8" minRefreshableVersion="3" recordCount="343" xr:uid="{71253E38-015D-40FD-9E67-9258F86D09E1}">
  <cacheSource type="worksheet">
    <worksheetSource ref="A1:K1048576" sheet="V1GSeq11-Aug"/>
  </cacheSource>
  <cacheFields count="11">
    <cacheField name="Model" numFmtId="0">
      <sharedItems containsBlank="1" count="3">
        <s v="V1G-108"/>
        <s v="V1G-234"/>
        <m/>
      </sharedItems>
    </cacheField>
    <cacheField name="Paint Batch" numFmtId="0">
      <sharedItems containsString="0" containsBlank="1" containsNumber="1" containsInteger="1" minValue="1" maxValue="4"/>
    </cacheField>
    <cacheField name="Container no." numFmtId="0">
      <sharedItems containsString="0" containsBlank="1" containsNumber="1" containsInteger="1" minValue="1" maxValue="19"/>
    </cacheField>
    <cacheField name="Special req." numFmtId="0">
      <sharedItems containsBlank="1"/>
    </cacheField>
    <cacheField name="Cart Seq." numFmtId="0">
      <sharedItems containsString="0" containsBlank="1" containsNumber="1" containsInteger="1" minValue="1" maxValue="342"/>
    </cacheField>
    <cacheField name="Chassis number" numFmtId="0">
      <sharedItems containsNonDate="0" containsString="0" containsBlank="1"/>
    </cacheField>
    <cacheField name="Quantity (Car)" numFmtId="0">
      <sharedItems containsString="0" containsBlank="1" containsNumber="1" containsInteger="1" minValue="1" maxValue="1"/>
    </cacheField>
    <cacheField name="Internal order number" numFmtId="0">
      <sharedItems containsString="0" containsBlank="1" containsNumber="1" containsInteger="1" minValue="202503098" maxValue="202505134"/>
    </cacheField>
    <cacheField name="Material Code" numFmtId="0">
      <sharedItems containsBlank="1"/>
    </cacheField>
    <cacheField name="shape" numFmtId="0">
      <sharedItems containsBlank="1" count="3">
        <s v="4 seats Hunting"/>
        <s v="4 Seat Golf"/>
        <m/>
      </sharedItems>
    </cacheField>
    <cacheField name="Body color" numFmtId="0">
      <sharedItems containsBlank="1" count="16">
        <s v="RAL9016-PP-G"/>
        <s v="RAL9017-MG"/>
        <s v="RAL9017-PF"/>
        <s v="RAL7004-PG"/>
        <s v="RAL5012-PP-G"/>
        <s v="RAL5018-PP-G"/>
        <s v="RAL7011-PP-G"/>
        <s v="WL1396W-CG"/>
        <s v="RAL9022-MG"/>
        <s v="RAL5026-MG"/>
        <s v="RAL2003-PP-G"/>
        <s v="RAL3000-PP-G"/>
        <s v="RAL4010-PP-G"/>
        <s v="WL06-CG"/>
        <s v="WL07-C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x v="0"/>
    <n v="1"/>
    <n v="1"/>
    <s v="No"/>
    <n v="1"/>
    <m/>
    <n v="1"/>
    <n v="202503098"/>
    <s v="F0101018204"/>
    <x v="0"/>
    <x v="0"/>
  </r>
  <r>
    <x v="0"/>
    <n v="1"/>
    <n v="1"/>
    <s v="No"/>
    <n v="2"/>
    <m/>
    <n v="1"/>
    <n v="202503098"/>
    <s v="F0101018204"/>
    <x v="0"/>
    <x v="0"/>
  </r>
  <r>
    <x v="0"/>
    <n v="1"/>
    <n v="1"/>
    <s v="No"/>
    <n v="3"/>
    <m/>
    <n v="1"/>
    <n v="202503098"/>
    <s v="F0101018204"/>
    <x v="0"/>
    <x v="0"/>
  </r>
  <r>
    <x v="0"/>
    <n v="1"/>
    <n v="1"/>
    <s v="No"/>
    <n v="4"/>
    <m/>
    <n v="1"/>
    <n v="202503099"/>
    <s v="F0101018204"/>
    <x v="0"/>
    <x v="0"/>
  </r>
  <r>
    <x v="0"/>
    <n v="1"/>
    <n v="1"/>
    <s v="No"/>
    <n v="5"/>
    <m/>
    <n v="1"/>
    <n v="202503099"/>
    <s v="F0101018204"/>
    <x v="0"/>
    <x v="0"/>
  </r>
  <r>
    <x v="0"/>
    <n v="1"/>
    <n v="1"/>
    <s v="No"/>
    <n v="6"/>
    <m/>
    <n v="1"/>
    <n v="202503099"/>
    <s v="F0101018204"/>
    <x v="0"/>
    <x v="0"/>
  </r>
  <r>
    <x v="0"/>
    <n v="1"/>
    <n v="1"/>
    <s v="No"/>
    <n v="7"/>
    <m/>
    <n v="1"/>
    <n v="202503100"/>
    <s v="F0101018204"/>
    <x v="0"/>
    <x v="0"/>
  </r>
  <r>
    <x v="0"/>
    <n v="1"/>
    <n v="1"/>
    <s v="No"/>
    <n v="8"/>
    <m/>
    <n v="1"/>
    <n v="202503100"/>
    <s v="F0101018204"/>
    <x v="0"/>
    <x v="0"/>
  </r>
  <r>
    <x v="0"/>
    <n v="1"/>
    <n v="1"/>
    <s v="No"/>
    <n v="9"/>
    <m/>
    <n v="1"/>
    <n v="202503100"/>
    <s v="F0101018204"/>
    <x v="0"/>
    <x v="0"/>
  </r>
  <r>
    <x v="0"/>
    <n v="1"/>
    <n v="1"/>
    <s v="No"/>
    <n v="10"/>
    <m/>
    <n v="1"/>
    <n v="202503101"/>
    <s v="F0101018204"/>
    <x v="0"/>
    <x v="0"/>
  </r>
  <r>
    <x v="0"/>
    <n v="1"/>
    <n v="1"/>
    <s v="No"/>
    <n v="11"/>
    <m/>
    <n v="1"/>
    <n v="202503101"/>
    <s v="F0101018204"/>
    <x v="0"/>
    <x v="0"/>
  </r>
  <r>
    <x v="0"/>
    <n v="1"/>
    <n v="1"/>
    <s v="No"/>
    <n v="12"/>
    <m/>
    <n v="1"/>
    <n v="202503101"/>
    <s v="F0101018204"/>
    <x v="0"/>
    <x v="0"/>
  </r>
  <r>
    <x v="0"/>
    <n v="1"/>
    <n v="1"/>
    <s v="No"/>
    <n v="13"/>
    <m/>
    <n v="1"/>
    <n v="202503102"/>
    <s v="F0101018204"/>
    <x v="0"/>
    <x v="0"/>
  </r>
  <r>
    <x v="0"/>
    <n v="1"/>
    <n v="1"/>
    <s v="No"/>
    <n v="14"/>
    <m/>
    <n v="1"/>
    <n v="202503102"/>
    <s v="F0101018204"/>
    <x v="0"/>
    <x v="0"/>
  </r>
  <r>
    <x v="0"/>
    <n v="1"/>
    <n v="1"/>
    <s v="No"/>
    <n v="15"/>
    <m/>
    <n v="1"/>
    <n v="202503102"/>
    <s v="F0101018204"/>
    <x v="0"/>
    <x v="0"/>
  </r>
  <r>
    <x v="0"/>
    <n v="1"/>
    <n v="1"/>
    <s v="No"/>
    <n v="16"/>
    <m/>
    <n v="1"/>
    <n v="202503098"/>
    <s v="F0101018204"/>
    <x v="0"/>
    <x v="1"/>
  </r>
  <r>
    <x v="0"/>
    <n v="1"/>
    <n v="1"/>
    <s v="No"/>
    <n v="17"/>
    <m/>
    <n v="1"/>
    <n v="202503098"/>
    <s v="F0101018204"/>
    <x v="0"/>
    <x v="1"/>
  </r>
  <r>
    <x v="0"/>
    <n v="1"/>
    <n v="1"/>
    <s v="No"/>
    <n v="18"/>
    <m/>
    <n v="1"/>
    <n v="202503098"/>
    <s v="F0101018204"/>
    <x v="0"/>
    <x v="1"/>
  </r>
  <r>
    <x v="0"/>
    <n v="1"/>
    <n v="2"/>
    <s v="No"/>
    <n v="19"/>
    <m/>
    <n v="1"/>
    <n v="202503099"/>
    <s v="F0101018204"/>
    <x v="0"/>
    <x v="1"/>
  </r>
  <r>
    <x v="0"/>
    <n v="1"/>
    <n v="2"/>
    <s v="No"/>
    <n v="20"/>
    <m/>
    <n v="1"/>
    <n v="202503099"/>
    <s v="F0101018204"/>
    <x v="0"/>
    <x v="1"/>
  </r>
  <r>
    <x v="0"/>
    <n v="1"/>
    <n v="2"/>
    <s v="No"/>
    <n v="21"/>
    <m/>
    <n v="1"/>
    <n v="202503099"/>
    <s v="F0101018204"/>
    <x v="0"/>
    <x v="1"/>
  </r>
  <r>
    <x v="0"/>
    <n v="1"/>
    <n v="2"/>
    <s v="No"/>
    <n v="22"/>
    <m/>
    <n v="1"/>
    <n v="202503100"/>
    <s v="F0101018204"/>
    <x v="0"/>
    <x v="1"/>
  </r>
  <r>
    <x v="0"/>
    <n v="1"/>
    <n v="2"/>
    <s v="No"/>
    <n v="23"/>
    <m/>
    <n v="1"/>
    <n v="202503100"/>
    <s v="F0101018204"/>
    <x v="0"/>
    <x v="1"/>
  </r>
  <r>
    <x v="0"/>
    <n v="1"/>
    <n v="2"/>
    <s v="No"/>
    <n v="24"/>
    <m/>
    <n v="1"/>
    <n v="202503100"/>
    <s v="F0101018204"/>
    <x v="0"/>
    <x v="1"/>
  </r>
  <r>
    <x v="0"/>
    <n v="1"/>
    <n v="2"/>
    <s v="No"/>
    <n v="25"/>
    <m/>
    <n v="1"/>
    <n v="202503101"/>
    <s v="F0101018204"/>
    <x v="0"/>
    <x v="1"/>
  </r>
  <r>
    <x v="0"/>
    <n v="1"/>
    <n v="2"/>
    <s v="No"/>
    <n v="26"/>
    <m/>
    <n v="1"/>
    <n v="202503101"/>
    <s v="F0101018204"/>
    <x v="0"/>
    <x v="1"/>
  </r>
  <r>
    <x v="0"/>
    <n v="1"/>
    <n v="2"/>
    <s v="No"/>
    <n v="27"/>
    <m/>
    <n v="1"/>
    <n v="202503101"/>
    <s v="F0101018204"/>
    <x v="0"/>
    <x v="1"/>
  </r>
  <r>
    <x v="0"/>
    <n v="1"/>
    <n v="2"/>
    <s v="No"/>
    <n v="28"/>
    <m/>
    <n v="1"/>
    <n v="202503102"/>
    <s v="F0101018204"/>
    <x v="0"/>
    <x v="1"/>
  </r>
  <r>
    <x v="0"/>
    <n v="1"/>
    <n v="2"/>
    <s v="No"/>
    <n v="29"/>
    <m/>
    <n v="1"/>
    <n v="202503102"/>
    <s v="F0101018204"/>
    <x v="0"/>
    <x v="1"/>
  </r>
  <r>
    <x v="0"/>
    <n v="1"/>
    <n v="2"/>
    <s v="No"/>
    <n v="30"/>
    <m/>
    <n v="1"/>
    <n v="202503102"/>
    <s v="F0101018204"/>
    <x v="0"/>
    <x v="1"/>
  </r>
  <r>
    <x v="0"/>
    <n v="1"/>
    <n v="2"/>
    <s v="No"/>
    <n v="31"/>
    <m/>
    <n v="1"/>
    <n v="202503098"/>
    <s v="F0101018206"/>
    <x v="0"/>
    <x v="2"/>
  </r>
  <r>
    <x v="0"/>
    <n v="1"/>
    <n v="2"/>
    <s v="No"/>
    <n v="32"/>
    <m/>
    <n v="1"/>
    <n v="202503098"/>
    <s v="F0101018206"/>
    <x v="0"/>
    <x v="2"/>
  </r>
  <r>
    <x v="0"/>
    <n v="1"/>
    <n v="2"/>
    <s v="No"/>
    <n v="33"/>
    <m/>
    <n v="1"/>
    <n v="202503099"/>
    <s v="F0101018206"/>
    <x v="0"/>
    <x v="2"/>
  </r>
  <r>
    <x v="0"/>
    <n v="1"/>
    <n v="2"/>
    <s v="No"/>
    <n v="34"/>
    <m/>
    <n v="1"/>
    <n v="202503099"/>
    <s v="F0101018206"/>
    <x v="0"/>
    <x v="2"/>
  </r>
  <r>
    <x v="0"/>
    <n v="1"/>
    <n v="2"/>
    <s v="No"/>
    <n v="35"/>
    <m/>
    <n v="1"/>
    <n v="202503100"/>
    <s v="F0101018206"/>
    <x v="0"/>
    <x v="2"/>
  </r>
  <r>
    <x v="0"/>
    <n v="1"/>
    <n v="2"/>
    <s v="No"/>
    <n v="36"/>
    <m/>
    <n v="1"/>
    <n v="202503100"/>
    <s v="F0101018206"/>
    <x v="0"/>
    <x v="2"/>
  </r>
  <r>
    <x v="0"/>
    <n v="1"/>
    <n v="3"/>
    <s v="No"/>
    <n v="37"/>
    <m/>
    <n v="1"/>
    <n v="202503101"/>
    <s v="F0101018206"/>
    <x v="0"/>
    <x v="2"/>
  </r>
  <r>
    <x v="0"/>
    <n v="1"/>
    <n v="3"/>
    <s v="No"/>
    <n v="38"/>
    <m/>
    <n v="1"/>
    <n v="202503101"/>
    <s v="F0101018206"/>
    <x v="0"/>
    <x v="2"/>
  </r>
  <r>
    <x v="0"/>
    <n v="1"/>
    <n v="3"/>
    <s v="No"/>
    <n v="39"/>
    <m/>
    <n v="1"/>
    <n v="202503102"/>
    <s v="F0101018206"/>
    <x v="0"/>
    <x v="2"/>
  </r>
  <r>
    <x v="0"/>
    <n v="1"/>
    <n v="3"/>
    <s v="No"/>
    <n v="40"/>
    <m/>
    <n v="1"/>
    <n v="202503102"/>
    <s v="F0101018206"/>
    <x v="0"/>
    <x v="2"/>
  </r>
  <r>
    <x v="0"/>
    <n v="1"/>
    <n v="3"/>
    <s v="No"/>
    <n v="41"/>
    <m/>
    <n v="1"/>
    <n v="202503098"/>
    <s v="F0101018202"/>
    <x v="0"/>
    <x v="3"/>
  </r>
  <r>
    <x v="0"/>
    <n v="1"/>
    <n v="3"/>
    <s v="No"/>
    <n v="42"/>
    <m/>
    <n v="1"/>
    <n v="202503098"/>
    <s v="F0101018202"/>
    <x v="0"/>
    <x v="3"/>
  </r>
  <r>
    <x v="0"/>
    <n v="1"/>
    <n v="3"/>
    <s v="No"/>
    <n v="43"/>
    <m/>
    <n v="1"/>
    <n v="202503099"/>
    <s v="F0101018202"/>
    <x v="0"/>
    <x v="3"/>
  </r>
  <r>
    <x v="0"/>
    <n v="1"/>
    <n v="3"/>
    <s v="No"/>
    <n v="44"/>
    <m/>
    <n v="1"/>
    <n v="202503099"/>
    <s v="F0101018202"/>
    <x v="0"/>
    <x v="3"/>
  </r>
  <r>
    <x v="0"/>
    <n v="1"/>
    <n v="3"/>
    <s v="No"/>
    <n v="45"/>
    <m/>
    <n v="1"/>
    <n v="202503100"/>
    <s v="F0101018202"/>
    <x v="0"/>
    <x v="3"/>
  </r>
  <r>
    <x v="0"/>
    <n v="1"/>
    <n v="3"/>
    <s v="No"/>
    <n v="46"/>
    <m/>
    <n v="1"/>
    <n v="202503100"/>
    <s v="F0101018202"/>
    <x v="0"/>
    <x v="3"/>
  </r>
  <r>
    <x v="0"/>
    <n v="1"/>
    <n v="3"/>
    <s v="No"/>
    <n v="47"/>
    <m/>
    <n v="1"/>
    <n v="202503101"/>
    <s v="F0101018202"/>
    <x v="0"/>
    <x v="3"/>
  </r>
  <r>
    <x v="0"/>
    <n v="1"/>
    <n v="3"/>
    <s v="No"/>
    <n v="48"/>
    <m/>
    <n v="1"/>
    <n v="202503101"/>
    <s v="F0101018202"/>
    <x v="0"/>
    <x v="3"/>
  </r>
  <r>
    <x v="0"/>
    <n v="1"/>
    <n v="3"/>
    <s v="No"/>
    <n v="49"/>
    <m/>
    <n v="1"/>
    <n v="202503102"/>
    <s v="F0101018202"/>
    <x v="0"/>
    <x v="3"/>
  </r>
  <r>
    <x v="0"/>
    <n v="1"/>
    <n v="3"/>
    <s v="No"/>
    <n v="50"/>
    <m/>
    <n v="1"/>
    <n v="202503102"/>
    <s v="F0101018202"/>
    <x v="0"/>
    <x v="3"/>
  </r>
  <r>
    <x v="0"/>
    <n v="1"/>
    <n v="3"/>
    <s v="No"/>
    <n v="51"/>
    <m/>
    <n v="1"/>
    <n v="202503098"/>
    <s v="F0101018204"/>
    <x v="0"/>
    <x v="4"/>
  </r>
  <r>
    <x v="0"/>
    <n v="1"/>
    <n v="3"/>
    <s v="No"/>
    <n v="52"/>
    <m/>
    <n v="1"/>
    <n v="202503099"/>
    <s v="F0101018204"/>
    <x v="0"/>
    <x v="4"/>
  </r>
  <r>
    <x v="0"/>
    <n v="1"/>
    <n v="3"/>
    <s v="No"/>
    <n v="53"/>
    <m/>
    <n v="1"/>
    <n v="202503100"/>
    <s v="F0101018204"/>
    <x v="0"/>
    <x v="4"/>
  </r>
  <r>
    <x v="0"/>
    <n v="1"/>
    <n v="3"/>
    <s v="No"/>
    <n v="54"/>
    <m/>
    <n v="1"/>
    <n v="202503101"/>
    <s v="F0101018204"/>
    <x v="0"/>
    <x v="4"/>
  </r>
  <r>
    <x v="0"/>
    <n v="1"/>
    <n v="4"/>
    <s v="No"/>
    <n v="55"/>
    <m/>
    <n v="1"/>
    <n v="202503102"/>
    <s v="F0101018204"/>
    <x v="0"/>
    <x v="4"/>
  </r>
  <r>
    <x v="0"/>
    <n v="1"/>
    <n v="4"/>
    <s v="No"/>
    <n v="56"/>
    <m/>
    <n v="1"/>
    <n v="202503098"/>
    <s v="F0101018204"/>
    <x v="0"/>
    <x v="5"/>
  </r>
  <r>
    <x v="0"/>
    <n v="1"/>
    <n v="4"/>
    <s v="No"/>
    <n v="57"/>
    <m/>
    <n v="1"/>
    <n v="202503099"/>
    <s v="F0101018204"/>
    <x v="0"/>
    <x v="5"/>
  </r>
  <r>
    <x v="0"/>
    <n v="1"/>
    <n v="4"/>
    <s v="No"/>
    <n v="58"/>
    <m/>
    <n v="1"/>
    <n v="202503100"/>
    <s v="F0101018204"/>
    <x v="0"/>
    <x v="5"/>
  </r>
  <r>
    <x v="0"/>
    <n v="1"/>
    <n v="4"/>
    <s v="No"/>
    <n v="59"/>
    <m/>
    <n v="1"/>
    <n v="202503101"/>
    <s v="F0101018204"/>
    <x v="0"/>
    <x v="5"/>
  </r>
  <r>
    <x v="0"/>
    <n v="1"/>
    <n v="4"/>
    <s v="No"/>
    <n v="60"/>
    <m/>
    <n v="1"/>
    <n v="202503102"/>
    <s v="F0101018204"/>
    <x v="0"/>
    <x v="5"/>
  </r>
  <r>
    <x v="0"/>
    <n v="1"/>
    <n v="4"/>
    <s v="No"/>
    <n v="61"/>
    <m/>
    <n v="1"/>
    <n v="202503098"/>
    <s v="F0101018204"/>
    <x v="0"/>
    <x v="6"/>
  </r>
  <r>
    <x v="0"/>
    <n v="1"/>
    <n v="4"/>
    <s v="No"/>
    <n v="62"/>
    <m/>
    <n v="1"/>
    <n v="202503099"/>
    <s v="F0101018204"/>
    <x v="0"/>
    <x v="6"/>
  </r>
  <r>
    <x v="0"/>
    <n v="1"/>
    <n v="4"/>
    <s v="No"/>
    <n v="63"/>
    <m/>
    <n v="1"/>
    <n v="202503100"/>
    <s v="F0101018204"/>
    <x v="0"/>
    <x v="6"/>
  </r>
  <r>
    <x v="0"/>
    <n v="1"/>
    <n v="4"/>
    <s v="No"/>
    <n v="64"/>
    <m/>
    <n v="1"/>
    <n v="202503101"/>
    <s v="F0101018204"/>
    <x v="0"/>
    <x v="6"/>
  </r>
  <r>
    <x v="0"/>
    <n v="1"/>
    <n v="4"/>
    <s v="No"/>
    <n v="65"/>
    <m/>
    <n v="1"/>
    <n v="202503102"/>
    <s v="F0101018204"/>
    <x v="0"/>
    <x v="6"/>
  </r>
  <r>
    <x v="0"/>
    <n v="1"/>
    <n v="8"/>
    <s v="No"/>
    <n v="66"/>
    <m/>
    <n v="1"/>
    <n v="202503098"/>
    <s v="F0101018208"/>
    <x v="0"/>
    <x v="7"/>
  </r>
  <r>
    <x v="0"/>
    <n v="1"/>
    <n v="8"/>
    <s v="No"/>
    <n v="67"/>
    <m/>
    <n v="1"/>
    <n v="202503099"/>
    <s v="F0101018208"/>
    <x v="0"/>
    <x v="7"/>
  </r>
  <r>
    <x v="0"/>
    <n v="1"/>
    <n v="8"/>
    <s v="No"/>
    <n v="68"/>
    <m/>
    <n v="1"/>
    <n v="202503100"/>
    <s v="F0101018208"/>
    <x v="0"/>
    <x v="7"/>
  </r>
  <r>
    <x v="0"/>
    <n v="1"/>
    <n v="8"/>
    <s v="No"/>
    <n v="69"/>
    <m/>
    <n v="1"/>
    <n v="202503101"/>
    <s v="F0101018208"/>
    <x v="0"/>
    <x v="7"/>
  </r>
  <r>
    <x v="0"/>
    <n v="1"/>
    <n v="8"/>
    <s v="No"/>
    <n v="70"/>
    <m/>
    <n v="1"/>
    <n v="202503102"/>
    <s v="F0101018208"/>
    <x v="0"/>
    <x v="7"/>
  </r>
  <r>
    <x v="0"/>
    <n v="1"/>
    <n v="4"/>
    <s v="No"/>
    <n v="71"/>
    <m/>
    <n v="1"/>
    <n v="202503098"/>
    <s v="F0101018204"/>
    <x v="0"/>
    <x v="8"/>
  </r>
  <r>
    <x v="0"/>
    <n v="1"/>
    <n v="4"/>
    <s v="No"/>
    <n v="72"/>
    <m/>
    <n v="1"/>
    <n v="202503099"/>
    <s v="F0101018204"/>
    <x v="0"/>
    <x v="8"/>
  </r>
  <r>
    <x v="0"/>
    <n v="1"/>
    <n v="4"/>
    <s v="No"/>
    <n v="73"/>
    <m/>
    <n v="1"/>
    <n v="202503100"/>
    <s v="F0101018204"/>
    <x v="0"/>
    <x v="8"/>
  </r>
  <r>
    <x v="0"/>
    <n v="1"/>
    <n v="4"/>
    <s v="No"/>
    <n v="74"/>
    <m/>
    <n v="1"/>
    <n v="202503101"/>
    <s v="F0101018204"/>
    <x v="0"/>
    <x v="8"/>
  </r>
  <r>
    <x v="0"/>
    <n v="1"/>
    <n v="4"/>
    <s v="No"/>
    <n v="75"/>
    <m/>
    <n v="1"/>
    <n v="202503102"/>
    <s v="F0101018204"/>
    <x v="0"/>
    <x v="8"/>
  </r>
  <r>
    <x v="0"/>
    <n v="1"/>
    <n v="4"/>
    <s v="No"/>
    <n v="76"/>
    <m/>
    <n v="1"/>
    <n v="202503098"/>
    <s v="F0101018204"/>
    <x v="0"/>
    <x v="9"/>
  </r>
  <r>
    <x v="0"/>
    <n v="1"/>
    <n v="4"/>
    <s v="No"/>
    <n v="77"/>
    <m/>
    <n v="1"/>
    <n v="202503099"/>
    <s v="F0101018204"/>
    <x v="0"/>
    <x v="9"/>
  </r>
  <r>
    <x v="0"/>
    <n v="1"/>
    <n v="5"/>
    <s v="No"/>
    <n v="78"/>
    <m/>
    <n v="1"/>
    <n v="202503100"/>
    <s v="F0101018204"/>
    <x v="0"/>
    <x v="9"/>
  </r>
  <r>
    <x v="0"/>
    <n v="1"/>
    <n v="5"/>
    <s v="No"/>
    <n v="79"/>
    <m/>
    <n v="1"/>
    <n v="202503101"/>
    <s v="F0101018204"/>
    <x v="0"/>
    <x v="9"/>
  </r>
  <r>
    <x v="0"/>
    <n v="1"/>
    <n v="5"/>
    <s v="No"/>
    <n v="80"/>
    <m/>
    <n v="1"/>
    <n v="202503102"/>
    <s v="F0101018204"/>
    <x v="0"/>
    <x v="9"/>
  </r>
  <r>
    <x v="1"/>
    <n v="3"/>
    <n v="5"/>
    <s v="No"/>
    <n v="81"/>
    <m/>
    <n v="1"/>
    <n v="202505122"/>
    <s v="F0101018202"/>
    <x v="0"/>
    <x v="3"/>
  </r>
  <r>
    <x v="1"/>
    <n v="3"/>
    <n v="5"/>
    <s v="No"/>
    <n v="82"/>
    <m/>
    <n v="1"/>
    <n v="202505131"/>
    <s v="F0101018202"/>
    <x v="0"/>
    <x v="3"/>
  </r>
  <r>
    <x v="1"/>
    <n v="3"/>
    <n v="5"/>
    <s v="No"/>
    <n v="83"/>
    <m/>
    <n v="1"/>
    <n v="202505132"/>
    <s v="F0101018202"/>
    <x v="0"/>
    <x v="3"/>
  </r>
  <r>
    <x v="1"/>
    <n v="3"/>
    <n v="5"/>
    <s v="No"/>
    <n v="84"/>
    <m/>
    <n v="1"/>
    <n v="202505122"/>
    <s v="F0101018202"/>
    <x v="0"/>
    <x v="3"/>
  </r>
  <r>
    <x v="1"/>
    <n v="3"/>
    <n v="5"/>
    <s v="No"/>
    <n v="85"/>
    <m/>
    <n v="1"/>
    <n v="202505131"/>
    <s v="F0101018202"/>
    <x v="0"/>
    <x v="3"/>
  </r>
  <r>
    <x v="1"/>
    <n v="3"/>
    <n v="5"/>
    <s v="No"/>
    <n v="86"/>
    <m/>
    <n v="1"/>
    <n v="202505123"/>
    <s v="F0101018204"/>
    <x v="0"/>
    <x v="4"/>
  </r>
  <r>
    <x v="1"/>
    <n v="3"/>
    <n v="5"/>
    <s v="No"/>
    <n v="87"/>
    <m/>
    <n v="1"/>
    <n v="202505124"/>
    <s v="F0101018204"/>
    <x v="0"/>
    <x v="4"/>
  </r>
  <r>
    <x v="1"/>
    <n v="3"/>
    <n v="5"/>
    <s v="No"/>
    <n v="88"/>
    <m/>
    <n v="1"/>
    <n v="202505126"/>
    <s v="F0101018204"/>
    <x v="0"/>
    <x v="4"/>
  </r>
  <r>
    <x v="1"/>
    <n v="3"/>
    <n v="5"/>
    <s v="No"/>
    <n v="89"/>
    <m/>
    <n v="1"/>
    <n v="202505123"/>
    <s v="F0101018204"/>
    <x v="0"/>
    <x v="5"/>
  </r>
  <r>
    <x v="1"/>
    <n v="3"/>
    <n v="5"/>
    <s v="No"/>
    <n v="90"/>
    <m/>
    <n v="1"/>
    <n v="202505123"/>
    <s v="F0101018204"/>
    <x v="0"/>
    <x v="5"/>
  </r>
  <r>
    <x v="1"/>
    <n v="3"/>
    <n v="5"/>
    <s v="No"/>
    <n v="91"/>
    <m/>
    <n v="1"/>
    <n v="202505123"/>
    <s v="F0101018204"/>
    <x v="0"/>
    <x v="6"/>
  </r>
  <r>
    <x v="1"/>
    <n v="3"/>
    <n v="5"/>
    <s v="No"/>
    <n v="92"/>
    <m/>
    <n v="1"/>
    <n v="202505124"/>
    <s v="F0101018204"/>
    <x v="0"/>
    <x v="6"/>
  </r>
  <r>
    <x v="1"/>
    <n v="3"/>
    <n v="5"/>
    <s v="No"/>
    <n v="93"/>
    <m/>
    <n v="1"/>
    <n v="202505126"/>
    <s v="F0101018204"/>
    <x v="0"/>
    <x v="6"/>
  </r>
  <r>
    <x v="1"/>
    <n v="3"/>
    <n v="5"/>
    <s v="No"/>
    <n v="94"/>
    <m/>
    <n v="1"/>
    <n v="202505124"/>
    <s v="F0101018204"/>
    <x v="0"/>
    <x v="8"/>
  </r>
  <r>
    <x v="1"/>
    <n v="3"/>
    <n v="8"/>
    <s v="No"/>
    <n v="95"/>
    <m/>
    <n v="1"/>
    <n v="202505123"/>
    <s v="F0101018208"/>
    <x v="0"/>
    <x v="7"/>
  </r>
  <r>
    <x v="1"/>
    <n v="3"/>
    <n v="8"/>
    <s v="No"/>
    <n v="96"/>
    <m/>
    <n v="1"/>
    <n v="202505124"/>
    <s v="F0101018208"/>
    <x v="0"/>
    <x v="7"/>
  </r>
  <r>
    <x v="1"/>
    <n v="3"/>
    <n v="8"/>
    <s v="No"/>
    <n v="97"/>
    <m/>
    <n v="1"/>
    <n v="202505126"/>
    <s v="F0101018208"/>
    <x v="0"/>
    <x v="7"/>
  </r>
  <r>
    <x v="1"/>
    <n v="3"/>
    <n v="8"/>
    <s v="No"/>
    <n v="98"/>
    <m/>
    <n v="1"/>
    <n v="202505130"/>
    <s v="F0101018208"/>
    <x v="0"/>
    <x v="7"/>
  </r>
  <r>
    <x v="1"/>
    <n v="3"/>
    <n v="5"/>
    <s v="No"/>
    <n v="99"/>
    <m/>
    <n v="1"/>
    <n v="202505123"/>
    <s v="F0101018204"/>
    <x v="0"/>
    <x v="9"/>
  </r>
  <r>
    <x v="1"/>
    <n v="3"/>
    <n v="8"/>
    <s v="No"/>
    <n v="152"/>
    <m/>
    <n v="1"/>
    <n v="202505122"/>
    <s v="F0101018206"/>
    <x v="0"/>
    <x v="2"/>
  </r>
  <r>
    <x v="1"/>
    <n v="3"/>
    <n v="8"/>
    <s v="No"/>
    <n v="153"/>
    <m/>
    <n v="1"/>
    <n v="202505131"/>
    <s v="F0101018206"/>
    <x v="0"/>
    <x v="2"/>
  </r>
  <r>
    <x v="1"/>
    <n v="3"/>
    <n v="8"/>
    <s v="No"/>
    <n v="154"/>
    <m/>
    <n v="1"/>
    <n v="202505132"/>
    <s v="F0101018206"/>
    <x v="0"/>
    <x v="2"/>
  </r>
  <r>
    <x v="1"/>
    <n v="3"/>
    <n v="8"/>
    <s v="No"/>
    <n v="155"/>
    <m/>
    <n v="1"/>
    <n v="202505121"/>
    <s v="F0101018204"/>
    <x v="0"/>
    <x v="0"/>
  </r>
  <r>
    <x v="1"/>
    <n v="3"/>
    <n v="8"/>
    <s v="No"/>
    <n v="156"/>
    <m/>
    <n v="1"/>
    <n v="202505121"/>
    <s v="F0101018204"/>
    <x v="0"/>
    <x v="0"/>
  </r>
  <r>
    <x v="0"/>
    <n v="2"/>
    <n v="6"/>
    <s v="No"/>
    <n v="100"/>
    <m/>
    <n v="1"/>
    <n v="202503103"/>
    <s v="F0101018216"/>
    <x v="1"/>
    <x v="1"/>
  </r>
  <r>
    <x v="0"/>
    <n v="2"/>
    <n v="6"/>
    <s v="No"/>
    <n v="101"/>
    <m/>
    <n v="1"/>
    <n v="202503103"/>
    <s v="F0101018216"/>
    <x v="1"/>
    <x v="1"/>
  </r>
  <r>
    <x v="0"/>
    <n v="2"/>
    <n v="6"/>
    <s v="No"/>
    <n v="102"/>
    <m/>
    <n v="1"/>
    <n v="202503103"/>
    <s v="F0101018216"/>
    <x v="1"/>
    <x v="1"/>
  </r>
  <r>
    <x v="1"/>
    <n v="2"/>
    <n v="6"/>
    <s v="No"/>
    <n v="103"/>
    <m/>
    <n v="1"/>
    <n v="202505117"/>
    <s v="F0101018216"/>
    <x v="1"/>
    <x v="1"/>
  </r>
  <r>
    <x v="1"/>
    <n v="2"/>
    <n v="6"/>
    <s v="No"/>
    <n v="104"/>
    <m/>
    <n v="1"/>
    <n v="202505117"/>
    <s v="F0101018216"/>
    <x v="1"/>
    <x v="1"/>
  </r>
  <r>
    <x v="1"/>
    <n v="2"/>
    <n v="6"/>
    <s v="No"/>
    <n v="105"/>
    <m/>
    <n v="1"/>
    <n v="202505117"/>
    <s v="F0101018216"/>
    <x v="1"/>
    <x v="1"/>
  </r>
  <r>
    <x v="1"/>
    <n v="2"/>
    <n v="6"/>
    <s v="No"/>
    <n v="106"/>
    <m/>
    <n v="1"/>
    <n v="202505117"/>
    <s v="F0101018216"/>
    <x v="1"/>
    <x v="1"/>
  </r>
  <r>
    <x v="1"/>
    <n v="2"/>
    <n v="6"/>
    <s v="No"/>
    <n v="107"/>
    <m/>
    <n v="1"/>
    <n v="202505117"/>
    <s v="F0101018216"/>
    <x v="1"/>
    <x v="1"/>
  </r>
  <r>
    <x v="1"/>
    <n v="2"/>
    <n v="6"/>
    <s v="No"/>
    <n v="108"/>
    <m/>
    <n v="1"/>
    <n v="202505117"/>
    <s v="F0101018216"/>
    <x v="1"/>
    <x v="1"/>
  </r>
  <r>
    <x v="1"/>
    <n v="2"/>
    <n v="6"/>
    <s v="No"/>
    <n v="109"/>
    <m/>
    <n v="1"/>
    <n v="202505117"/>
    <s v="F0101018216"/>
    <x v="1"/>
    <x v="1"/>
  </r>
  <r>
    <x v="1"/>
    <n v="2"/>
    <n v="6"/>
    <s v="No"/>
    <n v="110"/>
    <m/>
    <n v="1"/>
    <n v="202505117"/>
    <s v="F0101018216"/>
    <x v="1"/>
    <x v="1"/>
  </r>
  <r>
    <x v="1"/>
    <n v="2"/>
    <n v="6"/>
    <s v="No"/>
    <n v="111"/>
    <m/>
    <n v="1"/>
    <n v="202505117"/>
    <s v="F0101018216"/>
    <x v="1"/>
    <x v="1"/>
  </r>
  <r>
    <x v="1"/>
    <n v="2"/>
    <n v="6"/>
    <s v="No"/>
    <n v="112"/>
    <m/>
    <n v="1"/>
    <n v="202505118"/>
    <s v="F0101018216"/>
    <x v="1"/>
    <x v="1"/>
  </r>
  <r>
    <x v="1"/>
    <n v="2"/>
    <n v="6"/>
    <s v="No"/>
    <n v="113"/>
    <m/>
    <n v="1"/>
    <n v="202505118"/>
    <s v="F0101018216"/>
    <x v="1"/>
    <x v="1"/>
  </r>
  <r>
    <x v="1"/>
    <n v="2"/>
    <n v="6"/>
    <s v="No"/>
    <n v="114"/>
    <m/>
    <n v="1"/>
    <n v="202505118"/>
    <s v="F0101018216"/>
    <x v="1"/>
    <x v="1"/>
  </r>
  <r>
    <x v="1"/>
    <n v="2"/>
    <n v="6"/>
    <s v="No"/>
    <n v="115"/>
    <m/>
    <n v="1"/>
    <n v="202505118"/>
    <s v="F0101018216"/>
    <x v="1"/>
    <x v="10"/>
  </r>
  <r>
    <x v="1"/>
    <n v="2"/>
    <n v="6"/>
    <s v="No"/>
    <n v="116"/>
    <m/>
    <n v="1"/>
    <n v="202505118"/>
    <s v="F0101018216"/>
    <x v="1"/>
    <x v="11"/>
  </r>
  <r>
    <x v="0"/>
    <n v="2"/>
    <n v="6"/>
    <s v="No"/>
    <n v="117"/>
    <m/>
    <n v="1"/>
    <n v="202503103"/>
    <s v="F0101018216"/>
    <x v="1"/>
    <x v="0"/>
  </r>
  <r>
    <x v="0"/>
    <n v="2"/>
    <n v="7"/>
    <s v="No"/>
    <n v="118"/>
    <m/>
    <n v="1"/>
    <n v="202503103"/>
    <s v="F0101018216"/>
    <x v="1"/>
    <x v="0"/>
  </r>
  <r>
    <x v="0"/>
    <n v="2"/>
    <n v="7"/>
    <s v="No"/>
    <n v="119"/>
    <m/>
    <n v="1"/>
    <n v="202503103"/>
    <s v="F0101018216"/>
    <x v="1"/>
    <x v="0"/>
  </r>
  <r>
    <x v="1"/>
    <n v="2"/>
    <n v="7"/>
    <s v="No"/>
    <n v="120"/>
    <m/>
    <n v="1"/>
    <n v="202505117"/>
    <s v="F0101018216"/>
    <x v="1"/>
    <x v="0"/>
  </r>
  <r>
    <x v="1"/>
    <n v="2"/>
    <n v="7"/>
    <s v="No"/>
    <n v="121"/>
    <m/>
    <n v="1"/>
    <n v="202505117"/>
    <s v="F0101018216"/>
    <x v="1"/>
    <x v="0"/>
  </r>
  <r>
    <x v="1"/>
    <n v="2"/>
    <n v="7"/>
    <s v="No"/>
    <n v="122"/>
    <m/>
    <n v="1"/>
    <n v="202505117"/>
    <s v="F0101018216"/>
    <x v="1"/>
    <x v="0"/>
  </r>
  <r>
    <x v="1"/>
    <n v="2"/>
    <n v="7"/>
    <s v="No"/>
    <n v="123"/>
    <m/>
    <n v="1"/>
    <n v="202505117"/>
    <s v="F0101018216"/>
    <x v="1"/>
    <x v="0"/>
  </r>
  <r>
    <x v="1"/>
    <n v="1"/>
    <n v="7"/>
    <s v="No"/>
    <n v="124"/>
    <m/>
    <n v="1"/>
    <n v="202505118"/>
    <s v="F0101018216"/>
    <x v="1"/>
    <x v="9"/>
  </r>
  <r>
    <x v="1"/>
    <n v="1"/>
    <n v="7"/>
    <s v="No"/>
    <n v="125"/>
    <m/>
    <n v="1"/>
    <n v="202505118"/>
    <s v="F0101018216"/>
    <x v="1"/>
    <x v="8"/>
  </r>
  <r>
    <x v="0"/>
    <n v="1"/>
    <n v="7"/>
    <s v="No"/>
    <n v="126"/>
    <m/>
    <n v="1"/>
    <n v="202503103"/>
    <s v="F0101018214"/>
    <x v="1"/>
    <x v="7"/>
  </r>
  <r>
    <x v="0"/>
    <n v="1"/>
    <n v="7"/>
    <s v="No"/>
    <n v="127"/>
    <m/>
    <n v="1"/>
    <n v="202503103"/>
    <s v="F0101018214"/>
    <x v="1"/>
    <x v="7"/>
  </r>
  <r>
    <x v="0"/>
    <n v="1"/>
    <n v="7"/>
    <s v="No"/>
    <n v="128"/>
    <m/>
    <n v="1"/>
    <n v="202503103"/>
    <s v="F0101018214"/>
    <x v="1"/>
    <x v="7"/>
  </r>
  <r>
    <x v="1"/>
    <n v="1"/>
    <n v="7"/>
    <s v="No"/>
    <n v="129"/>
    <m/>
    <n v="1"/>
    <n v="202505118"/>
    <s v="F0101018214"/>
    <x v="1"/>
    <x v="7"/>
  </r>
  <r>
    <x v="0"/>
    <n v="1"/>
    <n v="7"/>
    <s v="No"/>
    <n v="130"/>
    <m/>
    <n v="1"/>
    <n v="202503103"/>
    <s v="F0101018216"/>
    <x v="1"/>
    <x v="4"/>
  </r>
  <r>
    <x v="1"/>
    <n v="1"/>
    <n v="7"/>
    <s v="No"/>
    <n v="131"/>
    <m/>
    <n v="1"/>
    <n v="202505118"/>
    <s v="F0101018216"/>
    <x v="1"/>
    <x v="4"/>
  </r>
  <r>
    <x v="1"/>
    <n v="1"/>
    <n v="7"/>
    <s v="No"/>
    <n v="132"/>
    <m/>
    <n v="1"/>
    <n v="202505118"/>
    <s v="F0101018216"/>
    <x v="1"/>
    <x v="4"/>
  </r>
  <r>
    <x v="1"/>
    <n v="1"/>
    <n v="7"/>
    <s v="No"/>
    <n v="133"/>
    <m/>
    <n v="1"/>
    <n v="202505118"/>
    <s v="F0101018216"/>
    <x v="1"/>
    <x v="5"/>
  </r>
  <r>
    <x v="0"/>
    <n v="1"/>
    <n v="7"/>
    <s v="No"/>
    <n v="134"/>
    <m/>
    <n v="1"/>
    <n v="202503103"/>
    <s v="F0101018216"/>
    <x v="1"/>
    <x v="5"/>
  </r>
  <r>
    <x v="0"/>
    <n v="1"/>
    <n v="7"/>
    <s v="No"/>
    <n v="135"/>
    <m/>
    <n v="1"/>
    <n v="202503103"/>
    <s v="F0101018210"/>
    <x v="1"/>
    <x v="3"/>
  </r>
  <r>
    <x v="0"/>
    <n v="1"/>
    <n v="19"/>
    <s v="No"/>
    <n v="136"/>
    <m/>
    <n v="1"/>
    <n v="202503103"/>
    <s v="F0101018210"/>
    <x v="1"/>
    <x v="3"/>
  </r>
  <r>
    <x v="1"/>
    <n v="1"/>
    <n v="19"/>
    <s v="No"/>
    <n v="137"/>
    <m/>
    <n v="1"/>
    <n v="202505118"/>
    <s v="F0101018210"/>
    <x v="1"/>
    <x v="3"/>
  </r>
  <r>
    <x v="1"/>
    <n v="1"/>
    <n v="19"/>
    <s v="No"/>
    <n v="138"/>
    <m/>
    <n v="1"/>
    <n v="202505118"/>
    <s v="F0101018210"/>
    <x v="1"/>
    <x v="3"/>
  </r>
  <r>
    <x v="0"/>
    <n v="1"/>
    <n v="19"/>
    <s v="No"/>
    <n v="139"/>
    <m/>
    <n v="1"/>
    <n v="202503103"/>
    <s v="F0101018210"/>
    <x v="1"/>
    <x v="3"/>
  </r>
  <r>
    <x v="0"/>
    <n v="1"/>
    <n v="19"/>
    <s v="No"/>
    <n v="140"/>
    <m/>
    <n v="1"/>
    <n v="202503103"/>
    <s v="F0101018216"/>
    <x v="1"/>
    <x v="6"/>
  </r>
  <r>
    <x v="1"/>
    <n v="1"/>
    <n v="19"/>
    <s v="No"/>
    <n v="141"/>
    <m/>
    <n v="1"/>
    <n v="202505118"/>
    <s v="F0101018216"/>
    <x v="1"/>
    <x v="6"/>
  </r>
  <r>
    <x v="1"/>
    <n v="1"/>
    <n v="19"/>
    <s v="No"/>
    <n v="142"/>
    <m/>
    <n v="1"/>
    <n v="202505118"/>
    <s v="F0101018216"/>
    <x v="1"/>
    <x v="6"/>
  </r>
  <r>
    <x v="1"/>
    <n v="2"/>
    <n v="19"/>
    <s v="No"/>
    <n v="143"/>
    <m/>
    <n v="1"/>
    <n v="202505117"/>
    <s v="F0101018216"/>
    <x v="1"/>
    <x v="0"/>
  </r>
  <r>
    <x v="1"/>
    <n v="2"/>
    <n v="19"/>
    <s v="No"/>
    <n v="144"/>
    <m/>
    <n v="1"/>
    <n v="202505117"/>
    <s v="F0101018216"/>
    <x v="1"/>
    <x v="0"/>
  </r>
  <r>
    <x v="1"/>
    <n v="2"/>
    <n v="19"/>
    <s v="No"/>
    <n v="145"/>
    <m/>
    <n v="1"/>
    <n v="202505117"/>
    <s v="F0101018216"/>
    <x v="1"/>
    <x v="0"/>
  </r>
  <r>
    <x v="1"/>
    <n v="2"/>
    <n v="19"/>
    <s v="No"/>
    <n v="146"/>
    <m/>
    <n v="1"/>
    <n v="202505117"/>
    <s v="F0101018216"/>
    <x v="1"/>
    <x v="0"/>
  </r>
  <r>
    <x v="1"/>
    <n v="2"/>
    <n v="19"/>
    <s v="No"/>
    <n v="147"/>
    <m/>
    <n v="1"/>
    <n v="202505117"/>
    <s v="F0101018216"/>
    <x v="1"/>
    <x v="0"/>
  </r>
  <r>
    <x v="1"/>
    <n v="2"/>
    <n v="19"/>
    <s v="No"/>
    <n v="148"/>
    <m/>
    <n v="1"/>
    <n v="202505118"/>
    <s v="F0101018216"/>
    <x v="1"/>
    <x v="0"/>
  </r>
  <r>
    <x v="0"/>
    <n v="1"/>
    <n v="19"/>
    <s v="No"/>
    <n v="149"/>
    <m/>
    <n v="1"/>
    <n v="202503103"/>
    <s v="F0101018212"/>
    <x v="1"/>
    <x v="2"/>
  </r>
  <r>
    <x v="0"/>
    <n v="1"/>
    <n v="19"/>
    <s v="No"/>
    <n v="150"/>
    <m/>
    <n v="1"/>
    <n v="202503103"/>
    <s v="F0101018212"/>
    <x v="1"/>
    <x v="2"/>
  </r>
  <r>
    <x v="0"/>
    <n v="1"/>
    <n v="19"/>
    <s v="No"/>
    <n v="151"/>
    <m/>
    <n v="1"/>
    <n v="202503103"/>
    <s v="F0101018212"/>
    <x v="1"/>
    <x v="2"/>
  </r>
  <r>
    <x v="1"/>
    <n v="2"/>
    <n v="8"/>
    <s v="No"/>
    <n v="157"/>
    <m/>
    <n v="1"/>
    <n v="202505124"/>
    <s v="F0101018204"/>
    <x v="0"/>
    <x v="10"/>
  </r>
  <r>
    <x v="1"/>
    <n v="2"/>
    <n v="8"/>
    <s v="No"/>
    <n v="158"/>
    <m/>
    <n v="1"/>
    <n v="202505124"/>
    <s v="F0101018204"/>
    <x v="0"/>
    <x v="10"/>
  </r>
  <r>
    <x v="1"/>
    <n v="2"/>
    <n v="8"/>
    <s v="No"/>
    <n v="159"/>
    <m/>
    <n v="1"/>
    <n v="202505134"/>
    <s v="F0101018204"/>
    <x v="0"/>
    <x v="10"/>
  </r>
  <r>
    <x v="1"/>
    <n v="2"/>
    <n v="8"/>
    <s v="No"/>
    <n v="160"/>
    <m/>
    <n v="1"/>
    <n v="202505134"/>
    <s v="F0101018204"/>
    <x v="0"/>
    <x v="10"/>
  </r>
  <r>
    <x v="1"/>
    <n v="2"/>
    <n v="9"/>
    <s v="No"/>
    <n v="161"/>
    <m/>
    <n v="1"/>
    <n v="202505134"/>
    <s v="F0101018204"/>
    <x v="0"/>
    <x v="10"/>
  </r>
  <r>
    <x v="1"/>
    <n v="2"/>
    <n v="9"/>
    <s v="No"/>
    <n v="162"/>
    <m/>
    <n v="1"/>
    <n v="202505134"/>
    <s v="F0101018204"/>
    <x v="0"/>
    <x v="10"/>
  </r>
  <r>
    <x v="1"/>
    <n v="2"/>
    <n v="9"/>
    <s v="No"/>
    <n v="163"/>
    <m/>
    <n v="1"/>
    <n v="202505134"/>
    <s v="F0101018204"/>
    <x v="0"/>
    <x v="10"/>
  </r>
  <r>
    <x v="1"/>
    <n v="2"/>
    <n v="9"/>
    <s v="No"/>
    <n v="164"/>
    <m/>
    <n v="1"/>
    <n v="202505134"/>
    <s v="F0101018204"/>
    <x v="0"/>
    <x v="10"/>
  </r>
  <r>
    <x v="1"/>
    <n v="2"/>
    <n v="9"/>
    <s v="No"/>
    <n v="165"/>
    <m/>
    <n v="1"/>
    <n v="202505123"/>
    <s v="F0101018204"/>
    <x v="0"/>
    <x v="11"/>
  </r>
  <r>
    <x v="1"/>
    <n v="2"/>
    <n v="9"/>
    <s v="No"/>
    <n v="166"/>
    <m/>
    <n v="1"/>
    <n v="202505124"/>
    <s v="F0101018204"/>
    <x v="0"/>
    <x v="11"/>
  </r>
  <r>
    <x v="1"/>
    <n v="2"/>
    <n v="9"/>
    <s v="No"/>
    <n v="167"/>
    <m/>
    <n v="1"/>
    <n v="202505126"/>
    <s v="F0101018204"/>
    <x v="0"/>
    <x v="11"/>
  </r>
  <r>
    <x v="1"/>
    <n v="2"/>
    <n v="9"/>
    <s v="No"/>
    <n v="168"/>
    <m/>
    <n v="1"/>
    <n v="202505130"/>
    <s v="F0101018204"/>
    <x v="0"/>
    <x v="11"/>
  </r>
  <r>
    <x v="1"/>
    <n v="2"/>
    <n v="9"/>
    <s v="No"/>
    <n v="169"/>
    <m/>
    <n v="1"/>
    <n v="202505133"/>
    <s v="F0101018204"/>
    <x v="0"/>
    <x v="11"/>
  </r>
  <r>
    <x v="1"/>
    <n v="2"/>
    <n v="9"/>
    <s v="No"/>
    <n v="170"/>
    <m/>
    <n v="1"/>
    <n v="202505134"/>
    <s v="F0101018204"/>
    <x v="0"/>
    <x v="11"/>
  </r>
  <r>
    <x v="1"/>
    <n v="2"/>
    <n v="9"/>
    <s v="No"/>
    <n v="171"/>
    <m/>
    <n v="1"/>
    <n v="202505123"/>
    <s v="F0101018204"/>
    <x v="0"/>
    <x v="11"/>
  </r>
  <r>
    <x v="1"/>
    <n v="2"/>
    <n v="9"/>
    <s v="No"/>
    <n v="172"/>
    <m/>
    <n v="1"/>
    <n v="202505124"/>
    <s v="F0101018204"/>
    <x v="0"/>
    <x v="11"/>
  </r>
  <r>
    <x v="1"/>
    <n v="2"/>
    <n v="9"/>
    <s v="No"/>
    <n v="173"/>
    <m/>
    <n v="1"/>
    <n v="202505126"/>
    <s v="F0101018204"/>
    <x v="0"/>
    <x v="11"/>
  </r>
  <r>
    <x v="1"/>
    <n v="2"/>
    <n v="9"/>
    <s v="No"/>
    <n v="174"/>
    <m/>
    <n v="1"/>
    <n v="202505130"/>
    <s v="F0101018204"/>
    <x v="0"/>
    <x v="11"/>
  </r>
  <r>
    <x v="1"/>
    <n v="2"/>
    <n v="9"/>
    <s v="No"/>
    <n v="175"/>
    <m/>
    <n v="1"/>
    <n v="202505133"/>
    <s v="F0101018204"/>
    <x v="0"/>
    <x v="11"/>
  </r>
  <r>
    <x v="1"/>
    <n v="2"/>
    <n v="9"/>
    <s v="No"/>
    <n v="176"/>
    <m/>
    <n v="1"/>
    <n v="202505134"/>
    <s v="F0101018204"/>
    <x v="0"/>
    <x v="11"/>
  </r>
  <r>
    <x v="0"/>
    <n v="3"/>
    <n v="9"/>
    <s v="No"/>
    <n v="177"/>
    <m/>
    <n v="1"/>
    <n v="202503102"/>
    <s v="F0101018204"/>
    <x v="0"/>
    <x v="12"/>
  </r>
  <r>
    <x v="0"/>
    <n v="3"/>
    <n v="9"/>
    <s v="No"/>
    <n v="178"/>
    <m/>
    <n v="1"/>
    <n v="202503102"/>
    <s v="F0101018204"/>
    <x v="0"/>
    <x v="12"/>
  </r>
  <r>
    <x v="1"/>
    <n v="3"/>
    <n v="10"/>
    <s v="No"/>
    <n v="179"/>
    <m/>
    <n v="1"/>
    <n v="202505124"/>
    <s v="F0101018204"/>
    <x v="0"/>
    <x v="12"/>
  </r>
  <r>
    <x v="1"/>
    <n v="3"/>
    <n v="10"/>
    <s v="No"/>
    <n v="180"/>
    <m/>
    <n v="1"/>
    <n v="202505134"/>
    <s v="F0101018204"/>
    <x v="0"/>
    <x v="12"/>
  </r>
  <r>
    <x v="1"/>
    <n v="3"/>
    <n v="10"/>
    <s v="No"/>
    <n v="181"/>
    <m/>
    <n v="1"/>
    <n v="202505124"/>
    <s v="F0101018204"/>
    <x v="0"/>
    <x v="12"/>
  </r>
  <r>
    <x v="1"/>
    <n v="3"/>
    <n v="10"/>
    <s v="No"/>
    <n v="182"/>
    <m/>
    <n v="1"/>
    <n v="202505134"/>
    <s v="F0101018204"/>
    <x v="0"/>
    <x v="12"/>
  </r>
  <r>
    <x v="1"/>
    <n v="3"/>
    <n v="10"/>
    <s v="No"/>
    <n v="183"/>
    <m/>
    <n v="1"/>
    <n v="202505124"/>
    <s v="F0101018204"/>
    <x v="0"/>
    <x v="9"/>
  </r>
  <r>
    <x v="1"/>
    <n v="3"/>
    <n v="10"/>
    <s v="No"/>
    <n v="184"/>
    <m/>
    <n v="1"/>
    <n v="202505126"/>
    <s v="F0101018204"/>
    <x v="0"/>
    <x v="9"/>
  </r>
  <r>
    <x v="1"/>
    <n v="3"/>
    <n v="10"/>
    <s v="No"/>
    <n v="185"/>
    <m/>
    <n v="1"/>
    <n v="202505130"/>
    <s v="F0101018204"/>
    <x v="0"/>
    <x v="9"/>
  </r>
  <r>
    <x v="1"/>
    <n v="3"/>
    <n v="10"/>
    <s v="No"/>
    <n v="186"/>
    <m/>
    <n v="1"/>
    <n v="202505133"/>
    <s v="F0101018204"/>
    <x v="0"/>
    <x v="9"/>
  </r>
  <r>
    <x v="1"/>
    <n v="3"/>
    <n v="10"/>
    <s v="No"/>
    <n v="187"/>
    <m/>
    <n v="1"/>
    <n v="202505134"/>
    <s v="F0101018204"/>
    <x v="0"/>
    <x v="9"/>
  </r>
  <r>
    <x v="1"/>
    <n v="3"/>
    <n v="10"/>
    <s v="No"/>
    <n v="188"/>
    <m/>
    <n v="1"/>
    <n v="202505123"/>
    <s v="F0101018204"/>
    <x v="0"/>
    <x v="9"/>
  </r>
  <r>
    <x v="1"/>
    <n v="3"/>
    <n v="10"/>
    <s v="No"/>
    <n v="189"/>
    <m/>
    <n v="1"/>
    <n v="202505124"/>
    <s v="F0101018204"/>
    <x v="0"/>
    <x v="9"/>
  </r>
  <r>
    <x v="1"/>
    <n v="3"/>
    <n v="10"/>
    <s v="No"/>
    <n v="190"/>
    <m/>
    <n v="1"/>
    <n v="202505126"/>
    <s v="F0101018204"/>
    <x v="0"/>
    <x v="9"/>
  </r>
  <r>
    <x v="1"/>
    <n v="3"/>
    <n v="10"/>
    <s v="No"/>
    <n v="191"/>
    <m/>
    <n v="1"/>
    <n v="202505130"/>
    <s v="F0101018204"/>
    <x v="0"/>
    <x v="9"/>
  </r>
  <r>
    <x v="1"/>
    <n v="3"/>
    <n v="10"/>
    <s v="No"/>
    <n v="192"/>
    <m/>
    <n v="1"/>
    <n v="202505133"/>
    <s v="F0101018204"/>
    <x v="0"/>
    <x v="9"/>
  </r>
  <r>
    <x v="1"/>
    <n v="3"/>
    <n v="10"/>
    <s v="No"/>
    <n v="193"/>
    <m/>
    <n v="1"/>
    <n v="202505134"/>
    <s v="F0101018204"/>
    <x v="0"/>
    <x v="9"/>
  </r>
  <r>
    <x v="1"/>
    <n v="3"/>
    <n v="10"/>
    <s v="No"/>
    <n v="194"/>
    <m/>
    <n v="1"/>
    <n v="202505123"/>
    <s v="F0101018204"/>
    <x v="0"/>
    <x v="8"/>
  </r>
  <r>
    <x v="1"/>
    <n v="3"/>
    <n v="10"/>
    <s v="No"/>
    <n v="195"/>
    <m/>
    <n v="1"/>
    <n v="202505126"/>
    <s v="F0101018204"/>
    <x v="0"/>
    <x v="8"/>
  </r>
  <r>
    <x v="1"/>
    <n v="3"/>
    <n v="10"/>
    <s v="No"/>
    <n v="196"/>
    <m/>
    <n v="1"/>
    <n v="202505130"/>
    <s v="F0101018204"/>
    <x v="0"/>
    <x v="8"/>
  </r>
  <r>
    <x v="1"/>
    <n v="3"/>
    <n v="11"/>
    <s v="No"/>
    <n v="197"/>
    <m/>
    <n v="1"/>
    <n v="202505133"/>
    <s v="F0101018204"/>
    <x v="0"/>
    <x v="8"/>
  </r>
  <r>
    <x v="1"/>
    <n v="3"/>
    <n v="11"/>
    <s v="No"/>
    <n v="198"/>
    <m/>
    <n v="1"/>
    <n v="202505123"/>
    <s v="F0101018204"/>
    <x v="0"/>
    <x v="8"/>
  </r>
  <r>
    <x v="1"/>
    <n v="3"/>
    <n v="11"/>
    <s v="No"/>
    <n v="199"/>
    <m/>
    <n v="1"/>
    <n v="202505126"/>
    <s v="F0101018204"/>
    <x v="0"/>
    <x v="8"/>
  </r>
  <r>
    <x v="1"/>
    <n v="3"/>
    <n v="11"/>
    <s v="No"/>
    <n v="200"/>
    <m/>
    <n v="1"/>
    <n v="202505130"/>
    <s v="F0101018204"/>
    <x v="0"/>
    <x v="8"/>
  </r>
  <r>
    <x v="1"/>
    <n v="3"/>
    <n v="11"/>
    <s v="No"/>
    <n v="201"/>
    <m/>
    <n v="1"/>
    <n v="202505133"/>
    <s v="F0101018204"/>
    <x v="0"/>
    <x v="8"/>
  </r>
  <r>
    <x v="1"/>
    <n v="3"/>
    <n v="11"/>
    <s v="No"/>
    <n v="202"/>
    <m/>
    <n v="1"/>
    <n v="202505130"/>
    <s v="F0101018204"/>
    <x v="0"/>
    <x v="4"/>
  </r>
  <r>
    <x v="1"/>
    <n v="3"/>
    <n v="11"/>
    <s v="No"/>
    <n v="203"/>
    <m/>
    <n v="1"/>
    <n v="202505133"/>
    <s v="F0101018204"/>
    <x v="0"/>
    <x v="4"/>
  </r>
  <r>
    <x v="1"/>
    <n v="3"/>
    <n v="11"/>
    <s v="No"/>
    <n v="204"/>
    <m/>
    <n v="1"/>
    <n v="202505134"/>
    <s v="F0101018204"/>
    <x v="0"/>
    <x v="4"/>
  </r>
  <r>
    <x v="1"/>
    <n v="3"/>
    <n v="11"/>
    <s v="No"/>
    <n v="205"/>
    <m/>
    <n v="1"/>
    <n v="202505123"/>
    <s v="F0101018204"/>
    <x v="0"/>
    <x v="4"/>
  </r>
  <r>
    <x v="1"/>
    <n v="3"/>
    <n v="11"/>
    <s v="No"/>
    <n v="206"/>
    <m/>
    <n v="1"/>
    <n v="202505124"/>
    <s v="F0101018204"/>
    <x v="0"/>
    <x v="4"/>
  </r>
  <r>
    <x v="1"/>
    <n v="3"/>
    <n v="11"/>
    <s v="No"/>
    <n v="207"/>
    <m/>
    <n v="1"/>
    <n v="202505126"/>
    <s v="F0101018204"/>
    <x v="0"/>
    <x v="4"/>
  </r>
  <r>
    <x v="1"/>
    <n v="3"/>
    <n v="11"/>
    <s v="No"/>
    <n v="208"/>
    <m/>
    <n v="1"/>
    <n v="202505130"/>
    <s v="F0101018204"/>
    <x v="0"/>
    <x v="4"/>
  </r>
  <r>
    <x v="1"/>
    <n v="3"/>
    <n v="11"/>
    <s v="No"/>
    <n v="209"/>
    <m/>
    <n v="1"/>
    <n v="202505133"/>
    <s v="F0101018204"/>
    <x v="0"/>
    <x v="4"/>
  </r>
  <r>
    <x v="1"/>
    <n v="3"/>
    <n v="11"/>
    <s v="No"/>
    <n v="210"/>
    <m/>
    <n v="1"/>
    <n v="202505134"/>
    <s v="F0101018204"/>
    <x v="0"/>
    <x v="4"/>
  </r>
  <r>
    <x v="1"/>
    <n v="3"/>
    <n v="11"/>
    <s v="No"/>
    <n v="211"/>
    <m/>
    <n v="1"/>
    <n v="202505124"/>
    <s v="F0101018204"/>
    <x v="0"/>
    <x v="5"/>
  </r>
  <r>
    <x v="1"/>
    <n v="3"/>
    <n v="11"/>
    <s v="No"/>
    <n v="212"/>
    <m/>
    <n v="1"/>
    <n v="202505126"/>
    <s v="F0101018204"/>
    <x v="0"/>
    <x v="5"/>
  </r>
  <r>
    <x v="1"/>
    <n v="3"/>
    <n v="11"/>
    <s v="No"/>
    <n v="213"/>
    <m/>
    <n v="1"/>
    <n v="202505130"/>
    <s v="F0101018204"/>
    <x v="0"/>
    <x v="5"/>
  </r>
  <r>
    <x v="1"/>
    <n v="3"/>
    <n v="11"/>
    <s v="No"/>
    <n v="214"/>
    <m/>
    <n v="1"/>
    <n v="202505133"/>
    <s v="F0101018204"/>
    <x v="0"/>
    <x v="5"/>
  </r>
  <r>
    <x v="1"/>
    <n v="3"/>
    <n v="12"/>
    <s v="No"/>
    <n v="215"/>
    <m/>
    <n v="1"/>
    <n v="202505126"/>
    <s v="F0101018204"/>
    <x v="0"/>
    <x v="5"/>
  </r>
  <r>
    <x v="1"/>
    <n v="3"/>
    <n v="12"/>
    <s v="No"/>
    <n v="216"/>
    <m/>
    <n v="1"/>
    <n v="202505130"/>
    <s v="F0101018204"/>
    <x v="0"/>
    <x v="5"/>
  </r>
  <r>
    <x v="1"/>
    <n v="3"/>
    <n v="12"/>
    <s v="No"/>
    <n v="217"/>
    <m/>
    <n v="1"/>
    <n v="202505133"/>
    <s v="F0101018204"/>
    <x v="0"/>
    <x v="5"/>
  </r>
  <r>
    <x v="1"/>
    <n v="3"/>
    <n v="12"/>
    <s v="No"/>
    <n v="218"/>
    <m/>
    <n v="1"/>
    <n v="202505132"/>
    <s v="F0101018202"/>
    <x v="0"/>
    <x v="3"/>
  </r>
  <r>
    <x v="1"/>
    <n v="3"/>
    <n v="12"/>
    <s v="No"/>
    <n v="219"/>
    <m/>
    <n v="1"/>
    <n v="202505122"/>
    <s v="F0101018202"/>
    <x v="0"/>
    <x v="3"/>
  </r>
  <r>
    <x v="1"/>
    <n v="3"/>
    <n v="12"/>
    <s v="No"/>
    <n v="220"/>
    <m/>
    <n v="1"/>
    <n v="202505131"/>
    <s v="F0101018202"/>
    <x v="0"/>
    <x v="3"/>
  </r>
  <r>
    <x v="1"/>
    <n v="3"/>
    <n v="12"/>
    <s v="No"/>
    <n v="221"/>
    <m/>
    <n v="1"/>
    <n v="202505132"/>
    <s v="F0101018202"/>
    <x v="0"/>
    <x v="3"/>
  </r>
  <r>
    <x v="1"/>
    <n v="3"/>
    <n v="12"/>
    <s v="No"/>
    <n v="222"/>
    <m/>
    <n v="1"/>
    <n v="202505130"/>
    <s v="F0101018204"/>
    <x v="0"/>
    <x v="6"/>
  </r>
  <r>
    <x v="1"/>
    <n v="3"/>
    <n v="12"/>
    <s v="No"/>
    <n v="223"/>
    <m/>
    <n v="1"/>
    <n v="202505133"/>
    <s v="F0101018204"/>
    <x v="0"/>
    <x v="6"/>
  </r>
  <r>
    <x v="1"/>
    <n v="3"/>
    <n v="12"/>
    <s v="No"/>
    <n v="224"/>
    <m/>
    <n v="1"/>
    <n v="202505134"/>
    <s v="F0101018204"/>
    <x v="0"/>
    <x v="6"/>
  </r>
  <r>
    <x v="1"/>
    <n v="3"/>
    <n v="12"/>
    <s v="No"/>
    <n v="225"/>
    <m/>
    <n v="1"/>
    <n v="202505123"/>
    <s v="F0101018204"/>
    <x v="0"/>
    <x v="6"/>
  </r>
  <r>
    <x v="1"/>
    <n v="3"/>
    <n v="12"/>
    <s v="No"/>
    <n v="226"/>
    <m/>
    <n v="1"/>
    <n v="202505124"/>
    <s v="F0101018204"/>
    <x v="0"/>
    <x v="6"/>
  </r>
  <r>
    <x v="1"/>
    <n v="3"/>
    <n v="12"/>
    <s v="No"/>
    <n v="227"/>
    <m/>
    <n v="1"/>
    <n v="202505126"/>
    <s v="F0101018204"/>
    <x v="0"/>
    <x v="6"/>
  </r>
  <r>
    <x v="1"/>
    <n v="3"/>
    <n v="12"/>
    <s v="No"/>
    <n v="228"/>
    <m/>
    <n v="1"/>
    <n v="202505130"/>
    <s v="F0101018204"/>
    <x v="0"/>
    <x v="6"/>
  </r>
  <r>
    <x v="1"/>
    <n v="3"/>
    <n v="12"/>
    <s v="No"/>
    <n v="229"/>
    <m/>
    <n v="1"/>
    <n v="202505133"/>
    <s v="F0101018204"/>
    <x v="0"/>
    <x v="6"/>
  </r>
  <r>
    <x v="1"/>
    <n v="3"/>
    <n v="12"/>
    <s v="No"/>
    <n v="230"/>
    <m/>
    <n v="1"/>
    <n v="202505134"/>
    <s v="F0101018204"/>
    <x v="0"/>
    <x v="6"/>
  </r>
  <r>
    <x v="1"/>
    <n v="3"/>
    <n v="12"/>
    <s v="No"/>
    <n v="231"/>
    <m/>
    <n v="1"/>
    <n v="202505121"/>
    <s v="F0101018204"/>
    <x v="0"/>
    <x v="0"/>
  </r>
  <r>
    <x v="1"/>
    <n v="3"/>
    <n v="12"/>
    <s v="No"/>
    <n v="232"/>
    <m/>
    <n v="1"/>
    <n v="202505121"/>
    <s v="F0101018204"/>
    <x v="0"/>
    <x v="0"/>
  </r>
  <r>
    <x v="1"/>
    <n v="3"/>
    <n v="13"/>
    <s v="No"/>
    <n v="233"/>
    <m/>
    <n v="1"/>
    <n v="202505121"/>
    <s v="F0101018204"/>
    <x v="0"/>
    <x v="0"/>
  </r>
  <r>
    <x v="1"/>
    <n v="3"/>
    <n v="13"/>
    <s v="No"/>
    <n v="234"/>
    <m/>
    <n v="1"/>
    <n v="202505125"/>
    <s v="F0101018204"/>
    <x v="0"/>
    <x v="0"/>
  </r>
  <r>
    <x v="1"/>
    <n v="3"/>
    <n v="13"/>
    <s v="No"/>
    <n v="235"/>
    <m/>
    <n v="1"/>
    <n v="202505125"/>
    <s v="F0101018204"/>
    <x v="0"/>
    <x v="0"/>
  </r>
  <r>
    <x v="1"/>
    <n v="3"/>
    <n v="13"/>
    <s v="No"/>
    <n v="236"/>
    <m/>
    <n v="1"/>
    <n v="202505125"/>
    <s v="F0101018204"/>
    <x v="0"/>
    <x v="0"/>
  </r>
  <r>
    <x v="1"/>
    <n v="3"/>
    <n v="13"/>
    <s v="No"/>
    <n v="237"/>
    <m/>
    <n v="1"/>
    <n v="202505125"/>
    <s v="F0101018204"/>
    <x v="0"/>
    <x v="0"/>
  </r>
  <r>
    <x v="1"/>
    <n v="3"/>
    <n v="13"/>
    <s v="No"/>
    <n v="238"/>
    <m/>
    <n v="1"/>
    <n v="202505125"/>
    <s v="F0101018204"/>
    <x v="0"/>
    <x v="0"/>
  </r>
  <r>
    <x v="1"/>
    <n v="3"/>
    <n v="13"/>
    <s v="No"/>
    <n v="239"/>
    <m/>
    <n v="1"/>
    <n v="202505125"/>
    <s v="F0101018204"/>
    <x v="0"/>
    <x v="0"/>
  </r>
  <r>
    <x v="1"/>
    <n v="3"/>
    <n v="13"/>
    <s v="No"/>
    <n v="240"/>
    <m/>
    <n v="1"/>
    <n v="202505125"/>
    <s v="F0101018204"/>
    <x v="0"/>
    <x v="0"/>
  </r>
  <r>
    <x v="1"/>
    <n v="3"/>
    <n v="13"/>
    <s v="No"/>
    <n v="241"/>
    <m/>
    <n v="1"/>
    <n v="202505125"/>
    <s v="F0101018204"/>
    <x v="0"/>
    <x v="0"/>
  </r>
  <r>
    <x v="1"/>
    <n v="3"/>
    <n v="13"/>
    <s v="No"/>
    <n v="242"/>
    <m/>
    <n v="1"/>
    <n v="202505125"/>
    <s v="F0101018204"/>
    <x v="0"/>
    <x v="0"/>
  </r>
  <r>
    <x v="1"/>
    <n v="3"/>
    <n v="13"/>
    <s v="No"/>
    <n v="243"/>
    <m/>
    <n v="1"/>
    <n v="202505122"/>
    <s v="F0101018204"/>
    <x v="0"/>
    <x v="0"/>
  </r>
  <r>
    <x v="1"/>
    <n v="3"/>
    <n v="13"/>
    <s v="No"/>
    <n v="244"/>
    <m/>
    <n v="1"/>
    <n v="202505131"/>
    <s v="F0101018204"/>
    <x v="0"/>
    <x v="0"/>
  </r>
  <r>
    <x v="1"/>
    <n v="3"/>
    <n v="13"/>
    <s v="No"/>
    <n v="245"/>
    <m/>
    <n v="1"/>
    <n v="202505132"/>
    <s v="F0101018204"/>
    <x v="0"/>
    <x v="0"/>
  </r>
  <r>
    <x v="1"/>
    <n v="3"/>
    <n v="13"/>
    <s v="No"/>
    <n v="246"/>
    <m/>
    <n v="1"/>
    <n v="202505122"/>
    <s v="F0101018204"/>
    <x v="0"/>
    <x v="0"/>
  </r>
  <r>
    <x v="1"/>
    <n v="3"/>
    <n v="13"/>
    <s v="No"/>
    <n v="247"/>
    <m/>
    <n v="1"/>
    <n v="202505131"/>
    <s v="F0101018204"/>
    <x v="0"/>
    <x v="0"/>
  </r>
  <r>
    <x v="1"/>
    <n v="3"/>
    <n v="13"/>
    <s v="No"/>
    <n v="248"/>
    <m/>
    <n v="1"/>
    <n v="202505132"/>
    <s v="F0101018204"/>
    <x v="0"/>
    <x v="0"/>
  </r>
  <r>
    <x v="1"/>
    <n v="3"/>
    <n v="13"/>
    <s v="No"/>
    <n v="249"/>
    <m/>
    <n v="1"/>
    <n v="202505122"/>
    <s v="F0101018204"/>
    <x v="0"/>
    <x v="0"/>
  </r>
  <r>
    <x v="1"/>
    <n v="3"/>
    <n v="13"/>
    <s v="No"/>
    <n v="250"/>
    <m/>
    <n v="1"/>
    <n v="202505131"/>
    <s v="F0101018204"/>
    <x v="0"/>
    <x v="0"/>
  </r>
  <r>
    <x v="1"/>
    <n v="3"/>
    <n v="14"/>
    <s v="No"/>
    <n v="251"/>
    <m/>
    <n v="1"/>
    <n v="202505132"/>
    <s v="F0101018204"/>
    <x v="0"/>
    <x v="0"/>
  </r>
  <r>
    <x v="1"/>
    <n v="3"/>
    <n v="14"/>
    <s v="No"/>
    <n v="252"/>
    <m/>
    <n v="1"/>
    <n v="202505122"/>
    <s v="F0101018204"/>
    <x v="0"/>
    <x v="0"/>
  </r>
  <r>
    <x v="1"/>
    <n v="3"/>
    <n v="14"/>
    <s v="No"/>
    <n v="253"/>
    <m/>
    <n v="1"/>
    <n v="202505131"/>
    <s v="F0101018204"/>
    <x v="0"/>
    <x v="0"/>
  </r>
  <r>
    <x v="1"/>
    <n v="3"/>
    <n v="14"/>
    <s v="No"/>
    <n v="254"/>
    <m/>
    <n v="1"/>
    <n v="202505132"/>
    <s v="F0101018204"/>
    <x v="0"/>
    <x v="0"/>
  </r>
  <r>
    <x v="1"/>
    <n v="3"/>
    <n v="14"/>
    <s v="No"/>
    <n v="255"/>
    <m/>
    <n v="1"/>
    <n v="202505122"/>
    <s v="F0101018204"/>
    <x v="0"/>
    <x v="0"/>
  </r>
  <r>
    <x v="1"/>
    <n v="3"/>
    <n v="14"/>
    <s v="No"/>
    <n v="256"/>
    <m/>
    <n v="1"/>
    <n v="202505131"/>
    <s v="F0101018204"/>
    <x v="0"/>
    <x v="0"/>
  </r>
  <r>
    <x v="1"/>
    <n v="3"/>
    <n v="14"/>
    <s v="No"/>
    <n v="257"/>
    <m/>
    <n v="1"/>
    <n v="202505132"/>
    <s v="F0101018204"/>
    <x v="0"/>
    <x v="0"/>
  </r>
  <r>
    <x v="1"/>
    <n v="3"/>
    <n v="14"/>
    <s v="No"/>
    <n v="258"/>
    <m/>
    <n v="1"/>
    <n v="202505122"/>
    <s v="F0101018204"/>
    <x v="0"/>
    <x v="0"/>
  </r>
  <r>
    <x v="1"/>
    <n v="3"/>
    <n v="14"/>
    <s v="No"/>
    <n v="259"/>
    <m/>
    <n v="1"/>
    <n v="202505131"/>
    <s v="F0101018204"/>
    <x v="0"/>
    <x v="0"/>
  </r>
  <r>
    <x v="1"/>
    <n v="3"/>
    <n v="14"/>
    <s v="No"/>
    <n v="260"/>
    <m/>
    <n v="1"/>
    <n v="202505132"/>
    <s v="F0101018204"/>
    <x v="0"/>
    <x v="0"/>
  </r>
  <r>
    <x v="1"/>
    <n v="3"/>
    <n v="14"/>
    <s v="No"/>
    <n v="261"/>
    <m/>
    <n v="1"/>
    <n v="202505121"/>
    <s v="F0101018204"/>
    <x v="0"/>
    <x v="1"/>
  </r>
  <r>
    <x v="1"/>
    <n v="3"/>
    <n v="14"/>
    <s v="No"/>
    <n v="262"/>
    <m/>
    <n v="1"/>
    <n v="202505121"/>
    <s v="F0101018204"/>
    <x v="0"/>
    <x v="1"/>
  </r>
  <r>
    <x v="1"/>
    <n v="3"/>
    <n v="14"/>
    <s v="No"/>
    <n v="263"/>
    <m/>
    <n v="1"/>
    <n v="202505121"/>
    <s v="F0101018204"/>
    <x v="0"/>
    <x v="1"/>
  </r>
  <r>
    <x v="1"/>
    <n v="3"/>
    <n v="14"/>
    <s v="No"/>
    <n v="264"/>
    <m/>
    <n v="1"/>
    <n v="202505121"/>
    <s v="F0101018204"/>
    <x v="0"/>
    <x v="1"/>
  </r>
  <r>
    <x v="1"/>
    <n v="3"/>
    <n v="14"/>
    <s v="No"/>
    <n v="265"/>
    <m/>
    <n v="1"/>
    <n v="202505121"/>
    <s v="F0101018204"/>
    <x v="0"/>
    <x v="1"/>
  </r>
  <r>
    <x v="1"/>
    <n v="3"/>
    <n v="14"/>
    <s v="No"/>
    <n v="266"/>
    <m/>
    <n v="1"/>
    <n v="202505121"/>
    <s v="F0101018204"/>
    <x v="0"/>
    <x v="1"/>
  </r>
  <r>
    <x v="1"/>
    <n v="3"/>
    <n v="14"/>
    <s v="No"/>
    <n v="267"/>
    <m/>
    <n v="1"/>
    <n v="202505121"/>
    <s v="F0101018204"/>
    <x v="0"/>
    <x v="1"/>
  </r>
  <r>
    <x v="1"/>
    <n v="3"/>
    <n v="14"/>
    <s v="No"/>
    <n v="268"/>
    <m/>
    <n v="1"/>
    <n v="202505121"/>
    <s v="F0101018204"/>
    <x v="0"/>
    <x v="1"/>
  </r>
  <r>
    <x v="1"/>
    <n v="3"/>
    <n v="15"/>
    <s v="No"/>
    <n v="269"/>
    <m/>
    <n v="1"/>
    <n v="202505121"/>
    <s v="F0101018204"/>
    <x v="0"/>
    <x v="1"/>
  </r>
  <r>
    <x v="1"/>
    <n v="3"/>
    <n v="15"/>
    <s v="No"/>
    <n v="270"/>
    <m/>
    <n v="1"/>
    <n v="202505125"/>
    <s v="F0101018204"/>
    <x v="0"/>
    <x v="1"/>
  </r>
  <r>
    <x v="1"/>
    <n v="3"/>
    <n v="15"/>
    <s v="No"/>
    <n v="271"/>
    <m/>
    <n v="1"/>
    <n v="202505125"/>
    <s v="F0101018204"/>
    <x v="0"/>
    <x v="1"/>
  </r>
  <r>
    <x v="1"/>
    <n v="3"/>
    <n v="15"/>
    <s v="No"/>
    <n v="272"/>
    <m/>
    <n v="1"/>
    <n v="202505125"/>
    <s v="F0101018204"/>
    <x v="0"/>
    <x v="1"/>
  </r>
  <r>
    <x v="1"/>
    <n v="3"/>
    <n v="15"/>
    <s v="No"/>
    <n v="273"/>
    <m/>
    <n v="1"/>
    <n v="202505125"/>
    <s v="F0101018204"/>
    <x v="0"/>
    <x v="1"/>
  </r>
  <r>
    <x v="1"/>
    <n v="3"/>
    <n v="15"/>
    <s v="No"/>
    <n v="274"/>
    <m/>
    <n v="1"/>
    <n v="202505125"/>
    <s v="F0101018204"/>
    <x v="0"/>
    <x v="1"/>
  </r>
  <r>
    <x v="1"/>
    <n v="3"/>
    <n v="15"/>
    <s v="No"/>
    <n v="275"/>
    <m/>
    <n v="1"/>
    <n v="202505125"/>
    <s v="F0101018204"/>
    <x v="0"/>
    <x v="1"/>
  </r>
  <r>
    <x v="1"/>
    <n v="3"/>
    <n v="15"/>
    <s v="No"/>
    <n v="276"/>
    <m/>
    <n v="1"/>
    <n v="202505125"/>
    <s v="F0101018204"/>
    <x v="0"/>
    <x v="1"/>
  </r>
  <r>
    <x v="1"/>
    <n v="3"/>
    <n v="15"/>
    <s v="No"/>
    <n v="277"/>
    <m/>
    <n v="1"/>
    <n v="202505125"/>
    <s v="F0101018204"/>
    <x v="0"/>
    <x v="1"/>
  </r>
  <r>
    <x v="1"/>
    <n v="3"/>
    <n v="15"/>
    <s v="No"/>
    <n v="278"/>
    <m/>
    <n v="1"/>
    <n v="202505125"/>
    <s v="F0101018204"/>
    <x v="0"/>
    <x v="1"/>
  </r>
  <r>
    <x v="1"/>
    <n v="3"/>
    <n v="15"/>
    <s v="No"/>
    <n v="279"/>
    <m/>
    <n v="1"/>
    <n v="202505122"/>
    <s v="F0101018204"/>
    <x v="0"/>
    <x v="1"/>
  </r>
  <r>
    <x v="1"/>
    <n v="3"/>
    <n v="15"/>
    <s v="No"/>
    <n v="280"/>
    <m/>
    <n v="1"/>
    <n v="202505131"/>
    <s v="F0101018204"/>
    <x v="0"/>
    <x v="1"/>
  </r>
  <r>
    <x v="1"/>
    <n v="3"/>
    <n v="15"/>
    <s v="No"/>
    <n v="281"/>
    <m/>
    <n v="1"/>
    <n v="202505132"/>
    <s v="F0101018204"/>
    <x v="0"/>
    <x v="1"/>
  </r>
  <r>
    <x v="1"/>
    <n v="3"/>
    <n v="15"/>
    <s v="No"/>
    <n v="282"/>
    <m/>
    <n v="1"/>
    <n v="202505122"/>
    <s v="F0101018204"/>
    <x v="0"/>
    <x v="1"/>
  </r>
  <r>
    <x v="1"/>
    <n v="3"/>
    <n v="15"/>
    <s v="No"/>
    <n v="283"/>
    <m/>
    <n v="1"/>
    <n v="202505131"/>
    <s v="F0101018204"/>
    <x v="0"/>
    <x v="1"/>
  </r>
  <r>
    <x v="1"/>
    <n v="3"/>
    <n v="15"/>
    <s v="No"/>
    <n v="284"/>
    <m/>
    <n v="1"/>
    <n v="202505132"/>
    <s v="F0101018204"/>
    <x v="0"/>
    <x v="1"/>
  </r>
  <r>
    <x v="1"/>
    <n v="3"/>
    <n v="15"/>
    <s v="No"/>
    <n v="285"/>
    <m/>
    <n v="1"/>
    <n v="202505122"/>
    <s v="F0101018204"/>
    <x v="0"/>
    <x v="1"/>
  </r>
  <r>
    <x v="1"/>
    <n v="3"/>
    <n v="15"/>
    <s v="No"/>
    <n v="286"/>
    <m/>
    <n v="1"/>
    <n v="202505131"/>
    <s v="F0101018204"/>
    <x v="0"/>
    <x v="1"/>
  </r>
  <r>
    <x v="1"/>
    <n v="3"/>
    <n v="16"/>
    <s v="No"/>
    <n v="287"/>
    <m/>
    <n v="1"/>
    <n v="202505132"/>
    <s v="F0101018204"/>
    <x v="0"/>
    <x v="1"/>
  </r>
  <r>
    <x v="1"/>
    <n v="3"/>
    <n v="16"/>
    <s v="No"/>
    <n v="288"/>
    <m/>
    <n v="1"/>
    <n v="202505122"/>
    <s v="F0101018204"/>
    <x v="0"/>
    <x v="1"/>
  </r>
  <r>
    <x v="1"/>
    <n v="3"/>
    <n v="16"/>
    <s v="No"/>
    <n v="289"/>
    <m/>
    <n v="1"/>
    <n v="202505131"/>
    <s v="F0101018204"/>
    <x v="0"/>
    <x v="1"/>
  </r>
  <r>
    <x v="1"/>
    <n v="3"/>
    <n v="16"/>
    <s v="No"/>
    <n v="290"/>
    <m/>
    <n v="1"/>
    <n v="202505132"/>
    <s v="F0101018204"/>
    <x v="0"/>
    <x v="1"/>
  </r>
  <r>
    <x v="1"/>
    <n v="3"/>
    <n v="16"/>
    <s v="No"/>
    <n v="291"/>
    <m/>
    <n v="1"/>
    <n v="202505122"/>
    <s v="F0101018204"/>
    <x v="0"/>
    <x v="1"/>
  </r>
  <r>
    <x v="1"/>
    <n v="3"/>
    <n v="16"/>
    <s v="No"/>
    <n v="292"/>
    <m/>
    <n v="1"/>
    <n v="202505131"/>
    <s v="F0101018204"/>
    <x v="0"/>
    <x v="1"/>
  </r>
  <r>
    <x v="1"/>
    <n v="3"/>
    <n v="16"/>
    <s v="No"/>
    <n v="293"/>
    <m/>
    <n v="1"/>
    <n v="202505132"/>
    <s v="F0101018204"/>
    <x v="0"/>
    <x v="1"/>
  </r>
  <r>
    <x v="1"/>
    <n v="3"/>
    <n v="16"/>
    <s v="No"/>
    <n v="294"/>
    <m/>
    <n v="1"/>
    <n v="202505122"/>
    <s v="F0101018204"/>
    <x v="0"/>
    <x v="1"/>
  </r>
  <r>
    <x v="1"/>
    <n v="3"/>
    <n v="16"/>
    <s v="No"/>
    <n v="295"/>
    <m/>
    <n v="1"/>
    <n v="202505131"/>
    <s v="F0101018204"/>
    <x v="0"/>
    <x v="1"/>
  </r>
  <r>
    <x v="1"/>
    <n v="3"/>
    <n v="16"/>
    <s v="No"/>
    <n v="296"/>
    <m/>
    <n v="1"/>
    <n v="202505132"/>
    <s v="F0101018204"/>
    <x v="0"/>
    <x v="1"/>
  </r>
  <r>
    <x v="1"/>
    <n v="3"/>
    <n v="16"/>
    <s v="No"/>
    <n v="297"/>
    <m/>
    <n v="1"/>
    <n v="202505122"/>
    <s v="F0101018206"/>
    <x v="0"/>
    <x v="2"/>
  </r>
  <r>
    <x v="1"/>
    <n v="3"/>
    <n v="16"/>
    <s v="No"/>
    <n v="298"/>
    <m/>
    <n v="1"/>
    <n v="202505131"/>
    <s v="F0101018206"/>
    <x v="0"/>
    <x v="2"/>
  </r>
  <r>
    <x v="1"/>
    <n v="3"/>
    <n v="16"/>
    <s v="No"/>
    <n v="299"/>
    <m/>
    <n v="1"/>
    <n v="202505132"/>
    <s v="F0101018206"/>
    <x v="0"/>
    <x v="2"/>
  </r>
  <r>
    <x v="1"/>
    <n v="3"/>
    <n v="16"/>
    <s v="No"/>
    <n v="300"/>
    <m/>
    <n v="1"/>
    <n v="202505122"/>
    <s v="F0101018206"/>
    <x v="0"/>
    <x v="2"/>
  </r>
  <r>
    <x v="1"/>
    <n v="3"/>
    <n v="16"/>
    <s v="No"/>
    <n v="301"/>
    <m/>
    <n v="1"/>
    <n v="202505131"/>
    <s v="F0101018206"/>
    <x v="0"/>
    <x v="2"/>
  </r>
  <r>
    <x v="1"/>
    <n v="3"/>
    <n v="16"/>
    <s v="No"/>
    <n v="302"/>
    <m/>
    <n v="1"/>
    <n v="202505132"/>
    <s v="F0101018206"/>
    <x v="0"/>
    <x v="2"/>
  </r>
  <r>
    <x v="1"/>
    <n v="3"/>
    <n v="16"/>
    <s v="No"/>
    <n v="303"/>
    <m/>
    <n v="1"/>
    <n v="202505121"/>
    <s v="F0101018204"/>
    <x v="0"/>
    <x v="0"/>
  </r>
  <r>
    <x v="1"/>
    <n v="3"/>
    <n v="16"/>
    <s v="No"/>
    <n v="304"/>
    <m/>
    <n v="1"/>
    <n v="202505121"/>
    <s v="F0101018204"/>
    <x v="0"/>
    <x v="0"/>
  </r>
  <r>
    <x v="1"/>
    <n v="3"/>
    <n v="17"/>
    <s v="No"/>
    <n v="305"/>
    <m/>
    <n v="1"/>
    <n v="202505121"/>
    <s v="F0101018204"/>
    <x v="0"/>
    <x v="0"/>
  </r>
  <r>
    <x v="1"/>
    <n v="3"/>
    <n v="17"/>
    <s v="No"/>
    <n v="306"/>
    <m/>
    <n v="1"/>
    <n v="202505121"/>
    <s v="F0101018204"/>
    <x v="0"/>
    <x v="0"/>
  </r>
  <r>
    <x v="1"/>
    <n v="3"/>
    <n v="17"/>
    <s v="No"/>
    <n v="307"/>
    <m/>
    <n v="1"/>
    <n v="202505133"/>
    <s v="F0101018208"/>
    <x v="0"/>
    <x v="7"/>
  </r>
  <r>
    <x v="1"/>
    <n v="3"/>
    <n v="17"/>
    <s v="No"/>
    <n v="308"/>
    <m/>
    <n v="1"/>
    <n v="202505134"/>
    <s v="F0101018208"/>
    <x v="0"/>
    <x v="7"/>
  </r>
  <r>
    <x v="1"/>
    <n v="3"/>
    <n v="17"/>
    <s v="No"/>
    <n v="309"/>
    <m/>
    <n v="1"/>
    <n v="202505123"/>
    <s v="F0101018208"/>
    <x v="0"/>
    <x v="7"/>
  </r>
  <r>
    <x v="1"/>
    <n v="3"/>
    <n v="17"/>
    <s v="No"/>
    <n v="310"/>
    <m/>
    <n v="1"/>
    <n v="202505124"/>
    <s v="F0101018208"/>
    <x v="0"/>
    <x v="7"/>
  </r>
  <r>
    <x v="1"/>
    <n v="3"/>
    <n v="17"/>
    <s v="No"/>
    <n v="311"/>
    <m/>
    <n v="1"/>
    <n v="202505126"/>
    <s v="F0101018208"/>
    <x v="0"/>
    <x v="7"/>
  </r>
  <r>
    <x v="1"/>
    <n v="3"/>
    <n v="17"/>
    <s v="No"/>
    <n v="312"/>
    <m/>
    <n v="1"/>
    <n v="202505130"/>
    <s v="F0101018208"/>
    <x v="0"/>
    <x v="7"/>
  </r>
  <r>
    <x v="1"/>
    <n v="3"/>
    <n v="17"/>
    <s v="No"/>
    <n v="313"/>
    <m/>
    <n v="1"/>
    <n v="202505133"/>
    <s v="F0101018208"/>
    <x v="0"/>
    <x v="7"/>
  </r>
  <r>
    <x v="1"/>
    <n v="3"/>
    <n v="17"/>
    <s v="No"/>
    <n v="314"/>
    <m/>
    <n v="1"/>
    <n v="202505134"/>
    <s v="F0101018208"/>
    <x v="0"/>
    <x v="7"/>
  </r>
  <r>
    <x v="0"/>
    <n v="4"/>
    <n v="17"/>
    <s v="No"/>
    <n v="315"/>
    <m/>
    <n v="1"/>
    <n v="202503098"/>
    <s v="F0101018208"/>
    <x v="0"/>
    <x v="13"/>
  </r>
  <r>
    <x v="0"/>
    <n v="4"/>
    <n v="17"/>
    <s v="No"/>
    <n v="316"/>
    <m/>
    <n v="1"/>
    <n v="202503099"/>
    <s v="F0101018208"/>
    <x v="0"/>
    <x v="13"/>
  </r>
  <r>
    <x v="0"/>
    <n v="4"/>
    <n v="17"/>
    <s v="No"/>
    <n v="317"/>
    <m/>
    <n v="1"/>
    <n v="202503100"/>
    <s v="F0101018208"/>
    <x v="0"/>
    <x v="13"/>
  </r>
  <r>
    <x v="0"/>
    <n v="4"/>
    <n v="17"/>
    <s v="No"/>
    <n v="318"/>
    <m/>
    <n v="1"/>
    <n v="202503101"/>
    <s v="F0101018208"/>
    <x v="0"/>
    <x v="13"/>
  </r>
  <r>
    <x v="1"/>
    <n v="4"/>
    <n v="17"/>
    <s v="No"/>
    <n v="319"/>
    <m/>
    <n v="1"/>
    <n v="202505124"/>
    <s v="F0101018208"/>
    <x v="0"/>
    <x v="13"/>
  </r>
  <r>
    <x v="1"/>
    <n v="4"/>
    <n v="17"/>
    <s v="No"/>
    <n v="320"/>
    <m/>
    <n v="1"/>
    <n v="202505123"/>
    <s v="F0101018208"/>
    <x v="0"/>
    <x v="13"/>
  </r>
  <r>
    <x v="1"/>
    <n v="4"/>
    <n v="17"/>
    <s v="No"/>
    <n v="321"/>
    <m/>
    <n v="1"/>
    <n v="202505126"/>
    <s v="F0101018208"/>
    <x v="0"/>
    <x v="13"/>
  </r>
  <r>
    <x v="1"/>
    <n v="4"/>
    <n v="17"/>
    <s v="No"/>
    <n v="322"/>
    <m/>
    <n v="1"/>
    <n v="202505130"/>
    <s v="F0101018208"/>
    <x v="0"/>
    <x v="13"/>
  </r>
  <r>
    <x v="1"/>
    <n v="4"/>
    <n v="18"/>
    <s v="No"/>
    <n v="323"/>
    <m/>
    <n v="1"/>
    <n v="202505133"/>
    <s v="F0101018208"/>
    <x v="0"/>
    <x v="13"/>
  </r>
  <r>
    <x v="1"/>
    <n v="4"/>
    <n v="18"/>
    <s v="No"/>
    <n v="324"/>
    <m/>
    <n v="1"/>
    <n v="202505123"/>
    <s v="F0101018208"/>
    <x v="0"/>
    <x v="13"/>
  </r>
  <r>
    <x v="1"/>
    <n v="4"/>
    <n v="18"/>
    <s v="No"/>
    <n v="325"/>
    <m/>
    <n v="1"/>
    <n v="202505126"/>
    <s v="F0101018208"/>
    <x v="0"/>
    <x v="13"/>
  </r>
  <r>
    <x v="1"/>
    <n v="4"/>
    <n v="18"/>
    <s v="No"/>
    <n v="326"/>
    <m/>
    <n v="1"/>
    <n v="202505130"/>
    <s v="F0101018208"/>
    <x v="0"/>
    <x v="13"/>
  </r>
  <r>
    <x v="1"/>
    <n v="4"/>
    <n v="18"/>
    <s v="No"/>
    <n v="327"/>
    <m/>
    <n v="1"/>
    <n v="202505133"/>
    <s v="F0101018208"/>
    <x v="0"/>
    <x v="13"/>
  </r>
  <r>
    <x v="0"/>
    <n v="4"/>
    <n v="18"/>
    <s v="No"/>
    <n v="328"/>
    <m/>
    <n v="1"/>
    <n v="202503098"/>
    <s v="F0101018208"/>
    <x v="0"/>
    <x v="14"/>
  </r>
  <r>
    <x v="0"/>
    <n v="4"/>
    <n v="18"/>
    <s v="No"/>
    <n v="329"/>
    <m/>
    <n v="1"/>
    <n v="202503099"/>
    <s v="F0101018208"/>
    <x v="0"/>
    <x v="14"/>
  </r>
  <r>
    <x v="0"/>
    <n v="4"/>
    <n v="18"/>
    <s v="No"/>
    <n v="330"/>
    <m/>
    <n v="1"/>
    <n v="202503100"/>
    <s v="F0101018208"/>
    <x v="0"/>
    <x v="14"/>
  </r>
  <r>
    <x v="0"/>
    <n v="4"/>
    <n v="18"/>
    <s v="No"/>
    <n v="331"/>
    <m/>
    <n v="1"/>
    <n v="202503101"/>
    <s v="F0101018208"/>
    <x v="0"/>
    <x v="14"/>
  </r>
  <r>
    <x v="1"/>
    <n v="4"/>
    <n v="18"/>
    <s v="No"/>
    <n v="332"/>
    <m/>
    <n v="1"/>
    <n v="202505124"/>
    <s v="F0101018208"/>
    <x v="0"/>
    <x v="14"/>
  </r>
  <r>
    <x v="1"/>
    <n v="4"/>
    <n v="18"/>
    <s v="No"/>
    <n v="333"/>
    <m/>
    <n v="1"/>
    <n v="202505123"/>
    <s v="F0101018208"/>
    <x v="0"/>
    <x v="14"/>
  </r>
  <r>
    <x v="1"/>
    <n v="4"/>
    <n v="18"/>
    <s v="No"/>
    <n v="334"/>
    <m/>
    <n v="1"/>
    <n v="202505126"/>
    <s v="F0101018208"/>
    <x v="0"/>
    <x v="14"/>
  </r>
  <r>
    <x v="1"/>
    <n v="4"/>
    <n v="18"/>
    <s v="No"/>
    <n v="335"/>
    <m/>
    <n v="1"/>
    <n v="202505130"/>
    <s v="F0101018208"/>
    <x v="0"/>
    <x v="14"/>
  </r>
  <r>
    <x v="1"/>
    <n v="4"/>
    <n v="18"/>
    <s v="No"/>
    <n v="336"/>
    <m/>
    <n v="1"/>
    <n v="202505133"/>
    <s v="F0101018208"/>
    <x v="0"/>
    <x v="14"/>
  </r>
  <r>
    <x v="1"/>
    <n v="4"/>
    <n v="18"/>
    <s v="No"/>
    <n v="337"/>
    <m/>
    <n v="1"/>
    <n v="202505123"/>
    <s v="F0101018208"/>
    <x v="0"/>
    <x v="14"/>
  </r>
  <r>
    <x v="1"/>
    <n v="4"/>
    <n v="18"/>
    <s v="No"/>
    <n v="338"/>
    <m/>
    <n v="1"/>
    <n v="202505126"/>
    <s v="F0101018208"/>
    <x v="0"/>
    <x v="14"/>
  </r>
  <r>
    <x v="1"/>
    <n v="4"/>
    <n v="18"/>
    <s v="No"/>
    <n v="339"/>
    <m/>
    <n v="1"/>
    <n v="202505130"/>
    <s v="F0101018208"/>
    <x v="0"/>
    <x v="14"/>
  </r>
  <r>
    <x v="1"/>
    <n v="4"/>
    <n v="18"/>
    <s v="No"/>
    <n v="340"/>
    <m/>
    <n v="1"/>
    <n v="202505133"/>
    <s v="F0101018208"/>
    <x v="0"/>
    <x v="14"/>
  </r>
  <r>
    <x v="1"/>
    <n v="4"/>
    <n v="19"/>
    <s v="No"/>
    <n v="341"/>
    <m/>
    <n v="1"/>
    <n v="202505118"/>
    <s v="F0101018214"/>
    <x v="1"/>
    <x v="13"/>
  </r>
  <r>
    <x v="1"/>
    <n v="4"/>
    <n v="19"/>
    <s v="No"/>
    <n v="342"/>
    <m/>
    <n v="1"/>
    <n v="202505118"/>
    <s v="F0101018214"/>
    <x v="1"/>
    <x v="14"/>
  </r>
  <r>
    <x v="2"/>
    <m/>
    <m/>
    <m/>
    <m/>
    <m/>
    <m/>
    <m/>
    <m/>
    <x v="2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7369F-45F9-40F5-B128-7778D8CDD76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2" firstHeaderRow="1" firstDataRow="1" firstDataCol="1"/>
  <pivotFields count="11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7">
        <item x="10"/>
        <item x="11"/>
        <item x="12"/>
        <item x="4"/>
        <item x="5"/>
        <item x="9"/>
        <item x="3"/>
        <item x="6"/>
        <item x="0"/>
        <item x="1"/>
        <item x="2"/>
        <item x="8"/>
        <item x="13"/>
        <item x="14"/>
        <item x="7"/>
        <item x="15"/>
        <item t="default"/>
      </items>
    </pivotField>
  </pivotFields>
  <rowFields count="3">
    <field x="0"/>
    <field x="9"/>
    <field x="10"/>
  </rowFields>
  <rowItems count="59">
    <i>
      <x/>
    </i>
    <i r="1">
      <x/>
    </i>
    <i r="2"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4"/>
    </i>
    <i r="1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>
      <x v="1"/>
    </i>
    <i r="1">
      <x/>
    </i>
    <i r="2">
      <x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>
      <x v="2"/>
    </i>
    <i r="1">
      <x v="2"/>
    </i>
    <i r="2">
      <x v="15"/>
    </i>
    <i t="grand">
      <x/>
    </i>
  </rowItems>
  <colItems count="1">
    <i/>
  </colItems>
  <dataFields count="1">
    <dataField name="Sum of Quantity (Car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V35" dT="2025-11-30T13:40:19.16" personId="{8ADA8224-598F-4095-9D90-60AD3EDF18FA}" id="{8153DBA6-4493-4D67-BA31-63F90C6D11EC}">
    <text>Full build</text>
  </threadedComment>
  <threadedComment ref="C57" dT="2025-11-12T06:58:38.45" personId="{C12FE1ED-3787-41E1-9C24-D9EAEFFB1498}" id="{89FC48CC-EA7A-43C6-95DE-CA5A37724941}">
    <text>Start supply EDP+PDC parts from China</text>
  </threadedComment>
  <threadedComment ref="IX60" dT="2026-01-21T04:08:09.65" personId="{8ADA8224-598F-4095-9D90-60AD3EDF18FA}" id="{3A29848B-FC5B-4798-9308-81BEDD374FB7}">
    <text xml:space="preserve">Shipment reduce from 4 to 3 </text>
  </threadedComment>
  <threadedComment ref="C147" dT="2025-11-03T04:08:00.37" personId="{8ADA8224-598F-4095-9D90-60AD3EDF18FA}" id="{9668FE11-B66B-4FE0-8F75-5C63F24648FA}">
    <text>Start supply EDP+PDC parts from China</text>
  </threadedComment>
  <threadedComment ref="C171" dT="2025-11-03T04:08:00.37" personId="{8ADA8224-598F-4095-9D90-60AD3EDF18FA}" id="{C80D84C8-6CAF-42C3-A786-88D762A3FDA2}">
    <text>Start supply EDP+PDC parts from China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V35" dT="2025-11-30T13:40:19.16" personId="{8ADA8224-598F-4095-9D90-60AD3EDF18FA}" id="{5B6E8ABD-5659-4899-9327-60FDA6756B7B}">
    <text>Full build</text>
  </threadedComment>
  <threadedComment ref="C57" dT="2025-11-12T06:58:38.45" personId="{C12FE1ED-3787-41E1-9C24-D9EAEFFB1498}" id="{7B0C3667-055D-410A-9361-CEFFA81F893D}">
    <text>Start supply EDP+PDC parts from China</text>
  </threadedComment>
  <threadedComment ref="IX60" dT="2026-01-21T04:08:09.65" personId="{8ADA8224-598F-4095-9D90-60AD3EDF18FA}" id="{53F5C1AE-7856-416D-846D-3B3F24209BBF}">
    <text xml:space="preserve">Shipment reduce from 4 to 3 </text>
  </threadedComment>
  <threadedComment ref="C147" dT="2025-11-03T04:08:00.37" personId="{8ADA8224-598F-4095-9D90-60AD3EDF18FA}" id="{964053DB-FFAB-4FF0-AC23-AB1CF418421F}">
    <text>Start supply EDP+PDC parts from China</text>
  </threadedComment>
  <threadedComment ref="C171" dT="2025-11-03T04:08:00.37" personId="{8ADA8224-598F-4095-9D90-60AD3EDF18FA}" id="{1E8E40F6-4CBD-456E-AC27-5BF6B37D9933}">
    <text>Start supply EDP+PDC parts from China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1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3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4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61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8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9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10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14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15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16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17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18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19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20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21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3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2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FFE8-74F5-4B9C-ABF3-636E4048FD5E}">
  <sheetPr>
    <tabColor rgb="FF00B050"/>
  </sheetPr>
  <dimension ref="A1:CP25"/>
  <sheetViews>
    <sheetView showGridLines="0" zoomScale="60" zoomScaleNormal="60" workbookViewId="0">
      <pane xSplit="3" ySplit="4" topLeftCell="D5" activePane="bottomRight" state="frozen"/>
      <selection activeCell="AH24" sqref="AH24"/>
      <selection pane="topRight" activeCell="AH24" sqref="AH24"/>
      <selection pane="bottomLeft" activeCell="AH24" sqref="AH24"/>
      <selection pane="bottomRight" activeCell="AH24" sqref="AH24"/>
    </sheetView>
  </sheetViews>
  <sheetFormatPr defaultRowHeight="14.4"/>
  <cols>
    <col min="1" max="1" width="13.44140625" customWidth="1"/>
    <col min="2" max="2" width="37.21875" customWidth="1"/>
    <col min="3" max="3" width="10.44140625" customWidth="1"/>
    <col min="4" max="33" width="5.21875" customWidth="1"/>
    <col min="34" max="38" width="6.77734375" customWidth="1"/>
    <col min="39" max="39" width="5.44140625" customWidth="1"/>
    <col min="40" max="40" width="5.77734375" customWidth="1"/>
    <col min="41" max="45" width="6.21875" customWidth="1"/>
    <col min="46" max="47" width="6.44140625" customWidth="1"/>
    <col min="48" max="63" width="6.77734375" customWidth="1"/>
    <col min="64" max="94" width="7.44140625" customWidth="1"/>
  </cols>
  <sheetData>
    <row r="1" spans="1:94" ht="21">
      <c r="A1" s="132" t="s">
        <v>0</v>
      </c>
    </row>
    <row r="2" spans="1:94" ht="6" customHeight="1" thickBot="1">
      <c r="A2" s="78"/>
    </row>
    <row r="3" spans="1:94" s="79" customFormat="1" ht="20.100000000000001" customHeight="1" thickBot="1">
      <c r="A3" s="824" t="s">
        <v>1</v>
      </c>
      <c r="B3" s="825"/>
      <c r="C3" s="826"/>
      <c r="D3" s="856">
        <v>45894</v>
      </c>
      <c r="E3" s="857"/>
      <c r="F3" s="857"/>
      <c r="G3" s="857"/>
      <c r="H3" s="857"/>
      <c r="I3" s="857"/>
      <c r="J3" s="857"/>
      <c r="K3" s="857"/>
      <c r="L3" s="857"/>
      <c r="M3" s="857"/>
      <c r="N3" s="857"/>
      <c r="O3" s="857"/>
      <c r="P3" s="857"/>
      <c r="Q3" s="857"/>
      <c r="R3" s="857"/>
      <c r="S3" s="857"/>
      <c r="T3" s="857"/>
      <c r="U3" s="857"/>
      <c r="V3" s="857"/>
      <c r="W3" s="857"/>
      <c r="X3" s="857"/>
      <c r="Y3" s="857"/>
      <c r="Z3" s="857"/>
      <c r="AA3" s="857"/>
      <c r="AB3" s="857"/>
      <c r="AC3" s="857"/>
      <c r="AD3" s="857"/>
      <c r="AE3" s="857"/>
      <c r="AF3" s="857"/>
      <c r="AG3" s="858"/>
      <c r="AH3" s="830">
        <v>45925</v>
      </c>
      <c r="AI3" s="830"/>
      <c r="AJ3" s="830"/>
      <c r="AK3" s="830"/>
      <c r="AL3" s="830"/>
      <c r="AM3" s="830"/>
      <c r="AN3" s="830"/>
      <c r="AO3" s="830"/>
      <c r="AP3" s="830"/>
      <c r="AQ3" s="830"/>
      <c r="AR3" s="830"/>
      <c r="AS3" s="830"/>
      <c r="AT3" s="830"/>
      <c r="AU3" s="830"/>
      <c r="AV3" s="830"/>
      <c r="AW3" s="830"/>
      <c r="AX3" s="830"/>
      <c r="AY3" s="830"/>
      <c r="AZ3" s="830"/>
      <c r="BA3" s="830"/>
      <c r="BB3" s="830"/>
      <c r="BC3" s="830"/>
      <c r="BD3" s="830"/>
      <c r="BE3" s="830"/>
      <c r="BF3" s="830"/>
      <c r="BG3" s="830"/>
      <c r="BH3" s="830"/>
      <c r="BI3" s="830"/>
      <c r="BJ3" s="830"/>
      <c r="BK3" s="830"/>
      <c r="BL3" s="831">
        <v>45955</v>
      </c>
      <c r="BM3" s="832"/>
      <c r="BN3" s="832"/>
      <c r="BO3" s="832"/>
      <c r="BP3" s="832"/>
      <c r="BQ3" s="832"/>
      <c r="BR3" s="832"/>
      <c r="BS3" s="832"/>
      <c r="BT3" s="832"/>
      <c r="BU3" s="832"/>
      <c r="BV3" s="832"/>
      <c r="BW3" s="832"/>
      <c r="BX3" s="832"/>
      <c r="BY3" s="832"/>
      <c r="BZ3" s="832"/>
      <c r="CA3" s="832"/>
      <c r="CB3" s="832"/>
      <c r="CC3" s="832"/>
      <c r="CD3" s="832"/>
      <c r="CE3" s="832"/>
      <c r="CF3" s="832"/>
      <c r="CG3" s="832"/>
      <c r="CH3" s="832"/>
      <c r="CI3" s="832"/>
      <c r="CJ3" s="832"/>
      <c r="CK3" s="832"/>
      <c r="CL3" s="832"/>
      <c r="CM3" s="832"/>
      <c r="CN3" s="832"/>
      <c r="CO3" s="832"/>
      <c r="CP3" s="833"/>
    </row>
    <row r="4" spans="1:94" ht="15" thickBot="1">
      <c r="A4" s="827"/>
      <c r="B4" s="828"/>
      <c r="C4" s="829"/>
      <c r="D4" s="80">
        <v>1</v>
      </c>
      <c r="E4" s="81">
        <v>2</v>
      </c>
      <c r="F4" s="81">
        <v>3</v>
      </c>
      <c r="G4" s="82">
        <v>4</v>
      </c>
      <c r="H4" s="82">
        <v>6</v>
      </c>
      <c r="I4" s="82">
        <v>7</v>
      </c>
      <c r="J4" s="82">
        <v>8</v>
      </c>
      <c r="K4" s="81">
        <v>9</v>
      </c>
      <c r="L4" s="81">
        <v>10</v>
      </c>
      <c r="M4" s="82">
        <v>11</v>
      </c>
      <c r="N4" s="83">
        <v>12</v>
      </c>
      <c r="O4" s="82">
        <v>13</v>
      </c>
      <c r="P4" s="82">
        <v>14</v>
      </c>
      <c r="Q4" s="82">
        <v>15</v>
      </c>
      <c r="R4" s="81">
        <v>16</v>
      </c>
      <c r="S4" s="81">
        <v>17</v>
      </c>
      <c r="T4" s="82">
        <v>18</v>
      </c>
      <c r="U4" s="82">
        <v>19</v>
      </c>
      <c r="V4" s="82">
        <v>20</v>
      </c>
      <c r="W4" s="82">
        <v>21</v>
      </c>
      <c r="X4" s="82">
        <v>22</v>
      </c>
      <c r="Y4" s="81">
        <v>23</v>
      </c>
      <c r="Z4" s="81">
        <v>24</v>
      </c>
      <c r="AA4" s="82">
        <v>25</v>
      </c>
      <c r="AB4" s="82">
        <v>26</v>
      </c>
      <c r="AC4" s="82">
        <v>27</v>
      </c>
      <c r="AD4" s="82">
        <v>28</v>
      </c>
      <c r="AE4" s="82">
        <v>29</v>
      </c>
      <c r="AF4" s="81">
        <v>30</v>
      </c>
      <c r="AG4" s="84">
        <v>31</v>
      </c>
      <c r="AH4" s="133">
        <v>1</v>
      </c>
      <c r="AI4" s="82">
        <v>2</v>
      </c>
      <c r="AJ4" s="82">
        <v>3</v>
      </c>
      <c r="AK4" s="82">
        <v>4</v>
      </c>
      <c r="AL4" s="82">
        <v>5</v>
      </c>
      <c r="AM4" s="81">
        <v>6</v>
      </c>
      <c r="AN4" s="81">
        <v>7</v>
      </c>
      <c r="AO4" s="82">
        <v>8</v>
      </c>
      <c r="AP4" s="82">
        <v>9</v>
      </c>
      <c r="AQ4" s="82">
        <v>10</v>
      </c>
      <c r="AR4" s="82">
        <v>11</v>
      </c>
      <c r="AS4" s="82">
        <v>12</v>
      </c>
      <c r="AT4" s="81">
        <v>13</v>
      </c>
      <c r="AU4" s="81">
        <v>14</v>
      </c>
      <c r="AV4" s="82">
        <v>15</v>
      </c>
      <c r="AW4" s="82">
        <v>16</v>
      </c>
      <c r="AX4" s="82">
        <v>17</v>
      </c>
      <c r="AY4" s="82">
        <v>18</v>
      </c>
      <c r="AZ4" s="82">
        <v>19</v>
      </c>
      <c r="BA4" s="81">
        <v>20</v>
      </c>
      <c r="BB4" s="81">
        <v>21</v>
      </c>
      <c r="BC4" s="82">
        <v>22</v>
      </c>
      <c r="BD4" s="82">
        <v>23</v>
      </c>
      <c r="BE4" s="82">
        <v>24</v>
      </c>
      <c r="BF4" s="82">
        <v>25</v>
      </c>
      <c r="BG4" s="82">
        <v>26</v>
      </c>
      <c r="BH4" s="81">
        <v>27</v>
      </c>
      <c r="BI4" s="81">
        <v>28</v>
      </c>
      <c r="BJ4" s="82">
        <v>29</v>
      </c>
      <c r="BK4" s="82">
        <v>30</v>
      </c>
      <c r="BL4" s="80">
        <v>1</v>
      </c>
      <c r="BM4" s="82">
        <v>2</v>
      </c>
      <c r="BN4" s="82">
        <v>3</v>
      </c>
      <c r="BO4" s="81">
        <v>4</v>
      </c>
      <c r="BP4" s="81">
        <v>5</v>
      </c>
      <c r="BQ4" s="82">
        <v>6</v>
      </c>
      <c r="BR4" s="82">
        <v>7</v>
      </c>
      <c r="BS4" s="82">
        <v>8</v>
      </c>
      <c r="BT4" s="82">
        <v>9</v>
      </c>
      <c r="BU4" s="82">
        <v>10</v>
      </c>
      <c r="BV4" s="81">
        <v>11</v>
      </c>
      <c r="BW4" s="81">
        <v>12</v>
      </c>
      <c r="BX4" s="83">
        <v>13</v>
      </c>
      <c r="BY4" s="82">
        <v>14</v>
      </c>
      <c r="BZ4" s="82">
        <v>15</v>
      </c>
      <c r="CA4" s="82">
        <v>16</v>
      </c>
      <c r="CB4" s="82">
        <v>17</v>
      </c>
      <c r="CC4" s="81">
        <v>18</v>
      </c>
      <c r="CD4" s="81">
        <v>19</v>
      </c>
      <c r="CE4" s="82">
        <v>20</v>
      </c>
      <c r="CF4" s="82">
        <v>21</v>
      </c>
      <c r="CG4" s="82">
        <v>22</v>
      </c>
      <c r="CH4" s="83">
        <v>23</v>
      </c>
      <c r="CI4" s="82">
        <v>24</v>
      </c>
      <c r="CJ4" s="81">
        <v>25</v>
      </c>
      <c r="CK4" s="81">
        <v>26</v>
      </c>
      <c r="CL4" s="82">
        <v>27</v>
      </c>
      <c r="CM4" s="82">
        <v>28</v>
      </c>
      <c r="CN4" s="82">
        <v>29</v>
      </c>
      <c r="CO4" s="82">
        <v>30</v>
      </c>
      <c r="CP4" s="85">
        <v>31</v>
      </c>
    </row>
    <row r="5" spans="1:94" s="96" customFormat="1" ht="20.100000000000001" customHeight="1">
      <c r="A5" s="381" t="s">
        <v>2</v>
      </c>
      <c r="B5" s="120" t="s">
        <v>3</v>
      </c>
      <c r="C5" s="383" t="s">
        <v>58</v>
      </c>
      <c r="D5" s="91"/>
      <c r="E5" s="92"/>
      <c r="F5" s="92"/>
      <c r="G5" s="93"/>
      <c r="H5" s="93"/>
      <c r="I5" s="93"/>
      <c r="J5" s="93"/>
      <c r="K5" s="92"/>
      <c r="L5" s="92"/>
      <c r="M5" s="93"/>
      <c r="N5" s="94"/>
      <c r="O5" s="93"/>
      <c r="P5" s="93"/>
      <c r="Q5" s="93"/>
      <c r="R5" s="92"/>
      <c r="S5" s="92"/>
      <c r="T5" s="93"/>
      <c r="U5" s="93"/>
      <c r="V5" s="93"/>
      <c r="W5" s="93"/>
      <c r="X5" s="93"/>
      <c r="Y5" s="92"/>
      <c r="Z5" s="92"/>
      <c r="AA5" s="93"/>
      <c r="AB5" s="93"/>
      <c r="AC5" s="93"/>
      <c r="AD5" s="93"/>
      <c r="AE5" s="93"/>
      <c r="AF5" s="92"/>
      <c r="AG5" s="140"/>
      <c r="AH5" s="134"/>
      <c r="AI5" s="93"/>
      <c r="AJ5" s="93"/>
      <c r="AK5" s="93"/>
      <c r="AL5" s="93"/>
      <c r="AM5" s="92"/>
      <c r="AN5" s="92"/>
      <c r="AO5" s="93"/>
      <c r="AP5" s="93"/>
      <c r="AQ5" s="93"/>
      <c r="AR5" s="93"/>
      <c r="AS5" s="93"/>
      <c r="AT5" s="92"/>
      <c r="AU5" s="92"/>
      <c r="AV5" s="93"/>
      <c r="AW5" s="93"/>
      <c r="AX5" s="93"/>
      <c r="AY5" s="93"/>
      <c r="AZ5" s="93"/>
      <c r="BA5" s="92"/>
      <c r="BB5" s="92"/>
      <c r="BC5" s="93"/>
      <c r="BD5" s="93"/>
      <c r="BE5" s="93"/>
      <c r="BF5" s="93"/>
      <c r="BG5" s="93"/>
      <c r="BH5" s="92"/>
      <c r="BI5" s="92"/>
      <c r="BJ5" s="93"/>
      <c r="BK5" s="90"/>
      <c r="BL5" s="91"/>
      <c r="BM5" s="93"/>
      <c r="BN5" s="93"/>
      <c r="BO5" s="92"/>
      <c r="BP5" s="92"/>
      <c r="BQ5" s="93"/>
      <c r="BR5" s="93"/>
      <c r="BS5" s="93"/>
      <c r="BT5" s="93"/>
      <c r="BU5" s="93"/>
      <c r="BV5" s="92"/>
      <c r="BW5" s="92"/>
      <c r="BX5" s="94"/>
      <c r="BY5" s="93"/>
      <c r="BZ5" s="93"/>
      <c r="CA5" s="93"/>
      <c r="CB5" s="93"/>
      <c r="CC5" s="92"/>
      <c r="CD5" s="92"/>
      <c r="CE5" s="93"/>
      <c r="CF5" s="93"/>
      <c r="CG5" s="93"/>
      <c r="CH5" s="94"/>
      <c r="CI5" s="93"/>
      <c r="CJ5" s="92"/>
      <c r="CK5" s="92"/>
      <c r="CL5" s="93"/>
      <c r="CM5" s="93"/>
      <c r="CN5" s="93"/>
      <c r="CO5" s="93"/>
      <c r="CP5" s="95"/>
    </row>
    <row r="6" spans="1:94" s="96" customFormat="1" ht="20.100000000000001" customHeight="1">
      <c r="A6" s="853" t="s">
        <v>438</v>
      </c>
      <c r="B6" s="101" t="s">
        <v>4</v>
      </c>
      <c r="C6" s="384"/>
      <c r="D6" s="123"/>
      <c r="E6" s="124"/>
      <c r="F6" s="124"/>
      <c r="G6" s="125"/>
      <c r="H6" s="126" t="s">
        <v>5</v>
      </c>
      <c r="I6" s="126" t="s">
        <v>5</v>
      </c>
      <c r="J6" s="126" t="s">
        <v>5</v>
      </c>
      <c r="K6" s="127" t="s">
        <v>5</v>
      </c>
      <c r="L6" s="127"/>
      <c r="M6" s="126" t="s">
        <v>5</v>
      </c>
      <c r="N6" s="128"/>
      <c r="O6" s="126" t="s">
        <v>5</v>
      </c>
      <c r="P6" s="126" t="s">
        <v>5</v>
      </c>
      <c r="Q6" s="126" t="s">
        <v>5</v>
      </c>
      <c r="R6" s="127" t="s">
        <v>5</v>
      </c>
      <c r="S6" s="127"/>
      <c r="T6" s="126" t="s">
        <v>5</v>
      </c>
      <c r="U6" s="126" t="s">
        <v>5</v>
      </c>
      <c r="V6" s="126" t="s">
        <v>5</v>
      </c>
      <c r="W6" s="126" t="s">
        <v>5</v>
      </c>
      <c r="X6" s="126" t="s">
        <v>5</v>
      </c>
      <c r="Y6" s="127" t="s">
        <v>5</v>
      </c>
      <c r="Z6" s="127"/>
      <c r="AA6" s="126" t="s">
        <v>5</v>
      </c>
      <c r="AB6" s="126" t="s">
        <v>5</v>
      </c>
      <c r="AC6" s="126" t="s">
        <v>5</v>
      </c>
      <c r="AD6" s="126"/>
      <c r="AE6" s="126"/>
      <c r="AF6" s="127"/>
      <c r="AG6" s="141"/>
      <c r="AH6" s="135"/>
      <c r="AI6" s="126"/>
      <c r="AJ6" s="126"/>
      <c r="AK6" s="126"/>
      <c r="AL6" s="126"/>
      <c r="AM6" s="127"/>
      <c r="AN6" s="127"/>
      <c r="AO6" s="126"/>
      <c r="AP6" s="126"/>
      <c r="AQ6" s="126"/>
      <c r="AR6" s="126"/>
      <c r="AS6" s="126"/>
      <c r="AT6" s="127"/>
      <c r="AU6" s="127"/>
      <c r="AV6" s="126"/>
      <c r="AW6" s="126"/>
      <c r="AX6" s="126"/>
      <c r="AY6" s="126"/>
      <c r="AZ6" s="126"/>
      <c r="BA6" s="127"/>
      <c r="BB6" s="127"/>
      <c r="BC6" s="126"/>
      <c r="BD6" s="126"/>
      <c r="BE6" s="126"/>
      <c r="BF6" s="126"/>
      <c r="BG6" s="126"/>
      <c r="BH6" s="127"/>
      <c r="BI6" s="127"/>
      <c r="BJ6" s="126"/>
      <c r="BK6" s="129"/>
      <c r="BL6" s="130"/>
      <c r="BM6" s="126"/>
      <c r="BN6" s="126"/>
      <c r="BO6" s="127"/>
      <c r="BP6" s="127"/>
      <c r="BQ6" s="126"/>
      <c r="BR6" s="126"/>
      <c r="BS6" s="126"/>
      <c r="BT6" s="126"/>
      <c r="BU6" s="126"/>
      <c r="BV6" s="127"/>
      <c r="BW6" s="127"/>
      <c r="BX6" s="128"/>
      <c r="BY6" s="126"/>
      <c r="BZ6" s="126"/>
      <c r="CA6" s="126"/>
      <c r="CB6" s="126"/>
      <c r="CC6" s="127"/>
      <c r="CD6" s="127"/>
      <c r="CE6" s="126"/>
      <c r="CF6" s="126"/>
      <c r="CG6" s="126"/>
      <c r="CH6" s="128"/>
      <c r="CI6" s="126"/>
      <c r="CJ6" s="127"/>
      <c r="CK6" s="127"/>
      <c r="CL6" s="126"/>
      <c r="CM6" s="126"/>
      <c r="CN6" s="126"/>
      <c r="CO6" s="126"/>
      <c r="CP6" s="131"/>
    </row>
    <row r="7" spans="1:94" s="96" customFormat="1" ht="20.100000000000001" customHeight="1">
      <c r="A7" s="854"/>
      <c r="B7" s="101" t="s">
        <v>6</v>
      </c>
      <c r="C7" s="391">
        <f>SUM(G7:AC7)</f>
        <v>342</v>
      </c>
      <c r="D7" s="97"/>
      <c r="E7" s="98"/>
      <c r="F7" s="98"/>
      <c r="G7" s="99"/>
      <c r="H7" s="99">
        <v>15</v>
      </c>
      <c r="I7" s="99">
        <v>15</v>
      </c>
      <c r="J7" s="99">
        <v>20</v>
      </c>
      <c r="K7" s="98">
        <v>20</v>
      </c>
      <c r="L7" s="98"/>
      <c r="M7" s="99">
        <v>20</v>
      </c>
      <c r="N7" s="100"/>
      <c r="O7" s="99">
        <v>20</v>
      </c>
      <c r="P7" s="189">
        <v>0</v>
      </c>
      <c r="Q7" s="99">
        <v>30</v>
      </c>
      <c r="R7" s="99">
        <v>30</v>
      </c>
      <c r="S7" s="98">
        <v>20</v>
      </c>
      <c r="T7" s="189">
        <v>0</v>
      </c>
      <c r="U7" s="99">
        <v>30</v>
      </c>
      <c r="V7" s="99">
        <v>25</v>
      </c>
      <c r="W7" s="99">
        <v>12</v>
      </c>
      <c r="X7" s="99">
        <v>24</v>
      </c>
      <c r="Y7" s="99">
        <v>7</v>
      </c>
      <c r="Z7" s="98"/>
      <c r="AA7" s="99">
        <v>35</v>
      </c>
      <c r="AB7" s="99">
        <v>12</v>
      </c>
      <c r="AC7" s="99">
        <v>7</v>
      </c>
      <c r="AD7" s="99"/>
      <c r="AE7" s="99"/>
      <c r="AF7" s="98"/>
      <c r="AG7" s="142"/>
      <c r="AH7" s="136"/>
      <c r="AI7" s="99"/>
      <c r="AJ7" s="99"/>
      <c r="AK7" s="99"/>
      <c r="AL7" s="99"/>
      <c r="AM7" s="98"/>
      <c r="AN7" s="98"/>
      <c r="AO7" s="99"/>
      <c r="AP7" s="99"/>
      <c r="AQ7" s="99"/>
      <c r="AR7" s="99"/>
      <c r="AS7" s="99"/>
      <c r="AT7" s="98"/>
      <c r="AU7" s="98"/>
      <c r="AV7" s="99"/>
      <c r="AW7" s="99"/>
      <c r="AX7" s="99"/>
      <c r="AY7" s="99"/>
      <c r="AZ7" s="99"/>
      <c r="BA7" s="98"/>
      <c r="BB7" s="98"/>
      <c r="BC7" s="99"/>
      <c r="BD7" s="99"/>
      <c r="BE7" s="99"/>
      <c r="BF7" s="99"/>
      <c r="BG7" s="99"/>
      <c r="BH7" s="98"/>
      <c r="BI7" s="98"/>
      <c r="BJ7" s="99"/>
      <c r="BK7" s="87"/>
      <c r="BL7" s="97"/>
      <c r="BM7" s="99"/>
      <c r="BN7" s="99"/>
      <c r="BO7" s="98"/>
      <c r="BP7" s="98"/>
      <c r="BQ7" s="99"/>
      <c r="BR7" s="99"/>
      <c r="BS7" s="99"/>
      <c r="BT7" s="99"/>
      <c r="BU7" s="99"/>
      <c r="BV7" s="98"/>
      <c r="BW7" s="98"/>
      <c r="BX7" s="100"/>
      <c r="BY7" s="99"/>
      <c r="BZ7" s="99"/>
      <c r="CA7" s="99"/>
      <c r="CB7" s="99"/>
      <c r="CC7" s="98"/>
      <c r="CD7" s="98"/>
      <c r="CE7" s="99"/>
      <c r="CF7" s="99"/>
      <c r="CG7" s="99"/>
      <c r="CH7" s="100"/>
      <c r="CI7" s="99"/>
      <c r="CJ7" s="98"/>
      <c r="CK7" s="98"/>
      <c r="CL7" s="99"/>
      <c r="CM7" s="99"/>
      <c r="CN7" s="99"/>
      <c r="CO7" s="99"/>
      <c r="CP7" s="101"/>
    </row>
    <row r="8" spans="1:94" s="96" customFormat="1" ht="20.100000000000001" customHeight="1">
      <c r="A8" s="854"/>
      <c r="B8" s="101" t="s">
        <v>7</v>
      </c>
      <c r="C8" s="391">
        <f>SUM(G8:AC8)</f>
        <v>342</v>
      </c>
      <c r="D8" s="97"/>
      <c r="E8" s="98"/>
      <c r="F8" s="98"/>
      <c r="G8" s="99"/>
      <c r="H8" s="99">
        <v>19</v>
      </c>
      <c r="I8" s="99">
        <v>8</v>
      </c>
      <c r="J8" s="99">
        <v>23</v>
      </c>
      <c r="K8" s="98">
        <v>20</v>
      </c>
      <c r="L8" s="98"/>
      <c r="M8" s="99">
        <v>24</v>
      </c>
      <c r="N8" s="100"/>
      <c r="O8" s="99">
        <v>19</v>
      </c>
      <c r="P8" s="99">
        <v>0</v>
      </c>
      <c r="Q8" s="99">
        <v>24</v>
      </c>
      <c r="R8" s="98">
        <v>30</v>
      </c>
      <c r="S8" s="98">
        <v>22</v>
      </c>
      <c r="T8" s="99">
        <v>5</v>
      </c>
      <c r="U8" s="99">
        <v>26</v>
      </c>
      <c r="V8" s="99">
        <v>25</v>
      </c>
      <c r="W8" s="99">
        <v>12</v>
      </c>
      <c r="X8" s="99">
        <v>24</v>
      </c>
      <c r="Y8" s="98">
        <v>7</v>
      </c>
      <c r="Z8" s="98"/>
      <c r="AA8" s="99">
        <v>35</v>
      </c>
      <c r="AB8" s="99">
        <v>12</v>
      </c>
      <c r="AC8" s="189">
        <v>7</v>
      </c>
      <c r="AD8" s="99"/>
      <c r="AE8" s="99"/>
      <c r="AF8" s="98"/>
      <c r="AG8" s="142"/>
      <c r="AH8" s="136"/>
      <c r="AI8" s="99"/>
      <c r="AJ8" s="99"/>
      <c r="AK8" s="99"/>
      <c r="AL8" s="99"/>
      <c r="AM8" s="98"/>
      <c r="AN8" s="98"/>
      <c r="AO8" s="99"/>
      <c r="AP8" s="99"/>
      <c r="AQ8" s="99"/>
      <c r="AR8" s="99"/>
      <c r="AS8" s="99"/>
      <c r="AT8" s="98"/>
      <c r="AU8" s="98"/>
      <c r="AV8" s="99"/>
      <c r="AW8" s="99"/>
      <c r="AX8" s="99"/>
      <c r="AY8" s="99"/>
      <c r="AZ8" s="99"/>
      <c r="BA8" s="98"/>
      <c r="BB8" s="98"/>
      <c r="BC8" s="99"/>
      <c r="BD8" s="99"/>
      <c r="BE8" s="99"/>
      <c r="BF8" s="99"/>
      <c r="BG8" s="99"/>
      <c r="BH8" s="98"/>
      <c r="BI8" s="98"/>
      <c r="BJ8" s="99"/>
      <c r="BK8" s="87"/>
      <c r="BL8" s="97"/>
      <c r="BM8" s="99"/>
      <c r="BN8" s="99"/>
      <c r="BO8" s="98"/>
      <c r="BP8" s="98"/>
      <c r="BQ8" s="99"/>
      <c r="BR8" s="99"/>
      <c r="BS8" s="99"/>
      <c r="BT8" s="99"/>
      <c r="BU8" s="99"/>
      <c r="BV8" s="98"/>
      <c r="BW8" s="98"/>
      <c r="BX8" s="100"/>
      <c r="BY8" s="99"/>
      <c r="BZ8" s="99"/>
      <c r="CA8" s="99"/>
      <c r="CB8" s="99"/>
      <c r="CC8" s="98"/>
      <c r="CD8" s="98"/>
      <c r="CE8" s="99"/>
      <c r="CF8" s="99"/>
      <c r="CG8" s="99"/>
      <c r="CH8" s="100"/>
      <c r="CI8" s="99"/>
      <c r="CJ8" s="98"/>
      <c r="CK8" s="98"/>
      <c r="CL8" s="99"/>
      <c r="CM8" s="99"/>
      <c r="CN8" s="99"/>
      <c r="CO8" s="99"/>
      <c r="CP8" s="101"/>
    </row>
    <row r="9" spans="1:94" s="96" customFormat="1" ht="20.100000000000001" customHeight="1">
      <c r="A9" s="854"/>
      <c r="B9" s="101" t="s">
        <v>8</v>
      </c>
      <c r="C9" s="390">
        <f>C8-C7</f>
        <v>0</v>
      </c>
      <c r="D9" s="97"/>
      <c r="E9" s="98"/>
      <c r="F9" s="98"/>
      <c r="G9" s="99"/>
      <c r="H9" s="146">
        <f t="shared" ref="H9:AC9" si="0">H8-H7</f>
        <v>4</v>
      </c>
      <c r="I9" s="146">
        <f t="shared" si="0"/>
        <v>-7</v>
      </c>
      <c r="J9" s="146">
        <f t="shared" si="0"/>
        <v>3</v>
      </c>
      <c r="K9" s="146">
        <f t="shared" si="0"/>
        <v>0</v>
      </c>
      <c r="L9" s="146">
        <f t="shared" si="0"/>
        <v>0</v>
      </c>
      <c r="M9" s="146">
        <f t="shared" si="0"/>
        <v>4</v>
      </c>
      <c r="N9" s="146">
        <f t="shared" si="0"/>
        <v>0</v>
      </c>
      <c r="O9" s="146">
        <f t="shared" si="0"/>
        <v>-1</v>
      </c>
      <c r="P9" s="146">
        <f t="shared" si="0"/>
        <v>0</v>
      </c>
      <c r="Q9" s="146">
        <f t="shared" si="0"/>
        <v>-6</v>
      </c>
      <c r="R9" s="146">
        <f t="shared" si="0"/>
        <v>0</v>
      </c>
      <c r="S9" s="146">
        <f t="shared" si="0"/>
        <v>2</v>
      </c>
      <c r="T9" s="146">
        <f t="shared" si="0"/>
        <v>5</v>
      </c>
      <c r="U9" s="146">
        <f t="shared" si="0"/>
        <v>-4</v>
      </c>
      <c r="V9" s="146">
        <f t="shared" si="0"/>
        <v>0</v>
      </c>
      <c r="W9" s="146">
        <f t="shared" si="0"/>
        <v>0</v>
      </c>
      <c r="X9" s="146">
        <f t="shared" si="0"/>
        <v>0</v>
      </c>
      <c r="Y9" s="146">
        <f t="shared" si="0"/>
        <v>0</v>
      </c>
      <c r="Z9" s="146">
        <f t="shared" si="0"/>
        <v>0</v>
      </c>
      <c r="AA9" s="146">
        <f t="shared" si="0"/>
        <v>0</v>
      </c>
      <c r="AB9" s="146">
        <f t="shared" si="0"/>
        <v>0</v>
      </c>
      <c r="AC9" s="146">
        <f t="shared" si="0"/>
        <v>0</v>
      </c>
      <c r="AD9" s="99"/>
      <c r="AE9" s="99"/>
      <c r="AF9" s="98"/>
      <c r="AG9" s="142"/>
      <c r="AH9" s="136"/>
      <c r="AI9" s="99"/>
      <c r="AJ9" s="99"/>
      <c r="AK9" s="99"/>
      <c r="AL9" s="99"/>
      <c r="AM9" s="98"/>
      <c r="AN9" s="98"/>
      <c r="AO9" s="99"/>
      <c r="AP9" s="99"/>
      <c r="AQ9" s="99"/>
      <c r="AR9" s="99"/>
      <c r="AS9" s="99"/>
      <c r="AT9" s="98"/>
      <c r="AU9" s="98"/>
      <c r="AV9" s="99"/>
      <c r="AW9" s="99"/>
      <c r="AX9" s="99"/>
      <c r="AY9" s="99"/>
      <c r="AZ9" s="99"/>
      <c r="BA9" s="98"/>
      <c r="BB9" s="98"/>
      <c r="BC9" s="99"/>
      <c r="BD9" s="99"/>
      <c r="BE9" s="99"/>
      <c r="BF9" s="99"/>
      <c r="BG9" s="99"/>
      <c r="BH9" s="98"/>
      <c r="BI9" s="98"/>
      <c r="BJ9" s="99"/>
      <c r="BK9" s="87"/>
      <c r="BL9" s="97"/>
      <c r="BM9" s="99"/>
      <c r="BN9" s="99"/>
      <c r="BO9" s="98"/>
      <c r="BP9" s="98"/>
      <c r="BQ9" s="99"/>
      <c r="BR9" s="99"/>
      <c r="BS9" s="99"/>
      <c r="BT9" s="99"/>
      <c r="BU9" s="99"/>
      <c r="BV9" s="98"/>
      <c r="BW9" s="98"/>
      <c r="BX9" s="100"/>
      <c r="BY9" s="99"/>
      <c r="BZ9" s="99"/>
      <c r="CA9" s="99"/>
      <c r="CB9" s="99"/>
      <c r="CC9" s="98"/>
      <c r="CD9" s="98"/>
      <c r="CE9" s="99"/>
      <c r="CF9" s="99"/>
      <c r="CG9" s="99"/>
      <c r="CH9" s="100"/>
      <c r="CI9" s="99"/>
      <c r="CJ9" s="98"/>
      <c r="CK9" s="98"/>
      <c r="CL9" s="99"/>
      <c r="CM9" s="99"/>
      <c r="CN9" s="99"/>
      <c r="CO9" s="99"/>
      <c r="CP9" s="101"/>
    </row>
    <row r="10" spans="1:94" s="119" customFormat="1" ht="20.100000000000001" customHeight="1">
      <c r="A10" s="854"/>
      <c r="B10" s="122" t="s">
        <v>9</v>
      </c>
      <c r="C10" s="386"/>
      <c r="D10" s="112"/>
      <c r="E10" s="114"/>
      <c r="F10" s="114"/>
      <c r="G10" s="115"/>
      <c r="H10" s="147">
        <f>H9</f>
        <v>4</v>
      </c>
      <c r="I10" s="148">
        <f t="shared" ref="I10:R10" si="1">H10+I9</f>
        <v>-3</v>
      </c>
      <c r="J10" s="148">
        <f t="shared" si="1"/>
        <v>0</v>
      </c>
      <c r="K10" s="148">
        <f t="shared" si="1"/>
        <v>0</v>
      </c>
      <c r="L10" s="148">
        <f t="shared" si="1"/>
        <v>0</v>
      </c>
      <c r="M10" s="148">
        <f t="shared" si="1"/>
        <v>4</v>
      </c>
      <c r="N10" s="148">
        <f t="shared" si="1"/>
        <v>4</v>
      </c>
      <c r="O10" s="148">
        <f t="shared" si="1"/>
        <v>3</v>
      </c>
      <c r="P10" s="148">
        <f t="shared" si="1"/>
        <v>3</v>
      </c>
      <c r="Q10" s="148">
        <f t="shared" si="1"/>
        <v>-3</v>
      </c>
      <c r="R10" s="148">
        <f t="shared" si="1"/>
        <v>-3</v>
      </c>
      <c r="S10" s="148">
        <f t="shared" ref="S10:X10" si="2">R10+S9</f>
        <v>-1</v>
      </c>
      <c r="T10" s="148">
        <f t="shared" si="2"/>
        <v>4</v>
      </c>
      <c r="U10" s="148">
        <f t="shared" si="2"/>
        <v>0</v>
      </c>
      <c r="V10" s="148">
        <f t="shared" si="2"/>
        <v>0</v>
      </c>
      <c r="W10" s="148">
        <f t="shared" si="2"/>
        <v>0</v>
      </c>
      <c r="X10" s="148">
        <f t="shared" si="2"/>
        <v>0</v>
      </c>
      <c r="Y10" s="148">
        <f>X10+Y9</f>
        <v>0</v>
      </c>
      <c r="Z10" s="148">
        <f>Y10+Z9</f>
        <v>0</v>
      </c>
      <c r="AA10" s="148">
        <f>Z10+AA9</f>
        <v>0</v>
      </c>
      <c r="AB10" s="148">
        <f>AA10+AB9</f>
        <v>0</v>
      </c>
      <c r="AC10" s="148">
        <f>AB10+AC9</f>
        <v>0</v>
      </c>
      <c r="AD10" s="115"/>
      <c r="AE10" s="115"/>
      <c r="AF10" s="114"/>
      <c r="AG10" s="143"/>
      <c r="AH10" s="137"/>
      <c r="AI10" s="115"/>
      <c r="AJ10" s="115"/>
      <c r="AK10" s="115"/>
      <c r="AL10" s="115"/>
      <c r="AM10" s="114"/>
      <c r="AN10" s="114"/>
      <c r="AO10" s="115"/>
      <c r="AP10" s="115"/>
      <c r="AQ10" s="115"/>
      <c r="AR10" s="115"/>
      <c r="AS10" s="115"/>
      <c r="AT10" s="114"/>
      <c r="AU10" s="114"/>
      <c r="AV10" s="115"/>
      <c r="AW10" s="115"/>
      <c r="AX10" s="115"/>
      <c r="AY10" s="115"/>
      <c r="AZ10" s="115"/>
      <c r="BA10" s="114"/>
      <c r="BB10" s="114"/>
      <c r="BC10" s="115"/>
      <c r="BD10" s="115"/>
      <c r="BE10" s="115"/>
      <c r="BF10" s="115"/>
      <c r="BG10" s="115"/>
      <c r="BH10" s="114"/>
      <c r="BI10" s="114"/>
      <c r="BJ10" s="115"/>
      <c r="BK10" s="113"/>
      <c r="BL10" s="112"/>
      <c r="BM10" s="115"/>
      <c r="BN10" s="115"/>
      <c r="BO10" s="114"/>
      <c r="BP10" s="114"/>
      <c r="BQ10" s="115"/>
      <c r="BR10" s="115"/>
      <c r="BS10" s="115"/>
      <c r="BT10" s="115"/>
      <c r="BU10" s="115"/>
      <c r="BV10" s="114"/>
      <c r="BW10" s="114"/>
      <c r="BX10" s="117"/>
      <c r="BY10" s="115"/>
      <c r="BZ10" s="115"/>
      <c r="CA10" s="115"/>
      <c r="CB10" s="115"/>
      <c r="CC10" s="114"/>
      <c r="CD10" s="114"/>
      <c r="CE10" s="115"/>
      <c r="CF10" s="115"/>
      <c r="CG10" s="115"/>
      <c r="CH10" s="117"/>
      <c r="CI10" s="115"/>
      <c r="CJ10" s="114"/>
      <c r="CK10" s="114"/>
      <c r="CL10" s="115"/>
      <c r="CM10" s="115"/>
      <c r="CN10" s="115"/>
      <c r="CO10" s="115"/>
      <c r="CP10" s="118"/>
    </row>
    <row r="11" spans="1:94" s="96" customFormat="1" ht="20.100000000000001" customHeight="1">
      <c r="A11" s="854"/>
      <c r="B11" s="101"/>
      <c r="C11" s="385"/>
      <c r="D11" s="97"/>
      <c r="E11" s="98"/>
      <c r="F11" s="98"/>
      <c r="G11" s="99"/>
      <c r="H11" s="99"/>
      <c r="I11" s="99"/>
      <c r="J11" s="99"/>
      <c r="K11" s="98"/>
      <c r="L11" s="98"/>
      <c r="M11" s="99"/>
      <c r="N11" s="100"/>
      <c r="O11" s="99"/>
      <c r="P11" s="99"/>
      <c r="Q11" s="99"/>
      <c r="R11" s="98"/>
      <c r="S11" s="98"/>
      <c r="T11" s="99"/>
      <c r="U11" s="99"/>
      <c r="V11" s="99"/>
      <c r="W11" s="99"/>
      <c r="X11" s="99"/>
      <c r="Y11" s="98"/>
      <c r="Z11" s="98"/>
      <c r="AA11" s="99"/>
      <c r="AB11" s="99"/>
      <c r="AC11" s="99"/>
      <c r="AD11" s="99"/>
      <c r="AE11" s="99"/>
      <c r="AF11" s="98"/>
      <c r="AG11" s="142"/>
      <c r="AH11" s="136"/>
      <c r="AI11" s="99"/>
      <c r="AJ11" s="99"/>
      <c r="AK11" s="99"/>
      <c r="AL11" s="99"/>
      <c r="AM11" s="98"/>
      <c r="AN11" s="98"/>
      <c r="AO11" s="99"/>
      <c r="AP11" s="99"/>
      <c r="AQ11" s="99"/>
      <c r="AR11" s="99"/>
      <c r="AS11" s="99"/>
      <c r="AT11" s="98"/>
      <c r="AU11" s="98"/>
      <c r="AV11" s="99"/>
      <c r="AW11" s="99"/>
      <c r="AX11" s="99"/>
      <c r="AY11" s="99"/>
      <c r="AZ11" s="99"/>
      <c r="BA11" s="98"/>
      <c r="BB11" s="98"/>
      <c r="BC11" s="99"/>
      <c r="BD11" s="99"/>
      <c r="BE11" s="99"/>
      <c r="BF11" s="99"/>
      <c r="BG11" s="99"/>
      <c r="BH11" s="98"/>
      <c r="BI11" s="98"/>
      <c r="BJ11" s="99"/>
      <c r="BK11" s="87"/>
      <c r="BL11" s="97"/>
      <c r="BM11" s="99"/>
      <c r="BN11" s="99"/>
      <c r="BO11" s="98"/>
      <c r="BP11" s="98"/>
      <c r="BQ11" s="99"/>
      <c r="BR11" s="99"/>
      <c r="BS11" s="99"/>
      <c r="BT11" s="99"/>
      <c r="BU11" s="99"/>
      <c r="BV11" s="98"/>
      <c r="BW11" s="98"/>
      <c r="BX11" s="100"/>
      <c r="BY11" s="99"/>
      <c r="BZ11" s="99"/>
      <c r="CA11" s="99"/>
      <c r="CB11" s="99"/>
      <c r="CC11" s="98"/>
      <c r="CD11" s="98"/>
      <c r="CE11" s="99"/>
      <c r="CF11" s="99"/>
      <c r="CG11" s="99"/>
      <c r="CH11" s="100"/>
      <c r="CI11" s="99"/>
      <c r="CJ11" s="98"/>
      <c r="CK11" s="98"/>
      <c r="CL11" s="99"/>
      <c r="CM11" s="99"/>
      <c r="CN11" s="99"/>
      <c r="CO11" s="99"/>
      <c r="CP11" s="101"/>
    </row>
    <row r="12" spans="1:94" s="96" customFormat="1" ht="20.100000000000001" customHeight="1" thickBot="1">
      <c r="A12" s="855"/>
      <c r="B12" s="111"/>
      <c r="C12" s="387"/>
      <c r="D12" s="107"/>
      <c r="E12" s="108"/>
      <c r="F12" s="108"/>
      <c r="G12" s="109"/>
      <c r="H12" s="109"/>
      <c r="I12" s="109"/>
      <c r="J12" s="109"/>
      <c r="K12" s="108"/>
      <c r="L12" s="108"/>
      <c r="M12" s="109"/>
      <c r="N12" s="110"/>
      <c r="O12" s="109"/>
      <c r="P12" s="109"/>
      <c r="Q12" s="109"/>
      <c r="R12" s="108"/>
      <c r="S12" s="108"/>
      <c r="T12" s="109"/>
      <c r="U12" s="109"/>
      <c r="V12" s="109"/>
      <c r="W12" s="109"/>
      <c r="X12" s="109"/>
      <c r="Y12" s="108"/>
      <c r="Z12" s="108"/>
      <c r="AA12" s="109"/>
      <c r="AB12" s="109"/>
      <c r="AC12" s="109"/>
      <c r="AD12" s="109"/>
      <c r="AE12" s="109"/>
      <c r="AF12" s="108"/>
      <c r="AG12" s="144"/>
      <c r="AH12" s="138"/>
      <c r="AI12" s="109"/>
      <c r="AJ12" s="109"/>
      <c r="AK12" s="109"/>
      <c r="AL12" s="109"/>
      <c r="AM12" s="108"/>
      <c r="AN12" s="108"/>
      <c r="AO12" s="109"/>
      <c r="AP12" s="109"/>
      <c r="AQ12" s="109"/>
      <c r="AR12" s="109"/>
      <c r="AS12" s="109"/>
      <c r="AT12" s="108"/>
      <c r="AU12" s="108"/>
      <c r="AV12" s="109"/>
      <c r="AW12" s="109"/>
      <c r="AX12" s="109"/>
      <c r="AY12" s="109"/>
      <c r="AZ12" s="109"/>
      <c r="BA12" s="108"/>
      <c r="BB12" s="108"/>
      <c r="BC12" s="109"/>
      <c r="BD12" s="109"/>
      <c r="BE12" s="109"/>
      <c r="BF12" s="109"/>
      <c r="BG12" s="109"/>
      <c r="BH12" s="108"/>
      <c r="BI12" s="108"/>
      <c r="BJ12" s="109"/>
      <c r="BK12" s="89"/>
      <c r="BL12" s="107"/>
      <c r="BM12" s="109"/>
      <c r="BN12" s="109"/>
      <c r="BO12" s="108"/>
      <c r="BP12" s="108"/>
      <c r="BQ12" s="109"/>
      <c r="BR12" s="109"/>
      <c r="BS12" s="109"/>
      <c r="BT12" s="109"/>
      <c r="BU12" s="109"/>
      <c r="BV12" s="108"/>
      <c r="BW12" s="108"/>
      <c r="BX12" s="110"/>
      <c r="BY12" s="109"/>
      <c r="BZ12" s="109"/>
      <c r="CA12" s="109"/>
      <c r="CB12" s="109"/>
      <c r="CC12" s="108"/>
      <c r="CD12" s="108"/>
      <c r="CE12" s="109"/>
      <c r="CF12" s="109"/>
      <c r="CG12" s="109"/>
      <c r="CH12" s="110"/>
      <c r="CI12" s="109"/>
      <c r="CJ12" s="108"/>
      <c r="CK12" s="108"/>
      <c r="CL12" s="109"/>
      <c r="CM12" s="109"/>
      <c r="CN12" s="109"/>
      <c r="CO12" s="109"/>
      <c r="CP12" s="111"/>
    </row>
    <row r="13" spans="1:94" s="96" customFormat="1" ht="20.100000000000001" customHeight="1">
      <c r="A13" s="382" t="s">
        <v>434</v>
      </c>
      <c r="B13" s="121" t="s">
        <v>10</v>
      </c>
      <c r="C13" s="388" t="s">
        <v>58</v>
      </c>
      <c r="D13" s="91"/>
      <c r="E13" s="92"/>
      <c r="F13" s="92"/>
      <c r="G13" s="93"/>
      <c r="H13" s="93"/>
      <c r="I13" s="93"/>
      <c r="J13" s="93"/>
      <c r="K13" s="92"/>
      <c r="L13" s="92"/>
      <c r="M13" s="93"/>
      <c r="N13" s="94"/>
      <c r="O13" s="93"/>
      <c r="P13" s="93"/>
      <c r="Q13" s="93"/>
      <c r="R13" s="92"/>
      <c r="S13" s="92"/>
      <c r="T13" s="93"/>
      <c r="U13" s="93"/>
      <c r="V13" s="93"/>
      <c r="W13" s="93"/>
      <c r="X13" s="93"/>
      <c r="Y13" s="92"/>
      <c r="Z13" s="92"/>
      <c r="AA13" s="93"/>
      <c r="AB13" s="93"/>
      <c r="AC13" s="93"/>
      <c r="AD13" s="93"/>
      <c r="AE13" s="93"/>
      <c r="AF13" s="92"/>
      <c r="AG13" s="140"/>
      <c r="AH13" s="134"/>
      <c r="AI13" s="93"/>
      <c r="AJ13" s="93"/>
      <c r="AK13" s="93"/>
      <c r="AL13" s="93"/>
      <c r="AM13" s="92"/>
      <c r="AN13" s="92"/>
      <c r="AO13" s="93"/>
      <c r="AP13" s="93"/>
      <c r="AQ13" s="93"/>
      <c r="AR13" s="93"/>
      <c r="AS13" s="93"/>
      <c r="AT13" s="92"/>
      <c r="AU13" s="92"/>
      <c r="AV13" s="93"/>
      <c r="AW13" s="93"/>
      <c r="AX13" s="93"/>
      <c r="AY13" s="93"/>
      <c r="AZ13" s="93"/>
      <c r="BA13" s="92"/>
      <c r="BB13" s="92"/>
      <c r="BC13" s="93"/>
      <c r="BD13" s="93"/>
      <c r="BE13" s="93"/>
      <c r="BF13" s="93"/>
      <c r="BG13" s="93"/>
      <c r="BH13" s="92"/>
      <c r="BI13" s="92"/>
      <c r="BJ13" s="93"/>
      <c r="BK13" s="90"/>
      <c r="BL13" s="91"/>
      <c r="BM13" s="93"/>
      <c r="BN13" s="93"/>
      <c r="BO13" s="92"/>
      <c r="BP13" s="92"/>
      <c r="BQ13" s="93"/>
      <c r="BR13" s="93"/>
      <c r="BS13" s="93"/>
      <c r="BT13" s="93"/>
      <c r="BU13" s="93"/>
      <c r="BV13" s="92"/>
      <c r="BW13" s="92"/>
      <c r="BX13" s="94"/>
      <c r="BY13" s="93"/>
      <c r="BZ13" s="93"/>
      <c r="CA13" s="93"/>
      <c r="CB13" s="93"/>
      <c r="CC13" s="92"/>
      <c r="CD13" s="92"/>
      <c r="CE13" s="93"/>
      <c r="CF13" s="93"/>
      <c r="CG13" s="93"/>
      <c r="CH13" s="94"/>
      <c r="CI13" s="93"/>
      <c r="CJ13" s="92"/>
      <c r="CK13" s="92"/>
      <c r="CL13" s="93"/>
      <c r="CM13" s="93"/>
      <c r="CN13" s="93"/>
      <c r="CO13" s="93"/>
      <c r="CP13" s="95"/>
    </row>
    <row r="14" spans="1:94" s="96" customFormat="1" ht="20.100000000000001" customHeight="1">
      <c r="A14" s="853" t="s">
        <v>438</v>
      </c>
      <c r="B14" s="101" t="s">
        <v>4</v>
      </c>
      <c r="C14" s="384"/>
      <c r="D14" s="123"/>
      <c r="E14" s="124"/>
      <c r="F14" s="124"/>
      <c r="G14" s="125"/>
      <c r="H14" s="126"/>
      <c r="I14" s="126" t="s">
        <v>5</v>
      </c>
      <c r="J14" s="126" t="s">
        <v>5</v>
      </c>
      <c r="K14" s="127" t="s">
        <v>5</v>
      </c>
      <c r="L14" s="127"/>
      <c r="M14" s="126" t="s">
        <v>5</v>
      </c>
      <c r="N14" s="128"/>
      <c r="O14" s="126" t="s">
        <v>5</v>
      </c>
      <c r="P14" s="126" t="s">
        <v>5</v>
      </c>
      <c r="Q14" s="126" t="s">
        <v>5</v>
      </c>
      <c r="R14" s="127" t="s">
        <v>5</v>
      </c>
      <c r="S14" s="127"/>
      <c r="T14" s="126" t="s">
        <v>5</v>
      </c>
      <c r="U14" s="126" t="s">
        <v>5</v>
      </c>
      <c r="V14" s="126" t="s">
        <v>5</v>
      </c>
      <c r="W14" s="126" t="s">
        <v>5</v>
      </c>
      <c r="X14" s="126" t="s">
        <v>5</v>
      </c>
      <c r="Y14" s="127"/>
      <c r="Z14" s="127"/>
      <c r="AA14" s="126" t="s">
        <v>5</v>
      </c>
      <c r="AB14" s="126" t="s">
        <v>5</v>
      </c>
      <c r="AC14" s="126" t="s">
        <v>5</v>
      </c>
      <c r="AD14" s="126"/>
      <c r="AE14" s="126"/>
      <c r="AF14" s="127"/>
      <c r="AG14" s="141"/>
      <c r="AH14" s="135"/>
      <c r="AI14" s="126"/>
      <c r="AJ14" s="126"/>
      <c r="AK14" s="126"/>
      <c r="AL14" s="126"/>
      <c r="AM14" s="127"/>
      <c r="AN14" s="127"/>
      <c r="AO14" s="126"/>
      <c r="AP14" s="126"/>
      <c r="AQ14" s="126"/>
      <c r="AR14" s="126"/>
      <c r="AS14" s="126"/>
      <c r="AT14" s="127"/>
      <c r="AU14" s="127"/>
      <c r="AV14" s="126"/>
      <c r="AW14" s="126"/>
      <c r="AX14" s="126"/>
      <c r="AY14" s="126"/>
      <c r="AZ14" s="126"/>
      <c r="BA14" s="127"/>
      <c r="BB14" s="127"/>
      <c r="BC14" s="126"/>
      <c r="BD14" s="126"/>
      <c r="BE14" s="126"/>
      <c r="BF14" s="126"/>
      <c r="BG14" s="126"/>
      <c r="BH14" s="127"/>
      <c r="BI14" s="127"/>
      <c r="BJ14" s="126"/>
      <c r="BK14" s="129"/>
      <c r="BL14" s="130"/>
      <c r="BM14" s="126"/>
      <c r="BN14" s="126"/>
      <c r="BO14" s="127"/>
      <c r="BP14" s="127"/>
      <c r="BQ14" s="126"/>
      <c r="BR14" s="126"/>
      <c r="BS14" s="126"/>
      <c r="BT14" s="126"/>
      <c r="BU14" s="126"/>
      <c r="BV14" s="127"/>
      <c r="BW14" s="127"/>
      <c r="BX14" s="128"/>
      <c r="BY14" s="126"/>
      <c r="BZ14" s="126"/>
      <c r="CA14" s="126"/>
      <c r="CB14" s="126"/>
      <c r="CC14" s="127"/>
      <c r="CD14" s="127"/>
      <c r="CE14" s="126"/>
      <c r="CF14" s="126"/>
      <c r="CG14" s="126"/>
      <c r="CH14" s="128"/>
      <c r="CI14" s="126"/>
      <c r="CJ14" s="127"/>
      <c r="CK14" s="127"/>
      <c r="CL14" s="126"/>
      <c r="CM14" s="126"/>
      <c r="CN14" s="126"/>
      <c r="CO14" s="126"/>
      <c r="CP14" s="131"/>
    </row>
    <row r="15" spans="1:94" s="96" customFormat="1" ht="20.100000000000001" customHeight="1">
      <c r="A15" s="854"/>
      <c r="B15" s="101" t="s">
        <v>6</v>
      </c>
      <c r="C15" s="391">
        <f>SUM(G15:AC15)</f>
        <v>342</v>
      </c>
      <c r="D15" s="97"/>
      <c r="E15" s="98"/>
      <c r="F15" s="98"/>
      <c r="G15" s="99"/>
      <c r="H15" s="99"/>
      <c r="I15" s="99">
        <v>15</v>
      </c>
      <c r="J15" s="99">
        <v>20</v>
      </c>
      <c r="K15" s="99">
        <v>20</v>
      </c>
      <c r="L15" s="98"/>
      <c r="M15" s="99">
        <v>20</v>
      </c>
      <c r="N15" s="100"/>
      <c r="O15" s="99">
        <v>20</v>
      </c>
      <c r="P15" s="189">
        <v>0</v>
      </c>
      <c r="Q15" s="99">
        <v>26</v>
      </c>
      <c r="R15" s="99">
        <v>30</v>
      </c>
      <c r="S15" s="98">
        <v>20</v>
      </c>
      <c r="T15" s="189">
        <v>0</v>
      </c>
      <c r="U15" s="99">
        <v>30</v>
      </c>
      <c r="V15" s="99">
        <v>25</v>
      </c>
      <c r="W15" s="99">
        <v>18</v>
      </c>
      <c r="X15" s="99">
        <v>23</v>
      </c>
      <c r="Y15" s="98"/>
      <c r="Z15" s="98"/>
      <c r="AA15" s="99">
        <v>35</v>
      </c>
      <c r="AB15" s="99">
        <v>24</v>
      </c>
      <c r="AC15" s="99">
        <v>16</v>
      </c>
      <c r="AD15" s="99"/>
      <c r="AE15" s="99"/>
      <c r="AF15" s="98"/>
      <c r="AG15" s="142"/>
      <c r="AH15" s="136"/>
      <c r="AI15" s="99"/>
      <c r="AJ15" s="99"/>
      <c r="AK15" s="99"/>
      <c r="AL15" s="99"/>
      <c r="AM15" s="98"/>
      <c r="AN15" s="98"/>
      <c r="AO15" s="99"/>
      <c r="AP15" s="99"/>
      <c r="AQ15" s="99"/>
      <c r="AR15" s="99"/>
      <c r="AS15" s="99"/>
      <c r="AT15" s="98"/>
      <c r="AU15" s="98"/>
      <c r="AV15" s="99"/>
      <c r="AW15" s="99"/>
      <c r="AX15" s="99"/>
      <c r="AY15" s="99"/>
      <c r="AZ15" s="99"/>
      <c r="BA15" s="98"/>
      <c r="BB15" s="98"/>
      <c r="BC15" s="99"/>
      <c r="BD15" s="99"/>
      <c r="BE15" s="99"/>
      <c r="BF15" s="99"/>
      <c r="BG15" s="99"/>
      <c r="BH15" s="98"/>
      <c r="BI15" s="98"/>
      <c r="BJ15" s="99"/>
      <c r="BK15" s="87"/>
      <c r="BL15" s="97"/>
      <c r="BM15" s="99"/>
      <c r="BN15" s="99"/>
      <c r="BO15" s="98"/>
      <c r="BP15" s="98"/>
      <c r="BQ15" s="99"/>
      <c r="BR15" s="99"/>
      <c r="BS15" s="99"/>
      <c r="BT15" s="99"/>
      <c r="BU15" s="99"/>
      <c r="BV15" s="98"/>
      <c r="BW15" s="98"/>
      <c r="BX15" s="100"/>
      <c r="BY15" s="99"/>
      <c r="BZ15" s="99"/>
      <c r="CA15" s="99"/>
      <c r="CB15" s="99"/>
      <c r="CC15" s="98"/>
      <c r="CD15" s="98"/>
      <c r="CE15" s="99"/>
      <c r="CF15" s="99"/>
      <c r="CG15" s="99"/>
      <c r="CH15" s="100"/>
      <c r="CI15" s="99"/>
      <c r="CJ15" s="98"/>
      <c r="CK15" s="98"/>
      <c r="CL15" s="99"/>
      <c r="CM15" s="99"/>
      <c r="CN15" s="99"/>
      <c r="CO15" s="99"/>
      <c r="CP15" s="101"/>
    </row>
    <row r="16" spans="1:94" s="96" customFormat="1" ht="20.100000000000001" customHeight="1">
      <c r="A16" s="854"/>
      <c r="B16" s="101" t="s">
        <v>7</v>
      </c>
      <c r="C16" s="391">
        <f>SUM(G16:AD16)</f>
        <v>342</v>
      </c>
      <c r="D16" s="97"/>
      <c r="E16" s="98"/>
      <c r="F16" s="98"/>
      <c r="G16" s="99"/>
      <c r="H16" s="99"/>
      <c r="I16" s="99">
        <v>11</v>
      </c>
      <c r="J16" s="99">
        <v>20</v>
      </c>
      <c r="K16" s="98">
        <v>20</v>
      </c>
      <c r="L16" s="98"/>
      <c r="M16" s="99">
        <v>28</v>
      </c>
      <c r="N16" s="100"/>
      <c r="O16" s="99">
        <v>16</v>
      </c>
      <c r="P16" s="99">
        <v>0</v>
      </c>
      <c r="Q16" s="99">
        <v>24</v>
      </c>
      <c r="R16" s="98">
        <v>32</v>
      </c>
      <c r="S16" s="98">
        <v>20</v>
      </c>
      <c r="T16" s="99">
        <v>0</v>
      </c>
      <c r="U16" s="99">
        <v>30</v>
      </c>
      <c r="V16" s="99">
        <v>25</v>
      </c>
      <c r="W16" s="99">
        <v>18</v>
      </c>
      <c r="X16" s="99">
        <v>23</v>
      </c>
      <c r="Y16" s="98"/>
      <c r="Z16" s="98"/>
      <c r="AA16" s="99">
        <v>35</v>
      </c>
      <c r="AB16" s="99">
        <v>24</v>
      </c>
      <c r="AC16" s="99">
        <v>9</v>
      </c>
      <c r="AD16" s="99">
        <v>7</v>
      </c>
      <c r="AE16" s="99"/>
      <c r="AF16" s="98"/>
      <c r="AG16" s="142"/>
      <c r="AH16" s="136"/>
      <c r="AI16" s="99"/>
      <c r="AJ16" s="99"/>
      <c r="AK16" s="99"/>
      <c r="AL16" s="99"/>
      <c r="AM16" s="98"/>
      <c r="AN16" s="98"/>
      <c r="AO16" s="99"/>
      <c r="AP16" s="99"/>
      <c r="AQ16" s="99"/>
      <c r="AR16" s="99"/>
      <c r="AS16" s="99"/>
      <c r="AT16" s="98"/>
      <c r="AU16" s="98"/>
      <c r="AV16" s="99"/>
      <c r="AW16" s="99"/>
      <c r="AX16" s="99"/>
      <c r="AY16" s="99"/>
      <c r="AZ16" s="99"/>
      <c r="BA16" s="98"/>
      <c r="BB16" s="98"/>
      <c r="BC16" s="99"/>
      <c r="BD16" s="99"/>
      <c r="BE16" s="99"/>
      <c r="BF16" s="99"/>
      <c r="BG16" s="99"/>
      <c r="BH16" s="98"/>
      <c r="BI16" s="98"/>
      <c r="BJ16" s="99"/>
      <c r="BK16" s="87"/>
      <c r="BL16" s="97"/>
      <c r="BM16" s="99"/>
      <c r="BN16" s="99"/>
      <c r="BO16" s="98"/>
      <c r="BP16" s="98"/>
      <c r="BQ16" s="99"/>
      <c r="BR16" s="99"/>
      <c r="BS16" s="99"/>
      <c r="BT16" s="99"/>
      <c r="BU16" s="99"/>
      <c r="BV16" s="98"/>
      <c r="BW16" s="98"/>
      <c r="BX16" s="100"/>
      <c r="BY16" s="99"/>
      <c r="BZ16" s="99"/>
      <c r="CA16" s="99"/>
      <c r="CB16" s="99"/>
      <c r="CC16" s="98"/>
      <c r="CD16" s="98"/>
      <c r="CE16" s="99"/>
      <c r="CF16" s="99"/>
      <c r="CG16" s="99"/>
      <c r="CH16" s="100"/>
      <c r="CI16" s="99"/>
      <c r="CJ16" s="98"/>
      <c r="CK16" s="98"/>
      <c r="CL16" s="99"/>
      <c r="CM16" s="99"/>
      <c r="CN16" s="99"/>
      <c r="CO16" s="99"/>
      <c r="CP16" s="101"/>
    </row>
    <row r="17" spans="1:94" s="96" customFormat="1" ht="20.100000000000001" customHeight="1">
      <c r="A17" s="854"/>
      <c r="B17" s="101" t="s">
        <v>8</v>
      </c>
      <c r="C17" s="390">
        <f>C16-C15</f>
        <v>0</v>
      </c>
      <c r="D17" s="97"/>
      <c r="E17" s="98"/>
      <c r="F17" s="98"/>
      <c r="G17" s="99"/>
      <c r="H17" s="99">
        <f t="shared" ref="H17:AC17" si="3">H16-H15</f>
        <v>0</v>
      </c>
      <c r="I17" s="99">
        <f t="shared" si="3"/>
        <v>-4</v>
      </c>
      <c r="J17" s="99">
        <f t="shared" si="3"/>
        <v>0</v>
      </c>
      <c r="K17" s="99">
        <f t="shared" si="3"/>
        <v>0</v>
      </c>
      <c r="L17" s="99">
        <f t="shared" si="3"/>
        <v>0</v>
      </c>
      <c r="M17" s="99">
        <f t="shared" si="3"/>
        <v>8</v>
      </c>
      <c r="N17" s="99">
        <f t="shared" si="3"/>
        <v>0</v>
      </c>
      <c r="O17" s="99">
        <f t="shared" si="3"/>
        <v>-4</v>
      </c>
      <c r="P17" s="99">
        <f t="shared" si="3"/>
        <v>0</v>
      </c>
      <c r="Q17" s="99">
        <f t="shared" si="3"/>
        <v>-2</v>
      </c>
      <c r="R17" s="99">
        <f t="shared" si="3"/>
        <v>2</v>
      </c>
      <c r="S17" s="99">
        <f t="shared" si="3"/>
        <v>0</v>
      </c>
      <c r="T17" s="99">
        <f t="shared" si="3"/>
        <v>0</v>
      </c>
      <c r="U17" s="99">
        <f t="shared" si="3"/>
        <v>0</v>
      </c>
      <c r="V17" s="99">
        <f t="shared" si="3"/>
        <v>0</v>
      </c>
      <c r="W17" s="99">
        <f t="shared" si="3"/>
        <v>0</v>
      </c>
      <c r="X17" s="99">
        <f t="shared" si="3"/>
        <v>0</v>
      </c>
      <c r="Y17" s="99">
        <f t="shared" si="3"/>
        <v>0</v>
      </c>
      <c r="Z17" s="99">
        <f t="shared" si="3"/>
        <v>0</v>
      </c>
      <c r="AA17" s="99">
        <f t="shared" si="3"/>
        <v>0</v>
      </c>
      <c r="AB17" s="99">
        <f t="shared" si="3"/>
        <v>0</v>
      </c>
      <c r="AC17" s="99">
        <f t="shared" si="3"/>
        <v>-7</v>
      </c>
      <c r="AD17" s="99">
        <f t="shared" ref="AD17" si="4">AD16-AD15</f>
        <v>7</v>
      </c>
      <c r="AE17" s="99"/>
      <c r="AF17" s="98"/>
      <c r="AG17" s="142"/>
      <c r="AH17" s="136"/>
      <c r="AI17" s="99"/>
      <c r="AJ17" s="99"/>
      <c r="AK17" s="99"/>
      <c r="AL17" s="99"/>
      <c r="AM17" s="98"/>
      <c r="AN17" s="98"/>
      <c r="AO17" s="99"/>
      <c r="AP17" s="99"/>
      <c r="AQ17" s="99"/>
      <c r="AR17" s="99"/>
      <c r="AS17" s="99"/>
      <c r="AT17" s="98"/>
      <c r="AU17" s="98"/>
      <c r="AV17" s="99"/>
      <c r="AW17" s="99"/>
      <c r="AX17" s="99"/>
      <c r="AY17" s="99"/>
      <c r="AZ17" s="99"/>
      <c r="BA17" s="98"/>
      <c r="BB17" s="98"/>
      <c r="BC17" s="99"/>
      <c r="BD17" s="99"/>
      <c r="BE17" s="99"/>
      <c r="BF17" s="99"/>
      <c r="BG17" s="99"/>
      <c r="BH17" s="98"/>
      <c r="BI17" s="98"/>
      <c r="BJ17" s="99"/>
      <c r="BK17" s="87"/>
      <c r="BL17" s="97"/>
      <c r="BM17" s="99"/>
      <c r="BN17" s="99"/>
      <c r="BO17" s="98"/>
      <c r="BP17" s="98"/>
      <c r="BQ17" s="99"/>
      <c r="BR17" s="99"/>
      <c r="BS17" s="99"/>
      <c r="BT17" s="99"/>
      <c r="BU17" s="99"/>
      <c r="BV17" s="98"/>
      <c r="BW17" s="98"/>
      <c r="BX17" s="100"/>
      <c r="BY17" s="99"/>
      <c r="BZ17" s="99"/>
      <c r="CA17" s="99"/>
      <c r="CB17" s="99"/>
      <c r="CC17" s="98"/>
      <c r="CD17" s="98"/>
      <c r="CE17" s="99"/>
      <c r="CF17" s="99"/>
      <c r="CG17" s="99"/>
      <c r="CH17" s="100"/>
      <c r="CI17" s="99"/>
      <c r="CJ17" s="98"/>
      <c r="CK17" s="98"/>
      <c r="CL17" s="99"/>
      <c r="CM17" s="99"/>
      <c r="CN17" s="99"/>
      <c r="CO17" s="99"/>
      <c r="CP17" s="101"/>
    </row>
    <row r="18" spans="1:94" s="96" customFormat="1" ht="20.100000000000001" customHeight="1">
      <c r="A18" s="854"/>
      <c r="B18" s="122" t="s">
        <v>9</v>
      </c>
      <c r="C18" s="386"/>
      <c r="D18" s="112"/>
      <c r="E18" s="114"/>
      <c r="F18" s="114"/>
      <c r="G18" s="115"/>
      <c r="H18" s="115">
        <f>H17</f>
        <v>0</v>
      </c>
      <c r="I18" s="116">
        <f t="shared" ref="I18:R18" si="5">H18+I17</f>
        <v>-4</v>
      </c>
      <c r="J18" s="116">
        <f t="shared" si="5"/>
        <v>-4</v>
      </c>
      <c r="K18" s="116">
        <f t="shared" si="5"/>
        <v>-4</v>
      </c>
      <c r="L18" s="116">
        <f t="shared" si="5"/>
        <v>-4</v>
      </c>
      <c r="M18" s="116">
        <f t="shared" si="5"/>
        <v>4</v>
      </c>
      <c r="N18" s="116">
        <f t="shared" si="5"/>
        <v>4</v>
      </c>
      <c r="O18" s="116">
        <f t="shared" si="5"/>
        <v>0</v>
      </c>
      <c r="P18" s="116">
        <f t="shared" si="5"/>
        <v>0</v>
      </c>
      <c r="Q18" s="116">
        <f t="shared" si="5"/>
        <v>-2</v>
      </c>
      <c r="R18" s="116">
        <f t="shared" si="5"/>
        <v>0</v>
      </c>
      <c r="S18" s="116">
        <f t="shared" ref="S18:X18" si="6">R18+S17</f>
        <v>0</v>
      </c>
      <c r="T18" s="116">
        <f t="shared" si="6"/>
        <v>0</v>
      </c>
      <c r="U18" s="116">
        <f t="shared" si="6"/>
        <v>0</v>
      </c>
      <c r="V18" s="116">
        <f t="shared" si="6"/>
        <v>0</v>
      </c>
      <c r="W18" s="116">
        <f t="shared" si="6"/>
        <v>0</v>
      </c>
      <c r="X18" s="116">
        <f t="shared" si="6"/>
        <v>0</v>
      </c>
      <c r="Y18" s="116">
        <f t="shared" ref="Y18:AD18" si="7">X18+Y17</f>
        <v>0</v>
      </c>
      <c r="Z18" s="116">
        <f t="shared" si="7"/>
        <v>0</v>
      </c>
      <c r="AA18" s="116">
        <f t="shared" si="7"/>
        <v>0</v>
      </c>
      <c r="AB18" s="116">
        <f t="shared" si="7"/>
        <v>0</v>
      </c>
      <c r="AC18" s="116">
        <f t="shared" si="7"/>
        <v>-7</v>
      </c>
      <c r="AD18" s="116">
        <f t="shared" si="7"/>
        <v>0</v>
      </c>
      <c r="AE18" s="115"/>
      <c r="AF18" s="114"/>
      <c r="AG18" s="143"/>
      <c r="AH18" s="137"/>
      <c r="AI18" s="115"/>
      <c r="AJ18" s="115"/>
      <c r="AK18" s="115"/>
      <c r="AL18" s="115"/>
      <c r="AM18" s="114"/>
      <c r="AN18" s="114"/>
      <c r="AO18" s="115"/>
      <c r="AP18" s="115"/>
      <c r="AQ18" s="115"/>
      <c r="AR18" s="115"/>
      <c r="AS18" s="115"/>
      <c r="AT18" s="114"/>
      <c r="AU18" s="114"/>
      <c r="AV18" s="115"/>
      <c r="AW18" s="115"/>
      <c r="AX18" s="115"/>
      <c r="AY18" s="115"/>
      <c r="AZ18" s="115"/>
      <c r="BA18" s="114"/>
      <c r="BB18" s="114"/>
      <c r="BC18" s="115"/>
      <c r="BD18" s="115"/>
      <c r="BE18" s="115"/>
      <c r="BF18" s="115"/>
      <c r="BG18" s="115"/>
      <c r="BH18" s="114"/>
      <c r="BI18" s="114"/>
      <c r="BJ18" s="115"/>
      <c r="BK18" s="113"/>
      <c r="BL18" s="112"/>
      <c r="BM18" s="115"/>
      <c r="BN18" s="115"/>
      <c r="BO18" s="114"/>
      <c r="BP18" s="114"/>
      <c r="BQ18" s="115"/>
      <c r="BR18" s="115"/>
      <c r="BS18" s="115"/>
      <c r="BT18" s="115"/>
      <c r="BU18" s="115"/>
      <c r="BV18" s="114"/>
      <c r="BW18" s="114"/>
      <c r="BX18" s="117"/>
      <c r="BY18" s="115"/>
      <c r="BZ18" s="115"/>
      <c r="CA18" s="115"/>
      <c r="CB18" s="115"/>
      <c r="CC18" s="114"/>
      <c r="CD18" s="114"/>
      <c r="CE18" s="115"/>
      <c r="CF18" s="115"/>
      <c r="CG18" s="115"/>
      <c r="CH18" s="117"/>
      <c r="CI18" s="115"/>
      <c r="CJ18" s="114"/>
      <c r="CK18" s="114"/>
      <c r="CL18" s="115"/>
      <c r="CM18" s="115"/>
      <c r="CN18" s="115"/>
      <c r="CO18" s="115"/>
      <c r="CP18" s="118"/>
    </row>
    <row r="19" spans="1:94" s="96" customFormat="1" ht="20.100000000000001" customHeight="1">
      <c r="A19" s="854"/>
      <c r="B19" s="106"/>
      <c r="C19" s="389"/>
      <c r="D19" s="102"/>
      <c r="E19" s="103"/>
      <c r="F19" s="103"/>
      <c r="G19" s="104"/>
      <c r="H19" s="104"/>
      <c r="I19" s="104"/>
      <c r="J19" s="104"/>
      <c r="K19" s="103"/>
      <c r="L19" s="103"/>
      <c r="M19" s="104"/>
      <c r="N19" s="105"/>
      <c r="O19" s="104"/>
      <c r="P19" s="104"/>
      <c r="Q19" s="104"/>
      <c r="R19" s="103"/>
      <c r="S19" s="103"/>
      <c r="T19" s="104"/>
      <c r="U19" s="104"/>
      <c r="V19" s="104"/>
      <c r="W19" s="104"/>
      <c r="X19" s="104"/>
      <c r="Y19" s="103"/>
      <c r="Z19" s="103"/>
      <c r="AA19" s="104"/>
      <c r="AB19" s="104"/>
      <c r="AC19" s="104"/>
      <c r="AD19" s="104"/>
      <c r="AE19" s="104"/>
      <c r="AF19" s="103"/>
      <c r="AG19" s="145"/>
      <c r="AH19" s="139"/>
      <c r="AI19" s="104"/>
      <c r="AJ19" s="104"/>
      <c r="AK19" s="104"/>
      <c r="AL19" s="104"/>
      <c r="AM19" s="103"/>
      <c r="AN19" s="103"/>
      <c r="AO19" s="104"/>
      <c r="AP19" s="104"/>
      <c r="AQ19" s="104"/>
      <c r="AR19" s="104"/>
      <c r="AS19" s="104"/>
      <c r="AT19" s="103"/>
      <c r="AU19" s="103"/>
      <c r="AV19" s="104"/>
      <c r="AW19" s="104"/>
      <c r="AX19" s="104"/>
      <c r="AY19" s="104"/>
      <c r="AZ19" s="104"/>
      <c r="BA19" s="103"/>
      <c r="BB19" s="103"/>
      <c r="BC19" s="104"/>
      <c r="BD19" s="104"/>
      <c r="BE19" s="104"/>
      <c r="BF19" s="104"/>
      <c r="BG19" s="104"/>
      <c r="BH19" s="103"/>
      <c r="BI19" s="103"/>
      <c r="BJ19" s="104"/>
      <c r="BK19" s="88"/>
      <c r="BL19" s="102"/>
      <c r="BM19" s="104"/>
      <c r="BN19" s="104"/>
      <c r="BO19" s="103"/>
      <c r="BP19" s="103"/>
      <c r="BQ19" s="104"/>
      <c r="BR19" s="104"/>
      <c r="BS19" s="104"/>
      <c r="BT19" s="104"/>
      <c r="BU19" s="104"/>
      <c r="BV19" s="103"/>
      <c r="BW19" s="103"/>
      <c r="BX19" s="104"/>
      <c r="BY19" s="104"/>
      <c r="BZ19" s="104"/>
      <c r="CA19" s="104"/>
      <c r="CB19" s="104"/>
      <c r="CC19" s="103"/>
      <c r="CD19" s="103"/>
      <c r="CE19" s="104"/>
      <c r="CF19" s="104"/>
      <c r="CG19" s="104"/>
      <c r="CH19" s="105"/>
      <c r="CI19" s="104"/>
      <c r="CJ19" s="103"/>
      <c r="CK19" s="103"/>
      <c r="CL19" s="104"/>
      <c r="CM19" s="104"/>
      <c r="CN19" s="104"/>
      <c r="CO19" s="104"/>
      <c r="CP19" s="106"/>
    </row>
    <row r="20" spans="1:94" s="96" customFormat="1" ht="20.100000000000001" customHeight="1" thickBot="1">
      <c r="A20" s="855"/>
      <c r="B20" s="111"/>
      <c r="C20" s="387"/>
      <c r="D20" s="107"/>
      <c r="E20" s="108"/>
      <c r="F20" s="108"/>
      <c r="G20" s="109"/>
      <c r="H20" s="109"/>
      <c r="I20" s="109"/>
      <c r="J20" s="109"/>
      <c r="K20" s="108"/>
      <c r="L20" s="108"/>
      <c r="M20" s="109"/>
      <c r="N20" s="110"/>
      <c r="O20" s="109"/>
      <c r="P20" s="109"/>
      <c r="Q20" s="109"/>
      <c r="R20" s="108"/>
      <c r="S20" s="108"/>
      <c r="T20" s="109"/>
      <c r="U20" s="109"/>
      <c r="V20" s="109"/>
      <c r="W20" s="109"/>
      <c r="X20" s="109"/>
      <c r="Y20" s="108"/>
      <c r="Z20" s="108"/>
      <c r="AA20" s="109"/>
      <c r="AB20" s="109"/>
      <c r="AC20" s="109"/>
      <c r="AD20" s="109"/>
      <c r="AE20" s="109"/>
      <c r="AF20" s="108"/>
      <c r="AG20" s="144"/>
      <c r="AH20" s="138"/>
      <c r="AI20" s="109"/>
      <c r="AJ20" s="109"/>
      <c r="AK20" s="109"/>
      <c r="AL20" s="109"/>
      <c r="AM20" s="108"/>
      <c r="AN20" s="108"/>
      <c r="AO20" s="109"/>
      <c r="AP20" s="109"/>
      <c r="AQ20" s="109"/>
      <c r="AR20" s="109"/>
      <c r="AS20" s="109"/>
      <c r="AT20" s="108"/>
      <c r="AU20" s="108"/>
      <c r="AV20" s="109"/>
      <c r="AW20" s="109"/>
      <c r="AX20" s="109"/>
      <c r="AY20" s="109"/>
      <c r="AZ20" s="109"/>
      <c r="BA20" s="108"/>
      <c r="BB20" s="108"/>
      <c r="BC20" s="109"/>
      <c r="BD20" s="109"/>
      <c r="BE20" s="109"/>
      <c r="BF20" s="109"/>
      <c r="BG20" s="109"/>
      <c r="BH20" s="108"/>
      <c r="BI20" s="108"/>
      <c r="BJ20" s="109"/>
      <c r="BK20" s="89"/>
      <c r="BL20" s="107"/>
      <c r="BM20" s="109"/>
      <c r="BN20" s="109"/>
      <c r="BO20" s="108"/>
      <c r="BP20" s="108"/>
      <c r="BQ20" s="109"/>
      <c r="BR20" s="109"/>
      <c r="BS20" s="109"/>
      <c r="BT20" s="109"/>
      <c r="BU20" s="109"/>
      <c r="BV20" s="108"/>
      <c r="BW20" s="108"/>
      <c r="BX20" s="110"/>
      <c r="BY20" s="109"/>
      <c r="BZ20" s="109"/>
      <c r="CA20" s="109"/>
      <c r="CB20" s="109"/>
      <c r="CC20" s="108"/>
      <c r="CD20" s="108"/>
      <c r="CE20" s="109"/>
      <c r="CF20" s="109"/>
      <c r="CG20" s="109"/>
      <c r="CH20" s="110"/>
      <c r="CI20" s="109"/>
      <c r="CJ20" s="108"/>
      <c r="CK20" s="108"/>
      <c r="CL20" s="109"/>
      <c r="CM20" s="109"/>
      <c r="CN20" s="109"/>
      <c r="CO20" s="109"/>
      <c r="CP20" s="111"/>
    </row>
    <row r="22" spans="1:94" ht="15.6">
      <c r="H22" s="96" t="s">
        <v>11</v>
      </c>
    </row>
    <row r="23" spans="1:94" ht="15.6">
      <c r="H23" s="96" t="s">
        <v>135</v>
      </c>
    </row>
    <row r="24" spans="1:94" ht="15.6">
      <c r="H24" s="96"/>
    </row>
    <row r="25" spans="1:94"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</sheetData>
  <mergeCells count="6">
    <mergeCell ref="A14:A20"/>
    <mergeCell ref="A3:C4"/>
    <mergeCell ref="D3:AG3"/>
    <mergeCell ref="AH3:BK3"/>
    <mergeCell ref="BL3:CP3"/>
    <mergeCell ref="A6:A12"/>
  </mergeCells>
  <conditionalFormatting sqref="C9">
    <cfRule type="cellIs" dxfId="8654" priority="10" operator="equal">
      <formula>0</formula>
    </cfRule>
    <cfRule type="cellIs" dxfId="8653" priority="11" operator="equal">
      <formula>0</formula>
    </cfRule>
    <cfRule type="cellIs" dxfId="8652" priority="12" operator="lessThan">
      <formula>0</formula>
    </cfRule>
  </conditionalFormatting>
  <conditionalFormatting sqref="C17">
    <cfRule type="cellIs" dxfId="8651" priority="1" operator="equal">
      <formula>0</formula>
    </cfRule>
    <cfRule type="cellIs" dxfId="8650" priority="2" operator="equal">
      <formula>0</formula>
    </cfRule>
    <cfRule type="cellIs" dxfId="8649" priority="3" operator="lessThan">
      <formula>0</formula>
    </cfRule>
  </conditionalFormatting>
  <conditionalFormatting sqref="D7:G9 H9:XFD9 CQ15:XFD16 D15:G17 H17:CP17 H7:XFD7 CQ8:XFD8 H15:X15 Z15:CP15">
    <cfRule type="cellIs" dxfId="8648" priority="26" operator="greaterThan">
      <formula>0</formula>
    </cfRule>
  </conditionalFormatting>
  <conditionalFormatting sqref="D19:CP19">
    <cfRule type="cellIs" dxfId="8647" priority="22" operator="greaterThan">
      <formula>0</formula>
    </cfRule>
  </conditionalFormatting>
  <conditionalFormatting sqref="D9:XFD9 D17:CP17 CQ16:XFD16">
    <cfRule type="cellIs" dxfId="8646" priority="25" operator="greaterThan">
      <formula>0</formula>
    </cfRule>
  </conditionalFormatting>
  <conditionalFormatting sqref="D19:XFD19">
    <cfRule type="cellIs" dxfId="8645" priority="23" operator="greaterThan">
      <formula>0</formula>
    </cfRule>
    <cfRule type="cellIs" dxfId="8644" priority="24" operator="greaterThan">
      <formula>0</formula>
    </cfRule>
  </conditionalFormatting>
  <conditionalFormatting sqref="H9:CP10">
    <cfRule type="cellIs" dxfId="8643" priority="21" operator="greaterThan">
      <formula>0</formula>
    </cfRule>
  </conditionalFormatting>
  <conditionalFormatting sqref="H10:CP10">
    <cfRule type="cellIs" dxfId="8642" priority="19" operator="lessThan">
      <formula>-0.01</formula>
    </cfRule>
    <cfRule type="cellIs" dxfId="8641" priority="20" operator="equal">
      <formula>0</formula>
    </cfRule>
  </conditionalFormatting>
  <conditionalFormatting sqref="H17:CP18">
    <cfRule type="cellIs" dxfId="8640" priority="18" operator="greaterThan">
      <formula>0</formula>
    </cfRule>
  </conditionalFormatting>
  <conditionalFormatting sqref="H18:CP18">
    <cfRule type="cellIs" dxfId="8639" priority="16" operator="lessThan">
      <formula>-0.01</formula>
    </cfRule>
    <cfRule type="cellIs" dxfId="8638" priority="17" operator="equal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02BA-970D-4D8C-96B6-D57233A8E56C}">
  <sheetPr>
    <tabColor rgb="FF00B050"/>
  </sheetPr>
  <dimension ref="A1:BS43"/>
  <sheetViews>
    <sheetView showGridLines="0" zoomScale="60" zoomScaleNormal="60" workbookViewId="0">
      <pane xSplit="3" ySplit="4" topLeftCell="D21" activePane="bottomRight" state="frozen"/>
      <selection activeCell="AH24" sqref="AH24"/>
      <selection pane="topRight" activeCell="AH24" sqref="AH24"/>
      <selection pane="bottomLeft" activeCell="AH24" sqref="AH24"/>
      <selection pane="bottomRight" activeCell="AH24" sqref="AH24"/>
    </sheetView>
  </sheetViews>
  <sheetFormatPr defaultRowHeight="14.4"/>
  <cols>
    <col min="1" max="1" width="14.21875" customWidth="1"/>
    <col min="2" max="2" width="37.21875" customWidth="1"/>
    <col min="3" max="3" width="10.44140625" customWidth="1"/>
    <col min="4" max="71" width="6.6640625" customWidth="1"/>
  </cols>
  <sheetData>
    <row r="1" spans="1:71" ht="21">
      <c r="A1" s="132" t="s">
        <v>0</v>
      </c>
    </row>
    <row r="2" spans="1:71" ht="4.05" customHeight="1" thickBot="1">
      <c r="A2" s="78"/>
    </row>
    <row r="3" spans="1:71" s="79" customFormat="1" ht="20.100000000000001" customHeight="1" thickBot="1">
      <c r="A3" s="824" t="s">
        <v>1</v>
      </c>
      <c r="B3" s="825"/>
      <c r="C3" s="826"/>
      <c r="D3" s="857"/>
      <c r="E3" s="857"/>
      <c r="F3" s="857"/>
      <c r="G3" s="857"/>
      <c r="H3" s="857"/>
      <c r="I3" s="857"/>
      <c r="J3" s="858"/>
      <c r="K3" s="830">
        <v>45925</v>
      </c>
      <c r="L3" s="830"/>
      <c r="M3" s="830"/>
      <c r="N3" s="830"/>
      <c r="O3" s="830"/>
      <c r="P3" s="830"/>
      <c r="Q3" s="830"/>
      <c r="R3" s="830"/>
      <c r="S3" s="830"/>
      <c r="T3" s="830"/>
      <c r="U3" s="830"/>
      <c r="V3" s="830"/>
      <c r="W3" s="830"/>
      <c r="X3" s="830"/>
      <c r="Y3" s="830"/>
      <c r="Z3" s="830"/>
      <c r="AA3" s="830"/>
      <c r="AB3" s="830"/>
      <c r="AC3" s="830"/>
      <c r="AD3" s="830"/>
      <c r="AE3" s="830"/>
      <c r="AF3" s="830"/>
      <c r="AG3" s="830"/>
      <c r="AH3" s="830"/>
      <c r="AI3" s="830"/>
      <c r="AJ3" s="830"/>
      <c r="AK3" s="830"/>
      <c r="AL3" s="830"/>
      <c r="AM3" s="830"/>
      <c r="AN3" s="830"/>
      <c r="AO3" s="831">
        <v>45955</v>
      </c>
      <c r="AP3" s="832"/>
      <c r="AQ3" s="832"/>
      <c r="AR3" s="832"/>
      <c r="AS3" s="832"/>
      <c r="AT3" s="832"/>
      <c r="AU3" s="832"/>
      <c r="AV3" s="832"/>
      <c r="AW3" s="832"/>
      <c r="AX3" s="832"/>
      <c r="AY3" s="832"/>
      <c r="AZ3" s="832"/>
      <c r="BA3" s="832"/>
      <c r="BB3" s="832"/>
      <c r="BC3" s="832"/>
      <c r="BD3" s="832"/>
      <c r="BE3" s="832"/>
      <c r="BF3" s="832"/>
      <c r="BG3" s="832"/>
      <c r="BH3" s="832"/>
      <c r="BI3" s="832"/>
      <c r="BJ3" s="832"/>
      <c r="BK3" s="832"/>
      <c r="BL3" s="832"/>
      <c r="BM3" s="832"/>
      <c r="BN3" s="832"/>
      <c r="BO3" s="832"/>
      <c r="BP3" s="832"/>
      <c r="BQ3" s="832"/>
      <c r="BR3" s="832"/>
      <c r="BS3" s="833"/>
    </row>
    <row r="4" spans="1:71" ht="15" thickBot="1">
      <c r="A4" s="827"/>
      <c r="B4" s="828"/>
      <c r="C4" s="829"/>
      <c r="D4" s="133">
        <v>25</v>
      </c>
      <c r="E4" s="82">
        <v>26</v>
      </c>
      <c r="F4" s="82">
        <v>27</v>
      </c>
      <c r="G4" s="82">
        <v>28</v>
      </c>
      <c r="H4" s="82">
        <v>29</v>
      </c>
      <c r="I4" s="81">
        <v>30</v>
      </c>
      <c r="J4" s="84">
        <v>31</v>
      </c>
      <c r="K4" s="133">
        <v>1</v>
      </c>
      <c r="L4" s="82">
        <v>2</v>
      </c>
      <c r="M4" s="82">
        <v>3</v>
      </c>
      <c r="N4" s="82">
        <v>4</v>
      </c>
      <c r="O4" s="82">
        <v>5</v>
      </c>
      <c r="P4" s="81">
        <v>6</v>
      </c>
      <c r="Q4" s="81">
        <v>7</v>
      </c>
      <c r="R4" s="82">
        <v>8</v>
      </c>
      <c r="S4" s="82">
        <v>9</v>
      </c>
      <c r="T4" s="82">
        <v>10</v>
      </c>
      <c r="U4" s="82">
        <v>11</v>
      </c>
      <c r="V4" s="82">
        <v>12</v>
      </c>
      <c r="W4" s="81">
        <v>13</v>
      </c>
      <c r="X4" s="81">
        <v>14</v>
      </c>
      <c r="Y4" s="82">
        <v>15</v>
      </c>
      <c r="Z4" s="82">
        <v>16</v>
      </c>
      <c r="AA4" s="82">
        <v>17</v>
      </c>
      <c r="AB4" s="82">
        <v>18</v>
      </c>
      <c r="AC4" s="82">
        <v>19</v>
      </c>
      <c r="AD4" s="81">
        <v>20</v>
      </c>
      <c r="AE4" s="81">
        <v>21</v>
      </c>
      <c r="AF4" s="82">
        <v>22</v>
      </c>
      <c r="AG4" s="82">
        <v>23</v>
      </c>
      <c r="AH4" s="82">
        <v>24</v>
      </c>
      <c r="AI4" s="82">
        <v>25</v>
      </c>
      <c r="AJ4" s="82">
        <v>26</v>
      </c>
      <c r="AK4" s="81">
        <v>27</v>
      </c>
      <c r="AL4" s="81">
        <v>28</v>
      </c>
      <c r="AM4" s="82">
        <v>29</v>
      </c>
      <c r="AN4" s="82">
        <v>30</v>
      </c>
      <c r="AO4" s="80">
        <v>1</v>
      </c>
      <c r="AP4" s="82">
        <v>2</v>
      </c>
      <c r="AQ4" s="82">
        <v>3</v>
      </c>
      <c r="AR4" s="81">
        <v>4</v>
      </c>
      <c r="AS4" s="81">
        <v>5</v>
      </c>
      <c r="AT4" s="82">
        <v>6</v>
      </c>
      <c r="AU4" s="82">
        <v>7</v>
      </c>
      <c r="AV4" s="82">
        <v>8</v>
      </c>
      <c r="AW4" s="82">
        <v>9</v>
      </c>
      <c r="AX4" s="82">
        <v>10</v>
      </c>
      <c r="AY4" s="81">
        <v>11</v>
      </c>
      <c r="AZ4" s="81">
        <v>12</v>
      </c>
      <c r="BA4" s="83">
        <v>13</v>
      </c>
      <c r="BB4" s="82">
        <v>14</v>
      </c>
      <c r="BC4" s="82">
        <v>15</v>
      </c>
      <c r="BD4" s="82">
        <v>16</v>
      </c>
      <c r="BE4" s="82">
        <v>17</v>
      </c>
      <c r="BF4" s="81">
        <v>18</v>
      </c>
      <c r="BG4" s="81">
        <v>19</v>
      </c>
      <c r="BH4" s="82">
        <v>20</v>
      </c>
      <c r="BI4" s="82">
        <v>21</v>
      </c>
      <c r="BJ4" s="82">
        <v>22</v>
      </c>
      <c r="BK4" s="83">
        <v>23</v>
      </c>
      <c r="BL4" s="82">
        <v>24</v>
      </c>
      <c r="BM4" s="81">
        <v>25</v>
      </c>
      <c r="BN4" s="81">
        <v>26</v>
      </c>
      <c r="BO4" s="82">
        <v>27</v>
      </c>
      <c r="BP4" s="82">
        <v>28</v>
      </c>
      <c r="BQ4" s="82">
        <v>29</v>
      </c>
      <c r="BR4" s="82">
        <v>30</v>
      </c>
      <c r="BS4" s="85">
        <v>31</v>
      </c>
    </row>
    <row r="5" spans="1:71" s="96" customFormat="1" ht="20.100000000000001" customHeight="1">
      <c r="A5" s="381" t="s">
        <v>2</v>
      </c>
      <c r="B5" s="120" t="s">
        <v>3</v>
      </c>
      <c r="C5" s="383" t="s">
        <v>58</v>
      </c>
      <c r="D5" s="134"/>
      <c r="E5" s="93"/>
      <c r="F5" s="93"/>
      <c r="G5" s="93"/>
      <c r="H5" s="93"/>
      <c r="I5" s="92"/>
      <c r="J5" s="140"/>
      <c r="K5" s="134"/>
      <c r="L5" s="93"/>
      <c r="M5" s="93"/>
      <c r="N5" s="93"/>
      <c r="O5" s="93"/>
      <c r="P5" s="92"/>
      <c r="Q5" s="92"/>
      <c r="R5" s="93"/>
      <c r="S5" s="93"/>
      <c r="T5" s="93"/>
      <c r="U5" s="93"/>
      <c r="V5" s="93"/>
      <c r="W5" s="92"/>
      <c r="X5" s="92"/>
      <c r="Y5" s="93"/>
      <c r="Z5" s="93"/>
      <c r="AA5" s="93"/>
      <c r="AB5" s="93"/>
      <c r="AC5" s="93"/>
      <c r="AD5" s="92"/>
      <c r="AE5" s="92"/>
      <c r="AF5" s="93"/>
      <c r="AG5" s="93"/>
      <c r="AH5" s="93"/>
      <c r="AI5" s="93"/>
      <c r="AJ5" s="93"/>
      <c r="AK5" s="92"/>
      <c r="AL5" s="92"/>
      <c r="AM5" s="93"/>
      <c r="AN5" s="90"/>
      <c r="AO5" s="91"/>
      <c r="AP5" s="93"/>
      <c r="AQ5" s="93"/>
      <c r="AR5" s="92"/>
      <c r="AS5" s="92"/>
      <c r="AT5" s="93"/>
      <c r="AU5" s="93"/>
      <c r="AV5" s="93"/>
      <c r="AW5" s="93"/>
      <c r="AX5" s="93"/>
      <c r="AY5" s="92"/>
      <c r="AZ5" s="92"/>
      <c r="BA5" s="94"/>
      <c r="BB5" s="93"/>
      <c r="BC5" s="93"/>
      <c r="BD5" s="93"/>
      <c r="BE5" s="93"/>
      <c r="BF5" s="92"/>
      <c r="BG5" s="92"/>
      <c r="BH5" s="93"/>
      <c r="BI5" s="93"/>
      <c r="BJ5" s="93"/>
      <c r="BK5" s="94"/>
      <c r="BL5" s="93"/>
      <c r="BM5" s="92"/>
      <c r="BN5" s="92"/>
      <c r="BO5" s="93"/>
      <c r="BP5" s="93"/>
      <c r="BQ5" s="93"/>
      <c r="BR5" s="93"/>
      <c r="BS5" s="95"/>
    </row>
    <row r="6" spans="1:71" s="96" customFormat="1" ht="20.100000000000001" customHeight="1">
      <c r="A6" s="853" t="s">
        <v>436</v>
      </c>
      <c r="B6" s="101" t="s">
        <v>4</v>
      </c>
      <c r="C6" s="384"/>
      <c r="D6" s="135"/>
      <c r="E6" s="126"/>
      <c r="F6" s="126"/>
      <c r="G6" s="126" t="s">
        <v>380</v>
      </c>
      <c r="H6" s="126" t="s">
        <v>380</v>
      </c>
      <c r="I6" s="127" t="s">
        <v>380</v>
      </c>
      <c r="J6" s="141"/>
      <c r="K6" s="135" t="s">
        <v>380</v>
      </c>
      <c r="L6" s="126" t="s">
        <v>380</v>
      </c>
      <c r="M6" s="126"/>
      <c r="O6" s="126" t="s">
        <v>380</v>
      </c>
      <c r="P6" s="126" t="s">
        <v>380</v>
      </c>
      <c r="Q6" s="127" t="s">
        <v>380</v>
      </c>
      <c r="R6" s="126" t="s">
        <v>380</v>
      </c>
      <c r="S6" s="342" t="s">
        <v>380</v>
      </c>
      <c r="T6" s="126" t="s">
        <v>380</v>
      </c>
      <c r="U6" s="126" t="s">
        <v>380</v>
      </c>
      <c r="V6" s="126" t="s">
        <v>380</v>
      </c>
      <c r="W6" s="127"/>
      <c r="X6" s="127"/>
      <c r="Y6" s="126"/>
      <c r="Z6" s="126"/>
      <c r="AA6" s="126"/>
      <c r="AB6" s="126"/>
      <c r="AC6" s="126"/>
      <c r="AD6" s="127"/>
      <c r="AE6" s="127"/>
      <c r="AF6" s="126"/>
      <c r="AG6" s="126"/>
      <c r="AH6" s="126"/>
      <c r="AI6" s="126"/>
      <c r="AJ6" s="126"/>
      <c r="AK6" s="127"/>
      <c r="AL6" s="127"/>
      <c r="AM6" s="126"/>
      <c r="AN6" s="129"/>
      <c r="AO6" s="130"/>
      <c r="AP6" s="126"/>
      <c r="AQ6" s="126"/>
      <c r="AR6" s="127"/>
      <c r="AS6" s="127"/>
      <c r="AT6" s="126"/>
      <c r="AU6" s="126"/>
      <c r="AV6" s="126"/>
      <c r="AW6" s="126"/>
      <c r="AX6" s="126"/>
      <c r="AY6" s="127"/>
      <c r="AZ6" s="127"/>
      <c r="BA6" s="128"/>
      <c r="BB6" s="126"/>
      <c r="BC6" s="126"/>
      <c r="BD6" s="126"/>
      <c r="BE6" s="126"/>
      <c r="BF6" s="127"/>
      <c r="BG6" s="127"/>
      <c r="BH6" s="126"/>
      <c r="BI6" s="126"/>
      <c r="BJ6" s="126"/>
      <c r="BK6" s="128"/>
      <c r="BL6" s="126"/>
      <c r="BM6" s="127"/>
      <c r="BN6" s="127"/>
      <c r="BO6" s="126"/>
      <c r="BP6" s="126"/>
      <c r="BQ6" s="126"/>
      <c r="BR6" s="126"/>
      <c r="BS6" s="131"/>
    </row>
    <row r="7" spans="1:71" s="96" customFormat="1" ht="20.100000000000001" customHeight="1">
      <c r="A7" s="854"/>
      <c r="B7" s="101" t="s">
        <v>6</v>
      </c>
      <c r="C7" s="391">
        <f>SUM(G7:R7)</f>
        <v>200</v>
      </c>
      <c r="D7" s="135"/>
      <c r="E7" s="126"/>
      <c r="F7" s="136"/>
      <c r="G7" s="341">
        <v>14</v>
      </c>
      <c r="H7" s="341">
        <v>10</v>
      </c>
      <c r="I7" s="342">
        <v>26</v>
      </c>
      <c r="J7" s="353"/>
      <c r="K7" s="341">
        <v>29</v>
      </c>
      <c r="L7" s="341">
        <v>17</v>
      </c>
      <c r="M7" s="371"/>
      <c r="N7" s="342"/>
      <c r="O7" s="342">
        <v>16</v>
      </c>
      <c r="P7" s="343">
        <v>38</v>
      </c>
      <c r="Q7" s="343">
        <v>35</v>
      </c>
      <c r="R7" s="343">
        <v>15</v>
      </c>
      <c r="S7" s="342"/>
      <c r="T7" s="342"/>
      <c r="U7" s="342"/>
      <c r="V7" s="342"/>
      <c r="W7" s="98"/>
      <c r="X7" s="98"/>
      <c r="Y7" s="99"/>
      <c r="Z7" s="126"/>
      <c r="AA7" s="99"/>
      <c r="AB7" s="99"/>
      <c r="AC7" s="99"/>
      <c r="AD7" s="98"/>
      <c r="AE7" s="98"/>
      <c r="AF7" s="99"/>
      <c r="AG7" s="99"/>
      <c r="AH7" s="99"/>
      <c r="AI7" s="99"/>
      <c r="AJ7" s="99"/>
      <c r="AK7" s="98"/>
      <c r="AL7" s="98"/>
      <c r="AM7" s="99"/>
      <c r="AN7" s="87"/>
      <c r="AO7" s="97"/>
      <c r="AP7" s="99"/>
      <c r="AQ7" s="99"/>
      <c r="AR7" s="98"/>
      <c r="AS7" s="98"/>
      <c r="AT7" s="99"/>
      <c r="AU7" s="99"/>
      <c r="AV7" s="99"/>
      <c r="AW7" s="99"/>
      <c r="AX7" s="99"/>
      <c r="AY7" s="98"/>
      <c r="AZ7" s="98"/>
      <c r="BA7" s="100"/>
      <c r="BB7" s="99"/>
      <c r="BC7" s="99"/>
      <c r="BD7" s="99"/>
      <c r="BE7" s="99"/>
      <c r="BF7" s="98"/>
      <c r="BG7" s="98"/>
      <c r="BH7" s="99"/>
      <c r="BI7" s="99"/>
      <c r="BJ7" s="99"/>
      <c r="BK7" s="100"/>
      <c r="BL7" s="99"/>
      <c r="BM7" s="98"/>
      <c r="BN7" s="98"/>
      <c r="BO7" s="99"/>
      <c r="BP7" s="99"/>
      <c r="BQ7" s="99"/>
      <c r="BR7" s="99"/>
      <c r="BS7" s="101"/>
    </row>
    <row r="8" spans="1:71" s="96" customFormat="1" ht="20.100000000000001" customHeight="1">
      <c r="A8" s="854"/>
      <c r="B8" s="101" t="s">
        <v>7</v>
      </c>
      <c r="C8" s="391">
        <f>SUM(G8:AE8)</f>
        <v>200</v>
      </c>
      <c r="D8" s="135"/>
      <c r="E8" s="126"/>
      <c r="F8" s="126"/>
      <c r="G8" s="354">
        <v>14</v>
      </c>
      <c r="H8" s="354">
        <v>10</v>
      </c>
      <c r="I8" s="354">
        <v>26</v>
      </c>
      <c r="J8" s="344"/>
      <c r="K8" s="341">
        <v>29</v>
      </c>
      <c r="L8" s="342">
        <v>17</v>
      </c>
      <c r="M8" s="342"/>
      <c r="N8" s="342"/>
      <c r="O8" s="342">
        <v>16</v>
      </c>
      <c r="P8" s="343">
        <v>38</v>
      </c>
      <c r="Q8" s="343">
        <v>17</v>
      </c>
      <c r="R8" s="342">
        <v>0</v>
      </c>
      <c r="S8" s="342">
        <v>9</v>
      </c>
      <c r="T8" s="342">
        <v>6</v>
      </c>
      <c r="U8" s="342">
        <v>13</v>
      </c>
      <c r="V8" s="342">
        <v>5</v>
      </c>
      <c r="W8" s="98"/>
      <c r="X8" s="98"/>
      <c r="Y8" s="99"/>
      <c r="Z8" s="99"/>
      <c r="AA8" s="99"/>
      <c r="AB8" s="99"/>
      <c r="AC8" s="99"/>
      <c r="AD8" s="98"/>
      <c r="AE8" s="98"/>
      <c r="AF8" s="99"/>
      <c r="AG8" s="99"/>
      <c r="AH8" s="99"/>
      <c r="AI8" s="99"/>
      <c r="AJ8" s="99"/>
      <c r="AK8" s="98"/>
      <c r="AL8" s="98"/>
      <c r="AM8" s="99"/>
      <c r="AN8" s="87"/>
      <c r="AO8" s="97"/>
      <c r="AP8" s="99"/>
      <c r="AQ8" s="99"/>
      <c r="AR8" s="98"/>
      <c r="AS8" s="98"/>
      <c r="AT8" s="99"/>
      <c r="AU8" s="99"/>
      <c r="AV8" s="99"/>
      <c r="AW8" s="99"/>
      <c r="AX8" s="99"/>
      <c r="AY8" s="98"/>
      <c r="AZ8" s="98"/>
      <c r="BA8" s="100"/>
      <c r="BB8" s="99"/>
      <c r="BC8" s="99"/>
      <c r="BD8" s="99"/>
      <c r="BE8" s="99"/>
      <c r="BF8" s="98"/>
      <c r="BG8" s="98"/>
      <c r="BH8" s="99"/>
      <c r="BI8" s="99"/>
      <c r="BJ8" s="99"/>
      <c r="BK8" s="100"/>
      <c r="BL8" s="99"/>
      <c r="BM8" s="98"/>
      <c r="BN8" s="98"/>
      <c r="BO8" s="99"/>
      <c r="BP8" s="99"/>
      <c r="BQ8" s="99"/>
      <c r="BR8" s="99"/>
      <c r="BS8" s="101"/>
    </row>
    <row r="9" spans="1:71" s="96" customFormat="1" ht="20.100000000000001" customHeight="1">
      <c r="A9" s="854"/>
      <c r="B9" s="101" t="s">
        <v>8</v>
      </c>
      <c r="C9" s="390">
        <f>C8-C7</f>
        <v>0</v>
      </c>
      <c r="D9" s="378"/>
      <c r="E9" s="146"/>
      <c r="F9" s="146"/>
      <c r="G9" s="345">
        <f t="shared" ref="G9:L9" si="0">G8-G7</f>
        <v>0</v>
      </c>
      <c r="H9" s="345">
        <f t="shared" si="0"/>
        <v>0</v>
      </c>
      <c r="I9" s="345">
        <f t="shared" si="0"/>
        <v>0</v>
      </c>
      <c r="J9" s="344">
        <f t="shared" si="0"/>
        <v>0</v>
      </c>
      <c r="K9" s="341">
        <f t="shared" si="0"/>
        <v>0</v>
      </c>
      <c r="L9" s="341">
        <f t="shared" si="0"/>
        <v>0</v>
      </c>
      <c r="M9" s="341">
        <f t="shared" ref="M9:O9" si="1">M8-M7</f>
        <v>0</v>
      </c>
      <c r="N9" s="342"/>
      <c r="O9" s="341">
        <f t="shared" si="1"/>
        <v>0</v>
      </c>
      <c r="P9" s="341">
        <f t="shared" ref="P9:Q9" si="2">P8-P7</f>
        <v>0</v>
      </c>
      <c r="Q9" s="341">
        <f t="shared" si="2"/>
        <v>-18</v>
      </c>
      <c r="R9" s="341">
        <f t="shared" ref="R9:S9" si="3">R8-R7</f>
        <v>-15</v>
      </c>
      <c r="S9" s="341">
        <f t="shared" si="3"/>
        <v>9</v>
      </c>
      <c r="T9" s="341">
        <f t="shared" ref="T9:U9" si="4">T8-T7</f>
        <v>6</v>
      </c>
      <c r="U9" s="341">
        <f t="shared" si="4"/>
        <v>13</v>
      </c>
      <c r="V9" s="341">
        <f t="shared" ref="V9" si="5">V8-V7</f>
        <v>5</v>
      </c>
      <c r="W9" s="98"/>
      <c r="X9" s="98"/>
      <c r="Y9" s="99"/>
      <c r="Z9" s="99"/>
      <c r="AA9" s="99"/>
      <c r="AB9" s="99"/>
      <c r="AC9" s="99"/>
      <c r="AD9" s="98"/>
      <c r="AE9" s="98"/>
      <c r="AF9" s="99"/>
      <c r="AG9" s="99"/>
      <c r="AH9" s="99"/>
      <c r="AI9" s="99"/>
      <c r="AJ9" s="99"/>
      <c r="AK9" s="98"/>
      <c r="AL9" s="98"/>
      <c r="AM9" s="99"/>
      <c r="AN9" s="87"/>
      <c r="AO9" s="97"/>
      <c r="AP9" s="99"/>
      <c r="AQ9" s="99"/>
      <c r="AR9" s="98"/>
      <c r="AS9" s="98"/>
      <c r="AT9" s="99"/>
      <c r="AU9" s="99"/>
      <c r="AV9" s="99"/>
      <c r="AW9" s="99"/>
      <c r="AX9" s="99"/>
      <c r="AY9" s="98"/>
      <c r="AZ9" s="98"/>
      <c r="BA9" s="100"/>
      <c r="BB9" s="99"/>
      <c r="BC9" s="99"/>
      <c r="BD9" s="99"/>
      <c r="BE9" s="99"/>
      <c r="BF9" s="98"/>
      <c r="BG9" s="98"/>
      <c r="BH9" s="99"/>
      <c r="BI9" s="99"/>
      <c r="BJ9" s="99"/>
      <c r="BK9" s="100"/>
      <c r="BL9" s="99"/>
      <c r="BM9" s="98"/>
      <c r="BN9" s="98"/>
      <c r="BO9" s="99"/>
      <c r="BP9" s="99"/>
      <c r="BQ9" s="99"/>
      <c r="BR9" s="99"/>
      <c r="BS9" s="101"/>
    </row>
    <row r="10" spans="1:71" s="119" customFormat="1" ht="20.100000000000001" customHeight="1">
      <c r="A10" s="854"/>
      <c r="B10" s="122" t="s">
        <v>9</v>
      </c>
      <c r="C10" s="386"/>
      <c r="D10" s="379"/>
      <c r="E10" s="148"/>
      <c r="F10" s="148"/>
      <c r="G10" s="148">
        <f t="shared" ref="G10:M10" si="6">F10+G9</f>
        <v>0</v>
      </c>
      <c r="H10" s="148">
        <f t="shared" si="6"/>
        <v>0</v>
      </c>
      <c r="I10" s="148">
        <f t="shared" si="6"/>
        <v>0</v>
      </c>
      <c r="J10" s="347">
        <f t="shared" si="6"/>
        <v>0</v>
      </c>
      <c r="K10" s="348">
        <f t="shared" si="6"/>
        <v>0</v>
      </c>
      <c r="L10" s="348">
        <f t="shared" si="6"/>
        <v>0</v>
      </c>
      <c r="M10" s="348">
        <f t="shared" si="6"/>
        <v>0</v>
      </c>
      <c r="N10" s="348">
        <f t="shared" ref="N10" si="7">M10+N9</f>
        <v>0</v>
      </c>
      <c r="O10" s="348">
        <f t="shared" ref="O10" si="8">N10+O9</f>
        <v>0</v>
      </c>
      <c r="P10" s="348">
        <f t="shared" ref="P10" si="9">O10+P9</f>
        <v>0</v>
      </c>
      <c r="Q10" s="348">
        <f t="shared" ref="Q10:V10" si="10">P10+Q9</f>
        <v>-18</v>
      </c>
      <c r="R10" s="348">
        <f t="shared" si="10"/>
        <v>-33</v>
      </c>
      <c r="S10" s="348">
        <f t="shared" si="10"/>
        <v>-24</v>
      </c>
      <c r="T10" s="348">
        <f t="shared" si="10"/>
        <v>-18</v>
      </c>
      <c r="U10" s="348">
        <f t="shared" si="10"/>
        <v>-5</v>
      </c>
      <c r="V10" s="348">
        <f t="shared" si="10"/>
        <v>0</v>
      </c>
      <c r="W10" s="114"/>
      <c r="X10" s="114"/>
      <c r="Y10" s="115"/>
      <c r="Z10" s="115"/>
      <c r="AA10" s="115"/>
      <c r="AB10" s="115"/>
      <c r="AC10" s="115"/>
      <c r="AD10" s="114"/>
      <c r="AE10" s="114"/>
      <c r="AF10" s="115"/>
      <c r="AG10" s="115"/>
      <c r="AH10" s="115"/>
      <c r="AI10" s="115"/>
      <c r="AJ10" s="115"/>
      <c r="AK10" s="114"/>
      <c r="AL10" s="114"/>
      <c r="AM10" s="115"/>
      <c r="AN10" s="113"/>
      <c r="AO10" s="112"/>
      <c r="AP10" s="115"/>
      <c r="AQ10" s="115"/>
      <c r="AR10" s="114"/>
      <c r="AS10" s="114"/>
      <c r="AT10" s="115"/>
      <c r="AU10" s="115"/>
      <c r="AV10" s="115"/>
      <c r="AW10" s="115"/>
      <c r="AX10" s="115"/>
      <c r="AY10" s="114"/>
      <c r="AZ10" s="114"/>
      <c r="BA10" s="117"/>
      <c r="BB10" s="115"/>
      <c r="BC10" s="115"/>
      <c r="BD10" s="115"/>
      <c r="BE10" s="115"/>
      <c r="BF10" s="114"/>
      <c r="BG10" s="114"/>
      <c r="BH10" s="115"/>
      <c r="BI10" s="115"/>
      <c r="BJ10" s="115"/>
      <c r="BK10" s="117"/>
      <c r="BL10" s="115"/>
      <c r="BM10" s="114"/>
      <c r="BN10" s="114"/>
      <c r="BO10" s="115"/>
      <c r="BP10" s="115"/>
      <c r="BQ10" s="115"/>
      <c r="BR10" s="115"/>
      <c r="BS10" s="118"/>
    </row>
    <row r="11" spans="1:71" s="96" customFormat="1" ht="20.100000000000001" customHeight="1">
      <c r="A11" s="854"/>
      <c r="B11" s="101"/>
      <c r="C11" s="385"/>
      <c r="D11" s="136"/>
      <c r="E11" s="99"/>
      <c r="F11" s="99"/>
      <c r="G11" s="342"/>
      <c r="H11" s="342"/>
      <c r="I11" s="343"/>
      <c r="J11" s="344"/>
      <c r="K11" s="341"/>
      <c r="L11" s="342"/>
      <c r="M11" s="342"/>
      <c r="N11" s="342"/>
      <c r="O11" s="342"/>
      <c r="P11" s="343"/>
      <c r="Q11" s="343"/>
      <c r="R11" s="342"/>
      <c r="S11" s="342"/>
      <c r="T11" s="342"/>
      <c r="U11" s="342"/>
      <c r="V11" s="342"/>
      <c r="W11" s="98"/>
      <c r="X11" s="98"/>
      <c r="Y11" s="99"/>
      <c r="Z11" s="99"/>
      <c r="AA11" s="99"/>
      <c r="AB11" s="99"/>
      <c r="AC11" s="99"/>
      <c r="AD11" s="98"/>
      <c r="AE11" s="98"/>
      <c r="AF11" s="99"/>
      <c r="AG11" s="99"/>
      <c r="AH11" s="99"/>
      <c r="AI11" s="99"/>
      <c r="AJ11" s="99"/>
      <c r="AK11" s="98"/>
      <c r="AL11" s="98"/>
      <c r="AM11" s="99"/>
      <c r="AN11" s="87"/>
      <c r="AO11" s="97"/>
      <c r="AP11" s="99"/>
      <c r="AQ11" s="99"/>
      <c r="AR11" s="98"/>
      <c r="AS11" s="98"/>
      <c r="AT11" s="99"/>
      <c r="AU11" s="99"/>
      <c r="AV11" s="99"/>
      <c r="AW11" s="99"/>
      <c r="AX11" s="99"/>
      <c r="AY11" s="98"/>
      <c r="AZ11" s="98"/>
      <c r="BA11" s="100"/>
      <c r="BB11" s="99"/>
      <c r="BC11" s="99"/>
      <c r="BD11" s="99"/>
      <c r="BE11" s="99"/>
      <c r="BF11" s="98"/>
      <c r="BG11" s="98"/>
      <c r="BH11" s="99"/>
      <c r="BI11" s="99"/>
      <c r="BJ11" s="99"/>
      <c r="BK11" s="100"/>
      <c r="BL11" s="99"/>
      <c r="BM11" s="98"/>
      <c r="BN11" s="98"/>
      <c r="BO11" s="99"/>
      <c r="BP11" s="99"/>
      <c r="BQ11" s="99"/>
      <c r="BR11" s="99"/>
      <c r="BS11" s="101"/>
    </row>
    <row r="12" spans="1:71" s="96" customFormat="1" ht="20.100000000000001" customHeight="1" thickBot="1">
      <c r="A12" s="855"/>
      <c r="B12" s="111"/>
      <c r="C12" s="387"/>
      <c r="D12" s="138"/>
      <c r="E12" s="109"/>
      <c r="F12" s="109"/>
      <c r="G12" s="349"/>
      <c r="H12" s="349"/>
      <c r="I12" s="350"/>
      <c r="J12" s="351"/>
      <c r="K12" s="352"/>
      <c r="L12" s="349"/>
      <c r="M12" s="349"/>
      <c r="N12" s="349"/>
      <c r="O12" s="349"/>
      <c r="P12" s="350"/>
      <c r="Q12" s="350"/>
      <c r="R12" s="349"/>
      <c r="S12" s="349"/>
      <c r="T12" s="349"/>
      <c r="U12" s="349"/>
      <c r="V12" s="349"/>
      <c r="W12" s="108"/>
      <c r="X12" s="108"/>
      <c r="Y12" s="109"/>
      <c r="Z12" s="109"/>
      <c r="AA12" s="109"/>
      <c r="AB12" s="109"/>
      <c r="AC12" s="109"/>
      <c r="AD12" s="108"/>
      <c r="AE12" s="108"/>
      <c r="AF12" s="109"/>
      <c r="AG12" s="109"/>
      <c r="AH12" s="109"/>
      <c r="AI12" s="109"/>
      <c r="AJ12" s="109"/>
      <c r="AK12" s="108"/>
      <c r="AL12" s="108"/>
      <c r="AM12" s="109"/>
      <c r="AN12" s="89"/>
      <c r="AO12" s="107"/>
      <c r="AP12" s="109"/>
      <c r="AQ12" s="109"/>
      <c r="AR12" s="108"/>
      <c r="AS12" s="108"/>
      <c r="AT12" s="109"/>
      <c r="AU12" s="109"/>
      <c r="AV12" s="109"/>
      <c r="AW12" s="109"/>
      <c r="AX12" s="109"/>
      <c r="AY12" s="108"/>
      <c r="AZ12" s="108"/>
      <c r="BA12" s="110"/>
      <c r="BB12" s="109"/>
      <c r="BC12" s="109"/>
      <c r="BD12" s="109"/>
      <c r="BE12" s="109"/>
      <c r="BF12" s="108"/>
      <c r="BG12" s="108"/>
      <c r="BH12" s="109"/>
      <c r="BI12" s="109"/>
      <c r="BJ12" s="109"/>
      <c r="BK12" s="110"/>
      <c r="BL12" s="109"/>
      <c r="BM12" s="108"/>
      <c r="BN12" s="108"/>
      <c r="BO12" s="109"/>
      <c r="BP12" s="109"/>
      <c r="BQ12" s="109"/>
      <c r="BR12" s="109"/>
      <c r="BS12" s="111"/>
    </row>
    <row r="13" spans="1:71" s="96" customFormat="1" ht="20.100000000000001" customHeight="1">
      <c r="A13" s="382" t="s">
        <v>434</v>
      </c>
      <c r="B13" s="121" t="s">
        <v>10</v>
      </c>
      <c r="C13" s="388" t="s">
        <v>58</v>
      </c>
      <c r="D13" s="134"/>
      <c r="E13" s="93"/>
      <c r="F13" s="93"/>
      <c r="G13" s="93"/>
      <c r="H13" s="93"/>
      <c r="I13" s="92"/>
      <c r="J13" s="140"/>
      <c r="K13" s="134"/>
      <c r="L13" s="93"/>
      <c r="M13" s="93"/>
      <c r="N13" s="93"/>
      <c r="O13" s="93"/>
      <c r="P13" s="92"/>
      <c r="Q13" s="92"/>
      <c r="R13" s="93"/>
      <c r="S13" s="93"/>
      <c r="T13" s="93"/>
      <c r="U13" s="93"/>
      <c r="V13" s="93"/>
      <c r="W13" s="92"/>
      <c r="X13" s="92"/>
      <c r="Y13" s="93"/>
      <c r="Z13" s="93"/>
      <c r="AA13" s="93"/>
      <c r="AB13" s="93"/>
      <c r="AC13" s="93"/>
      <c r="AD13" s="92"/>
      <c r="AE13" s="92"/>
      <c r="AF13" s="93"/>
      <c r="AG13" s="93"/>
      <c r="AH13" s="93"/>
      <c r="AI13" s="93"/>
      <c r="AJ13" s="93"/>
      <c r="AK13" s="92"/>
      <c r="AL13" s="92"/>
      <c r="AM13" s="93"/>
      <c r="AN13" s="90"/>
      <c r="AO13" s="91"/>
      <c r="AP13" s="93"/>
      <c r="AQ13" s="93"/>
      <c r="AR13" s="92"/>
      <c r="AS13" s="92"/>
      <c r="AT13" s="93"/>
      <c r="AU13" s="93"/>
      <c r="AV13" s="93"/>
      <c r="AW13" s="93"/>
      <c r="AX13" s="93"/>
      <c r="AY13" s="92"/>
      <c r="AZ13" s="92"/>
      <c r="BA13" s="94"/>
      <c r="BB13" s="93"/>
      <c r="BC13" s="93"/>
      <c r="BD13" s="93"/>
      <c r="BE13" s="93"/>
      <c r="BF13" s="92"/>
      <c r="BG13" s="92"/>
      <c r="BH13" s="93"/>
      <c r="BI13" s="93"/>
      <c r="BJ13" s="93"/>
      <c r="BK13" s="94"/>
      <c r="BL13" s="93"/>
      <c r="BM13" s="92"/>
      <c r="BN13" s="92"/>
      <c r="BO13" s="93"/>
      <c r="BP13" s="93"/>
      <c r="BQ13" s="93"/>
      <c r="BR13" s="93"/>
      <c r="BS13" s="95"/>
    </row>
    <row r="14" spans="1:71" s="96" customFormat="1" ht="20.100000000000001" customHeight="1">
      <c r="A14" s="853" t="s">
        <v>436</v>
      </c>
      <c r="B14" s="101" t="s">
        <v>4</v>
      </c>
      <c r="C14" s="384"/>
      <c r="D14" s="135"/>
      <c r="E14" s="126"/>
      <c r="F14" s="126"/>
      <c r="G14" s="126"/>
      <c r="H14" s="126"/>
      <c r="I14" s="126" t="s">
        <v>380</v>
      </c>
      <c r="J14" s="141"/>
      <c r="K14" s="135" t="s">
        <v>380</v>
      </c>
      <c r="L14" s="126" t="s">
        <v>380</v>
      </c>
      <c r="M14" s="126"/>
      <c r="N14" s="126"/>
      <c r="O14" s="126" t="s">
        <v>380</v>
      </c>
      <c r="P14" s="126" t="s">
        <v>380</v>
      </c>
      <c r="Q14" s="127" t="s">
        <v>380</v>
      </c>
      <c r="R14" s="126" t="s">
        <v>380</v>
      </c>
      <c r="S14" s="342" t="s">
        <v>380</v>
      </c>
      <c r="T14" s="126" t="s">
        <v>380</v>
      </c>
      <c r="U14" s="126" t="s">
        <v>380</v>
      </c>
      <c r="V14" s="126" t="s">
        <v>380</v>
      </c>
      <c r="W14" s="127"/>
      <c r="X14" s="127"/>
      <c r="Y14" s="126"/>
      <c r="Z14" s="126"/>
      <c r="AA14" s="126"/>
      <c r="AB14" s="126"/>
      <c r="AC14" s="126"/>
      <c r="AD14" s="127"/>
      <c r="AE14" s="127"/>
      <c r="AF14" s="126"/>
      <c r="AG14" s="126"/>
      <c r="AH14" s="126"/>
      <c r="AI14" s="126"/>
      <c r="AJ14" s="126"/>
      <c r="AK14" s="127"/>
      <c r="AL14" s="127"/>
      <c r="AM14" s="126"/>
      <c r="AN14" s="129"/>
      <c r="AO14" s="130"/>
      <c r="AP14" s="126"/>
      <c r="AQ14" s="126"/>
      <c r="AR14" s="127"/>
      <c r="AS14" s="127"/>
      <c r="AT14" s="126"/>
      <c r="AU14" s="126"/>
      <c r="AV14" s="126"/>
      <c r="AW14" s="126"/>
      <c r="AX14" s="126"/>
      <c r="AY14" s="127"/>
      <c r="AZ14" s="127"/>
      <c r="BA14" s="128"/>
      <c r="BB14" s="126"/>
      <c r="BC14" s="126"/>
      <c r="BD14" s="126"/>
      <c r="BE14" s="126"/>
      <c r="BF14" s="127"/>
      <c r="BG14" s="127"/>
      <c r="BH14" s="126"/>
      <c r="BI14" s="126"/>
      <c r="BJ14" s="126"/>
      <c r="BK14" s="128"/>
      <c r="BL14" s="126"/>
      <c r="BM14" s="127"/>
      <c r="BN14" s="127"/>
      <c r="BO14" s="126"/>
      <c r="BP14" s="126"/>
      <c r="BQ14" s="126"/>
      <c r="BR14" s="126"/>
      <c r="BS14" s="131"/>
    </row>
    <row r="15" spans="1:71" s="96" customFormat="1" ht="20.100000000000001" customHeight="1">
      <c r="A15" s="854"/>
      <c r="B15" s="101" t="s">
        <v>6</v>
      </c>
      <c r="C15" s="391">
        <f>SUM(G15:R15)</f>
        <v>200</v>
      </c>
      <c r="D15" s="135"/>
      <c r="E15" s="126"/>
      <c r="F15" s="126"/>
      <c r="G15" s="126"/>
      <c r="H15" s="341"/>
      <c r="I15" s="341">
        <v>36</v>
      </c>
      <c r="J15" s="344"/>
      <c r="K15" s="341">
        <v>22</v>
      </c>
      <c r="L15" s="341">
        <v>42</v>
      </c>
      <c r="M15" s="372"/>
      <c r="N15" s="372"/>
      <c r="O15" s="372"/>
      <c r="P15" s="343">
        <v>35</v>
      </c>
      <c r="Q15" s="343">
        <v>35</v>
      </c>
      <c r="R15" s="342">
        <v>30</v>
      </c>
      <c r="S15" s="342"/>
      <c r="T15" s="342"/>
      <c r="U15" s="342"/>
      <c r="V15" s="342"/>
      <c r="W15" s="98"/>
      <c r="X15" s="98"/>
      <c r="Y15" s="99"/>
      <c r="Z15" s="99"/>
      <c r="AA15" s="99"/>
      <c r="AB15" s="99"/>
      <c r="AC15" s="99"/>
      <c r="AD15" s="98"/>
      <c r="AE15" s="98"/>
      <c r="AF15" s="99"/>
      <c r="AG15" s="99"/>
      <c r="AH15" s="99"/>
      <c r="AI15" s="99"/>
      <c r="AJ15" s="99"/>
      <c r="AK15" s="98"/>
      <c r="AL15" s="98"/>
      <c r="AM15" s="99"/>
      <c r="AN15" s="87"/>
      <c r="AO15" s="97"/>
      <c r="AP15" s="99"/>
      <c r="AQ15" s="99"/>
      <c r="AR15" s="98"/>
      <c r="AS15" s="98"/>
      <c r="AT15" s="99"/>
      <c r="AU15" s="99"/>
      <c r="AV15" s="99"/>
      <c r="AW15" s="99"/>
      <c r="AX15" s="99"/>
      <c r="AY15" s="98"/>
      <c r="AZ15" s="98"/>
      <c r="BA15" s="100"/>
      <c r="BB15" s="99"/>
      <c r="BC15" s="99"/>
      <c r="BD15" s="99"/>
      <c r="BE15" s="99"/>
      <c r="BF15" s="98"/>
      <c r="BG15" s="98"/>
      <c r="BH15" s="99"/>
      <c r="BI15" s="99"/>
      <c r="BJ15" s="99"/>
      <c r="BK15" s="100"/>
      <c r="BL15" s="99"/>
      <c r="BM15" s="98"/>
      <c r="BN15" s="98"/>
      <c r="BO15" s="99"/>
      <c r="BP15" s="99"/>
      <c r="BQ15" s="99"/>
      <c r="BR15" s="99"/>
      <c r="BS15" s="101"/>
    </row>
    <row r="16" spans="1:71" s="96" customFormat="1" ht="20.100000000000001" customHeight="1">
      <c r="A16" s="854"/>
      <c r="B16" s="101" t="s">
        <v>7</v>
      </c>
      <c r="C16" s="391">
        <f>SUM(G16:AE16)</f>
        <v>200</v>
      </c>
      <c r="D16" s="135"/>
      <c r="E16" s="126"/>
      <c r="F16" s="126"/>
      <c r="G16" s="126"/>
      <c r="H16" s="354"/>
      <c r="I16" s="354">
        <v>36</v>
      </c>
      <c r="J16" s="344"/>
      <c r="K16" s="341">
        <v>22</v>
      </c>
      <c r="L16" s="342">
        <v>33</v>
      </c>
      <c r="M16" s="342">
        <v>4</v>
      </c>
      <c r="N16" s="342"/>
      <c r="O16" s="342"/>
      <c r="P16" s="343">
        <v>35</v>
      </c>
      <c r="Q16" s="343">
        <v>37</v>
      </c>
      <c r="R16" s="342">
        <v>0</v>
      </c>
      <c r="S16" s="342">
        <v>1</v>
      </c>
      <c r="T16" s="342">
        <v>10</v>
      </c>
      <c r="U16" s="342">
        <v>12</v>
      </c>
      <c r="V16" s="342">
        <v>6</v>
      </c>
      <c r="W16" s="98">
        <v>4</v>
      </c>
      <c r="X16" s="98"/>
      <c r="Y16" s="99"/>
      <c r="Z16" s="99"/>
      <c r="AA16" s="99"/>
      <c r="AB16" s="99"/>
      <c r="AC16" s="99"/>
      <c r="AD16" s="98"/>
      <c r="AE16" s="98"/>
      <c r="AF16" s="99"/>
      <c r="AG16" s="99"/>
      <c r="AH16" s="99"/>
      <c r="AI16" s="99"/>
      <c r="AJ16" s="99"/>
      <c r="AK16" s="98"/>
      <c r="AL16" s="98"/>
      <c r="AM16" s="99"/>
      <c r="AN16" s="87"/>
      <c r="AO16" s="97"/>
      <c r="AP16" s="99"/>
      <c r="AQ16" s="99"/>
      <c r="AR16" s="98"/>
      <c r="AS16" s="98"/>
      <c r="AT16" s="99"/>
      <c r="AU16" s="99"/>
      <c r="AV16" s="99"/>
      <c r="AW16" s="99"/>
      <c r="AX16" s="99"/>
      <c r="AY16" s="98"/>
      <c r="AZ16" s="98"/>
      <c r="BA16" s="100"/>
      <c r="BB16" s="99"/>
      <c r="BC16" s="99"/>
      <c r="BD16" s="99"/>
      <c r="BE16" s="99"/>
      <c r="BF16" s="98"/>
      <c r="BG16" s="98"/>
      <c r="BH16" s="99"/>
      <c r="BI16" s="99"/>
      <c r="BJ16" s="99"/>
      <c r="BK16" s="100"/>
      <c r="BL16" s="99"/>
      <c r="BM16" s="98"/>
      <c r="BN16" s="98"/>
      <c r="BO16" s="99"/>
      <c r="BP16" s="99"/>
      <c r="BQ16" s="99"/>
      <c r="BR16" s="99"/>
      <c r="BS16" s="101"/>
    </row>
    <row r="17" spans="1:71" s="96" customFormat="1" ht="20.100000000000001" customHeight="1">
      <c r="A17" s="854"/>
      <c r="B17" s="101" t="s">
        <v>8</v>
      </c>
      <c r="C17" s="390">
        <f>C16-C15</f>
        <v>0</v>
      </c>
      <c r="D17" s="136"/>
      <c r="E17" s="99"/>
      <c r="F17" s="99"/>
      <c r="G17" s="99"/>
      <c r="H17" s="342"/>
      <c r="I17" s="345">
        <f>I16-I15</f>
        <v>0</v>
      </c>
      <c r="J17" s="344">
        <f>J16-J15</f>
        <v>0</v>
      </c>
      <c r="K17" s="341">
        <f>K16-K15</f>
        <v>0</v>
      </c>
      <c r="L17" s="341">
        <f>L16-L15</f>
        <v>-9</v>
      </c>
      <c r="M17" s="341">
        <f>M16-M15</f>
        <v>4</v>
      </c>
      <c r="N17" s="341">
        <f t="shared" ref="N17:Q17" si="11">N16-N15</f>
        <v>0</v>
      </c>
      <c r="O17" s="341">
        <f t="shared" si="11"/>
        <v>0</v>
      </c>
      <c r="P17" s="341">
        <f t="shared" si="11"/>
        <v>0</v>
      </c>
      <c r="Q17" s="341">
        <f t="shared" si="11"/>
        <v>2</v>
      </c>
      <c r="R17" s="341">
        <f t="shared" ref="R17:S17" si="12">R16-R15</f>
        <v>-30</v>
      </c>
      <c r="S17" s="341">
        <f t="shared" si="12"/>
        <v>1</v>
      </c>
      <c r="T17" s="341">
        <f t="shared" ref="T17:U17" si="13">T16-T15</f>
        <v>10</v>
      </c>
      <c r="U17" s="341">
        <f t="shared" si="13"/>
        <v>12</v>
      </c>
      <c r="V17" s="341">
        <f t="shared" ref="V17:W17" si="14">V16-V15</f>
        <v>6</v>
      </c>
      <c r="W17" s="341">
        <f t="shared" si="14"/>
        <v>4</v>
      </c>
      <c r="X17" s="98"/>
      <c r="Y17" s="99"/>
      <c r="Z17" s="99"/>
      <c r="AA17" s="99"/>
      <c r="AB17" s="99"/>
      <c r="AC17" s="99"/>
      <c r="AD17" s="98"/>
      <c r="AE17" s="98"/>
      <c r="AF17" s="99"/>
      <c r="AG17" s="99"/>
      <c r="AH17" s="99"/>
      <c r="AI17" s="99"/>
      <c r="AJ17" s="99"/>
      <c r="AK17" s="98"/>
      <c r="AL17" s="98"/>
      <c r="AM17" s="99"/>
      <c r="AN17" s="87"/>
      <c r="AO17" s="97"/>
      <c r="AP17" s="99"/>
      <c r="AQ17" s="99"/>
      <c r="AR17" s="98"/>
      <c r="AS17" s="98"/>
      <c r="AT17" s="99"/>
      <c r="AU17" s="99"/>
      <c r="AV17" s="99"/>
      <c r="AW17" s="99"/>
      <c r="AX17" s="99"/>
      <c r="AY17" s="98"/>
      <c r="AZ17" s="98"/>
      <c r="BA17" s="100"/>
      <c r="BB17" s="99"/>
      <c r="BC17" s="99"/>
      <c r="BD17" s="99"/>
      <c r="BE17" s="99"/>
      <c r="BF17" s="98"/>
      <c r="BG17" s="98"/>
      <c r="BH17" s="99"/>
      <c r="BI17" s="99"/>
      <c r="BJ17" s="99"/>
      <c r="BK17" s="100"/>
      <c r="BL17" s="99"/>
      <c r="BM17" s="98"/>
      <c r="BN17" s="98"/>
      <c r="BO17" s="99"/>
      <c r="BP17" s="99"/>
      <c r="BQ17" s="99"/>
      <c r="BR17" s="99"/>
      <c r="BS17" s="101"/>
    </row>
    <row r="18" spans="1:71" s="96" customFormat="1" ht="20.100000000000001" customHeight="1">
      <c r="A18" s="854"/>
      <c r="B18" s="122" t="s">
        <v>9</v>
      </c>
      <c r="C18" s="386"/>
      <c r="D18" s="380"/>
      <c r="E18" s="116"/>
      <c r="F18" s="116"/>
      <c r="G18" s="116"/>
      <c r="H18" s="346"/>
      <c r="I18" s="148">
        <f>H18+I17</f>
        <v>0</v>
      </c>
      <c r="J18" s="347">
        <f>I18+J17</f>
        <v>0</v>
      </c>
      <c r="K18" s="348">
        <f>J18+K17</f>
        <v>0</v>
      </c>
      <c r="L18" s="348">
        <f>K18+L17</f>
        <v>-9</v>
      </c>
      <c r="M18" s="348">
        <f>L18+M17</f>
        <v>-5</v>
      </c>
      <c r="N18" s="348">
        <f t="shared" ref="N18:W18" si="15">M18+N17</f>
        <v>-5</v>
      </c>
      <c r="O18" s="348">
        <f t="shared" si="15"/>
        <v>-5</v>
      </c>
      <c r="P18" s="348">
        <f t="shared" si="15"/>
        <v>-5</v>
      </c>
      <c r="Q18" s="348">
        <f t="shared" si="15"/>
        <v>-3</v>
      </c>
      <c r="R18" s="348">
        <f t="shared" si="15"/>
        <v>-33</v>
      </c>
      <c r="S18" s="348">
        <f t="shared" si="15"/>
        <v>-32</v>
      </c>
      <c r="T18" s="348">
        <f t="shared" si="15"/>
        <v>-22</v>
      </c>
      <c r="U18" s="348">
        <f t="shared" si="15"/>
        <v>-10</v>
      </c>
      <c r="V18" s="348">
        <f t="shared" si="15"/>
        <v>-4</v>
      </c>
      <c r="W18" s="348">
        <f t="shared" si="15"/>
        <v>0</v>
      </c>
      <c r="X18" s="114"/>
      <c r="Y18" s="115"/>
      <c r="Z18" s="115"/>
      <c r="AA18" s="115"/>
      <c r="AB18" s="115"/>
      <c r="AC18" s="115"/>
      <c r="AD18" s="114"/>
      <c r="AE18" s="114"/>
      <c r="AF18" s="115"/>
      <c r="AG18" s="115"/>
      <c r="AH18" s="115"/>
      <c r="AI18" s="115"/>
      <c r="AJ18" s="115"/>
      <c r="AK18" s="114"/>
      <c r="AL18" s="114"/>
      <c r="AM18" s="115"/>
      <c r="AN18" s="113"/>
      <c r="AO18" s="112"/>
      <c r="AP18" s="115"/>
      <c r="AQ18" s="115"/>
      <c r="AR18" s="114"/>
      <c r="AS18" s="114"/>
      <c r="AT18" s="115"/>
      <c r="AU18" s="115"/>
      <c r="AV18" s="115"/>
      <c r="AW18" s="115"/>
      <c r="AX18" s="115"/>
      <c r="AY18" s="114"/>
      <c r="AZ18" s="114"/>
      <c r="BA18" s="117"/>
      <c r="BB18" s="115"/>
      <c r="BC18" s="115"/>
      <c r="BD18" s="115"/>
      <c r="BE18" s="115"/>
      <c r="BF18" s="114"/>
      <c r="BG18" s="114"/>
      <c r="BH18" s="115"/>
      <c r="BI18" s="115"/>
      <c r="BJ18" s="115"/>
      <c r="BK18" s="117"/>
      <c r="BL18" s="115"/>
      <c r="BM18" s="114"/>
      <c r="BN18" s="114"/>
      <c r="BO18" s="115"/>
      <c r="BP18" s="115"/>
      <c r="BQ18" s="115"/>
      <c r="BR18" s="115"/>
      <c r="BS18" s="118"/>
    </row>
    <row r="19" spans="1:71" s="96" customFormat="1" ht="20.100000000000001" customHeight="1">
      <c r="A19" s="854"/>
      <c r="B19" s="106"/>
      <c r="C19" s="389"/>
      <c r="D19" s="139"/>
      <c r="E19" s="104"/>
      <c r="F19" s="104"/>
      <c r="G19" s="104"/>
      <c r="H19" s="104"/>
      <c r="I19" s="103"/>
      <c r="J19" s="145"/>
      <c r="K19" s="139"/>
      <c r="L19" s="104"/>
      <c r="M19" s="104"/>
      <c r="N19" s="104"/>
      <c r="O19" s="104"/>
      <c r="P19" s="103"/>
      <c r="Q19" s="103"/>
      <c r="R19" s="104"/>
      <c r="S19" s="104"/>
      <c r="T19" s="104"/>
      <c r="U19" s="104"/>
      <c r="V19" s="104"/>
      <c r="W19" s="103"/>
      <c r="X19" s="103"/>
      <c r="Y19" s="104"/>
      <c r="Z19" s="104"/>
      <c r="AA19" s="104"/>
      <c r="AB19" s="104"/>
      <c r="AC19" s="104"/>
      <c r="AD19" s="103"/>
      <c r="AE19" s="103"/>
      <c r="AF19" s="104"/>
      <c r="AG19" s="104"/>
      <c r="AH19" s="104"/>
      <c r="AI19" s="104"/>
      <c r="AJ19" s="104"/>
      <c r="AK19" s="103"/>
      <c r="AL19" s="103"/>
      <c r="AM19" s="104"/>
      <c r="AN19" s="88"/>
      <c r="AO19" s="102"/>
      <c r="AP19" s="104"/>
      <c r="AQ19" s="104"/>
      <c r="AR19" s="103"/>
      <c r="AS19" s="103"/>
      <c r="AT19" s="104"/>
      <c r="AU19" s="104"/>
      <c r="AV19" s="104"/>
      <c r="AW19" s="104"/>
      <c r="AX19" s="104"/>
      <c r="AY19" s="103"/>
      <c r="AZ19" s="103"/>
      <c r="BA19" s="104"/>
      <c r="BB19" s="104"/>
      <c r="BC19" s="104"/>
      <c r="BD19" s="104"/>
      <c r="BE19" s="104"/>
      <c r="BF19" s="103"/>
      <c r="BG19" s="103"/>
      <c r="BH19" s="104"/>
      <c r="BI19" s="104"/>
      <c r="BJ19" s="104"/>
      <c r="BK19" s="105"/>
      <c r="BL19" s="104"/>
      <c r="BM19" s="103"/>
      <c r="BN19" s="103"/>
      <c r="BO19" s="104"/>
      <c r="BP19" s="104"/>
      <c r="BQ19" s="104"/>
      <c r="BR19" s="104"/>
      <c r="BS19" s="106"/>
    </row>
    <row r="20" spans="1:71" s="96" customFormat="1" ht="20.100000000000001" customHeight="1" thickBot="1">
      <c r="A20" s="855"/>
      <c r="B20" s="111"/>
      <c r="C20" s="387"/>
      <c r="D20" s="138"/>
      <c r="E20" s="109"/>
      <c r="F20" s="109"/>
      <c r="G20" s="109"/>
      <c r="H20" s="109"/>
      <c r="I20" s="108"/>
      <c r="J20" s="144"/>
      <c r="K20" s="138"/>
      <c r="L20" s="109"/>
      <c r="M20" s="109"/>
      <c r="N20" s="109"/>
      <c r="O20" s="109"/>
      <c r="P20" s="108"/>
      <c r="Q20" s="108"/>
      <c r="R20" s="109"/>
      <c r="S20" s="109"/>
      <c r="T20" s="109"/>
      <c r="U20" s="109"/>
      <c r="V20" s="109"/>
      <c r="W20" s="108"/>
      <c r="X20" s="108"/>
      <c r="Y20" s="109"/>
      <c r="Z20" s="109"/>
      <c r="AA20" s="109"/>
      <c r="AB20" s="109"/>
      <c r="AC20" s="109"/>
      <c r="AD20" s="108"/>
      <c r="AE20" s="108"/>
      <c r="AF20" s="109"/>
      <c r="AG20" s="109"/>
      <c r="AH20" s="109"/>
      <c r="AI20" s="109"/>
      <c r="AJ20" s="109"/>
      <c r="AK20" s="108"/>
      <c r="AL20" s="108"/>
      <c r="AM20" s="109"/>
      <c r="AN20" s="89"/>
      <c r="AO20" s="107"/>
      <c r="AP20" s="109"/>
      <c r="AQ20" s="109"/>
      <c r="AR20" s="108"/>
      <c r="AS20" s="108"/>
      <c r="AT20" s="109"/>
      <c r="AU20" s="109"/>
      <c r="AV20" s="109"/>
      <c r="AW20" s="109"/>
      <c r="AX20" s="109"/>
      <c r="AY20" s="108"/>
      <c r="AZ20" s="108"/>
      <c r="BA20" s="110"/>
      <c r="BB20" s="109"/>
      <c r="BC20" s="109"/>
      <c r="BD20" s="109"/>
      <c r="BE20" s="109"/>
      <c r="BF20" s="108"/>
      <c r="BG20" s="108"/>
      <c r="BH20" s="109"/>
      <c r="BI20" s="109"/>
      <c r="BJ20" s="109"/>
      <c r="BK20" s="110"/>
      <c r="BL20" s="109"/>
      <c r="BM20" s="108"/>
      <c r="BN20" s="108"/>
      <c r="BO20" s="109"/>
      <c r="BP20" s="109"/>
      <c r="BQ20" s="109"/>
      <c r="BR20" s="109"/>
      <c r="BS20" s="111"/>
    </row>
    <row r="22" spans="1:71" ht="1.05" customHeight="1" thickBot="1"/>
    <row r="23" spans="1:71" s="79" customFormat="1" ht="20.100000000000001" customHeight="1" thickBot="1">
      <c r="A23" s="824" t="s">
        <v>1</v>
      </c>
      <c r="B23" s="825"/>
      <c r="C23" s="826"/>
      <c r="D23" s="857"/>
      <c r="E23" s="857"/>
      <c r="F23" s="857"/>
      <c r="G23" s="857"/>
      <c r="H23" s="857"/>
      <c r="I23" s="857"/>
      <c r="J23" s="858"/>
      <c r="K23" s="830">
        <v>45925</v>
      </c>
      <c r="L23" s="830"/>
      <c r="M23" s="830"/>
      <c r="N23" s="830"/>
      <c r="O23" s="830"/>
      <c r="P23" s="830"/>
      <c r="Q23" s="830"/>
      <c r="R23" s="830"/>
      <c r="S23" s="830"/>
      <c r="T23" s="830"/>
      <c r="U23" s="830"/>
      <c r="V23" s="830"/>
      <c r="W23" s="830"/>
      <c r="X23" s="830"/>
      <c r="Y23" s="830"/>
      <c r="Z23" s="830"/>
      <c r="AA23" s="830"/>
      <c r="AB23" s="830"/>
      <c r="AC23" s="830"/>
      <c r="AD23" s="830"/>
      <c r="AE23" s="830"/>
      <c r="AF23" s="830"/>
      <c r="AG23" s="830"/>
      <c r="AH23" s="830"/>
      <c r="AI23" s="830"/>
      <c r="AJ23" s="830"/>
      <c r="AK23" s="830"/>
      <c r="AL23" s="830"/>
      <c r="AM23" s="830"/>
      <c r="AN23" s="830"/>
      <c r="AO23" s="831">
        <v>45955</v>
      </c>
      <c r="AP23" s="832"/>
      <c r="AQ23" s="832"/>
      <c r="AR23" s="832"/>
      <c r="AS23" s="832"/>
      <c r="AT23" s="832"/>
      <c r="AU23" s="832"/>
      <c r="AV23" s="832"/>
      <c r="AW23" s="832"/>
      <c r="AX23" s="832"/>
      <c r="AY23" s="832"/>
      <c r="AZ23" s="832"/>
      <c r="BA23" s="832"/>
      <c r="BB23" s="832"/>
      <c r="BC23" s="832"/>
      <c r="BD23" s="832"/>
      <c r="BE23" s="832"/>
      <c r="BF23" s="832"/>
      <c r="BG23" s="832"/>
      <c r="BH23" s="832"/>
      <c r="BI23" s="832"/>
      <c r="BJ23" s="832"/>
      <c r="BK23" s="832"/>
      <c r="BL23" s="832"/>
      <c r="BM23" s="832"/>
      <c r="BN23" s="832"/>
      <c r="BO23" s="832"/>
      <c r="BP23" s="832"/>
      <c r="BQ23" s="832"/>
      <c r="BR23" s="832"/>
      <c r="BS23" s="833"/>
    </row>
    <row r="24" spans="1:71" ht="15" thickBot="1">
      <c r="A24" s="827"/>
      <c r="B24" s="828"/>
      <c r="C24" s="829"/>
      <c r="D24" s="133">
        <v>25</v>
      </c>
      <c r="E24" s="82">
        <v>26</v>
      </c>
      <c r="F24" s="82">
        <v>27</v>
      </c>
      <c r="G24" s="82">
        <v>28</v>
      </c>
      <c r="H24" s="82">
        <v>29</v>
      </c>
      <c r="I24" s="81">
        <v>30</v>
      </c>
      <c r="J24" s="84">
        <v>31</v>
      </c>
      <c r="K24" s="133">
        <v>1</v>
      </c>
      <c r="L24" s="82">
        <v>2</v>
      </c>
      <c r="M24" s="82">
        <v>3</v>
      </c>
      <c r="N24" s="82">
        <v>4</v>
      </c>
      <c r="O24" s="82">
        <v>5</v>
      </c>
      <c r="P24" s="81">
        <v>6</v>
      </c>
      <c r="Q24" s="81">
        <v>7</v>
      </c>
      <c r="R24" s="82">
        <v>8</v>
      </c>
      <c r="S24" s="82">
        <v>9</v>
      </c>
      <c r="T24" s="82">
        <v>10</v>
      </c>
      <c r="U24" s="82">
        <v>11</v>
      </c>
      <c r="V24" s="82">
        <v>12</v>
      </c>
      <c r="W24" s="81">
        <v>13</v>
      </c>
      <c r="X24" s="81">
        <v>14</v>
      </c>
      <c r="Y24" s="82">
        <v>15</v>
      </c>
      <c r="Z24" s="82">
        <v>16</v>
      </c>
      <c r="AA24" s="82">
        <v>17</v>
      </c>
      <c r="AB24" s="82">
        <v>18</v>
      </c>
      <c r="AC24" s="82">
        <v>19</v>
      </c>
      <c r="AD24" s="81">
        <v>20</v>
      </c>
      <c r="AE24" s="81">
        <v>21</v>
      </c>
      <c r="AF24" s="82">
        <v>22</v>
      </c>
      <c r="AG24" s="82">
        <v>23</v>
      </c>
      <c r="AH24" s="82">
        <v>24</v>
      </c>
      <c r="AI24" s="82">
        <v>25</v>
      </c>
      <c r="AJ24" s="82">
        <v>26</v>
      </c>
      <c r="AK24" s="81">
        <v>27</v>
      </c>
      <c r="AL24" s="81">
        <v>28</v>
      </c>
      <c r="AM24" s="82">
        <v>29</v>
      </c>
      <c r="AN24" s="82">
        <v>30</v>
      </c>
      <c r="AO24" s="80">
        <v>1</v>
      </c>
      <c r="AP24" s="82">
        <v>2</v>
      </c>
      <c r="AQ24" s="82">
        <v>3</v>
      </c>
      <c r="AR24" s="81">
        <v>4</v>
      </c>
      <c r="AS24" s="81">
        <v>5</v>
      </c>
      <c r="AT24" s="82">
        <v>6</v>
      </c>
      <c r="AU24" s="82">
        <v>7</v>
      </c>
      <c r="AV24" s="82">
        <v>8</v>
      </c>
      <c r="AW24" s="82">
        <v>9</v>
      </c>
      <c r="AX24" s="82">
        <v>10</v>
      </c>
      <c r="AY24" s="81">
        <v>11</v>
      </c>
      <c r="AZ24" s="81">
        <v>12</v>
      </c>
      <c r="BA24" s="83">
        <v>13</v>
      </c>
      <c r="BB24" s="82">
        <v>14</v>
      </c>
      <c r="BC24" s="82">
        <v>15</v>
      </c>
      <c r="BD24" s="82">
        <v>16</v>
      </c>
      <c r="BE24" s="82">
        <v>17</v>
      </c>
      <c r="BF24" s="81">
        <v>18</v>
      </c>
      <c r="BG24" s="81">
        <v>19</v>
      </c>
      <c r="BH24" s="82">
        <v>20</v>
      </c>
      <c r="BI24" s="82">
        <v>21</v>
      </c>
      <c r="BJ24" s="82">
        <v>22</v>
      </c>
      <c r="BK24" s="83">
        <v>23</v>
      </c>
      <c r="BL24" s="82">
        <v>24</v>
      </c>
      <c r="BM24" s="81">
        <v>25</v>
      </c>
      <c r="BN24" s="81">
        <v>26</v>
      </c>
      <c r="BO24" s="82">
        <v>27</v>
      </c>
      <c r="BP24" s="82">
        <v>28</v>
      </c>
      <c r="BQ24" s="82">
        <v>29</v>
      </c>
      <c r="BR24" s="82">
        <v>30</v>
      </c>
      <c r="BS24" s="85">
        <v>31</v>
      </c>
    </row>
    <row r="25" spans="1:71" s="96" customFormat="1" ht="20.100000000000001" customHeight="1">
      <c r="A25" s="381" t="s">
        <v>2</v>
      </c>
      <c r="B25" s="393" t="s">
        <v>3</v>
      </c>
      <c r="C25" s="394" t="s">
        <v>58</v>
      </c>
      <c r="D25" s="134"/>
      <c r="E25" s="93"/>
      <c r="F25" s="93"/>
      <c r="G25" s="93"/>
      <c r="H25" s="93"/>
      <c r="I25" s="92"/>
      <c r="J25" s="140"/>
      <c r="K25" s="134"/>
      <c r="L25" s="93"/>
      <c r="M25" s="93"/>
      <c r="N25" s="93"/>
      <c r="O25" s="93"/>
      <c r="P25" s="92"/>
      <c r="Q25" s="92"/>
      <c r="R25" s="93"/>
      <c r="S25" s="93"/>
      <c r="T25" s="93"/>
      <c r="U25" s="93"/>
      <c r="V25" s="93"/>
      <c r="W25" s="92"/>
      <c r="X25" s="92"/>
      <c r="Y25" s="93"/>
      <c r="Z25" s="93"/>
      <c r="AA25" s="93"/>
      <c r="AB25" s="93"/>
      <c r="AC25" s="93"/>
      <c r="AD25" s="92"/>
      <c r="AE25" s="92"/>
      <c r="AF25" s="93"/>
      <c r="AG25" s="93"/>
      <c r="AH25" s="93"/>
      <c r="AI25" s="93"/>
      <c r="AJ25" s="93"/>
      <c r="AK25" s="92"/>
      <c r="AL25" s="92"/>
      <c r="AM25" s="93"/>
      <c r="AN25" s="90"/>
      <c r="AO25" s="91"/>
      <c r="AP25" s="93"/>
      <c r="AQ25" s="93"/>
      <c r="AR25" s="92"/>
      <c r="AS25" s="92"/>
      <c r="AT25" s="93"/>
      <c r="AU25" s="93"/>
      <c r="AV25" s="93"/>
      <c r="AW25" s="93"/>
      <c r="AX25" s="93"/>
      <c r="AY25" s="92"/>
      <c r="AZ25" s="92"/>
      <c r="BA25" s="94"/>
      <c r="BB25" s="93"/>
      <c r="BC25" s="93"/>
      <c r="BD25" s="93"/>
      <c r="BE25" s="93"/>
      <c r="BF25" s="92"/>
      <c r="BG25" s="92"/>
      <c r="BH25" s="93"/>
      <c r="BI25" s="93"/>
      <c r="BJ25" s="93"/>
      <c r="BK25" s="94"/>
      <c r="BL25" s="93"/>
      <c r="BM25" s="92"/>
      <c r="BN25" s="92"/>
      <c r="BO25" s="93"/>
      <c r="BP25" s="93"/>
      <c r="BQ25" s="93"/>
      <c r="BR25" s="93"/>
      <c r="BS25" s="95"/>
    </row>
    <row r="26" spans="1:71" s="96" customFormat="1" ht="20.100000000000001" customHeight="1">
      <c r="A26" s="853" t="s">
        <v>437</v>
      </c>
      <c r="B26" s="101" t="s">
        <v>4</v>
      </c>
      <c r="C26" s="384"/>
      <c r="D26" s="135"/>
      <c r="E26" s="126"/>
      <c r="F26" s="126"/>
      <c r="G26" s="126"/>
      <c r="H26" s="126"/>
      <c r="I26" s="127"/>
      <c r="J26" s="141"/>
      <c r="K26" s="135"/>
      <c r="L26" s="126" t="s">
        <v>381</v>
      </c>
      <c r="M26" s="126" t="s">
        <v>381</v>
      </c>
      <c r="N26" s="126" t="s">
        <v>381</v>
      </c>
      <c r="O26" s="126" t="s">
        <v>381</v>
      </c>
      <c r="P26" s="127"/>
      <c r="Q26" s="127"/>
      <c r="R26" s="126"/>
      <c r="S26" s="126"/>
      <c r="T26" s="126"/>
      <c r="U26" s="126"/>
      <c r="V26" s="126"/>
      <c r="W26" s="127"/>
      <c r="X26" s="127"/>
      <c r="Y26" s="126"/>
      <c r="Z26" s="126"/>
      <c r="AA26" s="126"/>
      <c r="AB26" s="126"/>
      <c r="AC26" s="126"/>
      <c r="AD26" s="127"/>
      <c r="AE26" s="127"/>
      <c r="AF26" s="126"/>
      <c r="AG26" s="126"/>
      <c r="AH26" s="126"/>
      <c r="AI26" s="126"/>
      <c r="AJ26" s="126"/>
      <c r="AK26" s="127"/>
      <c r="AL26" s="127"/>
      <c r="AM26" s="126"/>
      <c r="AN26" s="129"/>
      <c r="AO26" s="130"/>
      <c r="AP26" s="126"/>
      <c r="AQ26" s="126"/>
      <c r="AR26" s="127"/>
      <c r="AS26" s="127"/>
      <c r="AT26" s="126"/>
      <c r="AU26" s="126"/>
      <c r="AV26" s="126"/>
      <c r="AW26" s="126"/>
      <c r="AX26" s="126"/>
      <c r="AY26" s="127"/>
      <c r="AZ26" s="127"/>
      <c r="BA26" s="128"/>
      <c r="BB26" s="126"/>
      <c r="BC26" s="126"/>
      <c r="BD26" s="126"/>
      <c r="BE26" s="126"/>
      <c r="BF26" s="127"/>
      <c r="BG26" s="127"/>
      <c r="BH26" s="126"/>
      <c r="BI26" s="126"/>
      <c r="BJ26" s="126"/>
      <c r="BK26" s="128"/>
      <c r="BL26" s="126"/>
      <c r="BM26" s="127"/>
      <c r="BN26" s="127"/>
      <c r="BO26" s="126"/>
      <c r="BP26" s="126"/>
      <c r="BQ26" s="126"/>
      <c r="BR26" s="126"/>
      <c r="BS26" s="131"/>
    </row>
    <row r="27" spans="1:71" s="96" customFormat="1" ht="20.100000000000001" customHeight="1">
      <c r="A27" s="854"/>
      <c r="B27" s="101" t="s">
        <v>6</v>
      </c>
      <c r="C27" s="391">
        <f>SUM(G27:R27)</f>
        <v>65</v>
      </c>
      <c r="D27" s="135"/>
      <c r="E27" s="126"/>
      <c r="F27" s="136"/>
      <c r="G27" s="136"/>
      <c r="H27" s="136"/>
      <c r="I27" s="127"/>
      <c r="J27" s="141"/>
      <c r="K27" s="136"/>
      <c r="L27" s="99">
        <v>5</v>
      </c>
      <c r="M27" s="99">
        <v>29</v>
      </c>
      <c r="N27" s="99">
        <v>22</v>
      </c>
      <c r="O27" s="99">
        <v>9</v>
      </c>
      <c r="P27" s="98"/>
      <c r="Q27" s="98"/>
      <c r="R27" s="99"/>
      <c r="S27" s="99"/>
      <c r="T27" s="99"/>
      <c r="U27" s="99"/>
      <c r="V27" s="99"/>
      <c r="W27" s="98"/>
      <c r="X27" s="98"/>
      <c r="Y27" s="99"/>
      <c r="Z27" s="99"/>
      <c r="AA27" s="99"/>
      <c r="AB27" s="99"/>
      <c r="AC27" s="99"/>
      <c r="AD27" s="98"/>
      <c r="AE27" s="98"/>
      <c r="AF27" s="99"/>
      <c r="AG27" s="99"/>
      <c r="AH27" s="99"/>
      <c r="AI27" s="99"/>
      <c r="AJ27" s="99"/>
      <c r="AK27" s="98"/>
      <c r="AL27" s="98"/>
      <c r="AM27" s="99"/>
      <c r="AN27" s="87"/>
      <c r="AO27" s="97"/>
      <c r="AP27" s="99"/>
      <c r="AQ27" s="99"/>
      <c r="AR27" s="98"/>
      <c r="AS27" s="98"/>
      <c r="AT27" s="99"/>
      <c r="AU27" s="99"/>
      <c r="AV27" s="99"/>
      <c r="AW27" s="99"/>
      <c r="AX27" s="99"/>
      <c r="AY27" s="98"/>
      <c r="AZ27" s="98"/>
      <c r="BA27" s="100"/>
      <c r="BB27" s="99"/>
      <c r="BC27" s="99"/>
      <c r="BD27" s="99"/>
      <c r="BE27" s="99"/>
      <c r="BF27" s="98"/>
      <c r="BG27" s="98"/>
      <c r="BH27" s="99"/>
      <c r="BI27" s="99"/>
      <c r="BJ27" s="99"/>
      <c r="BK27" s="100"/>
      <c r="BL27" s="99"/>
      <c r="BM27" s="98"/>
      <c r="BN27" s="98"/>
      <c r="BO27" s="99"/>
      <c r="BP27" s="99"/>
      <c r="BQ27" s="99"/>
      <c r="BR27" s="99"/>
      <c r="BS27" s="101"/>
    </row>
    <row r="28" spans="1:71" s="96" customFormat="1" ht="20.100000000000001" customHeight="1">
      <c r="A28" s="854"/>
      <c r="B28" s="101" t="s">
        <v>7</v>
      </c>
      <c r="C28" s="391">
        <f>SUM(G28:R28)</f>
        <v>65</v>
      </c>
      <c r="D28" s="135"/>
      <c r="E28" s="126"/>
      <c r="F28" s="126"/>
      <c r="G28" s="126"/>
      <c r="H28" s="126"/>
      <c r="I28" s="98"/>
      <c r="J28" s="142"/>
      <c r="K28" s="136"/>
      <c r="L28" s="99">
        <v>5</v>
      </c>
      <c r="M28" s="99">
        <v>29</v>
      </c>
      <c r="N28" s="99">
        <v>22</v>
      </c>
      <c r="O28" s="99">
        <v>8</v>
      </c>
      <c r="P28" s="98">
        <v>1</v>
      </c>
      <c r="Q28" s="98"/>
      <c r="R28" s="99"/>
      <c r="S28" s="99"/>
      <c r="T28" s="99"/>
      <c r="U28" s="99"/>
      <c r="V28" s="99"/>
      <c r="W28" s="98"/>
      <c r="X28" s="98"/>
      <c r="Y28" s="99"/>
      <c r="Z28" s="99"/>
      <c r="AA28" s="99"/>
      <c r="AB28" s="99"/>
      <c r="AC28" s="99"/>
      <c r="AD28" s="98"/>
      <c r="AE28" s="98"/>
      <c r="AF28" s="99"/>
      <c r="AG28" s="99"/>
      <c r="AH28" s="99"/>
      <c r="AI28" s="99"/>
      <c r="AJ28" s="99"/>
      <c r="AK28" s="98"/>
      <c r="AL28" s="98"/>
      <c r="AM28" s="99"/>
      <c r="AN28" s="87"/>
      <c r="AO28" s="97"/>
      <c r="AP28" s="99"/>
      <c r="AQ28" s="99"/>
      <c r="AR28" s="98"/>
      <c r="AS28" s="98"/>
      <c r="AT28" s="99"/>
      <c r="AU28" s="99"/>
      <c r="AV28" s="99"/>
      <c r="AW28" s="99"/>
      <c r="AX28" s="99"/>
      <c r="AY28" s="98"/>
      <c r="AZ28" s="98"/>
      <c r="BA28" s="100"/>
      <c r="BB28" s="99"/>
      <c r="BC28" s="99"/>
      <c r="BD28" s="99"/>
      <c r="BE28" s="99"/>
      <c r="BF28" s="98"/>
      <c r="BG28" s="98"/>
      <c r="BH28" s="99"/>
      <c r="BI28" s="99"/>
      <c r="BJ28" s="99"/>
      <c r="BK28" s="100"/>
      <c r="BL28" s="99"/>
      <c r="BM28" s="98"/>
      <c r="BN28" s="98"/>
      <c r="BO28" s="99"/>
      <c r="BP28" s="99"/>
      <c r="BQ28" s="99"/>
      <c r="BR28" s="99"/>
      <c r="BS28" s="101"/>
    </row>
    <row r="29" spans="1:71" s="96" customFormat="1" ht="20.100000000000001" customHeight="1">
      <c r="A29" s="854"/>
      <c r="B29" s="101" t="s">
        <v>8</v>
      </c>
      <c r="C29" s="390">
        <f>C28-C27</f>
        <v>0</v>
      </c>
      <c r="D29" s="378"/>
      <c r="E29" s="146"/>
      <c r="F29" s="146"/>
      <c r="G29" s="146"/>
      <c r="H29" s="99"/>
      <c r="I29" s="98"/>
      <c r="J29" s="142"/>
      <c r="K29" s="136"/>
      <c r="L29" s="341">
        <f>L28-L27</f>
        <v>0</v>
      </c>
      <c r="M29" s="341">
        <f>M28-M27</f>
        <v>0</v>
      </c>
      <c r="N29" s="341">
        <f>N28-N27</f>
        <v>0</v>
      </c>
      <c r="O29" s="341">
        <f>O28-O27</f>
        <v>-1</v>
      </c>
      <c r="P29" s="341">
        <f>P28-P27</f>
        <v>1</v>
      </c>
      <c r="Q29" s="98"/>
      <c r="R29" s="99"/>
      <c r="S29" s="99"/>
      <c r="T29" s="99"/>
      <c r="U29" s="99"/>
      <c r="V29" s="99"/>
      <c r="W29" s="98"/>
      <c r="X29" s="98"/>
      <c r="Y29" s="99"/>
      <c r="Z29" s="99"/>
      <c r="AA29" s="99"/>
      <c r="AB29" s="99"/>
      <c r="AC29" s="99"/>
      <c r="AD29" s="98"/>
      <c r="AE29" s="98"/>
      <c r="AF29" s="99"/>
      <c r="AG29" s="99"/>
      <c r="AH29" s="99"/>
      <c r="AI29" s="99"/>
      <c r="AJ29" s="99"/>
      <c r="AK29" s="98"/>
      <c r="AL29" s="98"/>
      <c r="AM29" s="99"/>
      <c r="AN29" s="87"/>
      <c r="AO29" s="97"/>
      <c r="AP29" s="99"/>
      <c r="AQ29" s="99"/>
      <c r="AR29" s="98"/>
      <c r="AS29" s="98"/>
      <c r="AT29" s="99"/>
      <c r="AU29" s="99"/>
      <c r="AV29" s="99"/>
      <c r="AW29" s="99"/>
      <c r="AX29" s="99"/>
      <c r="AY29" s="98"/>
      <c r="AZ29" s="98"/>
      <c r="BA29" s="100"/>
      <c r="BB29" s="99"/>
      <c r="BC29" s="99"/>
      <c r="BD29" s="99"/>
      <c r="BE29" s="99"/>
      <c r="BF29" s="98"/>
      <c r="BG29" s="98"/>
      <c r="BH29" s="99"/>
      <c r="BI29" s="99"/>
      <c r="BJ29" s="99"/>
      <c r="BK29" s="100"/>
      <c r="BL29" s="99"/>
      <c r="BM29" s="98"/>
      <c r="BN29" s="98"/>
      <c r="BO29" s="99"/>
      <c r="BP29" s="99"/>
      <c r="BQ29" s="99"/>
      <c r="BR29" s="99"/>
      <c r="BS29" s="101"/>
    </row>
    <row r="30" spans="1:71" s="119" customFormat="1" ht="20.100000000000001" customHeight="1">
      <c r="A30" s="854"/>
      <c r="B30" s="122" t="s">
        <v>9</v>
      </c>
      <c r="C30" s="386"/>
      <c r="D30" s="379"/>
      <c r="E30" s="148"/>
      <c r="F30" s="148"/>
      <c r="G30" s="148"/>
      <c r="H30" s="115"/>
      <c r="I30" s="114"/>
      <c r="J30" s="143"/>
      <c r="K30" s="137"/>
      <c r="L30" s="348">
        <f>K30+L29</f>
        <v>0</v>
      </c>
      <c r="M30" s="348">
        <f>L30+M29</f>
        <v>0</v>
      </c>
      <c r="N30" s="348">
        <f>M30+N29</f>
        <v>0</v>
      </c>
      <c r="O30" s="348">
        <f>N30+O29</f>
        <v>-1</v>
      </c>
      <c r="P30" s="348">
        <f>O30+P29</f>
        <v>0</v>
      </c>
      <c r="Q30" s="114"/>
      <c r="R30" s="115"/>
      <c r="S30" s="115"/>
      <c r="T30" s="115"/>
      <c r="U30" s="115"/>
      <c r="V30" s="115"/>
      <c r="W30" s="114"/>
      <c r="X30" s="114"/>
      <c r="Y30" s="115"/>
      <c r="Z30" s="115"/>
      <c r="AA30" s="115"/>
      <c r="AB30" s="115"/>
      <c r="AC30" s="115"/>
      <c r="AD30" s="114"/>
      <c r="AE30" s="114"/>
      <c r="AF30" s="115"/>
      <c r="AG30" s="115"/>
      <c r="AH30" s="115"/>
      <c r="AI30" s="115"/>
      <c r="AJ30" s="115"/>
      <c r="AK30" s="114"/>
      <c r="AL30" s="114"/>
      <c r="AM30" s="115"/>
      <c r="AN30" s="113"/>
      <c r="AO30" s="112"/>
      <c r="AP30" s="115"/>
      <c r="AQ30" s="115"/>
      <c r="AR30" s="114"/>
      <c r="AS30" s="114"/>
      <c r="AT30" s="115"/>
      <c r="AU30" s="115"/>
      <c r="AV30" s="115"/>
      <c r="AW30" s="115"/>
      <c r="AX30" s="115"/>
      <c r="AY30" s="114"/>
      <c r="AZ30" s="114"/>
      <c r="BA30" s="117"/>
      <c r="BB30" s="115"/>
      <c r="BC30" s="115"/>
      <c r="BD30" s="115"/>
      <c r="BE30" s="115"/>
      <c r="BF30" s="114"/>
      <c r="BG30" s="114"/>
      <c r="BH30" s="115"/>
      <c r="BI30" s="115"/>
      <c r="BJ30" s="115"/>
      <c r="BK30" s="117"/>
      <c r="BL30" s="115"/>
      <c r="BM30" s="114"/>
      <c r="BN30" s="114"/>
      <c r="BO30" s="115"/>
      <c r="BP30" s="115"/>
      <c r="BQ30" s="115"/>
      <c r="BR30" s="115"/>
      <c r="BS30" s="118"/>
    </row>
    <row r="31" spans="1:71" s="96" customFormat="1" ht="20.100000000000001" customHeight="1">
      <c r="A31" s="854"/>
      <c r="B31" s="101"/>
      <c r="C31" s="385"/>
      <c r="D31" s="136"/>
      <c r="E31" s="99"/>
      <c r="F31" s="99"/>
      <c r="G31" s="99"/>
      <c r="H31" s="99"/>
      <c r="I31" s="98"/>
      <c r="J31" s="142"/>
      <c r="K31" s="136"/>
      <c r="L31" s="99"/>
      <c r="M31" s="99"/>
      <c r="N31" s="99"/>
      <c r="O31" s="99"/>
      <c r="P31" s="98"/>
      <c r="Q31" s="98"/>
      <c r="R31" s="99"/>
      <c r="S31" s="99"/>
      <c r="T31" s="99"/>
      <c r="U31" s="99"/>
      <c r="V31" s="99"/>
      <c r="W31" s="98"/>
      <c r="X31" s="98"/>
      <c r="Y31" s="99"/>
      <c r="Z31" s="99"/>
      <c r="AA31" s="99"/>
      <c r="AB31" s="99"/>
      <c r="AC31" s="99"/>
      <c r="AD31" s="98"/>
      <c r="AE31" s="98"/>
      <c r="AF31" s="99"/>
      <c r="AG31" s="99"/>
      <c r="AH31" s="99"/>
      <c r="AI31" s="99"/>
      <c r="AJ31" s="99"/>
      <c r="AK31" s="98"/>
      <c r="AL31" s="98"/>
      <c r="AM31" s="99"/>
      <c r="AN31" s="87"/>
      <c r="AO31" s="97"/>
      <c r="AP31" s="99"/>
      <c r="AQ31" s="99"/>
      <c r="AR31" s="98"/>
      <c r="AS31" s="98"/>
      <c r="AT31" s="99"/>
      <c r="AU31" s="99"/>
      <c r="AV31" s="99"/>
      <c r="AW31" s="99"/>
      <c r="AX31" s="99"/>
      <c r="AY31" s="98"/>
      <c r="AZ31" s="98"/>
      <c r="BA31" s="100"/>
      <c r="BB31" s="99"/>
      <c r="BC31" s="99"/>
      <c r="BD31" s="99"/>
      <c r="BE31" s="99"/>
      <c r="BF31" s="98"/>
      <c r="BG31" s="98"/>
      <c r="BH31" s="99"/>
      <c r="BI31" s="99"/>
      <c r="BJ31" s="99"/>
      <c r="BK31" s="100"/>
      <c r="BL31" s="99"/>
      <c r="BM31" s="98"/>
      <c r="BN31" s="98"/>
      <c r="BO31" s="99"/>
      <c r="BP31" s="99"/>
      <c r="BQ31" s="99"/>
      <c r="BR31" s="99"/>
      <c r="BS31" s="101"/>
    </row>
    <row r="32" spans="1:71" s="96" customFormat="1" ht="20.100000000000001" customHeight="1" thickBot="1">
      <c r="A32" s="855"/>
      <c r="B32" s="111"/>
      <c r="C32" s="387"/>
      <c r="D32" s="138"/>
      <c r="E32" s="109"/>
      <c r="F32" s="109"/>
      <c r="G32" s="109"/>
      <c r="H32" s="109"/>
      <c r="I32" s="108"/>
      <c r="J32" s="144"/>
      <c r="K32" s="138"/>
      <c r="L32" s="109"/>
      <c r="M32" s="109"/>
      <c r="N32" s="109"/>
      <c r="O32" s="109"/>
      <c r="P32" s="108"/>
      <c r="Q32" s="108"/>
      <c r="R32" s="109"/>
      <c r="S32" s="109"/>
      <c r="T32" s="109"/>
      <c r="U32" s="109"/>
      <c r="V32" s="109"/>
      <c r="W32" s="108"/>
      <c r="X32" s="108"/>
      <c r="Y32" s="109"/>
      <c r="Z32" s="109"/>
      <c r="AA32" s="109"/>
      <c r="AB32" s="109"/>
      <c r="AC32" s="109"/>
      <c r="AD32" s="108"/>
      <c r="AE32" s="108"/>
      <c r="AF32" s="109"/>
      <c r="AG32" s="109"/>
      <c r="AH32" s="109"/>
      <c r="AI32" s="109"/>
      <c r="AJ32" s="109"/>
      <c r="AK32" s="108"/>
      <c r="AL32" s="108"/>
      <c r="AM32" s="109"/>
      <c r="AN32" s="89"/>
      <c r="AO32" s="107"/>
      <c r="AP32" s="109"/>
      <c r="AQ32" s="109"/>
      <c r="AR32" s="108"/>
      <c r="AS32" s="108"/>
      <c r="AT32" s="109"/>
      <c r="AU32" s="109"/>
      <c r="AV32" s="109"/>
      <c r="AW32" s="109"/>
      <c r="AX32" s="109"/>
      <c r="AY32" s="108"/>
      <c r="AZ32" s="108"/>
      <c r="BA32" s="110"/>
      <c r="BB32" s="109"/>
      <c r="BC32" s="109"/>
      <c r="BD32" s="109"/>
      <c r="BE32" s="109"/>
      <c r="BF32" s="108"/>
      <c r="BG32" s="108"/>
      <c r="BH32" s="109"/>
      <c r="BI32" s="109"/>
      <c r="BJ32" s="109"/>
      <c r="BK32" s="110"/>
      <c r="BL32" s="109"/>
      <c r="BM32" s="108"/>
      <c r="BN32" s="108"/>
      <c r="BO32" s="109"/>
      <c r="BP32" s="109"/>
      <c r="BQ32" s="109"/>
      <c r="BR32" s="109"/>
      <c r="BS32" s="111"/>
    </row>
    <row r="33" spans="1:71" s="96" customFormat="1" ht="20.100000000000001" customHeight="1">
      <c r="A33" s="382" t="s">
        <v>434</v>
      </c>
      <c r="B33" s="121" t="s">
        <v>10</v>
      </c>
      <c r="C33" s="388" t="s">
        <v>58</v>
      </c>
      <c r="D33" s="134"/>
      <c r="E33" s="93"/>
      <c r="F33" s="93"/>
      <c r="G33" s="93"/>
      <c r="H33" s="93"/>
      <c r="I33" s="92"/>
      <c r="J33" s="140"/>
      <c r="K33" s="134"/>
      <c r="L33" s="93"/>
      <c r="M33" s="93"/>
      <c r="N33" s="93"/>
      <c r="O33" s="93"/>
      <c r="P33" s="92"/>
      <c r="Q33" s="92"/>
      <c r="R33" s="93"/>
      <c r="S33" s="93"/>
      <c r="T33" s="93"/>
      <c r="U33" s="93"/>
      <c r="V33" s="93"/>
      <c r="W33" s="92"/>
      <c r="X33" s="92"/>
      <c r="Y33" s="93"/>
      <c r="Z33" s="93"/>
      <c r="AA33" s="93"/>
      <c r="AB33" s="93"/>
      <c r="AC33" s="93"/>
      <c r="AD33" s="92"/>
      <c r="AE33" s="92"/>
      <c r="AF33" s="93"/>
      <c r="AG33" s="93"/>
      <c r="AH33" s="93"/>
      <c r="AI33" s="93"/>
      <c r="AJ33" s="93"/>
      <c r="AK33" s="92"/>
      <c r="AL33" s="92"/>
      <c r="AM33" s="93"/>
      <c r="AN33" s="90"/>
      <c r="AO33" s="91"/>
      <c r="AP33" s="93"/>
      <c r="AQ33" s="93"/>
      <c r="AR33" s="92"/>
      <c r="AS33" s="92"/>
      <c r="AT33" s="93"/>
      <c r="AU33" s="93"/>
      <c r="AV33" s="93"/>
      <c r="AW33" s="93"/>
      <c r="AX33" s="93"/>
      <c r="AY33" s="92"/>
      <c r="AZ33" s="92"/>
      <c r="BA33" s="94"/>
      <c r="BB33" s="93"/>
      <c r="BC33" s="93"/>
      <c r="BD33" s="93"/>
      <c r="BE33" s="93"/>
      <c r="BF33" s="92"/>
      <c r="BG33" s="92"/>
      <c r="BH33" s="93"/>
      <c r="BI33" s="93"/>
      <c r="BJ33" s="93"/>
      <c r="BK33" s="94"/>
      <c r="BL33" s="93"/>
      <c r="BM33" s="92"/>
      <c r="BN33" s="92"/>
      <c r="BO33" s="93"/>
      <c r="BP33" s="93"/>
      <c r="BQ33" s="93"/>
      <c r="BR33" s="93"/>
      <c r="BS33" s="95"/>
    </row>
    <row r="34" spans="1:71" s="96" customFormat="1" ht="20.100000000000001" customHeight="1">
      <c r="A34" s="853" t="s">
        <v>437</v>
      </c>
      <c r="B34" s="101" t="s">
        <v>4</v>
      </c>
      <c r="C34" s="384"/>
      <c r="D34" s="135"/>
      <c r="E34" s="126"/>
      <c r="F34" s="126"/>
      <c r="G34" s="126"/>
      <c r="H34" s="126"/>
      <c r="I34" s="127"/>
      <c r="J34" s="141"/>
      <c r="K34" s="135"/>
      <c r="L34" s="126"/>
      <c r="M34" s="126" t="s">
        <v>381</v>
      </c>
      <c r="N34" s="126" t="s">
        <v>381</v>
      </c>
      <c r="O34" s="126" t="s">
        <v>381</v>
      </c>
      <c r="P34" s="127"/>
      <c r="Q34" s="127"/>
      <c r="R34" s="126"/>
      <c r="S34" s="126"/>
      <c r="T34" s="126"/>
      <c r="U34" s="126"/>
      <c r="V34" s="126"/>
      <c r="W34" s="127"/>
      <c r="X34" s="127"/>
      <c r="Y34" s="126"/>
      <c r="Z34" s="126"/>
      <c r="AA34" s="126"/>
      <c r="AB34" s="126"/>
      <c r="AC34" s="126"/>
      <c r="AD34" s="127"/>
      <c r="AE34" s="127"/>
      <c r="AF34" s="126"/>
      <c r="AG34" s="126"/>
      <c r="AH34" s="126"/>
      <c r="AI34" s="126"/>
      <c r="AJ34" s="126"/>
      <c r="AK34" s="127"/>
      <c r="AL34" s="127"/>
      <c r="AM34" s="126"/>
      <c r="AN34" s="129"/>
      <c r="AO34" s="130"/>
      <c r="AP34" s="126"/>
      <c r="AQ34" s="126"/>
      <c r="AR34" s="127"/>
      <c r="AS34" s="127"/>
      <c r="AT34" s="126"/>
      <c r="AU34" s="126"/>
      <c r="AV34" s="126"/>
      <c r="AW34" s="126"/>
      <c r="AX34" s="126"/>
      <c r="AY34" s="127"/>
      <c r="AZ34" s="127"/>
      <c r="BA34" s="128"/>
      <c r="BB34" s="126"/>
      <c r="BC34" s="126"/>
      <c r="BD34" s="126"/>
      <c r="BE34" s="126"/>
      <c r="BF34" s="127"/>
      <c r="BG34" s="127"/>
      <c r="BH34" s="126"/>
      <c r="BI34" s="126"/>
      <c r="BJ34" s="126"/>
      <c r="BK34" s="128"/>
      <c r="BL34" s="126"/>
      <c r="BM34" s="127"/>
      <c r="BN34" s="127"/>
      <c r="BO34" s="126"/>
      <c r="BP34" s="126"/>
      <c r="BQ34" s="126"/>
      <c r="BR34" s="126"/>
      <c r="BS34" s="131"/>
    </row>
    <row r="35" spans="1:71" s="96" customFormat="1" ht="20.100000000000001" customHeight="1">
      <c r="A35" s="854"/>
      <c r="B35" s="101" t="s">
        <v>6</v>
      </c>
      <c r="C35" s="391">
        <f>SUM(G35:R35)</f>
        <v>65</v>
      </c>
      <c r="D35" s="135"/>
      <c r="E35" s="126"/>
      <c r="F35" s="126"/>
      <c r="G35" s="126"/>
      <c r="H35" s="136"/>
      <c r="I35" s="98"/>
      <c r="J35" s="142"/>
      <c r="K35" s="136"/>
      <c r="L35" s="136"/>
      <c r="M35" s="136">
        <v>19</v>
      </c>
      <c r="N35" s="136">
        <v>20</v>
      </c>
      <c r="O35" s="136">
        <v>26</v>
      </c>
      <c r="P35" s="98"/>
      <c r="Q35" s="98"/>
      <c r="R35" s="99"/>
      <c r="S35" s="99"/>
      <c r="T35" s="99"/>
      <c r="U35" s="99"/>
      <c r="V35" s="99"/>
      <c r="W35" s="98"/>
      <c r="X35" s="98"/>
      <c r="Y35" s="99"/>
      <c r="Z35" s="99"/>
      <c r="AA35" s="99"/>
      <c r="AB35" s="99"/>
      <c r="AC35" s="99"/>
      <c r="AD35" s="98"/>
      <c r="AE35" s="98"/>
      <c r="AF35" s="99"/>
      <c r="AG35" s="99"/>
      <c r="AH35" s="99"/>
      <c r="AI35" s="99"/>
      <c r="AJ35" s="99"/>
      <c r="AK35" s="98"/>
      <c r="AL35" s="98"/>
      <c r="AM35" s="99"/>
      <c r="AN35" s="87"/>
      <c r="AO35" s="97"/>
      <c r="AP35" s="99"/>
      <c r="AQ35" s="99"/>
      <c r="AR35" s="98"/>
      <c r="AS35" s="98"/>
      <c r="AT35" s="99"/>
      <c r="AU35" s="99"/>
      <c r="AV35" s="99"/>
      <c r="AW35" s="99"/>
      <c r="AX35" s="99"/>
      <c r="AY35" s="98"/>
      <c r="AZ35" s="98"/>
      <c r="BA35" s="100"/>
      <c r="BB35" s="99"/>
      <c r="BC35" s="99"/>
      <c r="BD35" s="99"/>
      <c r="BE35" s="99"/>
      <c r="BF35" s="98"/>
      <c r="BG35" s="98"/>
      <c r="BH35" s="99"/>
      <c r="BI35" s="99"/>
      <c r="BJ35" s="99"/>
      <c r="BK35" s="100"/>
      <c r="BL35" s="99"/>
      <c r="BM35" s="98"/>
      <c r="BN35" s="98"/>
      <c r="BO35" s="99"/>
      <c r="BP35" s="99"/>
      <c r="BQ35" s="99"/>
      <c r="BR35" s="99"/>
      <c r="BS35" s="101"/>
    </row>
    <row r="36" spans="1:71" s="96" customFormat="1" ht="20.100000000000001" customHeight="1">
      <c r="A36" s="854"/>
      <c r="B36" s="101" t="s">
        <v>7</v>
      </c>
      <c r="C36" s="391">
        <f>SUM(G36:R36)</f>
        <v>65</v>
      </c>
      <c r="D36" s="135"/>
      <c r="E36" s="126"/>
      <c r="F36" s="126"/>
      <c r="G36" s="126"/>
      <c r="H36" s="126"/>
      <c r="I36" s="98"/>
      <c r="J36" s="142"/>
      <c r="K36" s="136"/>
      <c r="L36" s="99"/>
      <c r="M36" s="99">
        <v>19</v>
      </c>
      <c r="N36" s="99">
        <v>20</v>
      </c>
      <c r="O36" s="99">
        <v>25</v>
      </c>
      <c r="P36" s="98">
        <v>1</v>
      </c>
      <c r="Q36" s="98"/>
      <c r="R36" s="99"/>
      <c r="S36" s="99"/>
      <c r="T36" s="99"/>
      <c r="U36" s="99"/>
      <c r="V36" s="99"/>
      <c r="W36" s="98"/>
      <c r="X36" s="98"/>
      <c r="Y36" s="99"/>
      <c r="Z36" s="99"/>
      <c r="AA36" s="99"/>
      <c r="AB36" s="99"/>
      <c r="AC36" s="99"/>
      <c r="AD36" s="98"/>
      <c r="AE36" s="98"/>
      <c r="AF36" s="99"/>
      <c r="AG36" s="99"/>
      <c r="AH36" s="99"/>
      <c r="AI36" s="99"/>
      <c r="AJ36" s="99"/>
      <c r="AK36" s="98"/>
      <c r="AL36" s="98"/>
      <c r="AM36" s="99"/>
      <c r="AN36" s="87"/>
      <c r="AO36" s="97"/>
      <c r="AP36" s="99"/>
      <c r="AQ36" s="99"/>
      <c r="AR36" s="98"/>
      <c r="AS36" s="98"/>
      <c r="AT36" s="99"/>
      <c r="AU36" s="99"/>
      <c r="AV36" s="99"/>
      <c r="AW36" s="99"/>
      <c r="AX36" s="99"/>
      <c r="AY36" s="98"/>
      <c r="AZ36" s="98"/>
      <c r="BA36" s="100"/>
      <c r="BB36" s="99"/>
      <c r="BC36" s="99"/>
      <c r="BD36" s="99"/>
      <c r="BE36" s="99"/>
      <c r="BF36" s="98"/>
      <c r="BG36" s="98"/>
      <c r="BH36" s="99"/>
      <c r="BI36" s="99"/>
      <c r="BJ36" s="99"/>
      <c r="BK36" s="100"/>
      <c r="BL36" s="99"/>
      <c r="BM36" s="98"/>
      <c r="BN36" s="98"/>
      <c r="BO36" s="99"/>
      <c r="BP36" s="99"/>
      <c r="BQ36" s="99"/>
      <c r="BR36" s="99"/>
      <c r="BS36" s="101"/>
    </row>
    <row r="37" spans="1:71" s="96" customFormat="1" ht="20.100000000000001" customHeight="1">
      <c r="A37" s="854"/>
      <c r="B37" s="101" t="s">
        <v>8</v>
      </c>
      <c r="C37" s="390">
        <f>C36-C35</f>
        <v>0</v>
      </c>
      <c r="D37" s="136"/>
      <c r="E37" s="99"/>
      <c r="F37" s="99"/>
      <c r="G37" s="99"/>
      <c r="H37" s="99"/>
      <c r="I37" s="98"/>
      <c r="J37" s="142"/>
      <c r="K37" s="136"/>
      <c r="L37" s="99"/>
      <c r="M37" s="341">
        <f>M36-M35</f>
        <v>0</v>
      </c>
      <c r="N37" s="341">
        <f>N36-N35</f>
        <v>0</v>
      </c>
      <c r="O37" s="341">
        <f>O36-O35</f>
        <v>-1</v>
      </c>
      <c r="P37" s="341">
        <f>P36-P35</f>
        <v>1</v>
      </c>
      <c r="Q37" s="98"/>
      <c r="R37" s="99"/>
      <c r="S37" s="99"/>
      <c r="T37" s="99"/>
      <c r="U37" s="99"/>
      <c r="V37" s="99"/>
      <c r="W37" s="98"/>
      <c r="X37" s="98"/>
      <c r="Y37" s="99"/>
      <c r="Z37" s="99"/>
      <c r="AA37" s="99"/>
      <c r="AB37" s="99"/>
      <c r="AC37" s="99"/>
      <c r="AD37" s="98"/>
      <c r="AE37" s="98"/>
      <c r="AF37" s="99"/>
      <c r="AG37" s="99"/>
      <c r="AH37" s="99"/>
      <c r="AI37" s="99"/>
      <c r="AJ37" s="99"/>
      <c r="AK37" s="98"/>
      <c r="AL37" s="98"/>
      <c r="AM37" s="99"/>
      <c r="AN37" s="87"/>
      <c r="AO37" s="97"/>
      <c r="AP37" s="99"/>
      <c r="AQ37" s="99"/>
      <c r="AR37" s="98"/>
      <c r="AS37" s="98"/>
      <c r="AT37" s="99"/>
      <c r="AU37" s="99"/>
      <c r="AV37" s="99"/>
      <c r="AW37" s="99"/>
      <c r="AX37" s="99"/>
      <c r="AY37" s="98"/>
      <c r="AZ37" s="98"/>
      <c r="BA37" s="100"/>
      <c r="BB37" s="99"/>
      <c r="BC37" s="99"/>
      <c r="BD37" s="99"/>
      <c r="BE37" s="99"/>
      <c r="BF37" s="98"/>
      <c r="BG37" s="98"/>
      <c r="BH37" s="99"/>
      <c r="BI37" s="99"/>
      <c r="BJ37" s="99"/>
      <c r="BK37" s="100"/>
      <c r="BL37" s="99"/>
      <c r="BM37" s="98"/>
      <c r="BN37" s="98"/>
      <c r="BO37" s="99"/>
      <c r="BP37" s="99"/>
      <c r="BQ37" s="99"/>
      <c r="BR37" s="99"/>
      <c r="BS37" s="101"/>
    </row>
    <row r="38" spans="1:71" s="96" customFormat="1" ht="20.100000000000001" customHeight="1">
      <c r="A38" s="854"/>
      <c r="B38" s="122" t="s">
        <v>9</v>
      </c>
      <c r="C38" s="386"/>
      <c r="D38" s="380"/>
      <c r="E38" s="116"/>
      <c r="F38" s="116"/>
      <c r="G38" s="116"/>
      <c r="H38" s="115"/>
      <c r="I38" s="114"/>
      <c r="J38" s="143"/>
      <c r="K38" s="137"/>
      <c r="L38" s="115"/>
      <c r="M38" s="348">
        <f>L38+M37</f>
        <v>0</v>
      </c>
      <c r="N38" s="348">
        <f>M38+N37</f>
        <v>0</v>
      </c>
      <c r="O38" s="348">
        <f>N38+O37</f>
        <v>-1</v>
      </c>
      <c r="P38" s="348">
        <f>O38+P37</f>
        <v>0</v>
      </c>
      <c r="Q38" s="114"/>
      <c r="R38" s="115"/>
      <c r="S38" s="115"/>
      <c r="T38" s="115"/>
      <c r="U38" s="115"/>
      <c r="V38" s="115"/>
      <c r="W38" s="114"/>
      <c r="X38" s="114"/>
      <c r="Y38" s="115"/>
      <c r="Z38" s="115"/>
      <c r="AA38" s="115"/>
      <c r="AB38" s="115"/>
      <c r="AC38" s="115"/>
      <c r="AD38" s="114"/>
      <c r="AE38" s="114"/>
      <c r="AF38" s="115"/>
      <c r="AG38" s="115"/>
      <c r="AH38" s="115"/>
      <c r="AI38" s="115"/>
      <c r="AJ38" s="115"/>
      <c r="AK38" s="114"/>
      <c r="AL38" s="114"/>
      <c r="AM38" s="115"/>
      <c r="AN38" s="113"/>
      <c r="AO38" s="112"/>
      <c r="AP38" s="115"/>
      <c r="AQ38" s="115"/>
      <c r="AR38" s="114"/>
      <c r="AS38" s="114"/>
      <c r="AT38" s="115"/>
      <c r="AU38" s="115"/>
      <c r="AV38" s="115"/>
      <c r="AW38" s="115"/>
      <c r="AX38" s="115"/>
      <c r="AY38" s="114"/>
      <c r="AZ38" s="114"/>
      <c r="BA38" s="117"/>
      <c r="BB38" s="115"/>
      <c r="BC38" s="115"/>
      <c r="BD38" s="115"/>
      <c r="BE38" s="115"/>
      <c r="BF38" s="114"/>
      <c r="BG38" s="114"/>
      <c r="BH38" s="115"/>
      <c r="BI38" s="115"/>
      <c r="BJ38" s="115"/>
      <c r="BK38" s="117"/>
      <c r="BL38" s="115"/>
      <c r="BM38" s="114"/>
      <c r="BN38" s="114"/>
      <c r="BO38" s="115"/>
      <c r="BP38" s="115"/>
      <c r="BQ38" s="115"/>
      <c r="BR38" s="115"/>
      <c r="BS38" s="118"/>
    </row>
    <row r="39" spans="1:71" s="96" customFormat="1" ht="20.100000000000001" customHeight="1">
      <c r="A39" s="854"/>
      <c r="B39" s="106"/>
      <c r="C39" s="389"/>
      <c r="D39" s="139"/>
      <c r="E39" s="104"/>
      <c r="F39" s="104"/>
      <c r="G39" s="104"/>
      <c r="H39" s="104"/>
      <c r="I39" s="103"/>
      <c r="J39" s="145"/>
      <c r="K39" s="139"/>
      <c r="L39" s="104"/>
      <c r="M39" s="104"/>
      <c r="N39" s="104"/>
      <c r="O39" s="104"/>
      <c r="P39" s="103"/>
      <c r="Q39" s="103"/>
      <c r="R39" s="104"/>
      <c r="S39" s="104"/>
      <c r="T39" s="104"/>
      <c r="U39" s="104"/>
      <c r="V39" s="104"/>
      <c r="W39" s="103"/>
      <c r="X39" s="103"/>
      <c r="Y39" s="104"/>
      <c r="Z39" s="104"/>
      <c r="AA39" s="104"/>
      <c r="AB39" s="104"/>
      <c r="AC39" s="104"/>
      <c r="AD39" s="103"/>
      <c r="AE39" s="103"/>
      <c r="AF39" s="104"/>
      <c r="AG39" s="104"/>
      <c r="AH39" s="104"/>
      <c r="AI39" s="104"/>
      <c r="AJ39" s="104"/>
      <c r="AK39" s="103"/>
      <c r="AL39" s="103"/>
      <c r="AM39" s="104"/>
      <c r="AN39" s="88"/>
      <c r="AO39" s="102"/>
      <c r="AP39" s="104"/>
      <c r="AQ39" s="104"/>
      <c r="AR39" s="103"/>
      <c r="AS39" s="103"/>
      <c r="AT39" s="104"/>
      <c r="AU39" s="104"/>
      <c r="AV39" s="104"/>
      <c r="AW39" s="104"/>
      <c r="AX39" s="104"/>
      <c r="AY39" s="103"/>
      <c r="AZ39" s="103"/>
      <c r="BA39" s="104"/>
      <c r="BB39" s="104"/>
      <c r="BC39" s="104"/>
      <c r="BD39" s="104"/>
      <c r="BE39" s="104"/>
      <c r="BF39" s="103"/>
      <c r="BG39" s="103"/>
      <c r="BH39" s="104"/>
      <c r="BI39" s="104"/>
      <c r="BJ39" s="104"/>
      <c r="BK39" s="105"/>
      <c r="BL39" s="104"/>
      <c r="BM39" s="103"/>
      <c r="BN39" s="103"/>
      <c r="BO39" s="104"/>
      <c r="BP39" s="104"/>
      <c r="BQ39" s="104"/>
      <c r="BR39" s="104"/>
      <c r="BS39" s="106"/>
    </row>
    <row r="40" spans="1:71" s="96" customFormat="1" ht="20.100000000000001" customHeight="1" thickBot="1">
      <c r="A40" s="855"/>
      <c r="B40" s="111"/>
      <c r="C40" s="387"/>
      <c r="D40" s="138"/>
      <c r="E40" s="109"/>
      <c r="F40" s="109"/>
      <c r="G40" s="109"/>
      <c r="H40" s="109"/>
      <c r="I40" s="108"/>
      <c r="J40" s="144"/>
      <c r="K40" s="138"/>
      <c r="L40" s="109"/>
      <c r="M40" s="109"/>
      <c r="N40" s="109"/>
      <c r="O40" s="109"/>
      <c r="P40" s="108"/>
      <c r="Q40" s="108"/>
      <c r="R40" s="109"/>
      <c r="S40" s="109"/>
      <c r="T40" s="109"/>
      <c r="U40" s="109"/>
      <c r="V40" s="109"/>
      <c r="W40" s="108"/>
      <c r="X40" s="108"/>
      <c r="Y40" s="109"/>
      <c r="Z40" s="109"/>
      <c r="AA40" s="109"/>
      <c r="AB40" s="109"/>
      <c r="AC40" s="109"/>
      <c r="AD40" s="108"/>
      <c r="AE40" s="108"/>
      <c r="AF40" s="109"/>
      <c r="AG40" s="109"/>
      <c r="AH40" s="109"/>
      <c r="AI40" s="109"/>
      <c r="AJ40" s="109"/>
      <c r="AK40" s="108"/>
      <c r="AL40" s="108"/>
      <c r="AM40" s="109"/>
      <c r="AN40" s="89"/>
      <c r="AO40" s="107"/>
      <c r="AP40" s="109"/>
      <c r="AQ40" s="109"/>
      <c r="AR40" s="108"/>
      <c r="AS40" s="108"/>
      <c r="AT40" s="109"/>
      <c r="AU40" s="109"/>
      <c r="AV40" s="109"/>
      <c r="AW40" s="109"/>
      <c r="AX40" s="109"/>
      <c r="AY40" s="108"/>
      <c r="AZ40" s="108"/>
      <c r="BA40" s="110"/>
      <c r="BB40" s="109"/>
      <c r="BC40" s="109"/>
      <c r="BD40" s="109"/>
      <c r="BE40" s="109"/>
      <c r="BF40" s="108"/>
      <c r="BG40" s="108"/>
      <c r="BH40" s="109"/>
      <c r="BI40" s="109"/>
      <c r="BJ40" s="109"/>
      <c r="BK40" s="110"/>
      <c r="BL40" s="109"/>
      <c r="BM40" s="108"/>
      <c r="BN40" s="108"/>
      <c r="BO40" s="109"/>
      <c r="BP40" s="109"/>
      <c r="BQ40" s="109"/>
      <c r="BR40" s="109"/>
      <c r="BS40" s="111"/>
    </row>
    <row r="43" spans="1:71">
      <c r="D43" s="86"/>
      <c r="E43" s="86"/>
      <c r="F43" s="86"/>
      <c r="G43" s="86"/>
      <c r="H43" s="86"/>
      <c r="I43" s="86"/>
      <c r="J43" s="86"/>
    </row>
  </sheetData>
  <mergeCells count="12">
    <mergeCell ref="K3:AN3"/>
    <mergeCell ref="AO3:BS3"/>
    <mergeCell ref="D23:J23"/>
    <mergeCell ref="K23:AN23"/>
    <mergeCell ref="AO23:BS23"/>
    <mergeCell ref="A26:A32"/>
    <mergeCell ref="A34:A40"/>
    <mergeCell ref="A3:C4"/>
    <mergeCell ref="A23:C24"/>
    <mergeCell ref="D3:J3"/>
    <mergeCell ref="A6:A12"/>
    <mergeCell ref="A14:A20"/>
  </mergeCells>
  <conditionalFormatting sqref="C9">
    <cfRule type="cellIs" dxfId="8637" priority="23" operator="equal">
      <formula>0</formula>
    </cfRule>
    <cfRule type="cellIs" dxfId="8636" priority="25" operator="lessThan">
      <formula>0</formula>
    </cfRule>
    <cfRule type="cellIs" dxfId="8635" priority="24" operator="equal">
      <formula>0</formula>
    </cfRule>
  </conditionalFormatting>
  <conditionalFormatting sqref="C17">
    <cfRule type="cellIs" dxfId="8634" priority="27" operator="equal">
      <formula>0</formula>
    </cfRule>
    <cfRule type="cellIs" dxfId="8633" priority="26" operator="equal">
      <formula>0</formula>
    </cfRule>
    <cfRule type="cellIs" dxfId="8632" priority="28" operator="lessThan">
      <formula>0</formula>
    </cfRule>
  </conditionalFormatting>
  <conditionalFormatting sqref="C29">
    <cfRule type="cellIs" dxfId="8631" priority="20" operator="equal">
      <formula>0</formula>
    </cfRule>
    <cfRule type="cellIs" dxfId="8630" priority="21" operator="equal">
      <formula>0</formula>
    </cfRule>
    <cfRule type="cellIs" dxfId="8629" priority="22" operator="lessThan">
      <formula>0</formula>
    </cfRule>
  </conditionalFormatting>
  <conditionalFormatting sqref="C37">
    <cfRule type="cellIs" dxfId="8628" priority="17" operator="equal">
      <formula>0</formula>
    </cfRule>
    <cfRule type="cellIs" dxfId="8627" priority="18" operator="equal">
      <formula>0</formula>
    </cfRule>
    <cfRule type="cellIs" dxfId="8626" priority="19" operator="lessThan">
      <formula>0</formula>
    </cfRule>
  </conditionalFormatting>
  <conditionalFormatting sqref="D9:BS10">
    <cfRule type="cellIs" dxfId="8625" priority="45" operator="greaterThan">
      <formula>0</formula>
    </cfRule>
  </conditionalFormatting>
  <conditionalFormatting sqref="D10:BS10">
    <cfRule type="cellIs" dxfId="8624" priority="43" operator="lessThan">
      <formula>-0.01</formula>
    </cfRule>
    <cfRule type="cellIs" dxfId="8623" priority="44" operator="equal">
      <formula>0</formula>
    </cfRule>
  </conditionalFormatting>
  <conditionalFormatting sqref="D17:BS19">
    <cfRule type="cellIs" dxfId="8622" priority="16" operator="greaterThan">
      <formula>0</formula>
    </cfRule>
  </conditionalFormatting>
  <conditionalFormatting sqref="D18:BS18">
    <cfRule type="cellIs" dxfId="8621" priority="14" operator="lessThan">
      <formula>-0.01</formula>
    </cfRule>
    <cfRule type="cellIs" dxfId="8620" priority="15" operator="equal">
      <formula>0</formula>
    </cfRule>
  </conditionalFormatting>
  <conditionalFormatting sqref="D29:BS30">
    <cfRule type="cellIs" dxfId="8619" priority="11" operator="greaterThan">
      <formula>0</formula>
    </cfRule>
  </conditionalFormatting>
  <conditionalFormatting sqref="D30:BS30">
    <cfRule type="cellIs" dxfId="8618" priority="9" operator="lessThan">
      <formula>-0.01</formula>
    </cfRule>
    <cfRule type="cellIs" dxfId="8617" priority="10" operator="equal">
      <formula>0</formula>
    </cfRule>
  </conditionalFormatting>
  <conditionalFormatting sqref="D37:BS37">
    <cfRule type="cellIs" dxfId="8616" priority="2" operator="greaterThan">
      <formula>0</formula>
    </cfRule>
    <cfRule type="cellIs" dxfId="8615" priority="3" operator="greaterThan">
      <formula>0</formula>
    </cfRule>
  </conditionalFormatting>
  <conditionalFormatting sqref="D37:BS39">
    <cfRule type="cellIs" dxfId="8614" priority="1" operator="greaterThan">
      <formula>0</formula>
    </cfRule>
  </conditionalFormatting>
  <conditionalFormatting sqref="D38:BS38">
    <cfRule type="cellIs" dxfId="8613" priority="5" operator="equal">
      <formula>0</formula>
    </cfRule>
    <cfRule type="cellIs" dxfId="8612" priority="4" operator="lessThan">
      <formula>-0.01</formula>
    </cfRule>
  </conditionalFormatting>
  <conditionalFormatting sqref="D9:XFD9 D17:BS17 BT16:XFD16">
    <cfRule type="cellIs" dxfId="8611" priority="56" operator="greaterThan">
      <formula>0</formula>
    </cfRule>
  </conditionalFormatting>
  <conditionalFormatting sqref="D9:XFD9 BT15:XFD16 D17:BS17 K7:M7 O7:R7 T7:Y7 AA7:XFD7 BT8:XFD8 H15:R15 T15:BS15">
    <cfRule type="cellIs" dxfId="8610" priority="57" operator="greaterThan">
      <formula>0</formula>
    </cfRule>
  </conditionalFormatting>
  <conditionalFormatting sqref="D19:XFD19">
    <cfRule type="cellIs" dxfId="8609" priority="54" operator="greaterThan">
      <formula>0</formula>
    </cfRule>
    <cfRule type="cellIs" dxfId="8608" priority="55" operator="greaterThan">
      <formula>0</formula>
    </cfRule>
  </conditionalFormatting>
  <conditionalFormatting sqref="D29:XFD29">
    <cfRule type="cellIs" dxfId="8607" priority="13" operator="greaterThan">
      <formula>0</formula>
    </cfRule>
    <cfRule type="cellIs" dxfId="8606" priority="12" operator="greaterThan">
      <formula>0</formula>
    </cfRule>
  </conditionalFormatting>
  <conditionalFormatting sqref="D39:XFD39">
    <cfRule type="cellIs" dxfId="8605" priority="38" operator="greaterThan">
      <formula>0</formula>
    </cfRule>
    <cfRule type="cellIs" dxfId="8604" priority="39" operator="greaterThan">
      <formula>0</formula>
    </cfRule>
  </conditionalFormatting>
  <conditionalFormatting sqref="F27:H27">
    <cfRule type="cellIs" dxfId="8603" priority="34" operator="greaterThan">
      <formula>0</formula>
    </cfRule>
  </conditionalFormatting>
  <conditionalFormatting sqref="F7:I7">
    <cfRule type="cellIs" dxfId="8602" priority="42" operator="greaterThan">
      <formula>0</formula>
    </cfRule>
  </conditionalFormatting>
  <conditionalFormatting sqref="BT35:XFD36 K27:XFD27 BT28:XFD28 H35:BS35">
    <cfRule type="cellIs" dxfId="8601" priority="41" operator="greaterThan">
      <formula>0</formula>
    </cfRule>
  </conditionalFormatting>
  <conditionalFormatting sqref="BT36:XFD36">
    <cfRule type="cellIs" dxfId="8600" priority="40" operator="greater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A00F-F4D5-492E-8BCD-8197A7FB64C9}">
  <sheetPr>
    <tabColor rgb="FF00B050"/>
  </sheetPr>
  <dimension ref="A1:BL19"/>
  <sheetViews>
    <sheetView showGridLines="0" zoomScale="60" zoomScaleNormal="60" workbookViewId="0">
      <pane xSplit="3" ySplit="3" topLeftCell="D4" activePane="bottomRight" state="frozen"/>
      <selection activeCell="AH24" sqref="AH24"/>
      <selection pane="topRight" activeCell="AH24" sqref="AH24"/>
      <selection pane="bottomLeft" activeCell="AH24" sqref="AH24"/>
      <selection pane="bottomRight" activeCell="AH24" sqref="AH24"/>
    </sheetView>
  </sheetViews>
  <sheetFormatPr defaultRowHeight="14.4"/>
  <cols>
    <col min="1" max="1" width="13.44140625" customWidth="1"/>
    <col min="2" max="2" width="37.21875" customWidth="1"/>
    <col min="3" max="3" width="10.44140625" customWidth="1"/>
    <col min="4" max="64" width="6.6640625" customWidth="1"/>
  </cols>
  <sheetData>
    <row r="1" spans="1:64" ht="28.05" customHeight="1" thickBot="1">
      <c r="A1" s="392" t="s">
        <v>0</v>
      </c>
    </row>
    <row r="2" spans="1:6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</row>
    <row r="3" spans="1:6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</row>
    <row r="4" spans="1:64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</row>
    <row r="5" spans="1:64" s="96" customFormat="1" ht="20.100000000000001" customHeight="1">
      <c r="A5" s="853" t="s">
        <v>435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 t="s">
        <v>579</v>
      </c>
      <c r="L5" s="126" t="s">
        <v>579</v>
      </c>
      <c r="M5" s="126" t="s">
        <v>579</v>
      </c>
      <c r="N5" s="126" t="s">
        <v>579</v>
      </c>
      <c r="O5" s="126" t="s">
        <v>579</v>
      </c>
      <c r="P5" s="127" t="s">
        <v>579</v>
      </c>
      <c r="Q5" s="127" t="s">
        <v>579</v>
      </c>
      <c r="R5" s="126" t="s">
        <v>579</v>
      </c>
      <c r="S5" s="126" t="s">
        <v>579</v>
      </c>
      <c r="T5" s="126" t="s">
        <v>579</v>
      </c>
      <c r="U5" s="126" t="s">
        <v>579</v>
      </c>
      <c r="V5" s="126" t="s">
        <v>579</v>
      </c>
      <c r="W5" s="127" t="s">
        <v>579</v>
      </c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</row>
    <row r="6" spans="1:64" s="96" customFormat="1" ht="20.100000000000001" customHeight="1">
      <c r="A6" s="854"/>
      <c r="B6" s="101" t="s">
        <v>6</v>
      </c>
      <c r="C6" s="391">
        <f>SUM(E6:AG6)</f>
        <v>194</v>
      </c>
      <c r="D6" s="136"/>
      <c r="E6" s="99"/>
      <c r="F6" s="99"/>
      <c r="G6" s="99"/>
      <c r="H6" s="99"/>
      <c r="I6" s="98"/>
      <c r="J6" s="98"/>
      <c r="K6" s="99">
        <v>35</v>
      </c>
      <c r="L6" s="99">
        <v>35</v>
      </c>
      <c r="M6" s="99">
        <v>35</v>
      </c>
      <c r="N6" s="99">
        <v>35</v>
      </c>
      <c r="O6" s="99">
        <v>35</v>
      </c>
      <c r="P6" s="127"/>
      <c r="Q6" s="98">
        <v>19</v>
      </c>
      <c r="R6" s="99"/>
      <c r="S6" s="99"/>
      <c r="T6" s="99"/>
      <c r="U6" s="99"/>
      <c r="V6" s="99"/>
      <c r="W6" s="98"/>
      <c r="X6" s="98"/>
      <c r="Y6" s="99"/>
      <c r="Z6" s="99"/>
      <c r="AA6" s="99"/>
      <c r="AB6" s="99"/>
      <c r="AC6" s="99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</row>
    <row r="7" spans="1:64" s="96" customFormat="1" ht="20.100000000000001" customHeight="1">
      <c r="A7" s="854"/>
      <c r="B7" s="101" t="s">
        <v>7</v>
      </c>
      <c r="C7" s="391">
        <f>SUM(E7:AG7)</f>
        <v>194</v>
      </c>
      <c r="D7" s="136"/>
      <c r="E7" s="99"/>
      <c r="F7" s="99"/>
      <c r="G7" s="99"/>
      <c r="H7" s="99"/>
      <c r="I7" s="98"/>
      <c r="J7" s="98"/>
      <c r="K7" s="354">
        <v>13</v>
      </c>
      <c r="L7" s="99">
        <v>12</v>
      </c>
      <c r="M7" s="99">
        <v>25</v>
      </c>
      <c r="N7" s="99">
        <v>24</v>
      </c>
      <c r="O7" s="99">
        <v>36</v>
      </c>
      <c r="P7" s="98">
        <v>0</v>
      </c>
      <c r="Q7" s="98">
        <v>0</v>
      </c>
      <c r="R7" s="99">
        <v>4</v>
      </c>
      <c r="S7" s="99">
        <v>20</v>
      </c>
      <c r="T7" s="99">
        <v>0</v>
      </c>
      <c r="U7" s="99">
        <v>0</v>
      </c>
      <c r="V7" s="99">
        <v>32</v>
      </c>
      <c r="W7" s="98">
        <v>27</v>
      </c>
      <c r="X7" s="98"/>
      <c r="Y7" s="99">
        <v>1</v>
      </c>
      <c r="Z7" s="99"/>
      <c r="AA7" s="99"/>
      <c r="AB7" s="99"/>
      <c r="AC7" s="99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</row>
    <row r="8" spans="1:6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>
        <f t="shared" ref="K8:L8" si="0">K7-K6</f>
        <v>-22</v>
      </c>
      <c r="L8" s="345">
        <f t="shared" si="0"/>
        <v>-23</v>
      </c>
      <c r="M8" s="345">
        <f t="shared" ref="M8:N8" si="1">M7-M6</f>
        <v>-10</v>
      </c>
      <c r="N8" s="345">
        <f t="shared" si="1"/>
        <v>-11</v>
      </c>
      <c r="O8" s="345">
        <f t="shared" ref="O8:Q8" si="2">O7-O6</f>
        <v>1</v>
      </c>
      <c r="P8" s="345">
        <f t="shared" si="2"/>
        <v>0</v>
      </c>
      <c r="Q8" s="345">
        <f t="shared" si="2"/>
        <v>-19</v>
      </c>
      <c r="R8" s="345">
        <f t="shared" ref="R8:S8" si="3">R7-R6</f>
        <v>4</v>
      </c>
      <c r="S8" s="345">
        <f t="shared" si="3"/>
        <v>20</v>
      </c>
      <c r="T8" s="345">
        <f t="shared" ref="T8:U8" si="4">T7-T6</f>
        <v>0</v>
      </c>
      <c r="U8" s="345">
        <f t="shared" si="4"/>
        <v>0</v>
      </c>
      <c r="V8" s="345">
        <f t="shared" ref="V8:W8" si="5">V7-V6</f>
        <v>32</v>
      </c>
      <c r="W8" s="345">
        <f t="shared" si="5"/>
        <v>27</v>
      </c>
      <c r="X8" s="345">
        <f t="shared" ref="X8:Y8" si="6">X7-X6</f>
        <v>0</v>
      </c>
      <c r="Y8" s="345">
        <f t="shared" si="6"/>
        <v>1</v>
      </c>
      <c r="Z8" s="99"/>
      <c r="AA8" s="99"/>
      <c r="AB8" s="99"/>
      <c r="AC8" s="99"/>
      <c r="AD8" s="98"/>
      <c r="AE8" s="98"/>
      <c r="AF8" s="99"/>
      <c r="AG8" s="87"/>
      <c r="AH8" s="97"/>
      <c r="AI8" s="99"/>
      <c r="AJ8" s="99"/>
      <c r="AK8" s="98"/>
      <c r="AL8" s="98"/>
      <c r="AM8" s="99"/>
      <c r="AN8" s="99"/>
      <c r="AO8" s="99"/>
      <c r="AP8" s="99"/>
      <c r="AQ8" s="99"/>
      <c r="AR8" s="98"/>
      <c r="AS8" s="98"/>
      <c r="AT8" s="100"/>
      <c r="AU8" s="99"/>
      <c r="AV8" s="99"/>
      <c r="AW8" s="99"/>
      <c r="AX8" s="99"/>
      <c r="AY8" s="98"/>
      <c r="AZ8" s="98"/>
      <c r="BA8" s="99"/>
      <c r="BB8" s="99"/>
      <c r="BC8" s="99"/>
      <c r="BD8" s="100"/>
      <c r="BE8" s="99"/>
      <c r="BF8" s="98"/>
      <c r="BG8" s="98"/>
      <c r="BH8" s="99"/>
      <c r="BI8" s="99"/>
      <c r="BJ8" s="99"/>
      <c r="BK8" s="99"/>
      <c r="BL8" s="101"/>
    </row>
    <row r="9" spans="1:6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>
        <f t="shared" ref="K9:O9" si="7">J9+K8</f>
        <v>-22</v>
      </c>
      <c r="L9" s="148">
        <f t="shared" si="7"/>
        <v>-45</v>
      </c>
      <c r="M9" s="148">
        <f t="shared" si="7"/>
        <v>-55</v>
      </c>
      <c r="N9" s="148">
        <f t="shared" si="7"/>
        <v>-66</v>
      </c>
      <c r="O9" s="148">
        <f t="shared" si="7"/>
        <v>-65</v>
      </c>
      <c r="P9" s="148">
        <f t="shared" ref="P9" si="8">O9+P8</f>
        <v>-65</v>
      </c>
      <c r="Q9" s="148">
        <f t="shared" ref="Q9:S9" si="9">P9+Q8</f>
        <v>-84</v>
      </c>
      <c r="R9" s="148">
        <f t="shared" si="9"/>
        <v>-80</v>
      </c>
      <c r="S9" s="148">
        <f t="shared" si="9"/>
        <v>-60</v>
      </c>
      <c r="T9" s="148">
        <f t="shared" ref="T9" si="10">S9+T8</f>
        <v>-60</v>
      </c>
      <c r="U9" s="148">
        <f t="shared" ref="U9" si="11">T9+U8</f>
        <v>-60</v>
      </c>
      <c r="V9" s="148">
        <f t="shared" ref="V9" si="12">U9+V8</f>
        <v>-28</v>
      </c>
      <c r="W9" s="148">
        <f t="shared" ref="W9" si="13">V9+W8</f>
        <v>-1</v>
      </c>
      <c r="X9" s="148">
        <f t="shared" ref="X9" si="14">W9+X8</f>
        <v>-1</v>
      </c>
      <c r="Y9" s="148">
        <f t="shared" ref="Y9" si="15">X9+Y8</f>
        <v>0</v>
      </c>
      <c r="Z9" s="115"/>
      <c r="AA9" s="115"/>
      <c r="AB9" s="115"/>
      <c r="AC9" s="115"/>
      <c r="AD9" s="114"/>
      <c r="AE9" s="114"/>
      <c r="AF9" s="115"/>
      <c r="AG9" s="113"/>
      <c r="AH9" s="112"/>
      <c r="AI9" s="115"/>
      <c r="AJ9" s="115"/>
      <c r="AK9" s="114"/>
      <c r="AL9" s="114"/>
      <c r="AM9" s="115"/>
      <c r="AN9" s="115"/>
      <c r="AO9" s="115"/>
      <c r="AP9" s="115"/>
      <c r="AQ9" s="115"/>
      <c r="AR9" s="114"/>
      <c r="AS9" s="114"/>
      <c r="AT9" s="117"/>
      <c r="AU9" s="115"/>
      <c r="AV9" s="115"/>
      <c r="AW9" s="115"/>
      <c r="AX9" s="115"/>
      <c r="AY9" s="114"/>
      <c r="AZ9" s="114"/>
      <c r="BA9" s="115"/>
      <c r="BB9" s="115"/>
      <c r="BC9" s="115"/>
      <c r="BD9" s="117"/>
      <c r="BE9" s="115"/>
      <c r="BF9" s="114"/>
      <c r="BG9" s="114"/>
      <c r="BH9" s="115"/>
      <c r="BI9" s="115"/>
      <c r="BJ9" s="115"/>
      <c r="BK9" s="115"/>
      <c r="BL9" s="118"/>
    </row>
    <row r="10" spans="1:6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98"/>
      <c r="X10" s="98"/>
      <c r="Y10" s="99"/>
      <c r="Z10" s="99"/>
      <c r="AA10" s="99"/>
      <c r="AB10" s="99"/>
      <c r="AC10" s="99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</row>
    <row r="11" spans="1:6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108"/>
      <c r="Y11" s="109"/>
      <c r="Z11" s="109"/>
      <c r="AA11" s="109"/>
      <c r="AB11" s="109"/>
      <c r="AC11" s="10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</row>
    <row r="12" spans="1:64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92"/>
      <c r="Y12" s="93"/>
      <c r="Z12" s="93"/>
      <c r="AA12" s="93"/>
      <c r="AB12" s="93"/>
      <c r="AC12" s="93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</row>
    <row r="13" spans="1:64" s="96" customFormat="1" ht="20.100000000000001" customHeight="1">
      <c r="A13" s="853" t="s">
        <v>435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 t="s">
        <v>579</v>
      </c>
      <c r="M13" s="126" t="s">
        <v>579</v>
      </c>
      <c r="N13" s="126" t="s">
        <v>579</v>
      </c>
      <c r="O13" s="126" t="s">
        <v>579</v>
      </c>
      <c r="P13" s="127" t="s">
        <v>579</v>
      </c>
      <c r="Q13" s="127" t="s">
        <v>579</v>
      </c>
      <c r="R13" s="126" t="s">
        <v>579</v>
      </c>
      <c r="S13" s="126" t="s">
        <v>579</v>
      </c>
      <c r="T13" s="126" t="s">
        <v>579</v>
      </c>
      <c r="U13" s="126" t="s">
        <v>579</v>
      </c>
      <c r="V13" s="126" t="s">
        <v>579</v>
      </c>
      <c r="W13" s="127" t="s">
        <v>579</v>
      </c>
      <c r="X13" s="127"/>
      <c r="Y13" s="126"/>
      <c r="Z13" s="126"/>
      <c r="AA13" s="126"/>
      <c r="AB13" s="126"/>
      <c r="AC13" s="1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</row>
    <row r="14" spans="1:64" s="96" customFormat="1" ht="20.100000000000001" customHeight="1">
      <c r="A14" s="854"/>
      <c r="B14" s="101" t="s">
        <v>6</v>
      </c>
      <c r="C14" s="391">
        <f>SUM(E14:AG14)</f>
        <v>194</v>
      </c>
      <c r="D14" s="136"/>
      <c r="E14" s="136"/>
      <c r="F14" s="136"/>
      <c r="G14" s="136"/>
      <c r="H14" s="99"/>
      <c r="I14" s="98"/>
      <c r="J14" s="98"/>
      <c r="K14" s="99"/>
      <c r="L14" s="99">
        <v>35</v>
      </c>
      <c r="M14" s="99">
        <v>35</v>
      </c>
      <c r="N14" s="99">
        <v>35</v>
      </c>
      <c r="O14" s="99">
        <v>35</v>
      </c>
      <c r="P14" s="127"/>
      <c r="Q14" s="98">
        <v>35</v>
      </c>
      <c r="R14" s="99">
        <v>19</v>
      </c>
      <c r="S14" s="99"/>
      <c r="T14" s="99"/>
      <c r="U14" s="99"/>
      <c r="V14" s="99"/>
      <c r="W14" s="98"/>
      <c r="X14" s="98"/>
      <c r="Y14" s="99"/>
      <c r="Z14" s="99"/>
      <c r="AA14" s="99"/>
      <c r="AB14" s="99"/>
      <c r="AC14" s="99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99"/>
      <c r="AV14" s="99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</row>
    <row r="15" spans="1:64" s="96" customFormat="1" ht="20.100000000000001" customHeight="1">
      <c r="A15" s="854"/>
      <c r="B15" s="101" t="s">
        <v>7</v>
      </c>
      <c r="C15" s="391">
        <f>SUM(E15:AG15)</f>
        <v>194</v>
      </c>
      <c r="D15" s="136"/>
      <c r="E15" s="99"/>
      <c r="F15" s="99"/>
      <c r="G15" s="99"/>
      <c r="H15" s="99"/>
      <c r="I15" s="98"/>
      <c r="J15" s="98"/>
      <c r="K15" s="99"/>
      <c r="L15" s="99">
        <v>2</v>
      </c>
      <c r="M15" s="99">
        <v>26</v>
      </c>
      <c r="N15" s="99">
        <v>25</v>
      </c>
      <c r="O15" s="99">
        <v>36</v>
      </c>
      <c r="P15" s="127">
        <v>0</v>
      </c>
      <c r="Q15" s="98">
        <v>0</v>
      </c>
      <c r="R15" s="99">
        <v>25</v>
      </c>
      <c r="S15" s="99">
        <v>0</v>
      </c>
      <c r="T15" s="99">
        <v>0</v>
      </c>
      <c r="U15" s="99">
        <v>0</v>
      </c>
      <c r="V15" s="99">
        <v>34</v>
      </c>
      <c r="W15" s="98">
        <v>36</v>
      </c>
      <c r="X15" s="98">
        <v>7</v>
      </c>
      <c r="Y15" s="99">
        <v>3</v>
      </c>
      <c r="Z15" s="99"/>
      <c r="AA15" s="99"/>
      <c r="AB15" s="99"/>
      <c r="AC15" s="99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8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</row>
    <row r="16" spans="1:6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>
        <f t="shared" ref="L16:M16" si="16">L15-L14</f>
        <v>-33</v>
      </c>
      <c r="M16" s="345">
        <f t="shared" si="16"/>
        <v>-9</v>
      </c>
      <c r="N16" s="345">
        <f t="shared" ref="N16:O16" si="17">N15-N14</f>
        <v>-10</v>
      </c>
      <c r="O16" s="345">
        <f t="shared" si="17"/>
        <v>1</v>
      </c>
      <c r="P16" s="345">
        <f t="shared" ref="P16:Q16" si="18">P15-P14</f>
        <v>0</v>
      </c>
      <c r="Q16" s="345">
        <f t="shared" si="18"/>
        <v>-35</v>
      </c>
      <c r="R16" s="345">
        <f t="shared" ref="R16:U16" si="19">R15-R14</f>
        <v>6</v>
      </c>
      <c r="S16" s="345">
        <f t="shared" si="19"/>
        <v>0</v>
      </c>
      <c r="T16" s="345">
        <f t="shared" si="19"/>
        <v>0</v>
      </c>
      <c r="U16" s="345">
        <f t="shared" si="19"/>
        <v>0</v>
      </c>
      <c r="V16" s="345">
        <f t="shared" ref="V16:W16" si="20">V15-V14</f>
        <v>34</v>
      </c>
      <c r="W16" s="345">
        <f t="shared" si="20"/>
        <v>36</v>
      </c>
      <c r="X16" s="345">
        <f t="shared" ref="X16:Y16" si="21">X15-X14</f>
        <v>7</v>
      </c>
      <c r="Y16" s="345">
        <f t="shared" si="21"/>
        <v>3</v>
      </c>
      <c r="Z16" s="99"/>
      <c r="AA16" s="99"/>
      <c r="AB16" s="99"/>
      <c r="AC16" s="99"/>
      <c r="AD16" s="98"/>
      <c r="AE16" s="98"/>
      <c r="AF16" s="99"/>
      <c r="AG16" s="87"/>
      <c r="AH16" s="97"/>
      <c r="AI16" s="99"/>
      <c r="AJ16" s="99"/>
      <c r="AK16" s="98"/>
      <c r="AL16" s="98"/>
      <c r="AM16" s="99"/>
      <c r="AN16" s="99"/>
      <c r="AO16" s="99"/>
      <c r="AP16" s="99"/>
      <c r="AQ16" s="99"/>
      <c r="AR16" s="98"/>
      <c r="AS16" s="98"/>
      <c r="AT16" s="100"/>
      <c r="AU16" s="99"/>
      <c r="AV16" s="99"/>
      <c r="AW16" s="99"/>
      <c r="AX16" s="99"/>
      <c r="AY16" s="98"/>
      <c r="AZ16" s="98"/>
      <c r="BA16" s="99"/>
      <c r="BB16" s="99"/>
      <c r="BC16" s="99"/>
      <c r="BD16" s="100"/>
      <c r="BE16" s="99"/>
      <c r="BF16" s="98"/>
      <c r="BG16" s="98"/>
      <c r="BH16" s="99"/>
      <c r="BI16" s="99"/>
      <c r="BJ16" s="99"/>
      <c r="BK16" s="99"/>
      <c r="BL16" s="101"/>
    </row>
    <row r="17" spans="1:6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>
        <f t="shared" ref="L17:O17" si="22">K17+L16</f>
        <v>-33</v>
      </c>
      <c r="M17" s="148">
        <f t="shared" si="22"/>
        <v>-42</v>
      </c>
      <c r="N17" s="148">
        <f t="shared" si="22"/>
        <v>-52</v>
      </c>
      <c r="O17" s="148">
        <f t="shared" si="22"/>
        <v>-51</v>
      </c>
      <c r="P17" s="148">
        <f t="shared" ref="P17" si="23">O17+P16</f>
        <v>-51</v>
      </c>
      <c r="Q17" s="148">
        <f t="shared" ref="Q17:S17" si="24">P17+Q16</f>
        <v>-86</v>
      </c>
      <c r="R17" s="148">
        <f t="shared" si="24"/>
        <v>-80</v>
      </c>
      <c r="S17" s="148">
        <f t="shared" si="24"/>
        <v>-80</v>
      </c>
      <c r="T17" s="148">
        <f t="shared" ref="T17" si="25">S17+T16</f>
        <v>-80</v>
      </c>
      <c r="U17" s="148">
        <f t="shared" ref="U17" si="26">T17+U16</f>
        <v>-80</v>
      </c>
      <c r="V17" s="148">
        <f t="shared" ref="V17" si="27">U17+V16</f>
        <v>-46</v>
      </c>
      <c r="W17" s="148">
        <f t="shared" ref="W17:Y17" si="28">V17+W16</f>
        <v>-10</v>
      </c>
      <c r="X17" s="148">
        <f t="shared" si="28"/>
        <v>-3</v>
      </c>
      <c r="Y17" s="148">
        <f t="shared" si="28"/>
        <v>0</v>
      </c>
      <c r="Z17" s="115"/>
      <c r="AA17" s="115"/>
      <c r="AB17" s="115"/>
      <c r="AC17" s="115"/>
      <c r="AD17" s="114"/>
      <c r="AE17" s="114"/>
      <c r="AF17" s="115"/>
      <c r="AG17" s="113"/>
      <c r="AH17" s="112"/>
      <c r="AI17" s="115"/>
      <c r="AJ17" s="115"/>
      <c r="AK17" s="114"/>
      <c r="AL17" s="114"/>
      <c r="AM17" s="115"/>
      <c r="AN17" s="115"/>
      <c r="AO17" s="115"/>
      <c r="AP17" s="115"/>
      <c r="AQ17" s="115"/>
      <c r="AR17" s="114"/>
      <c r="AS17" s="114"/>
      <c r="AT17" s="117"/>
      <c r="AU17" s="115"/>
      <c r="AV17" s="115"/>
      <c r="AW17" s="115"/>
      <c r="AX17" s="115"/>
      <c r="AY17" s="114"/>
      <c r="AZ17" s="114"/>
      <c r="BA17" s="115"/>
      <c r="BB17" s="115"/>
      <c r="BC17" s="115"/>
      <c r="BD17" s="117"/>
      <c r="BE17" s="115"/>
      <c r="BF17" s="114"/>
      <c r="BG17" s="114"/>
      <c r="BH17" s="115"/>
      <c r="BI17" s="115"/>
      <c r="BJ17" s="115"/>
      <c r="BK17" s="115"/>
      <c r="BL17" s="118"/>
    </row>
    <row r="18" spans="1:6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103"/>
      <c r="Y18" s="104"/>
      <c r="Z18" s="104"/>
      <c r="AA18" s="104"/>
      <c r="AB18" s="104"/>
      <c r="AC18" s="104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4"/>
      <c r="AU18" s="104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</row>
    <row r="19" spans="1:6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108"/>
      <c r="Y19" s="109"/>
      <c r="Z19" s="109"/>
      <c r="AA19" s="109"/>
      <c r="AB19" s="109"/>
      <c r="AC19" s="10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</row>
  </sheetData>
  <mergeCells count="5">
    <mergeCell ref="A13:A19"/>
    <mergeCell ref="A2:C3"/>
    <mergeCell ref="D2:AG2"/>
    <mergeCell ref="AH2:BL2"/>
    <mergeCell ref="A5:A11"/>
  </mergeCells>
  <conditionalFormatting sqref="C8">
    <cfRule type="cellIs" dxfId="8599" priority="22" operator="equal">
      <formula>0</formula>
    </cfRule>
    <cfRule type="cellIs" dxfId="8598" priority="23" operator="equal">
      <formula>0</formula>
    </cfRule>
    <cfRule type="cellIs" dxfId="8597" priority="24" operator="lessThan">
      <formula>0</formula>
    </cfRule>
  </conditionalFormatting>
  <conditionalFormatting sqref="C16">
    <cfRule type="cellIs" dxfId="8596" priority="25" operator="equal">
      <formula>0</formula>
    </cfRule>
    <cfRule type="cellIs" dxfId="8595" priority="26" operator="equal">
      <formula>0</formula>
    </cfRule>
    <cfRule type="cellIs" dxfId="8594" priority="27" operator="lessThan">
      <formula>0</formula>
    </cfRule>
  </conditionalFormatting>
  <conditionalFormatting sqref="D8:BL9">
    <cfRule type="cellIs" dxfId="8593" priority="13" operator="greaterThan">
      <formula>0</formula>
    </cfRule>
  </conditionalFormatting>
  <conditionalFormatting sqref="D9:BL9">
    <cfRule type="cellIs" dxfId="8592" priority="11" operator="lessThan">
      <formula>-0.01</formula>
    </cfRule>
    <cfRule type="cellIs" dxfId="8591" priority="12" operator="equal">
      <formula>0</formula>
    </cfRule>
  </conditionalFormatting>
  <conditionalFormatting sqref="D16:BL16">
    <cfRule type="cellIs" dxfId="8590" priority="4" operator="greaterThan">
      <formula>0</formula>
    </cfRule>
    <cfRule type="cellIs" dxfId="8589" priority="5" operator="greaterThan">
      <formula>0</formula>
    </cfRule>
  </conditionalFormatting>
  <conditionalFormatting sqref="D16:BL18">
    <cfRule type="cellIs" dxfId="8588" priority="3" operator="greaterThan">
      <formula>0</formula>
    </cfRule>
  </conditionalFormatting>
  <conditionalFormatting sqref="D17:BL17">
    <cfRule type="cellIs" dxfId="8587" priority="1" operator="lessThan">
      <formula>-0.01</formula>
    </cfRule>
    <cfRule type="cellIs" dxfId="8586" priority="2" operator="equal">
      <formula>0</formula>
    </cfRule>
  </conditionalFormatting>
  <conditionalFormatting sqref="D8:XFD8">
    <cfRule type="cellIs" dxfId="8585" priority="14" operator="greaterThan">
      <formula>0</formula>
    </cfRule>
    <cfRule type="cellIs" dxfId="8584" priority="15" operator="greaterThan">
      <formula>0</formula>
    </cfRule>
  </conditionalFormatting>
  <conditionalFormatting sqref="D18:XFD18">
    <cfRule type="cellIs" dxfId="8583" priority="32" operator="greaterThan">
      <formula>0</formula>
    </cfRule>
    <cfRule type="cellIs" dxfId="8582" priority="33" operator="greaterThan">
      <formula>0</formula>
    </cfRule>
  </conditionalFormatting>
  <conditionalFormatting sqref="BM14:XFD15 D6:G6 I6:O6 Q6:XFD6 BM7:XFD7 D14:G14 I14:O14 Q14:BL14">
    <cfRule type="cellIs" dxfId="8581" priority="35" operator="greaterThan">
      <formula>0</formula>
    </cfRule>
  </conditionalFormatting>
  <conditionalFormatting sqref="BM15:XFD15">
    <cfRule type="cellIs" dxfId="8580" priority="34" operator="greater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B64E-7790-408E-B475-C2095D3545BF}">
  <sheetPr>
    <tabColor rgb="FF00B050"/>
  </sheetPr>
  <dimension ref="A1:BL19"/>
  <sheetViews>
    <sheetView showGridLines="0" zoomScale="60" zoomScaleNormal="60" workbookViewId="0">
      <pane xSplit="3" ySplit="3" topLeftCell="R4" activePane="bottomRight" state="frozen"/>
      <selection activeCell="AH24" sqref="AH24"/>
      <selection pane="topRight" activeCell="AH24" sqref="AH24"/>
      <selection pane="bottomLeft" activeCell="AH24" sqref="AH24"/>
      <selection pane="bottomRight" activeCell="AH24" sqref="AH24"/>
    </sheetView>
  </sheetViews>
  <sheetFormatPr defaultRowHeight="14.4"/>
  <cols>
    <col min="1" max="1" width="13.44140625" customWidth="1"/>
    <col min="2" max="2" width="37.21875" customWidth="1"/>
    <col min="3" max="3" width="10.44140625" customWidth="1"/>
    <col min="4" max="64" width="6.6640625" customWidth="1"/>
  </cols>
  <sheetData>
    <row r="1" spans="1:64" ht="28.05" customHeight="1" thickBot="1">
      <c r="A1" s="392" t="s">
        <v>0</v>
      </c>
    </row>
    <row r="2" spans="1:6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</row>
    <row r="3" spans="1:6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</row>
    <row r="4" spans="1:64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</row>
    <row r="5" spans="1:64" s="96" customFormat="1" ht="20.100000000000001" customHeight="1">
      <c r="A5" s="853" t="s">
        <v>580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</row>
    <row r="6" spans="1:64" s="96" customFormat="1" ht="20.100000000000001" customHeight="1">
      <c r="A6" s="854"/>
      <c r="B6" s="101" t="s">
        <v>6</v>
      </c>
      <c r="C6" s="391">
        <f>SUM(E6:AG6)</f>
        <v>120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342">
        <v>25</v>
      </c>
      <c r="Y6" s="342">
        <v>35</v>
      </c>
      <c r="Z6" s="342">
        <v>35</v>
      </c>
      <c r="AA6" s="342">
        <v>25</v>
      </c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</row>
    <row r="7" spans="1:64" s="96" customFormat="1" ht="20.100000000000001" customHeight="1">
      <c r="A7" s="854"/>
      <c r="B7" s="101" t="s">
        <v>7</v>
      </c>
      <c r="C7" s="391">
        <f>SUM(E7:AG7)</f>
        <v>120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522">
        <v>25</v>
      </c>
      <c r="Y7" s="342">
        <v>21</v>
      </c>
      <c r="Z7" s="342">
        <v>19</v>
      </c>
      <c r="AA7" s="342">
        <v>16</v>
      </c>
      <c r="AB7" s="342">
        <v>0</v>
      </c>
      <c r="AC7" s="342">
        <v>29</v>
      </c>
      <c r="AD7" s="98">
        <v>10</v>
      </c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</row>
    <row r="8" spans="1:6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345"/>
      <c r="X8" s="345">
        <f t="shared" ref="X8:Y8" si="0">X7-X6</f>
        <v>0</v>
      </c>
      <c r="Y8" s="345">
        <f t="shared" si="0"/>
        <v>-14</v>
      </c>
      <c r="Z8" s="345">
        <f t="shared" ref="Z8:AA8" si="1">Z7-Z6</f>
        <v>-16</v>
      </c>
      <c r="AA8" s="345">
        <f t="shared" si="1"/>
        <v>-9</v>
      </c>
      <c r="AB8" s="345">
        <f t="shared" ref="AB8:AD8" si="2">AB7-AB6</f>
        <v>0</v>
      </c>
      <c r="AC8" s="345">
        <f t="shared" si="2"/>
        <v>29</v>
      </c>
      <c r="AD8" s="345">
        <f t="shared" si="2"/>
        <v>10</v>
      </c>
      <c r="AE8" s="98"/>
      <c r="AF8" s="99"/>
      <c r="AG8" s="87"/>
      <c r="AH8" s="97"/>
      <c r="AI8" s="99"/>
      <c r="AJ8" s="99"/>
      <c r="AK8" s="98"/>
      <c r="AL8" s="98"/>
      <c r="AM8" s="99"/>
      <c r="AN8" s="99"/>
      <c r="AO8" s="99"/>
      <c r="AP8" s="99"/>
      <c r="AQ8" s="99"/>
      <c r="AR8" s="98"/>
      <c r="AS8" s="98"/>
      <c r="AT8" s="100"/>
      <c r="AU8" s="99"/>
      <c r="AV8" s="99"/>
      <c r="AW8" s="99"/>
      <c r="AX8" s="99"/>
      <c r="AY8" s="98"/>
      <c r="AZ8" s="98"/>
      <c r="BA8" s="99"/>
      <c r="BB8" s="99"/>
      <c r="BC8" s="99"/>
      <c r="BD8" s="100"/>
      <c r="BE8" s="99"/>
      <c r="BF8" s="98"/>
      <c r="BG8" s="98"/>
      <c r="BH8" s="99"/>
      <c r="BI8" s="99"/>
      <c r="BJ8" s="99"/>
      <c r="BK8" s="99"/>
      <c r="BL8" s="101"/>
    </row>
    <row r="9" spans="1:6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523">
        <f t="shared" ref="X9:AB9" si="3">W9+X8</f>
        <v>0</v>
      </c>
      <c r="Y9" s="523">
        <f t="shared" si="3"/>
        <v>-14</v>
      </c>
      <c r="Z9" s="523">
        <f t="shared" si="3"/>
        <v>-30</v>
      </c>
      <c r="AA9" s="523">
        <f t="shared" si="3"/>
        <v>-39</v>
      </c>
      <c r="AB9" s="523">
        <f t="shared" si="3"/>
        <v>-39</v>
      </c>
      <c r="AC9" s="523">
        <f t="shared" ref="AC9" si="4">AB9+AC8</f>
        <v>-10</v>
      </c>
      <c r="AD9" s="523">
        <f t="shared" ref="AD9" si="5">AC9+AD8</f>
        <v>0</v>
      </c>
      <c r="AE9" s="114"/>
      <c r="AF9" s="115"/>
      <c r="AG9" s="113"/>
      <c r="AH9" s="112"/>
      <c r="AI9" s="115"/>
      <c r="AJ9" s="115"/>
      <c r="AK9" s="114"/>
      <c r="AL9" s="114"/>
      <c r="AM9" s="115"/>
      <c r="AN9" s="115"/>
      <c r="AO9" s="115"/>
      <c r="AP9" s="115"/>
      <c r="AQ9" s="115"/>
      <c r="AR9" s="114"/>
      <c r="AS9" s="114"/>
      <c r="AT9" s="117"/>
      <c r="AU9" s="115"/>
      <c r="AV9" s="115"/>
      <c r="AW9" s="115"/>
      <c r="AX9" s="115"/>
      <c r="AY9" s="114"/>
      <c r="AZ9" s="114"/>
      <c r="BA9" s="115"/>
      <c r="BB9" s="115"/>
      <c r="BC9" s="115"/>
      <c r="BD9" s="117"/>
      <c r="BE9" s="115"/>
      <c r="BF9" s="114"/>
      <c r="BG9" s="114"/>
      <c r="BH9" s="115"/>
      <c r="BI9" s="115"/>
      <c r="BJ9" s="115"/>
      <c r="BK9" s="115"/>
      <c r="BL9" s="118"/>
    </row>
    <row r="10" spans="1:6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98"/>
      <c r="X10" s="343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</row>
    <row r="11" spans="1:6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</row>
    <row r="12" spans="1:64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</row>
    <row r="13" spans="1:64" s="96" customFormat="1" ht="20.100000000000001" customHeight="1">
      <c r="A13" s="853" t="s">
        <v>580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</row>
    <row r="14" spans="1:64" s="96" customFormat="1" ht="20.100000000000001" customHeight="1">
      <c r="A14" s="854"/>
      <c r="B14" s="101" t="s">
        <v>6</v>
      </c>
      <c r="C14" s="391">
        <f>SUM(E14:AG14)</f>
        <v>120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>
        <v>35</v>
      </c>
      <c r="Z14" s="342">
        <v>35</v>
      </c>
      <c r="AA14" s="342">
        <v>35</v>
      </c>
      <c r="AB14" s="342">
        <v>15</v>
      </c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99"/>
      <c r="AV14" s="99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</row>
    <row r="15" spans="1:64" s="96" customFormat="1" ht="20.100000000000001" customHeight="1">
      <c r="A15" s="854"/>
      <c r="B15" s="101" t="s">
        <v>7</v>
      </c>
      <c r="C15" s="391">
        <f>SUM(E15:AG15)</f>
        <v>120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>
        <v>31</v>
      </c>
      <c r="Z15" s="342">
        <v>24</v>
      </c>
      <c r="AA15" s="342">
        <v>10</v>
      </c>
      <c r="AB15" s="342">
        <v>0</v>
      </c>
      <c r="AC15" s="342">
        <v>29</v>
      </c>
      <c r="AD15" s="98">
        <v>26</v>
      </c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8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</row>
    <row r="16" spans="1:6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>
        <f t="shared" ref="Y16:Z16" si="6">Y15-Y14</f>
        <v>-4</v>
      </c>
      <c r="Z16" s="345">
        <f t="shared" si="6"/>
        <v>-11</v>
      </c>
      <c r="AA16" s="345">
        <f t="shared" ref="AA16:AB16" si="7">AA15-AA14</f>
        <v>-25</v>
      </c>
      <c r="AB16" s="345">
        <f t="shared" si="7"/>
        <v>-15</v>
      </c>
      <c r="AC16" s="345">
        <f t="shared" ref="AC16:AD16" si="8">AC15-AC14</f>
        <v>29</v>
      </c>
      <c r="AD16" s="345">
        <f t="shared" si="8"/>
        <v>26</v>
      </c>
      <c r="AE16" s="98"/>
      <c r="AF16" s="99"/>
      <c r="AG16" s="87"/>
      <c r="AH16" s="97"/>
      <c r="AI16" s="99"/>
      <c r="AJ16" s="99"/>
      <c r="AK16" s="98"/>
      <c r="AL16" s="98"/>
      <c r="AM16" s="99"/>
      <c r="AN16" s="99"/>
      <c r="AO16" s="99"/>
      <c r="AP16" s="99"/>
      <c r="AQ16" s="99"/>
      <c r="AR16" s="98"/>
      <c r="AS16" s="98"/>
      <c r="AT16" s="100"/>
      <c r="AU16" s="99"/>
      <c r="AV16" s="99"/>
      <c r="AW16" s="99"/>
      <c r="AX16" s="99"/>
      <c r="AY16" s="98"/>
      <c r="AZ16" s="98"/>
      <c r="BA16" s="99"/>
      <c r="BB16" s="99"/>
      <c r="BC16" s="99"/>
      <c r="BD16" s="100"/>
      <c r="BE16" s="99"/>
      <c r="BF16" s="98"/>
      <c r="BG16" s="98"/>
      <c r="BH16" s="99"/>
      <c r="BI16" s="99"/>
      <c r="BJ16" s="99"/>
      <c r="BK16" s="99"/>
      <c r="BL16" s="101"/>
    </row>
    <row r="17" spans="1:6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>
        <f t="shared" ref="Y17:AB17" si="9">X17+Y16</f>
        <v>-4</v>
      </c>
      <c r="Z17" s="523">
        <f t="shared" si="9"/>
        <v>-15</v>
      </c>
      <c r="AA17" s="523">
        <f t="shared" si="9"/>
        <v>-40</v>
      </c>
      <c r="AB17" s="523">
        <f t="shared" si="9"/>
        <v>-55</v>
      </c>
      <c r="AC17" s="523">
        <f t="shared" ref="AC17" si="10">AB17+AC16</f>
        <v>-26</v>
      </c>
      <c r="AD17" s="523">
        <f t="shared" ref="AD17" si="11">AC17+AD16</f>
        <v>0</v>
      </c>
      <c r="AE17" s="114"/>
      <c r="AF17" s="115"/>
      <c r="AG17" s="113"/>
      <c r="AH17" s="112"/>
      <c r="AI17" s="115"/>
      <c r="AJ17" s="115"/>
      <c r="AK17" s="114"/>
      <c r="AL17" s="114"/>
      <c r="AM17" s="115"/>
      <c r="AN17" s="115"/>
      <c r="AO17" s="115"/>
      <c r="AP17" s="115"/>
      <c r="AQ17" s="115"/>
      <c r="AR17" s="114"/>
      <c r="AS17" s="114"/>
      <c r="AT17" s="117"/>
      <c r="AU17" s="115"/>
      <c r="AV17" s="115"/>
      <c r="AW17" s="115"/>
      <c r="AX17" s="115"/>
      <c r="AY17" s="114"/>
      <c r="AZ17" s="114"/>
      <c r="BA17" s="115"/>
      <c r="BB17" s="115"/>
      <c r="BC17" s="115"/>
      <c r="BD17" s="117"/>
      <c r="BE17" s="115"/>
      <c r="BF17" s="114"/>
      <c r="BG17" s="114"/>
      <c r="BH17" s="115"/>
      <c r="BI17" s="115"/>
      <c r="BJ17" s="115"/>
      <c r="BK17" s="115"/>
      <c r="BL17" s="118"/>
    </row>
    <row r="18" spans="1:6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4"/>
      <c r="AU18" s="104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</row>
    <row r="19" spans="1:6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</row>
  </sheetData>
  <mergeCells count="5">
    <mergeCell ref="A2:C3"/>
    <mergeCell ref="D2:AG2"/>
    <mergeCell ref="AH2:BL2"/>
    <mergeCell ref="A5:A11"/>
    <mergeCell ref="A13:A19"/>
  </mergeCells>
  <conditionalFormatting sqref="C8">
    <cfRule type="cellIs" dxfId="8579" priority="16" operator="equal">
      <formula>0</formula>
    </cfRule>
    <cfRule type="cellIs" dxfId="8578" priority="17" operator="equal">
      <formula>0</formula>
    </cfRule>
    <cfRule type="cellIs" dxfId="8577" priority="18" operator="lessThan">
      <formula>0</formula>
    </cfRule>
  </conditionalFormatting>
  <conditionalFormatting sqref="C16">
    <cfRule type="cellIs" dxfId="8576" priority="19" operator="equal">
      <formula>0</formula>
    </cfRule>
    <cfRule type="cellIs" dxfId="8575" priority="20" operator="equal">
      <formula>0</formula>
    </cfRule>
    <cfRule type="cellIs" dxfId="8574" priority="21" operator="lessThan">
      <formula>0</formula>
    </cfRule>
  </conditionalFormatting>
  <conditionalFormatting sqref="D8:O8 R8:X8 Y8:BL9 D9:X9">
    <cfRule type="cellIs" dxfId="8573" priority="13" operator="greaterThan">
      <formula>0</formula>
    </cfRule>
  </conditionalFormatting>
  <conditionalFormatting sqref="D8:O8 R8:XFD8">
    <cfRule type="cellIs" dxfId="8572" priority="14" operator="greaterThan">
      <formula>0</formula>
    </cfRule>
    <cfRule type="cellIs" dxfId="8571" priority="15" operator="greaterThan">
      <formula>0</formula>
    </cfRule>
  </conditionalFormatting>
  <conditionalFormatting sqref="D16:O16 R16:V16 D17:X17 D18:BL18">
    <cfRule type="cellIs" dxfId="8570" priority="8" operator="greaterThan">
      <formula>0</formula>
    </cfRule>
  </conditionalFormatting>
  <conditionalFormatting sqref="D16:O16 R16:V16">
    <cfRule type="cellIs" dxfId="8569" priority="9" operator="greaterThan">
      <formula>0</formula>
    </cfRule>
    <cfRule type="cellIs" dxfId="8568" priority="10" operator="greaterThan">
      <formula>0</formula>
    </cfRule>
  </conditionalFormatting>
  <conditionalFormatting sqref="D9:BL9">
    <cfRule type="cellIs" dxfId="8567" priority="11" operator="lessThan">
      <formula>-0.01</formula>
    </cfRule>
    <cfRule type="cellIs" dxfId="8566" priority="12" operator="equal">
      <formula>0</formula>
    </cfRule>
  </conditionalFormatting>
  <conditionalFormatting sqref="D17:BL17">
    <cfRule type="cellIs" dxfId="8565" priority="1" operator="lessThan">
      <formula>-0.01</formula>
    </cfRule>
    <cfRule type="cellIs" dxfId="8564" priority="2" operator="equal">
      <formula>0</formula>
    </cfRule>
  </conditionalFormatting>
  <conditionalFormatting sqref="D18:XFD18">
    <cfRule type="cellIs" dxfId="8563" priority="22" operator="greaterThan">
      <formula>0</formula>
    </cfRule>
    <cfRule type="cellIs" dxfId="8562" priority="23" operator="greaterThan">
      <formula>0</formula>
    </cfRule>
  </conditionalFormatting>
  <conditionalFormatting sqref="Y16:BL16">
    <cfRule type="cellIs" dxfId="8561" priority="4" operator="greaterThan">
      <formula>0</formula>
    </cfRule>
    <cfRule type="cellIs" dxfId="8560" priority="5" operator="greaterThan">
      <formula>0</formula>
    </cfRule>
  </conditionalFormatting>
  <conditionalFormatting sqref="Y16:BL17">
    <cfRule type="cellIs" dxfId="8559" priority="3" operator="greaterThan">
      <formula>0</formula>
    </cfRule>
  </conditionalFormatting>
  <conditionalFormatting sqref="BM14:XFD15 D6:G6 I6:O6 R6:V6 X6:XFD6 BM7:XFD7 D14:G14 I14:O14 R14:V14 Y14:BL14">
    <cfRule type="cellIs" dxfId="8558" priority="25" operator="greaterThan">
      <formula>0</formula>
    </cfRule>
  </conditionalFormatting>
  <conditionalFormatting sqref="BM15:XFD15">
    <cfRule type="cellIs" dxfId="8557" priority="24" operator="greater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525F-9BA6-4C6B-8D3F-C44685BDD6CF}">
  <sheetPr>
    <tabColor rgb="FF00B050"/>
  </sheetPr>
  <dimension ref="A1:BL19"/>
  <sheetViews>
    <sheetView showGridLines="0" zoomScale="60" zoomScaleNormal="60" workbookViewId="0">
      <pane xSplit="3" ySplit="3" topLeftCell="D4" activePane="bottomRight" state="frozen"/>
      <selection activeCell="AH24" sqref="AH24"/>
      <selection pane="topRight" activeCell="AH24" sqref="AH24"/>
      <selection pane="bottomLeft" activeCell="AH24" sqref="AH24"/>
      <selection pane="bottomRight" activeCell="AH24" sqref="AH24"/>
    </sheetView>
  </sheetViews>
  <sheetFormatPr defaultRowHeight="14.4"/>
  <cols>
    <col min="1" max="1" width="13.44140625" customWidth="1"/>
    <col min="2" max="2" width="37.21875" customWidth="1"/>
    <col min="3" max="3" width="10.44140625" customWidth="1"/>
    <col min="4" max="64" width="6.6640625" customWidth="1"/>
  </cols>
  <sheetData>
    <row r="1" spans="1:64" ht="28.05" customHeight="1" thickBot="1">
      <c r="A1" s="392" t="s">
        <v>578</v>
      </c>
    </row>
    <row r="2" spans="1:6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</row>
    <row r="3" spans="1:6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</row>
    <row r="4" spans="1:64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</row>
    <row r="5" spans="1:64" s="96" customFormat="1" ht="20.100000000000001" customHeight="1">
      <c r="A5" s="853" t="s">
        <v>577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</row>
    <row r="6" spans="1:64" s="96" customFormat="1" ht="20.100000000000001" customHeight="1">
      <c r="A6" s="854"/>
      <c r="B6" s="101" t="s">
        <v>6</v>
      </c>
      <c r="C6" s="391">
        <f>SUM(E6:AG6)</f>
        <v>100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99">
        <v>12</v>
      </c>
      <c r="Q6" s="99">
        <v>12</v>
      </c>
      <c r="R6" s="99">
        <v>12</v>
      </c>
      <c r="S6" s="99">
        <v>12</v>
      </c>
      <c r="T6" s="99">
        <v>12</v>
      </c>
      <c r="U6" s="99">
        <v>12</v>
      </c>
      <c r="V6" s="99">
        <v>12</v>
      </c>
      <c r="W6" s="99">
        <v>12</v>
      </c>
      <c r="X6" s="99">
        <v>4</v>
      </c>
      <c r="Y6" s="99"/>
      <c r="Z6" s="99"/>
      <c r="AA6" s="99"/>
      <c r="AB6" s="99"/>
      <c r="AC6" s="99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</row>
    <row r="7" spans="1:64" s="96" customFormat="1" ht="20.100000000000001" customHeight="1">
      <c r="A7" s="854"/>
      <c r="B7" s="101" t="s">
        <v>7</v>
      </c>
      <c r="C7" s="391">
        <f>SUM(E7:AG7)</f>
        <v>100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98">
        <v>0</v>
      </c>
      <c r="Q7" s="98">
        <v>0</v>
      </c>
      <c r="R7" s="99">
        <v>0</v>
      </c>
      <c r="S7" s="99">
        <v>0</v>
      </c>
      <c r="T7" s="99">
        <v>0</v>
      </c>
      <c r="U7" s="99">
        <v>13</v>
      </c>
      <c r="V7" s="99">
        <v>12</v>
      </c>
      <c r="W7" s="98">
        <v>11</v>
      </c>
      <c r="X7" s="98">
        <v>5</v>
      </c>
      <c r="Y7" s="99">
        <v>12</v>
      </c>
      <c r="Z7" s="99">
        <v>12</v>
      </c>
      <c r="AA7" s="99">
        <v>12</v>
      </c>
      <c r="AB7" s="99">
        <v>13</v>
      </c>
      <c r="AC7" s="99">
        <v>0</v>
      </c>
      <c r="AD7" s="98">
        <v>10</v>
      </c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</row>
    <row r="8" spans="1:6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345">
        <f t="shared" ref="P8:R8" si="0">P7-P6</f>
        <v>-12</v>
      </c>
      <c r="Q8" s="345">
        <f t="shared" si="0"/>
        <v>-12</v>
      </c>
      <c r="R8" s="345">
        <f t="shared" si="0"/>
        <v>-12</v>
      </c>
      <c r="S8" s="345">
        <f t="shared" ref="S8:U8" si="1">S7-S6</f>
        <v>-12</v>
      </c>
      <c r="T8" s="345">
        <f t="shared" si="1"/>
        <v>-12</v>
      </c>
      <c r="U8" s="345">
        <f t="shared" si="1"/>
        <v>1</v>
      </c>
      <c r="V8" s="345">
        <f t="shared" ref="V8:X8" si="2">V7-V6</f>
        <v>0</v>
      </c>
      <c r="W8" s="345">
        <f t="shared" si="2"/>
        <v>-1</v>
      </c>
      <c r="X8" s="345">
        <f t="shared" si="2"/>
        <v>1</v>
      </c>
      <c r="Y8" s="345">
        <f t="shared" ref="Y8:Z8" si="3">Y7-Y6</f>
        <v>12</v>
      </c>
      <c r="Z8" s="345">
        <f t="shared" si="3"/>
        <v>12</v>
      </c>
      <c r="AA8" s="345">
        <f t="shared" ref="AA8:AB8" si="4">AA7-AA6</f>
        <v>12</v>
      </c>
      <c r="AB8" s="345">
        <f t="shared" si="4"/>
        <v>13</v>
      </c>
      <c r="AC8" s="345">
        <f t="shared" ref="AC8:AD8" si="5">AC7-AC6</f>
        <v>0</v>
      </c>
      <c r="AD8" s="345">
        <f t="shared" si="5"/>
        <v>10</v>
      </c>
      <c r="AE8" s="98"/>
      <c r="AF8" s="99"/>
      <c r="AG8" s="87"/>
      <c r="AH8" s="97"/>
      <c r="AI8" s="99"/>
      <c r="AJ8" s="99"/>
      <c r="AK8" s="98"/>
      <c r="AL8" s="98"/>
      <c r="AM8" s="99"/>
      <c r="AN8" s="99"/>
      <c r="AO8" s="99"/>
      <c r="AP8" s="99"/>
      <c r="AQ8" s="99"/>
      <c r="AR8" s="98"/>
      <c r="AS8" s="98"/>
      <c r="AT8" s="100"/>
      <c r="AU8" s="99"/>
      <c r="AV8" s="99"/>
      <c r="AW8" s="99"/>
      <c r="AX8" s="99"/>
      <c r="AY8" s="98"/>
      <c r="AZ8" s="98"/>
      <c r="BA8" s="99"/>
      <c r="BB8" s="99"/>
      <c r="BC8" s="99"/>
      <c r="BD8" s="100"/>
      <c r="BE8" s="99"/>
      <c r="BF8" s="98"/>
      <c r="BG8" s="98"/>
      <c r="BH8" s="99"/>
      <c r="BI8" s="99"/>
      <c r="BJ8" s="99"/>
      <c r="BK8" s="99"/>
      <c r="BL8" s="101"/>
    </row>
    <row r="9" spans="1:6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>
        <f t="shared" ref="P9" si="6">O9+P8</f>
        <v>-12</v>
      </c>
      <c r="Q9" s="148">
        <f t="shared" ref="Q9" si="7">P9+Q8</f>
        <v>-24</v>
      </c>
      <c r="R9" s="148">
        <f t="shared" ref="R9:S9" si="8">Q9+R8</f>
        <v>-36</v>
      </c>
      <c r="S9" s="148">
        <f t="shared" si="8"/>
        <v>-48</v>
      </c>
      <c r="T9" s="148">
        <f t="shared" ref="T9" si="9">S9+T8</f>
        <v>-60</v>
      </c>
      <c r="U9" s="148">
        <f t="shared" ref="U9" si="10">T9+U8</f>
        <v>-59</v>
      </c>
      <c r="V9" s="148">
        <f t="shared" ref="V9" si="11">U9+V8</f>
        <v>-59</v>
      </c>
      <c r="W9" s="148">
        <f t="shared" ref="W9" si="12">V9+W8</f>
        <v>-60</v>
      </c>
      <c r="X9" s="148">
        <f t="shared" ref="X9:AD9" si="13">W9+X8</f>
        <v>-59</v>
      </c>
      <c r="Y9" s="148">
        <f t="shared" si="13"/>
        <v>-47</v>
      </c>
      <c r="Z9" s="148">
        <f t="shared" si="13"/>
        <v>-35</v>
      </c>
      <c r="AA9" s="148">
        <f t="shared" si="13"/>
        <v>-23</v>
      </c>
      <c r="AB9" s="148">
        <f t="shared" si="13"/>
        <v>-10</v>
      </c>
      <c r="AC9" s="148">
        <f t="shared" si="13"/>
        <v>-10</v>
      </c>
      <c r="AD9" s="148">
        <f t="shared" si="13"/>
        <v>0</v>
      </c>
      <c r="AE9" s="114"/>
      <c r="AF9" s="115"/>
      <c r="AG9" s="113"/>
      <c r="AH9" s="112"/>
      <c r="AI9" s="115"/>
      <c r="AJ9" s="115"/>
      <c r="AK9" s="114"/>
      <c r="AL9" s="114"/>
      <c r="AM9" s="115"/>
      <c r="AN9" s="115"/>
      <c r="AO9" s="115"/>
      <c r="AP9" s="115"/>
      <c r="AQ9" s="115"/>
      <c r="AR9" s="114"/>
      <c r="AS9" s="114"/>
      <c r="AT9" s="117"/>
      <c r="AU9" s="115"/>
      <c r="AV9" s="115"/>
      <c r="AW9" s="115"/>
      <c r="AX9" s="115"/>
      <c r="AY9" s="114"/>
      <c r="AZ9" s="114"/>
      <c r="BA9" s="115"/>
      <c r="BB9" s="115"/>
      <c r="BC9" s="115"/>
      <c r="BD9" s="117"/>
      <c r="BE9" s="115"/>
      <c r="BF9" s="114"/>
      <c r="BG9" s="114"/>
      <c r="BH9" s="115"/>
      <c r="BI9" s="115"/>
      <c r="BJ9" s="115"/>
      <c r="BK9" s="115"/>
      <c r="BL9" s="118"/>
    </row>
    <row r="10" spans="1:6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98"/>
      <c r="X10" s="98"/>
      <c r="Y10" s="99"/>
      <c r="Z10" s="99"/>
      <c r="AA10" s="99"/>
      <c r="AB10" s="99"/>
      <c r="AC10" s="99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</row>
    <row r="11" spans="1:6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108"/>
      <c r="Y11" s="109"/>
      <c r="Z11" s="109"/>
      <c r="AA11" s="109"/>
      <c r="AB11" s="109"/>
      <c r="AC11" s="10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</row>
    <row r="12" spans="1:64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92"/>
      <c r="Y12" s="93"/>
      <c r="Z12" s="93"/>
      <c r="AA12" s="93"/>
      <c r="AB12" s="93"/>
      <c r="AC12" s="93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</row>
    <row r="13" spans="1:64" s="96" customFormat="1" ht="20.100000000000001" customHeight="1">
      <c r="A13" s="853" t="s">
        <v>577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127"/>
      <c r="Y13" s="126"/>
      <c r="Z13" s="126"/>
      <c r="AA13" s="126"/>
      <c r="AB13" s="126"/>
      <c r="AC13" s="1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</row>
    <row r="14" spans="1:64" s="96" customFormat="1" ht="20.100000000000001" customHeight="1">
      <c r="A14" s="854"/>
      <c r="B14" s="101" t="s">
        <v>6</v>
      </c>
      <c r="C14" s="391">
        <f>SUM(E14:AG14)</f>
        <v>100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99">
        <v>12</v>
      </c>
      <c r="R14" s="99">
        <v>12</v>
      </c>
      <c r="S14" s="99">
        <v>12</v>
      </c>
      <c r="T14" s="99">
        <v>12</v>
      </c>
      <c r="U14" s="99">
        <v>12</v>
      </c>
      <c r="V14" s="99">
        <v>12</v>
      </c>
      <c r="W14" s="99">
        <v>12</v>
      </c>
      <c r="X14" s="99">
        <v>12</v>
      </c>
      <c r="Y14" s="99">
        <v>4</v>
      </c>
      <c r="Z14" s="99"/>
      <c r="AA14" s="99"/>
      <c r="AB14" s="99"/>
      <c r="AC14" s="99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99"/>
      <c r="AV14" s="99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</row>
    <row r="15" spans="1:64" s="96" customFormat="1" ht="20.100000000000001" customHeight="1">
      <c r="A15" s="854"/>
      <c r="B15" s="101" t="s">
        <v>7</v>
      </c>
      <c r="C15" s="391">
        <f>SUM(E15:AG15)</f>
        <v>100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>
        <v>0</v>
      </c>
      <c r="R15" s="99">
        <v>0</v>
      </c>
      <c r="S15" s="99">
        <v>0</v>
      </c>
      <c r="T15" s="99">
        <v>0</v>
      </c>
      <c r="U15" s="99">
        <v>9</v>
      </c>
      <c r="V15" s="99">
        <v>10</v>
      </c>
      <c r="W15" s="98">
        <v>11</v>
      </c>
      <c r="X15" s="98">
        <v>5</v>
      </c>
      <c r="Y15" s="99">
        <v>11</v>
      </c>
      <c r="Z15" s="99">
        <v>12</v>
      </c>
      <c r="AA15" s="99">
        <v>12</v>
      </c>
      <c r="AB15" s="99">
        <v>12</v>
      </c>
      <c r="AC15" s="99">
        <v>0</v>
      </c>
      <c r="AD15" s="98">
        <v>13</v>
      </c>
      <c r="AE15" s="98"/>
      <c r="AF15" s="99">
        <v>5</v>
      </c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8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</row>
    <row r="16" spans="1:6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345">
        <f t="shared" ref="P16:R16" si="14">P15-P14</f>
        <v>0</v>
      </c>
      <c r="Q16" s="345">
        <f t="shared" si="14"/>
        <v>-12</v>
      </c>
      <c r="R16" s="345">
        <f t="shared" si="14"/>
        <v>-12</v>
      </c>
      <c r="S16" s="345">
        <f t="shared" ref="S16:U16" si="15">S15-S14</f>
        <v>-12</v>
      </c>
      <c r="T16" s="345">
        <f t="shared" si="15"/>
        <v>-12</v>
      </c>
      <c r="U16" s="345">
        <f t="shared" si="15"/>
        <v>-3</v>
      </c>
      <c r="V16" s="345">
        <f t="shared" ref="V16:X16" si="16">V15-V14</f>
        <v>-2</v>
      </c>
      <c r="W16" s="345">
        <f t="shared" si="16"/>
        <v>-1</v>
      </c>
      <c r="X16" s="345">
        <f t="shared" si="16"/>
        <v>-7</v>
      </c>
      <c r="Y16" s="345">
        <f t="shared" ref="Y16:Z16" si="17">Y15-Y14</f>
        <v>7</v>
      </c>
      <c r="Z16" s="345">
        <f t="shared" si="17"/>
        <v>12</v>
      </c>
      <c r="AA16" s="345">
        <f t="shared" ref="AA16:AB16" si="18">AA15-AA14</f>
        <v>12</v>
      </c>
      <c r="AB16" s="345">
        <f t="shared" si="18"/>
        <v>12</v>
      </c>
      <c r="AC16" s="345">
        <f t="shared" ref="AC16:AD16" si="19">AC15-AC14</f>
        <v>0</v>
      </c>
      <c r="AD16" s="345">
        <f t="shared" si="19"/>
        <v>13</v>
      </c>
      <c r="AE16" s="345">
        <f t="shared" ref="AE16:AF16" si="20">AE15-AE14</f>
        <v>0</v>
      </c>
      <c r="AF16" s="345">
        <f t="shared" si="20"/>
        <v>5</v>
      </c>
      <c r="AG16" s="87"/>
      <c r="AH16" s="97"/>
      <c r="AI16" s="99"/>
      <c r="AJ16" s="99"/>
      <c r="AK16" s="98"/>
      <c r="AL16" s="98"/>
      <c r="AM16" s="99"/>
      <c r="AN16" s="99"/>
      <c r="AO16" s="99"/>
      <c r="AP16" s="99"/>
      <c r="AQ16" s="99"/>
      <c r="AR16" s="98"/>
      <c r="AS16" s="98"/>
      <c r="AT16" s="100"/>
      <c r="AU16" s="99"/>
      <c r="AV16" s="99"/>
      <c r="AW16" s="99"/>
      <c r="AX16" s="99"/>
      <c r="AY16" s="98"/>
      <c r="AZ16" s="98"/>
      <c r="BA16" s="99"/>
      <c r="BB16" s="99"/>
      <c r="BC16" s="99"/>
      <c r="BD16" s="100"/>
      <c r="BE16" s="99"/>
      <c r="BF16" s="98"/>
      <c r="BG16" s="98"/>
      <c r="BH16" s="99"/>
      <c r="BI16" s="99"/>
      <c r="BJ16" s="99"/>
      <c r="BK16" s="99"/>
      <c r="BL16" s="101"/>
    </row>
    <row r="17" spans="1:6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>
        <f t="shared" ref="P17" si="21">O17+P16</f>
        <v>0</v>
      </c>
      <c r="Q17" s="148">
        <f t="shared" ref="Q17" si="22">P17+Q16</f>
        <v>-12</v>
      </c>
      <c r="R17" s="148">
        <f t="shared" ref="R17:S17" si="23">Q17+R16</f>
        <v>-24</v>
      </c>
      <c r="S17" s="148">
        <f t="shared" si="23"/>
        <v>-36</v>
      </c>
      <c r="T17" s="148">
        <f t="shared" ref="T17" si="24">S17+T16</f>
        <v>-48</v>
      </c>
      <c r="U17" s="148">
        <f t="shared" ref="U17" si="25">T17+U16</f>
        <v>-51</v>
      </c>
      <c r="V17" s="148">
        <f t="shared" ref="V17" si="26">U17+V16</f>
        <v>-53</v>
      </c>
      <c r="W17" s="148">
        <f t="shared" ref="W17" si="27">V17+W16</f>
        <v>-54</v>
      </c>
      <c r="X17" s="148">
        <f t="shared" ref="X17:AB17" si="28">W17+X16</f>
        <v>-61</v>
      </c>
      <c r="Y17" s="148">
        <f t="shared" si="28"/>
        <v>-54</v>
      </c>
      <c r="Z17" s="148">
        <f t="shared" si="28"/>
        <v>-42</v>
      </c>
      <c r="AA17" s="148">
        <f t="shared" si="28"/>
        <v>-30</v>
      </c>
      <c r="AB17" s="148">
        <f t="shared" si="28"/>
        <v>-18</v>
      </c>
      <c r="AC17" s="148">
        <f t="shared" ref="AC17" si="29">AB17+AC16</f>
        <v>-18</v>
      </c>
      <c r="AD17" s="148">
        <f t="shared" ref="AD17" si="30">AC17+AD16</f>
        <v>-5</v>
      </c>
      <c r="AE17" s="148">
        <f t="shared" ref="AE17" si="31">AD17+AE16</f>
        <v>-5</v>
      </c>
      <c r="AF17" s="148">
        <f t="shared" ref="AF17" si="32">AE17+AF16</f>
        <v>0</v>
      </c>
      <c r="AG17" s="113"/>
      <c r="AH17" s="112"/>
      <c r="AI17" s="115"/>
      <c r="AJ17" s="115"/>
      <c r="AK17" s="114"/>
      <c r="AL17" s="114"/>
      <c r="AM17" s="115"/>
      <c r="AN17" s="115"/>
      <c r="AO17" s="115"/>
      <c r="AP17" s="115"/>
      <c r="AQ17" s="115"/>
      <c r="AR17" s="114"/>
      <c r="AS17" s="114"/>
      <c r="AT17" s="117"/>
      <c r="AU17" s="115"/>
      <c r="AV17" s="115"/>
      <c r="AW17" s="115"/>
      <c r="AX17" s="115"/>
      <c r="AY17" s="114"/>
      <c r="AZ17" s="114"/>
      <c r="BA17" s="115"/>
      <c r="BB17" s="115"/>
      <c r="BC17" s="115"/>
      <c r="BD17" s="117"/>
      <c r="BE17" s="115"/>
      <c r="BF17" s="114"/>
      <c r="BG17" s="114"/>
      <c r="BH17" s="115"/>
      <c r="BI17" s="115"/>
      <c r="BJ17" s="115"/>
      <c r="BK17" s="115"/>
      <c r="BL17" s="118"/>
    </row>
    <row r="18" spans="1:6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103"/>
      <c r="Y18" s="104"/>
      <c r="Z18" s="104"/>
      <c r="AA18" s="104"/>
      <c r="AB18" s="104"/>
      <c r="AC18" s="104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4"/>
      <c r="AU18" s="104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</row>
    <row r="19" spans="1:6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108"/>
      <c r="Y19" s="109"/>
      <c r="Z19" s="109"/>
      <c r="AA19" s="109"/>
      <c r="AB19" s="109"/>
      <c r="AC19" s="10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</row>
  </sheetData>
  <mergeCells count="5">
    <mergeCell ref="A2:C3"/>
    <mergeCell ref="D2:AG2"/>
    <mergeCell ref="AH2:BL2"/>
    <mergeCell ref="A5:A11"/>
    <mergeCell ref="A13:A19"/>
  </mergeCells>
  <conditionalFormatting sqref="C8">
    <cfRule type="cellIs" dxfId="8556" priority="11" operator="equal">
      <formula>0</formula>
    </cfRule>
    <cfRule type="cellIs" dxfId="8555" priority="12" operator="equal">
      <formula>0</formula>
    </cfRule>
    <cfRule type="cellIs" dxfId="8554" priority="13" operator="lessThan">
      <formula>0</formula>
    </cfRule>
  </conditionalFormatting>
  <conditionalFormatting sqref="C16">
    <cfRule type="cellIs" dxfId="8553" priority="14" operator="equal">
      <formula>0</formula>
    </cfRule>
    <cfRule type="cellIs" dxfId="8552" priority="15" operator="equal">
      <formula>0</formula>
    </cfRule>
    <cfRule type="cellIs" dxfId="8551" priority="16" operator="lessThan">
      <formula>0</formula>
    </cfRule>
  </conditionalFormatting>
  <conditionalFormatting sqref="D8:BL9">
    <cfRule type="cellIs" dxfId="8550" priority="8" operator="greaterThan">
      <formula>0</formula>
    </cfRule>
  </conditionalFormatting>
  <conditionalFormatting sqref="D9:BL9">
    <cfRule type="cellIs" dxfId="8549" priority="6" operator="lessThan">
      <formula>-0.01</formula>
    </cfRule>
    <cfRule type="cellIs" dxfId="8548" priority="7" operator="equal">
      <formula>0</formula>
    </cfRule>
  </conditionalFormatting>
  <conditionalFormatting sqref="D16:BL16">
    <cfRule type="cellIs" dxfId="8547" priority="4" operator="greaterThan">
      <formula>0</formula>
    </cfRule>
    <cfRule type="cellIs" dxfId="8546" priority="5" operator="greaterThan">
      <formula>0</formula>
    </cfRule>
  </conditionalFormatting>
  <conditionalFormatting sqref="D16:BL18">
    <cfRule type="cellIs" dxfId="8545" priority="3" operator="greaterThan">
      <formula>0</formula>
    </cfRule>
  </conditionalFormatting>
  <conditionalFormatting sqref="D17:BL17">
    <cfRule type="cellIs" dxfId="8544" priority="1" operator="lessThan">
      <formula>-0.01</formula>
    </cfRule>
    <cfRule type="cellIs" dxfId="8543" priority="2" operator="equal">
      <formula>0</formula>
    </cfRule>
  </conditionalFormatting>
  <conditionalFormatting sqref="D8:XFD8">
    <cfRule type="cellIs" dxfId="8542" priority="9" operator="greaterThan">
      <formula>0</formula>
    </cfRule>
    <cfRule type="cellIs" dxfId="8541" priority="10" operator="greaterThan">
      <formula>0</formula>
    </cfRule>
  </conditionalFormatting>
  <conditionalFormatting sqref="D18:XFD18">
    <cfRule type="cellIs" dxfId="8540" priority="17" operator="greaterThan">
      <formula>0</formula>
    </cfRule>
    <cfRule type="cellIs" dxfId="8539" priority="18" operator="greaterThan">
      <formula>0</formula>
    </cfRule>
  </conditionalFormatting>
  <conditionalFormatting sqref="BM14:XFD15 D6:G6 I6:XFD6 BM7:XFD7 D14:G14 I14:O14 Q14:BL14">
    <cfRule type="cellIs" dxfId="8538" priority="20" operator="greaterThan">
      <formula>0</formula>
    </cfRule>
  </conditionalFormatting>
  <conditionalFormatting sqref="BM15:XFD15">
    <cfRule type="cellIs" dxfId="8537" priority="19" operator="greaterThan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2499-6227-4369-8F15-B03BAFD26E5F}">
  <sheetPr>
    <tabColor rgb="FF00B050"/>
  </sheetPr>
  <dimension ref="A1:BR19"/>
  <sheetViews>
    <sheetView showGridLines="0" zoomScale="60" zoomScaleNormal="60" workbookViewId="0">
      <pane xSplit="2" ySplit="3" topLeftCell="AF4" activePane="bottomRight" state="frozen"/>
      <selection pane="topRight" activeCell="D1" sqref="D1"/>
      <selection pane="bottomLeft" activeCell="A5" sqref="A5"/>
      <selection pane="bottomRight" activeCell="AH2" sqref="AH2:BK19"/>
    </sheetView>
  </sheetViews>
  <sheetFormatPr defaultRowHeight="14.4"/>
  <cols>
    <col min="1" max="1" width="47.77734375" customWidth="1"/>
    <col min="2" max="2" width="24.21875" customWidth="1"/>
    <col min="3" max="33" width="6.6640625" customWidth="1"/>
  </cols>
  <sheetData>
    <row r="1" spans="1:70" ht="28.05" customHeight="1" thickBot="1">
      <c r="A1" s="533" t="s">
        <v>589</v>
      </c>
    </row>
    <row r="2" spans="1:70" s="79" customFormat="1" ht="20.100000000000001" customHeight="1" thickBot="1">
      <c r="A2" s="825"/>
      <c r="B2" s="826"/>
      <c r="C2" s="831">
        <v>45955</v>
      </c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Z2" s="832"/>
      <c r="AA2" s="832"/>
      <c r="AB2" s="832"/>
      <c r="AC2" s="832"/>
      <c r="AD2" s="832"/>
      <c r="AE2" s="832"/>
      <c r="AF2" s="832"/>
      <c r="AG2" s="833"/>
      <c r="AH2" s="859">
        <v>45962</v>
      </c>
      <c r="AI2" s="860"/>
      <c r="AJ2" s="860"/>
      <c r="AK2" s="860"/>
      <c r="AL2" s="860"/>
      <c r="AM2" s="860"/>
      <c r="AN2" s="860"/>
      <c r="AO2" s="860"/>
      <c r="AP2" s="860"/>
      <c r="AQ2" s="860"/>
      <c r="AR2" s="860"/>
      <c r="AS2" s="860"/>
      <c r="AT2" s="860"/>
      <c r="AU2" s="860"/>
      <c r="AV2" s="860"/>
      <c r="AW2" s="860"/>
      <c r="AX2" s="860"/>
      <c r="AY2" s="860"/>
      <c r="AZ2" s="860"/>
      <c r="BA2" s="860"/>
      <c r="BB2" s="860"/>
      <c r="BC2" s="860"/>
      <c r="BD2" s="860"/>
      <c r="BE2" s="860"/>
      <c r="BF2" s="860"/>
      <c r="BG2" s="860"/>
      <c r="BH2" s="860"/>
      <c r="BI2" s="860"/>
      <c r="BJ2" s="860"/>
      <c r="BK2" s="860"/>
    </row>
    <row r="3" spans="1:70" ht="15" thickBot="1">
      <c r="A3" s="828"/>
      <c r="B3" s="829"/>
      <c r="C3" s="80">
        <v>1</v>
      </c>
      <c r="D3" s="82">
        <v>2</v>
      </c>
      <c r="E3" s="82">
        <v>3</v>
      </c>
      <c r="F3" s="81">
        <v>4</v>
      </c>
      <c r="G3" s="81">
        <v>5</v>
      </c>
      <c r="H3" s="82">
        <v>6</v>
      </c>
      <c r="I3" s="82">
        <v>7</v>
      </c>
      <c r="J3" s="82">
        <v>8</v>
      </c>
      <c r="K3" s="82">
        <v>9</v>
      </c>
      <c r="L3" s="82">
        <v>10</v>
      </c>
      <c r="M3" s="81">
        <v>11</v>
      </c>
      <c r="N3" s="81">
        <v>12</v>
      </c>
      <c r="O3" s="83">
        <v>13</v>
      </c>
      <c r="P3" s="82">
        <v>14</v>
      </c>
      <c r="Q3" s="82">
        <v>15</v>
      </c>
      <c r="R3" s="82">
        <v>16</v>
      </c>
      <c r="S3" s="82">
        <v>17</v>
      </c>
      <c r="T3" s="81">
        <v>18</v>
      </c>
      <c r="U3" s="81">
        <v>19</v>
      </c>
      <c r="V3" s="82">
        <v>20</v>
      </c>
      <c r="W3" s="82">
        <v>21</v>
      </c>
      <c r="X3" s="82">
        <v>22</v>
      </c>
      <c r="Y3" s="83">
        <v>23</v>
      </c>
      <c r="Z3" s="82">
        <v>24</v>
      </c>
      <c r="AA3" s="81">
        <v>25</v>
      </c>
      <c r="AB3" s="81">
        <v>26</v>
      </c>
      <c r="AC3" s="82">
        <v>27</v>
      </c>
      <c r="AD3" s="82">
        <v>28</v>
      </c>
      <c r="AE3" s="82">
        <v>29</v>
      </c>
      <c r="AF3" s="82">
        <v>30</v>
      </c>
      <c r="AG3" s="85">
        <v>31</v>
      </c>
      <c r="AH3" s="537">
        <v>1</v>
      </c>
      <c r="AI3" s="536">
        <v>2</v>
      </c>
      <c r="AJ3" s="535">
        <v>3</v>
      </c>
      <c r="AK3" s="535">
        <v>4</v>
      </c>
      <c r="AL3" s="535">
        <v>5</v>
      </c>
      <c r="AM3" s="535">
        <v>6</v>
      </c>
      <c r="AN3" s="535">
        <v>7</v>
      </c>
      <c r="AO3" s="536">
        <v>8</v>
      </c>
      <c r="AP3" s="536">
        <v>9</v>
      </c>
      <c r="AQ3" s="535">
        <v>10</v>
      </c>
      <c r="AR3" s="535">
        <v>11</v>
      </c>
      <c r="AS3" s="535">
        <v>12</v>
      </c>
      <c r="AT3" s="535">
        <v>13</v>
      </c>
      <c r="AU3" s="535">
        <v>14</v>
      </c>
      <c r="AV3" s="536">
        <v>15</v>
      </c>
      <c r="AW3" s="536">
        <v>16</v>
      </c>
      <c r="AX3" s="535">
        <v>17</v>
      </c>
      <c r="AY3" s="535">
        <v>18</v>
      </c>
      <c r="AZ3" s="535">
        <v>19</v>
      </c>
      <c r="BA3" s="535">
        <v>20</v>
      </c>
      <c r="BB3" s="535">
        <v>21</v>
      </c>
      <c r="BC3" s="536">
        <v>22</v>
      </c>
      <c r="BD3" s="536">
        <v>23</v>
      </c>
      <c r="BE3" s="535">
        <v>24</v>
      </c>
      <c r="BF3" s="535">
        <v>25</v>
      </c>
      <c r="BG3" s="535">
        <v>26</v>
      </c>
      <c r="BH3" s="535">
        <v>27</v>
      </c>
      <c r="BI3" s="535">
        <v>28</v>
      </c>
      <c r="BJ3" s="536">
        <v>29</v>
      </c>
      <c r="BK3" s="84">
        <v>30</v>
      </c>
      <c r="BL3" s="534">
        <v>1</v>
      </c>
      <c r="BM3" s="535">
        <v>2</v>
      </c>
      <c r="BN3" s="535">
        <v>3</v>
      </c>
      <c r="BO3" s="535">
        <v>4</v>
      </c>
      <c r="BP3" s="535">
        <v>5</v>
      </c>
      <c r="BQ3" s="536">
        <v>6</v>
      </c>
      <c r="BR3" s="84">
        <v>7</v>
      </c>
    </row>
    <row r="4" spans="1:70" s="96" customFormat="1" ht="20.100000000000001" customHeight="1">
      <c r="A4" s="120" t="s">
        <v>587</v>
      </c>
      <c r="B4" s="545" t="s">
        <v>58</v>
      </c>
      <c r="C4" s="91"/>
      <c r="D4" s="93"/>
      <c r="E4" s="93"/>
      <c r="F4" s="92"/>
      <c r="G4" s="92"/>
      <c r="H4" s="93"/>
      <c r="I4" s="93"/>
      <c r="J4" s="93"/>
      <c r="K4" s="93"/>
      <c r="L4" s="93"/>
      <c r="M4" s="92"/>
      <c r="N4" s="92"/>
      <c r="O4" s="94"/>
      <c r="P4" s="93"/>
      <c r="Q4" s="93"/>
      <c r="R4" s="93"/>
      <c r="S4" s="93"/>
      <c r="T4" s="92"/>
      <c r="U4" s="92"/>
      <c r="V4" s="93"/>
      <c r="W4" s="93"/>
      <c r="X4" s="93"/>
      <c r="Y4" s="94"/>
      <c r="Z4" s="93"/>
      <c r="AA4" s="92"/>
      <c r="AB4" s="92"/>
      <c r="AC4" s="93"/>
      <c r="AD4" s="93"/>
      <c r="AE4" s="93"/>
      <c r="AF4" s="93"/>
      <c r="AG4" s="95"/>
      <c r="AH4" s="538"/>
      <c r="AI4" s="92"/>
      <c r="AJ4" s="93"/>
      <c r="AK4" s="93"/>
      <c r="AL4" s="93"/>
      <c r="AM4" s="93"/>
      <c r="AN4" s="93"/>
      <c r="AO4" s="92"/>
      <c r="AP4" s="92"/>
      <c r="AQ4" s="93"/>
      <c r="AR4" s="93"/>
      <c r="AS4" s="93"/>
      <c r="AT4" s="93"/>
      <c r="AU4" s="93"/>
      <c r="AV4" s="92"/>
      <c r="AW4" s="92"/>
      <c r="AX4" s="93"/>
      <c r="AY4" s="93"/>
      <c r="AZ4" s="93"/>
      <c r="BA4" s="93"/>
      <c r="BB4" s="93"/>
      <c r="BC4" s="92"/>
      <c r="BD4" s="92"/>
      <c r="BE4" s="93"/>
      <c r="BF4" s="93"/>
      <c r="BG4" s="93"/>
      <c r="BH4" s="93"/>
      <c r="BI4" s="93"/>
      <c r="BJ4" s="92"/>
      <c r="BK4" s="140"/>
      <c r="BL4" s="91"/>
      <c r="BM4" s="93"/>
      <c r="BN4" s="93"/>
      <c r="BO4" s="93"/>
      <c r="BP4" s="93"/>
      <c r="BQ4" s="92"/>
      <c r="BR4" s="140"/>
    </row>
    <row r="5" spans="1:70" s="96" customFormat="1" ht="20.100000000000001" customHeight="1">
      <c r="A5" s="101" t="s">
        <v>4</v>
      </c>
      <c r="B5" s="384"/>
      <c r="C5" s="130"/>
      <c r="D5" s="126"/>
      <c r="E5" s="126"/>
      <c r="F5" s="127"/>
      <c r="G5" s="127"/>
      <c r="H5" s="126"/>
      <c r="I5" s="126"/>
      <c r="J5" s="126"/>
      <c r="K5" s="126"/>
      <c r="L5" s="126"/>
      <c r="M5" s="127"/>
      <c r="N5" s="127"/>
      <c r="O5" s="128"/>
      <c r="P5" s="126"/>
      <c r="Q5" s="126"/>
      <c r="R5" s="126"/>
      <c r="S5" s="126"/>
      <c r="T5" s="127"/>
      <c r="U5" s="127"/>
      <c r="V5" s="126"/>
      <c r="W5" s="126"/>
      <c r="X5" s="126"/>
      <c r="Y5" s="128"/>
      <c r="Z5" s="126"/>
      <c r="AA5" s="127"/>
      <c r="AB5" s="127"/>
      <c r="AC5" s="126"/>
      <c r="AD5" s="126"/>
      <c r="AE5" s="126"/>
      <c r="AF5" s="126"/>
      <c r="AG5" s="131"/>
      <c r="AH5" s="539"/>
      <c r="AI5" s="127"/>
      <c r="AJ5" s="126"/>
      <c r="AK5" s="126"/>
      <c r="AL5" s="126"/>
      <c r="AM5" s="126"/>
      <c r="AN5" s="126"/>
      <c r="AO5" s="127"/>
      <c r="AP5" s="127"/>
      <c r="AQ5" s="126"/>
      <c r="AR5" s="126"/>
      <c r="AS5" s="126"/>
      <c r="AT5" s="126"/>
      <c r="AU5" s="126"/>
      <c r="AV5" s="127"/>
      <c r="AW5" s="127"/>
      <c r="AX5" s="126"/>
      <c r="AY5" s="126"/>
      <c r="AZ5" s="126"/>
      <c r="BA5" s="126"/>
      <c r="BB5" s="126"/>
      <c r="BC5" s="127"/>
      <c r="BD5" s="127"/>
      <c r="BE5" s="126"/>
      <c r="BF5" s="126"/>
      <c r="BG5" s="126"/>
      <c r="BH5" s="126"/>
      <c r="BI5" s="126"/>
      <c r="BJ5" s="127"/>
      <c r="BK5" s="141"/>
      <c r="BL5" s="130"/>
      <c r="BM5" s="126"/>
      <c r="BN5" s="126"/>
      <c r="BO5" s="126"/>
      <c r="BP5" s="126"/>
      <c r="BQ5" s="127"/>
      <c r="BR5" s="141"/>
    </row>
    <row r="6" spans="1:70" s="96" customFormat="1" ht="20.100000000000001" customHeight="1">
      <c r="A6" s="101" t="s">
        <v>6</v>
      </c>
      <c r="B6" s="391">
        <f>SUM(C6:AG6)</f>
        <v>0</v>
      </c>
      <c r="C6" s="97"/>
      <c r="D6" s="99"/>
      <c r="E6" s="99"/>
      <c r="F6" s="98"/>
      <c r="G6" s="98"/>
      <c r="H6" s="99"/>
      <c r="I6" s="99"/>
      <c r="J6" s="99"/>
      <c r="K6" s="99"/>
      <c r="L6" s="99"/>
      <c r="M6" s="98"/>
      <c r="N6" s="98"/>
      <c r="O6" s="100"/>
      <c r="P6" s="99"/>
      <c r="Q6" s="99"/>
      <c r="R6" s="99"/>
      <c r="S6" s="99"/>
      <c r="T6" s="98"/>
      <c r="U6" s="98"/>
      <c r="V6" s="99"/>
      <c r="W6" s="99"/>
      <c r="X6" s="99"/>
      <c r="Y6" s="100"/>
      <c r="Z6" s="99"/>
      <c r="AA6" s="98"/>
      <c r="AB6" s="98"/>
      <c r="AC6" s="99"/>
      <c r="AD6" s="99"/>
      <c r="AE6" s="99"/>
      <c r="AF6" s="99"/>
      <c r="AG6" s="101"/>
      <c r="AH6" s="540"/>
      <c r="AI6" s="98"/>
      <c r="AJ6" s="99"/>
      <c r="AK6" s="99"/>
      <c r="AL6" s="99"/>
      <c r="AM6" s="99"/>
      <c r="AN6" s="99"/>
      <c r="AO6" s="98"/>
      <c r="AP6" s="98"/>
      <c r="AQ6" s="99"/>
      <c r="AR6" s="99"/>
      <c r="AS6" s="99"/>
      <c r="AT6" s="99"/>
      <c r="AU6" s="99"/>
      <c r="AV6" s="98"/>
      <c r="AW6" s="98"/>
      <c r="AX6" s="99"/>
      <c r="AY6" s="99"/>
      <c r="AZ6" s="99"/>
      <c r="BA6" s="99"/>
      <c r="BB6" s="99"/>
      <c r="BC6" s="98"/>
      <c r="BD6" s="98"/>
      <c r="BE6" s="99"/>
      <c r="BF6" s="99"/>
      <c r="BG6" s="99"/>
      <c r="BH6" s="99"/>
      <c r="BI6" s="99"/>
      <c r="BJ6" s="98"/>
      <c r="BK6" s="142"/>
      <c r="BL6" s="97"/>
      <c r="BM6" s="99"/>
      <c r="BN6" s="99"/>
      <c r="BO6" s="99"/>
      <c r="BP6" s="99"/>
      <c r="BQ6" s="98"/>
      <c r="BR6" s="142"/>
    </row>
    <row r="7" spans="1:70" s="96" customFormat="1" ht="20.100000000000001" customHeight="1">
      <c r="A7" s="101" t="s">
        <v>7</v>
      </c>
      <c r="B7" s="391">
        <f>SUM(C7:AG7)</f>
        <v>0</v>
      </c>
      <c r="C7" s="97"/>
      <c r="D7" s="99"/>
      <c r="E7" s="99"/>
      <c r="F7" s="98"/>
      <c r="G7" s="98"/>
      <c r="H7" s="99"/>
      <c r="I7" s="99"/>
      <c r="J7" s="99"/>
      <c r="K7" s="99"/>
      <c r="L7" s="99"/>
      <c r="M7" s="98"/>
      <c r="N7" s="98"/>
      <c r="O7" s="100"/>
      <c r="P7" s="99"/>
      <c r="Q7" s="99"/>
      <c r="R7" s="99"/>
      <c r="S7" s="99"/>
      <c r="T7" s="98"/>
      <c r="U7" s="98"/>
      <c r="V7" s="99"/>
      <c r="W7" s="99"/>
      <c r="X7" s="99"/>
      <c r="Y7" s="100"/>
      <c r="Z7" s="99"/>
      <c r="AA7" s="98"/>
      <c r="AB7" s="98"/>
      <c r="AC7" s="99"/>
      <c r="AD7" s="99"/>
      <c r="AE7" s="99"/>
      <c r="AF7" s="99"/>
      <c r="AG7" s="101"/>
      <c r="AH7" s="540"/>
      <c r="AI7" s="98"/>
      <c r="AJ7" s="99"/>
      <c r="AK7" s="99"/>
      <c r="AL7" s="99"/>
      <c r="AM7" s="99"/>
      <c r="AN7" s="99"/>
      <c r="AO7" s="98"/>
      <c r="AP7" s="98"/>
      <c r="AQ7" s="99"/>
      <c r="AR7" s="99"/>
      <c r="AS7" s="99"/>
      <c r="AT7" s="99"/>
      <c r="AU7" s="99"/>
      <c r="AV7" s="98"/>
      <c r="AW7" s="98"/>
      <c r="AX7" s="99"/>
      <c r="AY7" s="99"/>
      <c r="AZ7" s="99"/>
      <c r="BA7" s="99"/>
      <c r="BB7" s="99"/>
      <c r="BC7" s="98"/>
      <c r="BD7" s="98"/>
      <c r="BE7" s="99"/>
      <c r="BF7" s="99"/>
      <c r="BG7" s="99"/>
      <c r="BH7" s="99"/>
      <c r="BI7" s="99"/>
      <c r="BJ7" s="98"/>
      <c r="BK7" s="142"/>
      <c r="BL7" s="97"/>
      <c r="BM7" s="99"/>
      <c r="BN7" s="99"/>
      <c r="BO7" s="99"/>
      <c r="BP7" s="99"/>
      <c r="BQ7" s="98"/>
      <c r="BR7" s="142"/>
    </row>
    <row r="8" spans="1:70" s="96" customFormat="1" ht="20.100000000000001" customHeight="1">
      <c r="A8" s="101" t="s">
        <v>8</v>
      </c>
      <c r="B8" s="390">
        <f>B7-B6</f>
        <v>0</v>
      </c>
      <c r="C8" s="531"/>
      <c r="D8" s="345"/>
      <c r="E8" s="345"/>
      <c r="F8" s="98"/>
      <c r="G8" s="98"/>
      <c r="H8" s="99"/>
      <c r="I8" s="99"/>
      <c r="J8" s="99"/>
      <c r="K8" s="99"/>
      <c r="L8" s="99"/>
      <c r="M8" s="98"/>
      <c r="N8" s="98"/>
      <c r="O8" s="100"/>
      <c r="P8" s="99"/>
      <c r="Q8" s="99"/>
      <c r="R8" s="99"/>
      <c r="S8" s="99"/>
      <c r="T8" s="98"/>
      <c r="U8" s="98"/>
      <c r="V8" s="99"/>
      <c r="W8" s="99"/>
      <c r="X8" s="99"/>
      <c r="Y8" s="100"/>
      <c r="Z8" s="99"/>
      <c r="AA8" s="98"/>
      <c r="AB8" s="98"/>
      <c r="AC8" s="99"/>
      <c r="AD8" s="99"/>
      <c r="AE8" s="99"/>
      <c r="AF8" s="99"/>
      <c r="AG8" s="101"/>
      <c r="AH8" s="540"/>
      <c r="AI8" s="98"/>
      <c r="AJ8" s="99"/>
      <c r="AK8" s="99"/>
      <c r="AL8" s="99"/>
      <c r="AM8" s="99"/>
      <c r="AN8" s="99"/>
      <c r="AO8" s="98"/>
      <c r="AP8" s="98"/>
      <c r="AQ8" s="99"/>
      <c r="AR8" s="99"/>
      <c r="AS8" s="99"/>
      <c r="AT8" s="99"/>
      <c r="AU8" s="99"/>
      <c r="AV8" s="98"/>
      <c r="AW8" s="98"/>
      <c r="AX8" s="99"/>
      <c r="AY8" s="99"/>
      <c r="AZ8" s="99"/>
      <c r="BA8" s="99"/>
      <c r="BB8" s="99"/>
      <c r="BC8" s="98"/>
      <c r="BD8" s="98"/>
      <c r="BE8" s="99"/>
      <c r="BF8" s="99"/>
      <c r="BG8" s="99"/>
      <c r="BH8" s="99"/>
      <c r="BI8" s="99"/>
      <c r="BJ8" s="98"/>
      <c r="BK8" s="142"/>
      <c r="BL8" s="97"/>
      <c r="BM8" s="99"/>
      <c r="BN8" s="99"/>
      <c r="BO8" s="99"/>
      <c r="BP8" s="99"/>
      <c r="BQ8" s="98"/>
      <c r="BR8" s="142"/>
    </row>
    <row r="9" spans="1:70" s="119" customFormat="1" ht="20.100000000000001" customHeight="1">
      <c r="A9" s="122" t="s">
        <v>9</v>
      </c>
      <c r="B9" s="386"/>
      <c r="C9" s="532"/>
      <c r="D9" s="523"/>
      <c r="E9" s="523"/>
      <c r="F9" s="98"/>
      <c r="G9" s="98"/>
      <c r="H9" s="523"/>
      <c r="I9" s="523"/>
      <c r="J9" s="523"/>
      <c r="K9" s="523"/>
      <c r="L9" s="523"/>
      <c r="M9" s="523"/>
      <c r="N9" s="523"/>
      <c r="O9" s="523"/>
      <c r="P9" s="115"/>
      <c r="Q9" s="115"/>
      <c r="R9" s="115"/>
      <c r="S9" s="115"/>
      <c r="T9" s="114"/>
      <c r="U9" s="114"/>
      <c r="V9" s="115"/>
      <c r="W9" s="115"/>
      <c r="X9" s="115"/>
      <c r="Y9" s="117"/>
      <c r="Z9" s="115"/>
      <c r="AA9" s="114"/>
      <c r="AB9" s="114"/>
      <c r="AC9" s="115"/>
      <c r="AD9" s="115"/>
      <c r="AE9" s="115"/>
      <c r="AF9" s="115"/>
      <c r="AG9" s="118"/>
      <c r="AH9" s="541"/>
      <c r="AI9" s="114"/>
      <c r="AJ9" s="115"/>
      <c r="AK9" s="115"/>
      <c r="AL9" s="115"/>
      <c r="AM9" s="115"/>
      <c r="AN9" s="115"/>
      <c r="AO9" s="114"/>
      <c r="AP9" s="114"/>
      <c r="AQ9" s="115"/>
      <c r="AR9" s="115"/>
      <c r="AS9" s="115"/>
      <c r="AT9" s="115"/>
      <c r="AU9" s="115"/>
      <c r="AV9" s="114"/>
      <c r="AW9" s="114"/>
      <c r="AX9" s="115"/>
      <c r="AY9" s="115"/>
      <c r="AZ9" s="115"/>
      <c r="BA9" s="115"/>
      <c r="BB9" s="115"/>
      <c r="BC9" s="114"/>
      <c r="BD9" s="114"/>
      <c r="BE9" s="115"/>
      <c r="BF9" s="115"/>
      <c r="BG9" s="115"/>
      <c r="BH9" s="115"/>
      <c r="BI9" s="115"/>
      <c r="BJ9" s="114"/>
      <c r="BK9" s="143"/>
      <c r="BL9" s="112"/>
      <c r="BM9" s="115"/>
      <c r="BN9" s="115"/>
      <c r="BO9" s="115"/>
      <c r="BP9" s="115"/>
      <c r="BQ9" s="114"/>
      <c r="BR9" s="143"/>
    </row>
    <row r="10" spans="1:70" s="96" customFormat="1" ht="20.100000000000001" customHeight="1">
      <c r="A10" s="101"/>
      <c r="B10" s="385"/>
      <c r="C10" s="97"/>
      <c r="D10" s="99"/>
      <c r="E10" s="99"/>
      <c r="F10" s="98"/>
      <c r="G10" s="98"/>
      <c r="H10" s="99"/>
      <c r="I10" s="99"/>
      <c r="J10" s="99"/>
      <c r="K10" s="99"/>
      <c r="L10" s="99"/>
      <c r="M10" s="98"/>
      <c r="N10" s="98"/>
      <c r="O10" s="100"/>
      <c r="P10" s="99"/>
      <c r="Q10" s="99"/>
      <c r="R10" s="99"/>
      <c r="S10" s="99"/>
      <c r="T10" s="98"/>
      <c r="U10" s="98"/>
      <c r="V10" s="99"/>
      <c r="W10" s="99"/>
      <c r="X10" s="99"/>
      <c r="Y10" s="100"/>
      <c r="Z10" s="99"/>
      <c r="AA10" s="98"/>
      <c r="AB10" s="98"/>
      <c r="AC10" s="99"/>
      <c r="AD10" s="99"/>
      <c r="AE10" s="99"/>
      <c r="AF10" s="99"/>
      <c r="AG10" s="101"/>
      <c r="AH10" s="540"/>
      <c r="AI10" s="98"/>
      <c r="AJ10" s="99"/>
      <c r="AK10" s="99"/>
      <c r="AL10" s="99"/>
      <c r="AM10" s="99"/>
      <c r="AN10" s="99"/>
      <c r="AO10" s="98"/>
      <c r="AP10" s="98"/>
      <c r="AQ10" s="99"/>
      <c r="AR10" s="99"/>
      <c r="AS10" s="99"/>
      <c r="AT10" s="99"/>
      <c r="AU10" s="99"/>
      <c r="AV10" s="98"/>
      <c r="AW10" s="98"/>
      <c r="AX10" s="99"/>
      <c r="AY10" s="99"/>
      <c r="AZ10" s="99"/>
      <c r="BA10" s="99"/>
      <c r="BB10" s="99"/>
      <c r="BC10" s="98"/>
      <c r="BD10" s="98"/>
      <c r="BE10" s="99"/>
      <c r="BF10" s="99"/>
      <c r="BG10" s="99"/>
      <c r="BH10" s="99"/>
      <c r="BI10" s="99"/>
      <c r="BJ10" s="98"/>
      <c r="BK10" s="142"/>
      <c r="BL10" s="97"/>
      <c r="BM10" s="99"/>
      <c r="BN10" s="99"/>
      <c r="BO10" s="99"/>
      <c r="BP10" s="99"/>
      <c r="BQ10" s="98"/>
      <c r="BR10" s="142"/>
    </row>
    <row r="11" spans="1:70" s="96" customFormat="1" ht="20.100000000000001" customHeight="1" thickBot="1">
      <c r="A11" s="111"/>
      <c r="B11" s="387"/>
      <c r="C11" s="107"/>
      <c r="D11" s="109"/>
      <c r="E11" s="109"/>
      <c r="F11" s="108"/>
      <c r="G11" s="108"/>
      <c r="H11" s="109"/>
      <c r="I11" s="109"/>
      <c r="J11" s="109"/>
      <c r="K11" s="109"/>
      <c r="L11" s="109"/>
      <c r="M11" s="108"/>
      <c r="N11" s="108"/>
      <c r="O11" s="110"/>
      <c r="P11" s="109"/>
      <c r="Q11" s="109"/>
      <c r="R11" s="109"/>
      <c r="S11" s="109"/>
      <c r="T11" s="108"/>
      <c r="U11" s="108"/>
      <c r="V11" s="109"/>
      <c r="W11" s="109"/>
      <c r="X11" s="109"/>
      <c r="Y11" s="110"/>
      <c r="Z11" s="109"/>
      <c r="AA11" s="108"/>
      <c r="AB11" s="108"/>
      <c r="AC11" s="109"/>
      <c r="AD11" s="109"/>
      <c r="AE11" s="109"/>
      <c r="AF11" s="109"/>
      <c r="AG11" s="111"/>
      <c r="AH11" s="542"/>
      <c r="AI11" s="108"/>
      <c r="AJ11" s="109"/>
      <c r="AK11" s="109"/>
      <c r="AL11" s="109"/>
      <c r="AM11" s="109"/>
      <c r="AN11" s="109"/>
      <c r="AO11" s="108"/>
      <c r="AP11" s="108"/>
      <c r="AQ11" s="109"/>
      <c r="AR11" s="109"/>
      <c r="AS11" s="109"/>
      <c r="AT11" s="109"/>
      <c r="AU11" s="109"/>
      <c r="AV11" s="108"/>
      <c r="AW11" s="108"/>
      <c r="AX11" s="109"/>
      <c r="AY11" s="109"/>
      <c r="AZ11" s="109"/>
      <c r="BA11" s="109"/>
      <c r="BB11" s="109"/>
      <c r="BC11" s="108"/>
      <c r="BD11" s="108"/>
      <c r="BE11" s="109"/>
      <c r="BF11" s="109"/>
      <c r="BG11" s="109"/>
      <c r="BH11" s="109"/>
      <c r="BI11" s="109"/>
      <c r="BJ11" s="108"/>
      <c r="BK11" s="144"/>
      <c r="BL11" s="107"/>
      <c r="BM11" s="109"/>
      <c r="BN11" s="109"/>
      <c r="BO11" s="109"/>
      <c r="BP11" s="109"/>
      <c r="BQ11" s="108"/>
      <c r="BR11" s="144"/>
    </row>
    <row r="12" spans="1:70" s="96" customFormat="1" ht="20.100000000000001" customHeight="1">
      <c r="A12" s="121" t="s">
        <v>588</v>
      </c>
      <c r="B12" s="546" t="s">
        <v>58</v>
      </c>
      <c r="C12" s="91"/>
      <c r="D12" s="93"/>
      <c r="E12" s="93"/>
      <c r="F12" s="124"/>
      <c r="G12" s="124"/>
      <c r="H12" s="125"/>
      <c r="I12" s="125"/>
      <c r="J12" s="125"/>
      <c r="K12" s="125"/>
      <c r="L12" s="125"/>
      <c r="M12" s="124"/>
      <c r="N12" s="124"/>
      <c r="O12" s="544"/>
      <c r="P12" s="93"/>
      <c r="Q12" s="93"/>
      <c r="R12" s="93"/>
      <c r="S12" s="93"/>
      <c r="T12" s="92"/>
      <c r="U12" s="92"/>
      <c r="V12" s="93"/>
      <c r="W12" s="93"/>
      <c r="X12" s="93"/>
      <c r="Y12" s="94"/>
      <c r="Z12" s="93"/>
      <c r="AA12" s="92"/>
      <c r="AB12" s="92"/>
      <c r="AC12" s="93"/>
      <c r="AD12" s="93"/>
      <c r="AE12" s="93"/>
      <c r="AF12" s="93"/>
      <c r="AG12" s="95"/>
      <c r="AH12" s="538"/>
      <c r="AI12" s="92"/>
      <c r="AJ12" s="93"/>
      <c r="AK12" s="93"/>
      <c r="AL12" s="93"/>
      <c r="AM12" s="93"/>
      <c r="AN12" s="93"/>
      <c r="AO12" s="92"/>
      <c r="AP12" s="92"/>
      <c r="AQ12" s="93"/>
      <c r="AR12" s="93"/>
      <c r="AS12" s="93"/>
      <c r="AT12" s="93"/>
      <c r="AU12" s="93"/>
      <c r="AV12" s="92"/>
      <c r="AW12" s="92"/>
      <c r="AX12" s="93"/>
      <c r="AY12" s="93"/>
      <c r="AZ12" s="93"/>
      <c r="BA12" s="93"/>
      <c r="BB12" s="93"/>
      <c r="BC12" s="92"/>
      <c r="BD12" s="92"/>
      <c r="BE12" s="93"/>
      <c r="BF12" s="93"/>
      <c r="BG12" s="93"/>
      <c r="BH12" s="93"/>
      <c r="BI12" s="93"/>
      <c r="BJ12" s="92"/>
      <c r="BK12" s="140"/>
      <c r="BL12" s="91"/>
      <c r="BM12" s="93"/>
      <c r="BN12" s="93"/>
      <c r="BO12" s="93"/>
      <c r="BP12" s="93"/>
      <c r="BQ12" s="92"/>
      <c r="BR12" s="140"/>
    </row>
    <row r="13" spans="1:70" s="96" customFormat="1" ht="20.100000000000001" customHeight="1">
      <c r="A13" s="101" t="s">
        <v>4</v>
      </c>
      <c r="B13" s="384"/>
      <c r="C13" s="130"/>
      <c r="D13" s="126"/>
      <c r="E13" s="126"/>
      <c r="F13" s="98"/>
      <c r="G13" s="98"/>
      <c r="H13" s="126"/>
      <c r="I13" s="126"/>
      <c r="J13" s="126"/>
      <c r="K13" s="126"/>
      <c r="L13" s="126"/>
      <c r="M13" s="127"/>
      <c r="N13" s="127"/>
      <c r="O13" s="100"/>
      <c r="P13" s="126"/>
      <c r="Q13" s="126"/>
      <c r="R13" s="126"/>
      <c r="S13" s="126"/>
      <c r="T13" s="127"/>
      <c r="U13" s="127"/>
      <c r="V13" s="126"/>
      <c r="W13" s="126"/>
      <c r="X13" s="126"/>
      <c r="Y13" s="128"/>
      <c r="Z13" s="126"/>
      <c r="AA13" s="127"/>
      <c r="AB13" s="127"/>
      <c r="AC13" s="126"/>
      <c r="AD13" s="126"/>
      <c r="AE13" s="126"/>
      <c r="AF13" s="126"/>
      <c r="AG13" s="131"/>
      <c r="AH13" s="539"/>
      <c r="AI13" s="127"/>
      <c r="AJ13" s="126"/>
      <c r="AK13" s="126"/>
      <c r="AL13" s="126"/>
      <c r="AM13" s="126"/>
      <c r="AN13" s="126"/>
      <c r="AO13" s="127"/>
      <c r="AP13" s="127"/>
      <c r="AQ13" s="126"/>
      <c r="AR13" s="126"/>
      <c r="AS13" s="126"/>
      <c r="AT13" s="126"/>
      <c r="AU13" s="126"/>
      <c r="AV13" s="127"/>
      <c r="AW13" s="127"/>
      <c r="AX13" s="126"/>
      <c r="AY13" s="126"/>
      <c r="AZ13" s="126"/>
      <c r="BA13" s="126"/>
      <c r="BB13" s="126"/>
      <c r="BC13" s="127"/>
      <c r="BD13" s="127"/>
      <c r="BE13" s="126"/>
      <c r="BF13" s="126"/>
      <c r="BG13" s="126"/>
      <c r="BH13" s="126"/>
      <c r="BI13" s="126"/>
      <c r="BJ13" s="127"/>
      <c r="BK13" s="141"/>
      <c r="BL13" s="130"/>
      <c r="BM13" s="126"/>
      <c r="BN13" s="126"/>
      <c r="BO13" s="126"/>
      <c r="BP13" s="126"/>
      <c r="BQ13" s="127"/>
      <c r="BR13" s="141"/>
    </row>
    <row r="14" spans="1:70" s="96" customFormat="1" ht="20.100000000000001" customHeight="1">
      <c r="A14" s="101" t="s">
        <v>6</v>
      </c>
      <c r="B14" s="391">
        <f>SUM(C14:AG14)</f>
        <v>0</v>
      </c>
      <c r="C14" s="97"/>
      <c r="D14" s="99"/>
      <c r="E14" s="99"/>
      <c r="F14" s="98"/>
      <c r="G14" s="98"/>
      <c r="H14" s="99"/>
      <c r="I14" s="99"/>
      <c r="J14" s="99"/>
      <c r="K14" s="99"/>
      <c r="L14" s="99"/>
      <c r="M14" s="98"/>
      <c r="N14" s="98"/>
      <c r="O14" s="100"/>
      <c r="P14" s="99"/>
      <c r="Q14" s="99"/>
      <c r="R14" s="99"/>
      <c r="S14" s="99"/>
      <c r="T14" s="98"/>
      <c r="U14" s="98"/>
      <c r="V14" s="99"/>
      <c r="W14" s="99"/>
      <c r="X14" s="99"/>
      <c r="Y14" s="100"/>
      <c r="Z14" s="99"/>
      <c r="AA14" s="98"/>
      <c r="AB14" s="98"/>
      <c r="AC14" s="99"/>
      <c r="AD14" s="99"/>
      <c r="AE14" s="99"/>
      <c r="AF14" s="99"/>
      <c r="AG14" s="101"/>
      <c r="AH14" s="540"/>
      <c r="AI14" s="98"/>
      <c r="AJ14" s="99"/>
      <c r="AK14" s="99"/>
      <c r="AL14" s="99"/>
      <c r="AM14" s="99"/>
      <c r="AN14" s="99"/>
      <c r="AO14" s="98"/>
      <c r="AP14" s="98"/>
      <c r="AQ14" s="99"/>
      <c r="AR14" s="99"/>
      <c r="AS14" s="99"/>
      <c r="AT14" s="99"/>
      <c r="AU14" s="99"/>
      <c r="AV14" s="98"/>
      <c r="AW14" s="98"/>
      <c r="AX14" s="99"/>
      <c r="AY14" s="99"/>
      <c r="AZ14" s="99"/>
      <c r="BA14" s="99"/>
      <c r="BB14" s="99"/>
      <c r="BC14" s="98"/>
      <c r="BD14" s="98"/>
      <c r="BE14" s="99"/>
      <c r="BF14" s="99"/>
      <c r="BG14" s="99"/>
      <c r="BH14" s="99"/>
      <c r="BI14" s="99"/>
      <c r="BJ14" s="98"/>
      <c r="BK14" s="142"/>
      <c r="BL14" s="97"/>
      <c r="BM14" s="99"/>
      <c r="BN14" s="99"/>
      <c r="BO14" s="99"/>
      <c r="BP14" s="99"/>
      <c r="BQ14" s="98"/>
      <c r="BR14" s="142"/>
    </row>
    <row r="15" spans="1:70" s="96" customFormat="1" ht="20.100000000000001" customHeight="1">
      <c r="A15" s="101" t="s">
        <v>7</v>
      </c>
      <c r="B15" s="391">
        <f>SUM(C15:AG15)</f>
        <v>0</v>
      </c>
      <c r="C15" s="97"/>
      <c r="D15" s="99"/>
      <c r="E15" s="99"/>
      <c r="F15" s="98"/>
      <c r="G15" s="98"/>
      <c r="H15" s="99"/>
      <c r="I15" s="99"/>
      <c r="J15" s="99"/>
      <c r="K15" s="99"/>
      <c r="L15" s="99"/>
      <c r="M15" s="98"/>
      <c r="N15" s="98"/>
      <c r="O15" s="100"/>
      <c r="P15" s="99"/>
      <c r="Q15" s="99"/>
      <c r="R15" s="99"/>
      <c r="S15" s="99"/>
      <c r="T15" s="98"/>
      <c r="U15" s="98"/>
      <c r="V15" s="99"/>
      <c r="W15" s="99"/>
      <c r="X15" s="99"/>
      <c r="Y15" s="100"/>
      <c r="Z15" s="99"/>
      <c r="AA15" s="98"/>
      <c r="AB15" s="98"/>
      <c r="AC15" s="99"/>
      <c r="AD15" s="99"/>
      <c r="AE15" s="99"/>
      <c r="AF15" s="99"/>
      <c r="AG15" s="101"/>
      <c r="AH15" s="540"/>
      <c r="AI15" s="98"/>
      <c r="AJ15" s="99"/>
      <c r="AK15" s="99"/>
      <c r="AL15" s="99"/>
      <c r="AM15" s="99"/>
      <c r="AN15" s="99"/>
      <c r="AO15" s="98"/>
      <c r="AP15" s="98"/>
      <c r="AQ15" s="99"/>
      <c r="AR15" s="99"/>
      <c r="AS15" s="99"/>
      <c r="AT15" s="99"/>
      <c r="AU15" s="99"/>
      <c r="AV15" s="98"/>
      <c r="AW15" s="98"/>
      <c r="AX15" s="99"/>
      <c r="AY15" s="99"/>
      <c r="AZ15" s="99"/>
      <c r="BA15" s="99"/>
      <c r="BB15" s="99"/>
      <c r="BC15" s="98"/>
      <c r="BD15" s="98"/>
      <c r="BE15" s="99"/>
      <c r="BF15" s="99"/>
      <c r="BG15" s="99"/>
      <c r="BH15" s="99"/>
      <c r="BI15" s="99"/>
      <c r="BJ15" s="98"/>
      <c r="BK15" s="142"/>
      <c r="BL15" s="97"/>
      <c r="BM15" s="99"/>
      <c r="BN15" s="99"/>
      <c r="BO15" s="99"/>
      <c r="BP15" s="99"/>
      <c r="BQ15" s="98"/>
      <c r="BR15" s="142"/>
    </row>
    <row r="16" spans="1:70" s="96" customFormat="1" ht="20.100000000000001" customHeight="1">
      <c r="A16" s="101" t="s">
        <v>8</v>
      </c>
      <c r="B16" s="390">
        <f>B15-B14</f>
        <v>0</v>
      </c>
      <c r="C16" s="531"/>
      <c r="D16" s="345"/>
      <c r="E16" s="345"/>
      <c r="F16" s="98"/>
      <c r="G16" s="98"/>
      <c r="H16" s="345"/>
      <c r="I16" s="345"/>
      <c r="J16" s="345"/>
      <c r="K16" s="345"/>
      <c r="L16" s="345"/>
      <c r="M16" s="345"/>
      <c r="N16" s="345"/>
      <c r="O16" s="345"/>
      <c r="P16" s="99"/>
      <c r="Q16" s="99"/>
      <c r="R16" s="99"/>
      <c r="S16" s="99"/>
      <c r="T16" s="98"/>
      <c r="U16" s="98"/>
      <c r="V16" s="99"/>
      <c r="W16" s="99"/>
      <c r="X16" s="99"/>
      <c r="Y16" s="100"/>
      <c r="Z16" s="99"/>
      <c r="AA16" s="98"/>
      <c r="AB16" s="98"/>
      <c r="AC16" s="99"/>
      <c r="AD16" s="99"/>
      <c r="AE16" s="99"/>
      <c r="AF16" s="99"/>
      <c r="AG16" s="101"/>
      <c r="AH16" s="540"/>
      <c r="AI16" s="98"/>
      <c r="AJ16" s="99"/>
      <c r="AK16" s="99"/>
      <c r="AL16" s="99"/>
      <c r="AM16" s="99"/>
      <c r="AN16" s="99"/>
      <c r="AO16" s="98"/>
      <c r="AP16" s="98"/>
      <c r="AQ16" s="99"/>
      <c r="AR16" s="99"/>
      <c r="AS16" s="99"/>
      <c r="AT16" s="99"/>
      <c r="AU16" s="99"/>
      <c r="AV16" s="98"/>
      <c r="AW16" s="98"/>
      <c r="AX16" s="99"/>
      <c r="AY16" s="99"/>
      <c r="AZ16" s="99"/>
      <c r="BA16" s="99"/>
      <c r="BB16" s="99"/>
      <c r="BC16" s="98"/>
      <c r="BD16" s="98"/>
      <c r="BE16" s="99"/>
      <c r="BF16" s="99"/>
      <c r="BG16" s="99"/>
      <c r="BH16" s="99"/>
      <c r="BI16" s="99"/>
      <c r="BJ16" s="98"/>
      <c r="BK16" s="142"/>
      <c r="BL16" s="97"/>
      <c r="BM16" s="99"/>
      <c r="BN16" s="99"/>
      <c r="BO16" s="99"/>
      <c r="BP16" s="99"/>
      <c r="BQ16" s="98"/>
      <c r="BR16" s="142"/>
    </row>
    <row r="17" spans="1:70" s="96" customFormat="1" ht="20.100000000000001" customHeight="1">
      <c r="A17" s="122" t="s">
        <v>9</v>
      </c>
      <c r="B17" s="386"/>
      <c r="C17" s="532"/>
      <c r="D17" s="523"/>
      <c r="E17" s="523"/>
      <c r="F17" s="523"/>
      <c r="G17" s="523"/>
      <c r="H17" s="523"/>
      <c r="I17" s="523"/>
      <c r="J17" s="523"/>
      <c r="K17" s="523"/>
      <c r="L17" s="523"/>
      <c r="M17" s="523"/>
      <c r="N17" s="523"/>
      <c r="O17" s="523"/>
      <c r="P17" s="115"/>
      <c r="Q17" s="115"/>
      <c r="R17" s="115"/>
      <c r="S17" s="115"/>
      <c r="T17" s="114"/>
      <c r="U17" s="114"/>
      <c r="V17" s="115"/>
      <c r="W17" s="115"/>
      <c r="X17" s="115"/>
      <c r="Y17" s="117"/>
      <c r="Z17" s="115"/>
      <c r="AA17" s="114"/>
      <c r="AB17" s="114"/>
      <c r="AC17" s="115"/>
      <c r="AD17" s="115"/>
      <c r="AE17" s="115"/>
      <c r="AF17" s="115"/>
      <c r="AG17" s="118"/>
      <c r="AH17" s="541"/>
      <c r="AI17" s="114"/>
      <c r="AJ17" s="115"/>
      <c r="AK17" s="115"/>
      <c r="AL17" s="115"/>
      <c r="AM17" s="115"/>
      <c r="AN17" s="115"/>
      <c r="AO17" s="114"/>
      <c r="AP17" s="114"/>
      <c r="AQ17" s="115"/>
      <c r="AR17" s="115"/>
      <c r="AS17" s="115"/>
      <c r="AT17" s="115"/>
      <c r="AU17" s="115"/>
      <c r="AV17" s="114"/>
      <c r="AW17" s="114"/>
      <c r="AX17" s="115"/>
      <c r="AY17" s="115"/>
      <c r="AZ17" s="115"/>
      <c r="BA17" s="115"/>
      <c r="BB17" s="115"/>
      <c r="BC17" s="114"/>
      <c r="BD17" s="114"/>
      <c r="BE17" s="115"/>
      <c r="BF17" s="115"/>
      <c r="BG17" s="115"/>
      <c r="BH17" s="115"/>
      <c r="BI17" s="115"/>
      <c r="BJ17" s="114"/>
      <c r="BK17" s="143"/>
      <c r="BL17" s="112"/>
      <c r="BM17" s="115"/>
      <c r="BN17" s="115"/>
      <c r="BO17" s="115"/>
      <c r="BP17" s="115"/>
      <c r="BQ17" s="114"/>
      <c r="BR17" s="143"/>
    </row>
    <row r="18" spans="1:70" s="96" customFormat="1" ht="20.100000000000001" customHeight="1">
      <c r="A18" s="106"/>
      <c r="B18" s="389"/>
      <c r="C18" s="102"/>
      <c r="D18" s="104"/>
      <c r="E18" s="104"/>
      <c r="F18" s="103"/>
      <c r="G18" s="103"/>
      <c r="H18" s="104"/>
      <c r="I18" s="104"/>
      <c r="J18" s="104"/>
      <c r="K18" s="104"/>
      <c r="L18" s="104"/>
      <c r="M18" s="103"/>
      <c r="N18" s="103"/>
      <c r="O18" s="100"/>
      <c r="P18" s="104"/>
      <c r="Q18" s="104"/>
      <c r="R18" s="104"/>
      <c r="S18" s="104"/>
      <c r="T18" s="103"/>
      <c r="U18" s="103"/>
      <c r="V18" s="104"/>
      <c r="W18" s="104"/>
      <c r="X18" s="104"/>
      <c r="Y18" s="105"/>
      <c r="Z18" s="104"/>
      <c r="AA18" s="103"/>
      <c r="AB18" s="103"/>
      <c r="AC18" s="104"/>
      <c r="AD18" s="104"/>
      <c r="AE18" s="104"/>
      <c r="AF18" s="104"/>
      <c r="AG18" s="106"/>
      <c r="AH18" s="543"/>
      <c r="AI18" s="103"/>
      <c r="AJ18" s="104"/>
      <c r="AK18" s="104"/>
      <c r="AL18" s="104"/>
      <c r="AM18" s="104"/>
      <c r="AN18" s="104"/>
      <c r="AO18" s="103"/>
      <c r="AP18" s="103"/>
      <c r="AQ18" s="104"/>
      <c r="AR18" s="104"/>
      <c r="AS18" s="104"/>
      <c r="AT18" s="104"/>
      <c r="AU18" s="104"/>
      <c r="AV18" s="103"/>
      <c r="AW18" s="103"/>
      <c r="AX18" s="104"/>
      <c r="AY18" s="104"/>
      <c r="AZ18" s="104"/>
      <c r="BA18" s="104"/>
      <c r="BB18" s="104"/>
      <c r="BC18" s="103"/>
      <c r="BD18" s="103"/>
      <c r="BE18" s="104"/>
      <c r="BF18" s="104"/>
      <c r="BG18" s="104"/>
      <c r="BH18" s="104"/>
      <c r="BI18" s="104"/>
      <c r="BJ18" s="103"/>
      <c r="BK18" s="145"/>
      <c r="BL18" s="102"/>
      <c r="BM18" s="104"/>
      <c r="BN18" s="104"/>
      <c r="BO18" s="104"/>
      <c r="BP18" s="104"/>
      <c r="BQ18" s="103"/>
      <c r="BR18" s="145"/>
    </row>
    <row r="19" spans="1:70" s="96" customFormat="1" ht="20.100000000000001" customHeight="1" thickBot="1">
      <c r="A19" s="111"/>
      <c r="B19" s="387"/>
      <c r="C19" s="107"/>
      <c r="D19" s="109"/>
      <c r="E19" s="109"/>
      <c r="F19" s="108"/>
      <c r="G19" s="108"/>
      <c r="H19" s="109"/>
      <c r="I19" s="109"/>
      <c r="J19" s="109"/>
      <c r="K19" s="109"/>
      <c r="L19" s="109"/>
      <c r="M19" s="108"/>
      <c r="N19" s="108"/>
      <c r="O19" s="110"/>
      <c r="P19" s="109"/>
      <c r="Q19" s="109"/>
      <c r="R19" s="109"/>
      <c r="S19" s="109"/>
      <c r="T19" s="108"/>
      <c r="U19" s="108"/>
      <c r="V19" s="109"/>
      <c r="W19" s="109"/>
      <c r="X19" s="109"/>
      <c r="Y19" s="110"/>
      <c r="Z19" s="109"/>
      <c r="AA19" s="108"/>
      <c r="AB19" s="108"/>
      <c r="AC19" s="109"/>
      <c r="AD19" s="109"/>
      <c r="AE19" s="109"/>
      <c r="AF19" s="109"/>
      <c r="AG19" s="111"/>
      <c r="AH19" s="542"/>
      <c r="AI19" s="108"/>
      <c r="AJ19" s="109"/>
      <c r="AK19" s="109"/>
      <c r="AL19" s="109"/>
      <c r="AM19" s="109"/>
      <c r="AN19" s="109"/>
      <c r="AO19" s="108"/>
      <c r="AP19" s="108"/>
      <c r="AQ19" s="109"/>
      <c r="AR19" s="109"/>
      <c r="AS19" s="109"/>
      <c r="AT19" s="109"/>
      <c r="AU19" s="109"/>
      <c r="AV19" s="108"/>
      <c r="AW19" s="108"/>
      <c r="AX19" s="109"/>
      <c r="AY19" s="109"/>
      <c r="AZ19" s="109"/>
      <c r="BA19" s="109"/>
      <c r="BB19" s="109"/>
      <c r="BC19" s="108"/>
      <c r="BD19" s="108"/>
      <c r="BE19" s="109"/>
      <c r="BF19" s="109"/>
      <c r="BG19" s="109"/>
      <c r="BH19" s="109"/>
      <c r="BI19" s="109"/>
      <c r="BJ19" s="108"/>
      <c r="BK19" s="144"/>
      <c r="BL19" s="107"/>
      <c r="BM19" s="109"/>
      <c r="BN19" s="109"/>
      <c r="BO19" s="109"/>
      <c r="BP19" s="109"/>
      <c r="BQ19" s="108"/>
      <c r="BR19" s="144"/>
    </row>
  </sheetData>
  <mergeCells count="3">
    <mergeCell ref="A2:B3"/>
    <mergeCell ref="C2:AG2"/>
    <mergeCell ref="AH2:BK2"/>
  </mergeCells>
  <conditionalFormatting sqref="B8">
    <cfRule type="cellIs" dxfId="8536" priority="37" operator="equal">
      <formula>0</formula>
    </cfRule>
    <cfRule type="cellIs" dxfId="8535" priority="38" operator="equal">
      <formula>0</formula>
    </cfRule>
    <cfRule type="cellIs" dxfId="8534" priority="39" operator="lessThan">
      <formula>0</formula>
    </cfRule>
  </conditionalFormatting>
  <conditionalFormatting sqref="B16">
    <cfRule type="cellIs" dxfId="8533" priority="40" operator="equal">
      <formula>0</formula>
    </cfRule>
    <cfRule type="cellIs" dxfId="8532" priority="41" operator="equal">
      <formula>0</formula>
    </cfRule>
    <cfRule type="cellIs" dxfId="8531" priority="42" operator="lessThan">
      <formula>0</formula>
    </cfRule>
  </conditionalFormatting>
  <conditionalFormatting sqref="C8:E8 AC8:XFD8">
    <cfRule type="cellIs" dxfId="8530" priority="21" operator="greaterThan">
      <formula>0</formula>
    </cfRule>
    <cfRule type="cellIs" dxfId="8529" priority="22" operator="greaterThan">
      <formula>0</formula>
    </cfRule>
  </conditionalFormatting>
  <conditionalFormatting sqref="C9:E9 H9:BR9 C17:BR17">
    <cfRule type="cellIs" dxfId="8528" priority="32" operator="lessThan">
      <formula>-0.01</formula>
    </cfRule>
    <cfRule type="cellIs" dxfId="8527" priority="33" operator="equal">
      <formula>0</formula>
    </cfRule>
  </conditionalFormatting>
  <conditionalFormatting sqref="C18:N18 P18:XFD18">
    <cfRule type="cellIs" dxfId="8526" priority="43" operator="greaterThan">
      <formula>0</formula>
    </cfRule>
    <cfRule type="cellIs" dxfId="8525" priority="44" operator="greaterThan">
      <formula>0</formula>
    </cfRule>
  </conditionalFormatting>
  <conditionalFormatting sqref="O10:O15 C16:E16 H16:O16 C17:O18">
    <cfRule type="cellIs" dxfId="8524" priority="34" operator="greaterThan">
      <formula>0</formula>
    </cfRule>
  </conditionalFormatting>
  <conditionalFormatting sqref="O10:O15 C16:E16 H16:O16 O18">
    <cfRule type="cellIs" dxfId="8523" priority="35" operator="greaterThan">
      <formula>0</formula>
    </cfRule>
    <cfRule type="cellIs" dxfId="8522" priority="36" operator="greaterThan">
      <formula>0</formula>
    </cfRule>
  </conditionalFormatting>
  <conditionalFormatting sqref="P16:BR16">
    <cfRule type="cellIs" dxfId="8521" priority="24" operator="greaterThan">
      <formula>0</formula>
    </cfRule>
    <cfRule type="cellIs" dxfId="8520" priority="25" operator="greaterThan">
      <formula>0</formula>
    </cfRule>
  </conditionalFormatting>
  <conditionalFormatting sqref="P16:BR18">
    <cfRule type="cellIs" dxfId="8519" priority="2" operator="greaterThan">
      <formula>0</formula>
    </cfRule>
  </conditionalFormatting>
  <conditionalFormatting sqref="AC8:AG8 C8:E9 H9:AG9">
    <cfRule type="cellIs" dxfId="8518" priority="20" operator="greaterThan">
      <formula>0</formula>
    </cfRule>
  </conditionalFormatting>
  <conditionalFormatting sqref="AH8:BR9">
    <cfRule type="cellIs" dxfId="8517" priority="1" operator="greaterThan">
      <formula>0</formula>
    </cfRule>
  </conditionalFormatting>
  <conditionalFormatting sqref="BS14:XFD15 C6:BR6 BS6:XFD7 H7:AB8 F7:G16 C14:E14 H14:N14 P14:BR14">
    <cfRule type="cellIs" dxfId="8516" priority="46" operator="greaterThan">
      <formula>0</formula>
    </cfRule>
  </conditionalFormatting>
  <conditionalFormatting sqref="BS15:XFD15">
    <cfRule type="cellIs" dxfId="8515" priority="45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A7DC-C3A1-4CBB-9802-B7F5385D5DE7}">
  <sheetPr>
    <tabColor rgb="FF92D050"/>
  </sheetPr>
  <dimension ref="A1:BL19"/>
  <sheetViews>
    <sheetView showGridLines="0" zoomScale="60" zoomScaleNormal="60" workbookViewId="0">
      <pane xSplit="3" ySplit="3" topLeftCell="AH4" activePane="bottomRight" state="frozen"/>
      <selection activeCell="AT22" sqref="AT22"/>
      <selection pane="topRight" activeCell="AT22" sqref="AT22"/>
      <selection pane="bottomLeft" activeCell="AT22" sqref="AT22"/>
      <selection pane="bottomRight" activeCell="BD28" sqref="BD28"/>
    </sheetView>
  </sheetViews>
  <sheetFormatPr defaultRowHeight="14.4"/>
  <cols>
    <col min="1" max="1" width="16.77734375" customWidth="1"/>
    <col min="2" max="2" width="37.21875" customWidth="1"/>
    <col min="3" max="3" width="13.88671875" customWidth="1"/>
    <col min="4" max="33" width="6.6640625" hidden="1" customWidth="1"/>
    <col min="34" max="64" width="6.6640625" customWidth="1"/>
  </cols>
  <sheetData>
    <row r="1" spans="1:64" ht="28.05" customHeight="1" thickBot="1">
      <c r="A1" s="533" t="s">
        <v>584</v>
      </c>
    </row>
    <row r="2" spans="1:6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</row>
    <row r="3" spans="1:6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</row>
    <row r="4" spans="1:64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</row>
    <row r="5" spans="1:64" s="96" customFormat="1" ht="20.100000000000001" customHeight="1">
      <c r="A5" s="853" t="s">
        <v>583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</row>
    <row r="6" spans="1:64" s="96" customFormat="1" ht="20.100000000000001" customHeight="1">
      <c r="A6" s="854"/>
      <c r="B6" s="101" t="s">
        <v>6</v>
      </c>
      <c r="C6" s="391">
        <f>SUM(E6:BG6)</f>
        <v>208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>
        <v>15</v>
      </c>
      <c r="AK6" s="98">
        <v>35</v>
      </c>
      <c r="AL6" s="98"/>
      <c r="AM6" s="99">
        <v>35</v>
      </c>
      <c r="AN6" s="99">
        <v>35</v>
      </c>
      <c r="AO6" s="99">
        <v>35</v>
      </c>
      <c r="AP6" s="99">
        <v>35</v>
      </c>
      <c r="AQ6" s="99">
        <v>18</v>
      </c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</row>
    <row r="7" spans="1:64" s="96" customFormat="1" ht="20.100000000000001" customHeight="1">
      <c r="A7" s="854"/>
      <c r="B7" s="101" t="s">
        <v>7</v>
      </c>
      <c r="C7" s="391">
        <f>SUM(E7:BG7)</f>
        <v>208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>
        <v>11</v>
      </c>
      <c r="AK7" s="98">
        <v>23</v>
      </c>
      <c r="AL7" s="98">
        <v>0</v>
      </c>
      <c r="AM7" s="99">
        <v>31</v>
      </c>
      <c r="AN7" s="99">
        <v>16</v>
      </c>
      <c r="AO7" s="99">
        <v>23</v>
      </c>
      <c r="AP7" s="99">
        <v>23</v>
      </c>
      <c r="AQ7" s="99">
        <v>26</v>
      </c>
      <c r="AR7" s="98">
        <v>35</v>
      </c>
      <c r="AS7" s="98">
        <v>0</v>
      </c>
      <c r="AT7" s="100">
        <v>20</v>
      </c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</row>
    <row r="8" spans="1:6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>
        <f t="shared" ref="AJ8:AL8" si="0">AJ7-AJ6</f>
        <v>-4</v>
      </c>
      <c r="AK8" s="345">
        <f t="shared" si="0"/>
        <v>-12</v>
      </c>
      <c r="AL8" s="345">
        <f t="shared" si="0"/>
        <v>0</v>
      </c>
      <c r="AM8" s="345">
        <f t="shared" ref="AM8:AN8" si="1">AM7-AM6</f>
        <v>-4</v>
      </c>
      <c r="AN8" s="345">
        <f t="shared" si="1"/>
        <v>-19</v>
      </c>
      <c r="AO8" s="345">
        <f t="shared" ref="AO8:AP8" si="2">AO7-AO6</f>
        <v>-12</v>
      </c>
      <c r="AP8" s="345">
        <f t="shared" si="2"/>
        <v>-12</v>
      </c>
      <c r="AQ8" s="345">
        <f t="shared" ref="AQ8:AR8" si="3">AQ7-AQ6</f>
        <v>8</v>
      </c>
      <c r="AR8" s="345">
        <f t="shared" si="3"/>
        <v>35</v>
      </c>
      <c r="AS8" s="345">
        <f t="shared" ref="AS8:AT8" si="4">AS7-AS6</f>
        <v>0</v>
      </c>
      <c r="AT8" s="345">
        <f t="shared" si="4"/>
        <v>20</v>
      </c>
      <c r="AU8" s="99"/>
      <c r="AV8" s="99"/>
      <c r="AW8" s="99"/>
      <c r="AX8" s="99"/>
      <c r="AY8" s="98"/>
      <c r="AZ8" s="98"/>
      <c r="BA8" s="99"/>
      <c r="BB8" s="99"/>
      <c r="BC8" s="99"/>
      <c r="BD8" s="100"/>
      <c r="BE8" s="99"/>
      <c r="BF8" s="98"/>
      <c r="BG8" s="98"/>
      <c r="BH8" s="99"/>
      <c r="BI8" s="99"/>
      <c r="BJ8" s="99"/>
      <c r="BK8" s="99"/>
      <c r="BL8" s="101"/>
    </row>
    <row r="9" spans="1:6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>
        <f t="shared" ref="AJ9:AT9" si="5">AI9+AJ8</f>
        <v>-4</v>
      </c>
      <c r="AK9" s="523">
        <f t="shared" si="5"/>
        <v>-16</v>
      </c>
      <c r="AL9" s="523">
        <f t="shared" si="5"/>
        <v>-16</v>
      </c>
      <c r="AM9" s="523">
        <f t="shared" si="5"/>
        <v>-20</v>
      </c>
      <c r="AN9" s="523">
        <f t="shared" si="5"/>
        <v>-39</v>
      </c>
      <c r="AO9" s="523">
        <f t="shared" si="5"/>
        <v>-51</v>
      </c>
      <c r="AP9" s="523">
        <f t="shared" si="5"/>
        <v>-63</v>
      </c>
      <c r="AQ9" s="523">
        <f t="shared" si="5"/>
        <v>-55</v>
      </c>
      <c r="AR9" s="523">
        <f t="shared" si="5"/>
        <v>-20</v>
      </c>
      <c r="AS9" s="523">
        <f t="shared" si="5"/>
        <v>-20</v>
      </c>
      <c r="AT9" s="523">
        <f t="shared" si="5"/>
        <v>0</v>
      </c>
      <c r="AU9" s="115"/>
      <c r="AV9" s="115"/>
      <c r="AW9" s="115"/>
      <c r="AX9" s="115"/>
      <c r="AY9" s="114"/>
      <c r="AZ9" s="114"/>
      <c r="BA9" s="115"/>
      <c r="BB9" s="115"/>
      <c r="BC9" s="115"/>
      <c r="BD9" s="117"/>
      <c r="BE9" s="115"/>
      <c r="BF9" s="114"/>
      <c r="BG9" s="114"/>
      <c r="BH9" s="115"/>
      <c r="BI9" s="115"/>
      <c r="BJ9" s="115"/>
      <c r="BK9" s="115"/>
      <c r="BL9" s="118"/>
    </row>
    <row r="10" spans="1:6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</row>
    <row r="11" spans="1:6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0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</row>
    <row r="12" spans="1:64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100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</row>
    <row r="13" spans="1:64" s="96" customFormat="1" ht="20.100000000000001" customHeight="1">
      <c r="A13" s="853" t="s">
        <v>583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00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</row>
    <row r="14" spans="1:64" s="96" customFormat="1" ht="20.100000000000001" customHeight="1">
      <c r="A14" s="854"/>
      <c r="B14" s="101" t="s">
        <v>6</v>
      </c>
      <c r="C14" s="391">
        <f t="shared" ref="C14" si="6">SUM(E14:BG14)</f>
        <v>208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>
        <v>15</v>
      </c>
      <c r="AL14" s="98"/>
      <c r="AM14" s="99">
        <v>35</v>
      </c>
      <c r="AN14" s="99">
        <v>35</v>
      </c>
      <c r="AO14" s="99">
        <v>35</v>
      </c>
      <c r="AP14" s="99">
        <v>35</v>
      </c>
      <c r="AQ14" s="99">
        <v>35</v>
      </c>
      <c r="AR14" s="98">
        <v>18</v>
      </c>
      <c r="AS14" s="98"/>
      <c r="AT14" s="100"/>
      <c r="AU14" s="99"/>
      <c r="AV14" s="99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</row>
    <row r="15" spans="1:64" s="96" customFormat="1" ht="20.100000000000001" customHeight="1">
      <c r="A15" s="854"/>
      <c r="B15" s="101" t="s">
        <v>7</v>
      </c>
      <c r="C15" s="391">
        <f>SUM(E15:BG15)</f>
        <v>208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>
        <v>13</v>
      </c>
      <c r="AL15" s="98">
        <v>0</v>
      </c>
      <c r="AM15" s="99">
        <v>35</v>
      </c>
      <c r="AN15" s="99">
        <v>17</v>
      </c>
      <c r="AO15" s="99">
        <v>18</v>
      </c>
      <c r="AP15" s="99">
        <v>25</v>
      </c>
      <c r="AQ15" s="99">
        <v>25</v>
      </c>
      <c r="AR15" s="98">
        <v>35</v>
      </c>
      <c r="AS15" s="98">
        <v>0</v>
      </c>
      <c r="AT15" s="100">
        <v>24</v>
      </c>
      <c r="AU15" s="99">
        <v>11</v>
      </c>
      <c r="AV15" s="99"/>
      <c r="AW15" s="99"/>
      <c r="AX15" s="99"/>
      <c r="AY15" s="98"/>
      <c r="AZ15" s="98"/>
      <c r="BA15" s="99"/>
      <c r="BB15" s="99"/>
      <c r="BC15" s="99"/>
      <c r="BD15" s="100">
        <v>5</v>
      </c>
      <c r="BE15" s="99"/>
      <c r="BF15" s="98"/>
      <c r="BG15" s="98"/>
      <c r="BH15" s="99"/>
      <c r="BI15" s="99"/>
      <c r="BJ15" s="99"/>
      <c r="BK15" s="99"/>
      <c r="BL15" s="101"/>
    </row>
    <row r="16" spans="1:6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>
        <f t="shared" ref="AK16" si="7">AK15-AK14</f>
        <v>-2</v>
      </c>
      <c r="AL16" s="345">
        <f t="shared" ref="AL16:AM16" si="8">AL15-AL14</f>
        <v>0</v>
      </c>
      <c r="AM16" s="345">
        <f t="shared" si="8"/>
        <v>0</v>
      </c>
      <c r="AN16" s="345">
        <f t="shared" ref="AN16:AO16" si="9">AN15-AN14</f>
        <v>-18</v>
      </c>
      <c r="AO16" s="345">
        <f t="shared" si="9"/>
        <v>-17</v>
      </c>
      <c r="AP16" s="345">
        <f t="shared" ref="AP16:AQ16" si="10">AP15-AP14</f>
        <v>-10</v>
      </c>
      <c r="AQ16" s="345">
        <f t="shared" si="10"/>
        <v>-10</v>
      </c>
      <c r="AR16" s="345">
        <f t="shared" ref="AR16:AS16" si="11">AR15-AR14</f>
        <v>17</v>
      </c>
      <c r="AS16" s="345">
        <f t="shared" si="11"/>
        <v>0</v>
      </c>
      <c r="AT16" s="345">
        <f t="shared" ref="AT16:BD16" si="12">AT15-AT14</f>
        <v>24</v>
      </c>
      <c r="AU16" s="345">
        <f t="shared" si="12"/>
        <v>11</v>
      </c>
      <c r="AV16" s="345">
        <f t="shared" si="12"/>
        <v>0</v>
      </c>
      <c r="AW16" s="345">
        <f t="shared" si="12"/>
        <v>0</v>
      </c>
      <c r="AX16" s="345">
        <f t="shared" si="12"/>
        <v>0</v>
      </c>
      <c r="AY16" s="345">
        <f t="shared" si="12"/>
        <v>0</v>
      </c>
      <c r="AZ16" s="345">
        <f t="shared" si="12"/>
        <v>0</v>
      </c>
      <c r="BA16" s="345">
        <f t="shared" si="12"/>
        <v>0</v>
      </c>
      <c r="BB16" s="345">
        <f t="shared" si="12"/>
        <v>0</v>
      </c>
      <c r="BC16" s="345">
        <f t="shared" si="12"/>
        <v>0</v>
      </c>
      <c r="BD16" s="345">
        <f t="shared" si="12"/>
        <v>5</v>
      </c>
      <c r="BE16" s="99"/>
      <c r="BF16" s="98"/>
      <c r="BG16" s="98"/>
      <c r="BH16" s="99"/>
      <c r="BI16" s="99"/>
      <c r="BJ16" s="99"/>
      <c r="BK16" s="99"/>
      <c r="BL16" s="101"/>
    </row>
    <row r="17" spans="1:6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>
        <f t="shared" ref="AK17" si="13">AJ17+AK16</f>
        <v>-2</v>
      </c>
      <c r="AL17" s="523">
        <f t="shared" ref="AL17:AU17" si="14">AK17+AL16</f>
        <v>-2</v>
      </c>
      <c r="AM17" s="523">
        <f t="shared" si="14"/>
        <v>-2</v>
      </c>
      <c r="AN17" s="523">
        <f t="shared" si="14"/>
        <v>-20</v>
      </c>
      <c r="AO17" s="523">
        <f t="shared" si="14"/>
        <v>-37</v>
      </c>
      <c r="AP17" s="523">
        <f t="shared" si="14"/>
        <v>-47</v>
      </c>
      <c r="AQ17" s="523">
        <f t="shared" si="14"/>
        <v>-57</v>
      </c>
      <c r="AR17" s="523">
        <f t="shared" si="14"/>
        <v>-40</v>
      </c>
      <c r="AS17" s="523">
        <f t="shared" si="14"/>
        <v>-40</v>
      </c>
      <c r="AT17" s="523">
        <f t="shared" si="14"/>
        <v>-16</v>
      </c>
      <c r="AU17" s="523">
        <f t="shared" si="14"/>
        <v>-5</v>
      </c>
      <c r="AV17" s="523">
        <f t="shared" ref="AV17" si="15">AU17+AV16</f>
        <v>-5</v>
      </c>
      <c r="AW17" s="523">
        <f t="shared" ref="AW17" si="16">AV17+AW16</f>
        <v>-5</v>
      </c>
      <c r="AX17" s="523">
        <f t="shared" ref="AX17" si="17">AW17+AX16</f>
        <v>-5</v>
      </c>
      <c r="AY17" s="523">
        <f t="shared" ref="AY17" si="18">AX17+AY16</f>
        <v>-5</v>
      </c>
      <c r="AZ17" s="523">
        <f t="shared" ref="AZ17" si="19">AY17+AZ16</f>
        <v>-5</v>
      </c>
      <c r="BA17" s="523">
        <f t="shared" ref="BA17" si="20">AZ17+BA16</f>
        <v>-5</v>
      </c>
      <c r="BB17" s="523">
        <f t="shared" ref="BB17" si="21">BA17+BB16</f>
        <v>-5</v>
      </c>
      <c r="BC17" s="523">
        <f t="shared" ref="BC17" si="22">BB17+BC16</f>
        <v>-5</v>
      </c>
      <c r="BD17" s="523">
        <f t="shared" ref="BD17" si="23">BC17+BD16</f>
        <v>0</v>
      </c>
      <c r="BE17" s="115"/>
      <c r="BF17" s="114"/>
      <c r="BG17" s="114"/>
      <c r="BH17" s="115"/>
      <c r="BI17" s="115"/>
      <c r="BJ17" s="115"/>
      <c r="BK17" s="115"/>
      <c r="BL17" s="118"/>
    </row>
    <row r="18" spans="1:6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104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</row>
    <row r="19" spans="1:6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</row>
  </sheetData>
  <mergeCells count="5">
    <mergeCell ref="A2:C3"/>
    <mergeCell ref="D2:AG2"/>
    <mergeCell ref="AH2:BL2"/>
    <mergeCell ref="A5:A11"/>
    <mergeCell ref="A13:A19"/>
  </mergeCells>
  <conditionalFormatting sqref="C8">
    <cfRule type="cellIs" dxfId="8514" priority="33" operator="equal">
      <formula>0</formula>
    </cfRule>
    <cfRule type="cellIs" dxfId="8513" priority="34" operator="equal">
      <formula>0</formula>
    </cfRule>
    <cfRule type="cellIs" dxfId="8512" priority="35" operator="lessThan">
      <formula>0</formula>
    </cfRule>
  </conditionalFormatting>
  <conditionalFormatting sqref="C16">
    <cfRule type="cellIs" dxfId="8511" priority="36" operator="equal">
      <formula>0</formula>
    </cfRule>
    <cfRule type="cellIs" dxfId="8510" priority="37" operator="equal">
      <formula>0</formula>
    </cfRule>
    <cfRule type="cellIs" dxfId="8509" priority="38" operator="lessThan">
      <formula>0</formula>
    </cfRule>
  </conditionalFormatting>
  <conditionalFormatting sqref="D8:O8 R8:V8 Y8:AC8 AF8:AI8 D9:V9 Y9:AI9 AT10:AT15">
    <cfRule type="cellIs" dxfId="8508" priority="30" operator="greaterThan">
      <formula>0</formula>
    </cfRule>
  </conditionalFormatting>
  <conditionalFormatting sqref="D8:O8 R8:V8 Y8:AC8 AF8:AI8 AT10:AT15 AT18">
    <cfRule type="cellIs" dxfId="8507" priority="31" operator="greaterThan">
      <formula>0</formula>
    </cfRule>
    <cfRule type="cellIs" dxfId="8506" priority="32" operator="greaterThan">
      <formula>0</formula>
    </cfRule>
  </conditionalFormatting>
  <conditionalFormatting sqref="D16:O16 R16:V16">
    <cfRule type="cellIs" dxfId="8505" priority="25" operator="greaterThan">
      <formula>0</formula>
    </cfRule>
    <cfRule type="cellIs" dxfId="8504" priority="27" operator="greaterThan">
      <formula>0</formula>
    </cfRule>
    <cfRule type="cellIs" dxfId="8503" priority="26" operator="greaterThan">
      <formula>0</formula>
    </cfRule>
  </conditionalFormatting>
  <conditionalFormatting sqref="D9:V9">
    <cfRule type="cellIs" dxfId="8502" priority="28" operator="lessThan">
      <formula>-0.01</formula>
    </cfRule>
    <cfRule type="cellIs" dxfId="8501" priority="29" operator="equal">
      <formula>0</formula>
    </cfRule>
  </conditionalFormatting>
  <conditionalFormatting sqref="D18:AS18 AU18:XFD18">
    <cfRule type="cellIs" dxfId="8500" priority="39" operator="greaterThan">
      <formula>0</formula>
    </cfRule>
    <cfRule type="cellIs" dxfId="8499" priority="40" operator="greaterThan">
      <formula>0</formula>
    </cfRule>
  </conditionalFormatting>
  <conditionalFormatting sqref="D17:BL17">
    <cfRule type="cellIs" dxfId="8498" priority="2" operator="lessThan">
      <formula>-0.01</formula>
    </cfRule>
    <cfRule type="cellIs" dxfId="8497" priority="3" operator="equal">
      <formula>0</formula>
    </cfRule>
  </conditionalFormatting>
  <conditionalFormatting sqref="Y16:AC16 AE16 D17:AE17 D18:AT18">
    <cfRule type="cellIs" dxfId="8496" priority="22" operator="greaterThan">
      <formula>0</formula>
    </cfRule>
  </conditionalFormatting>
  <conditionalFormatting sqref="Y16:AC16 AE16">
    <cfRule type="cellIs" dxfId="8495" priority="23" operator="greaterThan">
      <formula>0</formula>
    </cfRule>
    <cfRule type="cellIs" dxfId="8494" priority="24" operator="greaterThan">
      <formula>0</formula>
    </cfRule>
  </conditionalFormatting>
  <conditionalFormatting sqref="Y9:BL9">
    <cfRule type="cellIs" dxfId="8493" priority="12" operator="lessThan">
      <formula>-0.01</formula>
    </cfRule>
    <cfRule type="cellIs" dxfId="8492" priority="13" operator="equal">
      <formula>0</formula>
    </cfRule>
  </conditionalFormatting>
  <conditionalFormatting sqref="AF16:BD16">
    <cfRule type="cellIs" dxfId="8491" priority="5" operator="greaterThan">
      <formula>0</formula>
    </cfRule>
    <cfRule type="cellIs" dxfId="8490" priority="6" operator="greaterThan">
      <formula>0</formula>
    </cfRule>
  </conditionalFormatting>
  <conditionalFormatting sqref="AF16:BD17">
    <cfRule type="cellIs" dxfId="8489" priority="4" operator="greaterThan">
      <formula>0</formula>
    </cfRule>
  </conditionalFormatting>
  <conditionalFormatting sqref="AJ8:BL9">
    <cfRule type="cellIs" dxfId="8488" priority="14" operator="greaterThan">
      <formula>0</formula>
    </cfRule>
  </conditionalFormatting>
  <conditionalFormatting sqref="AJ8:XFD8">
    <cfRule type="cellIs" dxfId="8487" priority="15" operator="greaterThan">
      <formula>0</formula>
    </cfRule>
    <cfRule type="cellIs" dxfId="8486" priority="16" operator="greaterThan">
      <formula>0</formula>
    </cfRule>
  </conditionalFormatting>
  <conditionalFormatting sqref="BD17">
    <cfRule type="cellIs" dxfId="8485" priority="1" operator="greaterThan">
      <formula>0</formula>
    </cfRule>
  </conditionalFormatting>
  <conditionalFormatting sqref="BE16:BL16 AU17:BL18">
    <cfRule type="cellIs" dxfId="8484" priority="19" operator="greaterThan">
      <formula>0</formula>
    </cfRule>
  </conditionalFormatting>
  <conditionalFormatting sqref="BE16:BL16">
    <cfRule type="cellIs" dxfId="8483" priority="21" operator="greaterThan">
      <formula>0</formula>
    </cfRule>
    <cfRule type="cellIs" dxfId="8482" priority="20" operator="greaterThan">
      <formula>0</formula>
    </cfRule>
  </conditionalFormatting>
  <conditionalFormatting sqref="BM14:XFD15 D6:G6 I6:O6 R6:V6 Y6:XFD6 BM7:XFD7 D14:G14 I14:O14 R14:V14 Y14:AS14 AU14:BL14">
    <cfRule type="cellIs" dxfId="8481" priority="42" operator="greaterThan">
      <formula>0</formula>
    </cfRule>
  </conditionalFormatting>
  <conditionalFormatting sqref="BM15:XFD15">
    <cfRule type="cellIs" dxfId="8480" priority="41" operator="greater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D5BD-542C-416E-AA0F-5ECC730B9207}">
  <sheetPr>
    <tabColor rgb="FF92D050"/>
  </sheetPr>
  <dimension ref="A1:BL19"/>
  <sheetViews>
    <sheetView showGridLines="0" zoomScale="60" zoomScaleNormal="60" workbookViewId="0">
      <pane xSplit="3" ySplit="3" topLeftCell="AB4" activePane="bottomRight" state="frozen"/>
      <selection activeCell="AV26" sqref="AV26"/>
      <selection pane="topRight" activeCell="AV26" sqref="AV26"/>
      <selection pane="bottomLeft" activeCell="AV26" sqref="AV26"/>
      <selection pane="bottomRight" activeCell="AV26" sqref="AV26"/>
    </sheetView>
  </sheetViews>
  <sheetFormatPr defaultRowHeight="14.4"/>
  <cols>
    <col min="1" max="1" width="13.44140625" customWidth="1"/>
    <col min="2" max="2" width="37.21875" customWidth="1"/>
    <col min="3" max="3" width="14.21875" customWidth="1"/>
    <col min="4" max="27" width="6.6640625" hidden="1" customWidth="1"/>
    <col min="28" max="64" width="6.6640625" customWidth="1"/>
  </cols>
  <sheetData>
    <row r="1" spans="1:64" ht="28.05" customHeight="1" thickBot="1">
      <c r="A1" s="533" t="s">
        <v>584</v>
      </c>
    </row>
    <row r="2" spans="1:6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</row>
    <row r="3" spans="1:6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</row>
    <row r="4" spans="1:64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</row>
    <row r="5" spans="1:64" s="96" customFormat="1" ht="20.100000000000001" customHeight="1">
      <c r="A5" s="853" t="s">
        <v>581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</row>
    <row r="6" spans="1:64" s="96" customFormat="1" ht="20.100000000000001" customHeight="1">
      <c r="A6" s="854"/>
      <c r="B6" s="101" t="s">
        <v>6</v>
      </c>
      <c r="C6" s="391">
        <f>SUM(E6:BC6)</f>
        <v>100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>
        <v>12</v>
      </c>
      <c r="AG6" s="87">
        <v>11</v>
      </c>
      <c r="AH6" s="97">
        <v>16</v>
      </c>
      <c r="AI6" s="99">
        <v>0</v>
      </c>
      <c r="AJ6" s="99">
        <v>9</v>
      </c>
      <c r="AK6" s="98"/>
      <c r="AL6" s="98"/>
      <c r="AM6" s="99"/>
      <c r="AN6" s="99"/>
      <c r="AO6" s="99"/>
      <c r="AP6" s="99"/>
      <c r="AQ6" s="99"/>
      <c r="AR6" s="98"/>
      <c r="AS6" s="98"/>
      <c r="AT6" s="100">
        <v>4</v>
      </c>
      <c r="AU6" s="99">
        <v>35</v>
      </c>
      <c r="AV6" s="99">
        <v>13</v>
      </c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</row>
    <row r="7" spans="1:64" s="96" customFormat="1" ht="20.100000000000001" customHeight="1">
      <c r="A7" s="854"/>
      <c r="B7" s="101" t="s">
        <v>7</v>
      </c>
      <c r="C7" s="391">
        <f>SUM(E7:BC7)</f>
        <v>100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>
        <v>7</v>
      </c>
      <c r="AE7" s="98">
        <v>0</v>
      </c>
      <c r="AF7" s="99">
        <v>5</v>
      </c>
      <c r="AG7" s="87">
        <v>11</v>
      </c>
      <c r="AH7" s="97">
        <v>16</v>
      </c>
      <c r="AI7" s="99">
        <v>0</v>
      </c>
      <c r="AJ7" s="99">
        <v>9</v>
      </c>
      <c r="AK7" s="98">
        <v>0</v>
      </c>
      <c r="AL7" s="98"/>
      <c r="AM7" s="99"/>
      <c r="AN7" s="99"/>
      <c r="AO7" s="99"/>
      <c r="AP7" s="99"/>
      <c r="AQ7" s="99"/>
      <c r="AR7" s="98"/>
      <c r="AS7" s="98"/>
      <c r="AT7" s="100">
        <v>4</v>
      </c>
      <c r="AU7" s="99">
        <v>31</v>
      </c>
      <c r="AV7" s="99">
        <v>17</v>
      </c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</row>
    <row r="8" spans="1:6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>
        <f t="shared" ref="AD8:AI8" si="0">AD7-AD6</f>
        <v>7</v>
      </c>
      <c r="AE8" s="345">
        <f t="shared" si="0"/>
        <v>0</v>
      </c>
      <c r="AF8" s="345">
        <f t="shared" si="0"/>
        <v>-7</v>
      </c>
      <c r="AG8" s="529">
        <f t="shared" si="0"/>
        <v>0</v>
      </c>
      <c r="AH8" s="531">
        <f t="shared" si="0"/>
        <v>0</v>
      </c>
      <c r="AI8" s="345">
        <f t="shared" si="0"/>
        <v>0</v>
      </c>
      <c r="AJ8" s="345">
        <f t="shared" ref="AJ8:AK8" si="1">AJ7-AJ6</f>
        <v>0</v>
      </c>
      <c r="AK8" s="345">
        <f t="shared" si="1"/>
        <v>0</v>
      </c>
      <c r="AL8" s="98"/>
      <c r="AM8" s="99"/>
      <c r="AN8" s="99"/>
      <c r="AO8" s="99"/>
      <c r="AP8" s="99"/>
      <c r="AQ8" s="99"/>
      <c r="AR8" s="98"/>
      <c r="AS8" s="98"/>
      <c r="AT8" s="345">
        <f t="shared" ref="AT8:AU8" si="2">AT7-AT6</f>
        <v>0</v>
      </c>
      <c r="AU8" s="345">
        <f t="shared" si="2"/>
        <v>-4</v>
      </c>
      <c r="AV8" s="345">
        <f t="shared" ref="AV8" si="3">AV7-AV6</f>
        <v>4</v>
      </c>
      <c r="AW8" s="99"/>
      <c r="AX8" s="99"/>
      <c r="AY8" s="98"/>
      <c r="AZ8" s="98"/>
      <c r="BA8" s="99"/>
      <c r="BB8" s="99"/>
      <c r="BC8" s="99"/>
      <c r="BD8" s="100"/>
      <c r="BE8" s="99"/>
      <c r="BF8" s="98"/>
      <c r="BG8" s="98"/>
      <c r="BH8" s="99"/>
      <c r="BI8" s="99"/>
      <c r="BJ8" s="99"/>
      <c r="BK8" s="99"/>
      <c r="BL8" s="101"/>
    </row>
    <row r="9" spans="1:6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>
        <f t="shared" ref="AD9:AK9" si="4">AC9+AD8</f>
        <v>7</v>
      </c>
      <c r="AE9" s="523">
        <f t="shared" si="4"/>
        <v>7</v>
      </c>
      <c r="AF9" s="523">
        <f t="shared" si="4"/>
        <v>0</v>
      </c>
      <c r="AG9" s="530">
        <f t="shared" si="4"/>
        <v>0</v>
      </c>
      <c r="AH9" s="532">
        <f t="shared" si="4"/>
        <v>0</v>
      </c>
      <c r="AI9" s="523">
        <f t="shared" si="4"/>
        <v>0</v>
      </c>
      <c r="AJ9" s="523">
        <f t="shared" si="4"/>
        <v>0</v>
      </c>
      <c r="AK9" s="523">
        <f t="shared" si="4"/>
        <v>0</v>
      </c>
      <c r="AL9" s="114"/>
      <c r="AM9" s="115"/>
      <c r="AN9" s="115"/>
      <c r="AO9" s="115"/>
      <c r="AP9" s="115"/>
      <c r="AQ9" s="115"/>
      <c r="AR9" s="114"/>
      <c r="AS9" s="114"/>
      <c r="AT9" s="523">
        <f t="shared" ref="AT9:AV9" si="5">AS9+AT8</f>
        <v>0</v>
      </c>
      <c r="AU9" s="523">
        <f t="shared" si="5"/>
        <v>-4</v>
      </c>
      <c r="AV9" s="523">
        <f t="shared" si="5"/>
        <v>0</v>
      </c>
      <c r="AW9" s="115"/>
      <c r="AX9" s="115"/>
      <c r="AY9" s="114"/>
      <c r="AZ9" s="114"/>
      <c r="BA9" s="115"/>
      <c r="BB9" s="115"/>
      <c r="BC9" s="115"/>
      <c r="BD9" s="117"/>
      <c r="BE9" s="115"/>
      <c r="BF9" s="114"/>
      <c r="BG9" s="114"/>
      <c r="BH9" s="115"/>
      <c r="BI9" s="115"/>
      <c r="BJ9" s="115"/>
      <c r="BK9" s="115"/>
      <c r="BL9" s="118"/>
    </row>
    <row r="10" spans="1:6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</row>
    <row r="11" spans="1:6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</row>
    <row r="12" spans="1:64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</row>
    <row r="13" spans="1:64" s="96" customFormat="1" ht="20.100000000000001" customHeight="1">
      <c r="A13" s="853" t="s">
        <v>581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</row>
    <row r="14" spans="1:64" s="96" customFormat="1" ht="20.100000000000001" customHeight="1">
      <c r="A14" s="854"/>
      <c r="B14" s="101" t="s">
        <v>6</v>
      </c>
      <c r="C14" s="391">
        <f>SUM(E14:AZ14)</f>
        <v>100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>
        <v>0</v>
      </c>
      <c r="AG14" s="87">
        <v>3</v>
      </c>
      <c r="AH14" s="97">
        <v>14</v>
      </c>
      <c r="AI14" s="99">
        <v>0</v>
      </c>
      <c r="AJ14" s="99">
        <v>20</v>
      </c>
      <c r="AK14" s="98">
        <v>11</v>
      </c>
      <c r="AL14" s="98"/>
      <c r="AM14" s="99"/>
      <c r="AN14" s="99"/>
      <c r="AO14" s="99"/>
      <c r="AP14" s="99"/>
      <c r="AQ14" s="99"/>
      <c r="AR14" s="98"/>
      <c r="AS14" s="98"/>
      <c r="AT14" s="100"/>
      <c r="AU14" s="99">
        <v>10</v>
      </c>
      <c r="AV14" s="99">
        <v>35</v>
      </c>
      <c r="AW14" s="99">
        <v>7</v>
      </c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</row>
    <row r="15" spans="1:64" s="96" customFormat="1" ht="20.100000000000001" customHeight="1">
      <c r="A15" s="854"/>
      <c r="B15" s="101" t="s">
        <v>7</v>
      </c>
      <c r="C15" s="391">
        <f>SUM(E15:AZ15)</f>
        <v>100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>
        <v>0</v>
      </c>
      <c r="AG15" s="87">
        <v>3</v>
      </c>
      <c r="AH15" s="97">
        <v>14</v>
      </c>
      <c r="AI15" s="99">
        <v>0</v>
      </c>
      <c r="AJ15" s="99">
        <v>20</v>
      </c>
      <c r="AK15" s="98">
        <v>11</v>
      </c>
      <c r="AL15" s="98"/>
      <c r="AM15" s="99"/>
      <c r="AN15" s="99"/>
      <c r="AO15" s="99"/>
      <c r="AP15" s="99"/>
      <c r="AQ15" s="99"/>
      <c r="AR15" s="98"/>
      <c r="AS15" s="98"/>
      <c r="AT15" s="100"/>
      <c r="AU15" s="99">
        <v>14</v>
      </c>
      <c r="AV15" s="99">
        <v>35</v>
      </c>
      <c r="AW15" s="99">
        <v>3</v>
      </c>
      <c r="AX15" s="99"/>
      <c r="AY15" s="98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</row>
    <row r="16" spans="1:6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>
        <f t="shared" ref="AF16:AK16" si="6">AF15-AF14</f>
        <v>0</v>
      </c>
      <c r="AG16" s="529">
        <f t="shared" si="6"/>
        <v>0</v>
      </c>
      <c r="AH16" s="531">
        <f t="shared" si="6"/>
        <v>0</v>
      </c>
      <c r="AI16" s="345">
        <f t="shared" si="6"/>
        <v>0</v>
      </c>
      <c r="AJ16" s="345">
        <f t="shared" si="6"/>
        <v>0</v>
      </c>
      <c r="AK16" s="345">
        <f t="shared" si="6"/>
        <v>0</v>
      </c>
      <c r="AL16" s="98"/>
      <c r="AM16" s="99"/>
      <c r="AN16" s="99"/>
      <c r="AO16" s="99"/>
      <c r="AP16" s="99"/>
      <c r="AQ16" s="99"/>
      <c r="AR16" s="98"/>
      <c r="AS16" s="98"/>
      <c r="AT16" s="100"/>
      <c r="AU16" s="345">
        <f t="shared" ref="AU16:AV16" si="7">AU15-AU14</f>
        <v>4</v>
      </c>
      <c r="AV16" s="345">
        <f t="shared" si="7"/>
        <v>0</v>
      </c>
      <c r="AW16" s="345">
        <f t="shared" ref="AW16" si="8">AW15-AW14</f>
        <v>-4</v>
      </c>
      <c r="AX16" s="99"/>
      <c r="AY16" s="98"/>
      <c r="AZ16" s="98"/>
      <c r="BA16" s="99"/>
      <c r="BB16" s="99"/>
      <c r="BC16" s="99"/>
      <c r="BD16" s="100"/>
      <c r="BE16" s="99"/>
      <c r="BF16" s="98"/>
      <c r="BG16" s="98"/>
      <c r="BH16" s="99"/>
      <c r="BI16" s="99"/>
      <c r="BJ16" s="99"/>
      <c r="BK16" s="99"/>
      <c r="BL16" s="101"/>
    </row>
    <row r="17" spans="1:6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>
        <f t="shared" ref="AF17:AK17" si="9">AE17+AF16</f>
        <v>0</v>
      </c>
      <c r="AG17" s="530">
        <f t="shared" si="9"/>
        <v>0</v>
      </c>
      <c r="AH17" s="532">
        <f t="shared" si="9"/>
        <v>0</v>
      </c>
      <c r="AI17" s="523">
        <f t="shared" si="9"/>
        <v>0</v>
      </c>
      <c r="AJ17" s="523">
        <f t="shared" si="9"/>
        <v>0</v>
      </c>
      <c r="AK17" s="523">
        <f t="shared" si="9"/>
        <v>0</v>
      </c>
      <c r="AL17" s="114"/>
      <c r="AM17" s="115"/>
      <c r="AN17" s="115"/>
      <c r="AO17" s="115"/>
      <c r="AP17" s="115"/>
      <c r="AQ17" s="115"/>
      <c r="AR17" s="114"/>
      <c r="AS17" s="114"/>
      <c r="AT17" s="117"/>
      <c r="AU17" s="523">
        <f t="shared" ref="AU17:AW17" si="10">AT17+AU16</f>
        <v>4</v>
      </c>
      <c r="AV17" s="523">
        <f t="shared" si="10"/>
        <v>4</v>
      </c>
      <c r="AW17" s="523">
        <f t="shared" si="10"/>
        <v>0</v>
      </c>
      <c r="AX17" s="115"/>
      <c r="AY17" s="114"/>
      <c r="AZ17" s="114"/>
      <c r="BA17" s="115"/>
      <c r="BB17" s="115"/>
      <c r="BC17" s="115"/>
      <c r="BD17" s="117"/>
      <c r="BE17" s="115"/>
      <c r="BF17" s="114"/>
      <c r="BG17" s="114"/>
      <c r="BH17" s="115"/>
      <c r="BI17" s="115"/>
      <c r="BJ17" s="115"/>
      <c r="BK17" s="115"/>
      <c r="BL17" s="118"/>
    </row>
    <row r="18" spans="1:6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4"/>
      <c r="AU18" s="104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</row>
    <row r="19" spans="1:6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</row>
  </sheetData>
  <mergeCells count="5">
    <mergeCell ref="A2:C3"/>
    <mergeCell ref="D2:AG2"/>
    <mergeCell ref="AH2:BL2"/>
    <mergeCell ref="A5:A11"/>
    <mergeCell ref="A13:A19"/>
  </mergeCells>
  <conditionalFormatting sqref="C8">
    <cfRule type="cellIs" dxfId="8479" priority="29" operator="equal">
      <formula>0</formula>
    </cfRule>
    <cfRule type="cellIs" dxfId="8478" priority="30" operator="equal">
      <formula>0</formula>
    </cfRule>
    <cfRule type="cellIs" dxfId="8477" priority="31" operator="lessThan">
      <formula>0</formula>
    </cfRule>
  </conditionalFormatting>
  <conditionalFormatting sqref="C16">
    <cfRule type="cellIs" dxfId="8476" priority="32" operator="equal">
      <formula>0</formula>
    </cfRule>
    <cfRule type="cellIs" dxfId="8475" priority="33" operator="equal">
      <formula>0</formula>
    </cfRule>
    <cfRule type="cellIs" dxfId="8474" priority="34" operator="lessThan">
      <formula>0</formula>
    </cfRule>
  </conditionalFormatting>
  <conditionalFormatting sqref="D8:O8 R8:V8 Y8:BL9 D9:V9">
    <cfRule type="cellIs" dxfId="8473" priority="26" operator="greaterThan">
      <formula>0</formula>
    </cfRule>
  </conditionalFormatting>
  <conditionalFormatting sqref="D8:O8 R8:V8 Y8:XFD8">
    <cfRule type="cellIs" dxfId="8472" priority="27" operator="greaterThan">
      <formula>0</formula>
    </cfRule>
    <cfRule type="cellIs" dxfId="8471" priority="28" operator="greaterThan">
      <formula>0</formula>
    </cfRule>
  </conditionalFormatting>
  <conditionalFormatting sqref="D16:O16 R16:V16">
    <cfRule type="cellIs" dxfId="8470" priority="21" operator="greaterThan">
      <formula>0</formula>
    </cfRule>
    <cfRule type="cellIs" dxfId="8469" priority="22" operator="greaterThan">
      <formula>0</formula>
    </cfRule>
    <cfRule type="cellIs" dxfId="8468" priority="23" operator="greaterThan">
      <formula>0</formula>
    </cfRule>
  </conditionalFormatting>
  <conditionalFormatting sqref="D9:V9 Y9:BL9">
    <cfRule type="cellIs" dxfId="8467" priority="24" operator="lessThan">
      <formula>-0.01</formula>
    </cfRule>
    <cfRule type="cellIs" dxfId="8466" priority="25" operator="equal">
      <formula>0</formula>
    </cfRule>
  </conditionalFormatting>
  <conditionalFormatting sqref="D17:BL17">
    <cfRule type="cellIs" dxfId="8465" priority="1" operator="lessThan">
      <formula>-0.01</formula>
    </cfRule>
    <cfRule type="cellIs" dxfId="8464" priority="2" operator="equal">
      <formula>0</formula>
    </cfRule>
  </conditionalFormatting>
  <conditionalFormatting sqref="D18:XFD18">
    <cfRule type="cellIs" dxfId="8463" priority="35" operator="greaterThan">
      <formula>0</formula>
    </cfRule>
    <cfRule type="cellIs" dxfId="8462" priority="36" operator="greaterThan">
      <formula>0</formula>
    </cfRule>
  </conditionalFormatting>
  <conditionalFormatting sqref="Y16:AC16 AE16 D17:AE17 D18:BL18">
    <cfRule type="cellIs" dxfId="8461" priority="18" operator="greaterThan">
      <formula>0</formula>
    </cfRule>
  </conditionalFormatting>
  <conditionalFormatting sqref="Y16:AC16 AE16">
    <cfRule type="cellIs" dxfId="8460" priority="19" operator="greaterThan">
      <formula>0</formula>
    </cfRule>
    <cfRule type="cellIs" dxfId="8459" priority="20" operator="greaterThan">
      <formula>0</formula>
    </cfRule>
  </conditionalFormatting>
  <conditionalFormatting sqref="AF16:BL16">
    <cfRule type="cellIs" dxfId="8458" priority="4" operator="greaterThan">
      <formula>0</formula>
    </cfRule>
    <cfRule type="cellIs" dxfId="8457" priority="5" operator="greaterThan">
      <formula>0</formula>
    </cfRule>
  </conditionalFormatting>
  <conditionalFormatting sqref="AF16:BL17">
    <cfRule type="cellIs" dxfId="8456" priority="3" operator="greaterThan">
      <formula>0</formula>
    </cfRule>
  </conditionalFormatting>
  <conditionalFormatting sqref="BM14:XFD15 D6:G6 I6:O6 R6:V6 Y6:XFD6 BM7:XFD7 D14:G14 I14:O14 R14:V14 Y14:BL14">
    <cfRule type="cellIs" dxfId="8455" priority="38" operator="greaterThan">
      <formula>0</formula>
    </cfRule>
  </conditionalFormatting>
  <conditionalFormatting sqref="BM15:XFD15">
    <cfRule type="cellIs" dxfId="8454" priority="37" operator="greaterThan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E6E2-385D-413B-9AD8-86E5221CD594}">
  <sheetPr>
    <tabColor rgb="FF92D050"/>
  </sheetPr>
  <dimension ref="A1:CP19"/>
  <sheetViews>
    <sheetView showGridLines="0" zoomScale="60" zoomScaleNormal="60" workbookViewId="0">
      <pane xSplit="3" ySplit="3" topLeftCell="AR4" activePane="bottomRight" state="frozen"/>
      <selection activeCell="AV26" sqref="AV26"/>
      <selection pane="topRight" activeCell="AV26" sqref="AV26"/>
      <selection pane="bottomLeft" activeCell="AV26" sqref="AV26"/>
      <selection pane="bottomRight" activeCell="AV26" sqref="AV26"/>
    </sheetView>
  </sheetViews>
  <sheetFormatPr defaultRowHeight="14.4"/>
  <cols>
    <col min="1" max="1" width="21.44140625" customWidth="1"/>
    <col min="2" max="2" width="37.21875" customWidth="1"/>
    <col min="3" max="3" width="14.21875" customWidth="1"/>
    <col min="4" max="43" width="6.6640625" hidden="1" customWidth="1"/>
    <col min="44" max="64" width="6.6640625" customWidth="1"/>
  </cols>
  <sheetData>
    <row r="1" spans="1:94" ht="28.05" customHeight="1" thickBot="1">
      <c r="A1" s="533" t="s">
        <v>584</v>
      </c>
    </row>
    <row r="2" spans="1:9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</row>
    <row r="3" spans="1:9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</row>
    <row r="4" spans="1:94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</row>
    <row r="5" spans="1:94" s="96" customFormat="1" ht="20.100000000000001" customHeight="1">
      <c r="A5" s="853" t="s">
        <v>590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</row>
    <row r="6" spans="1:94" s="96" customFormat="1" ht="20.100000000000001" customHeight="1">
      <c r="A6" s="854"/>
      <c r="B6" s="101" t="s">
        <v>6</v>
      </c>
      <c r="C6" s="391">
        <f>SUM(E6:BC6)</f>
        <v>60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>
        <v>10</v>
      </c>
      <c r="AW6" s="99">
        <v>35</v>
      </c>
      <c r="AX6" s="99">
        <v>15</v>
      </c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D6" s="99"/>
      <c r="CE6" s="99"/>
      <c r="CF6" s="99"/>
      <c r="CG6" s="99"/>
      <c r="CH6" s="98"/>
      <c r="CI6" s="98"/>
      <c r="CJ6" s="99"/>
      <c r="CK6" s="99"/>
      <c r="CL6" s="99"/>
      <c r="CM6" s="99"/>
      <c r="CN6" s="99"/>
      <c r="CO6" s="98"/>
      <c r="CP6" s="142"/>
    </row>
    <row r="7" spans="1:94" s="96" customFormat="1" ht="20.100000000000001" customHeight="1">
      <c r="A7" s="854"/>
      <c r="B7" s="101" t="s">
        <v>7</v>
      </c>
      <c r="C7" s="391">
        <f>SUM(E7:BC7)</f>
        <v>60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>
        <v>10</v>
      </c>
      <c r="AW7" s="99">
        <v>35</v>
      </c>
      <c r="AX7" s="99">
        <v>15</v>
      </c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98"/>
      <c r="CI7" s="98"/>
      <c r="CJ7" s="99"/>
      <c r="CK7" s="99"/>
      <c r="CL7" s="99"/>
      <c r="CM7" s="99"/>
      <c r="CN7" s="99"/>
      <c r="CO7" s="98"/>
      <c r="CP7" s="142"/>
    </row>
    <row r="8" spans="1:9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>
        <f t="shared" ref="AV8:AW8" si="0">AV7-AV6</f>
        <v>0</v>
      </c>
      <c r="AW8" s="345">
        <f t="shared" si="0"/>
        <v>0</v>
      </c>
      <c r="AX8" s="345">
        <f t="shared" ref="AX8" si="1">AX7-AX6</f>
        <v>0</v>
      </c>
      <c r="AY8" s="98"/>
      <c r="AZ8" s="98"/>
      <c r="BA8" s="99"/>
      <c r="BB8" s="99"/>
      <c r="BC8" s="99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99"/>
      <c r="BP8" s="99"/>
      <c r="BQ8" s="99"/>
      <c r="BR8" s="99"/>
      <c r="BS8" s="99"/>
      <c r="BT8" s="98"/>
      <c r="BU8" s="98"/>
      <c r="BV8" s="99"/>
      <c r="BW8" s="99"/>
      <c r="BX8" s="99"/>
      <c r="BY8" s="99"/>
      <c r="BZ8" s="99"/>
      <c r="CA8" s="98"/>
      <c r="CB8" s="98"/>
      <c r="CC8" s="99"/>
      <c r="CD8" s="99"/>
      <c r="CE8" s="99"/>
      <c r="CF8" s="99"/>
      <c r="CG8" s="99"/>
      <c r="CH8" s="98"/>
      <c r="CI8" s="98"/>
      <c r="CJ8" s="99"/>
      <c r="CK8" s="99"/>
      <c r="CL8" s="99"/>
      <c r="CM8" s="99"/>
      <c r="CN8" s="99"/>
      <c r="CO8" s="98"/>
      <c r="CP8" s="142"/>
    </row>
    <row r="9" spans="1:9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>
        <f t="shared" ref="AV9:AX9" si="2">AU9+AV8</f>
        <v>0</v>
      </c>
      <c r="AW9" s="523">
        <f t="shared" si="2"/>
        <v>0</v>
      </c>
      <c r="AX9" s="523">
        <f t="shared" si="2"/>
        <v>0</v>
      </c>
      <c r="AY9" s="114"/>
      <c r="AZ9" s="114"/>
      <c r="BA9" s="115"/>
      <c r="BB9" s="115"/>
      <c r="BC9" s="115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115"/>
      <c r="BP9" s="115"/>
      <c r="BQ9" s="115"/>
      <c r="BR9" s="115"/>
      <c r="BS9" s="115"/>
      <c r="BT9" s="114"/>
      <c r="BU9" s="114"/>
      <c r="BV9" s="115"/>
      <c r="BW9" s="115"/>
      <c r="BX9" s="115"/>
      <c r="BY9" s="115"/>
      <c r="BZ9" s="115"/>
      <c r="CA9" s="114"/>
      <c r="CB9" s="114"/>
      <c r="CC9" s="115"/>
      <c r="CD9" s="115"/>
      <c r="CE9" s="115"/>
      <c r="CF9" s="115"/>
      <c r="CG9" s="115"/>
      <c r="CH9" s="114"/>
      <c r="CI9" s="114"/>
      <c r="CJ9" s="115"/>
      <c r="CK9" s="115"/>
      <c r="CL9" s="115"/>
      <c r="CM9" s="115"/>
      <c r="CN9" s="115"/>
      <c r="CO9" s="114"/>
      <c r="CP9" s="143"/>
    </row>
    <row r="10" spans="1:9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142"/>
    </row>
    <row r="11" spans="1:9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</row>
    <row r="12" spans="1:94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</row>
    <row r="13" spans="1:94" s="96" customFormat="1" ht="20.100000000000001" customHeight="1">
      <c r="A13" s="853" t="s">
        <v>590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126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</row>
    <row r="14" spans="1:94" s="96" customFormat="1" ht="20.100000000000001" customHeight="1">
      <c r="A14" s="854"/>
      <c r="B14" s="101" t="s">
        <v>6</v>
      </c>
      <c r="C14" s="391">
        <f>SUM(E14:AZ14)</f>
        <v>60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>
        <v>20</v>
      </c>
      <c r="AX14" s="99">
        <v>35</v>
      </c>
      <c r="AY14" s="98">
        <v>5</v>
      </c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99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E14" s="99"/>
      <c r="CF14" s="99"/>
      <c r="CG14" s="99"/>
      <c r="CH14" s="98"/>
      <c r="CI14" s="98"/>
      <c r="CJ14" s="99"/>
      <c r="CK14" s="99"/>
      <c r="CL14" s="99"/>
      <c r="CM14" s="99"/>
      <c r="CN14" s="99"/>
      <c r="CO14" s="98"/>
      <c r="CP14" s="142"/>
    </row>
    <row r="15" spans="1:94" s="96" customFormat="1" ht="20.100000000000001" customHeight="1">
      <c r="A15" s="854"/>
      <c r="B15" s="101" t="s">
        <v>7</v>
      </c>
      <c r="C15" s="391">
        <f>SUM(E15:AZ15)</f>
        <v>60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>
        <v>20</v>
      </c>
      <c r="AX15" s="99">
        <v>31</v>
      </c>
      <c r="AY15" s="98">
        <v>9</v>
      </c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98"/>
      <c r="CI15" s="98"/>
      <c r="CJ15" s="99"/>
      <c r="CK15" s="99"/>
      <c r="CL15" s="99"/>
      <c r="CM15" s="99"/>
      <c r="CN15" s="99"/>
      <c r="CO15" s="98"/>
      <c r="CP15" s="142"/>
    </row>
    <row r="16" spans="1:9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>
        <f t="shared" ref="AW16:AX16" si="3">AW15-AW14</f>
        <v>0</v>
      </c>
      <c r="AX16" s="345">
        <f t="shared" si="3"/>
        <v>-4</v>
      </c>
      <c r="AY16" s="345">
        <f t="shared" ref="AY16" si="4">AY15-AY14</f>
        <v>4</v>
      </c>
      <c r="AZ16" s="98"/>
      <c r="BA16" s="99"/>
      <c r="BB16" s="99"/>
      <c r="BC16" s="99"/>
      <c r="BD16" s="100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99"/>
      <c r="BP16" s="99"/>
      <c r="BQ16" s="99"/>
      <c r="BR16" s="99"/>
      <c r="BS16" s="99"/>
      <c r="BT16" s="98"/>
      <c r="BU16" s="98"/>
      <c r="BV16" s="99"/>
      <c r="BW16" s="99"/>
      <c r="BX16" s="99"/>
      <c r="BY16" s="99"/>
      <c r="BZ16" s="99"/>
      <c r="CA16" s="98"/>
      <c r="CB16" s="98"/>
      <c r="CC16" s="99"/>
      <c r="CD16" s="99"/>
      <c r="CE16" s="99"/>
      <c r="CF16" s="99"/>
      <c r="CG16" s="99"/>
      <c r="CH16" s="98"/>
      <c r="CI16" s="98"/>
      <c r="CJ16" s="99"/>
      <c r="CK16" s="99"/>
      <c r="CL16" s="99"/>
      <c r="CM16" s="99"/>
      <c r="CN16" s="99"/>
      <c r="CO16" s="98"/>
      <c r="CP16" s="142"/>
    </row>
    <row r="17" spans="1:9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>
        <f t="shared" ref="AW17:AY17" si="5">AV17+AW16</f>
        <v>0</v>
      </c>
      <c r="AX17" s="523">
        <f t="shared" si="5"/>
        <v>-4</v>
      </c>
      <c r="AY17" s="523">
        <f t="shared" si="5"/>
        <v>0</v>
      </c>
      <c r="AZ17" s="114"/>
      <c r="BA17" s="115"/>
      <c r="BB17" s="115"/>
      <c r="BC17" s="115"/>
      <c r="BD17" s="117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115"/>
      <c r="BP17" s="115"/>
      <c r="BQ17" s="115"/>
      <c r="BR17" s="115"/>
      <c r="BS17" s="115"/>
      <c r="BT17" s="114"/>
      <c r="BU17" s="114"/>
      <c r="BV17" s="115"/>
      <c r="BW17" s="115"/>
      <c r="BX17" s="115"/>
      <c r="BY17" s="115"/>
      <c r="BZ17" s="115"/>
      <c r="CA17" s="114"/>
      <c r="CB17" s="114"/>
      <c r="CC17" s="115"/>
      <c r="CD17" s="115"/>
      <c r="CE17" s="115"/>
      <c r="CF17" s="115"/>
      <c r="CG17" s="115"/>
      <c r="CH17" s="114"/>
      <c r="CI17" s="114"/>
      <c r="CJ17" s="115"/>
      <c r="CK17" s="115"/>
      <c r="CL17" s="115"/>
      <c r="CM17" s="115"/>
      <c r="CN17" s="115"/>
      <c r="CO17" s="114"/>
      <c r="CP17" s="143"/>
    </row>
    <row r="18" spans="1:9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03"/>
      <c r="CI18" s="103"/>
      <c r="CJ18" s="104"/>
      <c r="CK18" s="104"/>
      <c r="CL18" s="104"/>
      <c r="CM18" s="104"/>
      <c r="CN18" s="104"/>
      <c r="CO18" s="103"/>
      <c r="CP18" s="145"/>
    </row>
    <row r="19" spans="1:9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</row>
  </sheetData>
  <mergeCells count="6">
    <mergeCell ref="A13:A19"/>
    <mergeCell ref="BM2:CP2"/>
    <mergeCell ref="A2:C3"/>
    <mergeCell ref="D2:AG2"/>
    <mergeCell ref="AH2:BL2"/>
    <mergeCell ref="A5:A11"/>
  </mergeCells>
  <conditionalFormatting sqref="C8">
    <cfRule type="cellIs" dxfId="8453" priority="28" operator="equal">
      <formula>0</formula>
    </cfRule>
    <cfRule type="cellIs" dxfId="8452" priority="29" operator="equal">
      <formula>0</formula>
    </cfRule>
    <cfRule type="cellIs" dxfId="8451" priority="30" operator="lessThan">
      <formula>0</formula>
    </cfRule>
  </conditionalFormatting>
  <conditionalFormatting sqref="C16">
    <cfRule type="cellIs" dxfId="8450" priority="31" operator="equal">
      <formula>0</formula>
    </cfRule>
    <cfRule type="cellIs" dxfId="8449" priority="32" operator="equal">
      <formula>0</formula>
    </cfRule>
    <cfRule type="cellIs" dxfId="8448" priority="33" operator="lessThan">
      <formula>0</formula>
    </cfRule>
  </conditionalFormatting>
  <conditionalFormatting sqref="D8:O8 R8:V8 Y8:AS8 AU9 CQ6:XFD8">
    <cfRule type="cellIs" dxfId="8447" priority="27" operator="greaterThan">
      <formula>0</formula>
    </cfRule>
  </conditionalFormatting>
  <conditionalFormatting sqref="D8:O8 R8:V8 Y8:AS8 AU9">
    <cfRule type="cellIs" dxfId="8446" priority="26" operator="greaterThan">
      <formula>0</formula>
    </cfRule>
  </conditionalFormatting>
  <conditionalFormatting sqref="D8:O8 R8:V8 Y8:AS9 D9:V9">
    <cfRule type="cellIs" dxfId="8445" priority="25" operator="greaterThan">
      <formula>0</formula>
    </cfRule>
  </conditionalFormatting>
  <conditionalFormatting sqref="D16:O16 R16:V16">
    <cfRule type="cellIs" dxfId="8444" priority="22" operator="greaterThan">
      <formula>0</formula>
    </cfRule>
    <cfRule type="cellIs" dxfId="8443" priority="21" operator="greaterThan">
      <formula>0</formula>
    </cfRule>
    <cfRule type="cellIs" dxfId="8442" priority="20" operator="greaterThan">
      <formula>0</formula>
    </cfRule>
  </conditionalFormatting>
  <conditionalFormatting sqref="D9:V9 Y9:AS9">
    <cfRule type="cellIs" dxfId="8441" priority="24" operator="equal">
      <formula>0</formula>
    </cfRule>
    <cfRule type="cellIs" dxfId="8440" priority="23" operator="lessThan">
      <formula>-0.01</formula>
    </cfRule>
  </conditionalFormatting>
  <conditionalFormatting sqref="D17:AS17">
    <cfRule type="cellIs" dxfId="8439" priority="12" operator="lessThan">
      <formula>-0.01</formula>
    </cfRule>
    <cfRule type="cellIs" dxfId="8438" priority="13" operator="equal">
      <formula>0</formula>
    </cfRule>
  </conditionalFormatting>
  <conditionalFormatting sqref="D18:AS18 AV18:BL18">
    <cfRule type="cellIs" dxfId="8437" priority="34" operator="greaterThan">
      <formula>0</formula>
    </cfRule>
    <cfRule type="cellIs" dxfId="8436" priority="35" operator="greaterThan">
      <formula>0</formula>
    </cfRule>
  </conditionalFormatting>
  <conditionalFormatting sqref="Y16:AC16">
    <cfRule type="cellIs" dxfId="8435" priority="19" operator="greaterThan">
      <formula>0</formula>
    </cfRule>
    <cfRule type="cellIs" dxfId="8434" priority="17" operator="greaterThan">
      <formula>0</formula>
    </cfRule>
    <cfRule type="cellIs" dxfId="8433" priority="18" operator="greaterThan">
      <formula>0</formula>
    </cfRule>
  </conditionalFormatting>
  <conditionalFormatting sqref="Y6:CP6 AW14:CP14">
    <cfRule type="cellIs" dxfId="8432" priority="11" operator="greaterThan">
      <formula>0</formula>
    </cfRule>
  </conditionalFormatting>
  <conditionalFormatting sqref="AE16:AW16 AX16:BL17 D17:AW17 D18:BL18">
    <cfRule type="cellIs" dxfId="8431" priority="14" operator="greaterThan">
      <formula>0</formula>
    </cfRule>
  </conditionalFormatting>
  <conditionalFormatting sqref="AE16:BL16 AV17 AT17:AU18">
    <cfRule type="cellIs" dxfId="8430" priority="15" operator="greaterThan">
      <formula>0</formula>
    </cfRule>
    <cfRule type="cellIs" dxfId="8429" priority="16" operator="greaterThan">
      <formula>0</formula>
    </cfRule>
  </conditionalFormatting>
  <conditionalFormatting sqref="AU8:CP8">
    <cfRule type="cellIs" dxfId="8428" priority="4" operator="greaterThan">
      <formula>0</formula>
    </cfRule>
  </conditionalFormatting>
  <conditionalFormatting sqref="AU8:CP9">
    <cfRule type="cellIs" dxfId="8427" priority="1" operator="greaterThan">
      <formula>0</formula>
    </cfRule>
  </conditionalFormatting>
  <conditionalFormatting sqref="AU8:XFD8">
    <cfRule type="cellIs" dxfId="8426" priority="3" operator="greaterThan">
      <formula>0</formula>
    </cfRule>
  </conditionalFormatting>
  <conditionalFormatting sqref="AV9:CP9 AV17:CP17">
    <cfRule type="cellIs" dxfId="8425" priority="8" operator="equal">
      <formula>0</formula>
    </cfRule>
    <cfRule type="cellIs" dxfId="8424" priority="7" operator="lessThan">
      <formula>-0.01</formula>
    </cfRule>
  </conditionalFormatting>
  <conditionalFormatting sqref="BM16:CP16">
    <cfRule type="cellIs" dxfId="8423" priority="6" operator="greaterThan">
      <formula>0</formula>
    </cfRule>
    <cfRule type="cellIs" dxfId="8422" priority="5" operator="greaterThan">
      <formula>0</formula>
    </cfRule>
  </conditionalFormatting>
  <conditionalFormatting sqref="BM16:CP18">
    <cfRule type="cellIs" dxfId="8421" priority="2" operator="greaterThan">
      <formula>0</formula>
    </cfRule>
  </conditionalFormatting>
  <conditionalFormatting sqref="BM18:XFD18">
    <cfRule type="cellIs" dxfId="8420" priority="10" operator="greaterThan">
      <formula>0</formula>
    </cfRule>
    <cfRule type="cellIs" dxfId="8419" priority="9" operator="greaterThan">
      <formula>0</formula>
    </cfRule>
  </conditionalFormatting>
  <conditionalFormatting sqref="CQ14:XFD15 D6:G6 I6:O6 R6:V6 D14:G14 I14:O14 R14:V14 Y14:AT14">
    <cfRule type="cellIs" dxfId="8418" priority="37" operator="greaterThan">
      <formula>0</formula>
    </cfRule>
  </conditionalFormatting>
  <conditionalFormatting sqref="CQ15:XFD15">
    <cfRule type="cellIs" dxfId="8417" priority="36" operator="greater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9B48-163C-43C0-B26B-8DC200E492E8}">
  <sheetPr>
    <tabColor rgb="FF92D050"/>
  </sheetPr>
  <dimension ref="A1:CP19"/>
  <sheetViews>
    <sheetView showGridLines="0" zoomScale="60" zoomScaleNormal="60" workbookViewId="0">
      <pane xSplit="3" ySplit="3" topLeftCell="AR4" activePane="bottomRight" state="frozen"/>
      <selection activeCell="AT22" sqref="AT22"/>
      <selection pane="topRight" activeCell="AT22" sqref="AT22"/>
      <selection pane="bottomLeft" activeCell="AT22" sqref="AT22"/>
      <selection pane="bottomRight" activeCell="BF22" sqref="BF22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43" width="6.6640625" hidden="1" customWidth="1"/>
    <col min="44" max="64" width="6.6640625" customWidth="1"/>
  </cols>
  <sheetData>
    <row r="1" spans="1:94" ht="28.05" customHeight="1" thickBot="1">
      <c r="A1" s="533" t="s">
        <v>584</v>
      </c>
    </row>
    <row r="2" spans="1:9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</row>
    <row r="3" spans="1:9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</row>
    <row r="4" spans="1:94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</row>
    <row r="5" spans="1:94" s="96" customFormat="1" ht="20.100000000000001" customHeight="1">
      <c r="A5" s="853" t="s">
        <v>591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</row>
    <row r="6" spans="1:94" s="96" customFormat="1" ht="20.100000000000001" customHeight="1">
      <c r="A6" s="854"/>
      <c r="B6" s="101" t="s">
        <v>6</v>
      </c>
      <c r="C6" s="391">
        <f>SUM(AU6:BL6)</f>
        <v>100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>
        <v>15</v>
      </c>
      <c r="AY6" s="98">
        <v>35</v>
      </c>
      <c r="AZ6" s="98"/>
      <c r="BA6" s="99">
        <v>35</v>
      </c>
      <c r="BB6" s="99">
        <v>15</v>
      </c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D6" s="99"/>
      <c r="CE6" s="99"/>
      <c r="CF6" s="99"/>
      <c r="CG6" s="99"/>
      <c r="CH6" s="98"/>
      <c r="CI6" s="98"/>
      <c r="CJ6" s="99"/>
      <c r="CK6" s="99"/>
      <c r="CL6" s="99"/>
      <c r="CM6" s="99"/>
      <c r="CN6" s="99"/>
      <c r="CO6" s="98"/>
      <c r="CP6" s="142"/>
    </row>
    <row r="7" spans="1:94" s="96" customFormat="1" ht="20.100000000000001" customHeight="1">
      <c r="A7" s="854"/>
      <c r="B7" s="101" t="s">
        <v>7</v>
      </c>
      <c r="C7" s="391">
        <f>SUM(AU7:BL7)</f>
        <v>100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>
        <v>9</v>
      </c>
      <c r="AY7" s="98">
        <v>28</v>
      </c>
      <c r="AZ7" s="98"/>
      <c r="BA7" s="99">
        <v>20</v>
      </c>
      <c r="BB7" s="99">
        <v>31</v>
      </c>
      <c r="BC7" s="99">
        <v>12</v>
      </c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98"/>
      <c r="CI7" s="98"/>
      <c r="CJ7" s="99"/>
      <c r="CK7" s="99"/>
      <c r="CL7" s="99"/>
      <c r="CM7" s="99"/>
      <c r="CN7" s="99"/>
      <c r="CO7" s="98"/>
      <c r="CP7" s="142"/>
    </row>
    <row r="8" spans="1:9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>
        <f t="shared" ref="AX8:AZ8" si="0">AX7-AX6</f>
        <v>-6</v>
      </c>
      <c r="AY8" s="345">
        <f t="shared" si="0"/>
        <v>-7</v>
      </c>
      <c r="AZ8" s="345">
        <f t="shared" si="0"/>
        <v>0</v>
      </c>
      <c r="BA8" s="345">
        <f t="shared" ref="BA8:BB8" si="1">BA7-BA6</f>
        <v>-15</v>
      </c>
      <c r="BB8" s="345">
        <f t="shared" si="1"/>
        <v>16</v>
      </c>
      <c r="BC8" s="345">
        <f t="shared" ref="BC8" si="2">BC7-BC6</f>
        <v>12</v>
      </c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99"/>
      <c r="BP8" s="99"/>
      <c r="BQ8" s="99"/>
      <c r="BR8" s="99"/>
      <c r="BS8" s="99"/>
      <c r="BT8" s="98"/>
      <c r="BU8" s="98"/>
      <c r="BV8" s="99"/>
      <c r="BW8" s="99"/>
      <c r="BX8" s="99"/>
      <c r="BY8" s="99"/>
      <c r="BZ8" s="99"/>
      <c r="CA8" s="98"/>
      <c r="CB8" s="98"/>
      <c r="CC8" s="99"/>
      <c r="CD8" s="99"/>
      <c r="CE8" s="99"/>
      <c r="CF8" s="99"/>
      <c r="CG8" s="99"/>
      <c r="CH8" s="98"/>
      <c r="CI8" s="98"/>
      <c r="CJ8" s="99"/>
      <c r="CK8" s="99"/>
      <c r="CL8" s="99"/>
      <c r="CM8" s="99"/>
      <c r="CN8" s="99"/>
      <c r="CO8" s="98"/>
      <c r="CP8" s="142"/>
    </row>
    <row r="9" spans="1:9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>
        <f t="shared" ref="AX9" si="3">AW9+AX8</f>
        <v>-6</v>
      </c>
      <c r="AY9" s="523">
        <f t="shared" ref="AY9" si="4">AX9+AY8</f>
        <v>-13</v>
      </c>
      <c r="AZ9" s="523">
        <f t="shared" ref="AZ9:BC9" si="5">AY9+AZ8</f>
        <v>-13</v>
      </c>
      <c r="BA9" s="523">
        <f t="shared" si="5"/>
        <v>-28</v>
      </c>
      <c r="BB9" s="523">
        <f t="shared" si="5"/>
        <v>-12</v>
      </c>
      <c r="BC9" s="523">
        <f t="shared" si="5"/>
        <v>0</v>
      </c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115"/>
      <c r="BP9" s="115"/>
      <c r="BQ9" s="115"/>
      <c r="BR9" s="115"/>
      <c r="BS9" s="115"/>
      <c r="BT9" s="114"/>
      <c r="BU9" s="114"/>
      <c r="BV9" s="115"/>
      <c r="BW9" s="115"/>
      <c r="BX9" s="115"/>
      <c r="BY9" s="115"/>
      <c r="BZ9" s="115"/>
      <c r="CA9" s="114"/>
      <c r="CB9" s="114"/>
      <c r="CC9" s="115"/>
      <c r="CD9" s="115"/>
      <c r="CE9" s="115"/>
      <c r="CF9" s="115"/>
      <c r="CG9" s="115"/>
      <c r="CH9" s="114"/>
      <c r="CI9" s="114"/>
      <c r="CJ9" s="115"/>
      <c r="CK9" s="115"/>
      <c r="CL9" s="115"/>
      <c r="CM9" s="115"/>
      <c r="CN9" s="115"/>
      <c r="CO9" s="114"/>
      <c r="CP9" s="143"/>
    </row>
    <row r="10" spans="1:9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142"/>
    </row>
    <row r="11" spans="1:9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</row>
    <row r="12" spans="1:94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</row>
    <row r="13" spans="1:94" s="96" customFormat="1" ht="20.100000000000001" customHeight="1">
      <c r="A13" s="853" t="s">
        <v>591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126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</row>
    <row r="14" spans="1:94" s="96" customFormat="1" ht="20.100000000000001" customHeight="1">
      <c r="A14" s="854"/>
      <c r="B14" s="101" t="s">
        <v>6</v>
      </c>
      <c r="C14" s="391">
        <f t="shared" ref="C14:C15" si="6">SUM(AU14:BL14)</f>
        <v>100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>
        <v>35</v>
      </c>
      <c r="AZ14" s="98"/>
      <c r="BA14" s="99">
        <v>35</v>
      </c>
      <c r="BB14" s="99">
        <v>30</v>
      </c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99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E14" s="99"/>
      <c r="CF14" s="99"/>
      <c r="CG14" s="99"/>
      <c r="CH14" s="98"/>
      <c r="CI14" s="98"/>
      <c r="CJ14" s="99"/>
      <c r="CK14" s="99"/>
      <c r="CL14" s="99"/>
      <c r="CM14" s="99"/>
      <c r="CN14" s="99"/>
      <c r="CO14" s="98"/>
      <c r="CP14" s="142"/>
    </row>
    <row r="15" spans="1:94" s="96" customFormat="1" ht="20.100000000000001" customHeight="1">
      <c r="A15" s="854"/>
      <c r="B15" s="101" t="s">
        <v>7</v>
      </c>
      <c r="C15" s="391">
        <f t="shared" si="6"/>
        <v>100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>
        <v>16</v>
      </c>
      <c r="AZ15" s="98"/>
      <c r="BA15" s="99">
        <v>28</v>
      </c>
      <c r="BB15" s="99">
        <v>20</v>
      </c>
      <c r="BC15" s="99">
        <v>15</v>
      </c>
      <c r="BD15" s="100">
        <v>21</v>
      </c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98"/>
      <c r="CI15" s="98"/>
      <c r="CJ15" s="99"/>
      <c r="CK15" s="99"/>
      <c r="CL15" s="99"/>
      <c r="CM15" s="99"/>
      <c r="CN15" s="99"/>
      <c r="CO15" s="98"/>
      <c r="CP15" s="142"/>
    </row>
    <row r="16" spans="1:9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>
        <f t="shared" ref="AY16:AZ16" si="7">AY15-AY14</f>
        <v>-19</v>
      </c>
      <c r="AZ16" s="345">
        <f t="shared" si="7"/>
        <v>0</v>
      </c>
      <c r="BA16" s="345">
        <f t="shared" ref="BA16:BB16" si="8">BA15-BA14</f>
        <v>-7</v>
      </c>
      <c r="BB16" s="345">
        <f t="shared" si="8"/>
        <v>-10</v>
      </c>
      <c r="BC16" s="345">
        <f t="shared" ref="BC16:BD16" si="9">BC15-BC14</f>
        <v>15</v>
      </c>
      <c r="BD16" s="345">
        <f t="shared" si="9"/>
        <v>21</v>
      </c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99"/>
      <c r="BP16" s="99"/>
      <c r="BQ16" s="99"/>
      <c r="BR16" s="99"/>
      <c r="BS16" s="99"/>
      <c r="BT16" s="98"/>
      <c r="BU16" s="98"/>
      <c r="BV16" s="99"/>
      <c r="BW16" s="99"/>
      <c r="BX16" s="99"/>
      <c r="BY16" s="99"/>
      <c r="BZ16" s="99"/>
      <c r="CA16" s="98"/>
      <c r="CB16" s="98"/>
      <c r="CC16" s="99"/>
      <c r="CD16" s="99"/>
      <c r="CE16" s="99"/>
      <c r="CF16" s="99"/>
      <c r="CG16" s="99"/>
      <c r="CH16" s="98"/>
      <c r="CI16" s="98"/>
      <c r="CJ16" s="99"/>
      <c r="CK16" s="99"/>
      <c r="CL16" s="99"/>
      <c r="CM16" s="99"/>
      <c r="CN16" s="99"/>
      <c r="CO16" s="98"/>
      <c r="CP16" s="142"/>
    </row>
    <row r="17" spans="1:9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>
        <f t="shared" ref="AY17:BD17" si="10">AX17+AY16</f>
        <v>-19</v>
      </c>
      <c r="AZ17" s="523">
        <f t="shared" si="10"/>
        <v>-19</v>
      </c>
      <c r="BA17" s="523">
        <f t="shared" si="10"/>
        <v>-26</v>
      </c>
      <c r="BB17" s="523">
        <f t="shared" si="10"/>
        <v>-36</v>
      </c>
      <c r="BC17" s="523">
        <f t="shared" si="10"/>
        <v>-21</v>
      </c>
      <c r="BD17" s="523">
        <f t="shared" si="10"/>
        <v>0</v>
      </c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115"/>
      <c r="BP17" s="115"/>
      <c r="BQ17" s="115"/>
      <c r="BR17" s="115"/>
      <c r="BS17" s="115"/>
      <c r="BT17" s="114"/>
      <c r="BU17" s="114"/>
      <c r="BV17" s="115"/>
      <c r="BW17" s="115"/>
      <c r="BX17" s="115"/>
      <c r="BY17" s="115"/>
      <c r="BZ17" s="115"/>
      <c r="CA17" s="114"/>
      <c r="CB17" s="114"/>
      <c r="CC17" s="115"/>
      <c r="CD17" s="115"/>
      <c r="CE17" s="115"/>
      <c r="CF17" s="115"/>
      <c r="CG17" s="115"/>
      <c r="CH17" s="114"/>
      <c r="CI17" s="114"/>
      <c r="CJ17" s="115"/>
      <c r="CK17" s="115"/>
      <c r="CL17" s="115"/>
      <c r="CM17" s="115"/>
      <c r="CN17" s="115"/>
      <c r="CO17" s="114"/>
      <c r="CP17" s="143"/>
    </row>
    <row r="18" spans="1:9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03"/>
      <c r="CI18" s="103"/>
      <c r="CJ18" s="104"/>
      <c r="CK18" s="104"/>
      <c r="CL18" s="104"/>
      <c r="CM18" s="104"/>
      <c r="CN18" s="104"/>
      <c r="CO18" s="103"/>
      <c r="CP18" s="145"/>
    </row>
    <row r="19" spans="1:9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</row>
  </sheetData>
  <mergeCells count="6">
    <mergeCell ref="A13:A19"/>
    <mergeCell ref="A2:C3"/>
    <mergeCell ref="D2:AG2"/>
    <mergeCell ref="AH2:BL2"/>
    <mergeCell ref="BM2:CP2"/>
    <mergeCell ref="A5:A11"/>
  </mergeCells>
  <conditionalFormatting sqref="C8">
    <cfRule type="cellIs" dxfId="8416" priority="31" operator="equal">
      <formula>0</formula>
    </cfRule>
    <cfRule type="cellIs" dxfId="8415" priority="32" operator="equal">
      <formula>0</formula>
    </cfRule>
    <cfRule type="cellIs" dxfId="8414" priority="33" operator="lessThan">
      <formula>0</formula>
    </cfRule>
  </conditionalFormatting>
  <conditionalFormatting sqref="C16">
    <cfRule type="cellIs" dxfId="8413" priority="34" operator="equal">
      <formula>0</formula>
    </cfRule>
    <cfRule type="cellIs" dxfId="8412" priority="35" operator="equal">
      <formula>0</formula>
    </cfRule>
    <cfRule type="cellIs" dxfId="8411" priority="36" operator="lessThan">
      <formula>0</formula>
    </cfRule>
  </conditionalFormatting>
  <conditionalFormatting sqref="D8:O8 R8:V8 Y8:AS8 AU9 CQ6:XFD8">
    <cfRule type="cellIs" dxfId="8410" priority="30" operator="greaterThan">
      <formula>0</formula>
    </cfRule>
  </conditionalFormatting>
  <conditionalFormatting sqref="D8:O8 R8:V8 Y8:AS8 AU9">
    <cfRule type="cellIs" dxfId="8409" priority="29" operator="greaterThan">
      <formula>0</formula>
    </cfRule>
  </conditionalFormatting>
  <conditionalFormatting sqref="D8:O8 R8:V8 Y8:AS9 D9:V9">
    <cfRule type="cellIs" dxfId="8408" priority="28" operator="greaterThan">
      <formula>0</formula>
    </cfRule>
  </conditionalFormatting>
  <conditionalFormatting sqref="D16:O16 R16:V16">
    <cfRule type="cellIs" dxfId="8407" priority="25" operator="greaterThan">
      <formula>0</formula>
    </cfRule>
    <cfRule type="cellIs" dxfId="8406" priority="24" operator="greaterThan">
      <formula>0</formula>
    </cfRule>
    <cfRule type="cellIs" dxfId="8405" priority="23" operator="greaterThan">
      <formula>0</formula>
    </cfRule>
  </conditionalFormatting>
  <conditionalFormatting sqref="D9:V9 Y9:AS9">
    <cfRule type="cellIs" dxfId="8404" priority="26" operator="lessThan">
      <formula>-0.01</formula>
    </cfRule>
    <cfRule type="cellIs" dxfId="8403" priority="27" operator="equal">
      <formula>0</formula>
    </cfRule>
  </conditionalFormatting>
  <conditionalFormatting sqref="D17:AS17">
    <cfRule type="cellIs" dxfId="8402" priority="15" operator="lessThan">
      <formula>-0.01</formula>
    </cfRule>
    <cfRule type="cellIs" dxfId="8401" priority="16" operator="equal">
      <formula>0</formula>
    </cfRule>
  </conditionalFormatting>
  <conditionalFormatting sqref="D18:AS18 AV18:BL18">
    <cfRule type="cellIs" dxfId="8400" priority="37" operator="greaterThan">
      <formula>0</formula>
    </cfRule>
    <cfRule type="cellIs" dxfId="8399" priority="38" operator="greaterThan">
      <formula>0</formula>
    </cfRule>
  </conditionalFormatting>
  <conditionalFormatting sqref="Y16:AC16">
    <cfRule type="cellIs" dxfId="8398" priority="21" operator="greaterThan">
      <formula>0</formula>
    </cfRule>
    <cfRule type="cellIs" dxfId="8397" priority="22" operator="greaterThan">
      <formula>0</formula>
    </cfRule>
    <cfRule type="cellIs" dxfId="8396" priority="20" operator="greaterThan">
      <formula>0</formula>
    </cfRule>
  </conditionalFormatting>
  <conditionalFormatting sqref="Y6:CP6 AW14:CP14">
    <cfRule type="cellIs" dxfId="8395" priority="14" operator="greaterThan">
      <formula>0</formula>
    </cfRule>
  </conditionalFormatting>
  <conditionalFormatting sqref="AE16:AX16 D17:AX17 D18:BL18">
    <cfRule type="cellIs" dxfId="8394" priority="17" operator="greaterThan">
      <formula>0</formula>
    </cfRule>
  </conditionalFormatting>
  <conditionalFormatting sqref="AE16:AX16 AV17 AT17:AU18">
    <cfRule type="cellIs" dxfId="8393" priority="18" operator="greaterThan">
      <formula>0</formula>
    </cfRule>
    <cfRule type="cellIs" dxfId="8392" priority="19" operator="greaterThan">
      <formula>0</formula>
    </cfRule>
  </conditionalFormatting>
  <conditionalFormatting sqref="AU8:CP8">
    <cfRule type="cellIs" dxfId="8391" priority="7" operator="greaterThan">
      <formula>0</formula>
    </cfRule>
  </conditionalFormatting>
  <conditionalFormatting sqref="AU8:CP9">
    <cfRule type="cellIs" dxfId="8390" priority="4" operator="greaterThan">
      <formula>0</formula>
    </cfRule>
  </conditionalFormatting>
  <conditionalFormatting sqref="AU8:XFD8">
    <cfRule type="cellIs" dxfId="8389" priority="6" operator="greaterThan">
      <formula>0</formula>
    </cfRule>
  </conditionalFormatting>
  <conditionalFormatting sqref="AV9:CP9 AV17:CP17">
    <cfRule type="cellIs" dxfId="8388" priority="10" operator="lessThan">
      <formula>-0.01</formula>
    </cfRule>
    <cfRule type="cellIs" dxfId="8387" priority="11" operator="equal">
      <formula>0</formula>
    </cfRule>
  </conditionalFormatting>
  <conditionalFormatting sqref="AY16:BD16">
    <cfRule type="cellIs" dxfId="8386" priority="2" operator="greaterThan">
      <formula>0</formula>
    </cfRule>
    <cfRule type="cellIs" dxfId="8385" priority="3" operator="greaterThan">
      <formula>0</formula>
    </cfRule>
  </conditionalFormatting>
  <conditionalFormatting sqref="AY16:BL17">
    <cfRule type="cellIs" dxfId="8384" priority="1" operator="greaterThan">
      <formula>0</formula>
    </cfRule>
  </conditionalFormatting>
  <conditionalFormatting sqref="AZ16:CP16">
    <cfRule type="cellIs" dxfId="8383" priority="9" operator="greaterThan">
      <formula>0</formula>
    </cfRule>
    <cfRule type="cellIs" dxfId="8382" priority="8" operator="greaterThan">
      <formula>0</formula>
    </cfRule>
  </conditionalFormatting>
  <conditionalFormatting sqref="BM16:CP18">
    <cfRule type="cellIs" dxfId="8381" priority="5" operator="greaterThan">
      <formula>0</formula>
    </cfRule>
  </conditionalFormatting>
  <conditionalFormatting sqref="BM18:XFD18">
    <cfRule type="cellIs" dxfId="8380" priority="13" operator="greaterThan">
      <formula>0</formula>
    </cfRule>
    <cfRule type="cellIs" dxfId="8379" priority="12" operator="greaterThan">
      <formula>0</formula>
    </cfRule>
  </conditionalFormatting>
  <conditionalFormatting sqref="CQ14:XFD15 D6:G6 I6:O6 R6:V6 D14:G14 I14:O14 R14:V14 Y14:AT14">
    <cfRule type="cellIs" dxfId="8378" priority="40" operator="greaterThan">
      <formula>0</formula>
    </cfRule>
  </conditionalFormatting>
  <conditionalFormatting sqref="CQ15:XFD15">
    <cfRule type="cellIs" dxfId="8377" priority="39" operator="greaterThan">
      <formula>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FAE3-00B0-485D-BA95-34CE4FDB027E}">
  <sheetPr>
    <tabColor rgb="FF92D050"/>
  </sheetPr>
  <dimension ref="A1:CP26"/>
  <sheetViews>
    <sheetView showGridLines="0" zoomScale="60" zoomScaleNormal="60" workbookViewId="0">
      <pane xSplit="3" ySplit="3" topLeftCell="BC4" activePane="bottomRight" state="frozen"/>
      <selection activeCell="AT22" sqref="AT22"/>
      <selection pane="topRight" activeCell="AT22" sqref="AT22"/>
      <selection pane="bottomLeft" activeCell="AT22" sqref="AT22"/>
      <selection pane="bottomRight" activeCell="CG26" sqref="CG26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54" width="6.6640625" hidden="1" customWidth="1"/>
    <col min="55" max="64" width="6.6640625" customWidth="1"/>
    <col min="65" max="94" width="5.6640625" customWidth="1"/>
  </cols>
  <sheetData>
    <row r="1" spans="1:94" ht="28.05" customHeight="1" thickBot="1">
      <c r="A1" s="533" t="s">
        <v>584</v>
      </c>
    </row>
    <row r="2" spans="1:9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</row>
    <row r="3" spans="1:9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</row>
    <row r="4" spans="1:94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50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</row>
    <row r="5" spans="1:94" s="96" customFormat="1" ht="20.100000000000001" customHeight="1">
      <c r="A5" s="853" t="s">
        <v>592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51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</row>
    <row r="6" spans="1:94" s="96" customFormat="1" ht="20.100000000000001" customHeight="1">
      <c r="A6" s="854"/>
      <c r="B6" s="101" t="s">
        <v>6</v>
      </c>
      <c r="C6" s="391">
        <f>SUM(AU6:BL6)</f>
        <v>192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>
        <v>35</v>
      </c>
      <c r="BD6" s="100">
        <v>35</v>
      </c>
      <c r="BE6" s="99">
        <v>35</v>
      </c>
      <c r="BF6" s="98">
        <v>35</v>
      </c>
      <c r="BG6" s="98"/>
      <c r="BH6" s="99">
        <v>35</v>
      </c>
      <c r="BI6" s="99">
        <v>17</v>
      </c>
      <c r="BJ6" s="99"/>
      <c r="BK6" s="99"/>
      <c r="BL6" s="101"/>
      <c r="BM6" s="552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D6" s="99"/>
      <c r="CE6" s="99"/>
      <c r="CF6" s="99"/>
      <c r="CG6" s="99"/>
      <c r="CH6" s="98"/>
      <c r="CI6" s="98"/>
      <c r="CJ6" s="99"/>
      <c r="CK6" s="99"/>
      <c r="CL6" s="99"/>
      <c r="CM6" s="99"/>
      <c r="CN6" s="99"/>
      <c r="CO6" s="98"/>
      <c r="CP6" s="142"/>
    </row>
    <row r="7" spans="1:94" s="96" customFormat="1" ht="20.100000000000001" customHeight="1">
      <c r="A7" s="854"/>
      <c r="B7" s="101" t="s">
        <v>7</v>
      </c>
      <c r="C7" s="391">
        <f>SUM(AU7:BU7)</f>
        <v>192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>
        <v>13</v>
      </c>
      <c r="BD7" s="100">
        <v>11</v>
      </c>
      <c r="BE7" s="99">
        <v>0</v>
      </c>
      <c r="BF7" s="98">
        <v>33</v>
      </c>
      <c r="BG7" s="98"/>
      <c r="BH7" s="99">
        <v>26</v>
      </c>
      <c r="BI7" s="99">
        <v>5</v>
      </c>
      <c r="BJ7" s="99">
        <v>30</v>
      </c>
      <c r="BK7" s="99">
        <v>30</v>
      </c>
      <c r="BL7" s="101">
        <v>24</v>
      </c>
      <c r="BM7" s="552">
        <v>15</v>
      </c>
      <c r="BN7" s="98"/>
      <c r="BO7" s="99">
        <v>5</v>
      </c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98"/>
      <c r="CI7" s="98"/>
      <c r="CJ7" s="99"/>
      <c r="CK7" s="99"/>
      <c r="CL7" s="99"/>
      <c r="CM7" s="99"/>
      <c r="CN7" s="99"/>
      <c r="CO7" s="98"/>
      <c r="CP7" s="142"/>
    </row>
    <row r="8" spans="1:9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98"/>
      <c r="AZ8" s="98"/>
      <c r="BA8" s="345"/>
      <c r="BB8" s="345"/>
      <c r="BC8" s="345">
        <f t="shared" ref="BC8:BF8" si="0">BC7-BC6</f>
        <v>-22</v>
      </c>
      <c r="BD8" s="345">
        <f t="shared" si="0"/>
        <v>-24</v>
      </c>
      <c r="BE8" s="345">
        <f t="shared" si="0"/>
        <v>-35</v>
      </c>
      <c r="BF8" s="345">
        <f t="shared" si="0"/>
        <v>-2</v>
      </c>
      <c r="BG8" s="345">
        <f t="shared" ref="BG8:BH8" si="1">BG7-BG6</f>
        <v>0</v>
      </c>
      <c r="BH8" s="345">
        <f t="shared" si="1"/>
        <v>-9</v>
      </c>
      <c r="BI8" s="345">
        <f t="shared" ref="BI8:BJ8" si="2">BI7-BI6</f>
        <v>-12</v>
      </c>
      <c r="BJ8" s="345">
        <f t="shared" si="2"/>
        <v>30</v>
      </c>
      <c r="BK8" s="345">
        <f t="shared" ref="BK8:BM8" si="3">BK7-BK6</f>
        <v>30</v>
      </c>
      <c r="BL8" s="557">
        <f t="shared" si="3"/>
        <v>24</v>
      </c>
      <c r="BM8" s="553">
        <f t="shared" si="3"/>
        <v>15</v>
      </c>
      <c r="BN8" s="553">
        <f t="shared" ref="BN8:BO8" si="4">BN7-BN6</f>
        <v>0</v>
      </c>
      <c r="BO8" s="553">
        <f t="shared" si="4"/>
        <v>5</v>
      </c>
      <c r="BP8" s="99"/>
      <c r="BQ8" s="99"/>
      <c r="BR8" s="99"/>
      <c r="BS8" s="99"/>
      <c r="BT8" s="98"/>
      <c r="BU8" s="98"/>
      <c r="BV8" s="99"/>
      <c r="BW8" s="99"/>
      <c r="BX8" s="99"/>
      <c r="BY8" s="99"/>
      <c r="BZ8" s="99"/>
      <c r="CA8" s="98"/>
      <c r="CB8" s="98"/>
      <c r="CC8" s="99"/>
      <c r="CD8" s="99"/>
      <c r="CE8" s="99"/>
      <c r="CF8" s="99"/>
      <c r="CG8" s="99"/>
      <c r="CH8" s="98"/>
      <c r="CI8" s="98"/>
      <c r="CJ8" s="99"/>
      <c r="CK8" s="99"/>
      <c r="CL8" s="99"/>
      <c r="CM8" s="99"/>
      <c r="CN8" s="99"/>
      <c r="CO8" s="98"/>
      <c r="CP8" s="142"/>
    </row>
    <row r="9" spans="1:9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98"/>
      <c r="AZ9" s="98"/>
      <c r="BA9" s="523"/>
      <c r="BB9" s="523"/>
      <c r="BC9" s="523">
        <f t="shared" ref="BC9" si="5">BB9+BC8</f>
        <v>-22</v>
      </c>
      <c r="BD9" s="523">
        <f t="shared" ref="BD9" si="6">BC9+BD8</f>
        <v>-46</v>
      </c>
      <c r="BE9" s="523">
        <f t="shared" ref="BE9" si="7">BD9+BE8</f>
        <v>-81</v>
      </c>
      <c r="BF9" s="523">
        <f t="shared" ref="BF9" si="8">BE9+BF8</f>
        <v>-83</v>
      </c>
      <c r="BG9" s="523">
        <f t="shared" ref="BG9" si="9">BF9+BG8</f>
        <v>-83</v>
      </c>
      <c r="BH9" s="523">
        <f t="shared" ref="BH9:BK9" si="10">BG9+BH8</f>
        <v>-92</v>
      </c>
      <c r="BI9" s="523">
        <f t="shared" si="10"/>
        <v>-104</v>
      </c>
      <c r="BJ9" s="523">
        <f t="shared" si="10"/>
        <v>-74</v>
      </c>
      <c r="BK9" s="523">
        <f t="shared" si="10"/>
        <v>-44</v>
      </c>
      <c r="BL9" s="558">
        <f t="shared" ref="BL9" si="11">BK9+BL8</f>
        <v>-20</v>
      </c>
      <c r="BM9" s="554">
        <f t="shared" ref="BM9" si="12">BL9+BM8</f>
        <v>-5</v>
      </c>
      <c r="BN9" s="554">
        <f t="shared" ref="BN9" si="13">BM9+BN8</f>
        <v>-5</v>
      </c>
      <c r="BO9" s="554">
        <f t="shared" ref="BO9" si="14">BN9+BO8</f>
        <v>0</v>
      </c>
      <c r="BP9" s="115"/>
      <c r="BQ9" s="115"/>
      <c r="BR9" s="115"/>
      <c r="BS9" s="115"/>
      <c r="BT9" s="114"/>
      <c r="BU9" s="114"/>
      <c r="BV9" s="115"/>
      <c r="BW9" s="115"/>
      <c r="BX9" s="115"/>
      <c r="BY9" s="115"/>
      <c r="BZ9" s="115"/>
      <c r="CA9" s="114"/>
      <c r="CB9" s="114"/>
      <c r="CC9" s="115"/>
      <c r="CD9" s="115"/>
      <c r="CE9" s="115"/>
      <c r="CF9" s="115"/>
      <c r="CG9" s="115"/>
      <c r="CH9" s="114"/>
      <c r="CI9" s="114"/>
      <c r="CJ9" s="115"/>
      <c r="CK9" s="115"/>
      <c r="CL9" s="115"/>
      <c r="CM9" s="115"/>
      <c r="CN9" s="115"/>
      <c r="CO9" s="114"/>
      <c r="CP9" s="143"/>
    </row>
    <row r="10" spans="1:9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52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142"/>
    </row>
    <row r="11" spans="1:9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55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</row>
    <row r="12" spans="1:94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50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</row>
    <row r="13" spans="1:94" s="96" customFormat="1" ht="20.100000000000001" customHeight="1">
      <c r="A13" s="853" t="s">
        <v>592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51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126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</row>
    <row r="14" spans="1:94" s="96" customFormat="1" ht="20.100000000000001" customHeight="1">
      <c r="A14" s="854"/>
      <c r="B14" s="101" t="s">
        <v>6</v>
      </c>
      <c r="C14" s="391">
        <f>SUM(AU14:BL14)</f>
        <v>192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>
        <v>17</v>
      </c>
      <c r="BD14" s="100">
        <v>35</v>
      </c>
      <c r="BE14" s="99">
        <v>35</v>
      </c>
      <c r="BF14" s="98">
        <v>35</v>
      </c>
      <c r="BG14" s="98"/>
      <c r="BH14" s="99">
        <v>35</v>
      </c>
      <c r="BI14" s="99">
        <v>35</v>
      </c>
      <c r="BJ14" s="99"/>
      <c r="BK14" s="99"/>
      <c r="BL14" s="101"/>
      <c r="BM14" s="552"/>
      <c r="BN14" s="98"/>
      <c r="BO14" s="99"/>
      <c r="BP14" s="99"/>
      <c r="BQ14" s="99"/>
      <c r="BR14" s="99"/>
      <c r="BS14" s="99"/>
      <c r="BT14" s="98"/>
      <c r="BU14" s="98"/>
      <c r="BV14" s="99"/>
      <c r="BW14" s="99"/>
      <c r="BX14" s="99"/>
      <c r="BY14" s="99"/>
      <c r="BZ14" s="99"/>
      <c r="CA14" s="98"/>
      <c r="CB14" s="127"/>
      <c r="CC14" s="99"/>
      <c r="CD14" s="99"/>
      <c r="CE14" s="99"/>
      <c r="CF14" s="99"/>
      <c r="CG14" s="99"/>
      <c r="CH14" s="98"/>
      <c r="CI14" s="98"/>
      <c r="CJ14" s="99"/>
      <c r="CK14" s="99"/>
      <c r="CL14" s="99"/>
      <c r="CM14" s="99"/>
      <c r="CN14" s="99"/>
      <c r="CO14" s="98"/>
      <c r="CP14" s="142"/>
    </row>
    <row r="15" spans="1:94" s="96" customFormat="1" ht="20.100000000000001" customHeight="1">
      <c r="A15" s="854"/>
      <c r="B15" s="101" t="s">
        <v>7</v>
      </c>
      <c r="C15" s="391">
        <f>SUM(AU15:CB15)</f>
        <v>192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8"/>
      <c r="AZ15" s="98"/>
      <c r="BA15" s="99"/>
      <c r="BB15" s="99"/>
      <c r="BC15" s="99">
        <v>0</v>
      </c>
      <c r="BD15" s="99">
        <v>0</v>
      </c>
      <c r="BE15" s="99">
        <v>1</v>
      </c>
      <c r="BF15" s="98">
        <v>35</v>
      </c>
      <c r="BG15" s="98"/>
      <c r="BH15" s="99">
        <v>26</v>
      </c>
      <c r="BI15" s="99">
        <v>5</v>
      </c>
      <c r="BJ15" s="99">
        <v>30</v>
      </c>
      <c r="BK15" s="99">
        <v>29</v>
      </c>
      <c r="BL15" s="101">
        <v>24</v>
      </c>
      <c r="BM15" s="552">
        <v>17</v>
      </c>
      <c r="BN15" s="98"/>
      <c r="BO15" s="99">
        <v>22</v>
      </c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>
        <v>3</v>
      </c>
      <c r="CB15" s="98"/>
      <c r="CC15" s="99"/>
      <c r="CD15" s="99"/>
      <c r="CE15" s="99"/>
      <c r="CF15" s="99"/>
      <c r="CG15" s="99"/>
      <c r="CH15" s="98"/>
      <c r="CI15" s="98"/>
      <c r="CJ15" s="99"/>
      <c r="CK15" s="99"/>
      <c r="CL15" s="99"/>
      <c r="CM15" s="99"/>
      <c r="CN15" s="99"/>
      <c r="CO15" s="98"/>
      <c r="CP15" s="142"/>
    </row>
    <row r="16" spans="1:9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98"/>
      <c r="AZ16" s="98"/>
      <c r="BA16" s="345"/>
      <c r="BB16" s="345"/>
      <c r="BC16" s="345">
        <f t="shared" ref="BC16:BF16" si="15">BC15-BC14</f>
        <v>-17</v>
      </c>
      <c r="BD16" s="345">
        <f t="shared" si="15"/>
        <v>-35</v>
      </c>
      <c r="BE16" s="345">
        <f t="shared" si="15"/>
        <v>-34</v>
      </c>
      <c r="BF16" s="345">
        <f t="shared" si="15"/>
        <v>0</v>
      </c>
      <c r="BG16" s="345">
        <f t="shared" ref="BG16:BH16" si="16">BG15-BG14</f>
        <v>0</v>
      </c>
      <c r="BH16" s="345">
        <f t="shared" si="16"/>
        <v>-9</v>
      </c>
      <c r="BI16" s="345">
        <f t="shared" ref="BI16:BJ16" si="17">BI15-BI14</f>
        <v>-30</v>
      </c>
      <c r="BJ16" s="345">
        <f t="shared" si="17"/>
        <v>30</v>
      </c>
      <c r="BK16" s="345">
        <f t="shared" ref="BK16:BM16" si="18">BK15-BK14</f>
        <v>29</v>
      </c>
      <c r="BL16" s="557">
        <f t="shared" si="18"/>
        <v>24</v>
      </c>
      <c r="BM16" s="553">
        <f t="shared" si="18"/>
        <v>17</v>
      </c>
      <c r="BN16" s="553">
        <f t="shared" ref="BN16:BO16" si="19">BN15-BN14</f>
        <v>0</v>
      </c>
      <c r="BO16" s="553">
        <f t="shared" si="19"/>
        <v>22</v>
      </c>
      <c r="BP16" s="553">
        <f t="shared" ref="BP16:CA16" si="20">BP15-BP14</f>
        <v>0</v>
      </c>
      <c r="BQ16" s="553">
        <f t="shared" si="20"/>
        <v>0</v>
      </c>
      <c r="BR16" s="553">
        <f t="shared" si="20"/>
        <v>0</v>
      </c>
      <c r="BS16" s="553">
        <f t="shared" si="20"/>
        <v>0</v>
      </c>
      <c r="BT16" s="553">
        <f t="shared" si="20"/>
        <v>0</v>
      </c>
      <c r="BU16" s="553">
        <f t="shared" si="20"/>
        <v>0</v>
      </c>
      <c r="BV16" s="553">
        <f t="shared" si="20"/>
        <v>0</v>
      </c>
      <c r="BW16" s="553">
        <f t="shared" si="20"/>
        <v>0</v>
      </c>
      <c r="BX16" s="553">
        <f t="shared" si="20"/>
        <v>0</v>
      </c>
      <c r="BY16" s="553">
        <f t="shared" si="20"/>
        <v>0</v>
      </c>
      <c r="BZ16" s="553">
        <f t="shared" si="20"/>
        <v>0</v>
      </c>
      <c r="CA16" s="553">
        <f t="shared" si="20"/>
        <v>3</v>
      </c>
      <c r="CB16" s="98"/>
      <c r="CC16" s="99"/>
      <c r="CD16" s="99"/>
      <c r="CE16" s="99"/>
      <c r="CF16" s="99"/>
      <c r="CG16" s="99"/>
      <c r="CH16" s="98"/>
      <c r="CI16" s="98"/>
      <c r="CJ16" s="99"/>
      <c r="CK16" s="99"/>
      <c r="CL16" s="99"/>
      <c r="CM16" s="99"/>
      <c r="CN16" s="99"/>
      <c r="CO16" s="98"/>
      <c r="CP16" s="142"/>
    </row>
    <row r="17" spans="1:9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98"/>
      <c r="AZ17" s="98"/>
      <c r="BA17" s="523"/>
      <c r="BB17" s="523"/>
      <c r="BC17" s="523">
        <f t="shared" ref="BC17" si="21">BB17+BC16</f>
        <v>-17</v>
      </c>
      <c r="BD17" s="523">
        <f t="shared" ref="BD17" si="22">BC17+BD16</f>
        <v>-52</v>
      </c>
      <c r="BE17" s="523">
        <f t="shared" ref="BE17" si="23">BD17+BE16</f>
        <v>-86</v>
      </c>
      <c r="BF17" s="523">
        <f t="shared" ref="BF17" si="24">BE17+BF16</f>
        <v>-86</v>
      </c>
      <c r="BG17" s="523">
        <f t="shared" ref="BG17" si="25">BF17+BG16</f>
        <v>-86</v>
      </c>
      <c r="BH17" s="523">
        <f t="shared" ref="BH17:BK17" si="26">BG17+BH16</f>
        <v>-95</v>
      </c>
      <c r="BI17" s="523">
        <f t="shared" si="26"/>
        <v>-125</v>
      </c>
      <c r="BJ17" s="523">
        <f t="shared" si="26"/>
        <v>-95</v>
      </c>
      <c r="BK17" s="523">
        <f t="shared" si="26"/>
        <v>-66</v>
      </c>
      <c r="BL17" s="558">
        <f t="shared" ref="BL17" si="27">BK17+BL16</f>
        <v>-42</v>
      </c>
      <c r="BM17" s="554">
        <f t="shared" ref="BM17" si="28">BL17+BM16</f>
        <v>-25</v>
      </c>
      <c r="BN17" s="554">
        <f t="shared" ref="BN17:BO17" si="29">BM17+BN16</f>
        <v>-25</v>
      </c>
      <c r="BO17" s="554">
        <f t="shared" si="29"/>
        <v>-3</v>
      </c>
      <c r="BP17" s="554">
        <f t="shared" ref="BP17" si="30">BO17+BP16</f>
        <v>-3</v>
      </c>
      <c r="BQ17" s="554">
        <f t="shared" ref="BQ17" si="31">BP17+BQ16</f>
        <v>-3</v>
      </c>
      <c r="BR17" s="554">
        <f t="shared" ref="BR17" si="32">BQ17+BR16</f>
        <v>-3</v>
      </c>
      <c r="BS17" s="554">
        <f t="shared" ref="BS17" si="33">BR17+BS16</f>
        <v>-3</v>
      </c>
      <c r="BT17" s="554">
        <f t="shared" ref="BT17" si="34">BS17+BT16</f>
        <v>-3</v>
      </c>
      <c r="BU17" s="554">
        <f t="shared" ref="BU17" si="35">BT17+BU16</f>
        <v>-3</v>
      </c>
      <c r="BV17" s="554">
        <f t="shared" ref="BV17" si="36">BU17+BV16</f>
        <v>-3</v>
      </c>
      <c r="BW17" s="554">
        <f t="shared" ref="BW17" si="37">BV17+BW16</f>
        <v>-3</v>
      </c>
      <c r="BX17" s="554">
        <f t="shared" ref="BX17" si="38">BW17+BX16</f>
        <v>-3</v>
      </c>
      <c r="BY17" s="554">
        <f t="shared" ref="BY17" si="39">BX17+BY16</f>
        <v>-3</v>
      </c>
      <c r="BZ17" s="554">
        <f t="shared" ref="BZ17" si="40">BY17+BZ16</f>
        <v>-3</v>
      </c>
      <c r="CA17" s="554">
        <f t="shared" ref="CA17" si="41">BZ17+CA16</f>
        <v>0</v>
      </c>
      <c r="CB17" s="114"/>
      <c r="CC17" s="115"/>
      <c r="CD17" s="115"/>
      <c r="CE17" s="115"/>
      <c r="CF17" s="115"/>
      <c r="CG17" s="115"/>
      <c r="CH17" s="114"/>
      <c r="CI17" s="114"/>
      <c r="CJ17" s="115"/>
      <c r="CK17" s="115"/>
      <c r="CL17" s="115"/>
      <c r="CM17" s="115"/>
      <c r="CN17" s="115"/>
      <c r="CO17" s="114"/>
      <c r="CP17" s="143"/>
    </row>
    <row r="18" spans="1:94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98"/>
      <c r="AZ18" s="98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56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559"/>
      <c r="CE18" s="104"/>
      <c r="CF18" s="104"/>
      <c r="CG18" s="104"/>
      <c r="CH18" s="103"/>
      <c r="CI18" s="103"/>
      <c r="CJ18" s="104"/>
      <c r="CK18" s="104"/>
      <c r="CL18" s="104"/>
      <c r="CM18" s="104"/>
      <c r="CN18" s="104"/>
      <c r="CO18" s="103"/>
      <c r="CP18" s="145"/>
    </row>
    <row r="19" spans="1:9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55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</row>
    <row r="23" spans="1:94">
      <c r="B23" s="547"/>
      <c r="C23" s="549">
        <v>208</v>
      </c>
    </row>
    <row r="24" spans="1:94">
      <c r="B24" s="548" t="s">
        <v>594</v>
      </c>
      <c r="C24" s="549">
        <f>C23+C7</f>
        <v>400</v>
      </c>
    </row>
    <row r="25" spans="1:94">
      <c r="B25" s="547"/>
      <c r="C25" s="549"/>
    </row>
    <row r="26" spans="1:94">
      <c r="B26" s="548" t="s">
        <v>595</v>
      </c>
      <c r="C26" s="549">
        <f>C23+C15</f>
        <v>400</v>
      </c>
    </row>
  </sheetData>
  <mergeCells count="6">
    <mergeCell ref="A13:A19"/>
    <mergeCell ref="A2:C3"/>
    <mergeCell ref="D2:AG2"/>
    <mergeCell ref="AH2:BL2"/>
    <mergeCell ref="BM2:CP2"/>
    <mergeCell ref="A5:A11"/>
  </mergeCells>
  <conditionalFormatting sqref="C8">
    <cfRule type="cellIs" dxfId="8376" priority="35" operator="lessThan">
      <formula>0</formula>
    </cfRule>
    <cfRule type="cellIs" dxfId="8375" priority="34" operator="equal">
      <formula>0</formula>
    </cfRule>
    <cfRule type="cellIs" dxfId="8374" priority="33" operator="equal">
      <formula>0</formula>
    </cfRule>
  </conditionalFormatting>
  <conditionalFormatting sqref="C16">
    <cfRule type="cellIs" dxfId="8373" priority="38" operator="lessThan">
      <formula>0</formula>
    </cfRule>
    <cfRule type="cellIs" dxfId="8372" priority="37" operator="equal">
      <formula>0</formula>
    </cfRule>
    <cfRule type="cellIs" dxfId="8371" priority="36" operator="equal">
      <formula>0</formula>
    </cfRule>
  </conditionalFormatting>
  <conditionalFormatting sqref="D8:O8 R8:V8 Y8:AS8 AU9 CD18 CQ6:XFD8 AW14:CA14 CC14:CP14">
    <cfRule type="cellIs" dxfId="8370" priority="32" operator="greaterThan">
      <formula>0</formula>
    </cfRule>
  </conditionalFormatting>
  <conditionalFormatting sqref="D8:O8 R8:V8 Y8:AS8 AU9">
    <cfRule type="cellIs" dxfId="8369" priority="31" operator="greaterThan">
      <formula>0</formula>
    </cfRule>
  </conditionalFormatting>
  <conditionalFormatting sqref="D8:O8 R8:V8 Y8:AS9 D9:V9">
    <cfRule type="cellIs" dxfId="8368" priority="30" operator="greaterThan">
      <formula>0</formula>
    </cfRule>
  </conditionalFormatting>
  <conditionalFormatting sqref="D16:O16 R16:V16">
    <cfRule type="cellIs" dxfId="8367" priority="27" operator="greaterThan">
      <formula>0</formula>
    </cfRule>
    <cfRule type="cellIs" dxfId="8366" priority="26" operator="greaterThan">
      <formula>0</formula>
    </cfRule>
    <cfRule type="cellIs" dxfId="8365" priority="25" operator="greaterThan">
      <formula>0</formula>
    </cfRule>
  </conditionalFormatting>
  <conditionalFormatting sqref="D9:V9 Y9:AS9">
    <cfRule type="cellIs" dxfId="8364" priority="29" operator="equal">
      <formula>0</formula>
    </cfRule>
    <cfRule type="cellIs" dxfId="8363" priority="28" operator="lessThan">
      <formula>-0.01</formula>
    </cfRule>
  </conditionalFormatting>
  <conditionalFormatting sqref="D17:AS17">
    <cfRule type="cellIs" dxfId="8362" priority="17" operator="lessThan">
      <formula>-0.01</formula>
    </cfRule>
    <cfRule type="cellIs" dxfId="8361" priority="18" operator="equal">
      <formula>0</formula>
    </cfRule>
  </conditionalFormatting>
  <conditionalFormatting sqref="D18:AS18 AV18:AX18">
    <cfRule type="cellIs" dxfId="8360" priority="40" operator="greaterThan">
      <formula>0</formula>
    </cfRule>
    <cfRule type="cellIs" dxfId="8359" priority="39" operator="greaterThan">
      <formula>0</formula>
    </cfRule>
  </conditionalFormatting>
  <conditionalFormatting sqref="Y16:AC16">
    <cfRule type="cellIs" dxfId="8358" priority="23" operator="greaterThan">
      <formula>0</formula>
    </cfRule>
    <cfRule type="cellIs" dxfId="8357" priority="22" operator="greaterThan">
      <formula>0</formula>
    </cfRule>
    <cfRule type="cellIs" dxfId="8356" priority="24" operator="greaterThan">
      <formula>0</formula>
    </cfRule>
  </conditionalFormatting>
  <conditionalFormatting sqref="Y6:CP6 AY15:AZ18">
    <cfRule type="cellIs" dxfId="8355" priority="16" operator="greaterThan">
      <formula>0</formula>
    </cfRule>
  </conditionalFormatting>
  <conditionalFormatting sqref="AE16:AX16 D17:AX18">
    <cfRule type="cellIs" dxfId="8354" priority="19" operator="greaterThan">
      <formula>0</formula>
    </cfRule>
  </conditionalFormatting>
  <conditionalFormatting sqref="AE16:AX16 AV17 AT17:AU18">
    <cfRule type="cellIs" dxfId="8353" priority="20" operator="greaterThan">
      <formula>0</formula>
    </cfRule>
    <cfRule type="cellIs" dxfId="8352" priority="21" operator="greaterThan">
      <formula>0</formula>
    </cfRule>
  </conditionalFormatting>
  <conditionalFormatting sqref="AU8:AX8 BA8:CP8">
    <cfRule type="cellIs" dxfId="8351" priority="9" operator="greaterThan">
      <formula>0</formula>
    </cfRule>
  </conditionalFormatting>
  <conditionalFormatting sqref="AU8:AX8 BA8:XFD8">
    <cfRule type="cellIs" dxfId="8350" priority="8" operator="greaterThan">
      <formula>0</formula>
    </cfRule>
  </conditionalFormatting>
  <conditionalFormatting sqref="AU8:AX9 BA8:CP9">
    <cfRule type="cellIs" dxfId="8349" priority="6" operator="greaterThan">
      <formula>0</formula>
    </cfRule>
  </conditionalFormatting>
  <conditionalFormatting sqref="AV9:AX9 BA9:CP9 AV17:AX17 BA17:CP17">
    <cfRule type="cellIs" dxfId="8348" priority="13" operator="equal">
      <formula>0</formula>
    </cfRule>
    <cfRule type="cellIs" dxfId="8347" priority="12" operator="lessThan">
      <formula>-0.01</formula>
    </cfRule>
  </conditionalFormatting>
  <conditionalFormatting sqref="BA16:CA16">
    <cfRule type="cellIs" dxfId="8346" priority="5" operator="greaterThan">
      <formula>0</formula>
    </cfRule>
    <cfRule type="cellIs" dxfId="8345" priority="4" operator="greaterThan">
      <formula>0</formula>
    </cfRule>
  </conditionalFormatting>
  <conditionalFormatting sqref="BA16:CP16">
    <cfRule type="cellIs" dxfId="8344" priority="11" operator="greaterThan">
      <formula>0</formula>
    </cfRule>
    <cfRule type="cellIs" dxfId="8343" priority="10" operator="greaterThan">
      <formula>0</formula>
    </cfRule>
  </conditionalFormatting>
  <conditionalFormatting sqref="BA16:CP18">
    <cfRule type="cellIs" dxfId="8342" priority="3" operator="greaterThan">
      <formula>0</formula>
    </cfRule>
  </conditionalFormatting>
  <conditionalFormatting sqref="BA18:XFD18">
    <cfRule type="cellIs" dxfId="8341" priority="15" operator="greaterThan">
      <formula>0</formula>
    </cfRule>
    <cfRule type="cellIs" dxfId="8340" priority="14" operator="greaterThan">
      <formula>0</formula>
    </cfRule>
  </conditionalFormatting>
  <conditionalFormatting sqref="BO17:CA17">
    <cfRule type="cellIs" dxfId="8339" priority="1" operator="greaterThan">
      <formula>0</formula>
    </cfRule>
  </conditionalFormatting>
  <conditionalFormatting sqref="CQ14:XFD15 D6:G6 I6:O6 R6:V6 D14:G14 I14:O14 R14:V14 Y14:AT14">
    <cfRule type="cellIs" dxfId="8338" priority="42" operator="greaterThan">
      <formula>0</formula>
    </cfRule>
  </conditionalFormatting>
  <conditionalFormatting sqref="CQ15:XFD15">
    <cfRule type="cellIs" dxfId="8337" priority="41" operator="greaterThan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E7A4-4355-4889-ACA6-278598FDD8FD}">
  <sheetPr>
    <tabColor rgb="FF92D050"/>
  </sheetPr>
  <dimension ref="A1:CP19"/>
  <sheetViews>
    <sheetView showGridLines="0" zoomScale="60" zoomScaleNormal="60" workbookViewId="0">
      <pane xSplit="3" ySplit="3" topLeftCell="BM4" activePane="bottomRight" state="frozen"/>
      <selection activeCell="AT22" sqref="AT22"/>
      <selection pane="topRight" activeCell="AT22" sqref="AT22"/>
      <selection pane="bottomLeft" activeCell="AT22" sqref="AT22"/>
      <selection pane="bottomRight" activeCell="CA24" sqref="CA24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64" width="6.6640625" hidden="1" customWidth="1"/>
    <col min="65" max="94" width="6.6640625" customWidth="1"/>
  </cols>
  <sheetData>
    <row r="1" spans="1:94" ht="28.05" customHeight="1" thickBot="1">
      <c r="A1" s="533" t="s">
        <v>584</v>
      </c>
    </row>
    <row r="2" spans="1:9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</row>
    <row r="3" spans="1:9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</row>
    <row r="4" spans="1:94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</row>
    <row r="5" spans="1:94" s="96" customFormat="1" ht="20.100000000000001" customHeight="1">
      <c r="A5" s="853" t="s">
        <v>597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</row>
    <row r="6" spans="1:94" s="96" customFormat="1" ht="20.100000000000001" customHeight="1">
      <c r="A6" s="854"/>
      <c r="B6" s="101" t="s">
        <v>6</v>
      </c>
      <c r="C6" s="391">
        <f>SUM(BM6:CI6)</f>
        <v>75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>
        <v>20</v>
      </c>
      <c r="BP6" s="99">
        <v>35</v>
      </c>
      <c r="BQ6" s="99">
        <v>20</v>
      </c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D6" s="99"/>
      <c r="CE6" s="99"/>
      <c r="CF6" s="99"/>
      <c r="CG6" s="99"/>
      <c r="CH6" s="98"/>
      <c r="CI6" s="98"/>
      <c r="CJ6" s="99"/>
      <c r="CK6" s="99"/>
      <c r="CL6" s="99"/>
      <c r="CM6" s="99"/>
      <c r="CN6" s="99"/>
      <c r="CO6" s="98"/>
      <c r="CP6" s="142"/>
    </row>
    <row r="7" spans="1:94" s="96" customFormat="1" ht="20.100000000000001" customHeight="1">
      <c r="A7" s="854"/>
      <c r="B7" s="101" t="s">
        <v>7</v>
      </c>
      <c r="C7" s="391">
        <f>SUM(BM7:CI7)</f>
        <v>75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>
        <v>16</v>
      </c>
      <c r="BP7" s="99">
        <v>18</v>
      </c>
      <c r="BQ7" s="99">
        <v>16</v>
      </c>
      <c r="BR7" s="99">
        <v>21</v>
      </c>
      <c r="BS7" s="99">
        <v>4</v>
      </c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98"/>
      <c r="CI7" s="98"/>
      <c r="CJ7" s="99"/>
      <c r="CK7" s="99"/>
      <c r="CL7" s="99"/>
      <c r="CM7" s="99"/>
      <c r="CN7" s="99"/>
      <c r="CO7" s="98"/>
      <c r="CP7" s="142"/>
    </row>
    <row r="8" spans="1:9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>
        <f t="shared" ref="BO8:BP8" si="0">BO7-BO6</f>
        <v>-4</v>
      </c>
      <c r="BP8" s="345">
        <f t="shared" si="0"/>
        <v>-17</v>
      </c>
      <c r="BQ8" s="345">
        <f t="shared" ref="BQ8:BR8" si="1">BQ7-BQ6</f>
        <v>-4</v>
      </c>
      <c r="BR8" s="345">
        <f t="shared" si="1"/>
        <v>21</v>
      </c>
      <c r="BS8" s="345">
        <f t="shared" ref="BS8" si="2">BS7-BS6</f>
        <v>4</v>
      </c>
      <c r="BT8" s="98"/>
      <c r="BU8" s="98"/>
      <c r="BV8" s="99"/>
      <c r="BW8" s="99"/>
      <c r="BX8" s="99"/>
      <c r="BY8" s="99"/>
      <c r="BZ8" s="99"/>
      <c r="CA8" s="98"/>
      <c r="CB8" s="98"/>
      <c r="CC8" s="99"/>
      <c r="CD8" s="99"/>
      <c r="CE8" s="99"/>
      <c r="CF8" s="99"/>
      <c r="CG8" s="99"/>
      <c r="CH8" s="98"/>
      <c r="CI8" s="98"/>
      <c r="CJ8" s="99"/>
      <c r="CK8" s="99"/>
      <c r="CL8" s="99"/>
      <c r="CM8" s="99"/>
      <c r="CN8" s="99"/>
      <c r="CO8" s="98"/>
      <c r="CP8" s="142"/>
    </row>
    <row r="9" spans="1:9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>
        <f t="shared" ref="BO9:BS9" si="3">BN9+BO8</f>
        <v>-4</v>
      </c>
      <c r="BP9" s="523">
        <f t="shared" si="3"/>
        <v>-21</v>
      </c>
      <c r="BQ9" s="523">
        <f t="shared" si="3"/>
        <v>-25</v>
      </c>
      <c r="BR9" s="523">
        <f t="shared" si="3"/>
        <v>-4</v>
      </c>
      <c r="BS9" s="523">
        <f t="shared" si="3"/>
        <v>0</v>
      </c>
      <c r="BT9" s="114"/>
      <c r="BU9" s="114"/>
      <c r="BV9" s="115"/>
      <c r="BW9" s="115"/>
      <c r="BX9" s="115"/>
      <c r="BY9" s="115"/>
      <c r="BZ9" s="115"/>
      <c r="CA9" s="114"/>
      <c r="CB9" s="114"/>
      <c r="CC9" s="115"/>
      <c r="CD9" s="115"/>
      <c r="CE9" s="115"/>
      <c r="CF9" s="115"/>
      <c r="CG9" s="115"/>
      <c r="CH9" s="114"/>
      <c r="CI9" s="114"/>
      <c r="CJ9" s="115"/>
      <c r="CK9" s="115"/>
      <c r="CL9" s="115"/>
      <c r="CM9" s="115"/>
      <c r="CN9" s="115"/>
      <c r="CO9" s="114"/>
      <c r="CP9" s="143"/>
    </row>
    <row r="10" spans="1:9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142"/>
    </row>
    <row r="11" spans="1:9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</row>
    <row r="12" spans="1:94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</row>
    <row r="13" spans="1:94" s="96" customFormat="1" ht="20.100000000000001" customHeight="1">
      <c r="A13" s="853" t="s">
        <v>597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126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</row>
    <row r="14" spans="1:94" s="96" customFormat="1" ht="20.100000000000001" customHeight="1">
      <c r="A14" s="854"/>
      <c r="B14" s="101" t="s">
        <v>6</v>
      </c>
      <c r="C14" s="391">
        <f>SUM(BM14:CI14)</f>
        <v>75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>
        <v>5</v>
      </c>
      <c r="BP14" s="99">
        <v>35</v>
      </c>
      <c r="BQ14" s="99">
        <v>35</v>
      </c>
      <c r="BR14" s="99"/>
      <c r="BS14" s="99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E14" s="99"/>
      <c r="CF14" s="99"/>
      <c r="CG14" s="99"/>
      <c r="CH14" s="98"/>
      <c r="CI14" s="98"/>
      <c r="CJ14" s="99"/>
      <c r="CK14" s="99"/>
      <c r="CL14" s="99"/>
      <c r="CM14" s="99"/>
      <c r="CN14" s="99"/>
      <c r="CO14" s="98"/>
      <c r="CP14" s="142"/>
    </row>
    <row r="15" spans="1:94" s="96" customFormat="1" ht="20.100000000000001" customHeight="1">
      <c r="A15" s="854"/>
      <c r="B15" s="101" t="s">
        <v>7</v>
      </c>
      <c r="C15" s="391">
        <f>SUM(BM15:CI15)</f>
        <v>74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>
        <v>0</v>
      </c>
      <c r="BP15" s="99">
        <v>11</v>
      </c>
      <c r="BQ15" s="99">
        <v>19</v>
      </c>
      <c r="BR15" s="99">
        <v>30</v>
      </c>
      <c r="BS15" s="99">
        <v>12</v>
      </c>
      <c r="BT15" s="98"/>
      <c r="BU15" s="98"/>
      <c r="BV15" s="99"/>
      <c r="BW15" s="99"/>
      <c r="BX15" s="99"/>
      <c r="BY15" s="99"/>
      <c r="BZ15" s="99"/>
      <c r="CA15" s="98"/>
      <c r="CB15" s="98"/>
      <c r="CC15" s="99">
        <v>2</v>
      </c>
      <c r="CD15" s="99"/>
      <c r="CE15" s="99"/>
      <c r="CF15" s="99"/>
      <c r="CG15" s="99"/>
      <c r="CH15" s="98"/>
      <c r="CI15" s="98"/>
      <c r="CJ15" s="99"/>
      <c r="CK15" s="99"/>
      <c r="CL15" s="99"/>
      <c r="CM15" s="99"/>
      <c r="CN15" s="99"/>
      <c r="CO15" s="98"/>
      <c r="CP15" s="142"/>
    </row>
    <row r="16" spans="1:94" s="96" customFormat="1" ht="20.100000000000001" customHeight="1">
      <c r="A16" s="854"/>
      <c r="B16" s="101" t="s">
        <v>8</v>
      </c>
      <c r="C16" s="390">
        <f>C15-C14</f>
        <v>-1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>
        <f t="shared" ref="BO16:BP16" si="4">BO15-BO14</f>
        <v>-5</v>
      </c>
      <c r="BP16" s="345">
        <f t="shared" si="4"/>
        <v>-24</v>
      </c>
      <c r="BQ16" s="345">
        <f t="shared" ref="BQ16:BR16" si="5">BQ15-BQ14</f>
        <v>-16</v>
      </c>
      <c r="BR16" s="345">
        <f t="shared" si="5"/>
        <v>30</v>
      </c>
      <c r="BS16" s="345">
        <f t="shared" ref="BS16:CC16" si="6">BS15-BS14</f>
        <v>12</v>
      </c>
      <c r="BT16" s="345">
        <f t="shared" si="6"/>
        <v>0</v>
      </c>
      <c r="BU16" s="345">
        <f t="shared" si="6"/>
        <v>0</v>
      </c>
      <c r="BV16" s="345">
        <f t="shared" si="6"/>
        <v>0</v>
      </c>
      <c r="BW16" s="345">
        <f t="shared" si="6"/>
        <v>0</v>
      </c>
      <c r="BX16" s="345">
        <f t="shared" si="6"/>
        <v>0</v>
      </c>
      <c r="BY16" s="345">
        <f t="shared" si="6"/>
        <v>0</v>
      </c>
      <c r="BZ16" s="345">
        <f t="shared" si="6"/>
        <v>0</v>
      </c>
      <c r="CA16" s="345">
        <f t="shared" si="6"/>
        <v>0</v>
      </c>
      <c r="CB16" s="345">
        <f t="shared" si="6"/>
        <v>0</v>
      </c>
      <c r="CC16" s="345">
        <f t="shared" si="6"/>
        <v>2</v>
      </c>
      <c r="CD16" s="99"/>
      <c r="CE16" s="99"/>
      <c r="CF16" s="99"/>
      <c r="CG16" s="99"/>
      <c r="CH16" s="98"/>
      <c r="CI16" s="98"/>
      <c r="CJ16" s="99"/>
      <c r="CK16" s="99"/>
      <c r="CL16" s="99"/>
      <c r="CM16" s="99"/>
      <c r="CN16" s="99"/>
      <c r="CO16" s="98"/>
      <c r="CP16" s="142"/>
    </row>
    <row r="17" spans="1:9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>
        <f t="shared" ref="BO17:BS17" si="7">BN17+BO16</f>
        <v>-5</v>
      </c>
      <c r="BP17" s="523">
        <f t="shared" si="7"/>
        <v>-29</v>
      </c>
      <c r="BQ17" s="523">
        <f t="shared" si="7"/>
        <v>-45</v>
      </c>
      <c r="BR17" s="523">
        <f t="shared" si="7"/>
        <v>-15</v>
      </c>
      <c r="BS17" s="523">
        <f t="shared" si="7"/>
        <v>-3</v>
      </c>
      <c r="BT17" s="523">
        <f t="shared" ref="BT17" si="8">BS17+BT16</f>
        <v>-3</v>
      </c>
      <c r="BU17" s="523">
        <f t="shared" ref="BU17" si="9">BT17+BU16</f>
        <v>-3</v>
      </c>
      <c r="BV17" s="523">
        <f t="shared" ref="BV17" si="10">BU17+BV16</f>
        <v>-3</v>
      </c>
      <c r="BW17" s="523">
        <f t="shared" ref="BW17" si="11">BV17+BW16</f>
        <v>-3</v>
      </c>
      <c r="BX17" s="523">
        <f t="shared" ref="BX17" si="12">BW17+BX16</f>
        <v>-3</v>
      </c>
      <c r="BY17" s="523">
        <f t="shared" ref="BY17" si="13">BX17+BY16</f>
        <v>-3</v>
      </c>
      <c r="BZ17" s="523">
        <f t="shared" ref="BZ17" si="14">BY17+BZ16</f>
        <v>-3</v>
      </c>
      <c r="CA17" s="523">
        <f t="shared" ref="CA17" si="15">BZ17+CA16</f>
        <v>-3</v>
      </c>
      <c r="CB17" s="523">
        <f t="shared" ref="CB17" si="16">CA17+CB16</f>
        <v>-3</v>
      </c>
      <c r="CC17" s="523">
        <f t="shared" ref="CC17" si="17">CB17+CC16</f>
        <v>-1</v>
      </c>
      <c r="CD17" s="115"/>
      <c r="CE17" s="115"/>
      <c r="CF17" s="115"/>
      <c r="CG17" s="115"/>
      <c r="CH17" s="114"/>
      <c r="CI17" s="114"/>
      <c r="CJ17" s="115"/>
      <c r="CK17" s="115"/>
      <c r="CL17" s="115"/>
      <c r="CM17" s="115"/>
      <c r="CN17" s="115"/>
      <c r="CO17" s="114"/>
      <c r="CP17" s="143"/>
    </row>
    <row r="18" spans="1:94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559"/>
      <c r="CI18" s="103"/>
      <c r="CJ18" s="104"/>
      <c r="CK18" s="104"/>
      <c r="CL18" s="104"/>
      <c r="CM18" s="104"/>
      <c r="CN18" s="104"/>
      <c r="CO18" s="103"/>
      <c r="CP18" s="145"/>
    </row>
    <row r="19" spans="1:9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</row>
  </sheetData>
  <mergeCells count="6">
    <mergeCell ref="A13:A19"/>
    <mergeCell ref="A2:C3"/>
    <mergeCell ref="D2:AG2"/>
    <mergeCell ref="AH2:BL2"/>
    <mergeCell ref="BM2:CP2"/>
    <mergeCell ref="A5:A11"/>
  </mergeCells>
  <conditionalFormatting sqref="C8">
    <cfRule type="cellIs" dxfId="8336" priority="47" operator="lessThan">
      <formula>0</formula>
    </cfRule>
    <cfRule type="cellIs" dxfId="8335" priority="46" operator="equal">
      <formula>0</formula>
    </cfRule>
    <cfRule type="cellIs" dxfId="8334" priority="45" operator="equal">
      <formula>0</formula>
    </cfRule>
  </conditionalFormatting>
  <conditionalFormatting sqref="C16">
    <cfRule type="cellIs" dxfId="8333" priority="50" operator="lessThan">
      <formula>0</formula>
    </cfRule>
    <cfRule type="cellIs" dxfId="8332" priority="48" operator="equal">
      <formula>0</formula>
    </cfRule>
    <cfRule type="cellIs" dxfId="8331" priority="49" operator="equal">
      <formula>0</formula>
    </cfRule>
  </conditionalFormatting>
  <conditionalFormatting sqref="D8:O8 R8:V8 Y8:AS8 AU9 CQ6:XFD8">
    <cfRule type="cellIs" dxfId="8330" priority="44" operator="greaterThan">
      <formula>0</formula>
    </cfRule>
  </conditionalFormatting>
  <conditionalFormatting sqref="D8:O8 R8:V8 Y8:AS8 AU9">
    <cfRule type="cellIs" dxfId="8329" priority="43" operator="greaterThan">
      <formula>0</formula>
    </cfRule>
  </conditionalFormatting>
  <conditionalFormatting sqref="D8:O8 R8:V8 Y8:AS9 D9:V9">
    <cfRule type="cellIs" dxfId="8328" priority="42" operator="greaterThan">
      <formula>0</formula>
    </cfRule>
  </conditionalFormatting>
  <conditionalFormatting sqref="D16:O16 R16:V16">
    <cfRule type="cellIs" dxfId="8327" priority="39" operator="greaterThan">
      <formula>0</formula>
    </cfRule>
    <cfRule type="cellIs" dxfId="8326" priority="38" operator="greaterThan">
      <formula>0</formula>
    </cfRule>
    <cfRule type="cellIs" dxfId="8325" priority="37" operator="greaterThan">
      <formula>0</formula>
    </cfRule>
  </conditionalFormatting>
  <conditionalFormatting sqref="D9:V9 Y9:AS9">
    <cfRule type="cellIs" dxfId="8324" priority="41" operator="equal">
      <formula>0</formula>
    </cfRule>
    <cfRule type="cellIs" dxfId="8323" priority="40" operator="lessThan">
      <formula>-0.01</formula>
    </cfRule>
  </conditionalFormatting>
  <conditionalFormatting sqref="D17:AS17">
    <cfRule type="cellIs" dxfId="8322" priority="29" operator="lessThan">
      <formula>-0.01</formula>
    </cfRule>
    <cfRule type="cellIs" dxfId="8321" priority="30" operator="equal">
      <formula>0</formula>
    </cfRule>
  </conditionalFormatting>
  <conditionalFormatting sqref="D18:AS18">
    <cfRule type="cellIs" dxfId="8320" priority="51" operator="greaterThan">
      <formula>0</formula>
    </cfRule>
    <cfRule type="cellIs" dxfId="8319" priority="52" operator="greaterThan">
      <formula>0</formula>
    </cfRule>
  </conditionalFormatting>
  <conditionalFormatting sqref="D18:CP18">
    <cfRule type="cellIs" dxfId="8318" priority="1" operator="greaterThan">
      <formula>0</formula>
    </cfRule>
  </conditionalFormatting>
  <conditionalFormatting sqref="Y16:AC16">
    <cfRule type="cellIs" dxfId="8317" priority="36" operator="greaterThan">
      <formula>0</formula>
    </cfRule>
    <cfRule type="cellIs" dxfId="8316" priority="35" operator="greaterThan">
      <formula>0</formula>
    </cfRule>
    <cfRule type="cellIs" dxfId="8315" priority="34" operator="greaterThan">
      <formula>0</formula>
    </cfRule>
  </conditionalFormatting>
  <conditionalFormatting sqref="Y6:CP6 AW14:CP14">
    <cfRule type="cellIs" dxfId="8314" priority="28" operator="greaterThan">
      <formula>0</formula>
    </cfRule>
  </conditionalFormatting>
  <conditionalFormatting sqref="AE16:AX16 D17:AX17">
    <cfRule type="cellIs" dxfId="8313" priority="31" operator="greaterThan">
      <formula>0</formula>
    </cfRule>
  </conditionalFormatting>
  <conditionalFormatting sqref="AE16:AX16 AV17 AT17:AU18">
    <cfRule type="cellIs" dxfId="8312" priority="32" operator="greaterThan">
      <formula>0</formula>
    </cfRule>
    <cfRule type="cellIs" dxfId="8311" priority="33" operator="greaterThan">
      <formula>0</formula>
    </cfRule>
  </conditionalFormatting>
  <conditionalFormatting sqref="AU8:CP8">
    <cfRule type="cellIs" dxfId="8310" priority="12" operator="greaterThan">
      <formula>0</formula>
    </cfRule>
  </conditionalFormatting>
  <conditionalFormatting sqref="AU8:CP9">
    <cfRule type="cellIs" dxfId="8309" priority="10" operator="greaterThan">
      <formula>0</formula>
    </cfRule>
  </conditionalFormatting>
  <conditionalFormatting sqref="AU8:XFD8">
    <cfRule type="cellIs" dxfId="8308" priority="11" operator="greaterThan">
      <formula>0</formula>
    </cfRule>
  </conditionalFormatting>
  <conditionalFormatting sqref="AV9:CP9">
    <cfRule type="cellIs" dxfId="8307" priority="14" operator="equal">
      <formula>0</formula>
    </cfRule>
    <cfRule type="cellIs" dxfId="8306" priority="13" operator="lessThan">
      <formula>-0.01</formula>
    </cfRule>
  </conditionalFormatting>
  <conditionalFormatting sqref="AV17:CP17">
    <cfRule type="cellIs" dxfId="8305" priority="9" operator="equal">
      <formula>0</formula>
    </cfRule>
    <cfRule type="cellIs" dxfId="8304" priority="8" operator="lessThan">
      <formula>-0.01</formula>
    </cfRule>
  </conditionalFormatting>
  <conditionalFormatting sqref="AV18:XFD18">
    <cfRule type="cellIs" dxfId="8303" priority="3" operator="greaterThan">
      <formula>0</formula>
    </cfRule>
    <cfRule type="cellIs" dxfId="8302" priority="2" operator="greaterThan">
      <formula>0</formula>
    </cfRule>
  </conditionalFormatting>
  <conditionalFormatting sqref="AY16:BD16">
    <cfRule type="cellIs" dxfId="8301" priority="16" operator="greaterThan">
      <formula>0</formula>
    </cfRule>
    <cfRule type="cellIs" dxfId="8300" priority="17" operator="greaterThan">
      <formula>0</formula>
    </cfRule>
  </conditionalFormatting>
  <conditionalFormatting sqref="AY16:CP17">
    <cfRule type="cellIs" dxfId="8299" priority="5" operator="greaterThan">
      <formula>0</formula>
    </cfRule>
  </conditionalFormatting>
  <conditionalFormatting sqref="AZ16:BN16">
    <cfRule type="cellIs" dxfId="8298" priority="23" operator="greaterThan">
      <formula>0</formula>
    </cfRule>
    <cfRule type="cellIs" dxfId="8297" priority="22" operator="greaterThan">
      <formula>0</formula>
    </cfRule>
  </conditionalFormatting>
  <conditionalFormatting sqref="BO16:CP16">
    <cfRule type="cellIs" dxfId="8296" priority="6" operator="greaterThan">
      <formula>0</formula>
    </cfRule>
    <cfRule type="cellIs" dxfId="8295" priority="7" operator="greaterThan">
      <formula>0</formula>
    </cfRule>
  </conditionalFormatting>
  <conditionalFormatting sqref="CH18">
    <cfRule type="cellIs" dxfId="8294" priority="4" operator="greaterThan">
      <formula>0</formula>
    </cfRule>
  </conditionalFormatting>
  <conditionalFormatting sqref="CQ14:XFD15 D6:G6 I6:O6 R6:V6 D14:G14 I14:O14 R14:V14 Y14:AT14">
    <cfRule type="cellIs" dxfId="8293" priority="54" operator="greaterThan">
      <formula>0</formula>
    </cfRule>
  </conditionalFormatting>
  <conditionalFormatting sqref="CQ15:XFD15">
    <cfRule type="cellIs" dxfId="8292" priority="53" operator="greaterThan">
      <formula>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9A68-191A-4EBD-9180-E2183E7C45DF}">
  <sheetPr>
    <tabColor rgb="FF92D050"/>
  </sheetPr>
  <dimension ref="A1:CP19"/>
  <sheetViews>
    <sheetView showGridLines="0" zoomScale="60" zoomScaleNormal="60" workbookViewId="0">
      <pane xSplit="3" ySplit="3" topLeftCell="BM4" activePane="bottomRight" state="frozen"/>
      <selection activeCell="AT22" sqref="AT22"/>
      <selection pane="topRight" activeCell="AT22" sqref="AT22"/>
      <selection pane="bottomLeft" activeCell="AT22" sqref="AT22"/>
      <selection pane="bottomRight" activeCell="BS27" sqref="BS27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64" width="6.6640625" hidden="1" customWidth="1"/>
    <col min="65" max="94" width="6.6640625" customWidth="1"/>
  </cols>
  <sheetData>
    <row r="1" spans="1:94" ht="28.05" customHeight="1" thickBot="1">
      <c r="A1" s="533" t="s">
        <v>584</v>
      </c>
    </row>
    <row r="2" spans="1:9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</row>
    <row r="3" spans="1:9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</row>
    <row r="4" spans="1:94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</row>
    <row r="5" spans="1:94" s="96" customFormat="1" ht="20.100000000000001" customHeight="1">
      <c r="A5" s="853" t="s">
        <v>598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</row>
    <row r="6" spans="1:94" s="96" customFormat="1" ht="20.100000000000001" customHeight="1">
      <c r="A6" s="854"/>
      <c r="B6" s="101" t="s">
        <v>6</v>
      </c>
      <c r="C6" s="391">
        <f>SUM(BO6:CP6)</f>
        <v>108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>
        <v>10</v>
      </c>
      <c r="BT6" s="98"/>
      <c r="BU6" s="98"/>
      <c r="BV6" s="99">
        <v>35</v>
      </c>
      <c r="BW6" s="99">
        <v>35</v>
      </c>
      <c r="BX6" s="99">
        <v>28</v>
      </c>
      <c r="BY6" s="99"/>
      <c r="BZ6" s="99"/>
      <c r="CA6" s="98"/>
      <c r="CB6" s="98"/>
      <c r="CC6" s="99"/>
      <c r="CD6" s="99"/>
      <c r="CE6" s="99"/>
      <c r="CF6" s="99"/>
      <c r="CG6" s="99"/>
      <c r="CH6" s="98"/>
      <c r="CI6" s="98"/>
      <c r="CJ6" s="99"/>
      <c r="CK6" s="99"/>
      <c r="CL6" s="99"/>
      <c r="CM6" s="99"/>
      <c r="CN6" s="99"/>
      <c r="CO6" s="98"/>
      <c r="CP6" s="142"/>
    </row>
    <row r="7" spans="1:94" s="96" customFormat="1" ht="20.100000000000001" customHeight="1">
      <c r="A7" s="854"/>
      <c r="B7" s="101" t="s">
        <v>7</v>
      </c>
      <c r="C7" s="391">
        <f>SUM(BO7:CP7)</f>
        <v>108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>
        <v>13</v>
      </c>
      <c r="BT7" s="98"/>
      <c r="BU7" s="98"/>
      <c r="BV7" s="99">
        <v>20</v>
      </c>
      <c r="BW7" s="99">
        <v>9</v>
      </c>
      <c r="BX7" s="99">
        <v>25</v>
      </c>
      <c r="BY7" s="99">
        <v>24</v>
      </c>
      <c r="BZ7" s="99">
        <v>17</v>
      </c>
      <c r="CA7" s="98"/>
      <c r="CB7" s="98"/>
      <c r="CC7" s="99"/>
      <c r="CD7" s="99"/>
      <c r="CE7" s="99"/>
      <c r="CF7" s="99"/>
      <c r="CG7" s="99"/>
      <c r="CH7" s="98"/>
      <c r="CI7" s="98"/>
      <c r="CJ7" s="99"/>
      <c r="CK7" s="99"/>
      <c r="CL7" s="99"/>
      <c r="CM7" s="99"/>
      <c r="CN7" s="99"/>
      <c r="CO7" s="98"/>
      <c r="CP7" s="142"/>
    </row>
    <row r="8" spans="1:9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>
        <f t="shared" ref="BS8" si="0">BS7-BS6</f>
        <v>3</v>
      </c>
      <c r="BT8" s="345">
        <f t="shared" ref="BT8:BU8" si="1">BT7-BT6</f>
        <v>0</v>
      </c>
      <c r="BU8" s="345">
        <f t="shared" si="1"/>
        <v>0</v>
      </c>
      <c r="BV8" s="345">
        <f t="shared" ref="BV8:BW8" si="2">BV7-BV6</f>
        <v>-15</v>
      </c>
      <c r="BW8" s="345">
        <f t="shared" si="2"/>
        <v>-26</v>
      </c>
      <c r="BX8" s="345">
        <f t="shared" ref="BX8:BY8" si="3">BX7-BX6</f>
        <v>-3</v>
      </c>
      <c r="BY8" s="345">
        <f t="shared" si="3"/>
        <v>24</v>
      </c>
      <c r="BZ8" s="345">
        <f t="shared" ref="BZ8" si="4">BZ7-BZ6</f>
        <v>17</v>
      </c>
      <c r="CA8" s="98"/>
      <c r="CB8" s="98"/>
      <c r="CC8" s="99"/>
      <c r="CD8" s="99"/>
      <c r="CE8" s="99"/>
      <c r="CF8" s="99"/>
      <c r="CG8" s="99"/>
      <c r="CH8" s="98"/>
      <c r="CI8" s="98"/>
      <c r="CJ8" s="99"/>
      <c r="CK8" s="99"/>
      <c r="CL8" s="99"/>
      <c r="CM8" s="99"/>
      <c r="CN8" s="99"/>
      <c r="CO8" s="98"/>
      <c r="CP8" s="142"/>
    </row>
    <row r="9" spans="1:9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>
        <f t="shared" ref="BS9" si="5">BR9+BS8</f>
        <v>3</v>
      </c>
      <c r="BT9" s="523">
        <f t="shared" ref="BT9" si="6">BS9+BT8</f>
        <v>3</v>
      </c>
      <c r="BU9" s="523">
        <f t="shared" ref="BU9:BZ9" si="7">BT9+BU8</f>
        <v>3</v>
      </c>
      <c r="BV9" s="523">
        <f t="shared" si="7"/>
        <v>-12</v>
      </c>
      <c r="BW9" s="523">
        <f t="shared" si="7"/>
        <v>-38</v>
      </c>
      <c r="BX9" s="523">
        <f t="shared" si="7"/>
        <v>-41</v>
      </c>
      <c r="BY9" s="523">
        <f t="shared" si="7"/>
        <v>-17</v>
      </c>
      <c r="BZ9" s="523">
        <f t="shared" si="7"/>
        <v>0</v>
      </c>
      <c r="CA9" s="114"/>
      <c r="CB9" s="114"/>
      <c r="CC9" s="115"/>
      <c r="CD9" s="115"/>
      <c r="CE9" s="115"/>
      <c r="CF9" s="115"/>
      <c r="CG9" s="115"/>
      <c r="CH9" s="114"/>
      <c r="CI9" s="114"/>
      <c r="CJ9" s="115"/>
      <c r="CK9" s="115"/>
      <c r="CL9" s="115"/>
      <c r="CM9" s="115"/>
      <c r="CN9" s="115"/>
      <c r="CO9" s="114"/>
      <c r="CP9" s="143"/>
    </row>
    <row r="10" spans="1:9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142"/>
    </row>
    <row r="11" spans="1:9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</row>
    <row r="12" spans="1:94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</row>
    <row r="13" spans="1:94" s="96" customFormat="1" ht="20.100000000000001" customHeight="1">
      <c r="A13" s="853" t="s">
        <v>598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126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</row>
    <row r="14" spans="1:94" s="96" customFormat="1" ht="20.100000000000001" customHeight="1">
      <c r="A14" s="854"/>
      <c r="B14" s="101" t="s">
        <v>6</v>
      </c>
      <c r="C14" s="391">
        <f t="shared" ref="C14:C15" si="8">SUM(BO14:CP14)</f>
        <v>108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>
        <v>25</v>
      </c>
      <c r="BW14" s="99">
        <v>35</v>
      </c>
      <c r="BX14" s="99">
        <v>35</v>
      </c>
      <c r="BY14" s="99">
        <v>13</v>
      </c>
      <c r="BZ14" s="99"/>
      <c r="CA14" s="98"/>
      <c r="CB14" s="98"/>
      <c r="CC14" s="99"/>
      <c r="CD14" s="99"/>
      <c r="CF14" s="99"/>
      <c r="CG14" s="99"/>
      <c r="CH14" s="98"/>
      <c r="CI14" s="98"/>
      <c r="CJ14" s="99"/>
      <c r="CK14" s="99"/>
      <c r="CL14" s="99"/>
      <c r="CM14" s="99"/>
      <c r="CN14" s="99"/>
      <c r="CO14" s="98"/>
      <c r="CP14" s="142"/>
    </row>
    <row r="15" spans="1:94" s="96" customFormat="1" ht="20.100000000000001" customHeight="1">
      <c r="A15" s="854"/>
      <c r="B15" s="101" t="s">
        <v>7</v>
      </c>
      <c r="C15" s="391">
        <f t="shared" si="8"/>
        <v>108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>
        <v>11</v>
      </c>
      <c r="BW15" s="99">
        <v>9</v>
      </c>
      <c r="BX15" s="99">
        <v>29</v>
      </c>
      <c r="BY15" s="99">
        <v>24</v>
      </c>
      <c r="BZ15" s="99">
        <v>24</v>
      </c>
      <c r="CA15" s="98">
        <v>11</v>
      </c>
      <c r="CB15" s="98"/>
      <c r="CC15" s="99"/>
      <c r="CD15" s="99"/>
      <c r="CE15" s="99"/>
      <c r="CF15" s="99"/>
      <c r="CG15" s="99"/>
      <c r="CH15" s="98"/>
      <c r="CI15" s="98"/>
      <c r="CJ15" s="99"/>
      <c r="CK15" s="99"/>
      <c r="CL15" s="99"/>
      <c r="CM15" s="99"/>
      <c r="CN15" s="99"/>
      <c r="CO15" s="98"/>
      <c r="CP15" s="142"/>
    </row>
    <row r="16" spans="1:9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>
        <f t="shared" ref="BV16:BW16" si="9">BV15-BV14</f>
        <v>-14</v>
      </c>
      <c r="BW16" s="345">
        <f t="shared" si="9"/>
        <v>-26</v>
      </c>
      <c r="BX16" s="345">
        <f t="shared" ref="BX16:BY16" si="10">BX15-BX14</f>
        <v>-6</v>
      </c>
      <c r="BY16" s="345">
        <f t="shared" si="10"/>
        <v>11</v>
      </c>
      <c r="BZ16" s="345">
        <f t="shared" ref="BZ16:CA16" si="11">BZ15-BZ14</f>
        <v>24</v>
      </c>
      <c r="CA16" s="345">
        <f t="shared" si="11"/>
        <v>11</v>
      </c>
      <c r="CB16" s="98"/>
      <c r="CC16" s="99"/>
      <c r="CD16" s="99"/>
      <c r="CE16" s="99"/>
      <c r="CF16" s="99"/>
      <c r="CG16" s="99"/>
      <c r="CH16" s="98"/>
      <c r="CI16" s="98"/>
      <c r="CJ16" s="99"/>
      <c r="CK16" s="99"/>
      <c r="CL16" s="99"/>
      <c r="CM16" s="99"/>
      <c r="CN16" s="99"/>
      <c r="CO16" s="98"/>
      <c r="CP16" s="142"/>
    </row>
    <row r="17" spans="1:9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>
        <f t="shared" ref="BV17:CA17" si="12">BU17+BV16</f>
        <v>-14</v>
      </c>
      <c r="BW17" s="523">
        <f t="shared" si="12"/>
        <v>-40</v>
      </c>
      <c r="BX17" s="523">
        <f t="shared" si="12"/>
        <v>-46</v>
      </c>
      <c r="BY17" s="523">
        <f t="shared" si="12"/>
        <v>-35</v>
      </c>
      <c r="BZ17" s="523">
        <f t="shared" si="12"/>
        <v>-11</v>
      </c>
      <c r="CA17" s="523">
        <f t="shared" si="12"/>
        <v>0</v>
      </c>
      <c r="CB17" s="114"/>
      <c r="CC17" s="115"/>
      <c r="CD17" s="115"/>
      <c r="CE17" s="115"/>
      <c r="CF17" s="115"/>
      <c r="CG17" s="115"/>
      <c r="CH17" s="114"/>
      <c r="CI17" s="114"/>
      <c r="CJ17" s="115"/>
      <c r="CK17" s="115"/>
      <c r="CL17" s="115"/>
      <c r="CM17" s="115"/>
      <c r="CN17" s="115"/>
      <c r="CO17" s="114"/>
      <c r="CP17" s="143"/>
    </row>
    <row r="18" spans="1:94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559"/>
      <c r="CF18" s="104"/>
      <c r="CG18" s="104"/>
      <c r="CH18" s="103"/>
      <c r="CI18" s="103"/>
      <c r="CJ18" s="104"/>
      <c r="CK18" s="104"/>
      <c r="CL18" s="104"/>
      <c r="CM18" s="104"/>
      <c r="CN18" s="104"/>
      <c r="CO18" s="103"/>
      <c r="CP18" s="145"/>
    </row>
    <row r="19" spans="1:9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</row>
  </sheetData>
  <mergeCells count="6">
    <mergeCell ref="A13:A19"/>
    <mergeCell ref="A2:C3"/>
    <mergeCell ref="D2:AG2"/>
    <mergeCell ref="AH2:BL2"/>
    <mergeCell ref="BM2:CP2"/>
    <mergeCell ref="A5:A11"/>
  </mergeCells>
  <conditionalFormatting sqref="C8">
    <cfRule type="cellIs" dxfId="8291" priority="41" operator="equal">
      <formula>0</formula>
    </cfRule>
    <cfRule type="cellIs" dxfId="8290" priority="40" operator="equal">
      <formula>0</formula>
    </cfRule>
    <cfRule type="cellIs" dxfId="8289" priority="42" operator="lessThan">
      <formula>0</formula>
    </cfRule>
  </conditionalFormatting>
  <conditionalFormatting sqref="C16">
    <cfRule type="cellIs" dxfId="8288" priority="43" operator="equal">
      <formula>0</formula>
    </cfRule>
    <cfRule type="cellIs" dxfId="8287" priority="44" operator="equal">
      <formula>0</formula>
    </cfRule>
    <cfRule type="cellIs" dxfId="8286" priority="45" operator="lessThan">
      <formula>0</formula>
    </cfRule>
  </conditionalFormatting>
  <conditionalFormatting sqref="D8:O8 R8:V8 Y8:AS8 AU9 CQ6:XFD8 BT14:CD14 CF14:CP14">
    <cfRule type="cellIs" dxfId="8285" priority="39" operator="greaterThan">
      <formula>0</formula>
    </cfRule>
  </conditionalFormatting>
  <conditionalFormatting sqref="D8:O8 R8:V8 Y8:AS8 AU9">
    <cfRule type="cellIs" dxfId="8284" priority="38" operator="greaterThan">
      <formula>0</formula>
    </cfRule>
  </conditionalFormatting>
  <conditionalFormatting sqref="D16:O16 R16:V16">
    <cfRule type="cellIs" dxfId="8283" priority="34" operator="greaterThan">
      <formula>0</formula>
    </cfRule>
    <cfRule type="cellIs" dxfId="8282" priority="33" operator="greaterThan">
      <formula>0</formula>
    </cfRule>
    <cfRule type="cellIs" dxfId="8281" priority="32" operator="greaterThan">
      <formula>0</formula>
    </cfRule>
  </conditionalFormatting>
  <conditionalFormatting sqref="D9:V9 Y9:AS9 AV17:CP17">
    <cfRule type="cellIs" dxfId="8280" priority="36" operator="equal">
      <formula>0</formula>
    </cfRule>
    <cfRule type="cellIs" dxfId="8279" priority="35" operator="lessThan">
      <formula>-0.01</formula>
    </cfRule>
  </conditionalFormatting>
  <conditionalFormatting sqref="D17:AS17">
    <cfRule type="cellIs" dxfId="8278" priority="24" operator="lessThan">
      <formula>-0.01</formula>
    </cfRule>
    <cfRule type="cellIs" dxfId="8277" priority="25" operator="equal">
      <formula>0</formula>
    </cfRule>
  </conditionalFormatting>
  <conditionalFormatting sqref="D18:AS18">
    <cfRule type="cellIs" dxfId="8276" priority="46" operator="greaterThan">
      <formula>0</formula>
    </cfRule>
    <cfRule type="cellIs" dxfId="8275" priority="47" operator="greaterThan">
      <formula>0</formula>
    </cfRule>
  </conditionalFormatting>
  <conditionalFormatting sqref="D18:CD18 CF18:CP18">
    <cfRule type="cellIs" dxfId="8274" priority="18" operator="greaterThan">
      <formula>0</formula>
    </cfRule>
  </conditionalFormatting>
  <conditionalFormatting sqref="Y16:AC16">
    <cfRule type="cellIs" dxfId="8273" priority="29" operator="greaterThan">
      <formula>0</formula>
    </cfRule>
    <cfRule type="cellIs" dxfId="8272" priority="31" operator="greaterThan">
      <formula>0</formula>
    </cfRule>
    <cfRule type="cellIs" dxfId="8271" priority="30" operator="greaterThan">
      <formula>0</formula>
    </cfRule>
  </conditionalFormatting>
  <conditionalFormatting sqref="Y6:CP6 AW14:BR14">
    <cfRule type="cellIs" dxfId="8270" priority="23" operator="greaterThan">
      <formula>0</formula>
    </cfRule>
  </conditionalFormatting>
  <conditionalFormatting sqref="AE16:AX16 D17:AX17">
    <cfRule type="cellIs" dxfId="8269" priority="26" operator="greaterThan">
      <formula>0</formula>
    </cfRule>
  </conditionalFormatting>
  <conditionalFormatting sqref="AE16:AX16 AV17 AT17:AU18">
    <cfRule type="cellIs" dxfId="8268" priority="27" operator="greaterThan">
      <formula>0</formula>
    </cfRule>
    <cfRule type="cellIs" dxfId="8267" priority="28" operator="greaterThan">
      <formula>0</formula>
    </cfRule>
  </conditionalFormatting>
  <conditionalFormatting sqref="AU8:CP8">
    <cfRule type="cellIs" dxfId="8266" priority="3" operator="greaterThan">
      <formula>0</formula>
    </cfRule>
  </conditionalFormatting>
  <conditionalFormatting sqref="AU8:CP9">
    <cfRule type="cellIs" dxfId="8265" priority="1" operator="greaterThan">
      <formula>0</formula>
    </cfRule>
  </conditionalFormatting>
  <conditionalFormatting sqref="AU8:XFD8">
    <cfRule type="cellIs" dxfId="8264" priority="2" operator="greaterThan">
      <formula>0</formula>
    </cfRule>
  </conditionalFormatting>
  <conditionalFormatting sqref="AV18:CD18 CF18:XFD18">
    <cfRule type="cellIs" dxfId="8263" priority="22" operator="greaterThan">
      <formula>0</formula>
    </cfRule>
    <cfRule type="cellIs" dxfId="8262" priority="21" operator="greaterThan">
      <formula>0</formula>
    </cfRule>
  </conditionalFormatting>
  <conditionalFormatting sqref="AV9:CP9">
    <cfRule type="cellIs" dxfId="8261" priority="5" operator="equal">
      <formula>0</formula>
    </cfRule>
    <cfRule type="cellIs" dxfId="8260" priority="4" operator="lessThan">
      <formula>-0.01</formula>
    </cfRule>
  </conditionalFormatting>
  <conditionalFormatting sqref="AY16:BD16">
    <cfRule type="cellIs" dxfId="8259" priority="17" operator="greaterThan">
      <formula>0</formula>
    </cfRule>
    <cfRule type="cellIs" dxfId="8258" priority="16" operator="greaterThan">
      <formula>0</formula>
    </cfRule>
  </conditionalFormatting>
  <conditionalFormatting sqref="AY16:CP17 D8:O8 R8:V8 Y8:AS9 D9:V9">
    <cfRule type="cellIs" dxfId="8257" priority="37" operator="greaterThan">
      <formula>0</formula>
    </cfRule>
  </conditionalFormatting>
  <conditionalFormatting sqref="AZ16:BN16">
    <cfRule type="cellIs" dxfId="8256" priority="20" operator="greaterThan">
      <formula>0</formula>
    </cfRule>
    <cfRule type="cellIs" dxfId="8255" priority="19" operator="greaterThan">
      <formula>0</formula>
    </cfRule>
  </conditionalFormatting>
  <conditionalFormatting sqref="BO16:CP16">
    <cfRule type="cellIs" dxfId="8254" priority="8" operator="greaterThan">
      <formula>0</formula>
    </cfRule>
    <cfRule type="cellIs" dxfId="8253" priority="7" operator="greaterThan">
      <formula>0</formula>
    </cfRule>
  </conditionalFormatting>
  <conditionalFormatting sqref="CQ14:XFD15 D6:G6 I6:O6 R6:V6 D14:G14 I14:O14 R14:V14 Y14:AT14">
    <cfRule type="cellIs" dxfId="8252" priority="49" operator="greaterThan">
      <formula>0</formula>
    </cfRule>
  </conditionalFormatting>
  <conditionalFormatting sqref="CQ15:XFD15">
    <cfRule type="cellIs" dxfId="8251" priority="48" operator="greaterThan">
      <formula>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1734-24C1-4F51-BFC9-5A8265B62653}">
  <sheetPr>
    <tabColor rgb="FF92D050"/>
  </sheetPr>
  <dimension ref="A1:DU19"/>
  <sheetViews>
    <sheetView showGridLines="0" zoomScale="60" zoomScaleNormal="60" workbookViewId="0">
      <pane xSplit="3" ySplit="3" topLeftCell="BM4" activePane="bottomRight" state="frozen"/>
      <selection activeCell="AT22" sqref="AT22"/>
      <selection pane="topRight" activeCell="AT22" sqref="AT22"/>
      <selection pane="bottomLeft" activeCell="AT22" sqref="AT22"/>
      <selection pane="bottomRight" activeCell="CR23" sqref="CR23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76" width="6.6640625" hidden="1" customWidth="1"/>
    <col min="77" max="94" width="6.6640625" customWidth="1"/>
  </cols>
  <sheetData>
    <row r="1" spans="1:125" ht="28.05" customHeight="1" thickBot="1">
      <c r="A1" s="533" t="s">
        <v>584</v>
      </c>
    </row>
    <row r="2" spans="1:125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</row>
    <row r="3" spans="1:125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5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84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84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84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</row>
    <row r="4" spans="1:125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3"/>
      <c r="CY4" s="93"/>
      <c r="CZ4" s="93"/>
      <c r="DA4" s="93"/>
      <c r="DB4" s="93"/>
      <c r="DC4" s="92"/>
      <c r="DD4" s="140"/>
      <c r="DE4" s="93"/>
      <c r="DF4" s="93"/>
      <c r="DG4" s="93"/>
      <c r="DH4" s="93"/>
      <c r="DI4" s="93"/>
      <c r="DJ4" s="92"/>
      <c r="DK4" s="140"/>
      <c r="DL4" s="93"/>
      <c r="DM4" s="93"/>
      <c r="DN4" s="93"/>
      <c r="DO4" s="93"/>
      <c r="DP4" s="93"/>
      <c r="DQ4" s="92"/>
      <c r="DR4" s="140"/>
      <c r="DS4" s="93"/>
      <c r="DT4" s="93"/>
      <c r="DU4" s="95"/>
    </row>
    <row r="5" spans="1:125" s="96" customFormat="1" ht="20.100000000000001" customHeight="1">
      <c r="A5" s="853" t="s">
        <v>600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26"/>
      <c r="CY5" s="126"/>
      <c r="CZ5" s="126"/>
      <c r="DA5" s="126"/>
      <c r="DB5" s="126"/>
      <c r="DC5" s="127"/>
      <c r="DD5" s="141"/>
      <c r="DE5" s="126"/>
      <c r="DF5" s="126"/>
      <c r="DG5" s="126"/>
      <c r="DH5" s="126"/>
      <c r="DI5" s="126"/>
      <c r="DJ5" s="127"/>
      <c r="DK5" s="141"/>
      <c r="DL5" s="126"/>
      <c r="DM5" s="126"/>
      <c r="DN5" s="126"/>
      <c r="DO5" s="126"/>
      <c r="DP5" s="126"/>
      <c r="DQ5" s="127"/>
      <c r="DR5" s="141"/>
      <c r="DS5" s="126"/>
      <c r="DT5" s="126"/>
      <c r="DU5" s="131"/>
    </row>
    <row r="6" spans="1:125" s="96" customFormat="1" ht="20.100000000000001" customHeight="1">
      <c r="A6" s="854"/>
      <c r="B6" s="101" t="s">
        <v>6</v>
      </c>
      <c r="C6" s="391">
        <f>SUM(BO6:CP6)</f>
        <v>60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>
        <v>10</v>
      </c>
      <c r="CA6" s="98">
        <v>30</v>
      </c>
      <c r="CB6" s="98"/>
      <c r="CC6" s="99">
        <v>20</v>
      </c>
      <c r="CD6" s="99"/>
      <c r="CE6" s="99"/>
      <c r="CF6" s="99"/>
      <c r="CG6" s="99"/>
      <c r="CH6" s="98"/>
      <c r="CI6" s="98"/>
      <c r="CJ6" s="99"/>
      <c r="CK6" s="99"/>
      <c r="CL6" s="99"/>
      <c r="CM6" s="99"/>
      <c r="CN6" s="99"/>
      <c r="CO6" s="98"/>
      <c r="CP6" s="142"/>
      <c r="CQ6" s="97"/>
      <c r="CR6" s="99"/>
      <c r="CS6" s="99"/>
      <c r="CT6" s="99"/>
      <c r="CU6" s="99"/>
      <c r="CV6" s="98"/>
      <c r="CW6" s="142"/>
      <c r="CX6" s="99"/>
      <c r="CY6" s="99"/>
      <c r="CZ6" s="99"/>
      <c r="DA6" s="99"/>
      <c r="DB6" s="99"/>
      <c r="DC6" s="98"/>
      <c r="DD6" s="142"/>
      <c r="DE6" s="99"/>
      <c r="DF6" s="99"/>
      <c r="DG6" s="99"/>
      <c r="DH6" s="99"/>
      <c r="DI6" s="99"/>
      <c r="DJ6" s="98"/>
      <c r="DK6" s="142"/>
      <c r="DL6" s="99"/>
      <c r="DM6" s="99"/>
      <c r="DN6" s="99"/>
      <c r="DO6" s="99"/>
      <c r="DP6" s="99"/>
      <c r="DQ6" s="98"/>
      <c r="DR6" s="142"/>
      <c r="DS6" s="99"/>
      <c r="DT6" s="99"/>
      <c r="DU6" s="101"/>
    </row>
    <row r="7" spans="1:125" s="96" customFormat="1" ht="20.100000000000001" customHeight="1">
      <c r="A7" s="854"/>
      <c r="B7" s="101" t="s">
        <v>7</v>
      </c>
      <c r="C7" s="391">
        <f>SUM(BO7:CP7)</f>
        <v>60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>
        <v>3</v>
      </c>
      <c r="CA7" s="98">
        <v>18</v>
      </c>
      <c r="CB7" s="98"/>
      <c r="CC7" s="99">
        <v>25</v>
      </c>
      <c r="CD7" s="99">
        <v>14</v>
      </c>
      <c r="CE7" s="99"/>
      <c r="CF7" s="99"/>
      <c r="CG7" s="99"/>
      <c r="CH7" s="98"/>
      <c r="CI7" s="98"/>
      <c r="CJ7" s="99"/>
      <c r="CK7" s="99"/>
      <c r="CL7" s="99"/>
      <c r="CM7" s="99"/>
      <c r="CN7" s="99"/>
      <c r="CO7" s="98"/>
      <c r="CP7" s="142"/>
      <c r="CQ7" s="97"/>
      <c r="CR7" s="99"/>
      <c r="CS7" s="99"/>
      <c r="CT7" s="99"/>
      <c r="CU7" s="99"/>
      <c r="CV7" s="98"/>
      <c r="CW7" s="142"/>
      <c r="CX7" s="99"/>
      <c r="CY7" s="99"/>
      <c r="CZ7" s="99"/>
      <c r="DA7" s="99"/>
      <c r="DB7" s="99"/>
      <c r="DC7" s="98"/>
      <c r="DD7" s="142"/>
      <c r="DE7" s="99"/>
      <c r="DF7" s="99"/>
      <c r="DG7" s="99"/>
      <c r="DH7" s="99"/>
      <c r="DI7" s="99"/>
      <c r="DJ7" s="98"/>
      <c r="DK7" s="142"/>
      <c r="DL7" s="99"/>
      <c r="DM7" s="99"/>
      <c r="DN7" s="99"/>
      <c r="DO7" s="99"/>
      <c r="DP7" s="99"/>
      <c r="DQ7" s="98"/>
      <c r="DR7" s="142"/>
      <c r="DS7" s="99"/>
      <c r="DT7" s="99"/>
      <c r="DU7" s="101"/>
    </row>
    <row r="8" spans="1:125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>
        <f t="shared" ref="BZ8:CA8" si="5">BZ7-BZ6</f>
        <v>-7</v>
      </c>
      <c r="CA8" s="345">
        <f t="shared" si="5"/>
        <v>-12</v>
      </c>
      <c r="CB8" s="345">
        <f t="shared" ref="CB8:CC8" si="6">CB7-CB6</f>
        <v>0</v>
      </c>
      <c r="CC8" s="345">
        <f t="shared" si="6"/>
        <v>5</v>
      </c>
      <c r="CD8" s="345">
        <f t="shared" ref="CD8" si="7">CD7-CD6</f>
        <v>14</v>
      </c>
      <c r="CE8" s="99"/>
      <c r="CF8" s="99"/>
      <c r="CG8" s="99"/>
      <c r="CH8" s="98"/>
      <c r="CI8" s="98"/>
      <c r="CJ8" s="99"/>
      <c r="CK8" s="99"/>
      <c r="CL8" s="99"/>
      <c r="CM8" s="99"/>
      <c r="CN8" s="99"/>
      <c r="CO8" s="98"/>
      <c r="CP8" s="142"/>
      <c r="CQ8" s="97"/>
      <c r="CR8" s="99"/>
      <c r="CS8" s="99"/>
      <c r="CT8" s="99"/>
      <c r="CU8" s="99"/>
      <c r="CV8" s="98"/>
      <c r="CW8" s="142"/>
      <c r="CX8" s="99"/>
      <c r="CY8" s="99"/>
      <c r="CZ8" s="99"/>
      <c r="DA8" s="99"/>
      <c r="DB8" s="99"/>
      <c r="DC8" s="98"/>
      <c r="DD8" s="142"/>
      <c r="DE8" s="99"/>
      <c r="DF8" s="99"/>
      <c r="DG8" s="99"/>
      <c r="DH8" s="99"/>
      <c r="DI8" s="99"/>
      <c r="DJ8" s="98"/>
      <c r="DK8" s="142"/>
      <c r="DL8" s="99"/>
      <c r="DM8" s="99"/>
      <c r="DN8" s="99"/>
      <c r="DO8" s="99"/>
      <c r="DP8" s="99"/>
      <c r="DQ8" s="98"/>
      <c r="DR8" s="142"/>
      <c r="DS8" s="99"/>
      <c r="DT8" s="99"/>
      <c r="DU8" s="101"/>
    </row>
    <row r="9" spans="1:125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>
        <f t="shared" ref="BZ9:CA9" si="8">BY9+BZ8</f>
        <v>-7</v>
      </c>
      <c r="CA9" s="523">
        <f t="shared" si="8"/>
        <v>-19</v>
      </c>
      <c r="CB9" s="523">
        <f t="shared" ref="CB9" si="9">CA9+CB8</f>
        <v>-19</v>
      </c>
      <c r="CC9" s="523">
        <f t="shared" ref="CC9:CD9" si="10">CB9+CC8</f>
        <v>-14</v>
      </c>
      <c r="CD9" s="523">
        <f t="shared" si="10"/>
        <v>0</v>
      </c>
      <c r="CE9" s="115"/>
      <c r="CF9" s="115"/>
      <c r="CG9" s="115"/>
      <c r="CH9" s="114"/>
      <c r="CI9" s="114"/>
      <c r="CJ9" s="115"/>
      <c r="CK9" s="115"/>
      <c r="CL9" s="115"/>
      <c r="CM9" s="115"/>
      <c r="CN9" s="115"/>
      <c r="CO9" s="114"/>
      <c r="CP9" s="143"/>
      <c r="CQ9" s="112"/>
      <c r="CR9" s="115"/>
      <c r="CS9" s="115"/>
      <c r="CT9" s="115"/>
      <c r="CU9" s="115"/>
      <c r="CV9" s="114"/>
      <c r="CW9" s="143"/>
      <c r="CX9" s="115"/>
      <c r="CY9" s="115"/>
      <c r="CZ9" s="115"/>
      <c r="DA9" s="115"/>
      <c r="DB9" s="115"/>
      <c r="DC9" s="114"/>
      <c r="DD9" s="143"/>
      <c r="DE9" s="115"/>
      <c r="DF9" s="115"/>
      <c r="DG9" s="115"/>
      <c r="DH9" s="115"/>
      <c r="DI9" s="115"/>
      <c r="DJ9" s="114"/>
      <c r="DK9" s="143"/>
      <c r="DL9" s="115"/>
      <c r="DM9" s="115"/>
      <c r="DN9" s="115"/>
      <c r="DO9" s="115"/>
      <c r="DP9" s="115"/>
      <c r="DQ9" s="114"/>
      <c r="DR9" s="143"/>
      <c r="DS9" s="115"/>
      <c r="DT9" s="115"/>
      <c r="DU9" s="118"/>
    </row>
    <row r="10" spans="1:125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142"/>
      <c r="CQ10" s="97"/>
      <c r="CR10" s="99"/>
      <c r="CS10" s="99"/>
      <c r="CT10" s="99"/>
      <c r="CU10" s="99"/>
      <c r="CV10" s="98"/>
      <c r="CW10" s="142"/>
      <c r="CX10" s="99"/>
      <c r="CY10" s="99"/>
      <c r="CZ10" s="99"/>
      <c r="DA10" s="99"/>
      <c r="DB10" s="99"/>
      <c r="DC10" s="98"/>
      <c r="DD10" s="142"/>
      <c r="DE10" s="99"/>
      <c r="DF10" s="99"/>
      <c r="DG10" s="99"/>
      <c r="DH10" s="99"/>
      <c r="DI10" s="99"/>
      <c r="DJ10" s="98"/>
      <c r="DK10" s="142"/>
      <c r="DL10" s="99"/>
      <c r="DM10" s="99"/>
      <c r="DN10" s="99"/>
      <c r="DO10" s="99"/>
      <c r="DP10" s="99"/>
      <c r="DQ10" s="98"/>
      <c r="DR10" s="142"/>
      <c r="DS10" s="99"/>
      <c r="DT10" s="99"/>
      <c r="DU10" s="101"/>
    </row>
    <row r="11" spans="1:125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9"/>
      <c r="CY11" s="109"/>
      <c r="CZ11" s="109"/>
      <c r="DA11" s="109"/>
      <c r="DB11" s="109"/>
      <c r="DC11" s="108"/>
      <c r="DD11" s="144"/>
      <c r="DE11" s="109"/>
      <c r="DF11" s="109"/>
      <c r="DG11" s="109"/>
      <c r="DH11" s="109"/>
      <c r="DI11" s="109"/>
      <c r="DJ11" s="108"/>
      <c r="DK11" s="144"/>
      <c r="DL11" s="109"/>
      <c r="DM11" s="109"/>
      <c r="DN11" s="109"/>
      <c r="DO11" s="109"/>
      <c r="DP11" s="109"/>
      <c r="DQ11" s="108"/>
      <c r="DR11" s="144"/>
      <c r="DS11" s="109"/>
      <c r="DT11" s="109"/>
      <c r="DU11" s="111"/>
    </row>
    <row r="12" spans="1:125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3"/>
      <c r="CY12" s="93"/>
      <c r="CZ12" s="93"/>
      <c r="DA12" s="93"/>
      <c r="DB12" s="93"/>
      <c r="DC12" s="92"/>
      <c r="DD12" s="140"/>
      <c r="DE12" s="93"/>
      <c r="DF12" s="93"/>
      <c r="DG12" s="93"/>
      <c r="DH12" s="93"/>
      <c r="DI12" s="93"/>
      <c r="DJ12" s="92"/>
      <c r="DK12" s="140"/>
      <c r="DL12" s="93"/>
      <c r="DM12" s="93"/>
      <c r="DN12" s="93"/>
      <c r="DO12" s="93"/>
      <c r="DP12" s="93"/>
      <c r="DQ12" s="92"/>
      <c r="DR12" s="140"/>
      <c r="DS12" s="93"/>
      <c r="DT12" s="93"/>
      <c r="DU12" s="95"/>
    </row>
    <row r="13" spans="1:125" s="96" customFormat="1" ht="20.100000000000001" customHeight="1">
      <c r="A13" s="853" t="s">
        <v>600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26"/>
      <c r="CY13" s="126"/>
      <c r="CZ13" s="126"/>
      <c r="DA13" s="126"/>
      <c r="DB13" s="126"/>
      <c r="DC13" s="127"/>
      <c r="DD13" s="141"/>
      <c r="DE13" s="126"/>
      <c r="DF13" s="126"/>
      <c r="DG13" s="126"/>
      <c r="DH13" s="126"/>
      <c r="DI13" s="126"/>
      <c r="DJ13" s="127"/>
      <c r="DK13" s="141"/>
      <c r="DL13" s="126"/>
      <c r="DM13" s="126"/>
      <c r="DN13" s="126"/>
      <c r="DO13" s="126"/>
      <c r="DP13" s="126"/>
      <c r="DQ13" s="127"/>
      <c r="DR13" s="141"/>
      <c r="DS13" s="126"/>
      <c r="DT13" s="126"/>
      <c r="DU13" s="131"/>
    </row>
    <row r="14" spans="1:125" s="96" customFormat="1" ht="20.100000000000001" customHeight="1">
      <c r="A14" s="854"/>
      <c r="B14" s="101" t="s">
        <v>6</v>
      </c>
      <c r="C14" s="391">
        <f t="shared" ref="C14:C15" si="11">SUM(BO14:CP14)</f>
        <v>60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>
        <v>20</v>
      </c>
      <c r="CB14" s="98"/>
      <c r="CC14" s="99">
        <v>30</v>
      </c>
      <c r="CD14" s="99">
        <v>10</v>
      </c>
      <c r="CE14" s="99"/>
      <c r="CF14" s="99"/>
      <c r="CG14" s="99"/>
      <c r="CH14" s="98"/>
      <c r="CI14" s="98"/>
      <c r="CJ14" s="99"/>
      <c r="CK14" s="99"/>
      <c r="CL14" s="99"/>
      <c r="CM14" s="99"/>
      <c r="CN14" s="99"/>
      <c r="CO14" s="98"/>
      <c r="CP14" s="142"/>
      <c r="CQ14" s="97"/>
      <c r="CR14" s="99"/>
      <c r="CS14" s="99"/>
      <c r="CT14" s="99"/>
      <c r="CU14" s="99"/>
      <c r="CV14" s="98"/>
      <c r="CW14" s="142"/>
      <c r="CX14" s="99"/>
      <c r="CY14" s="99"/>
      <c r="CZ14" s="99"/>
      <c r="DA14" s="99"/>
      <c r="DB14" s="99"/>
      <c r="DC14" s="98"/>
      <c r="DD14" s="142"/>
      <c r="DE14" s="99"/>
      <c r="DF14" s="99"/>
      <c r="DG14" s="99"/>
      <c r="DH14" s="99"/>
      <c r="DI14" s="99"/>
      <c r="DJ14" s="98"/>
      <c r="DK14" s="142"/>
      <c r="DL14" s="99"/>
      <c r="DM14" s="99"/>
      <c r="DN14" s="99"/>
      <c r="DO14" s="99"/>
      <c r="DP14" s="99"/>
      <c r="DQ14" s="98"/>
      <c r="DR14" s="142"/>
      <c r="DS14" s="99"/>
      <c r="DT14" s="99"/>
      <c r="DU14" s="101"/>
    </row>
    <row r="15" spans="1:125" s="96" customFormat="1" ht="20.100000000000001" customHeight="1">
      <c r="A15" s="854"/>
      <c r="B15" s="101" t="s">
        <v>7</v>
      </c>
      <c r="C15" s="391">
        <f t="shared" si="11"/>
        <v>60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>
        <v>0</v>
      </c>
      <c r="CB15" s="98"/>
      <c r="CC15" s="99">
        <v>16</v>
      </c>
      <c r="CD15" s="99">
        <v>18</v>
      </c>
      <c r="CE15" s="99">
        <v>11</v>
      </c>
      <c r="CF15" s="99">
        <v>15</v>
      </c>
      <c r="CG15" s="99"/>
      <c r="CH15" s="98"/>
      <c r="CI15" s="98"/>
      <c r="CJ15" s="99"/>
      <c r="CK15" s="99"/>
      <c r="CL15" s="99"/>
      <c r="CM15" s="99"/>
      <c r="CN15" s="99"/>
      <c r="CO15" s="98"/>
      <c r="CP15" s="142"/>
      <c r="CQ15" s="97"/>
      <c r="CR15" s="99"/>
      <c r="CS15" s="99"/>
      <c r="CT15" s="99"/>
      <c r="CU15" s="99"/>
      <c r="CV15" s="98"/>
      <c r="CW15" s="142"/>
      <c r="CX15" s="99"/>
      <c r="CY15" s="99"/>
      <c r="CZ15" s="99"/>
      <c r="DA15" s="99"/>
      <c r="DB15" s="99"/>
      <c r="DC15" s="98"/>
      <c r="DD15" s="142"/>
      <c r="DE15" s="99"/>
      <c r="DF15" s="99"/>
      <c r="DG15" s="99"/>
      <c r="DH15" s="99"/>
      <c r="DI15" s="99"/>
      <c r="DJ15" s="98"/>
      <c r="DK15" s="142"/>
      <c r="DL15" s="99"/>
      <c r="DM15" s="99"/>
      <c r="DN15" s="99"/>
      <c r="DO15" s="99"/>
      <c r="DP15" s="99"/>
      <c r="DQ15" s="98"/>
      <c r="DR15" s="142"/>
      <c r="DS15" s="99"/>
      <c r="DT15" s="99"/>
      <c r="DU15" s="101"/>
    </row>
    <row r="16" spans="1:125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345">
        <f t="shared" ref="CA16:CC16" si="12">CA15-CA14</f>
        <v>-20</v>
      </c>
      <c r="CB16" s="345">
        <f t="shared" si="12"/>
        <v>0</v>
      </c>
      <c r="CC16" s="345">
        <f t="shared" si="12"/>
        <v>-14</v>
      </c>
      <c r="CD16" s="345">
        <f t="shared" ref="CD16:CE16" si="13">CD15-CD14</f>
        <v>8</v>
      </c>
      <c r="CE16" s="345">
        <f t="shared" si="13"/>
        <v>11</v>
      </c>
      <c r="CF16" s="345">
        <f t="shared" ref="CF16" si="14">CF15-CF14</f>
        <v>15</v>
      </c>
      <c r="CG16" s="99"/>
      <c r="CH16" s="98"/>
      <c r="CI16" s="98"/>
      <c r="CJ16" s="99"/>
      <c r="CK16" s="99"/>
      <c r="CL16" s="99"/>
      <c r="CM16" s="99"/>
      <c r="CN16" s="99"/>
      <c r="CO16" s="98"/>
      <c r="CP16" s="142"/>
      <c r="CQ16" s="97"/>
      <c r="CR16" s="99"/>
      <c r="CS16" s="99"/>
      <c r="CT16" s="99"/>
      <c r="CU16" s="99"/>
      <c r="CV16" s="98"/>
      <c r="CW16" s="142"/>
      <c r="CX16" s="99"/>
      <c r="CY16" s="99"/>
      <c r="CZ16" s="99"/>
      <c r="DA16" s="99"/>
      <c r="DB16" s="99"/>
      <c r="DC16" s="98"/>
      <c r="DD16" s="142"/>
      <c r="DE16" s="99"/>
      <c r="DF16" s="99"/>
      <c r="DG16" s="99"/>
      <c r="DH16" s="99"/>
      <c r="DI16" s="99"/>
      <c r="DJ16" s="98"/>
      <c r="DK16" s="142"/>
      <c r="DL16" s="99"/>
      <c r="DM16" s="99"/>
      <c r="DN16" s="99"/>
      <c r="DO16" s="99"/>
      <c r="DP16" s="99"/>
      <c r="DQ16" s="98"/>
      <c r="DR16" s="142"/>
      <c r="DS16" s="99"/>
      <c r="DT16" s="99"/>
      <c r="DU16" s="101"/>
    </row>
    <row r="17" spans="1:125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>
        <f t="shared" ref="CA17" si="15">BZ17+CA16</f>
        <v>-20</v>
      </c>
      <c r="CB17" s="523">
        <f t="shared" ref="CB17" si="16">CA17+CB16</f>
        <v>-20</v>
      </c>
      <c r="CC17" s="523">
        <f t="shared" ref="CC17:CF17" si="17">CB17+CC16</f>
        <v>-34</v>
      </c>
      <c r="CD17" s="523">
        <f t="shared" si="17"/>
        <v>-26</v>
      </c>
      <c r="CE17" s="523">
        <f t="shared" si="17"/>
        <v>-15</v>
      </c>
      <c r="CF17" s="523">
        <f t="shared" si="17"/>
        <v>0</v>
      </c>
      <c r="CG17" s="115"/>
      <c r="CH17" s="114"/>
      <c r="CI17" s="114"/>
      <c r="CJ17" s="115"/>
      <c r="CK17" s="115"/>
      <c r="CL17" s="115"/>
      <c r="CM17" s="115"/>
      <c r="CN17" s="115"/>
      <c r="CO17" s="114"/>
      <c r="CP17" s="143"/>
      <c r="CQ17" s="112"/>
      <c r="CR17" s="115"/>
      <c r="CS17" s="115"/>
      <c r="CT17" s="115"/>
      <c r="CU17" s="115"/>
      <c r="CV17" s="114"/>
      <c r="CW17" s="143"/>
      <c r="CX17" s="115"/>
      <c r="CY17" s="115"/>
      <c r="CZ17" s="115"/>
      <c r="DA17" s="115"/>
      <c r="DB17" s="115"/>
      <c r="DC17" s="114"/>
      <c r="DD17" s="143"/>
      <c r="DE17" s="115"/>
      <c r="DF17" s="115"/>
      <c r="DG17" s="115"/>
      <c r="DH17" s="115"/>
      <c r="DI17" s="115"/>
      <c r="DJ17" s="114"/>
      <c r="DK17" s="143"/>
      <c r="DL17" s="115"/>
      <c r="DM17" s="115"/>
      <c r="DN17" s="115"/>
      <c r="DO17" s="115"/>
      <c r="DP17" s="115"/>
      <c r="DQ17" s="114"/>
      <c r="DR17" s="143"/>
      <c r="DS17" s="115"/>
      <c r="DT17" s="115"/>
      <c r="DU17" s="118"/>
    </row>
    <row r="18" spans="1:125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03"/>
      <c r="CI18" s="103"/>
      <c r="CJ18" s="104"/>
      <c r="CK18" s="104"/>
      <c r="CL18" s="104"/>
      <c r="CM18" s="104"/>
      <c r="CN18" s="104"/>
      <c r="CO18" s="103"/>
      <c r="CP18" s="145"/>
      <c r="CQ18" s="102"/>
      <c r="CR18" s="104"/>
      <c r="CS18" s="104"/>
      <c r="CT18" s="104"/>
      <c r="CU18" s="104"/>
      <c r="CV18" s="103"/>
      <c r="CW18" s="145"/>
      <c r="CX18" s="104"/>
      <c r="CY18" s="104"/>
      <c r="CZ18" s="104"/>
      <c r="DA18" s="104"/>
      <c r="DB18" s="104"/>
      <c r="DC18" s="103"/>
      <c r="DD18" s="145"/>
      <c r="DE18" s="104"/>
      <c r="DF18" s="104"/>
      <c r="DG18" s="104"/>
      <c r="DH18" s="104"/>
      <c r="DI18" s="104"/>
      <c r="DJ18" s="103"/>
      <c r="DK18" s="145"/>
      <c r="DL18" s="104"/>
      <c r="DM18" s="104"/>
      <c r="DN18" s="104"/>
      <c r="DO18" s="104"/>
      <c r="DP18" s="104"/>
      <c r="DQ18" s="103"/>
      <c r="DR18" s="145"/>
      <c r="DS18" s="104"/>
      <c r="DT18" s="104"/>
      <c r="DU18" s="106"/>
    </row>
    <row r="19" spans="1:125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9"/>
      <c r="CY19" s="109"/>
      <c r="CZ19" s="109"/>
      <c r="DA19" s="109"/>
      <c r="DB19" s="109"/>
      <c r="DC19" s="108"/>
      <c r="DD19" s="144"/>
      <c r="DE19" s="109"/>
      <c r="DF19" s="109"/>
      <c r="DG19" s="109"/>
      <c r="DH19" s="109"/>
      <c r="DI19" s="109"/>
      <c r="DJ19" s="108"/>
      <c r="DK19" s="144"/>
      <c r="DL19" s="109"/>
      <c r="DM19" s="109"/>
      <c r="DN19" s="109"/>
      <c r="DO19" s="109"/>
      <c r="DP19" s="109"/>
      <c r="DQ19" s="108"/>
      <c r="DR19" s="144"/>
      <c r="DS19" s="109"/>
      <c r="DT19" s="109"/>
      <c r="DU19" s="111"/>
    </row>
  </sheetData>
  <mergeCells count="7">
    <mergeCell ref="CQ2:DU2"/>
    <mergeCell ref="A13:A19"/>
    <mergeCell ref="A2:C3"/>
    <mergeCell ref="D2:AG2"/>
    <mergeCell ref="AH2:BL2"/>
    <mergeCell ref="BM2:CP2"/>
    <mergeCell ref="A5:A11"/>
  </mergeCells>
  <conditionalFormatting sqref="C8">
    <cfRule type="cellIs" dxfId="8250" priority="45" operator="equal">
      <formula>0</formula>
    </cfRule>
    <cfRule type="cellIs" dxfId="8249" priority="46" operator="equal">
      <formula>0</formula>
    </cfRule>
    <cfRule type="cellIs" dxfId="8248" priority="47" operator="lessThan">
      <formula>0</formula>
    </cfRule>
  </conditionalFormatting>
  <conditionalFormatting sqref="C16">
    <cfRule type="cellIs" dxfId="8247" priority="49" operator="equal">
      <formula>0</formula>
    </cfRule>
    <cfRule type="cellIs" dxfId="8246" priority="48" operator="equal">
      <formula>0</formula>
    </cfRule>
    <cfRule type="cellIs" dxfId="8245" priority="50" operator="lessThan">
      <formula>0</formula>
    </cfRule>
  </conditionalFormatting>
  <conditionalFormatting sqref="D8:O8 R8:V8 Y8:AS8 BV8:XFD8 AU9">
    <cfRule type="cellIs" dxfId="8244" priority="43" operator="greaterThan">
      <formula>0</formula>
    </cfRule>
  </conditionalFormatting>
  <conditionalFormatting sqref="D8:O8 R8:V8 Y8:AS9 D9:V9">
    <cfRule type="cellIs" dxfId="8243" priority="42" operator="greaterThan">
      <formula>0</formula>
    </cfRule>
  </conditionalFormatting>
  <conditionalFormatting sqref="D16:O16 R16:V16">
    <cfRule type="cellIs" dxfId="8242" priority="39" operator="greaterThan">
      <formula>0</formula>
    </cfRule>
    <cfRule type="cellIs" dxfId="8241" priority="37" operator="greaterThan">
      <formula>0</formula>
    </cfRule>
    <cfRule type="cellIs" dxfId="8240" priority="38" operator="greaterThan">
      <formula>0</formula>
    </cfRule>
  </conditionalFormatting>
  <conditionalFormatting sqref="D9:V9 Y9:AS9">
    <cfRule type="cellIs" dxfId="8239" priority="41" operator="equal">
      <formula>0</formula>
    </cfRule>
    <cfRule type="cellIs" dxfId="8238" priority="40" operator="lessThan">
      <formula>-0.01</formula>
    </cfRule>
  </conditionalFormatting>
  <conditionalFormatting sqref="D17:AS17">
    <cfRule type="cellIs" dxfId="8237" priority="29" operator="lessThan">
      <formula>-0.01</formula>
    </cfRule>
    <cfRule type="cellIs" dxfId="8236" priority="30" operator="equal">
      <formula>0</formula>
    </cfRule>
  </conditionalFormatting>
  <conditionalFormatting sqref="D18:AS18 AV18:XFD18">
    <cfRule type="cellIs" dxfId="8235" priority="51" operator="greaterThan">
      <formula>0</formula>
    </cfRule>
    <cfRule type="cellIs" dxfId="8234" priority="52" operator="greaterThan">
      <formula>0</formula>
    </cfRule>
  </conditionalFormatting>
  <conditionalFormatting sqref="D18:DU18">
    <cfRule type="cellIs" dxfId="8233" priority="23" operator="greaterThan">
      <formula>0</formula>
    </cfRule>
  </conditionalFormatting>
  <conditionalFormatting sqref="Y16:AC16">
    <cfRule type="cellIs" dxfId="8232" priority="36" operator="greaterThan">
      <formula>0</formula>
    </cfRule>
    <cfRule type="cellIs" dxfId="8231" priority="35" operator="greaterThan">
      <formula>0</formula>
    </cfRule>
    <cfRule type="cellIs" dxfId="8230" priority="34" operator="greaterThan">
      <formula>0</formula>
    </cfRule>
  </conditionalFormatting>
  <conditionalFormatting sqref="Y6:DU6 AW14:BR14 BT14:CD14 CF14:DU14 BP15">
    <cfRule type="cellIs" dxfId="8229" priority="28" operator="greaterThan">
      <formula>0</formula>
    </cfRule>
  </conditionalFormatting>
  <conditionalFormatting sqref="AE16:AX16 D17:AX17">
    <cfRule type="cellIs" dxfId="8228" priority="31" operator="greaterThan">
      <formula>0</formula>
    </cfRule>
  </conditionalFormatting>
  <conditionalFormatting sqref="AE16:AX16 AV17 AT17:AU18">
    <cfRule type="cellIs" dxfId="8227" priority="32" operator="greaterThan">
      <formula>0</formula>
    </cfRule>
    <cfRule type="cellIs" dxfId="8226" priority="33" operator="greaterThan">
      <formula>0</formula>
    </cfRule>
  </conditionalFormatting>
  <conditionalFormatting sqref="AU8:BS8 BV8:DU8">
    <cfRule type="cellIs" dxfId="8225" priority="13" operator="greaterThan">
      <formula>0</formula>
    </cfRule>
  </conditionalFormatting>
  <conditionalFormatting sqref="AU8:BS8">
    <cfRule type="cellIs" dxfId="8224" priority="12" operator="greaterThan">
      <formula>0</formula>
    </cfRule>
  </conditionalFormatting>
  <conditionalFormatting sqref="AU8:BS9">
    <cfRule type="cellIs" dxfId="8223" priority="11" operator="greaterThan">
      <formula>0</formula>
    </cfRule>
  </conditionalFormatting>
  <conditionalFormatting sqref="AV9:BS9 BV9:DU9">
    <cfRule type="cellIs" dxfId="8222" priority="14" operator="lessThan">
      <formula>-0.01</formula>
    </cfRule>
    <cfRule type="cellIs" dxfId="8221" priority="15" operator="equal">
      <formula>0</formula>
    </cfRule>
  </conditionalFormatting>
  <conditionalFormatting sqref="AV17:DU17">
    <cfRule type="cellIs" dxfId="8220" priority="19" operator="lessThan">
      <formula>-0.01</formula>
    </cfRule>
    <cfRule type="cellIs" dxfId="8219" priority="20" operator="equal">
      <formula>0</formula>
    </cfRule>
  </conditionalFormatting>
  <conditionalFormatting sqref="AY16:BD16">
    <cfRule type="cellIs" dxfId="8218" priority="22" operator="greaterThan">
      <formula>0</formula>
    </cfRule>
    <cfRule type="cellIs" dxfId="8217" priority="21" operator="greaterThan">
      <formula>0</formula>
    </cfRule>
  </conditionalFormatting>
  <conditionalFormatting sqref="AY16:DU17">
    <cfRule type="cellIs" dxfId="8216" priority="2" operator="greaterThan">
      <formula>0</formula>
    </cfRule>
  </conditionalFormatting>
  <conditionalFormatting sqref="AZ16:BN16">
    <cfRule type="cellIs" dxfId="8215" priority="25" operator="greaterThan">
      <formula>0</formula>
    </cfRule>
    <cfRule type="cellIs" dxfId="8214" priority="24" operator="greaterThan">
      <formula>0</formula>
    </cfRule>
  </conditionalFormatting>
  <conditionalFormatting sqref="BO16:DU16">
    <cfRule type="cellIs" dxfId="8213" priority="18" operator="greaterThan">
      <formula>0</formula>
    </cfRule>
    <cfRule type="cellIs" dxfId="8212" priority="17" operator="greaterThan">
      <formula>0</formula>
    </cfRule>
  </conditionalFormatting>
  <conditionalFormatting sqref="BV8:DU9">
    <cfRule type="cellIs" dxfId="8211" priority="1" operator="greaterThan">
      <formula>0</formula>
    </cfRule>
  </conditionalFormatting>
  <conditionalFormatting sqref="DV6:XFD8 D8:O8 R8:V8 Y8:AS8 AU9">
    <cfRule type="cellIs" dxfId="8210" priority="44" operator="greaterThan">
      <formula>0</formula>
    </cfRule>
  </conditionalFormatting>
  <conditionalFormatting sqref="DV14:XFD15 D6:G6 I6:O6 R6:V6 D14:G14 I14:O14 R14:V14 Y14:AT14">
    <cfRule type="cellIs" dxfId="8209" priority="54" operator="greaterThan">
      <formula>0</formula>
    </cfRule>
  </conditionalFormatting>
  <conditionalFormatting sqref="DV15:XFD15">
    <cfRule type="cellIs" dxfId="8208" priority="53" operator="greaterThan">
      <formula>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F2E1-EDC4-48F2-8D97-53AF3809834A}">
  <sheetPr>
    <tabColor rgb="FF92D050"/>
  </sheetPr>
  <dimension ref="A1:CS19"/>
  <sheetViews>
    <sheetView showGridLines="0" zoomScale="60" zoomScaleNormal="60" workbookViewId="0">
      <pane xSplit="3" ySplit="3" topLeftCell="CC4" activePane="bottomRight" state="frozen"/>
      <selection activeCell="ER35" sqref="ER35"/>
      <selection pane="topRight" activeCell="ER35" sqref="ER35"/>
      <selection pane="bottomLeft" activeCell="ER35" sqref="ER35"/>
      <selection pane="bottomRight" activeCell="ER35" sqref="ER35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80" width="6.6640625" hidden="1" customWidth="1"/>
    <col min="81" max="94" width="6.6640625" customWidth="1"/>
  </cols>
  <sheetData>
    <row r="1" spans="1:97" ht="28.05" customHeight="1" thickBot="1">
      <c r="A1" s="533" t="s">
        <v>584</v>
      </c>
    </row>
    <row r="2" spans="1:97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</row>
    <row r="3" spans="1:97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</row>
    <row r="4" spans="1:97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</row>
    <row r="5" spans="1:97" s="96" customFormat="1" ht="20.100000000000001" customHeight="1">
      <c r="A5" s="853" t="s">
        <v>603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</row>
    <row r="6" spans="1:97" s="96" customFormat="1" ht="20.100000000000001" customHeight="1">
      <c r="A6" s="854"/>
      <c r="B6" s="101" t="s">
        <v>6</v>
      </c>
      <c r="C6" s="391">
        <f>SUM(CB6:CP6)</f>
        <v>100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>
        <v>10</v>
      </c>
      <c r="CF6" s="99">
        <v>30</v>
      </c>
      <c r="CG6" s="99">
        <v>24</v>
      </c>
      <c r="CH6" s="99">
        <v>30</v>
      </c>
      <c r="CI6" s="127"/>
      <c r="CJ6" s="99">
        <v>6</v>
      </c>
      <c r="CK6" s="99"/>
      <c r="CL6" s="99"/>
      <c r="CM6" s="99"/>
      <c r="CN6" s="99"/>
      <c r="CO6" s="98"/>
      <c r="CP6" s="142"/>
    </row>
    <row r="7" spans="1:97" s="96" customFormat="1" ht="20.100000000000001" customHeight="1">
      <c r="A7" s="854"/>
      <c r="B7" s="101" t="s">
        <v>7</v>
      </c>
      <c r="C7" s="391">
        <f>SUM(CB7:CP7)</f>
        <v>100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>
        <v>3</v>
      </c>
      <c r="CF7" s="99">
        <v>21</v>
      </c>
      <c r="CG7" s="99">
        <v>17</v>
      </c>
      <c r="CH7" s="98">
        <v>27</v>
      </c>
      <c r="CI7" s="98"/>
      <c r="CJ7" s="99">
        <v>24</v>
      </c>
      <c r="CK7" s="99">
        <v>8</v>
      </c>
      <c r="CL7" s="99"/>
      <c r="CM7" s="99"/>
      <c r="CN7" s="99"/>
      <c r="CO7" s="98"/>
      <c r="CP7" s="142"/>
    </row>
    <row r="8" spans="1:97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>
        <f>CE7-CE6</f>
        <v>-7</v>
      </c>
      <c r="CF8" s="345">
        <f>CF7-CF6</f>
        <v>-9</v>
      </c>
      <c r="CG8" s="345">
        <f>CG7-CG6</f>
        <v>-7</v>
      </c>
      <c r="CH8" s="345">
        <f>CH7-CH6</f>
        <v>-3</v>
      </c>
      <c r="CI8" s="345">
        <f t="shared" ref="CI8:CJ8" si="0">CI7-CI6</f>
        <v>0</v>
      </c>
      <c r="CJ8" s="345">
        <f t="shared" si="0"/>
        <v>18</v>
      </c>
      <c r="CK8" s="345">
        <f t="shared" ref="CK8" si="1">CK7-CK6</f>
        <v>8</v>
      </c>
      <c r="CL8" s="99"/>
      <c r="CM8" s="99"/>
      <c r="CN8" s="99"/>
      <c r="CO8" s="98"/>
      <c r="CP8" s="142"/>
    </row>
    <row r="9" spans="1:97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>
        <f>CD9+CE8</f>
        <v>-7</v>
      </c>
      <c r="CF9" s="523">
        <f>CE9+CF8</f>
        <v>-16</v>
      </c>
      <c r="CG9" s="523">
        <f>CF9+CG8</f>
        <v>-23</v>
      </c>
      <c r="CH9" s="523">
        <f>CG9+CH8</f>
        <v>-26</v>
      </c>
      <c r="CI9" s="523">
        <f t="shared" ref="CI9:CK9" si="2">CH9+CI8</f>
        <v>-26</v>
      </c>
      <c r="CJ9" s="523">
        <f t="shared" si="2"/>
        <v>-8</v>
      </c>
      <c r="CK9" s="523">
        <f t="shared" si="2"/>
        <v>0</v>
      </c>
      <c r="CL9" s="115"/>
      <c r="CM9" s="115"/>
      <c r="CN9" s="115"/>
      <c r="CO9" s="114"/>
      <c r="CP9" s="143"/>
    </row>
    <row r="10" spans="1:97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142"/>
    </row>
    <row r="11" spans="1:97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</row>
    <row r="12" spans="1:97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</row>
    <row r="13" spans="1:97" s="96" customFormat="1" ht="20.100000000000001" customHeight="1">
      <c r="A13" s="853" t="s">
        <v>603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</row>
    <row r="14" spans="1:97" s="96" customFormat="1" ht="20.100000000000001" customHeight="1">
      <c r="A14" s="854"/>
      <c r="B14" s="101" t="s">
        <v>6</v>
      </c>
      <c r="C14" s="391">
        <f>SUM(CC14:CT14)</f>
        <v>100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>
        <v>10</v>
      </c>
      <c r="CG14" s="99">
        <v>30</v>
      </c>
      <c r="CH14" s="99">
        <v>30</v>
      </c>
      <c r="CI14" s="127"/>
      <c r="CJ14" s="99">
        <v>30</v>
      </c>
      <c r="CK14" s="99"/>
      <c r="CL14" s="99"/>
      <c r="CM14" s="99"/>
      <c r="CN14" s="99"/>
      <c r="CO14" s="98"/>
      <c r="CP14" s="142"/>
    </row>
    <row r="15" spans="1:97" s="96" customFormat="1" ht="20.100000000000001" customHeight="1">
      <c r="A15" s="854"/>
      <c r="B15" s="101" t="s">
        <v>7</v>
      </c>
      <c r="C15" s="391">
        <f>SUM(CC15:CT15)</f>
        <v>100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>
        <v>3</v>
      </c>
      <c r="CG15" s="99">
        <v>17</v>
      </c>
      <c r="CH15" s="98">
        <v>23</v>
      </c>
      <c r="CI15" s="98"/>
      <c r="CJ15" s="99">
        <v>23</v>
      </c>
      <c r="CK15" s="99">
        <v>13</v>
      </c>
      <c r="CL15" s="99">
        <v>9</v>
      </c>
      <c r="CM15" s="99"/>
      <c r="CN15" s="99"/>
      <c r="CO15" s="98"/>
      <c r="CP15" s="142"/>
      <c r="CQ15" s="96">
        <v>4</v>
      </c>
      <c r="CR15" s="96">
        <v>3</v>
      </c>
      <c r="CS15" s="96">
        <v>5</v>
      </c>
    </row>
    <row r="16" spans="1:97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>
        <f>CF15-CF14</f>
        <v>-7</v>
      </c>
      <c r="CG16" s="345">
        <f>CG15-CG14</f>
        <v>-13</v>
      </c>
      <c r="CH16" s="345">
        <f>CH15-CH14</f>
        <v>-7</v>
      </c>
      <c r="CI16" s="345">
        <f t="shared" ref="CI16:CJ16" si="3">CI15-CI14</f>
        <v>0</v>
      </c>
      <c r="CJ16" s="345">
        <f t="shared" si="3"/>
        <v>-7</v>
      </c>
      <c r="CK16" s="345">
        <f t="shared" ref="CK16:CL16" si="4">CK15-CK14</f>
        <v>13</v>
      </c>
      <c r="CL16" s="345">
        <f t="shared" si="4"/>
        <v>9</v>
      </c>
      <c r="CM16" s="345">
        <f t="shared" ref="CM16:CR16" si="5">CM15-CM14</f>
        <v>0</v>
      </c>
      <c r="CN16" s="345">
        <f t="shared" si="5"/>
        <v>0</v>
      </c>
      <c r="CO16" s="345">
        <f t="shared" si="5"/>
        <v>0</v>
      </c>
      <c r="CP16" s="345">
        <f t="shared" si="5"/>
        <v>0</v>
      </c>
      <c r="CQ16" s="345">
        <f t="shared" si="5"/>
        <v>4</v>
      </c>
      <c r="CR16" s="345">
        <f t="shared" si="5"/>
        <v>3</v>
      </c>
      <c r="CS16" s="345">
        <f t="shared" ref="CS16" si="6">CS15-CS14</f>
        <v>5</v>
      </c>
    </row>
    <row r="17" spans="1:97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>
        <f>CE17+CF16</f>
        <v>-7</v>
      </c>
      <c r="CG17" s="523">
        <f>CF17+CG16</f>
        <v>-20</v>
      </c>
      <c r="CH17" s="523">
        <f>CG17+CH16</f>
        <v>-27</v>
      </c>
      <c r="CI17" s="523">
        <f t="shared" ref="CI17:CL17" si="7">CH17+CI16</f>
        <v>-27</v>
      </c>
      <c r="CJ17" s="523">
        <f t="shared" si="7"/>
        <v>-34</v>
      </c>
      <c r="CK17" s="523">
        <f t="shared" si="7"/>
        <v>-21</v>
      </c>
      <c r="CL17" s="523">
        <f t="shared" si="7"/>
        <v>-12</v>
      </c>
      <c r="CM17" s="523">
        <f t="shared" ref="CM17" si="8">CL17+CM16</f>
        <v>-12</v>
      </c>
      <c r="CN17" s="523">
        <f t="shared" ref="CN17" si="9">CM17+CN16</f>
        <v>-12</v>
      </c>
      <c r="CO17" s="523">
        <f t="shared" ref="CO17" si="10">CN17+CO16</f>
        <v>-12</v>
      </c>
      <c r="CP17" s="523">
        <f t="shared" ref="CP17" si="11">CO17+CP16</f>
        <v>-12</v>
      </c>
      <c r="CQ17" s="523">
        <f t="shared" ref="CQ17" si="12">CP17+CQ16</f>
        <v>-8</v>
      </c>
      <c r="CR17" s="523">
        <f t="shared" ref="CR17:CS17" si="13">CQ17+CR16</f>
        <v>-5</v>
      </c>
      <c r="CS17" s="523">
        <f t="shared" si="13"/>
        <v>0</v>
      </c>
    </row>
    <row r="18" spans="1:97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03"/>
      <c r="CI18" s="103"/>
      <c r="CJ18" s="104"/>
      <c r="CK18" s="104"/>
      <c r="CL18" s="104"/>
      <c r="CM18" s="104"/>
      <c r="CN18" s="104"/>
      <c r="CO18" s="103"/>
      <c r="CP18" s="145"/>
    </row>
    <row r="19" spans="1:97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</row>
  </sheetData>
  <mergeCells count="6">
    <mergeCell ref="BM2:CP2"/>
    <mergeCell ref="A5:A11"/>
    <mergeCell ref="A13:A19"/>
    <mergeCell ref="A2:C3"/>
    <mergeCell ref="D2:AG2"/>
    <mergeCell ref="AH2:BL2"/>
  </mergeCells>
  <conditionalFormatting sqref="C8">
    <cfRule type="cellIs" dxfId="8207" priority="38" operator="lessThan">
      <formula>0</formula>
    </cfRule>
    <cfRule type="cellIs" dxfId="8206" priority="37" operator="equal">
      <formula>0</formula>
    </cfRule>
    <cfRule type="cellIs" dxfId="8205" priority="36" operator="equal">
      <formula>0</formula>
    </cfRule>
  </conditionalFormatting>
  <conditionalFormatting sqref="C16">
    <cfRule type="cellIs" dxfId="8204" priority="41" operator="lessThan">
      <formula>0</formula>
    </cfRule>
    <cfRule type="cellIs" dxfId="8203" priority="40" operator="equal">
      <formula>0</formula>
    </cfRule>
    <cfRule type="cellIs" dxfId="8202" priority="39" operator="equal">
      <formula>0</formula>
    </cfRule>
  </conditionalFormatting>
  <conditionalFormatting sqref="D6:G6 I6:O6 R6:V6 D14:G14 I14:O14 R14:V14 Y14:AT14">
    <cfRule type="cellIs" dxfId="8201" priority="45" operator="greaterThan">
      <formula>0</formula>
    </cfRule>
  </conditionalFormatting>
  <conditionalFormatting sqref="D8:O8 R8:V8 Y8:AS8 AU9">
    <cfRule type="cellIs" dxfId="8200" priority="35" operator="greaterThan">
      <formula>0</formula>
    </cfRule>
  </conditionalFormatting>
  <conditionalFormatting sqref="D8:O8 R8:V8 Y8:AS8 CC8 CE8:XFD8 CQ15:XFD15 BV8:BZ8 AU9">
    <cfRule type="cellIs" dxfId="8199" priority="34" operator="greaterThan">
      <formula>0</formula>
    </cfRule>
  </conditionalFormatting>
  <conditionalFormatting sqref="D16:O16 R16:V16">
    <cfRule type="cellIs" dxfId="8198" priority="28" operator="greaterThan">
      <formula>0</formula>
    </cfRule>
    <cfRule type="cellIs" dxfId="8197" priority="30" operator="greaterThan">
      <formula>0</formula>
    </cfRule>
    <cfRule type="cellIs" dxfId="8196" priority="29" operator="greaterThan">
      <formula>0</formula>
    </cfRule>
  </conditionalFormatting>
  <conditionalFormatting sqref="D9:V9 Y9:AS9 BV9:CC9 CE9:CP9 AV17:CD17 CF17:CS17">
    <cfRule type="cellIs" dxfId="8195" priority="32" operator="equal">
      <formula>0</formula>
    </cfRule>
    <cfRule type="cellIs" dxfId="8194" priority="31" operator="lessThan">
      <formula>-0.01</formula>
    </cfRule>
  </conditionalFormatting>
  <conditionalFormatting sqref="D17:AS17">
    <cfRule type="cellIs" dxfId="8193" priority="20" operator="lessThan">
      <formula>-0.01</formula>
    </cfRule>
    <cfRule type="cellIs" dxfId="8192" priority="21" operator="equal">
      <formula>0</formula>
    </cfRule>
  </conditionalFormatting>
  <conditionalFormatting sqref="D18:AS18 AV18:XFD18">
    <cfRule type="cellIs" dxfId="8191" priority="43" operator="greaterThan">
      <formula>0</formula>
    </cfRule>
    <cfRule type="cellIs" dxfId="8190" priority="42" operator="greaterThan">
      <formula>0</formula>
    </cfRule>
  </conditionalFormatting>
  <conditionalFormatting sqref="D17:CD17 D18:CP18 CC8 CE8:CP9 CC16:CD16 CF16:CS17 D8:O8 R8:V8 Y8:AS9 D9:V9 BV9:CC9">
    <cfRule type="cellIs" dxfId="8189" priority="33" operator="greaterThan">
      <formula>0</formula>
    </cfRule>
  </conditionalFormatting>
  <conditionalFormatting sqref="Y16:AC16">
    <cfRule type="cellIs" dxfId="8188" priority="27" operator="greaterThan">
      <formula>0</formula>
    </cfRule>
    <cfRule type="cellIs" dxfId="8187" priority="25" operator="greaterThan">
      <formula>0</formula>
    </cfRule>
    <cfRule type="cellIs" dxfId="8186" priority="26" operator="greaterThan">
      <formula>0</formula>
    </cfRule>
  </conditionalFormatting>
  <conditionalFormatting sqref="Y6:CC6 CE6:CH6 CJ6:CP6 CQ6:XFD8 CC8 CE8:CP8 AW14:BR14 BT14:CD14 CF14:CH14 CJ14:CP14 CQ14:XFD15 CA15:CB16">
    <cfRule type="cellIs" dxfId="8185" priority="19" operator="greaterThan">
      <formula>0</formula>
    </cfRule>
  </conditionalFormatting>
  <conditionalFormatting sqref="AE16:BD16 CC16:CD16 CG16:CS16">
    <cfRule type="cellIs" dxfId="8184" priority="15" operator="greaterThan">
      <formula>0</formula>
    </cfRule>
  </conditionalFormatting>
  <conditionalFormatting sqref="AE16:BD16 CC16:CD16">
    <cfRule type="cellIs" dxfId="8183" priority="14" operator="greaterThan">
      <formula>0</formula>
    </cfRule>
  </conditionalFormatting>
  <conditionalFormatting sqref="AE16:BZ16">
    <cfRule type="cellIs" dxfId="8182" priority="4" operator="greaterThan">
      <formula>0</formula>
    </cfRule>
  </conditionalFormatting>
  <conditionalFormatting sqref="AU8:BS8 BV8:BZ8">
    <cfRule type="cellIs" dxfId="8181" priority="7" operator="greaterThan">
      <formula>0</formula>
    </cfRule>
  </conditionalFormatting>
  <conditionalFormatting sqref="AU8:BS8">
    <cfRule type="cellIs" dxfId="8180" priority="6" operator="greaterThan">
      <formula>0</formula>
    </cfRule>
  </conditionalFormatting>
  <conditionalFormatting sqref="AU8:BS9">
    <cfRule type="cellIs" dxfId="8179" priority="5" operator="greaterThan">
      <formula>0</formula>
    </cfRule>
  </conditionalFormatting>
  <conditionalFormatting sqref="AV17 AT17:AU18">
    <cfRule type="cellIs" dxfId="8178" priority="24" operator="greaterThan">
      <formula>0</formula>
    </cfRule>
    <cfRule type="cellIs" dxfId="8177" priority="23" operator="greaterThan">
      <formula>0</formula>
    </cfRule>
  </conditionalFormatting>
  <conditionalFormatting sqref="AV9:BS9">
    <cfRule type="cellIs" dxfId="8176" priority="9" operator="equal">
      <formula>0</formula>
    </cfRule>
    <cfRule type="cellIs" dxfId="8175" priority="8" operator="lessThan">
      <formula>-0.01</formula>
    </cfRule>
  </conditionalFormatting>
  <conditionalFormatting sqref="AZ16:BN16">
    <cfRule type="cellIs" dxfId="8174" priority="18" operator="greaterThan">
      <formula>0</formula>
    </cfRule>
    <cfRule type="cellIs" dxfId="8173" priority="17" operator="greaterThan">
      <formula>0</formula>
    </cfRule>
  </conditionalFormatting>
  <conditionalFormatting sqref="BO16:BZ16">
    <cfRule type="cellIs" dxfId="8172" priority="11" operator="greaterThan">
      <formula>0</formula>
    </cfRule>
    <cfRule type="cellIs" dxfId="8171" priority="10" operator="greaterThan">
      <formula>0</formula>
    </cfRule>
  </conditionalFormatting>
  <conditionalFormatting sqref="BV8:BZ8">
    <cfRule type="cellIs" dxfId="8170" priority="3" operator="greaterThan">
      <formula>0</formula>
    </cfRule>
  </conditionalFormatting>
  <conditionalFormatting sqref="CF16:CS16">
    <cfRule type="cellIs" dxfId="8169" priority="2" operator="greaterThan">
      <formula>0</formula>
    </cfRule>
    <cfRule type="cellIs" dxfId="8168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4C0E-2FEC-426F-8D9E-43E3C52A2DEA}">
  <sheetPr>
    <tabColor rgb="FF00B0F0"/>
  </sheetPr>
  <dimension ref="A1:BL19"/>
  <sheetViews>
    <sheetView showGridLines="0" zoomScale="60" zoomScaleNormal="60" workbookViewId="0">
      <pane xSplit="3" ySplit="3" topLeftCell="AD4" activePane="bottomRight" state="frozen"/>
      <selection activeCell="AW24" sqref="AW24"/>
      <selection pane="topRight" activeCell="AW24" sqref="AW24"/>
      <selection pane="bottomLeft" activeCell="AW24" sqref="AW24"/>
      <selection pane="bottomRight" activeCell="AW24" sqref="AW24"/>
    </sheetView>
  </sheetViews>
  <sheetFormatPr defaultRowHeight="14.4"/>
  <cols>
    <col min="1" max="1" width="13.4414062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64" width="6.6640625" customWidth="1"/>
  </cols>
  <sheetData>
    <row r="1" spans="1:64" ht="28.05" customHeight="1" thickBot="1">
      <c r="A1" s="533" t="s">
        <v>585</v>
      </c>
    </row>
    <row r="2" spans="1:6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</row>
    <row r="3" spans="1:6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</row>
    <row r="4" spans="1:64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</row>
    <row r="5" spans="1:64" s="96" customFormat="1" ht="20.100000000000001" customHeight="1">
      <c r="A5" s="853" t="s">
        <v>582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</row>
    <row r="6" spans="1:64" s="96" customFormat="1" ht="20.100000000000001" customHeight="1">
      <c r="A6" s="854"/>
      <c r="B6" s="101" t="s">
        <v>6</v>
      </c>
      <c r="C6" s="391">
        <f>SUM(E6:AT6)</f>
        <v>95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>
        <v>5</v>
      </c>
      <c r="AH6" s="97">
        <v>12</v>
      </c>
      <c r="AI6" s="99">
        <v>12</v>
      </c>
      <c r="AJ6" s="99">
        <v>12</v>
      </c>
      <c r="AK6" s="98">
        <v>12</v>
      </c>
      <c r="AL6" s="98"/>
      <c r="AM6" s="99">
        <v>12</v>
      </c>
      <c r="AN6" s="99">
        <v>12</v>
      </c>
      <c r="AO6" s="99">
        <v>12</v>
      </c>
      <c r="AP6" s="99">
        <v>6</v>
      </c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</row>
    <row r="7" spans="1:64" s="96" customFormat="1" ht="20.100000000000001" customHeight="1">
      <c r="A7" s="854"/>
      <c r="B7" s="101" t="s">
        <v>7</v>
      </c>
      <c r="C7" s="391">
        <f>SUM(E7:AT7)</f>
        <v>95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>
        <v>2</v>
      </c>
      <c r="AH7" s="97">
        <v>10</v>
      </c>
      <c r="AI7" s="99">
        <v>10</v>
      </c>
      <c r="AJ7" s="99">
        <v>0</v>
      </c>
      <c r="AK7" s="98">
        <v>11</v>
      </c>
      <c r="AL7" s="98"/>
      <c r="AM7" s="99">
        <v>12</v>
      </c>
      <c r="AN7" s="99">
        <v>12</v>
      </c>
      <c r="AO7" s="99">
        <v>12</v>
      </c>
      <c r="AP7" s="99">
        <v>10</v>
      </c>
      <c r="AQ7" s="99">
        <v>10</v>
      </c>
      <c r="AR7" s="98">
        <v>6</v>
      </c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</row>
    <row r="8" spans="1:6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>
        <f>AG7-AG6</f>
        <v>-3</v>
      </c>
      <c r="AH8" s="531">
        <f>AH7-AH6</f>
        <v>-2</v>
      </c>
      <c r="AI8" s="345">
        <f>AI7-AI6</f>
        <v>-2</v>
      </c>
      <c r="AJ8" s="345">
        <f t="shared" ref="AJ8:AK8" si="0">AJ7-AJ6</f>
        <v>-12</v>
      </c>
      <c r="AK8" s="345">
        <f t="shared" si="0"/>
        <v>-1</v>
      </c>
      <c r="AL8" s="345">
        <f t="shared" ref="AL8:AM8" si="1">AL7-AL6</f>
        <v>0</v>
      </c>
      <c r="AM8" s="345">
        <f t="shared" si="1"/>
        <v>0</v>
      </c>
      <c r="AN8" s="345">
        <f t="shared" ref="AN8:AO8" si="2">AN7-AN6</f>
        <v>0</v>
      </c>
      <c r="AO8" s="345">
        <f t="shared" si="2"/>
        <v>0</v>
      </c>
      <c r="AP8" s="345">
        <f t="shared" ref="AP8:AQ8" si="3">AP7-AP6</f>
        <v>4</v>
      </c>
      <c r="AQ8" s="345">
        <f t="shared" si="3"/>
        <v>10</v>
      </c>
      <c r="AR8" s="345">
        <f t="shared" ref="AR8" si="4">AR7-AR6</f>
        <v>6</v>
      </c>
      <c r="AS8" s="98"/>
      <c r="AT8" s="100"/>
      <c r="AU8" s="99"/>
      <c r="AV8" s="99"/>
      <c r="AW8" s="99"/>
      <c r="AX8" s="99"/>
      <c r="AY8" s="98"/>
      <c r="AZ8" s="98"/>
      <c r="BA8" s="99"/>
      <c r="BB8" s="99"/>
      <c r="BC8" s="99"/>
      <c r="BD8" s="100"/>
      <c r="BE8" s="99"/>
      <c r="BF8" s="98"/>
      <c r="BG8" s="98"/>
      <c r="BH8" s="99"/>
      <c r="BI8" s="99"/>
      <c r="BJ8" s="99"/>
      <c r="BK8" s="99"/>
      <c r="BL8" s="101"/>
    </row>
    <row r="9" spans="1:6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>
        <f t="shared" ref="AG9:AI9" si="5">AF9+AG8</f>
        <v>-3</v>
      </c>
      <c r="AH9" s="532">
        <f t="shared" si="5"/>
        <v>-5</v>
      </c>
      <c r="AI9" s="523">
        <f t="shared" si="5"/>
        <v>-7</v>
      </c>
      <c r="AJ9" s="523">
        <f t="shared" ref="AJ9" si="6">AI9+AJ8</f>
        <v>-19</v>
      </c>
      <c r="AK9" s="523">
        <f t="shared" ref="AK9" si="7">AJ9+AK8</f>
        <v>-20</v>
      </c>
      <c r="AL9" s="523">
        <f t="shared" ref="AL9" si="8">AK9+AL8</f>
        <v>-20</v>
      </c>
      <c r="AM9" s="523">
        <f t="shared" ref="AM9:AR9" si="9">AL9+AM8</f>
        <v>-20</v>
      </c>
      <c r="AN9" s="523">
        <f t="shared" si="9"/>
        <v>-20</v>
      </c>
      <c r="AO9" s="523">
        <f t="shared" si="9"/>
        <v>-20</v>
      </c>
      <c r="AP9" s="523">
        <f t="shared" si="9"/>
        <v>-16</v>
      </c>
      <c r="AQ9" s="523">
        <f t="shared" si="9"/>
        <v>-6</v>
      </c>
      <c r="AR9" s="523">
        <f t="shared" si="9"/>
        <v>0</v>
      </c>
      <c r="AS9" s="114"/>
      <c r="AT9" s="117"/>
      <c r="AU9" s="115"/>
      <c r="AV9" s="115"/>
      <c r="AW9" s="115"/>
      <c r="AX9" s="115"/>
      <c r="AY9" s="114"/>
      <c r="AZ9" s="114"/>
      <c r="BA9" s="115"/>
      <c r="BB9" s="115"/>
      <c r="BC9" s="115"/>
      <c r="BD9" s="117"/>
      <c r="BE9" s="115"/>
      <c r="BF9" s="114"/>
      <c r="BG9" s="114"/>
      <c r="BH9" s="115"/>
      <c r="BI9" s="115"/>
      <c r="BJ9" s="115"/>
      <c r="BK9" s="115"/>
      <c r="BL9" s="118"/>
    </row>
    <row r="10" spans="1:6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</row>
    <row r="11" spans="1:6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</row>
    <row r="12" spans="1:64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</row>
    <row r="13" spans="1:64" s="96" customFormat="1" ht="20.100000000000001" customHeight="1">
      <c r="A13" s="853" t="s">
        <v>582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</row>
    <row r="14" spans="1:64" s="96" customFormat="1" ht="20.100000000000001" customHeight="1">
      <c r="A14" s="854"/>
      <c r="B14" s="101" t="s">
        <v>6</v>
      </c>
      <c r="C14" s="391">
        <f t="shared" ref="C14:C15" si="10">SUM(E14:AT14)</f>
        <v>95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>
        <v>5</v>
      </c>
      <c r="AI14" s="99">
        <v>12</v>
      </c>
      <c r="AJ14" s="99">
        <v>12</v>
      </c>
      <c r="AK14" s="98">
        <v>12</v>
      </c>
      <c r="AL14" s="98"/>
      <c r="AM14" s="99">
        <v>12</v>
      </c>
      <c r="AN14" s="99">
        <v>12</v>
      </c>
      <c r="AO14" s="99">
        <v>12</v>
      </c>
      <c r="AP14" s="99">
        <v>12</v>
      </c>
      <c r="AQ14" s="99">
        <v>6</v>
      </c>
      <c r="AR14" s="98"/>
      <c r="AS14" s="98"/>
      <c r="AT14" s="100"/>
      <c r="AU14" s="99"/>
      <c r="AV14" s="99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</row>
    <row r="15" spans="1:64" s="96" customFormat="1" ht="20.100000000000001" customHeight="1">
      <c r="A15" s="854"/>
      <c r="B15" s="101" t="s">
        <v>7</v>
      </c>
      <c r="C15" s="391">
        <f t="shared" si="10"/>
        <v>95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>
        <v>6</v>
      </c>
      <c r="AI15" s="99">
        <v>10</v>
      </c>
      <c r="AJ15" s="99">
        <v>0</v>
      </c>
      <c r="AK15" s="98">
        <v>11</v>
      </c>
      <c r="AL15" s="98"/>
      <c r="AM15" s="99">
        <v>12</v>
      </c>
      <c r="AN15" s="99">
        <v>12</v>
      </c>
      <c r="AO15" s="99">
        <v>12</v>
      </c>
      <c r="AP15" s="99">
        <v>10</v>
      </c>
      <c r="AQ15" s="99">
        <v>10</v>
      </c>
      <c r="AR15" s="98">
        <v>12</v>
      </c>
      <c r="AS15" s="98"/>
      <c r="AT15" s="100"/>
      <c r="AU15" s="99"/>
      <c r="AV15" s="99"/>
      <c r="AW15" s="99"/>
      <c r="AX15" s="99"/>
      <c r="AY15" s="98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</row>
    <row r="16" spans="1:6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>
        <f>AH15-AH14</f>
        <v>1</v>
      </c>
      <c r="AI16" s="345">
        <f>AI15-AI14</f>
        <v>-2</v>
      </c>
      <c r="AJ16" s="345">
        <f t="shared" ref="AJ16:AK16" si="11">AJ15-AJ14</f>
        <v>-12</v>
      </c>
      <c r="AK16" s="345">
        <f t="shared" si="11"/>
        <v>-1</v>
      </c>
      <c r="AL16" s="345">
        <f t="shared" ref="AL16:AM16" si="12">AL15-AL14</f>
        <v>0</v>
      </c>
      <c r="AM16" s="345">
        <f t="shared" si="12"/>
        <v>0</v>
      </c>
      <c r="AN16" s="345">
        <f t="shared" ref="AN16:AO16" si="13">AN15-AN14</f>
        <v>0</v>
      </c>
      <c r="AO16" s="345">
        <f t="shared" si="13"/>
        <v>0</v>
      </c>
      <c r="AP16" s="345">
        <f t="shared" ref="AP16:AQ16" si="14">AP15-AP14</f>
        <v>-2</v>
      </c>
      <c r="AQ16" s="345">
        <f t="shared" si="14"/>
        <v>4</v>
      </c>
      <c r="AR16" s="345">
        <f t="shared" ref="AR16" si="15">AR15-AR14</f>
        <v>12</v>
      </c>
      <c r="AS16" s="98"/>
      <c r="AT16" s="100"/>
      <c r="AU16" s="99"/>
      <c r="AV16" s="99"/>
      <c r="AW16" s="99"/>
      <c r="AX16" s="99"/>
      <c r="AY16" s="98"/>
      <c r="AZ16" s="98"/>
      <c r="BA16" s="99"/>
      <c r="BB16" s="99"/>
      <c r="BC16" s="99"/>
      <c r="BD16" s="100"/>
      <c r="BE16" s="99"/>
      <c r="BF16" s="98"/>
      <c r="BG16" s="98"/>
      <c r="BH16" s="99"/>
      <c r="BI16" s="99"/>
      <c r="BJ16" s="99"/>
      <c r="BK16" s="99"/>
      <c r="BL16" s="101"/>
    </row>
    <row r="17" spans="1:6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>
        <f t="shared" ref="AH17:AI17" si="16">AG17+AH16</f>
        <v>1</v>
      </c>
      <c r="AI17" s="523">
        <f t="shared" si="16"/>
        <v>-1</v>
      </c>
      <c r="AJ17" s="523">
        <f t="shared" ref="AJ17" si="17">AI17+AJ16</f>
        <v>-13</v>
      </c>
      <c r="AK17" s="523">
        <f t="shared" ref="AK17" si="18">AJ17+AK16</f>
        <v>-14</v>
      </c>
      <c r="AL17" s="523">
        <f t="shared" ref="AL17" si="19">AK17+AL16</f>
        <v>-14</v>
      </c>
      <c r="AM17" s="523">
        <f t="shared" ref="AM17:AR17" si="20">AL17+AM16</f>
        <v>-14</v>
      </c>
      <c r="AN17" s="523">
        <f t="shared" si="20"/>
        <v>-14</v>
      </c>
      <c r="AO17" s="523">
        <f t="shared" si="20"/>
        <v>-14</v>
      </c>
      <c r="AP17" s="523">
        <f t="shared" si="20"/>
        <v>-16</v>
      </c>
      <c r="AQ17" s="523">
        <f t="shared" si="20"/>
        <v>-12</v>
      </c>
      <c r="AR17" s="523">
        <f t="shared" si="20"/>
        <v>0</v>
      </c>
      <c r="AS17" s="114"/>
      <c r="AT17" s="117"/>
      <c r="AU17" s="115"/>
      <c r="AV17" s="115"/>
      <c r="AW17" s="115"/>
      <c r="AX17" s="115"/>
      <c r="AY17" s="114"/>
      <c r="AZ17" s="114"/>
      <c r="BA17" s="115"/>
      <c r="BB17" s="115"/>
      <c r="BC17" s="115"/>
      <c r="BD17" s="117"/>
      <c r="BE17" s="115"/>
      <c r="BF17" s="114"/>
      <c r="BG17" s="114"/>
      <c r="BH17" s="115"/>
      <c r="BI17" s="115"/>
      <c r="BJ17" s="115"/>
      <c r="BK17" s="115"/>
      <c r="BL17" s="118"/>
    </row>
    <row r="18" spans="1:6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4"/>
      <c r="AU18" s="104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</row>
    <row r="19" spans="1:6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</row>
  </sheetData>
  <mergeCells count="5">
    <mergeCell ref="A2:C3"/>
    <mergeCell ref="D2:AG2"/>
    <mergeCell ref="AH2:BL2"/>
    <mergeCell ref="A5:A11"/>
    <mergeCell ref="A13:A19"/>
  </mergeCells>
  <conditionalFormatting sqref="C8">
    <cfRule type="cellIs" dxfId="8167" priority="27" operator="equal">
      <formula>0</formula>
    </cfRule>
    <cfRule type="cellIs" dxfId="8166" priority="28" operator="equal">
      <formula>0</formula>
    </cfRule>
    <cfRule type="cellIs" dxfId="8165" priority="29" operator="lessThan">
      <formula>0</formula>
    </cfRule>
  </conditionalFormatting>
  <conditionalFormatting sqref="C16">
    <cfRule type="cellIs" dxfId="8164" priority="30" operator="equal">
      <formula>0</formula>
    </cfRule>
    <cfRule type="cellIs" dxfId="8163" priority="31" operator="equal">
      <formula>0</formula>
    </cfRule>
    <cfRule type="cellIs" dxfId="8162" priority="32" operator="lessThan">
      <formula>0</formula>
    </cfRule>
  </conditionalFormatting>
  <conditionalFormatting sqref="D8:O8 R8:V8 Y8:AC8 AF8:AH8 AI8:BL9 D9:V9 Y9:AH9">
    <cfRule type="cellIs" dxfId="8161" priority="24" operator="greaterThan">
      <formula>0</formula>
    </cfRule>
  </conditionalFormatting>
  <conditionalFormatting sqref="D8:O8 R8:V8 Y8:AC8 AF8:XFD8">
    <cfRule type="cellIs" dxfId="8160" priority="25" operator="greaterThan">
      <formula>0</formula>
    </cfRule>
    <cfRule type="cellIs" dxfId="8159" priority="26" operator="greaterThan">
      <formula>0</formula>
    </cfRule>
  </conditionalFormatting>
  <conditionalFormatting sqref="D16:O16 R16:V16">
    <cfRule type="cellIs" dxfId="8158" priority="19" operator="greaterThan">
      <formula>0</formula>
    </cfRule>
    <cfRule type="cellIs" dxfId="8157" priority="20" operator="greaterThan">
      <formula>0</formula>
    </cfRule>
    <cfRule type="cellIs" dxfId="8156" priority="21" operator="greaterThan">
      <formula>0</formula>
    </cfRule>
  </conditionalFormatting>
  <conditionalFormatting sqref="D9:V9 Y9:BL9">
    <cfRule type="cellIs" dxfId="8155" priority="22" operator="lessThan">
      <formula>-0.01</formula>
    </cfRule>
    <cfRule type="cellIs" dxfId="8154" priority="23" operator="equal">
      <formula>0</formula>
    </cfRule>
  </conditionalFormatting>
  <conditionalFormatting sqref="D17:BL17">
    <cfRule type="cellIs" dxfId="8153" priority="1" operator="lessThan">
      <formula>-0.01</formula>
    </cfRule>
    <cfRule type="cellIs" dxfId="8152" priority="2" operator="equal">
      <formula>0</formula>
    </cfRule>
  </conditionalFormatting>
  <conditionalFormatting sqref="D18:XFD18">
    <cfRule type="cellIs" dxfId="8151" priority="33" operator="greaterThan">
      <formula>0</formula>
    </cfRule>
    <cfRule type="cellIs" dxfId="8150" priority="34" operator="greaterThan">
      <formula>0</formula>
    </cfRule>
  </conditionalFormatting>
  <conditionalFormatting sqref="Y16:AC16 AE16 D17:AE17 D18:BL18">
    <cfRule type="cellIs" dxfId="8149" priority="16" operator="greaterThan">
      <formula>0</formula>
    </cfRule>
  </conditionalFormatting>
  <conditionalFormatting sqref="Y16:AC16 AE16">
    <cfRule type="cellIs" dxfId="8148" priority="17" operator="greaterThan">
      <formula>0</formula>
    </cfRule>
    <cfRule type="cellIs" dxfId="8147" priority="18" operator="greaterThan">
      <formula>0</formula>
    </cfRule>
  </conditionalFormatting>
  <conditionalFormatting sqref="AF16:BL16">
    <cfRule type="cellIs" dxfId="8146" priority="4" operator="greaterThan">
      <formula>0</formula>
    </cfRule>
    <cfRule type="cellIs" dxfId="8145" priority="5" operator="greaterThan">
      <formula>0</formula>
    </cfRule>
  </conditionalFormatting>
  <conditionalFormatting sqref="AF16:BL17">
    <cfRule type="cellIs" dxfId="8144" priority="3" operator="greaterThan">
      <formula>0</formula>
    </cfRule>
  </conditionalFormatting>
  <conditionalFormatting sqref="BM14:XFD15 D6:G6 I6:O6 R6:V6 Y6:XFD6 BM7:XFD7 D14:G14 I14:O14 R14:V14 Y14:BL14">
    <cfRule type="cellIs" dxfId="8143" priority="36" operator="greaterThan">
      <formula>0</formula>
    </cfRule>
  </conditionalFormatting>
  <conditionalFormatting sqref="BM15:XFD15">
    <cfRule type="cellIs" dxfId="8142" priority="35" operator="greaterThan">
      <formula>0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0EE5-8E0C-4FB9-93B2-AE058180070B}">
  <sheetPr>
    <tabColor rgb="FF00B0F0"/>
  </sheetPr>
  <dimension ref="A1:BL19"/>
  <sheetViews>
    <sheetView showGridLines="0" zoomScale="60" zoomScaleNormal="60" workbookViewId="0">
      <pane xSplit="3" ySplit="3" topLeftCell="AR4" activePane="bottomRight" state="frozen"/>
      <selection activeCell="AW24" sqref="AW24"/>
      <selection pane="topRight" activeCell="AW24" sqref="AW24"/>
      <selection pane="bottomLeft" activeCell="AW24" sqref="AW24"/>
      <selection pane="bottomRight" activeCell="AW24" sqref="AW24"/>
    </sheetView>
  </sheetViews>
  <sheetFormatPr defaultRowHeight="14.4"/>
  <cols>
    <col min="1" max="1" width="13.4414062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43" width="6.6640625" hidden="1" customWidth="1"/>
    <col min="44" max="64" width="6.6640625" customWidth="1"/>
  </cols>
  <sheetData>
    <row r="1" spans="1:64" ht="28.05" customHeight="1" thickBot="1">
      <c r="A1" s="533" t="s">
        <v>585</v>
      </c>
    </row>
    <row r="2" spans="1:6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</row>
    <row r="3" spans="1:6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</row>
    <row r="4" spans="1:64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</row>
    <row r="5" spans="1:64" s="96" customFormat="1" ht="20.100000000000001" customHeight="1">
      <c r="A5" s="853" t="s">
        <v>586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</row>
    <row r="6" spans="1:64" s="96" customFormat="1" ht="20.100000000000001" customHeight="1">
      <c r="A6" s="854"/>
      <c r="B6" s="101" t="s">
        <v>6</v>
      </c>
      <c r="C6" s="391">
        <f>SUM(E6:BL6)</f>
        <v>90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>
        <v>12</v>
      </c>
      <c r="AU6" s="99">
        <v>12</v>
      </c>
      <c r="AV6" s="99">
        <v>12</v>
      </c>
      <c r="AW6" s="99">
        <v>12</v>
      </c>
      <c r="AX6" s="99">
        <v>10</v>
      </c>
      <c r="AY6" s="98">
        <v>14</v>
      </c>
      <c r="AZ6" s="98"/>
      <c r="BA6" s="99">
        <v>14</v>
      </c>
      <c r="BB6" s="99">
        <v>4</v>
      </c>
      <c r="BC6" s="99"/>
      <c r="BD6" s="100"/>
      <c r="BE6" s="99"/>
      <c r="BF6" s="98"/>
      <c r="BG6" s="98"/>
      <c r="BH6" s="99"/>
      <c r="BI6" s="99"/>
      <c r="BJ6" s="99"/>
      <c r="BK6" s="99"/>
      <c r="BL6" s="101"/>
    </row>
    <row r="7" spans="1:64" s="96" customFormat="1" ht="20.100000000000001" customHeight="1">
      <c r="A7" s="854"/>
      <c r="B7" s="101" t="s">
        <v>7</v>
      </c>
      <c r="C7" s="391">
        <f>SUM(E7:BL7)</f>
        <v>90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99">
        <v>8</v>
      </c>
      <c r="AU7" s="99">
        <v>12</v>
      </c>
      <c r="AV7" s="99">
        <v>12</v>
      </c>
      <c r="AW7" s="99">
        <v>13</v>
      </c>
      <c r="AX7" s="99">
        <v>10</v>
      </c>
      <c r="AY7" s="98">
        <v>14</v>
      </c>
      <c r="AZ7" s="98"/>
      <c r="BA7" s="99">
        <v>14</v>
      </c>
      <c r="BB7" s="99">
        <v>7</v>
      </c>
      <c r="BC7" s="99"/>
      <c r="BD7" s="100"/>
      <c r="BE7" s="99"/>
      <c r="BF7" s="98"/>
      <c r="BG7" s="98"/>
      <c r="BH7" s="99"/>
      <c r="BI7" s="99"/>
      <c r="BJ7" s="99"/>
      <c r="BK7" s="99"/>
      <c r="BL7" s="101"/>
    </row>
    <row r="8" spans="1:64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98"/>
      <c r="AS8" s="98"/>
      <c r="AT8" s="345">
        <f t="shared" ref="AT8:AU8" si="0">AT7-AT6</f>
        <v>-4</v>
      </c>
      <c r="AU8" s="345">
        <f t="shared" si="0"/>
        <v>0</v>
      </c>
      <c r="AV8" s="345">
        <f t="shared" ref="AV8:AW8" si="1">AV7-AV6</f>
        <v>0</v>
      </c>
      <c r="AW8" s="345">
        <f t="shared" si="1"/>
        <v>1</v>
      </c>
      <c r="AX8" s="345">
        <f t="shared" ref="AX8:AZ8" si="2">AX7-AX6</f>
        <v>0</v>
      </c>
      <c r="AY8" s="345">
        <f t="shared" si="2"/>
        <v>0</v>
      </c>
      <c r="AZ8" s="345">
        <f t="shared" si="2"/>
        <v>0</v>
      </c>
      <c r="BA8" s="345">
        <f t="shared" ref="BA8:BB8" si="3">BA7-BA6</f>
        <v>0</v>
      </c>
      <c r="BB8" s="345">
        <f t="shared" si="3"/>
        <v>3</v>
      </c>
      <c r="BC8" s="99"/>
      <c r="BD8" s="100"/>
      <c r="BE8" s="99"/>
      <c r="BF8" s="98"/>
      <c r="BG8" s="98"/>
      <c r="BH8" s="99"/>
      <c r="BI8" s="99"/>
      <c r="BJ8" s="99"/>
      <c r="BK8" s="99"/>
      <c r="BL8" s="101"/>
    </row>
    <row r="9" spans="1:64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523"/>
      <c r="AS9" s="114"/>
      <c r="AT9" s="523">
        <f t="shared" ref="AT9:AX9" si="4">AS9+AT8</f>
        <v>-4</v>
      </c>
      <c r="AU9" s="523">
        <f t="shared" si="4"/>
        <v>-4</v>
      </c>
      <c r="AV9" s="523">
        <f t="shared" si="4"/>
        <v>-4</v>
      </c>
      <c r="AW9" s="523">
        <f t="shared" si="4"/>
        <v>-3</v>
      </c>
      <c r="AX9" s="523">
        <f t="shared" si="4"/>
        <v>-3</v>
      </c>
      <c r="AY9" s="523">
        <f t="shared" ref="AY9" si="5">AX9+AY8</f>
        <v>-3</v>
      </c>
      <c r="AZ9" s="523">
        <f t="shared" ref="AZ9:BB9" si="6">AY9+AZ8</f>
        <v>-3</v>
      </c>
      <c r="BA9" s="523">
        <f t="shared" si="6"/>
        <v>-3</v>
      </c>
      <c r="BB9" s="523">
        <f t="shared" si="6"/>
        <v>0</v>
      </c>
      <c r="BC9" s="115"/>
      <c r="BD9" s="117"/>
      <c r="BE9" s="115"/>
      <c r="BF9" s="114"/>
      <c r="BG9" s="114"/>
      <c r="BH9" s="115"/>
      <c r="BI9" s="115"/>
      <c r="BJ9" s="115"/>
      <c r="BK9" s="115"/>
      <c r="BL9" s="118"/>
    </row>
    <row r="10" spans="1:64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</row>
    <row r="11" spans="1:64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</row>
    <row r="12" spans="1:64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</row>
    <row r="13" spans="1:64" s="96" customFormat="1" ht="20.100000000000001" customHeight="1">
      <c r="A13" s="853" t="s">
        <v>586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</row>
    <row r="14" spans="1:64" s="96" customFormat="1" ht="20.100000000000001" customHeight="1">
      <c r="A14" s="854"/>
      <c r="B14" s="101" t="s">
        <v>6</v>
      </c>
      <c r="C14" s="391">
        <f>SUM(E14:BL14)</f>
        <v>90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28"/>
      <c r="AU14" s="99">
        <v>12</v>
      </c>
      <c r="AV14" s="99">
        <v>12</v>
      </c>
      <c r="AW14" s="99">
        <v>14</v>
      </c>
      <c r="AX14" s="99">
        <v>10</v>
      </c>
      <c r="AY14" s="98">
        <v>14</v>
      </c>
      <c r="AZ14" s="98"/>
      <c r="BA14" s="99">
        <v>14</v>
      </c>
      <c r="BB14" s="99">
        <v>14</v>
      </c>
      <c r="BC14" s="126"/>
      <c r="BD14" s="100"/>
      <c r="BE14" s="99"/>
      <c r="BF14" s="98"/>
      <c r="BG14" s="98"/>
      <c r="BH14" s="99"/>
      <c r="BI14" s="99"/>
      <c r="BJ14" s="99"/>
      <c r="BK14" s="99"/>
      <c r="BL14" s="101"/>
    </row>
    <row r="15" spans="1:64" s="96" customFormat="1" ht="20.100000000000001" customHeight="1">
      <c r="A15" s="854"/>
      <c r="B15" s="101" t="s">
        <v>7</v>
      </c>
      <c r="C15" s="391">
        <f>SUM(E15:BL15)</f>
        <v>90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28"/>
      <c r="AU15" s="99">
        <v>12</v>
      </c>
      <c r="AV15" s="99">
        <v>12</v>
      </c>
      <c r="AW15" s="99">
        <v>14</v>
      </c>
      <c r="AX15" s="99">
        <v>10</v>
      </c>
      <c r="AY15" s="98">
        <v>14</v>
      </c>
      <c r="AZ15" s="98"/>
      <c r="BA15" s="99">
        <v>14</v>
      </c>
      <c r="BB15" s="99">
        <v>8</v>
      </c>
      <c r="BC15" s="99">
        <v>6</v>
      </c>
      <c r="BD15" s="100"/>
      <c r="BE15" s="99"/>
      <c r="BF15" s="98"/>
      <c r="BG15" s="98"/>
      <c r="BH15" s="99"/>
      <c r="BI15" s="99"/>
      <c r="BJ15" s="99"/>
      <c r="BK15" s="99"/>
      <c r="BL15" s="101"/>
    </row>
    <row r="16" spans="1:64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98"/>
      <c r="AS16" s="98"/>
      <c r="AT16" s="128"/>
      <c r="AU16" s="345">
        <f t="shared" ref="AU16:AV16" si="7">AU15-AU14</f>
        <v>0</v>
      </c>
      <c r="AV16" s="345">
        <f t="shared" si="7"/>
        <v>0</v>
      </c>
      <c r="AW16" s="345">
        <f t="shared" ref="AW16:AX16" si="8">AW15-AW14</f>
        <v>0</v>
      </c>
      <c r="AX16" s="345">
        <f t="shared" si="8"/>
        <v>0</v>
      </c>
      <c r="AY16" s="345">
        <f t="shared" ref="AY16:AZ16" si="9">AY15-AY14</f>
        <v>0</v>
      </c>
      <c r="AZ16" s="345">
        <f t="shared" si="9"/>
        <v>0</v>
      </c>
      <c r="BA16" s="345">
        <f t="shared" ref="BA16:BB16" si="10">BA15-BA14</f>
        <v>0</v>
      </c>
      <c r="BB16" s="345">
        <f t="shared" si="10"/>
        <v>-6</v>
      </c>
      <c r="BC16" s="345">
        <f t="shared" ref="BC16" si="11">BC15-BC14</f>
        <v>6</v>
      </c>
      <c r="BD16" s="100"/>
      <c r="BE16" s="99"/>
      <c r="BF16" s="98"/>
      <c r="BG16" s="98"/>
      <c r="BH16" s="99"/>
      <c r="BI16" s="99"/>
      <c r="BJ16" s="99"/>
      <c r="BK16" s="99"/>
      <c r="BL16" s="101"/>
    </row>
    <row r="17" spans="1:64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114"/>
      <c r="AT17" s="128"/>
      <c r="AU17" s="523">
        <f t="shared" ref="AU17:AX17" si="12">AT17+AU16</f>
        <v>0</v>
      </c>
      <c r="AV17" s="523">
        <f t="shared" si="12"/>
        <v>0</v>
      </c>
      <c r="AW17" s="523">
        <f t="shared" si="12"/>
        <v>0</v>
      </c>
      <c r="AX17" s="523">
        <f t="shared" si="12"/>
        <v>0</v>
      </c>
      <c r="AY17" s="523">
        <f t="shared" ref="AY17" si="13">AX17+AY16</f>
        <v>0</v>
      </c>
      <c r="AZ17" s="523">
        <f t="shared" ref="AZ17:BC17" si="14">AY17+AZ16</f>
        <v>0</v>
      </c>
      <c r="BA17" s="523">
        <f t="shared" si="14"/>
        <v>0</v>
      </c>
      <c r="BB17" s="523">
        <f t="shared" si="14"/>
        <v>-6</v>
      </c>
      <c r="BC17" s="523">
        <f t="shared" si="14"/>
        <v>0</v>
      </c>
      <c r="BD17" s="117"/>
      <c r="BE17" s="115"/>
      <c r="BF17" s="114"/>
      <c r="BG17" s="114"/>
      <c r="BH17" s="115"/>
      <c r="BI17" s="115"/>
      <c r="BJ17" s="115"/>
      <c r="BK17" s="115"/>
      <c r="BL17" s="118"/>
    </row>
    <row r="18" spans="1:64" s="96" customFormat="1" ht="20.100000000000001" customHeight="1">
      <c r="A18" s="854"/>
      <c r="B18" s="106"/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104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</row>
    <row r="19" spans="1:64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</row>
  </sheetData>
  <mergeCells count="5">
    <mergeCell ref="A2:C3"/>
    <mergeCell ref="D2:AG2"/>
    <mergeCell ref="AH2:BL2"/>
    <mergeCell ref="A5:A11"/>
    <mergeCell ref="A13:A19"/>
  </mergeCells>
  <conditionalFormatting sqref="C8">
    <cfRule type="cellIs" dxfId="8141" priority="22" operator="equal">
      <formula>0</formula>
    </cfRule>
    <cfRule type="cellIs" dxfId="8140" priority="23" operator="equal">
      <formula>0</formula>
    </cfRule>
    <cfRule type="cellIs" dxfId="8139" priority="24" operator="lessThan">
      <formula>0</formula>
    </cfRule>
  </conditionalFormatting>
  <conditionalFormatting sqref="C16">
    <cfRule type="cellIs" dxfId="8138" priority="25" operator="equal">
      <formula>0</formula>
    </cfRule>
    <cfRule type="cellIs" dxfId="8137" priority="26" operator="equal">
      <formula>0</formula>
    </cfRule>
    <cfRule type="cellIs" dxfId="8136" priority="27" operator="lessThan">
      <formula>0</formula>
    </cfRule>
  </conditionalFormatting>
  <conditionalFormatting sqref="D8:O8 R8:V8 Y8:AC8 AF8:AQ8 AT8 AU8:BL9 D9:V9 Y9:AT9">
    <cfRule type="cellIs" dxfId="8135" priority="19" operator="greaterThan">
      <formula>0</formula>
    </cfRule>
  </conditionalFormatting>
  <conditionalFormatting sqref="D8:O8 R8:V8 Y8:AC8 AF8:AQ8 AT8:XFD8">
    <cfRule type="cellIs" dxfId="8134" priority="20" operator="greaterThan">
      <formula>0</formula>
    </cfRule>
    <cfRule type="cellIs" dxfId="8133" priority="21" operator="greaterThan">
      <formula>0</formula>
    </cfRule>
  </conditionalFormatting>
  <conditionalFormatting sqref="D16:O16 R16:V16">
    <cfRule type="cellIs" dxfId="8132" priority="14" operator="greaterThan">
      <formula>0</formula>
    </cfRule>
    <cfRule type="cellIs" dxfId="8131" priority="15" operator="greaterThan">
      <formula>0</formula>
    </cfRule>
    <cfRule type="cellIs" dxfId="8130" priority="16" operator="greaterThan">
      <formula>0</formula>
    </cfRule>
  </conditionalFormatting>
  <conditionalFormatting sqref="D9:V9 Y9:BL9">
    <cfRule type="cellIs" dxfId="8129" priority="17" operator="lessThan">
      <formula>-0.01</formula>
    </cfRule>
    <cfRule type="cellIs" dxfId="8128" priority="18" operator="equal">
      <formula>0</formula>
    </cfRule>
  </conditionalFormatting>
  <conditionalFormatting sqref="D17:AS17 AU17:BL17">
    <cfRule type="cellIs" dxfId="8127" priority="1" operator="lessThan">
      <formula>-0.01</formula>
    </cfRule>
    <cfRule type="cellIs" dxfId="8126" priority="2" operator="equal">
      <formula>0</formula>
    </cfRule>
  </conditionalFormatting>
  <conditionalFormatting sqref="D18:AS18 AU18:XFD18">
    <cfRule type="cellIs" dxfId="8125" priority="28" operator="greaterThan">
      <formula>0</formula>
    </cfRule>
    <cfRule type="cellIs" dxfId="8124" priority="29" operator="greaterThan">
      <formula>0</formula>
    </cfRule>
  </conditionalFormatting>
  <conditionalFormatting sqref="Y16:AC16">
    <cfRule type="cellIs" dxfId="8123" priority="11" operator="greaterThan">
      <formula>0</formula>
    </cfRule>
    <cfRule type="cellIs" dxfId="8122" priority="12" operator="greaterThan">
      <formula>0</formula>
    </cfRule>
    <cfRule type="cellIs" dxfId="8121" priority="13" operator="greaterThan">
      <formula>0</formula>
    </cfRule>
  </conditionalFormatting>
  <conditionalFormatting sqref="AE16:AP16 AS16 D17:AS17 D18:BL18">
    <cfRule type="cellIs" dxfId="8120" priority="8" operator="greaterThan">
      <formula>0</formula>
    </cfRule>
  </conditionalFormatting>
  <conditionalFormatting sqref="AE16:AP16 AS16 AT18">
    <cfRule type="cellIs" dxfId="8119" priority="9" operator="greaterThan">
      <formula>0</formula>
    </cfRule>
    <cfRule type="cellIs" dxfId="8118" priority="10" operator="greaterThan">
      <formula>0</formula>
    </cfRule>
  </conditionalFormatting>
  <conditionalFormatting sqref="AU16:BL16">
    <cfRule type="cellIs" dxfId="8117" priority="4" operator="greaterThan">
      <formula>0</formula>
    </cfRule>
    <cfRule type="cellIs" dxfId="8116" priority="5" operator="greaterThan">
      <formula>0</formula>
    </cfRule>
  </conditionalFormatting>
  <conditionalFormatting sqref="AU16:BL17">
    <cfRule type="cellIs" dxfId="8115" priority="3" operator="greaterThan">
      <formula>0</formula>
    </cfRule>
  </conditionalFormatting>
  <conditionalFormatting sqref="BM14:XFD15 D6:G6 I6:O6 R6:V6 Y6:XFD6 BM7:XFD7 D14:G14 I14:O14 R14:V14 Y14:AS14 AU14:BB14 BD14:BL14 AQ15:AR16">
    <cfRule type="cellIs" dxfId="8114" priority="31" operator="greaterThan">
      <formula>0</formula>
    </cfRule>
  </conditionalFormatting>
  <conditionalFormatting sqref="BM15:XFD15">
    <cfRule type="cellIs" dxfId="8113" priority="30" operator="greaterThan">
      <formula>0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B8CB-4A84-44F8-905A-181B449E62EB}">
  <sheetPr>
    <tabColor rgb="FF92D050"/>
  </sheetPr>
  <dimension ref="A1:DU20"/>
  <sheetViews>
    <sheetView showGridLines="0" zoomScale="60" zoomScaleNormal="60" workbookViewId="0">
      <pane xSplit="3" ySplit="3" topLeftCell="CI4" activePane="bottomRight" state="frozen"/>
      <selection activeCell="AT22" sqref="AT22"/>
      <selection pane="topRight" activeCell="AT22" sqref="AT22"/>
      <selection pane="bottomLeft" activeCell="AT22" sqref="AT22"/>
      <selection pane="bottomRight" activeCell="A13" sqref="A13:A19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85" width="6.6640625" hidden="1" customWidth="1"/>
    <col min="86" max="125" width="6.6640625" customWidth="1"/>
  </cols>
  <sheetData>
    <row r="1" spans="1:125" ht="28.05" customHeight="1" thickBot="1">
      <c r="A1" s="533" t="s">
        <v>584</v>
      </c>
    </row>
    <row r="2" spans="1:125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</row>
    <row r="3" spans="1:125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5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84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84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84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</row>
    <row r="4" spans="1:125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3"/>
      <c r="CY4" s="93"/>
      <c r="CZ4" s="93"/>
      <c r="DA4" s="93"/>
      <c r="DB4" s="93"/>
      <c r="DC4" s="92"/>
      <c r="DD4" s="140"/>
      <c r="DE4" s="93"/>
      <c r="DF4" s="93"/>
      <c r="DG4" s="93"/>
      <c r="DH4" s="93"/>
      <c r="DI4" s="93"/>
      <c r="DJ4" s="92"/>
      <c r="DK4" s="140"/>
      <c r="DL4" s="93"/>
      <c r="DM4" s="93"/>
      <c r="DN4" s="93"/>
      <c r="DO4" s="93"/>
      <c r="DP4" s="93"/>
      <c r="DQ4" s="92"/>
      <c r="DR4" s="140"/>
      <c r="DS4" s="93"/>
      <c r="DT4" s="93"/>
      <c r="DU4" s="95"/>
    </row>
    <row r="5" spans="1:125" s="96" customFormat="1" ht="20.100000000000001" customHeight="1">
      <c r="A5" s="853" t="s">
        <v>605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26"/>
      <c r="CY5" s="126"/>
      <c r="CZ5" s="126"/>
      <c r="DA5" s="126"/>
      <c r="DB5" s="126"/>
      <c r="DC5" s="127"/>
      <c r="DD5" s="141"/>
      <c r="DE5" s="126"/>
      <c r="DF5" s="126"/>
      <c r="DG5" s="126"/>
      <c r="DH5" s="126"/>
      <c r="DI5" s="126"/>
      <c r="DJ5" s="127"/>
      <c r="DK5" s="141"/>
      <c r="DL5" s="126"/>
      <c r="DM5" s="126"/>
      <c r="DN5" s="126"/>
      <c r="DO5" s="126"/>
      <c r="DP5" s="126"/>
      <c r="DQ5" s="127"/>
      <c r="DR5" s="141"/>
      <c r="DS5" s="126"/>
      <c r="DT5" s="126"/>
      <c r="DU5" s="131"/>
    </row>
    <row r="6" spans="1:125" s="96" customFormat="1" ht="20.100000000000001" customHeight="1">
      <c r="A6" s="854"/>
      <c r="B6" s="101" t="s">
        <v>6</v>
      </c>
      <c r="C6" s="391">
        <f>SUM(CB6:DC6)</f>
        <v>120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99"/>
      <c r="CK6" s="99">
        <v>12</v>
      </c>
      <c r="CL6" s="99">
        <v>30</v>
      </c>
      <c r="CM6" s="99">
        <v>30</v>
      </c>
      <c r="CN6" s="99">
        <v>24</v>
      </c>
      <c r="CO6" s="98">
        <v>24</v>
      </c>
      <c r="CP6" s="142"/>
      <c r="CQ6" s="97"/>
      <c r="CR6" s="99"/>
      <c r="CS6" s="99"/>
      <c r="CT6" s="99"/>
      <c r="CU6" s="99"/>
      <c r="CV6" s="98"/>
      <c r="CW6" s="142"/>
      <c r="CX6" s="99"/>
      <c r="CY6" s="99"/>
      <c r="CZ6" s="99"/>
      <c r="DA6" s="99"/>
      <c r="DB6" s="99"/>
      <c r="DC6" s="98"/>
      <c r="DD6" s="142"/>
      <c r="DE6" s="99"/>
      <c r="DF6" s="99"/>
      <c r="DG6" s="99"/>
      <c r="DH6" s="99"/>
      <c r="DI6" s="99"/>
      <c r="DJ6" s="98"/>
      <c r="DK6" s="142"/>
      <c r="DL6" s="99"/>
      <c r="DM6" s="99"/>
      <c r="DN6" s="99"/>
      <c r="DO6" s="99"/>
      <c r="DP6" s="99"/>
      <c r="DQ6" s="98"/>
      <c r="DR6" s="142"/>
      <c r="DS6" s="99"/>
      <c r="DT6" s="99"/>
      <c r="DU6" s="101"/>
    </row>
    <row r="7" spans="1:125" s="96" customFormat="1" ht="20.100000000000001" customHeight="1">
      <c r="A7" s="854"/>
      <c r="B7" s="101" t="s">
        <v>7</v>
      </c>
      <c r="C7" s="391">
        <f>SUM(CB7:DC7)</f>
        <v>120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99"/>
      <c r="CK7" s="99">
        <v>10</v>
      </c>
      <c r="CL7" s="99">
        <v>25</v>
      </c>
      <c r="CM7" s="99">
        <v>32</v>
      </c>
      <c r="CN7" s="99">
        <v>15</v>
      </c>
      <c r="CO7" s="98">
        <v>20</v>
      </c>
      <c r="CP7" s="142"/>
      <c r="CQ7" s="97">
        <v>18</v>
      </c>
      <c r="CR7" s="99"/>
      <c r="CS7" s="99"/>
      <c r="CT7" s="99"/>
      <c r="CU7" s="99"/>
      <c r="CV7" s="98"/>
      <c r="CW7" s="142"/>
      <c r="CX7" s="99"/>
      <c r="CY7" s="99"/>
      <c r="CZ7" s="99"/>
      <c r="DA7" s="99"/>
      <c r="DB7" s="99"/>
      <c r="DC7" s="98"/>
      <c r="DD7" s="142"/>
      <c r="DE7" s="99"/>
      <c r="DF7" s="99"/>
      <c r="DG7" s="99"/>
      <c r="DH7" s="99"/>
      <c r="DI7" s="99"/>
      <c r="DJ7" s="98"/>
      <c r="DK7" s="142"/>
      <c r="DL7" s="99"/>
      <c r="DM7" s="99"/>
      <c r="DN7" s="99"/>
      <c r="DO7" s="99"/>
      <c r="DP7" s="99"/>
      <c r="DQ7" s="98"/>
      <c r="DR7" s="142"/>
      <c r="DS7" s="99"/>
      <c r="DT7" s="99"/>
      <c r="DU7" s="101"/>
    </row>
    <row r="8" spans="1:125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345"/>
      <c r="CK8" s="345">
        <f t="shared" ref="CK8:CL8" si="5">CK7-CK6</f>
        <v>-2</v>
      </c>
      <c r="CL8" s="345">
        <f t="shared" si="5"/>
        <v>-5</v>
      </c>
      <c r="CM8" s="345">
        <f t="shared" ref="CM8:CO8" si="6">CM7-CM6</f>
        <v>2</v>
      </c>
      <c r="CN8" s="345">
        <f t="shared" si="6"/>
        <v>-9</v>
      </c>
      <c r="CO8" s="345">
        <f t="shared" si="6"/>
        <v>-4</v>
      </c>
      <c r="CP8" s="529">
        <f t="shared" ref="CP8:CQ8" si="7">CP7-CP6</f>
        <v>0</v>
      </c>
      <c r="CQ8" s="531">
        <f t="shared" si="7"/>
        <v>18</v>
      </c>
      <c r="CR8" s="99"/>
      <c r="CS8" s="99"/>
      <c r="CT8" s="99"/>
      <c r="CU8" s="99"/>
      <c r="CV8" s="98"/>
      <c r="CW8" s="142"/>
      <c r="CX8" s="99"/>
      <c r="CY8" s="99"/>
      <c r="CZ8" s="99"/>
      <c r="DA8" s="99"/>
      <c r="DB8" s="99"/>
      <c r="DC8" s="98"/>
      <c r="DD8" s="142"/>
      <c r="DE8" s="99"/>
      <c r="DF8" s="99"/>
      <c r="DG8" s="99"/>
      <c r="DH8" s="99"/>
      <c r="DI8" s="99"/>
      <c r="DJ8" s="98"/>
      <c r="DK8" s="142"/>
      <c r="DL8" s="99"/>
      <c r="DM8" s="99"/>
      <c r="DN8" s="99"/>
      <c r="DO8" s="99"/>
      <c r="DP8" s="99"/>
      <c r="DQ8" s="98"/>
      <c r="DR8" s="142"/>
      <c r="DS8" s="99"/>
      <c r="DT8" s="99"/>
      <c r="DU8" s="101"/>
    </row>
    <row r="9" spans="1:125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523"/>
      <c r="CK9" s="523">
        <f t="shared" ref="CK9:CM9" si="8">CJ9+CK8</f>
        <v>-2</v>
      </c>
      <c r="CL9" s="523">
        <f t="shared" si="8"/>
        <v>-7</v>
      </c>
      <c r="CM9" s="523">
        <f t="shared" si="8"/>
        <v>-5</v>
      </c>
      <c r="CN9" s="523">
        <f t="shared" ref="CN9" si="9">CM9+CN8</f>
        <v>-14</v>
      </c>
      <c r="CO9" s="523">
        <f t="shared" ref="CO9" si="10">CN9+CO8</f>
        <v>-18</v>
      </c>
      <c r="CP9" s="530">
        <f t="shared" ref="CP9" si="11">CO9+CP8</f>
        <v>-18</v>
      </c>
      <c r="CQ9" s="532">
        <f t="shared" ref="CQ9" si="12">CP9+CQ8</f>
        <v>0</v>
      </c>
      <c r="CR9" s="115"/>
      <c r="CS9" s="115"/>
      <c r="CT9" s="115"/>
      <c r="CU9" s="115"/>
      <c r="CV9" s="114"/>
      <c r="CW9" s="143"/>
      <c r="CX9" s="115"/>
      <c r="CY9" s="115"/>
      <c r="CZ9" s="115"/>
      <c r="DA9" s="115"/>
      <c r="DB9" s="115"/>
      <c r="DC9" s="114"/>
      <c r="DD9" s="143"/>
      <c r="DE9" s="115"/>
      <c r="DF9" s="115"/>
      <c r="DG9" s="115"/>
      <c r="DH9" s="115"/>
      <c r="DI9" s="115"/>
      <c r="DJ9" s="114"/>
      <c r="DK9" s="143"/>
      <c r="DL9" s="115"/>
      <c r="DM9" s="115"/>
      <c r="DN9" s="115"/>
      <c r="DO9" s="115"/>
      <c r="DP9" s="115"/>
      <c r="DQ9" s="114"/>
      <c r="DR9" s="143"/>
      <c r="DS9" s="115"/>
      <c r="DT9" s="115"/>
      <c r="DU9" s="118"/>
    </row>
    <row r="10" spans="1:125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99"/>
      <c r="CK10" s="99"/>
      <c r="CL10" s="99"/>
      <c r="CM10" s="99"/>
      <c r="CN10" s="99"/>
      <c r="CO10" s="98"/>
      <c r="CP10" s="560"/>
      <c r="CQ10" s="97"/>
      <c r="CR10" s="99"/>
      <c r="CS10" s="99"/>
      <c r="CT10" s="99"/>
      <c r="CU10" s="99"/>
      <c r="CV10" s="98"/>
      <c r="CW10" s="142"/>
      <c r="CX10" s="99"/>
      <c r="CY10" s="99"/>
      <c r="CZ10" s="99"/>
      <c r="DA10" s="99"/>
      <c r="DB10" s="99"/>
      <c r="DC10" s="98"/>
      <c r="DD10" s="142"/>
      <c r="DE10" s="99"/>
      <c r="DF10" s="99"/>
      <c r="DG10" s="99"/>
      <c r="DH10" s="99"/>
      <c r="DI10" s="99"/>
      <c r="DJ10" s="98"/>
      <c r="DK10" s="142"/>
      <c r="DL10" s="99"/>
      <c r="DM10" s="99"/>
      <c r="DN10" s="99"/>
      <c r="DO10" s="99"/>
      <c r="DP10" s="99"/>
      <c r="DQ10" s="98"/>
      <c r="DR10" s="142"/>
      <c r="DS10" s="99"/>
      <c r="DT10" s="99"/>
      <c r="DU10" s="101"/>
    </row>
    <row r="11" spans="1:125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561"/>
      <c r="CQ11" s="107"/>
      <c r="CR11" s="109"/>
      <c r="CS11" s="109"/>
      <c r="CT11" s="109"/>
      <c r="CU11" s="109"/>
      <c r="CV11" s="108"/>
      <c r="CW11" s="144"/>
      <c r="CX11" s="109"/>
      <c r="CY11" s="109"/>
      <c r="CZ11" s="109"/>
      <c r="DA11" s="109"/>
      <c r="DB11" s="109"/>
      <c r="DC11" s="108"/>
      <c r="DD11" s="144"/>
      <c r="DE11" s="109"/>
      <c r="DF11" s="109"/>
      <c r="DG11" s="109"/>
      <c r="DH11" s="109"/>
      <c r="DI11" s="109"/>
      <c r="DJ11" s="108"/>
      <c r="DK11" s="144"/>
      <c r="DL11" s="109"/>
      <c r="DM11" s="109"/>
      <c r="DN11" s="109"/>
      <c r="DO11" s="109"/>
      <c r="DP11" s="109"/>
      <c r="DQ11" s="108"/>
      <c r="DR11" s="144"/>
      <c r="DS11" s="109"/>
      <c r="DT11" s="109"/>
      <c r="DU11" s="111"/>
    </row>
    <row r="12" spans="1:125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3"/>
      <c r="CY12" s="93"/>
      <c r="CZ12" s="93"/>
      <c r="DA12" s="93"/>
      <c r="DB12" s="93"/>
      <c r="DC12" s="92"/>
      <c r="DD12" s="140"/>
      <c r="DE12" s="93"/>
      <c r="DF12" s="93"/>
      <c r="DG12" s="93"/>
      <c r="DH12" s="93"/>
      <c r="DI12" s="93"/>
      <c r="DJ12" s="92"/>
      <c r="DK12" s="140"/>
      <c r="DL12" s="93"/>
      <c r="DM12" s="93"/>
      <c r="DN12" s="93"/>
      <c r="DO12" s="93"/>
      <c r="DP12" s="93"/>
      <c r="DQ12" s="92"/>
      <c r="DR12" s="140"/>
      <c r="DS12" s="93"/>
      <c r="DT12" s="93"/>
      <c r="DU12" s="95"/>
    </row>
    <row r="13" spans="1:125" s="96" customFormat="1" ht="20.100000000000001" customHeight="1">
      <c r="A13" s="853" t="s">
        <v>605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26"/>
      <c r="CY13" s="126"/>
      <c r="CZ13" s="126"/>
      <c r="DA13" s="126"/>
      <c r="DB13" s="126"/>
      <c r="DC13" s="127"/>
      <c r="DD13" s="141"/>
      <c r="DE13" s="126"/>
      <c r="DF13" s="126"/>
      <c r="DG13" s="126"/>
      <c r="DH13" s="126"/>
      <c r="DI13" s="126"/>
      <c r="DJ13" s="127"/>
      <c r="DK13" s="141"/>
      <c r="DL13" s="126"/>
      <c r="DM13" s="126"/>
      <c r="DN13" s="126"/>
      <c r="DO13" s="126"/>
      <c r="DP13" s="126"/>
      <c r="DQ13" s="127"/>
      <c r="DR13" s="141"/>
      <c r="DS13" s="126"/>
      <c r="DT13" s="126"/>
      <c r="DU13" s="131"/>
    </row>
    <row r="14" spans="1:125" s="96" customFormat="1" ht="20.100000000000001" customHeight="1">
      <c r="A14" s="854"/>
      <c r="B14" s="101" t="s">
        <v>6</v>
      </c>
      <c r="C14" s="391">
        <f>SUM(CB14:DC14)</f>
        <v>120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99"/>
      <c r="CK14" s="99"/>
      <c r="CL14" s="99">
        <v>20</v>
      </c>
      <c r="CM14" s="99">
        <v>30</v>
      </c>
      <c r="CN14" s="99">
        <v>24</v>
      </c>
      <c r="CO14" s="98">
        <v>24</v>
      </c>
      <c r="CP14" s="560"/>
      <c r="CQ14" s="97">
        <v>22</v>
      </c>
      <c r="CR14" s="99"/>
      <c r="CS14" s="99"/>
      <c r="CT14" s="99"/>
      <c r="CU14" s="99"/>
      <c r="CV14" s="98"/>
      <c r="CW14" s="142"/>
      <c r="CX14" s="99"/>
      <c r="CY14" s="99"/>
      <c r="CZ14" s="99"/>
      <c r="DA14" s="99"/>
      <c r="DB14" s="99"/>
      <c r="DC14" s="98"/>
      <c r="DD14" s="142"/>
      <c r="DE14" s="99"/>
      <c r="DF14" s="99"/>
      <c r="DG14" s="99"/>
      <c r="DH14" s="99"/>
      <c r="DI14" s="99"/>
      <c r="DJ14" s="98"/>
      <c r="DK14" s="142"/>
      <c r="DL14" s="99"/>
      <c r="DM14" s="99"/>
      <c r="DN14" s="99"/>
      <c r="DO14" s="99"/>
      <c r="DP14" s="99"/>
      <c r="DQ14" s="98"/>
      <c r="DR14" s="142"/>
      <c r="DS14" s="99"/>
      <c r="DT14" s="99"/>
      <c r="DU14" s="101"/>
    </row>
    <row r="15" spans="1:125" s="96" customFormat="1" ht="20.100000000000001" customHeight="1">
      <c r="A15" s="854"/>
      <c r="B15" s="101" t="s">
        <v>7</v>
      </c>
      <c r="C15" s="391">
        <f>SUM(CB15:DC15)</f>
        <v>120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99"/>
      <c r="CK15" s="99"/>
      <c r="CL15" s="99">
        <v>17</v>
      </c>
      <c r="CM15" s="99">
        <v>31</v>
      </c>
      <c r="CN15" s="99">
        <v>17</v>
      </c>
      <c r="CO15" s="98">
        <v>24</v>
      </c>
      <c r="CP15" s="560"/>
      <c r="CQ15" s="97">
        <v>31</v>
      </c>
      <c r="CR15" s="99"/>
      <c r="CS15" s="99"/>
      <c r="CT15" s="99"/>
      <c r="CU15" s="99"/>
      <c r="CV15" s="98"/>
      <c r="CW15" s="142"/>
      <c r="CX15" s="99"/>
      <c r="CY15" s="99"/>
      <c r="CZ15" s="99"/>
      <c r="DA15" s="99"/>
      <c r="DB15" s="99"/>
      <c r="DC15" s="98"/>
      <c r="DD15" s="142"/>
      <c r="DE15" s="99"/>
      <c r="DF15" s="99"/>
      <c r="DG15" s="99"/>
      <c r="DH15" s="99"/>
      <c r="DI15" s="99"/>
      <c r="DJ15" s="98"/>
      <c r="DK15" s="142"/>
      <c r="DL15" s="99"/>
      <c r="DM15" s="99"/>
      <c r="DN15" s="99"/>
      <c r="DO15" s="99"/>
      <c r="DP15" s="99"/>
      <c r="DQ15" s="98"/>
      <c r="DR15" s="142"/>
      <c r="DS15" s="99"/>
      <c r="DT15" s="99"/>
      <c r="DU15" s="101"/>
    </row>
    <row r="16" spans="1:125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345"/>
      <c r="CK16" s="345"/>
      <c r="CL16" s="345">
        <f t="shared" ref="CL16:CM16" si="13">CL15-CL14</f>
        <v>-3</v>
      </c>
      <c r="CM16" s="345">
        <f t="shared" si="13"/>
        <v>1</v>
      </c>
      <c r="CN16" s="345">
        <f t="shared" ref="CN16:CO16" si="14">CN15-CN14</f>
        <v>-7</v>
      </c>
      <c r="CO16" s="345">
        <f t="shared" si="14"/>
        <v>0</v>
      </c>
      <c r="CP16" s="529">
        <f t="shared" ref="CP16:CQ16" si="15">CP15-CP14</f>
        <v>0</v>
      </c>
      <c r="CQ16" s="531">
        <f t="shared" si="15"/>
        <v>9</v>
      </c>
      <c r="CR16" s="99"/>
      <c r="CS16" s="99"/>
      <c r="CT16" s="99"/>
      <c r="CU16" s="99"/>
      <c r="CV16" s="98"/>
      <c r="CW16" s="142"/>
      <c r="CX16" s="99"/>
      <c r="CY16" s="99"/>
      <c r="CZ16" s="99"/>
      <c r="DA16" s="99"/>
      <c r="DB16" s="99"/>
      <c r="DC16" s="98"/>
      <c r="DD16" s="142"/>
      <c r="DE16" s="99"/>
      <c r="DF16" s="99"/>
      <c r="DG16" s="99"/>
      <c r="DH16" s="99"/>
      <c r="DI16" s="99"/>
      <c r="DJ16" s="98"/>
      <c r="DK16" s="142"/>
      <c r="DL16" s="99"/>
      <c r="DM16" s="99"/>
      <c r="DN16" s="99"/>
      <c r="DO16" s="99"/>
      <c r="DP16" s="99"/>
      <c r="DQ16" s="98"/>
      <c r="DR16" s="142"/>
      <c r="DS16" s="99"/>
      <c r="DT16" s="99"/>
      <c r="DU16" s="101"/>
    </row>
    <row r="17" spans="1:125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523"/>
      <c r="CK17" s="523"/>
      <c r="CL17" s="523">
        <f t="shared" ref="CL17:CM17" si="16">CK17+CL16</f>
        <v>-3</v>
      </c>
      <c r="CM17" s="523">
        <f t="shared" si="16"/>
        <v>-2</v>
      </c>
      <c r="CN17" s="523">
        <f t="shared" ref="CN17" si="17">CM17+CN16</f>
        <v>-9</v>
      </c>
      <c r="CO17" s="523">
        <f t="shared" ref="CO17" si="18">CN17+CO16</f>
        <v>-9</v>
      </c>
      <c r="CP17" s="530">
        <f t="shared" ref="CP17" si="19">CO17+CP16</f>
        <v>-9</v>
      </c>
      <c r="CQ17" s="532">
        <f t="shared" ref="CQ17" si="20">CP17+CQ16</f>
        <v>0</v>
      </c>
      <c r="CR17" s="115"/>
      <c r="CS17" s="115"/>
      <c r="CT17" s="115"/>
      <c r="CU17" s="115"/>
      <c r="CV17" s="114"/>
      <c r="CW17" s="143"/>
      <c r="CX17" s="115"/>
      <c r="CY17" s="115"/>
      <c r="CZ17" s="115"/>
      <c r="DA17" s="115"/>
      <c r="DB17" s="115"/>
      <c r="DC17" s="114"/>
      <c r="DD17" s="143"/>
      <c r="DE17" s="115"/>
      <c r="DF17" s="115"/>
      <c r="DG17" s="115"/>
      <c r="DH17" s="115"/>
      <c r="DI17" s="115"/>
      <c r="DJ17" s="114"/>
      <c r="DK17" s="143"/>
      <c r="DL17" s="115"/>
      <c r="DM17" s="115"/>
      <c r="DN17" s="115"/>
      <c r="DO17" s="115"/>
      <c r="DP17" s="115"/>
      <c r="DQ17" s="114"/>
      <c r="DR17" s="143"/>
      <c r="DS17" s="115"/>
      <c r="DT17" s="115"/>
      <c r="DU17" s="118"/>
    </row>
    <row r="18" spans="1:125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04"/>
      <c r="CK18" s="104"/>
      <c r="CL18" s="104"/>
      <c r="CM18" s="104"/>
      <c r="CN18" s="104"/>
      <c r="CO18" s="103"/>
      <c r="CP18" s="562"/>
      <c r="CQ18" s="102"/>
      <c r="CR18" s="104"/>
      <c r="CS18" s="104"/>
      <c r="CT18" s="104"/>
      <c r="CU18" s="104"/>
      <c r="CV18" s="103"/>
      <c r="CW18" s="145"/>
      <c r="CX18" s="104"/>
      <c r="CY18" s="104"/>
      <c r="CZ18" s="104"/>
      <c r="DA18" s="104"/>
      <c r="DB18" s="104"/>
      <c r="DC18" s="103"/>
      <c r="DD18" s="145"/>
      <c r="DE18" s="104"/>
      <c r="DF18" s="104"/>
      <c r="DG18" s="104"/>
      <c r="DH18" s="104"/>
      <c r="DI18" s="104"/>
      <c r="DJ18" s="103"/>
      <c r="DK18" s="145"/>
      <c r="DL18" s="104"/>
      <c r="DM18" s="104"/>
      <c r="DN18" s="104"/>
      <c r="DO18" s="104"/>
      <c r="DP18" s="104"/>
      <c r="DQ18" s="103"/>
      <c r="DR18" s="145"/>
      <c r="DS18" s="104"/>
      <c r="DT18" s="104"/>
      <c r="DU18" s="106"/>
    </row>
    <row r="19" spans="1:125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561"/>
      <c r="CQ19" s="107"/>
      <c r="CR19" s="109"/>
      <c r="CS19" s="109"/>
      <c r="CT19" s="109"/>
      <c r="CU19" s="109"/>
      <c r="CV19" s="108"/>
      <c r="CW19" s="144"/>
      <c r="CX19" s="109"/>
      <c r="CY19" s="109"/>
      <c r="CZ19" s="109"/>
      <c r="DA19" s="109"/>
      <c r="DB19" s="109"/>
      <c r="DC19" s="108"/>
      <c r="DD19" s="144"/>
      <c r="DE19" s="109"/>
      <c r="DF19" s="109"/>
      <c r="DG19" s="109"/>
      <c r="DH19" s="109"/>
      <c r="DI19" s="109"/>
      <c r="DJ19" s="108"/>
      <c r="DK19" s="144"/>
      <c r="DL19" s="109"/>
      <c r="DM19" s="109"/>
      <c r="DN19" s="109"/>
      <c r="DO19" s="109"/>
      <c r="DP19" s="109"/>
      <c r="DQ19" s="108"/>
      <c r="DR19" s="144"/>
      <c r="DS19" s="109"/>
      <c r="DT19" s="109"/>
      <c r="DU19" s="111"/>
    </row>
    <row r="20" spans="1:125" ht="29.4" thickBot="1">
      <c r="A20" s="821" t="s">
        <v>613</v>
      </c>
      <c r="B20" s="822"/>
      <c r="C20" s="823"/>
    </row>
  </sheetData>
  <mergeCells count="8">
    <mergeCell ref="A20:C20"/>
    <mergeCell ref="CQ2:DU2"/>
    <mergeCell ref="A5:A11"/>
    <mergeCell ref="A13:A19"/>
    <mergeCell ref="A2:C3"/>
    <mergeCell ref="D2:AG2"/>
    <mergeCell ref="AH2:BL2"/>
    <mergeCell ref="BM2:CP2"/>
  </mergeCells>
  <conditionalFormatting sqref="C8">
    <cfRule type="cellIs" dxfId="8112" priority="34" operator="lessThan">
      <formula>0</formula>
    </cfRule>
    <cfRule type="cellIs" dxfId="8111" priority="33" operator="equal">
      <formula>0</formula>
    </cfRule>
    <cfRule type="cellIs" dxfId="8110" priority="32" operator="equal">
      <formula>0</formula>
    </cfRule>
  </conditionalFormatting>
  <conditionalFormatting sqref="C16">
    <cfRule type="cellIs" dxfId="8109" priority="37" operator="lessThan">
      <formula>0</formula>
    </cfRule>
    <cfRule type="cellIs" dxfId="8108" priority="36" operator="equal">
      <formula>0</formula>
    </cfRule>
    <cfRule type="cellIs" dxfId="8107" priority="35" operator="equal">
      <formula>0</formula>
    </cfRule>
  </conditionalFormatting>
  <conditionalFormatting sqref="D8:O8 R8:V8 Y8:AS8 CC8 CE8:CG8 CJ8:XFD8 BV8:BZ8 AU9">
    <cfRule type="cellIs" dxfId="8106" priority="30" operator="greaterThan">
      <formula>0</formula>
    </cfRule>
  </conditionalFormatting>
  <conditionalFormatting sqref="D16:O16 R16:V16">
    <cfRule type="cellIs" dxfId="8105" priority="26" operator="greaterThan">
      <formula>0</formula>
    </cfRule>
    <cfRule type="cellIs" dxfId="8104" priority="25" operator="greaterThan">
      <formula>0</formula>
    </cfRule>
    <cfRule type="cellIs" dxfId="8103" priority="24" operator="greaterThan">
      <formula>0</formula>
    </cfRule>
  </conditionalFormatting>
  <conditionalFormatting sqref="D9:V9 Y9:AS9 BV9:CC9 CE9:CG9 CJ9:DU9 AV17:CD17 CF17:CG17 CJ17:DU17">
    <cfRule type="cellIs" dxfId="8102" priority="28" operator="equal">
      <formula>0</formula>
    </cfRule>
    <cfRule type="cellIs" dxfId="8101" priority="27" operator="lessThan">
      <formula>-0.01</formula>
    </cfRule>
  </conditionalFormatting>
  <conditionalFormatting sqref="D17:AS17">
    <cfRule type="cellIs" dxfId="8100" priority="18" operator="equal">
      <formula>0</formula>
    </cfRule>
    <cfRule type="cellIs" dxfId="8099" priority="17" operator="lessThan">
      <formula>-0.01</formula>
    </cfRule>
  </conditionalFormatting>
  <conditionalFormatting sqref="D18:AS18 AV18:CG18 CJ18:XFD18">
    <cfRule type="cellIs" dxfId="8098" priority="39" operator="greaterThan">
      <formula>0</formula>
    </cfRule>
    <cfRule type="cellIs" dxfId="8097" priority="38" operator="greaterThan">
      <formula>0</formula>
    </cfRule>
  </conditionalFormatting>
  <conditionalFormatting sqref="D17:CD17 D18:CG18 CC8 CE8:CG9 CJ8:DU9 CC16:CD16 CF16:CG17 CJ16:DU18 D8:O8 R8:V8 Y8:AS9 D9:V9 BV9:CC9">
    <cfRule type="cellIs" dxfId="8096" priority="29" operator="greaterThan">
      <formula>0</formula>
    </cfRule>
  </conditionalFormatting>
  <conditionalFormatting sqref="Y16:AC16">
    <cfRule type="cellIs" dxfId="8095" priority="22" operator="greaterThan">
      <formula>0</formula>
    </cfRule>
    <cfRule type="cellIs" dxfId="8094" priority="21" operator="greaterThan">
      <formula>0</formula>
    </cfRule>
    <cfRule type="cellIs" dxfId="8093" priority="23" operator="greaterThan">
      <formula>0</formula>
    </cfRule>
  </conditionalFormatting>
  <conditionalFormatting sqref="Y6:CC6 CE6:CG6 CJ6:DU6 CC8 CE8:CG8 CJ8:DU8 AW14:BR14 BT14:CD14 CF14:CG14 CJ14:DU14 CA15:CB16">
    <cfRule type="cellIs" dxfId="8092" priority="16" operator="greaterThan">
      <formula>0</formula>
    </cfRule>
  </conditionalFormatting>
  <conditionalFormatting sqref="AE16:BD16 CC16:CD16 CG16 CJ16:DU16">
    <cfRule type="cellIs" dxfId="8091" priority="13" operator="greaterThan">
      <formula>0</formula>
    </cfRule>
  </conditionalFormatting>
  <conditionalFormatting sqref="AE16:BD16 CC16:CD16">
    <cfRule type="cellIs" dxfId="8090" priority="12" operator="greaterThan">
      <formula>0</formula>
    </cfRule>
  </conditionalFormatting>
  <conditionalFormatting sqref="AE16:BZ16">
    <cfRule type="cellIs" dxfId="8089" priority="4" operator="greaterThan">
      <formula>0</formula>
    </cfRule>
  </conditionalFormatting>
  <conditionalFormatting sqref="AU8:BS8 BV8:BZ8">
    <cfRule type="cellIs" dxfId="8088" priority="7" operator="greaterThan">
      <formula>0</formula>
    </cfRule>
  </conditionalFormatting>
  <conditionalFormatting sqref="AU8:BS8">
    <cfRule type="cellIs" dxfId="8087" priority="6" operator="greaterThan">
      <formula>0</formula>
    </cfRule>
  </conditionalFormatting>
  <conditionalFormatting sqref="AU8:BS9">
    <cfRule type="cellIs" dxfId="8086" priority="5" operator="greaterThan">
      <formula>0</formula>
    </cfRule>
  </conditionalFormatting>
  <conditionalFormatting sqref="AV17 AT17:AU18">
    <cfRule type="cellIs" dxfId="8085" priority="20" operator="greaterThan">
      <formula>0</formula>
    </cfRule>
    <cfRule type="cellIs" dxfId="8084" priority="19" operator="greaterThan">
      <formula>0</formula>
    </cfRule>
  </conditionalFormatting>
  <conditionalFormatting sqref="AV9:BS9">
    <cfRule type="cellIs" dxfId="8083" priority="9" operator="equal">
      <formula>0</formula>
    </cfRule>
    <cfRule type="cellIs" dxfId="8082" priority="8" operator="lessThan">
      <formula>-0.01</formula>
    </cfRule>
  </conditionalFormatting>
  <conditionalFormatting sqref="AZ16:BN16">
    <cfRule type="cellIs" dxfId="8081" priority="15" operator="greaterThan">
      <formula>0</formula>
    </cfRule>
    <cfRule type="cellIs" dxfId="8080" priority="14" operator="greaterThan">
      <formula>0</formula>
    </cfRule>
  </conditionalFormatting>
  <conditionalFormatting sqref="BO16:BZ16">
    <cfRule type="cellIs" dxfId="8079" priority="11" operator="greaterThan">
      <formula>0</formula>
    </cfRule>
    <cfRule type="cellIs" dxfId="8078" priority="10" operator="greaterThan">
      <formula>0</formula>
    </cfRule>
  </conditionalFormatting>
  <conditionalFormatting sqref="BV8:BZ8">
    <cfRule type="cellIs" dxfId="8077" priority="3" operator="greaterThan">
      <formula>0</formula>
    </cfRule>
  </conditionalFormatting>
  <conditionalFormatting sqref="CF16:CG16 CJ16:CQ16">
    <cfRule type="cellIs" dxfId="8076" priority="1" operator="greaterThan">
      <formula>0</formula>
    </cfRule>
  </conditionalFormatting>
  <conditionalFormatting sqref="CF16:CG16 CJ16:DU16">
    <cfRule type="cellIs" dxfId="8075" priority="2" operator="greaterThan">
      <formula>0</formula>
    </cfRule>
  </conditionalFormatting>
  <conditionalFormatting sqref="DV6:XFD8 D8:O8 R8:V8 Y8:AS8 AU9">
    <cfRule type="cellIs" dxfId="8074" priority="31" operator="greaterThan">
      <formula>0</formula>
    </cfRule>
  </conditionalFormatting>
  <conditionalFormatting sqref="DV14:XFD15 D6:G6 I6:O6 R6:V6 D14:G14 I14:O14 R14:V14 Y14:AT14">
    <cfRule type="cellIs" dxfId="8073" priority="41" operator="greaterThan">
      <formula>0</formula>
    </cfRule>
  </conditionalFormatting>
  <conditionalFormatting sqref="DV15:XFD15">
    <cfRule type="cellIs" dxfId="8072" priority="40" operator="greaterThan">
      <formula>0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A773-BFE8-46DB-9689-97F0DCAF04CB}">
  <sheetPr>
    <tabColor rgb="FF92D050"/>
  </sheetPr>
  <dimension ref="A1:DU20"/>
  <sheetViews>
    <sheetView showGridLines="0" zoomScale="60" zoomScaleNormal="60" workbookViewId="0">
      <pane xSplit="3" ySplit="3" topLeftCell="CI4" activePane="bottomRight" state="frozen"/>
      <selection activeCell="AT22" sqref="AT22"/>
      <selection pane="topRight" activeCell="AT22" sqref="AT22"/>
      <selection pane="bottomLeft" activeCell="AT22" sqref="AT22"/>
      <selection pane="bottomRight" activeCell="DJ25" sqref="DJ25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85" width="6.6640625" hidden="1" customWidth="1"/>
    <col min="86" max="86" width="6.6640625" customWidth="1"/>
    <col min="87" max="92" width="6.6640625" hidden="1" customWidth="1"/>
    <col min="93" max="125" width="6.6640625" customWidth="1"/>
  </cols>
  <sheetData>
    <row r="1" spans="1:125" ht="28.05" customHeight="1" thickBot="1">
      <c r="A1" s="533" t="s">
        <v>584</v>
      </c>
    </row>
    <row r="2" spans="1:125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</row>
    <row r="3" spans="1:125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5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84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84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84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</row>
    <row r="4" spans="1:125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3"/>
      <c r="CY4" s="93"/>
      <c r="CZ4" s="93"/>
      <c r="DA4" s="93"/>
      <c r="DB4" s="93"/>
      <c r="DC4" s="92"/>
      <c r="DD4" s="140"/>
      <c r="DE4" s="93"/>
      <c r="DF4" s="93"/>
      <c r="DG4" s="93"/>
      <c r="DH4" s="93"/>
      <c r="DI4" s="93"/>
      <c r="DJ4" s="92"/>
      <c r="DK4" s="140"/>
      <c r="DL4" s="93"/>
      <c r="DM4" s="93"/>
      <c r="DN4" s="93"/>
      <c r="DO4" s="93"/>
      <c r="DP4" s="93"/>
      <c r="DQ4" s="92"/>
      <c r="DR4" s="140"/>
      <c r="DS4" s="93"/>
      <c r="DT4" s="93"/>
      <c r="DU4" s="95"/>
    </row>
    <row r="5" spans="1:125" s="96" customFormat="1" ht="20.100000000000001" customHeight="1">
      <c r="A5" s="853" t="s">
        <v>606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26"/>
      <c r="CY5" s="126"/>
      <c r="CZ5" s="126"/>
      <c r="DA5" s="126"/>
      <c r="DB5" s="126"/>
      <c r="DC5" s="127"/>
      <c r="DD5" s="141"/>
      <c r="DE5" s="126"/>
      <c r="DF5" s="126"/>
      <c r="DG5" s="126"/>
      <c r="DH5" s="126"/>
      <c r="DI5" s="126"/>
      <c r="DJ5" s="127"/>
      <c r="DK5" s="141"/>
      <c r="DL5" s="126"/>
      <c r="DM5" s="126"/>
      <c r="DN5" s="126"/>
      <c r="DO5" s="126"/>
      <c r="DP5" s="126"/>
      <c r="DQ5" s="127"/>
      <c r="DR5" s="141"/>
      <c r="DS5" s="126"/>
      <c r="DT5" s="126"/>
      <c r="DU5" s="131"/>
    </row>
    <row r="6" spans="1:125" s="96" customFormat="1" ht="20.100000000000001" customHeight="1">
      <c r="A6" s="854"/>
      <c r="B6" s="101" t="s">
        <v>6</v>
      </c>
      <c r="C6" s="391">
        <f>SUM(CB6:DK6)</f>
        <v>48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>
        <v>12</v>
      </c>
      <c r="CR6" s="99">
        <v>30</v>
      </c>
      <c r="CS6" s="99">
        <v>6</v>
      </c>
      <c r="CT6" s="99"/>
      <c r="CU6" s="99"/>
      <c r="CV6" s="98"/>
      <c r="CW6" s="142"/>
      <c r="CX6" s="99"/>
      <c r="CY6" s="99"/>
      <c r="CZ6" s="99"/>
      <c r="DA6" s="99"/>
      <c r="DB6" s="99"/>
      <c r="DC6" s="98"/>
      <c r="DD6" s="142"/>
      <c r="DE6" s="99"/>
      <c r="DF6" s="99"/>
      <c r="DG6" s="99"/>
      <c r="DH6" s="99"/>
      <c r="DI6" s="99"/>
      <c r="DJ6" s="98"/>
      <c r="DK6" s="142"/>
      <c r="DL6" s="99"/>
      <c r="DM6" s="99"/>
      <c r="DN6" s="99"/>
      <c r="DO6" s="99"/>
      <c r="DP6" s="99"/>
      <c r="DQ6" s="98"/>
      <c r="DR6" s="142"/>
      <c r="DS6" s="99"/>
      <c r="DT6" s="99"/>
      <c r="DU6" s="101"/>
    </row>
    <row r="7" spans="1:125" s="96" customFormat="1" ht="20.100000000000001" customHeight="1">
      <c r="A7" s="854"/>
      <c r="B7" s="101" t="s">
        <v>7</v>
      </c>
      <c r="C7" s="391">
        <f>SUM(CB7:DK7)</f>
        <v>48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>
        <v>12</v>
      </c>
      <c r="CR7" s="99">
        <v>20</v>
      </c>
      <c r="CS7" s="99">
        <v>16</v>
      </c>
      <c r="CT7" s="99"/>
      <c r="CU7" s="99"/>
      <c r="CV7" s="98"/>
      <c r="CW7" s="142"/>
      <c r="CX7" s="99"/>
      <c r="CY7" s="99"/>
      <c r="CZ7" s="99"/>
      <c r="DA7" s="99"/>
      <c r="DB7" s="99"/>
      <c r="DC7" s="98"/>
      <c r="DD7" s="142"/>
      <c r="DE7" s="99"/>
      <c r="DF7" s="99"/>
      <c r="DG7" s="99"/>
      <c r="DH7" s="99"/>
      <c r="DI7" s="99"/>
      <c r="DJ7" s="98"/>
      <c r="DK7" s="142"/>
      <c r="DL7" s="99"/>
      <c r="DM7" s="99"/>
      <c r="DN7" s="99"/>
      <c r="DO7" s="99"/>
      <c r="DP7" s="99"/>
      <c r="DQ7" s="98"/>
      <c r="DR7" s="142"/>
      <c r="DS7" s="99"/>
      <c r="DT7" s="99"/>
      <c r="DU7" s="101"/>
    </row>
    <row r="8" spans="1:125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>
        <f>CQ7-CQ6</f>
        <v>0</v>
      </c>
      <c r="CR8" s="345">
        <f t="shared" ref="CR8:CS8" si="5">CR7-CR6</f>
        <v>-10</v>
      </c>
      <c r="CS8" s="345">
        <f t="shared" si="5"/>
        <v>10</v>
      </c>
      <c r="CT8" s="99"/>
      <c r="CU8" s="99"/>
      <c r="CV8" s="98"/>
      <c r="CW8" s="142"/>
      <c r="CX8" s="99"/>
      <c r="CY8" s="99"/>
      <c r="CZ8" s="99"/>
      <c r="DA8" s="99"/>
      <c r="DB8" s="99"/>
      <c r="DC8" s="98"/>
      <c r="DD8" s="142"/>
      <c r="DE8" s="99"/>
      <c r="DF8" s="99"/>
      <c r="DG8" s="99"/>
      <c r="DH8" s="99"/>
      <c r="DI8" s="99"/>
      <c r="DJ8" s="98"/>
      <c r="DK8" s="142"/>
      <c r="DL8" s="99"/>
      <c r="DM8" s="99"/>
      <c r="DN8" s="99"/>
      <c r="DO8" s="99"/>
      <c r="DP8" s="99"/>
      <c r="DQ8" s="98"/>
      <c r="DR8" s="142"/>
      <c r="DS8" s="99"/>
      <c r="DT8" s="99"/>
      <c r="DU8" s="101"/>
    </row>
    <row r="9" spans="1:125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>
        <f t="shared" ref="CQ9" si="6">CP9+CQ8</f>
        <v>0</v>
      </c>
      <c r="CR9" s="523">
        <f t="shared" ref="CR9" si="7">CQ9+CR8</f>
        <v>-10</v>
      </c>
      <c r="CS9" s="523">
        <f t="shared" ref="CS9" si="8">CR9+CS8</f>
        <v>0</v>
      </c>
      <c r="CT9" s="115"/>
      <c r="CU9" s="115"/>
      <c r="CV9" s="114"/>
      <c r="CW9" s="143"/>
      <c r="CX9" s="115"/>
      <c r="CY9" s="115"/>
      <c r="CZ9" s="115"/>
      <c r="DA9" s="115"/>
      <c r="DB9" s="115"/>
      <c r="DC9" s="114"/>
      <c r="DD9" s="143"/>
      <c r="DE9" s="115"/>
      <c r="DF9" s="115"/>
      <c r="DG9" s="115"/>
      <c r="DH9" s="115"/>
      <c r="DI9" s="115"/>
      <c r="DJ9" s="114"/>
      <c r="DK9" s="143"/>
      <c r="DL9" s="115"/>
      <c r="DM9" s="115"/>
      <c r="DN9" s="115"/>
      <c r="DO9" s="115"/>
      <c r="DP9" s="115"/>
      <c r="DQ9" s="114"/>
      <c r="DR9" s="143"/>
      <c r="DS9" s="115"/>
      <c r="DT9" s="115"/>
      <c r="DU9" s="118"/>
    </row>
    <row r="10" spans="1:125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99"/>
      <c r="CY10" s="99"/>
      <c r="CZ10" s="99"/>
      <c r="DA10" s="99"/>
      <c r="DB10" s="99"/>
      <c r="DC10" s="98"/>
      <c r="DD10" s="142"/>
      <c r="DE10" s="99"/>
      <c r="DF10" s="99"/>
      <c r="DG10" s="99"/>
      <c r="DH10" s="99"/>
      <c r="DI10" s="99"/>
      <c r="DJ10" s="98"/>
      <c r="DK10" s="142"/>
      <c r="DL10" s="99"/>
      <c r="DM10" s="99"/>
      <c r="DN10" s="99"/>
      <c r="DO10" s="99"/>
      <c r="DP10" s="99"/>
      <c r="DQ10" s="98"/>
      <c r="DR10" s="142"/>
      <c r="DS10" s="99"/>
      <c r="DT10" s="99"/>
      <c r="DU10" s="101"/>
    </row>
    <row r="11" spans="1:125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9"/>
      <c r="CY11" s="109"/>
      <c r="CZ11" s="109"/>
      <c r="DA11" s="109"/>
      <c r="DB11" s="109"/>
      <c r="DC11" s="108"/>
      <c r="DD11" s="144"/>
      <c r="DE11" s="109"/>
      <c r="DF11" s="109"/>
      <c r="DG11" s="109"/>
      <c r="DH11" s="109"/>
      <c r="DI11" s="109"/>
      <c r="DJ11" s="108"/>
      <c r="DK11" s="144"/>
      <c r="DL11" s="109"/>
      <c r="DM11" s="109"/>
      <c r="DN11" s="109"/>
      <c r="DO11" s="109"/>
      <c r="DP11" s="109"/>
      <c r="DQ11" s="108"/>
      <c r="DR11" s="144"/>
      <c r="DS11" s="109"/>
      <c r="DT11" s="109"/>
      <c r="DU11" s="111"/>
    </row>
    <row r="12" spans="1:125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3"/>
      <c r="CY12" s="93"/>
      <c r="CZ12" s="93"/>
      <c r="DA12" s="93"/>
      <c r="DB12" s="93"/>
      <c r="DC12" s="92"/>
      <c r="DD12" s="140"/>
      <c r="DE12" s="93"/>
      <c r="DF12" s="93"/>
      <c r="DG12" s="93"/>
      <c r="DH12" s="93"/>
      <c r="DI12" s="93"/>
      <c r="DJ12" s="92"/>
      <c r="DK12" s="140"/>
      <c r="DL12" s="93"/>
      <c r="DM12" s="93"/>
      <c r="DN12" s="93"/>
      <c r="DO12" s="93"/>
      <c r="DP12" s="93"/>
      <c r="DQ12" s="92"/>
      <c r="DR12" s="140"/>
      <c r="DS12" s="93"/>
      <c r="DT12" s="93"/>
      <c r="DU12" s="95"/>
    </row>
    <row r="13" spans="1:125" s="96" customFormat="1" ht="20.100000000000001" customHeight="1">
      <c r="A13" s="853" t="s">
        <v>606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26"/>
      <c r="CY13" s="126"/>
      <c r="CZ13" s="126"/>
      <c r="DA13" s="126"/>
      <c r="DB13" s="126"/>
      <c r="DC13" s="127"/>
      <c r="DD13" s="141"/>
      <c r="DE13" s="126"/>
      <c r="DF13" s="126"/>
      <c r="DG13" s="126"/>
      <c r="DH13" s="126"/>
      <c r="DI13" s="126"/>
      <c r="DJ13" s="127"/>
      <c r="DK13" s="141"/>
      <c r="DL13" s="126"/>
      <c r="DM13" s="126"/>
      <c r="DN13" s="126"/>
      <c r="DO13" s="126"/>
      <c r="DP13" s="126"/>
      <c r="DQ13" s="127"/>
      <c r="DR13" s="141"/>
      <c r="DS13" s="126"/>
      <c r="DT13" s="126"/>
      <c r="DU13" s="131"/>
    </row>
    <row r="14" spans="1:125" s="96" customFormat="1" ht="20.100000000000001" customHeight="1">
      <c r="A14" s="854"/>
      <c r="B14" s="101" t="s">
        <v>6</v>
      </c>
      <c r="C14" s="391">
        <f t="shared" ref="C14" si="9">SUM(CB14:DK14)</f>
        <v>48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>
        <v>30</v>
      </c>
      <c r="CS14" s="99">
        <v>18</v>
      </c>
      <c r="CT14" s="99"/>
      <c r="CU14" s="99"/>
      <c r="CV14" s="98"/>
      <c r="CW14" s="142"/>
      <c r="CX14" s="99"/>
      <c r="CY14" s="99"/>
      <c r="CZ14" s="99"/>
      <c r="DA14" s="99"/>
      <c r="DB14" s="99"/>
      <c r="DC14" s="98"/>
      <c r="DD14" s="142"/>
      <c r="DE14" s="99"/>
      <c r="DF14" s="99"/>
      <c r="DG14" s="99"/>
      <c r="DH14" s="99"/>
      <c r="DI14" s="99"/>
      <c r="DJ14" s="98"/>
      <c r="DK14" s="142"/>
      <c r="DL14" s="99"/>
      <c r="DM14" s="99"/>
      <c r="DN14" s="99"/>
      <c r="DO14" s="99"/>
      <c r="DP14" s="99"/>
      <c r="DQ14" s="98"/>
      <c r="DR14" s="142"/>
      <c r="DS14" s="99"/>
      <c r="DT14" s="99"/>
      <c r="DU14" s="101"/>
    </row>
    <row r="15" spans="1:125" s="96" customFormat="1" ht="20.100000000000001" customHeight="1">
      <c r="A15" s="854"/>
      <c r="B15" s="101" t="s">
        <v>7</v>
      </c>
      <c r="C15" s="391">
        <f>SUM(CB15:DK15)</f>
        <v>48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>
        <v>7</v>
      </c>
      <c r="CS15" s="99">
        <v>31</v>
      </c>
      <c r="CT15" s="99">
        <v>10</v>
      </c>
      <c r="CU15" s="99"/>
      <c r="CV15" s="98"/>
      <c r="CW15" s="142"/>
      <c r="CX15" s="99"/>
      <c r="CY15" s="99"/>
      <c r="CZ15" s="99"/>
      <c r="DA15" s="99"/>
      <c r="DB15" s="99"/>
      <c r="DC15" s="98"/>
      <c r="DD15" s="142"/>
      <c r="DE15" s="99"/>
      <c r="DF15" s="99"/>
      <c r="DG15" s="99"/>
      <c r="DH15" s="99"/>
      <c r="DI15" s="99"/>
      <c r="DJ15" s="98"/>
      <c r="DK15" s="142"/>
      <c r="DL15" s="99"/>
      <c r="DM15" s="99"/>
      <c r="DN15" s="99"/>
      <c r="DO15" s="99"/>
      <c r="DP15" s="99"/>
      <c r="DQ15" s="98"/>
      <c r="DR15" s="142"/>
      <c r="DS15" s="99"/>
      <c r="DT15" s="99"/>
      <c r="DU15" s="101"/>
    </row>
    <row r="16" spans="1:125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>
        <f>CR15-CR14</f>
        <v>-23</v>
      </c>
      <c r="CS16" s="523">
        <f t="shared" ref="CS16:CT16" si="10">CS15-CS14</f>
        <v>13</v>
      </c>
      <c r="CT16" s="523">
        <f t="shared" si="10"/>
        <v>10</v>
      </c>
      <c r="CU16" s="99"/>
      <c r="CV16" s="98"/>
      <c r="CW16" s="142"/>
      <c r="CX16" s="99"/>
      <c r="CY16" s="99"/>
      <c r="CZ16" s="99"/>
      <c r="DA16" s="99"/>
      <c r="DB16" s="99"/>
      <c r="DC16" s="98"/>
      <c r="DD16" s="142"/>
      <c r="DE16" s="99"/>
      <c r="DF16" s="99"/>
      <c r="DG16" s="99"/>
      <c r="DH16" s="99"/>
      <c r="DI16" s="99"/>
      <c r="DJ16" s="98"/>
      <c r="DK16" s="142"/>
      <c r="DL16" s="99"/>
      <c r="DM16" s="99"/>
      <c r="DN16" s="99"/>
      <c r="DO16" s="99"/>
      <c r="DP16" s="99"/>
      <c r="DQ16" s="98"/>
      <c r="DR16" s="142"/>
      <c r="DS16" s="99"/>
      <c r="DT16" s="99"/>
      <c r="DU16" s="101"/>
    </row>
    <row r="17" spans="1:125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>
        <f>CQ17+CR16</f>
        <v>-23</v>
      </c>
      <c r="CS17" s="523">
        <f t="shared" ref="CS17:CT17" si="11">CR17+CS16</f>
        <v>-10</v>
      </c>
      <c r="CT17" s="523">
        <f t="shared" si="11"/>
        <v>0</v>
      </c>
      <c r="CU17" s="115"/>
      <c r="CV17" s="114"/>
      <c r="CW17" s="143"/>
      <c r="CX17" s="115"/>
      <c r="CY17" s="115"/>
      <c r="CZ17" s="115"/>
      <c r="DA17" s="115"/>
      <c r="DB17" s="115"/>
      <c r="DC17" s="114"/>
      <c r="DD17" s="143"/>
      <c r="DE17" s="115"/>
      <c r="DF17" s="115"/>
      <c r="DG17" s="115"/>
      <c r="DH17" s="115"/>
      <c r="DI17" s="115"/>
      <c r="DJ17" s="114"/>
      <c r="DK17" s="143"/>
      <c r="DL17" s="115"/>
      <c r="DM17" s="115"/>
      <c r="DN17" s="115"/>
      <c r="DO17" s="115"/>
      <c r="DP17" s="115"/>
      <c r="DQ17" s="114"/>
      <c r="DR17" s="143"/>
      <c r="DS17" s="115"/>
      <c r="DT17" s="115"/>
      <c r="DU17" s="118"/>
    </row>
    <row r="18" spans="1:125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104"/>
      <c r="CY18" s="104"/>
      <c r="CZ18" s="104"/>
      <c r="DA18" s="104"/>
      <c r="DB18" s="104"/>
      <c r="DC18" s="103"/>
      <c r="DD18" s="145"/>
      <c r="DE18" s="104"/>
      <c r="DF18" s="104"/>
      <c r="DG18" s="104"/>
      <c r="DH18" s="104"/>
      <c r="DI18" s="104"/>
      <c r="DJ18" s="103"/>
      <c r="DK18" s="145"/>
      <c r="DL18" s="104"/>
      <c r="DM18" s="104"/>
      <c r="DN18" s="104"/>
      <c r="DO18" s="104"/>
      <c r="DP18" s="104"/>
      <c r="DQ18" s="103"/>
      <c r="DR18" s="145"/>
      <c r="DS18" s="104"/>
      <c r="DT18" s="104"/>
      <c r="DU18" s="106"/>
    </row>
    <row r="19" spans="1:125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9"/>
      <c r="CY19" s="109"/>
      <c r="CZ19" s="109"/>
      <c r="DA19" s="109"/>
      <c r="DB19" s="109"/>
      <c r="DC19" s="108"/>
      <c r="DD19" s="144"/>
      <c r="DE19" s="109"/>
      <c r="DF19" s="109"/>
      <c r="DG19" s="109"/>
      <c r="DH19" s="109"/>
      <c r="DI19" s="109"/>
      <c r="DJ19" s="108"/>
      <c r="DK19" s="144"/>
      <c r="DL19" s="109"/>
      <c r="DM19" s="109"/>
      <c r="DN19" s="109"/>
      <c r="DO19" s="109"/>
      <c r="DP19" s="109"/>
      <c r="DQ19" s="108"/>
      <c r="DR19" s="144"/>
      <c r="DS19" s="109"/>
      <c r="DT19" s="109"/>
      <c r="DU19" s="111"/>
    </row>
    <row r="20" spans="1:125" ht="29.4" thickBot="1">
      <c r="A20" s="821" t="s">
        <v>615</v>
      </c>
      <c r="B20" s="822"/>
      <c r="C20" s="823"/>
    </row>
  </sheetData>
  <mergeCells count="8">
    <mergeCell ref="A20:C20"/>
    <mergeCell ref="CQ2:DU2"/>
    <mergeCell ref="A5:A11"/>
    <mergeCell ref="A13:A19"/>
    <mergeCell ref="A2:C3"/>
    <mergeCell ref="D2:AG2"/>
    <mergeCell ref="AH2:BL2"/>
    <mergeCell ref="BM2:CP2"/>
  </mergeCells>
  <conditionalFormatting sqref="C8">
    <cfRule type="cellIs" dxfId="8071" priority="36" operator="equal">
      <formula>0</formula>
    </cfRule>
    <cfRule type="cellIs" dxfId="8070" priority="37" operator="equal">
      <formula>0</formula>
    </cfRule>
    <cfRule type="cellIs" dxfId="8069" priority="38" operator="lessThan">
      <formula>0</formula>
    </cfRule>
  </conditionalFormatting>
  <conditionalFormatting sqref="C16">
    <cfRule type="cellIs" dxfId="8068" priority="40" operator="equal">
      <formula>0</formula>
    </cfRule>
    <cfRule type="cellIs" dxfId="8067" priority="39" operator="equal">
      <formula>0</formula>
    </cfRule>
    <cfRule type="cellIs" dxfId="8066" priority="41" operator="lessThan">
      <formula>0</formula>
    </cfRule>
  </conditionalFormatting>
  <conditionalFormatting sqref="D8:O8 R8:V8 Y8:AS8 CC8 CE8:CG8 CQ8:XFD8 BV8:BZ8 AU9">
    <cfRule type="cellIs" dxfId="8065" priority="34" operator="greaterThan">
      <formula>0</formula>
    </cfRule>
  </conditionalFormatting>
  <conditionalFormatting sqref="D16:O16 R16:V16">
    <cfRule type="cellIs" dxfId="8064" priority="30" operator="greaterThan">
      <formula>0</formula>
    </cfRule>
    <cfRule type="cellIs" dxfId="8063" priority="29" operator="greaterThan">
      <formula>0</formula>
    </cfRule>
    <cfRule type="cellIs" dxfId="8062" priority="28" operator="greaterThan">
      <formula>0</formula>
    </cfRule>
  </conditionalFormatting>
  <conditionalFormatting sqref="D9:V9 Y9:AS9 BV9:CC9 CE9:CG9 CQ9:DU9 AV17:CD17 CF17:CG17 CQ17:DU17">
    <cfRule type="cellIs" dxfId="8061" priority="32" operator="equal">
      <formula>0</formula>
    </cfRule>
    <cfRule type="cellIs" dxfId="8060" priority="31" operator="lessThan">
      <formula>-0.01</formula>
    </cfRule>
  </conditionalFormatting>
  <conditionalFormatting sqref="D17:AS17">
    <cfRule type="cellIs" dxfId="8059" priority="22" operator="equal">
      <formula>0</formula>
    </cfRule>
    <cfRule type="cellIs" dxfId="8058" priority="21" operator="lessThan">
      <formula>-0.01</formula>
    </cfRule>
  </conditionalFormatting>
  <conditionalFormatting sqref="D18:AS18 AV18:CG18 CQ18:XFD18">
    <cfRule type="cellIs" dxfId="8057" priority="43" operator="greaterThan">
      <formula>0</formula>
    </cfRule>
    <cfRule type="cellIs" dxfId="8056" priority="42" operator="greaterThan">
      <formula>0</formula>
    </cfRule>
  </conditionalFormatting>
  <conditionalFormatting sqref="D17:CD17 D18:CG18 CC8 CE8:CG9 CQ8:DU9 CC16:CD16 CF16:CG17 CR16:DU17 CQ15:CQ16 D8:O8 R8:V8 Y8:AS9 D9:V9 BV9:CC9 CQ17:CS17 CQ18:DU18">
    <cfRule type="cellIs" dxfId="8055" priority="33" operator="greaterThan">
      <formula>0</formula>
    </cfRule>
  </conditionalFormatting>
  <conditionalFormatting sqref="Y16:AC16">
    <cfRule type="cellIs" dxfId="8054" priority="27" operator="greaterThan">
      <formula>0</formula>
    </cfRule>
    <cfRule type="cellIs" dxfId="8053" priority="26" operator="greaterThan">
      <formula>0</formula>
    </cfRule>
    <cfRule type="cellIs" dxfId="8052" priority="25" operator="greaterThan">
      <formula>0</formula>
    </cfRule>
  </conditionalFormatting>
  <conditionalFormatting sqref="Y6:CC6 CE6:CG6 CQ6:DU6 CC8 CE8:CG8 CQ8:DU8 AW14:BR14 BT14:CD14 CF14:CG14 CQ14:DU14 CA15:CB16">
    <cfRule type="cellIs" dxfId="8051" priority="20" operator="greaterThan">
      <formula>0</formula>
    </cfRule>
  </conditionalFormatting>
  <conditionalFormatting sqref="AE16:BD16 CC16:CD16 CG16 CS16:DU16">
    <cfRule type="cellIs" dxfId="8050" priority="17" operator="greaterThan">
      <formula>0</formula>
    </cfRule>
  </conditionalFormatting>
  <conditionalFormatting sqref="AE16:BD16 CC16:CD16">
    <cfRule type="cellIs" dxfId="8049" priority="16" operator="greaterThan">
      <formula>0</formula>
    </cfRule>
  </conditionalFormatting>
  <conditionalFormatting sqref="AE16:BZ16">
    <cfRule type="cellIs" dxfId="8048" priority="8" operator="greaterThan">
      <formula>0</formula>
    </cfRule>
  </conditionalFormatting>
  <conditionalFormatting sqref="AU8:BS8 BV8:BZ8">
    <cfRule type="cellIs" dxfId="8047" priority="11" operator="greaterThan">
      <formula>0</formula>
    </cfRule>
  </conditionalFormatting>
  <conditionalFormatting sqref="AU8:BS8">
    <cfRule type="cellIs" dxfId="8046" priority="10" operator="greaterThan">
      <formula>0</formula>
    </cfRule>
  </conditionalFormatting>
  <conditionalFormatting sqref="AU8:BS9">
    <cfRule type="cellIs" dxfId="8045" priority="9" operator="greaterThan">
      <formula>0</formula>
    </cfRule>
  </conditionalFormatting>
  <conditionalFormatting sqref="AV17 AT17:AU18">
    <cfRule type="cellIs" dxfId="8044" priority="23" operator="greaterThan">
      <formula>0</formula>
    </cfRule>
    <cfRule type="cellIs" dxfId="8043" priority="24" operator="greaterThan">
      <formula>0</formula>
    </cfRule>
  </conditionalFormatting>
  <conditionalFormatting sqref="AV9:BS9">
    <cfRule type="cellIs" dxfId="8042" priority="13" operator="equal">
      <formula>0</formula>
    </cfRule>
    <cfRule type="cellIs" dxfId="8041" priority="12" operator="lessThan">
      <formula>-0.01</formula>
    </cfRule>
  </conditionalFormatting>
  <conditionalFormatting sqref="AZ16:BN16">
    <cfRule type="cellIs" dxfId="8040" priority="18" operator="greaterThan">
      <formula>0</formula>
    </cfRule>
    <cfRule type="cellIs" dxfId="8039" priority="19" operator="greaterThan">
      <formula>0</formula>
    </cfRule>
  </conditionalFormatting>
  <conditionalFormatting sqref="BO16:BZ16">
    <cfRule type="cellIs" dxfId="8038" priority="15" operator="greaterThan">
      <formula>0</formula>
    </cfRule>
    <cfRule type="cellIs" dxfId="8037" priority="14" operator="greaterThan">
      <formula>0</formula>
    </cfRule>
  </conditionalFormatting>
  <conditionalFormatting sqref="BV8:BZ8">
    <cfRule type="cellIs" dxfId="8036" priority="7" operator="greaterThan">
      <formula>0</formula>
    </cfRule>
  </conditionalFormatting>
  <conditionalFormatting sqref="CF16:CG16 CS16:DU16">
    <cfRule type="cellIs" dxfId="8035" priority="6" operator="greaterThan">
      <formula>0</formula>
    </cfRule>
  </conditionalFormatting>
  <conditionalFormatting sqref="CF16:CG16">
    <cfRule type="cellIs" dxfId="8034" priority="5" operator="greaterThan">
      <formula>0</formula>
    </cfRule>
  </conditionalFormatting>
  <conditionalFormatting sqref="CQ15">
    <cfRule type="cellIs" dxfId="8033" priority="1" operator="greaterThan">
      <formula>0</formula>
    </cfRule>
    <cfRule type="cellIs" dxfId="8032" priority="4" operator="greaterThan">
      <formula>0</formula>
    </cfRule>
  </conditionalFormatting>
  <conditionalFormatting sqref="CQ16:CT16">
    <cfRule type="cellIs" dxfId="8031" priority="2" operator="lessThan">
      <formula>-0.01</formula>
    </cfRule>
    <cfRule type="cellIs" dxfId="8030" priority="3" operator="equal">
      <formula>0</formula>
    </cfRule>
  </conditionalFormatting>
  <conditionalFormatting sqref="DV6:XFD8 D8:O8 R8:V8 Y8:AS8 AU9">
    <cfRule type="cellIs" dxfId="8029" priority="35" operator="greaterThan">
      <formula>0</formula>
    </cfRule>
  </conditionalFormatting>
  <conditionalFormatting sqref="DV14:XFD15 D6:G6 I6:O6 R6:V6 D14:G14 I14:O14 R14:V14 Y14:AT14">
    <cfRule type="cellIs" dxfId="8028" priority="45" operator="greaterThan">
      <formula>0</formula>
    </cfRule>
  </conditionalFormatting>
  <conditionalFormatting sqref="DV15:XFD15">
    <cfRule type="cellIs" dxfId="8027" priority="44" operator="greaterThan">
      <formula>0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1898-7C5F-499F-BD78-42161CA3F775}">
  <sheetPr>
    <tabColor rgb="FF92D050"/>
  </sheetPr>
  <dimension ref="A1:DU20"/>
  <sheetViews>
    <sheetView showGridLines="0" zoomScale="60" zoomScaleNormal="60" workbookViewId="0">
      <pane xSplit="3" ySplit="3" topLeftCell="CI4" activePane="bottomRight" state="frozen"/>
      <selection activeCell="AT22" sqref="AT22"/>
      <selection pane="topRight" activeCell="AT22" sqref="AT22"/>
      <selection pane="bottomLeft" activeCell="AT22" sqref="AT22"/>
      <selection pane="bottomRight" activeCell="CY25" sqref="CY25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85" width="6.6640625" hidden="1" customWidth="1"/>
    <col min="86" max="86" width="6.6640625" customWidth="1"/>
    <col min="87" max="92" width="6.6640625" hidden="1" customWidth="1"/>
    <col min="93" max="125" width="6.6640625" customWidth="1"/>
  </cols>
  <sheetData>
    <row r="1" spans="1:125" ht="28.05" customHeight="1" thickBot="1">
      <c r="A1" s="533" t="s">
        <v>584</v>
      </c>
    </row>
    <row r="2" spans="1:125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</row>
    <row r="3" spans="1:125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5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84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84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84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</row>
    <row r="4" spans="1:125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3"/>
      <c r="CY4" s="93"/>
      <c r="CZ4" s="93"/>
      <c r="DA4" s="93"/>
      <c r="DB4" s="93"/>
      <c r="DC4" s="92"/>
      <c r="DD4" s="140"/>
      <c r="DE4" s="93"/>
      <c r="DF4" s="93"/>
      <c r="DG4" s="93"/>
      <c r="DH4" s="93"/>
      <c r="DI4" s="93"/>
      <c r="DJ4" s="92"/>
      <c r="DK4" s="140"/>
      <c r="DL4" s="93"/>
      <c r="DM4" s="93"/>
      <c r="DN4" s="93"/>
      <c r="DO4" s="93"/>
      <c r="DP4" s="93"/>
      <c r="DQ4" s="92"/>
      <c r="DR4" s="140"/>
      <c r="DS4" s="93"/>
      <c r="DT4" s="93"/>
      <c r="DU4" s="95"/>
    </row>
    <row r="5" spans="1:125" s="96" customFormat="1" ht="20.100000000000001" customHeight="1">
      <c r="A5" s="853" t="s">
        <v>607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26"/>
      <c r="CY5" s="126"/>
      <c r="CZ5" s="126"/>
      <c r="DA5" s="126"/>
      <c r="DB5" s="126"/>
      <c r="DC5" s="127"/>
      <c r="DD5" s="141"/>
      <c r="DE5" s="126"/>
      <c r="DF5" s="126"/>
      <c r="DG5" s="126"/>
      <c r="DH5" s="126"/>
      <c r="DI5" s="126"/>
      <c r="DJ5" s="127"/>
      <c r="DK5" s="141"/>
      <c r="DL5" s="126"/>
      <c r="DM5" s="126"/>
      <c r="DN5" s="126"/>
      <c r="DO5" s="126"/>
      <c r="DP5" s="126"/>
      <c r="DQ5" s="127"/>
      <c r="DR5" s="141"/>
      <c r="DS5" s="126"/>
      <c r="DT5" s="126"/>
      <c r="DU5" s="131"/>
    </row>
    <row r="6" spans="1:125" s="96" customFormat="1" ht="20.100000000000001" customHeight="1">
      <c r="A6" s="854"/>
      <c r="B6" s="101" t="s">
        <v>6</v>
      </c>
      <c r="C6" s="391">
        <f>SUM(CB6:DK6)</f>
        <v>16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>
        <v>16</v>
      </c>
      <c r="CT6" s="99"/>
      <c r="CU6" s="99"/>
      <c r="CV6" s="98"/>
      <c r="CW6" s="142"/>
      <c r="CX6" s="99"/>
      <c r="CY6" s="99"/>
      <c r="CZ6" s="99"/>
      <c r="DA6" s="99"/>
      <c r="DB6" s="99"/>
      <c r="DC6" s="98"/>
      <c r="DD6" s="142"/>
      <c r="DE6" s="99"/>
      <c r="DF6" s="99"/>
      <c r="DG6" s="99"/>
      <c r="DH6" s="99"/>
      <c r="DI6" s="99"/>
      <c r="DJ6" s="98"/>
      <c r="DK6" s="142"/>
      <c r="DL6" s="99"/>
      <c r="DM6" s="99"/>
      <c r="DN6" s="99"/>
      <c r="DO6" s="99"/>
      <c r="DP6" s="99"/>
      <c r="DQ6" s="98"/>
      <c r="DR6" s="142"/>
      <c r="DS6" s="99"/>
      <c r="DT6" s="99"/>
      <c r="DU6" s="101"/>
    </row>
    <row r="7" spans="1:125" s="96" customFormat="1" ht="20.100000000000001" customHeight="1">
      <c r="A7" s="854"/>
      <c r="B7" s="101" t="s">
        <v>7</v>
      </c>
      <c r="C7" s="391">
        <f>SUM(CB7:DK7)</f>
        <v>16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>
        <v>16</v>
      </c>
      <c r="CT7" s="99"/>
      <c r="CU7" s="99"/>
      <c r="CV7" s="98"/>
      <c r="CW7" s="142"/>
      <c r="CX7" s="99"/>
      <c r="CY7" s="99"/>
      <c r="CZ7" s="99"/>
      <c r="DA7" s="99"/>
      <c r="DB7" s="99"/>
      <c r="DC7" s="98"/>
      <c r="DD7" s="142"/>
      <c r="DE7" s="99"/>
      <c r="DF7" s="99"/>
      <c r="DG7" s="99"/>
      <c r="DH7" s="99"/>
      <c r="DI7" s="99"/>
      <c r="DJ7" s="98"/>
      <c r="DK7" s="142"/>
      <c r="DL7" s="99"/>
      <c r="DM7" s="99"/>
      <c r="DN7" s="99"/>
      <c r="DO7" s="99"/>
      <c r="DP7" s="99"/>
      <c r="DQ7" s="98"/>
      <c r="DR7" s="142"/>
      <c r="DS7" s="99"/>
      <c r="DT7" s="99"/>
      <c r="DU7" s="101"/>
    </row>
    <row r="8" spans="1:125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>
        <f t="shared" ref="CS8" si="5">CS7-CS6</f>
        <v>0</v>
      </c>
      <c r="CT8" s="345"/>
      <c r="CU8" s="99"/>
      <c r="CV8" s="98"/>
      <c r="CW8" s="142"/>
      <c r="CX8" s="99"/>
      <c r="CY8" s="99"/>
      <c r="CZ8" s="99"/>
      <c r="DA8" s="99"/>
      <c r="DB8" s="99"/>
      <c r="DC8" s="98"/>
      <c r="DD8" s="142"/>
      <c r="DE8" s="99"/>
      <c r="DF8" s="99"/>
      <c r="DG8" s="99"/>
      <c r="DH8" s="99"/>
      <c r="DI8" s="99"/>
      <c r="DJ8" s="98"/>
      <c r="DK8" s="142"/>
      <c r="DL8" s="99"/>
      <c r="DM8" s="99"/>
      <c r="DN8" s="99"/>
      <c r="DO8" s="99"/>
      <c r="DP8" s="99"/>
      <c r="DQ8" s="98"/>
      <c r="DR8" s="142"/>
      <c r="DS8" s="99"/>
      <c r="DT8" s="99"/>
      <c r="DU8" s="101"/>
    </row>
    <row r="9" spans="1:125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>
        <f t="shared" ref="CS9" si="6">CR9+CS8</f>
        <v>0</v>
      </c>
      <c r="CT9" s="345"/>
      <c r="CU9" s="115"/>
      <c r="CV9" s="114"/>
      <c r="CW9" s="143"/>
      <c r="CX9" s="115"/>
      <c r="CY9" s="115"/>
      <c r="CZ9" s="115"/>
      <c r="DA9" s="115"/>
      <c r="DB9" s="115"/>
      <c r="DC9" s="114"/>
      <c r="DD9" s="143"/>
      <c r="DE9" s="115"/>
      <c r="DF9" s="115"/>
      <c r="DG9" s="115"/>
      <c r="DH9" s="115"/>
      <c r="DI9" s="115"/>
      <c r="DJ9" s="114"/>
      <c r="DK9" s="143"/>
      <c r="DL9" s="115"/>
      <c r="DM9" s="115"/>
      <c r="DN9" s="115"/>
      <c r="DO9" s="115"/>
      <c r="DP9" s="115"/>
      <c r="DQ9" s="114"/>
      <c r="DR9" s="143"/>
      <c r="DS9" s="115"/>
      <c r="DT9" s="115"/>
      <c r="DU9" s="118"/>
    </row>
    <row r="10" spans="1:125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99"/>
      <c r="CY10" s="99"/>
      <c r="CZ10" s="99"/>
      <c r="DA10" s="99"/>
      <c r="DB10" s="99"/>
      <c r="DC10" s="98"/>
      <c r="DD10" s="142"/>
      <c r="DE10" s="99"/>
      <c r="DF10" s="99"/>
      <c r="DG10" s="99"/>
      <c r="DH10" s="99"/>
      <c r="DI10" s="99"/>
      <c r="DJ10" s="98"/>
      <c r="DK10" s="142"/>
      <c r="DL10" s="99"/>
      <c r="DM10" s="99"/>
      <c r="DN10" s="99"/>
      <c r="DO10" s="99"/>
      <c r="DP10" s="99"/>
      <c r="DQ10" s="98"/>
      <c r="DR10" s="142"/>
      <c r="DS10" s="99"/>
      <c r="DT10" s="99"/>
      <c r="DU10" s="101"/>
    </row>
    <row r="11" spans="1:125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9"/>
      <c r="CY11" s="109"/>
      <c r="CZ11" s="109"/>
      <c r="DA11" s="109"/>
      <c r="DB11" s="109"/>
      <c r="DC11" s="108"/>
      <c r="DD11" s="144"/>
      <c r="DE11" s="109"/>
      <c r="DF11" s="109"/>
      <c r="DG11" s="109"/>
      <c r="DH11" s="109"/>
      <c r="DI11" s="109"/>
      <c r="DJ11" s="108"/>
      <c r="DK11" s="144"/>
      <c r="DL11" s="109"/>
      <c r="DM11" s="109"/>
      <c r="DN11" s="109"/>
      <c r="DO11" s="109"/>
      <c r="DP11" s="109"/>
      <c r="DQ11" s="108"/>
      <c r="DR11" s="144"/>
      <c r="DS11" s="109"/>
      <c r="DT11" s="109"/>
      <c r="DU11" s="111"/>
    </row>
    <row r="12" spans="1:125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3"/>
      <c r="CY12" s="93"/>
      <c r="CZ12" s="93"/>
      <c r="DA12" s="93"/>
      <c r="DB12" s="93"/>
      <c r="DC12" s="92"/>
      <c r="DD12" s="140"/>
      <c r="DE12" s="93"/>
      <c r="DF12" s="93"/>
      <c r="DG12" s="93"/>
      <c r="DH12" s="93"/>
      <c r="DI12" s="93"/>
      <c r="DJ12" s="92"/>
      <c r="DK12" s="140"/>
      <c r="DL12" s="93"/>
      <c r="DM12" s="93"/>
      <c r="DN12" s="93"/>
      <c r="DO12" s="93"/>
      <c r="DP12" s="93"/>
      <c r="DQ12" s="92"/>
      <c r="DR12" s="140"/>
      <c r="DS12" s="93"/>
      <c r="DT12" s="93"/>
      <c r="DU12" s="95"/>
    </row>
    <row r="13" spans="1:125" s="96" customFormat="1" ht="20.100000000000001" customHeight="1">
      <c r="A13" s="853" t="s">
        <v>607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26"/>
      <c r="CY13" s="126"/>
      <c r="CZ13" s="126"/>
      <c r="DA13" s="126"/>
      <c r="DB13" s="126"/>
      <c r="DC13" s="127"/>
      <c r="DD13" s="141"/>
      <c r="DE13" s="126"/>
      <c r="DF13" s="126"/>
      <c r="DG13" s="126"/>
      <c r="DH13" s="126"/>
      <c r="DI13" s="126"/>
      <c r="DJ13" s="127"/>
      <c r="DK13" s="141"/>
      <c r="DL13" s="126"/>
      <c r="DM13" s="126"/>
      <c r="DN13" s="126"/>
      <c r="DO13" s="126"/>
      <c r="DP13" s="126"/>
      <c r="DQ13" s="127"/>
      <c r="DR13" s="141"/>
      <c r="DS13" s="126"/>
      <c r="DT13" s="126"/>
      <c r="DU13" s="131"/>
    </row>
    <row r="14" spans="1:125" s="96" customFormat="1" ht="20.100000000000001" customHeight="1">
      <c r="A14" s="854"/>
      <c r="B14" s="101" t="s">
        <v>6</v>
      </c>
      <c r="C14" s="391">
        <f t="shared" ref="C14" si="7">SUM(CB14:DK14)</f>
        <v>16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>
        <v>16</v>
      </c>
      <c r="CU14" s="99"/>
      <c r="CV14" s="98"/>
      <c r="CW14" s="142"/>
      <c r="CX14" s="99"/>
      <c r="CY14" s="99"/>
      <c r="CZ14" s="99"/>
      <c r="DA14" s="99"/>
      <c r="DB14" s="99"/>
      <c r="DC14" s="98"/>
      <c r="DD14" s="142"/>
      <c r="DE14" s="99"/>
      <c r="DF14" s="99"/>
      <c r="DG14" s="99"/>
      <c r="DH14" s="99"/>
      <c r="DI14" s="99"/>
      <c r="DJ14" s="98"/>
      <c r="DK14" s="142"/>
      <c r="DL14" s="99"/>
      <c r="DM14" s="99"/>
      <c r="DN14" s="99"/>
      <c r="DO14" s="99"/>
      <c r="DP14" s="99"/>
      <c r="DQ14" s="98"/>
      <c r="DR14" s="142"/>
      <c r="DS14" s="99"/>
      <c r="DT14" s="99"/>
      <c r="DU14" s="101"/>
    </row>
    <row r="15" spans="1:125" s="96" customFormat="1" ht="20.100000000000001" customHeight="1">
      <c r="A15" s="854"/>
      <c r="B15" s="101" t="s">
        <v>7</v>
      </c>
      <c r="C15" s="391">
        <f>SUM(CB15:DK15)</f>
        <v>16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>
        <v>8</v>
      </c>
      <c r="CU15" s="99">
        <v>8</v>
      </c>
      <c r="CV15" s="98"/>
      <c r="CW15" s="142"/>
      <c r="CX15" s="99"/>
      <c r="CY15" s="99"/>
      <c r="CZ15" s="99"/>
      <c r="DA15" s="99"/>
      <c r="DB15" s="99"/>
      <c r="DC15" s="98"/>
      <c r="DD15" s="142"/>
      <c r="DE15" s="99"/>
      <c r="DF15" s="99"/>
      <c r="DG15" s="99"/>
      <c r="DH15" s="99"/>
      <c r="DI15" s="99"/>
      <c r="DJ15" s="98"/>
      <c r="DK15" s="142"/>
      <c r="DL15" s="99"/>
      <c r="DM15" s="99"/>
      <c r="DN15" s="99"/>
      <c r="DO15" s="99"/>
      <c r="DP15" s="99"/>
      <c r="DQ15" s="98"/>
      <c r="DR15" s="142"/>
      <c r="DS15" s="99"/>
      <c r="DT15" s="99"/>
      <c r="DU15" s="101"/>
    </row>
    <row r="16" spans="1:125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>
        <f t="shared" ref="CT16:CU16" si="8">CT15-CT14</f>
        <v>-8</v>
      </c>
      <c r="CU16" s="523">
        <f t="shared" si="8"/>
        <v>8</v>
      </c>
      <c r="CV16" s="98"/>
      <c r="CW16" s="142"/>
      <c r="CX16" s="99"/>
      <c r="CY16" s="99"/>
      <c r="CZ16" s="99"/>
      <c r="DA16" s="99"/>
      <c r="DB16" s="99"/>
      <c r="DC16" s="98"/>
      <c r="DD16" s="142"/>
      <c r="DE16" s="99"/>
      <c r="DF16" s="99"/>
      <c r="DG16" s="99"/>
      <c r="DH16" s="99"/>
      <c r="DI16" s="99"/>
      <c r="DJ16" s="98"/>
      <c r="DK16" s="142"/>
      <c r="DL16" s="99"/>
      <c r="DM16" s="99"/>
      <c r="DN16" s="99"/>
      <c r="DO16" s="99"/>
      <c r="DP16" s="99"/>
      <c r="DQ16" s="98"/>
      <c r="DR16" s="142"/>
      <c r="DS16" s="99"/>
      <c r="DT16" s="99"/>
      <c r="DU16" s="101"/>
    </row>
    <row r="17" spans="1:125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>
        <f t="shared" ref="CT17:CU17" si="9">CS17+CT16</f>
        <v>-8</v>
      </c>
      <c r="CU17" s="523">
        <f t="shared" si="9"/>
        <v>0</v>
      </c>
      <c r="CV17" s="114"/>
      <c r="CW17" s="143"/>
      <c r="CX17" s="115"/>
      <c r="CY17" s="115"/>
      <c r="CZ17" s="115"/>
      <c r="DA17" s="115"/>
      <c r="DB17" s="115"/>
      <c r="DC17" s="114"/>
      <c r="DD17" s="143"/>
      <c r="DE17" s="115"/>
      <c r="DF17" s="115"/>
      <c r="DG17" s="115"/>
      <c r="DH17" s="115"/>
      <c r="DI17" s="115"/>
      <c r="DJ17" s="114"/>
      <c r="DK17" s="143"/>
      <c r="DL17" s="115"/>
      <c r="DM17" s="115"/>
      <c r="DN17" s="115"/>
      <c r="DO17" s="115"/>
      <c r="DP17" s="115"/>
      <c r="DQ17" s="114"/>
      <c r="DR17" s="143"/>
      <c r="DS17" s="115"/>
      <c r="DT17" s="115"/>
      <c r="DU17" s="118"/>
    </row>
    <row r="18" spans="1:125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99"/>
      <c r="CV18" s="103"/>
      <c r="CW18" s="145"/>
      <c r="CX18" s="104"/>
      <c r="CY18" s="104"/>
      <c r="CZ18" s="104"/>
      <c r="DA18" s="104"/>
      <c r="DB18" s="104"/>
      <c r="DC18" s="103"/>
      <c r="DD18" s="145"/>
      <c r="DE18" s="104"/>
      <c r="DF18" s="104"/>
      <c r="DG18" s="104"/>
      <c r="DH18" s="104"/>
      <c r="DI18" s="104"/>
      <c r="DJ18" s="103"/>
      <c r="DK18" s="145"/>
      <c r="DL18" s="104"/>
      <c r="DM18" s="104"/>
      <c r="DN18" s="104"/>
      <c r="DO18" s="104"/>
      <c r="DP18" s="104"/>
      <c r="DQ18" s="103"/>
      <c r="DR18" s="145"/>
      <c r="DS18" s="104"/>
      <c r="DT18" s="104"/>
      <c r="DU18" s="106"/>
    </row>
    <row r="19" spans="1:125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9"/>
      <c r="CY19" s="109"/>
      <c r="CZ19" s="109"/>
      <c r="DA19" s="109"/>
      <c r="DB19" s="109"/>
      <c r="DC19" s="108"/>
      <c r="DD19" s="144"/>
      <c r="DE19" s="109"/>
      <c r="DF19" s="109"/>
      <c r="DG19" s="109"/>
      <c r="DH19" s="109"/>
      <c r="DI19" s="109"/>
      <c r="DJ19" s="108"/>
      <c r="DK19" s="144"/>
      <c r="DL19" s="109"/>
      <c r="DM19" s="109"/>
      <c r="DN19" s="109"/>
      <c r="DO19" s="109"/>
      <c r="DP19" s="109"/>
      <c r="DQ19" s="108"/>
      <c r="DR19" s="144"/>
      <c r="DS19" s="109"/>
      <c r="DT19" s="109"/>
      <c r="DU19" s="111"/>
    </row>
    <row r="20" spans="1:125" ht="29.4" thickBot="1">
      <c r="A20" s="821" t="s">
        <v>614</v>
      </c>
      <c r="B20" s="822"/>
      <c r="C20" s="823"/>
    </row>
  </sheetData>
  <mergeCells count="8">
    <mergeCell ref="A20:C20"/>
    <mergeCell ref="CQ2:DU2"/>
    <mergeCell ref="A5:A11"/>
    <mergeCell ref="A13:A19"/>
    <mergeCell ref="A2:C3"/>
    <mergeCell ref="D2:AG2"/>
    <mergeCell ref="AH2:BL2"/>
    <mergeCell ref="BM2:CP2"/>
  </mergeCells>
  <conditionalFormatting sqref="C8">
    <cfRule type="cellIs" dxfId="8026" priority="36" operator="equal">
      <formula>0</formula>
    </cfRule>
    <cfRule type="cellIs" dxfId="8025" priority="37" operator="equal">
      <formula>0</formula>
    </cfRule>
    <cfRule type="cellIs" dxfId="8024" priority="38" operator="lessThan">
      <formula>0</formula>
    </cfRule>
  </conditionalFormatting>
  <conditionalFormatting sqref="C16">
    <cfRule type="cellIs" dxfId="8023" priority="40" operator="equal">
      <formula>0</formula>
    </cfRule>
    <cfRule type="cellIs" dxfId="8022" priority="39" operator="equal">
      <formula>0</formula>
    </cfRule>
    <cfRule type="cellIs" dxfId="8021" priority="41" operator="lessThan">
      <formula>0</formula>
    </cfRule>
  </conditionalFormatting>
  <conditionalFormatting sqref="D8:O8 R8:V8 Y8:AS8 CC8 CE8:CG8 CQ8:XFD8 CT9 BV8:BZ8 AU9">
    <cfRule type="cellIs" dxfId="8020" priority="34" operator="greaterThan">
      <formula>0</formula>
    </cfRule>
  </conditionalFormatting>
  <conditionalFormatting sqref="D16:O16 R16:V16">
    <cfRule type="cellIs" dxfId="8019" priority="30" operator="greaterThan">
      <formula>0</formula>
    </cfRule>
    <cfRule type="cellIs" dxfId="8018" priority="29" operator="greaterThan">
      <formula>0</formula>
    </cfRule>
    <cfRule type="cellIs" dxfId="8017" priority="28" operator="greaterThan">
      <formula>0</formula>
    </cfRule>
  </conditionalFormatting>
  <conditionalFormatting sqref="D9:V9 Y9:AS9 BV9:CC9 CE9:CG9 CQ9:DU9 AV17:CD17 CF17:CG17 CQ17:DU17">
    <cfRule type="cellIs" dxfId="8016" priority="32" operator="equal">
      <formula>0</formula>
    </cfRule>
    <cfRule type="cellIs" dxfId="8015" priority="31" operator="lessThan">
      <formula>-0.01</formula>
    </cfRule>
  </conditionalFormatting>
  <conditionalFormatting sqref="D17:AS17">
    <cfRule type="cellIs" dxfId="8014" priority="22" operator="equal">
      <formula>0</formula>
    </cfRule>
    <cfRule type="cellIs" dxfId="8013" priority="21" operator="lessThan">
      <formula>-0.01</formula>
    </cfRule>
  </conditionalFormatting>
  <conditionalFormatting sqref="D18:AS18 AV18:CG18 CQ18:CT18 CV18:XFD18">
    <cfRule type="cellIs" dxfId="8012" priority="43" operator="greaterThan">
      <formula>0</formula>
    </cfRule>
    <cfRule type="cellIs" dxfId="8011" priority="42" operator="greaterThan">
      <formula>0</formula>
    </cfRule>
  </conditionalFormatting>
  <conditionalFormatting sqref="D17:CD17 D18:CG18 CC8 CE8:CG9 CQ8:DU9 CC16:CD16 CR16:CT16 CF16:CG17 CU16:CU17 CV16:DU18 CQ15:CQ16 D8:O8 R8:V8 Y8:AS9 D9:V9 BV9:CC9 CQ17:CT18">
    <cfRule type="cellIs" dxfId="8010" priority="33" operator="greaterThan">
      <formula>0</formula>
    </cfRule>
  </conditionalFormatting>
  <conditionalFormatting sqref="Y16:AC16">
    <cfRule type="cellIs" dxfId="8009" priority="27" operator="greaterThan">
      <formula>0</formula>
    </cfRule>
    <cfRule type="cellIs" dxfId="8008" priority="26" operator="greaterThan">
      <formula>0</formula>
    </cfRule>
    <cfRule type="cellIs" dxfId="8007" priority="25" operator="greaterThan">
      <formula>0</formula>
    </cfRule>
  </conditionalFormatting>
  <conditionalFormatting sqref="Y6:CC6 CE6:CG6 CQ6:DU6 CC8 CE8:CG8 CQ8:DU8 CT9 AW14:BR14 BT14:CD14 CF14:CG14 CQ14:DU14 CA15:CB16">
    <cfRule type="cellIs" dxfId="8006" priority="20" operator="greaterThan">
      <formula>0</formula>
    </cfRule>
  </conditionalFormatting>
  <conditionalFormatting sqref="AE16:BD16 CC16:CD16 CG16 CS16:DU16">
    <cfRule type="cellIs" dxfId="8005" priority="17" operator="greaterThan">
      <formula>0</formula>
    </cfRule>
  </conditionalFormatting>
  <conditionalFormatting sqref="AE16:BD16 CC16:CD16">
    <cfRule type="cellIs" dxfId="8004" priority="16" operator="greaterThan">
      <formula>0</formula>
    </cfRule>
  </conditionalFormatting>
  <conditionalFormatting sqref="AE16:BZ16">
    <cfRule type="cellIs" dxfId="8003" priority="8" operator="greaterThan">
      <formula>0</formula>
    </cfRule>
  </conditionalFormatting>
  <conditionalFormatting sqref="AU8:BS8 BV8:BZ8">
    <cfRule type="cellIs" dxfId="8002" priority="11" operator="greaterThan">
      <formula>0</formula>
    </cfRule>
  </conditionalFormatting>
  <conditionalFormatting sqref="AU8:BS8">
    <cfRule type="cellIs" dxfId="8001" priority="10" operator="greaterThan">
      <formula>0</formula>
    </cfRule>
  </conditionalFormatting>
  <conditionalFormatting sqref="AU8:BS9">
    <cfRule type="cellIs" dxfId="8000" priority="9" operator="greaterThan">
      <formula>0</formula>
    </cfRule>
  </conditionalFormatting>
  <conditionalFormatting sqref="AV17 AT17:AU18">
    <cfRule type="cellIs" dxfId="7999" priority="23" operator="greaterThan">
      <formula>0</formula>
    </cfRule>
    <cfRule type="cellIs" dxfId="7998" priority="24" operator="greaterThan">
      <formula>0</formula>
    </cfRule>
  </conditionalFormatting>
  <conditionalFormatting sqref="AV9:BS9">
    <cfRule type="cellIs" dxfId="7997" priority="13" operator="equal">
      <formula>0</formula>
    </cfRule>
    <cfRule type="cellIs" dxfId="7996" priority="12" operator="lessThan">
      <formula>-0.01</formula>
    </cfRule>
  </conditionalFormatting>
  <conditionalFormatting sqref="AZ16:BN16">
    <cfRule type="cellIs" dxfId="7995" priority="18" operator="greaterThan">
      <formula>0</formula>
    </cfRule>
    <cfRule type="cellIs" dxfId="7994" priority="19" operator="greaterThan">
      <formula>0</formula>
    </cfRule>
  </conditionalFormatting>
  <conditionalFormatting sqref="BO16:BZ16">
    <cfRule type="cellIs" dxfId="7993" priority="15" operator="greaterThan">
      <formula>0</formula>
    </cfRule>
    <cfRule type="cellIs" dxfId="7992" priority="14" operator="greaterThan">
      <formula>0</formula>
    </cfRule>
  </conditionalFormatting>
  <conditionalFormatting sqref="BV8:BZ8">
    <cfRule type="cellIs" dxfId="7991" priority="7" operator="greaterThan">
      <formula>0</formula>
    </cfRule>
  </conditionalFormatting>
  <conditionalFormatting sqref="CF16:CG16 CS16:DU16">
    <cfRule type="cellIs" dxfId="7990" priority="6" operator="greaterThan">
      <formula>0</formula>
    </cfRule>
  </conditionalFormatting>
  <conditionalFormatting sqref="CF16:CG16">
    <cfRule type="cellIs" dxfId="7989" priority="5" operator="greaterThan">
      <formula>0</formula>
    </cfRule>
  </conditionalFormatting>
  <conditionalFormatting sqref="CQ15">
    <cfRule type="cellIs" dxfId="7988" priority="1" operator="greaterThan">
      <formula>0</formula>
    </cfRule>
    <cfRule type="cellIs" dxfId="7987" priority="4" operator="greaterThan">
      <formula>0</formula>
    </cfRule>
  </conditionalFormatting>
  <conditionalFormatting sqref="CQ16:CU16">
    <cfRule type="cellIs" dxfId="7986" priority="2" operator="lessThan">
      <formula>-0.01</formula>
    </cfRule>
    <cfRule type="cellIs" dxfId="7985" priority="3" operator="equal">
      <formula>0</formula>
    </cfRule>
  </conditionalFormatting>
  <conditionalFormatting sqref="DV6:XFD8 D8:O8 R8:V8 Y8:AS8 AU9">
    <cfRule type="cellIs" dxfId="7984" priority="35" operator="greaterThan">
      <formula>0</formula>
    </cfRule>
  </conditionalFormatting>
  <conditionalFormatting sqref="DV14:XFD15 D6:G6 I6:O6 R6:V6 D14:G14 I14:O14 R14:V14 Y14:AT14">
    <cfRule type="cellIs" dxfId="7983" priority="45" operator="greaterThan">
      <formula>0</formula>
    </cfRule>
  </conditionalFormatting>
  <conditionalFormatting sqref="DV15:XFD15">
    <cfRule type="cellIs" dxfId="7982" priority="44" operator="greaterThan">
      <formula>0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A000-B53E-4AC7-999D-5FDDAC4E4A82}">
  <sheetPr>
    <tabColor rgb="FF92D050"/>
  </sheetPr>
  <dimension ref="A1:DU20"/>
  <sheetViews>
    <sheetView showGridLines="0" zoomScale="60" zoomScaleNormal="60" workbookViewId="0">
      <pane xSplit="3" ySplit="3" topLeftCell="CR4" activePane="bottomRight" state="frozen"/>
      <selection activeCell="AT22" sqref="AT22"/>
      <selection pane="topRight" activeCell="AT22" sqref="AT22"/>
      <selection pane="bottomLeft" activeCell="AT22" sqref="AT22"/>
      <selection pane="bottomRight" activeCell="DE23" sqref="DE23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85" width="6.6640625" hidden="1" customWidth="1"/>
    <col min="86" max="86" width="6.6640625" customWidth="1"/>
    <col min="87" max="92" width="6.6640625" hidden="1" customWidth="1"/>
    <col min="93" max="125" width="6.6640625" customWidth="1"/>
  </cols>
  <sheetData>
    <row r="1" spans="1:125" ht="28.05" customHeight="1" thickBot="1">
      <c r="A1" s="533" t="s">
        <v>584</v>
      </c>
    </row>
    <row r="2" spans="1:125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</row>
    <row r="3" spans="1:125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536">
        <f>CV3+1</f>
        <v>7</v>
      </c>
      <c r="CX3" s="535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</row>
    <row r="4" spans="1:125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92"/>
      <c r="CX4" s="93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</row>
    <row r="5" spans="1:125" s="96" customFormat="1" ht="20.100000000000001" customHeight="1">
      <c r="A5" s="853" t="s">
        <v>626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27"/>
      <c r="CX5" s="565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</row>
    <row r="6" spans="1:125" s="96" customFormat="1" ht="20.100000000000001" customHeight="1">
      <c r="A6" s="854"/>
      <c r="B6" s="101" t="s">
        <v>6</v>
      </c>
      <c r="C6" s="391">
        <f>SUM(CQ6:DZ6)</f>
        <v>90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99">
        <v>18</v>
      </c>
      <c r="CU6" s="99">
        <v>30</v>
      </c>
      <c r="CV6" s="98">
        <v>30</v>
      </c>
      <c r="CW6" s="98"/>
      <c r="CX6" s="99">
        <v>12</v>
      </c>
      <c r="CY6" s="99"/>
      <c r="CZ6" s="99"/>
      <c r="DA6" s="99"/>
      <c r="DB6" s="99"/>
      <c r="DC6" s="98"/>
      <c r="DD6" s="98"/>
      <c r="DE6" s="99"/>
      <c r="DF6" s="99"/>
      <c r="DG6" s="99"/>
      <c r="DH6" s="99"/>
      <c r="DI6" s="99"/>
      <c r="DJ6" s="98"/>
      <c r="DK6" s="98"/>
      <c r="DL6" s="99"/>
      <c r="DM6" s="99"/>
      <c r="DN6" s="99"/>
      <c r="DO6" s="99"/>
      <c r="DP6" s="99"/>
      <c r="DQ6" s="98"/>
      <c r="DR6" s="98"/>
      <c r="DS6" s="99"/>
      <c r="DT6" s="99"/>
      <c r="DU6" s="101"/>
    </row>
    <row r="7" spans="1:125" s="96" customFormat="1" ht="20.100000000000001" customHeight="1">
      <c r="A7" s="854"/>
      <c r="B7" s="101" t="s">
        <v>7</v>
      </c>
      <c r="C7" s="391">
        <f>SUM(CQ7:DZ7)</f>
        <v>90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99">
        <v>0</v>
      </c>
      <c r="CU7" s="99">
        <v>16</v>
      </c>
      <c r="CV7" s="98">
        <v>9</v>
      </c>
      <c r="CW7" s="98"/>
      <c r="CX7" s="99">
        <v>31</v>
      </c>
      <c r="CY7" s="99">
        <v>28</v>
      </c>
      <c r="CZ7" s="99">
        <v>6</v>
      </c>
      <c r="DA7" s="99"/>
      <c r="DB7" s="99"/>
      <c r="DC7" s="98"/>
      <c r="DD7" s="98"/>
      <c r="DE7" s="99"/>
      <c r="DF7" s="99"/>
      <c r="DG7" s="99"/>
      <c r="DH7" s="99"/>
      <c r="DI7" s="99"/>
      <c r="DJ7" s="98"/>
      <c r="DK7" s="98"/>
      <c r="DL7" s="99"/>
      <c r="DM7" s="99"/>
      <c r="DN7" s="99"/>
      <c r="DO7" s="99"/>
      <c r="DP7" s="99"/>
      <c r="DQ7" s="98"/>
      <c r="DR7" s="98"/>
      <c r="DS7" s="99"/>
      <c r="DT7" s="99"/>
      <c r="DU7" s="101"/>
    </row>
    <row r="8" spans="1:125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531"/>
      <c r="CR8" s="345"/>
      <c r="CS8" s="345"/>
      <c r="CT8" s="345">
        <f t="shared" ref="CT8" si="5">CT7-CT6</f>
        <v>-18</v>
      </c>
      <c r="CU8" s="345">
        <f t="shared" ref="CU8" si="6">CU7-CU6</f>
        <v>-14</v>
      </c>
      <c r="CV8" s="345">
        <f t="shared" ref="CV8" si="7">CV7-CV6</f>
        <v>-21</v>
      </c>
      <c r="CW8" s="345">
        <f t="shared" ref="CW8" si="8">CW7-CW6</f>
        <v>0</v>
      </c>
      <c r="CX8" s="345">
        <f t="shared" ref="CX8:CY8" si="9">CX7-CX6</f>
        <v>19</v>
      </c>
      <c r="CY8" s="345">
        <f t="shared" si="9"/>
        <v>28</v>
      </c>
      <c r="CZ8" s="345">
        <f t="shared" ref="CZ8" si="10">CZ7-CZ6</f>
        <v>6</v>
      </c>
      <c r="DA8" s="99"/>
      <c r="DB8" s="99"/>
      <c r="DC8" s="98"/>
      <c r="DD8" s="98"/>
      <c r="DE8" s="99"/>
      <c r="DF8" s="99"/>
      <c r="DG8" s="99"/>
      <c r="DH8" s="99"/>
      <c r="DI8" s="99"/>
      <c r="DJ8" s="98"/>
      <c r="DK8" s="98"/>
      <c r="DL8" s="99"/>
      <c r="DM8" s="99"/>
      <c r="DN8" s="99"/>
      <c r="DO8" s="99"/>
      <c r="DP8" s="99"/>
      <c r="DQ8" s="98"/>
      <c r="DR8" s="98"/>
      <c r="DS8" s="99"/>
      <c r="DT8" s="99"/>
      <c r="DU8" s="101"/>
    </row>
    <row r="9" spans="1:125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32"/>
      <c r="CR9" s="523"/>
      <c r="CS9" s="523"/>
      <c r="CT9" s="523">
        <f t="shared" ref="CT9" si="11">CS9+CT8</f>
        <v>-18</v>
      </c>
      <c r="CU9" s="523">
        <f t="shared" ref="CU9" si="12">CT9+CU8</f>
        <v>-32</v>
      </c>
      <c r="CV9" s="523">
        <f t="shared" ref="CV9" si="13">CU9+CV8</f>
        <v>-53</v>
      </c>
      <c r="CW9" s="523">
        <f t="shared" ref="CW9" si="14">CV9+CW8</f>
        <v>-53</v>
      </c>
      <c r="CX9" s="523">
        <f t="shared" ref="CX9:CZ9" si="15">CW9+CX8</f>
        <v>-34</v>
      </c>
      <c r="CY9" s="523">
        <f t="shared" si="15"/>
        <v>-6</v>
      </c>
      <c r="CZ9" s="523">
        <f t="shared" si="15"/>
        <v>0</v>
      </c>
      <c r="DA9" s="99"/>
      <c r="DB9" s="99"/>
      <c r="DC9" s="98"/>
      <c r="DD9" s="98"/>
      <c r="DE9" s="99"/>
      <c r="DF9" s="99"/>
      <c r="DG9" s="99"/>
      <c r="DH9" s="99"/>
      <c r="DI9" s="99"/>
      <c r="DJ9" s="98"/>
      <c r="DK9" s="98"/>
      <c r="DL9" s="99"/>
      <c r="DM9" s="99"/>
      <c r="DN9" s="99"/>
      <c r="DO9" s="99"/>
      <c r="DP9" s="99"/>
      <c r="DQ9" s="98"/>
      <c r="DR9" s="98"/>
      <c r="DS9" s="99"/>
      <c r="DT9" s="99"/>
      <c r="DU9" s="101"/>
    </row>
    <row r="10" spans="1:125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98"/>
      <c r="CX10" s="99"/>
      <c r="CY10" s="99"/>
      <c r="CZ10" s="99"/>
      <c r="DA10" s="99"/>
      <c r="DB10" s="99"/>
      <c r="DC10" s="98"/>
      <c r="DD10" s="98"/>
      <c r="DE10" s="99"/>
      <c r="DF10" s="99"/>
      <c r="DG10" s="99"/>
      <c r="DH10" s="99"/>
      <c r="DI10" s="99"/>
      <c r="DJ10" s="98"/>
      <c r="DK10" s="98"/>
      <c r="DL10" s="99"/>
      <c r="DM10" s="99"/>
      <c r="DN10" s="99"/>
      <c r="DO10" s="99"/>
      <c r="DP10" s="99"/>
      <c r="DQ10" s="98"/>
      <c r="DR10" s="98"/>
      <c r="DS10" s="99"/>
      <c r="DT10" s="99"/>
      <c r="DU10" s="101"/>
    </row>
    <row r="11" spans="1:125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08"/>
      <c r="CX11" s="109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</row>
    <row r="12" spans="1:125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92"/>
      <c r="CX12" s="93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</row>
    <row r="13" spans="1:125" s="96" customFormat="1" ht="20.100000000000001" customHeight="1">
      <c r="A13" s="853" t="s">
        <v>626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27"/>
      <c r="CX13" s="126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</row>
    <row r="14" spans="1:125" s="96" customFormat="1" ht="20.100000000000001" customHeight="1">
      <c r="A14" s="854"/>
      <c r="B14" s="101" t="s">
        <v>6</v>
      </c>
      <c r="C14" s="391">
        <f t="shared" ref="C14:C15" si="16">SUM(CQ14:DZ14)</f>
        <v>90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>
        <v>30</v>
      </c>
      <c r="CV14" s="98">
        <v>30</v>
      </c>
      <c r="CW14" s="98"/>
      <c r="CX14" s="99">
        <v>30</v>
      </c>
      <c r="CY14" s="126"/>
      <c r="CZ14" s="126"/>
      <c r="DA14" s="99"/>
      <c r="DB14" s="99"/>
      <c r="DC14" s="98"/>
      <c r="DD14" s="98"/>
      <c r="DE14" s="99"/>
      <c r="DF14" s="99"/>
      <c r="DG14" s="99"/>
      <c r="DH14" s="99"/>
      <c r="DI14" s="99"/>
      <c r="DJ14" s="98"/>
      <c r="DK14" s="98"/>
      <c r="DL14" s="99"/>
      <c r="DM14" s="99"/>
      <c r="DN14" s="99"/>
      <c r="DO14" s="99"/>
      <c r="DP14" s="99"/>
      <c r="DQ14" s="98"/>
      <c r="DR14" s="98"/>
      <c r="DS14" s="99"/>
      <c r="DT14" s="99"/>
      <c r="DU14" s="101"/>
    </row>
    <row r="15" spans="1:125" s="96" customFormat="1" ht="20.100000000000001" customHeight="1">
      <c r="A15" s="854"/>
      <c r="B15" s="101" t="s">
        <v>7</v>
      </c>
      <c r="C15" s="391">
        <f t="shared" si="16"/>
        <v>90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531"/>
      <c r="CR15" s="99"/>
      <c r="CS15" s="99"/>
      <c r="CT15" s="99"/>
      <c r="CU15" s="99">
        <v>0</v>
      </c>
      <c r="CV15" s="98">
        <v>7</v>
      </c>
      <c r="CW15" s="98"/>
      <c r="CX15" s="99">
        <v>31</v>
      </c>
      <c r="CY15" s="99">
        <v>31</v>
      </c>
      <c r="CZ15" s="99">
        <v>21</v>
      </c>
      <c r="DA15" s="99"/>
      <c r="DB15" s="99"/>
      <c r="DC15" s="98"/>
      <c r="DD15" s="98"/>
      <c r="DE15" s="99"/>
      <c r="DF15" s="99"/>
      <c r="DG15" s="99"/>
      <c r="DH15" s="99"/>
      <c r="DI15" s="99"/>
      <c r="DJ15" s="98"/>
      <c r="DK15" s="98"/>
      <c r="DL15" s="99"/>
      <c r="DM15" s="99"/>
      <c r="DN15" s="99"/>
      <c r="DO15" s="99"/>
      <c r="DP15" s="99"/>
      <c r="DQ15" s="98"/>
      <c r="DR15" s="98"/>
      <c r="DS15" s="99"/>
      <c r="DT15" s="99"/>
      <c r="DU15" s="101"/>
    </row>
    <row r="16" spans="1:125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32"/>
      <c r="CR16" s="523"/>
      <c r="CS16" s="523"/>
      <c r="CT16" s="523"/>
      <c r="CU16" s="523">
        <f t="shared" ref="CU16" si="17">CU15-CU14</f>
        <v>-30</v>
      </c>
      <c r="CV16" s="523">
        <f t="shared" ref="CV16:CW16" si="18">CV15-CV14</f>
        <v>-23</v>
      </c>
      <c r="CW16" s="345">
        <f t="shared" si="18"/>
        <v>0</v>
      </c>
      <c r="CX16" s="523">
        <f t="shared" ref="CX16:CY16" si="19">CX15-CX14</f>
        <v>1</v>
      </c>
      <c r="CY16" s="523">
        <f t="shared" si="19"/>
        <v>31</v>
      </c>
      <c r="CZ16" s="523">
        <f t="shared" ref="CZ16" si="20">CZ15-CZ14</f>
        <v>21</v>
      </c>
      <c r="DA16" s="99"/>
      <c r="DB16" s="99"/>
      <c r="DC16" s="98"/>
      <c r="DD16" s="98"/>
      <c r="DE16" s="99"/>
      <c r="DF16" s="99"/>
      <c r="DG16" s="99"/>
      <c r="DH16" s="99"/>
      <c r="DI16" s="99"/>
      <c r="DJ16" s="98"/>
      <c r="DK16" s="98"/>
      <c r="DL16" s="99"/>
      <c r="DM16" s="99"/>
      <c r="DN16" s="99"/>
      <c r="DO16" s="99"/>
      <c r="DP16" s="99"/>
      <c r="DQ16" s="98"/>
      <c r="DR16" s="98"/>
      <c r="DS16" s="99"/>
      <c r="DT16" s="99"/>
      <c r="DU16" s="101"/>
    </row>
    <row r="17" spans="1:125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32"/>
      <c r="CR17" s="523"/>
      <c r="CS17" s="523"/>
      <c r="CT17" s="523"/>
      <c r="CU17" s="523">
        <f t="shared" ref="CU17" si="21">CT17+CU16</f>
        <v>-30</v>
      </c>
      <c r="CV17" s="523">
        <f t="shared" ref="CV17" si="22">CU17+CV16</f>
        <v>-53</v>
      </c>
      <c r="CW17" s="523">
        <f t="shared" ref="CW17" si="23">CV17+CW16</f>
        <v>-53</v>
      </c>
      <c r="CX17" s="523">
        <f t="shared" ref="CX17:CZ17" si="24">CW17+CX16</f>
        <v>-52</v>
      </c>
      <c r="CY17" s="523">
        <f t="shared" si="24"/>
        <v>-21</v>
      </c>
      <c r="CZ17" s="523">
        <f t="shared" si="24"/>
        <v>0</v>
      </c>
      <c r="DA17" s="99"/>
      <c r="DB17" s="99"/>
      <c r="DC17" s="98"/>
      <c r="DD17" s="98"/>
      <c r="DE17" s="99"/>
      <c r="DF17" s="99"/>
      <c r="DG17" s="99"/>
      <c r="DH17" s="99"/>
      <c r="DI17" s="99"/>
      <c r="DJ17" s="98"/>
      <c r="DK17" s="98"/>
      <c r="DL17" s="99"/>
      <c r="DM17" s="99"/>
      <c r="DN17" s="99"/>
      <c r="DO17" s="99"/>
      <c r="DP17" s="99"/>
      <c r="DQ17" s="98"/>
      <c r="DR17" s="98"/>
      <c r="DS17" s="99"/>
      <c r="DT17" s="99"/>
      <c r="DU17" s="101"/>
    </row>
    <row r="18" spans="1:125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03"/>
      <c r="CX18" s="104"/>
      <c r="CY18" s="99"/>
      <c r="CZ18" s="99"/>
      <c r="DA18" s="99"/>
      <c r="DB18" s="99"/>
      <c r="DC18" s="98"/>
      <c r="DD18" s="98"/>
      <c r="DE18" s="99"/>
      <c r="DF18" s="99"/>
      <c r="DG18" s="99"/>
      <c r="DH18" s="99"/>
      <c r="DI18" s="99"/>
      <c r="DJ18" s="98"/>
      <c r="DK18" s="98"/>
      <c r="DL18" s="99"/>
      <c r="DM18" s="99"/>
      <c r="DN18" s="99"/>
      <c r="DO18" s="99"/>
      <c r="DP18" s="99"/>
      <c r="DQ18" s="98"/>
      <c r="DR18" s="98"/>
      <c r="DS18" s="99"/>
      <c r="DT18" s="99"/>
      <c r="DU18" s="101"/>
    </row>
    <row r="19" spans="1:125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08"/>
      <c r="CX19" s="109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</row>
    <row r="20" spans="1:125" ht="29.4" thickBot="1">
      <c r="A20" s="821" t="s">
        <v>613</v>
      </c>
      <c r="B20" s="822"/>
      <c r="C20" s="823"/>
    </row>
  </sheetData>
  <mergeCells count="8">
    <mergeCell ref="A20:C20"/>
    <mergeCell ref="CQ2:DU2"/>
    <mergeCell ref="A5:A11"/>
    <mergeCell ref="A13:A19"/>
    <mergeCell ref="A2:C3"/>
    <mergeCell ref="D2:AG2"/>
    <mergeCell ref="AH2:BL2"/>
    <mergeCell ref="BM2:CP2"/>
  </mergeCells>
  <conditionalFormatting sqref="C8">
    <cfRule type="cellIs" dxfId="7981" priority="50" operator="lessThan">
      <formula>0</formula>
    </cfRule>
    <cfRule type="cellIs" dxfId="7980" priority="49" operator="equal">
      <formula>0</formula>
    </cfRule>
    <cfRule type="cellIs" dxfId="7979" priority="48" operator="equal">
      <formula>0</formula>
    </cfRule>
  </conditionalFormatting>
  <conditionalFormatting sqref="C16">
    <cfRule type="cellIs" dxfId="7978" priority="52" operator="equal">
      <formula>0</formula>
    </cfRule>
    <cfRule type="cellIs" dxfId="7977" priority="51" operator="equal">
      <formula>0</formula>
    </cfRule>
    <cfRule type="cellIs" dxfId="7976" priority="53" operator="lessThan">
      <formula>0</formula>
    </cfRule>
  </conditionalFormatting>
  <conditionalFormatting sqref="D8:O8 R8:V8 Y8:AS8 CC8 CE8:CG8 CQ8:CZ8 BV8:BZ8 AU9 DV8:XFD8">
    <cfRule type="cellIs" dxfId="7975" priority="46" operator="greaterThan">
      <formula>0</formula>
    </cfRule>
  </conditionalFormatting>
  <conditionalFormatting sqref="D16:O16 R16:V16">
    <cfRule type="cellIs" dxfId="7974" priority="42" operator="greaterThan">
      <formula>0</formula>
    </cfRule>
    <cfRule type="cellIs" dxfId="7973" priority="41" operator="greaterThan">
      <formula>0</formula>
    </cfRule>
    <cfRule type="cellIs" dxfId="7972" priority="40" operator="greaterThan">
      <formula>0</formula>
    </cfRule>
  </conditionalFormatting>
  <conditionalFormatting sqref="D9:V9 Y9:AS9 BV9:CC9 CE9:CG9 AV17:CD17 CF17:CG17">
    <cfRule type="cellIs" dxfId="7971" priority="44" operator="equal">
      <formula>0</formula>
    </cfRule>
  </conditionalFormatting>
  <conditionalFormatting sqref="D9:V9 Y9:AS9 BV9:CC9 CE9:CG9 CQ9:CS9 AV17:CD17 CF17:CG17">
    <cfRule type="cellIs" dxfId="7970" priority="43" operator="lessThan">
      <formula>-0.01</formula>
    </cfRule>
  </conditionalFormatting>
  <conditionalFormatting sqref="D17:AS17">
    <cfRule type="cellIs" dxfId="7969" priority="33" operator="lessThan">
      <formula>-0.01</formula>
    </cfRule>
    <cfRule type="cellIs" dxfId="7968" priority="34" operator="equal">
      <formula>0</formula>
    </cfRule>
  </conditionalFormatting>
  <conditionalFormatting sqref="D18:AS18 AV18:CG18 CQ18:CX18 DV18:XFD18">
    <cfRule type="cellIs" dxfId="7967" priority="54" operator="greaterThan">
      <formula>0</formula>
    </cfRule>
    <cfRule type="cellIs" dxfId="7966" priority="55" operator="greaterThan">
      <formula>0</formula>
    </cfRule>
  </conditionalFormatting>
  <conditionalFormatting sqref="D17:CD17 D18:CG18 CC8 CQ8:CZ8 CE8:CG9 CC16:CD16 CR16:CT16 CF16:CG17 CQ15:CQ16 D8:O8 R8:V8 Y8:AS9 D9:V9 BV9:CC9 CQ9:CS9 CQ17:CT17 CQ18:CX18">
    <cfRule type="cellIs" dxfId="7965" priority="45" operator="greaterThan">
      <formula>0</formula>
    </cfRule>
  </conditionalFormatting>
  <conditionalFormatting sqref="Y16:AC16">
    <cfRule type="cellIs" dxfId="7964" priority="39" operator="greaterThan">
      <formula>0</formula>
    </cfRule>
    <cfRule type="cellIs" dxfId="7963" priority="38" operator="greaterThan">
      <formula>0</formula>
    </cfRule>
    <cfRule type="cellIs" dxfId="7962" priority="37" operator="greaterThan">
      <formula>0</formula>
    </cfRule>
  </conditionalFormatting>
  <conditionalFormatting sqref="AE16:BD16 CC16:CD16 CG16 CS16:CT16">
    <cfRule type="cellIs" dxfId="7961" priority="29" operator="greaterThan">
      <formula>0</formula>
    </cfRule>
  </conditionalFormatting>
  <conditionalFormatting sqref="AE16:BD16 CC16:CD16">
    <cfRule type="cellIs" dxfId="7960" priority="28" operator="greaterThan">
      <formula>0</formula>
    </cfRule>
  </conditionalFormatting>
  <conditionalFormatting sqref="AE16:BZ16">
    <cfRule type="cellIs" dxfId="7959" priority="20" operator="greaterThan">
      <formula>0</formula>
    </cfRule>
  </conditionalFormatting>
  <conditionalFormatting sqref="AU8:BS8 BV8:BZ8">
    <cfRule type="cellIs" dxfId="7958" priority="23" operator="greaterThan">
      <formula>0</formula>
    </cfRule>
  </conditionalFormatting>
  <conditionalFormatting sqref="AU8:BS8">
    <cfRule type="cellIs" dxfId="7957" priority="22" operator="greaterThan">
      <formula>0</formula>
    </cfRule>
  </conditionalFormatting>
  <conditionalFormatting sqref="AU8:BS9">
    <cfRule type="cellIs" dxfId="7956" priority="21" operator="greaterThan">
      <formula>0</formula>
    </cfRule>
  </conditionalFormatting>
  <conditionalFormatting sqref="AV17 AT17:AU18">
    <cfRule type="cellIs" dxfId="7955" priority="36" operator="greaterThan">
      <formula>0</formula>
    </cfRule>
    <cfRule type="cellIs" dxfId="7954" priority="35" operator="greaterThan">
      <formula>0</formula>
    </cfRule>
  </conditionalFormatting>
  <conditionalFormatting sqref="AV9:BS9">
    <cfRule type="cellIs" dxfId="7953" priority="25" operator="equal">
      <formula>0</formula>
    </cfRule>
    <cfRule type="cellIs" dxfId="7952" priority="24" operator="lessThan">
      <formula>-0.01</formula>
    </cfRule>
  </conditionalFormatting>
  <conditionalFormatting sqref="AZ16:BN16">
    <cfRule type="cellIs" dxfId="7951" priority="31" operator="greaterThan">
      <formula>0</formula>
    </cfRule>
    <cfRule type="cellIs" dxfId="7950" priority="30" operator="greaterThan">
      <formula>0</formula>
    </cfRule>
  </conditionalFormatting>
  <conditionalFormatting sqref="BO16:BZ16">
    <cfRule type="cellIs" dxfId="7949" priority="26" operator="greaterThan">
      <formula>0</formula>
    </cfRule>
    <cfRule type="cellIs" dxfId="7948" priority="27" operator="greaterThan">
      <formula>0</formula>
    </cfRule>
  </conditionalFormatting>
  <conditionalFormatting sqref="BV8:BZ8">
    <cfRule type="cellIs" dxfId="7947" priority="19" operator="greaterThan">
      <formula>0</formula>
    </cfRule>
  </conditionalFormatting>
  <conditionalFormatting sqref="CF16:CG16 CS16:CT16">
    <cfRule type="cellIs" dxfId="7946" priority="18" operator="greaterThan">
      <formula>0</formula>
    </cfRule>
  </conditionalFormatting>
  <conditionalFormatting sqref="CF16:CG16">
    <cfRule type="cellIs" dxfId="7945" priority="17" operator="greaterThan">
      <formula>0</formula>
    </cfRule>
  </conditionalFormatting>
  <conditionalFormatting sqref="CQ15">
    <cfRule type="cellIs" dxfId="7944" priority="16" operator="greaterThan">
      <formula>0</formula>
    </cfRule>
    <cfRule type="cellIs" dxfId="7943" priority="13" operator="greaterThan">
      <formula>0</formula>
    </cfRule>
  </conditionalFormatting>
  <conditionalFormatting sqref="CQ16:CT17">
    <cfRule type="cellIs" dxfId="7942" priority="15" operator="equal">
      <formula>0</formula>
    </cfRule>
    <cfRule type="cellIs" dxfId="7941" priority="14" operator="lessThan">
      <formula>-0.01</formula>
    </cfRule>
  </conditionalFormatting>
  <conditionalFormatting sqref="CQ8:CZ8 Y6:CC6 CE6:CG6 CQ6:DU6 CC8 CE8:CG8 AW14:BR14 BT14:CD14 CF14:CG14 CQ14:CX14 DA14:DU14 CA15:CB16">
    <cfRule type="cellIs" dxfId="7940" priority="32" operator="greaterThan">
      <formula>0</formula>
    </cfRule>
  </conditionalFormatting>
  <conditionalFormatting sqref="CQ9:CZ9">
    <cfRule type="cellIs" dxfId="7939" priority="3" operator="equal">
      <formula>0</formula>
    </cfRule>
  </conditionalFormatting>
  <conditionalFormatting sqref="CT8:CZ8">
    <cfRule type="cellIs" dxfId="7938" priority="12" operator="lessThan">
      <formula>0</formula>
    </cfRule>
    <cfRule type="cellIs" dxfId="7937" priority="1" operator="greaterThan">
      <formula>0</formula>
    </cfRule>
  </conditionalFormatting>
  <conditionalFormatting sqref="CT9:CZ9">
    <cfRule type="cellIs" dxfId="7936" priority="5" operator="lessThan">
      <formula>0</formula>
    </cfRule>
  </conditionalFormatting>
  <conditionalFormatting sqref="CU16:CZ16">
    <cfRule type="cellIs" dxfId="7935" priority="7" operator="lessThan">
      <formula>0</formula>
    </cfRule>
    <cfRule type="cellIs" dxfId="7934" priority="6" operator="greaterThan">
      <formula>0</formula>
    </cfRule>
  </conditionalFormatting>
  <conditionalFormatting sqref="CU17:CZ17">
    <cfRule type="cellIs" dxfId="7933" priority="4" operator="lessThan">
      <formula>0</formula>
    </cfRule>
    <cfRule type="cellIs" dxfId="7932" priority="2" operator="equal">
      <formula>0</formula>
    </cfRule>
  </conditionalFormatting>
  <conditionalFormatting sqref="DV6:XFD8 D8:O8 R8:V8 Y8:AS8 AU9">
    <cfRule type="cellIs" dxfId="7931" priority="47" operator="greaterThan">
      <formula>0</formula>
    </cfRule>
  </conditionalFormatting>
  <conditionalFormatting sqref="DV14:XFD15 D6:G6 I6:O6 R6:V6 D14:G14 I14:O14 R14:V14 Y14:AT14">
    <cfRule type="cellIs" dxfId="7930" priority="57" operator="greaterThan">
      <formula>0</formula>
    </cfRule>
  </conditionalFormatting>
  <conditionalFormatting sqref="DV15:XFD15">
    <cfRule type="cellIs" dxfId="7929" priority="56" operator="greaterThan">
      <formula>0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B9EA-4B8D-46BE-A1C3-AC8246B2B117}">
  <sheetPr>
    <tabColor rgb="FF92D050"/>
  </sheetPr>
  <dimension ref="A1:DU20"/>
  <sheetViews>
    <sheetView showGridLines="0" zoomScale="60" zoomScaleNormal="60" workbookViewId="0">
      <pane xSplit="3" ySplit="3" topLeftCell="CV4" activePane="bottomRight" state="frozen"/>
      <selection activeCell="AT22" sqref="AT22"/>
      <selection pane="topRight" activeCell="AT22" sqref="AT22"/>
      <selection pane="bottomLeft" activeCell="AT22" sqref="AT22"/>
      <selection pane="bottomRight" activeCell="DG21" sqref="DG21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99" width="6.6640625" hidden="1" customWidth="1"/>
    <col min="100" max="125" width="6.6640625" customWidth="1"/>
  </cols>
  <sheetData>
    <row r="1" spans="1:125" ht="28.05" customHeight="1" thickBot="1">
      <c r="A1" s="533" t="s">
        <v>584</v>
      </c>
    </row>
    <row r="2" spans="1:125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</row>
    <row r="3" spans="1:125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</row>
    <row r="4" spans="1:125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</row>
    <row r="5" spans="1:125" s="96" customFormat="1" ht="20.100000000000001" customHeight="1">
      <c r="A5" s="853" t="s">
        <v>608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</row>
    <row r="6" spans="1:125" s="96" customFormat="1" ht="20.100000000000001" customHeight="1">
      <c r="A6" s="854"/>
      <c r="B6" s="101" t="s">
        <v>6</v>
      </c>
      <c r="C6" s="391">
        <f>SUM(CQ6:DZ6)</f>
        <v>176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565"/>
      <c r="CZ6" s="136">
        <v>16</v>
      </c>
      <c r="DA6" s="99">
        <v>30</v>
      </c>
      <c r="DB6" s="99">
        <v>30</v>
      </c>
      <c r="DC6" s="99">
        <v>30</v>
      </c>
      <c r="DD6" s="99">
        <v>30</v>
      </c>
      <c r="DE6" s="98">
        <v>30</v>
      </c>
      <c r="DF6" s="98">
        <v>10</v>
      </c>
      <c r="DG6" s="99"/>
      <c r="DH6" s="99"/>
      <c r="DI6" s="99"/>
      <c r="DJ6" s="98"/>
      <c r="DK6" s="98"/>
      <c r="DL6" s="99"/>
      <c r="DM6" s="99"/>
      <c r="DN6" s="99"/>
      <c r="DO6" s="99"/>
      <c r="DP6" s="99"/>
      <c r="DQ6" s="98"/>
      <c r="DR6" s="98"/>
      <c r="DS6" s="99"/>
      <c r="DT6" s="99"/>
      <c r="DU6" s="101"/>
    </row>
    <row r="7" spans="1:125" s="96" customFormat="1" ht="20.100000000000001" customHeight="1">
      <c r="A7" s="854"/>
      <c r="B7" s="101" t="s">
        <v>7</v>
      </c>
      <c r="C7" s="391">
        <f>SUM(CQ7:DZ7)</f>
        <v>176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566">
        <v>16</v>
      </c>
      <c r="DA7" s="342">
        <v>18</v>
      </c>
      <c r="DB7" s="342">
        <v>32</v>
      </c>
      <c r="DC7" s="342">
        <v>30</v>
      </c>
      <c r="DD7" s="522">
        <v>27</v>
      </c>
      <c r="DE7" s="342">
        <v>25</v>
      </c>
      <c r="DF7" s="342">
        <v>16</v>
      </c>
      <c r="DG7" s="342">
        <v>12</v>
      </c>
      <c r="DH7" s="99"/>
      <c r="DI7" s="99"/>
      <c r="DJ7" s="98"/>
      <c r="DK7" s="98"/>
      <c r="DL7" s="99"/>
      <c r="DM7" s="99"/>
      <c r="DN7" s="99"/>
      <c r="DO7" s="99"/>
      <c r="DP7" s="99"/>
      <c r="DQ7" s="98"/>
      <c r="DR7" s="98"/>
      <c r="DS7" s="99"/>
      <c r="DT7" s="99"/>
      <c r="DU7" s="101"/>
    </row>
    <row r="8" spans="1:125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345">
        <f t="shared" ref="CZ8:DA8" si="5">CZ7-CZ6</f>
        <v>0</v>
      </c>
      <c r="DA8" s="345">
        <f t="shared" si="5"/>
        <v>-12</v>
      </c>
      <c r="DB8" s="345">
        <f t="shared" ref="DB8" si="6">DB7-DB6</f>
        <v>2</v>
      </c>
      <c r="DC8" s="345">
        <f t="shared" ref="DC8" si="7">DC7-DC6</f>
        <v>0</v>
      </c>
      <c r="DD8" s="345">
        <f t="shared" ref="DD8" si="8">DD7-DD6</f>
        <v>-3</v>
      </c>
      <c r="DE8" s="345">
        <f t="shared" ref="DE8" si="9">DE7-DE6</f>
        <v>-5</v>
      </c>
      <c r="DF8" s="345">
        <f t="shared" ref="DF8:DG8" si="10">DF7-DF6</f>
        <v>6</v>
      </c>
      <c r="DG8" s="345">
        <f t="shared" si="10"/>
        <v>12</v>
      </c>
      <c r="DH8" s="99"/>
      <c r="DI8" s="99"/>
      <c r="DJ8" s="98"/>
      <c r="DK8" s="98"/>
      <c r="DL8" s="99"/>
      <c r="DM8" s="99"/>
      <c r="DN8" s="99"/>
      <c r="DO8" s="99"/>
      <c r="DP8" s="99"/>
      <c r="DQ8" s="98"/>
      <c r="DR8" s="98"/>
      <c r="DS8" s="99"/>
      <c r="DT8" s="99"/>
      <c r="DU8" s="101"/>
    </row>
    <row r="9" spans="1:125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523">
        <f>CW9+CZ8</f>
        <v>0</v>
      </c>
      <c r="DA9" s="523">
        <f>CZ9+DA8</f>
        <v>-12</v>
      </c>
      <c r="DB9" s="523">
        <f t="shared" ref="DB9" si="11">DA9+DB8</f>
        <v>-10</v>
      </c>
      <c r="DC9" s="523">
        <f t="shared" ref="DC9" si="12">DB9+DC8</f>
        <v>-10</v>
      </c>
      <c r="DD9" s="523">
        <f t="shared" ref="DD9" si="13">DC9+DD8</f>
        <v>-13</v>
      </c>
      <c r="DE9" s="523">
        <f t="shared" ref="DE9" si="14">DD9+DE8</f>
        <v>-18</v>
      </c>
      <c r="DF9" s="523">
        <f t="shared" ref="DF9:DG9" si="15">DE9+DF8</f>
        <v>-12</v>
      </c>
      <c r="DG9" s="523">
        <f t="shared" si="15"/>
        <v>0</v>
      </c>
      <c r="DH9" s="99"/>
      <c r="DI9" s="99"/>
      <c r="DJ9" s="98"/>
      <c r="DK9" s="98"/>
      <c r="DL9" s="99"/>
      <c r="DM9" s="99"/>
      <c r="DN9" s="99"/>
      <c r="DO9" s="99"/>
      <c r="DP9" s="99"/>
      <c r="DQ9" s="98"/>
      <c r="DR9" s="98"/>
      <c r="DS9" s="99"/>
      <c r="DT9" s="99"/>
      <c r="DU9" s="101"/>
    </row>
    <row r="10" spans="1:125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97"/>
      <c r="CY10" s="99"/>
      <c r="CZ10" s="99"/>
      <c r="DA10" s="99"/>
      <c r="DB10" s="99"/>
      <c r="DC10" s="98"/>
      <c r="DD10" s="98"/>
      <c r="DE10" s="99"/>
      <c r="DF10" s="99"/>
      <c r="DG10" s="99"/>
      <c r="DH10" s="99"/>
      <c r="DI10" s="99"/>
      <c r="DJ10" s="98"/>
      <c r="DK10" s="98"/>
      <c r="DL10" s="99"/>
      <c r="DM10" s="99"/>
      <c r="DN10" s="99"/>
      <c r="DO10" s="99"/>
      <c r="DP10" s="99"/>
      <c r="DQ10" s="98"/>
      <c r="DR10" s="98"/>
      <c r="DS10" s="99"/>
      <c r="DT10" s="99"/>
      <c r="DU10" s="101"/>
    </row>
    <row r="11" spans="1:125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</row>
    <row r="12" spans="1:125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525" t="s">
        <v>602</v>
      </c>
      <c r="DH12" s="567">
        <v>48</v>
      </c>
      <c r="DI12" s="93"/>
      <c r="DJ12" s="567">
        <v>80</v>
      </c>
      <c r="DK12" s="92"/>
      <c r="DL12" s="93"/>
      <c r="DM12" s="93"/>
      <c r="DN12" s="93"/>
      <c r="DO12" s="93"/>
      <c r="DP12" s="567">
        <v>48</v>
      </c>
      <c r="DQ12" s="92"/>
      <c r="DR12" s="92"/>
      <c r="DS12" s="93"/>
      <c r="DT12" s="93"/>
      <c r="DU12" s="95"/>
    </row>
    <row r="13" spans="1:125" s="96" customFormat="1" ht="20.100000000000001" customHeight="1">
      <c r="A13" s="853" t="s">
        <v>608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</row>
    <row r="14" spans="1:125" s="96" customFormat="1" ht="20.100000000000001" customHeight="1">
      <c r="A14" s="854"/>
      <c r="B14" s="101" t="s">
        <v>6</v>
      </c>
      <c r="C14" s="391">
        <f t="shared" ref="C14:C15" si="16">SUM(CQ14:DZ14)</f>
        <v>176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126"/>
      <c r="CZ14" s="126"/>
      <c r="DA14" s="99">
        <v>30</v>
      </c>
      <c r="DB14" s="99">
        <v>30</v>
      </c>
      <c r="DC14" s="99">
        <v>30</v>
      </c>
      <c r="DD14" s="99">
        <v>30</v>
      </c>
      <c r="DE14" s="98">
        <v>30</v>
      </c>
      <c r="DF14" s="98">
        <v>26</v>
      </c>
      <c r="DG14" s="99"/>
      <c r="DH14" s="99"/>
      <c r="DI14" s="99"/>
      <c r="DJ14" s="98"/>
      <c r="DK14" s="98"/>
      <c r="DL14" s="99"/>
      <c r="DM14" s="99"/>
      <c r="DN14" s="99"/>
      <c r="DO14" s="99"/>
      <c r="DP14" s="99"/>
      <c r="DQ14" s="98"/>
      <c r="DR14" s="98"/>
      <c r="DS14" s="99"/>
      <c r="DT14" s="99"/>
      <c r="DU14" s="101"/>
    </row>
    <row r="15" spans="1:125" s="96" customFormat="1" ht="20.100000000000001" customHeight="1">
      <c r="A15" s="854"/>
      <c r="B15" s="101" t="s">
        <v>7</v>
      </c>
      <c r="C15" s="391">
        <f t="shared" si="16"/>
        <v>176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126"/>
      <c r="CZ15" s="126"/>
      <c r="DA15" s="99">
        <v>16</v>
      </c>
      <c r="DB15" s="99">
        <v>31</v>
      </c>
      <c r="DC15" s="99">
        <v>31</v>
      </c>
      <c r="DD15" s="127">
        <v>26</v>
      </c>
      <c r="DE15" s="99">
        <v>31</v>
      </c>
      <c r="DF15" s="99">
        <v>8</v>
      </c>
      <c r="DG15" s="99">
        <v>33</v>
      </c>
      <c r="DH15" s="99"/>
      <c r="DI15" s="99"/>
      <c r="DJ15" s="98"/>
      <c r="DK15" s="98"/>
      <c r="DL15" s="99"/>
      <c r="DM15" s="99"/>
      <c r="DN15" s="99"/>
      <c r="DO15" s="99"/>
      <c r="DP15" s="99"/>
      <c r="DQ15" s="98"/>
      <c r="DR15" s="98"/>
      <c r="DS15" s="99"/>
      <c r="DT15" s="99"/>
      <c r="DU15" s="101"/>
    </row>
    <row r="16" spans="1:125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126"/>
      <c r="CZ16" s="126"/>
      <c r="DA16" s="345">
        <f t="shared" ref="DA16:DB16" si="17">DA15-DA14</f>
        <v>-14</v>
      </c>
      <c r="DB16" s="345">
        <f t="shared" si="17"/>
        <v>1</v>
      </c>
      <c r="DC16" s="345">
        <f t="shared" ref="DC16" si="18">DC15-DC14</f>
        <v>1</v>
      </c>
      <c r="DD16" s="345">
        <f t="shared" ref="DD16" si="19">DD15-DD14</f>
        <v>-4</v>
      </c>
      <c r="DE16" s="345">
        <f t="shared" ref="DE16" si="20">DE15-DE14</f>
        <v>1</v>
      </c>
      <c r="DF16" s="345">
        <f t="shared" ref="DF16" si="21">DF15-DF14</f>
        <v>-18</v>
      </c>
      <c r="DG16" s="345">
        <f t="shared" ref="DG16" si="22">DG15-DG14</f>
        <v>33</v>
      </c>
      <c r="DH16" s="99"/>
      <c r="DI16" s="99"/>
      <c r="DJ16" s="98"/>
      <c r="DK16" s="98"/>
      <c r="DL16" s="99"/>
      <c r="DM16" s="99"/>
      <c r="DN16" s="99"/>
      <c r="DO16" s="99"/>
      <c r="DP16" s="99"/>
      <c r="DQ16" s="98"/>
      <c r="DR16" s="98"/>
      <c r="DS16" s="99"/>
      <c r="DT16" s="99"/>
      <c r="DU16" s="101"/>
    </row>
    <row r="17" spans="1:125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126"/>
      <c r="CZ17" s="126"/>
      <c r="DA17" s="523">
        <f>CX17+DA16</f>
        <v>-14</v>
      </c>
      <c r="DB17" s="523">
        <f>DA17+DB16</f>
        <v>-13</v>
      </c>
      <c r="DC17" s="523">
        <f t="shared" ref="DC17" si="23">DB17+DC16</f>
        <v>-12</v>
      </c>
      <c r="DD17" s="523">
        <f t="shared" ref="DD17" si="24">DC17+DD16</f>
        <v>-16</v>
      </c>
      <c r="DE17" s="523">
        <f t="shared" ref="DE17" si="25">DD17+DE16</f>
        <v>-15</v>
      </c>
      <c r="DF17" s="523">
        <f t="shared" ref="DF17" si="26">DE17+DF16</f>
        <v>-33</v>
      </c>
      <c r="DG17" s="523">
        <f t="shared" ref="DG17" si="27">DF17+DG16</f>
        <v>0</v>
      </c>
      <c r="DH17" s="99"/>
      <c r="DI17" s="99"/>
      <c r="DJ17" s="98"/>
      <c r="DK17" s="98"/>
      <c r="DL17" s="99"/>
      <c r="DM17" s="99"/>
      <c r="DN17" s="99"/>
      <c r="DO17" s="99"/>
      <c r="DP17" s="99"/>
      <c r="DQ17" s="98"/>
      <c r="DR17" s="98"/>
      <c r="DS17" s="99"/>
      <c r="DT17" s="99"/>
      <c r="DU17" s="101"/>
    </row>
    <row r="18" spans="1:125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102"/>
      <c r="CY18" s="104"/>
      <c r="CZ18" s="104"/>
      <c r="DA18" s="104"/>
      <c r="DB18" s="104"/>
      <c r="DC18" s="103"/>
      <c r="DD18" s="103"/>
      <c r="DE18" s="104"/>
      <c r="DF18" s="104"/>
      <c r="DG18" s="99"/>
      <c r="DH18" s="99"/>
      <c r="DI18" s="99"/>
      <c r="DJ18" s="98"/>
      <c r="DK18" s="98"/>
      <c r="DL18" s="99"/>
      <c r="DM18" s="99"/>
      <c r="DN18" s="99"/>
      <c r="DO18" s="99"/>
      <c r="DP18" s="99"/>
      <c r="DQ18" s="98"/>
      <c r="DR18" s="98"/>
      <c r="DS18" s="99"/>
      <c r="DT18" s="99"/>
      <c r="DU18" s="101"/>
    </row>
    <row r="19" spans="1:125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</row>
    <row r="20" spans="1:125" ht="29.4" thickBot="1">
      <c r="A20" s="821" t="s">
        <v>612</v>
      </c>
      <c r="B20" s="822"/>
      <c r="C20" s="823"/>
    </row>
  </sheetData>
  <mergeCells count="8">
    <mergeCell ref="A20:C20"/>
    <mergeCell ref="CQ2:DU2"/>
    <mergeCell ref="A5:A11"/>
    <mergeCell ref="A13:A19"/>
    <mergeCell ref="A2:C3"/>
    <mergeCell ref="D2:AG2"/>
    <mergeCell ref="AH2:BL2"/>
    <mergeCell ref="BM2:CP2"/>
  </mergeCells>
  <conditionalFormatting sqref="C8">
    <cfRule type="cellIs" dxfId="7928" priority="51" operator="equal">
      <formula>0</formula>
    </cfRule>
    <cfRule type="cellIs" dxfId="7927" priority="50" operator="equal">
      <formula>0</formula>
    </cfRule>
    <cfRule type="cellIs" dxfId="7926" priority="52" operator="lessThan">
      <formula>0</formula>
    </cfRule>
  </conditionalFormatting>
  <conditionalFormatting sqref="C16">
    <cfRule type="cellIs" dxfId="7925" priority="55" operator="lessThan">
      <formula>0</formula>
    </cfRule>
    <cfRule type="cellIs" dxfId="7924" priority="54" operator="equal">
      <formula>0</formula>
    </cfRule>
    <cfRule type="cellIs" dxfId="7923" priority="53" operator="equal">
      <formula>0</formula>
    </cfRule>
  </conditionalFormatting>
  <conditionalFormatting sqref="D8:O8 R8:V8 Y8:AS8 CC8 CE8:CG8 CQ8:CS8 BV8:BZ8 AU9 DV8:XFD8">
    <cfRule type="cellIs" dxfId="7922" priority="48" operator="greaterThan">
      <formula>0</formula>
    </cfRule>
  </conditionalFormatting>
  <conditionalFormatting sqref="D16:O16 R16:V16">
    <cfRule type="cellIs" dxfId="7921" priority="44" operator="greaterThan">
      <formula>0</formula>
    </cfRule>
    <cfRule type="cellIs" dxfId="7920" priority="43" operator="greaterThan">
      <formula>0</formula>
    </cfRule>
    <cfRule type="cellIs" dxfId="7919" priority="42" operator="greaterThan">
      <formula>0</formula>
    </cfRule>
  </conditionalFormatting>
  <conditionalFormatting sqref="D9:V9 Y9:AS9 BV9:CC9 CE9:CG9 CQ9:CS9 AV17:CD17 CF17:CG17">
    <cfRule type="cellIs" dxfId="7918" priority="45" operator="lessThan">
      <formula>-0.01</formula>
    </cfRule>
    <cfRule type="cellIs" dxfId="7917" priority="46" operator="equal">
      <formula>0</formula>
    </cfRule>
  </conditionalFormatting>
  <conditionalFormatting sqref="D17:AS17">
    <cfRule type="cellIs" dxfId="7916" priority="35" operator="lessThan">
      <formula>-0.01</formula>
    </cfRule>
    <cfRule type="cellIs" dxfId="7915" priority="36" operator="equal">
      <formula>0</formula>
    </cfRule>
  </conditionalFormatting>
  <conditionalFormatting sqref="D18:AS18 AV18:CG18 CQ18:DF18 DV18:XFD18">
    <cfRule type="cellIs" dxfId="7914" priority="57" operator="greaterThan">
      <formula>0</formula>
    </cfRule>
    <cfRule type="cellIs" dxfId="7913" priority="56" operator="greaterThan">
      <formula>0</formula>
    </cfRule>
  </conditionalFormatting>
  <conditionalFormatting sqref="D17:CD17 D18:CG18 CC8 CE8:CG9 CQ8:CS9 CC16:CD16 CR16:CT16 CF16:CG17 CQ15:CQ16 D8:O8 R8:V8 Y8:AS9 D9:V9 BV9:CC9 CQ17:CT17 CQ18:DF18">
    <cfRule type="cellIs" dxfId="7912" priority="47" operator="greaterThan">
      <formula>0</formula>
    </cfRule>
  </conditionalFormatting>
  <conditionalFormatting sqref="Y16:AC16">
    <cfRule type="cellIs" dxfId="7911" priority="41" operator="greaterThan">
      <formula>0</formula>
    </cfRule>
    <cfRule type="cellIs" dxfId="7910" priority="40" operator="greaterThan">
      <formula>0</formula>
    </cfRule>
    <cfRule type="cellIs" dxfId="7909" priority="39" operator="greaterThan">
      <formula>0</formula>
    </cfRule>
  </conditionalFormatting>
  <conditionalFormatting sqref="Y6:CC6 CE6:CG6 CQ6:CS6 CZ6:DU6 CC8 CE8:CG8 CQ8:CS8 AW14:BR14 BT14:CD14 CF14:CG14 CQ14:CX14 DA14:DU14 CA15:CB16 CU15:CX17">
    <cfRule type="cellIs" dxfId="7908" priority="34" operator="greaterThan">
      <formula>0</formula>
    </cfRule>
  </conditionalFormatting>
  <conditionalFormatting sqref="AE16:BD16 CC16:CD16 CG16 CS16:CT16">
    <cfRule type="cellIs" dxfId="7907" priority="31" operator="greaterThan">
      <formula>0</formula>
    </cfRule>
  </conditionalFormatting>
  <conditionalFormatting sqref="AE16:BD16 CC16:CD16">
    <cfRule type="cellIs" dxfId="7906" priority="30" operator="greaterThan">
      <formula>0</formula>
    </cfRule>
  </conditionalFormatting>
  <conditionalFormatting sqref="AE16:BZ16">
    <cfRule type="cellIs" dxfId="7905" priority="22" operator="greaterThan">
      <formula>0</formula>
    </cfRule>
  </conditionalFormatting>
  <conditionalFormatting sqref="AU8:BS8 BV8:BZ8">
    <cfRule type="cellIs" dxfId="7904" priority="25" operator="greaterThan">
      <formula>0</formula>
    </cfRule>
  </conditionalFormatting>
  <conditionalFormatting sqref="AU8:BS8">
    <cfRule type="cellIs" dxfId="7903" priority="24" operator="greaterThan">
      <formula>0</formula>
    </cfRule>
  </conditionalFormatting>
  <conditionalFormatting sqref="AU8:BS9">
    <cfRule type="cellIs" dxfId="7902" priority="23" operator="greaterThan">
      <formula>0</formula>
    </cfRule>
  </conditionalFormatting>
  <conditionalFormatting sqref="AV17 AT17:AU18">
    <cfRule type="cellIs" dxfId="7901" priority="37" operator="greaterThan">
      <formula>0</formula>
    </cfRule>
    <cfRule type="cellIs" dxfId="7900" priority="38" operator="greaterThan">
      <formula>0</formula>
    </cfRule>
  </conditionalFormatting>
  <conditionalFormatting sqref="AV9:BS9">
    <cfRule type="cellIs" dxfId="7899" priority="27" operator="equal">
      <formula>0</formula>
    </cfRule>
    <cfRule type="cellIs" dxfId="7898" priority="26" operator="lessThan">
      <formula>-0.01</formula>
    </cfRule>
  </conditionalFormatting>
  <conditionalFormatting sqref="AZ16:BN16">
    <cfRule type="cellIs" dxfId="7897" priority="32" operator="greaterThan">
      <formula>0</formula>
    </cfRule>
    <cfRule type="cellIs" dxfId="7896" priority="33" operator="greaterThan">
      <formula>0</formula>
    </cfRule>
  </conditionalFormatting>
  <conditionalFormatting sqref="BO16:BZ16">
    <cfRule type="cellIs" dxfId="7895" priority="29" operator="greaterThan">
      <formula>0</formula>
    </cfRule>
    <cfRule type="cellIs" dxfId="7894" priority="28" operator="greaterThan">
      <formula>0</formula>
    </cfRule>
  </conditionalFormatting>
  <conditionalFormatting sqref="BV8:BZ8">
    <cfRule type="cellIs" dxfId="7893" priority="21" operator="greaterThan">
      <formula>0</formula>
    </cfRule>
  </conditionalFormatting>
  <conditionalFormatting sqref="CF16:CG16 CS16:CT16">
    <cfRule type="cellIs" dxfId="7892" priority="20" operator="greaterThan">
      <formula>0</formula>
    </cfRule>
  </conditionalFormatting>
  <conditionalFormatting sqref="CF16:CG16">
    <cfRule type="cellIs" dxfId="7891" priority="19" operator="greaterThan">
      <formula>0</formula>
    </cfRule>
  </conditionalFormatting>
  <conditionalFormatting sqref="CQ15">
    <cfRule type="cellIs" dxfId="7890" priority="15" operator="greaterThan">
      <formula>0</formula>
    </cfRule>
    <cfRule type="cellIs" dxfId="7889" priority="18" operator="greaterThan">
      <formula>0</formula>
    </cfRule>
  </conditionalFormatting>
  <conditionalFormatting sqref="CQ16:CT17">
    <cfRule type="cellIs" dxfId="7888" priority="17" operator="equal">
      <formula>0</formula>
    </cfRule>
    <cfRule type="cellIs" dxfId="7887" priority="16" operator="lessThan">
      <formula>-0.01</formula>
    </cfRule>
  </conditionalFormatting>
  <conditionalFormatting sqref="CZ8:DG8">
    <cfRule type="cellIs" dxfId="7886" priority="14" operator="greaterThan">
      <formula>0</formula>
    </cfRule>
    <cfRule type="cellIs" dxfId="7885" priority="13" operator="greaterThan">
      <formula>0</formula>
    </cfRule>
    <cfRule type="cellIs" dxfId="7884" priority="12" operator="greaterThan">
      <formula>0</formula>
    </cfRule>
    <cfRule type="cellIs" dxfId="7883" priority="11" operator="lessThan">
      <formula>0</formula>
    </cfRule>
    <cfRule type="cellIs" dxfId="7882" priority="8" operator="greaterThan">
      <formula>0</formula>
    </cfRule>
  </conditionalFormatting>
  <conditionalFormatting sqref="CZ9:DG9">
    <cfRule type="cellIs" dxfId="7881" priority="10" operator="lessThan">
      <formula>0</formula>
    </cfRule>
    <cfRule type="cellIs" dxfId="7880" priority="9" operator="equal">
      <formula>0</formula>
    </cfRule>
  </conditionalFormatting>
  <conditionalFormatting sqref="DA16:DG16">
    <cfRule type="cellIs" dxfId="7879" priority="1" operator="greaterThan">
      <formula>0</formula>
    </cfRule>
    <cfRule type="cellIs" dxfId="7878" priority="7" operator="greaterThan">
      <formula>0</formula>
    </cfRule>
    <cfRule type="cellIs" dxfId="7877" priority="6" operator="greaterThan">
      <formula>0</formula>
    </cfRule>
    <cfRule type="cellIs" dxfId="7876" priority="5" operator="greaterThan">
      <formula>0</formula>
    </cfRule>
    <cfRule type="cellIs" dxfId="7875" priority="4" operator="lessThan">
      <formula>0</formula>
    </cfRule>
  </conditionalFormatting>
  <conditionalFormatting sqref="DA17:DG17">
    <cfRule type="cellIs" dxfId="7874" priority="2" operator="equal">
      <formula>0</formula>
    </cfRule>
    <cfRule type="cellIs" dxfId="7873" priority="3" operator="lessThan">
      <formula>0</formula>
    </cfRule>
  </conditionalFormatting>
  <conditionalFormatting sqref="DV6:XFD8 D8:O8 R8:V8 Y8:AS8 AU9">
    <cfRule type="cellIs" dxfId="7872" priority="49" operator="greaterThan">
      <formula>0</formula>
    </cfRule>
  </conditionalFormatting>
  <conditionalFormatting sqref="DV14:XFD15 D6:G6 I6:O6 R6:V6 D14:G14 I14:O14 R14:V14 Y14:AT14">
    <cfRule type="cellIs" dxfId="7871" priority="59" operator="greaterThan">
      <formula>0</formula>
    </cfRule>
  </conditionalFormatting>
  <conditionalFormatting sqref="DV15:XFD15">
    <cfRule type="cellIs" dxfId="7870" priority="58" operator="greaterThan">
      <formula>0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49C7-DEAF-4358-9816-16C48281EA59}">
  <sheetPr>
    <tabColor rgb="FF00B0F0"/>
  </sheetPr>
  <dimension ref="A1:CI19"/>
  <sheetViews>
    <sheetView showGridLines="0" zoomScale="60" zoomScaleNormal="60" workbookViewId="0">
      <pane xSplit="3" ySplit="3" topLeftCell="AU4" activePane="bottomRight" state="frozen"/>
      <selection activeCell="AS24" sqref="AS24"/>
      <selection pane="topRight" activeCell="AS24" sqref="AS24"/>
      <selection pane="bottomLeft" activeCell="AS24" sqref="AS24"/>
      <selection pane="bottomRight" activeCell="BG20" sqref="BG20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46" width="6.6640625" hidden="1" customWidth="1"/>
    <col min="47" max="87" width="6.6640625" customWidth="1"/>
  </cols>
  <sheetData>
    <row r="1" spans="1:87" ht="28.05" customHeight="1" thickBot="1">
      <c r="A1" s="533" t="s">
        <v>585</v>
      </c>
    </row>
    <row r="2" spans="1:87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3"/>
      <c r="BF2" s="834">
        <v>45962</v>
      </c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6"/>
    </row>
    <row r="3" spans="1:87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18</v>
      </c>
      <c r="AS3" s="81">
        <v>19</v>
      </c>
      <c r="AT3" s="82">
        <v>20</v>
      </c>
      <c r="AU3" s="82">
        <v>21</v>
      </c>
      <c r="AV3" s="82">
        <v>22</v>
      </c>
      <c r="AW3" s="83">
        <v>23</v>
      </c>
      <c r="AX3" s="82">
        <v>24</v>
      </c>
      <c r="AY3" s="81">
        <v>25</v>
      </c>
      <c r="AZ3" s="81">
        <v>26</v>
      </c>
      <c r="BA3" s="82">
        <v>27</v>
      </c>
      <c r="BB3" s="82">
        <v>28</v>
      </c>
      <c r="BC3" s="82">
        <v>29</v>
      </c>
      <c r="BD3" s="82">
        <v>30</v>
      </c>
      <c r="BE3" s="85">
        <v>31</v>
      </c>
      <c r="BF3" s="537">
        <v>1</v>
      </c>
      <c r="BG3" s="536">
        <v>2</v>
      </c>
      <c r="BH3" s="535">
        <v>3</v>
      </c>
      <c r="BI3" s="535">
        <v>4</v>
      </c>
      <c r="BJ3" s="535">
        <v>5</v>
      </c>
      <c r="BK3" s="535">
        <v>6</v>
      </c>
      <c r="BL3" s="535">
        <v>7</v>
      </c>
      <c r="BM3" s="536">
        <v>8</v>
      </c>
      <c r="BN3" s="536">
        <v>9</v>
      </c>
      <c r="BO3" s="535">
        <v>10</v>
      </c>
      <c r="BP3" s="535">
        <v>11</v>
      </c>
      <c r="BQ3" s="535">
        <v>12</v>
      </c>
      <c r="BR3" s="535">
        <v>13</v>
      </c>
      <c r="BS3" s="535">
        <v>14</v>
      </c>
      <c r="BT3" s="536">
        <v>15</v>
      </c>
      <c r="BU3" s="536">
        <v>16</v>
      </c>
      <c r="BV3" s="535">
        <v>17</v>
      </c>
      <c r="BW3" s="535">
        <v>18</v>
      </c>
      <c r="BX3" s="535">
        <v>19</v>
      </c>
      <c r="BY3" s="535">
        <v>20</v>
      </c>
      <c r="BZ3" s="535">
        <v>21</v>
      </c>
      <c r="CA3" s="536">
        <v>22</v>
      </c>
      <c r="CB3" s="536">
        <v>23</v>
      </c>
      <c r="CC3" s="535">
        <v>24</v>
      </c>
      <c r="CD3" s="535">
        <v>25</v>
      </c>
      <c r="CE3" s="535">
        <v>26</v>
      </c>
      <c r="CF3" s="535">
        <v>27</v>
      </c>
      <c r="CG3" s="535">
        <v>28</v>
      </c>
      <c r="CH3" s="536">
        <v>29</v>
      </c>
      <c r="CI3" s="84">
        <v>30</v>
      </c>
    </row>
    <row r="4" spans="1:87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3"/>
      <c r="AU4" s="93"/>
      <c r="AV4" s="93"/>
      <c r="AW4" s="94"/>
      <c r="AX4" s="93"/>
      <c r="AY4" s="92"/>
      <c r="AZ4" s="92"/>
      <c r="BA4" s="93"/>
      <c r="BB4" s="93"/>
      <c r="BC4" s="93"/>
      <c r="BD4" s="93"/>
      <c r="BE4" s="95"/>
      <c r="BF4" s="538"/>
      <c r="BG4" s="92"/>
      <c r="BH4" s="93"/>
      <c r="BI4" s="93"/>
      <c r="BJ4" s="93"/>
      <c r="BK4" s="93"/>
      <c r="BL4" s="93"/>
      <c r="BM4" s="92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140"/>
    </row>
    <row r="5" spans="1:87" s="96" customFormat="1" ht="20.100000000000001" customHeight="1">
      <c r="A5" s="853" t="s">
        <v>593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6"/>
      <c r="AU5" s="126"/>
      <c r="AV5" s="126"/>
      <c r="AW5" s="128"/>
      <c r="AX5" s="126"/>
      <c r="AY5" s="127"/>
      <c r="AZ5" s="127"/>
      <c r="BA5" s="126"/>
      <c r="BB5" s="126"/>
      <c r="BC5" s="126"/>
      <c r="BD5" s="126"/>
      <c r="BE5" s="131"/>
      <c r="BF5" s="539"/>
      <c r="BG5" s="127"/>
      <c r="BH5" s="126"/>
      <c r="BI5" s="126"/>
      <c r="BJ5" s="126"/>
      <c r="BK5" s="126"/>
      <c r="BL5" s="126"/>
      <c r="BM5" s="127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41"/>
    </row>
    <row r="6" spans="1:87" s="96" customFormat="1" ht="20.100000000000001" customHeight="1">
      <c r="A6" s="854"/>
      <c r="B6" s="101" t="s">
        <v>6</v>
      </c>
      <c r="C6" s="391">
        <f>SUM(E6:BE6)</f>
        <v>75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99"/>
      <c r="AV6" s="99">
        <v>2</v>
      </c>
      <c r="AW6" s="99">
        <v>14</v>
      </c>
      <c r="AX6" s="100">
        <v>14</v>
      </c>
      <c r="AY6" s="99">
        <v>14</v>
      </c>
      <c r="AZ6" s="98"/>
      <c r="BA6" s="99">
        <v>14</v>
      </c>
      <c r="BB6" s="99">
        <v>14</v>
      </c>
      <c r="BC6" s="99">
        <v>3</v>
      </c>
      <c r="BD6" s="99"/>
      <c r="BE6" s="101"/>
      <c r="BF6" s="540"/>
      <c r="BG6" s="98"/>
      <c r="BH6" s="99"/>
      <c r="BI6" s="99"/>
      <c r="BJ6" s="99"/>
      <c r="BK6" s="99"/>
      <c r="BL6" s="99"/>
      <c r="BM6" s="98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D6" s="99"/>
      <c r="CE6" s="99"/>
      <c r="CF6" s="99"/>
      <c r="CG6" s="99"/>
      <c r="CH6" s="98"/>
      <c r="CI6" s="142"/>
    </row>
    <row r="7" spans="1:87" s="96" customFormat="1" ht="20.100000000000001" customHeight="1">
      <c r="A7" s="854"/>
      <c r="B7" s="101" t="s">
        <v>7</v>
      </c>
      <c r="C7" s="391">
        <f>SUM(E7:BE7)</f>
        <v>75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99"/>
      <c r="AU7" s="99"/>
      <c r="AV7" s="99">
        <v>2</v>
      </c>
      <c r="AW7" s="100">
        <v>7</v>
      </c>
      <c r="AX7" s="99">
        <v>7</v>
      </c>
      <c r="AY7" s="98">
        <v>13</v>
      </c>
      <c r="AZ7" s="98"/>
      <c r="BA7" s="99">
        <v>13</v>
      </c>
      <c r="BB7" s="99">
        <v>7</v>
      </c>
      <c r="BC7" s="99">
        <v>6</v>
      </c>
      <c r="BD7" s="99">
        <v>12</v>
      </c>
      <c r="BE7" s="101">
        <v>8</v>
      </c>
      <c r="BF7" s="540"/>
      <c r="BG7" s="98"/>
      <c r="BH7" s="99"/>
      <c r="BI7" s="99"/>
      <c r="BJ7" s="99"/>
      <c r="BK7" s="99"/>
      <c r="BL7" s="99"/>
      <c r="BM7" s="98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98"/>
      <c r="CI7" s="142"/>
    </row>
    <row r="8" spans="1:87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98"/>
      <c r="AS8" s="98"/>
      <c r="AT8" s="345"/>
      <c r="AU8" s="99"/>
      <c r="AV8" s="345">
        <f>AV7-AV6</f>
        <v>0</v>
      </c>
      <c r="AW8" s="345">
        <f>AW7-AW6</f>
        <v>-7</v>
      </c>
      <c r="AX8" s="345">
        <f t="shared" ref="AX8:AY8" si="0">AX7-AX6</f>
        <v>-7</v>
      </c>
      <c r="AY8" s="345">
        <f t="shared" si="0"/>
        <v>-1</v>
      </c>
      <c r="AZ8" s="345">
        <f t="shared" ref="AZ8:BA8" si="1">AZ7-AZ6</f>
        <v>0</v>
      </c>
      <c r="BA8" s="345">
        <f t="shared" si="1"/>
        <v>-1</v>
      </c>
      <c r="BB8" s="345">
        <f t="shared" ref="BB8:BC8" si="2">BB7-BB6</f>
        <v>-7</v>
      </c>
      <c r="BC8" s="345">
        <f t="shared" si="2"/>
        <v>3</v>
      </c>
      <c r="BD8" s="345">
        <f t="shared" ref="BD8:BE8" si="3">BD7-BD6</f>
        <v>12</v>
      </c>
      <c r="BE8" s="345">
        <f t="shared" si="3"/>
        <v>8</v>
      </c>
      <c r="BF8" s="540"/>
      <c r="BG8" s="98"/>
      <c r="BH8" s="99"/>
      <c r="BI8" s="99"/>
      <c r="BJ8" s="99"/>
      <c r="BK8" s="99"/>
      <c r="BL8" s="99"/>
      <c r="BM8" s="98"/>
      <c r="BN8" s="98"/>
      <c r="BO8" s="99"/>
      <c r="BP8" s="99"/>
      <c r="BQ8" s="99"/>
      <c r="BR8" s="99"/>
      <c r="BS8" s="99"/>
      <c r="BT8" s="98"/>
      <c r="BU8" s="98"/>
      <c r="BV8" s="99"/>
      <c r="BW8" s="99"/>
      <c r="BX8" s="99"/>
      <c r="BY8" s="99"/>
      <c r="BZ8" s="99"/>
      <c r="CA8" s="98"/>
      <c r="CB8" s="98"/>
      <c r="CC8" s="99"/>
      <c r="CD8" s="99"/>
      <c r="CE8" s="99"/>
      <c r="CF8" s="99"/>
      <c r="CG8" s="99"/>
      <c r="CH8" s="98"/>
      <c r="CI8" s="142"/>
    </row>
    <row r="9" spans="1:87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98"/>
      <c r="AS9" s="98"/>
      <c r="AT9" s="345"/>
      <c r="AU9" s="99"/>
      <c r="AV9" s="523">
        <f>AT9+AV8</f>
        <v>0</v>
      </c>
      <c r="AW9" s="523">
        <f>AU9+AW8</f>
        <v>-7</v>
      </c>
      <c r="AX9" s="523">
        <f>AW9+AX8</f>
        <v>-14</v>
      </c>
      <c r="AY9" s="523">
        <f t="shared" ref="AY9:BE9" si="4">AX9+AY8</f>
        <v>-15</v>
      </c>
      <c r="AZ9" s="523">
        <f t="shared" si="4"/>
        <v>-15</v>
      </c>
      <c r="BA9" s="523">
        <f t="shared" si="4"/>
        <v>-16</v>
      </c>
      <c r="BB9" s="523">
        <f t="shared" si="4"/>
        <v>-23</v>
      </c>
      <c r="BC9" s="523">
        <f t="shared" si="4"/>
        <v>-20</v>
      </c>
      <c r="BD9" s="523">
        <f t="shared" si="4"/>
        <v>-8</v>
      </c>
      <c r="BE9" s="523">
        <f t="shared" si="4"/>
        <v>0</v>
      </c>
      <c r="BF9" s="541"/>
      <c r="BG9" s="114"/>
      <c r="BH9" s="115"/>
      <c r="BI9" s="115"/>
      <c r="BJ9" s="115"/>
      <c r="BK9" s="115"/>
      <c r="BL9" s="115"/>
      <c r="BM9" s="114"/>
      <c r="BN9" s="114"/>
      <c r="BO9" s="115"/>
      <c r="BP9" s="115"/>
      <c r="BQ9" s="115"/>
      <c r="BR9" s="115"/>
      <c r="BS9" s="115"/>
      <c r="BT9" s="114"/>
      <c r="BU9" s="114"/>
      <c r="BV9" s="115"/>
      <c r="BW9" s="115"/>
      <c r="BX9" s="115"/>
      <c r="BY9" s="115"/>
      <c r="BZ9" s="115"/>
      <c r="CA9" s="114"/>
      <c r="CB9" s="114"/>
      <c r="CC9" s="115"/>
      <c r="CD9" s="115"/>
      <c r="CE9" s="115"/>
      <c r="CF9" s="115"/>
      <c r="CG9" s="115"/>
      <c r="CH9" s="114"/>
      <c r="CI9" s="143"/>
    </row>
    <row r="10" spans="1:87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345"/>
      <c r="AU10" s="99"/>
      <c r="AV10" s="99"/>
      <c r="AW10" s="100"/>
      <c r="AX10" s="99"/>
      <c r="AY10" s="98"/>
      <c r="AZ10" s="98"/>
      <c r="BA10" s="99"/>
      <c r="BB10" s="99"/>
      <c r="BC10" s="99"/>
      <c r="BD10" s="99"/>
      <c r="BE10" s="101"/>
      <c r="BF10" s="540"/>
      <c r="BG10" s="98"/>
      <c r="BH10" s="99"/>
      <c r="BI10" s="99"/>
      <c r="BJ10" s="99"/>
      <c r="BK10" s="99"/>
      <c r="BL10" s="99"/>
      <c r="BM10" s="98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142"/>
    </row>
    <row r="11" spans="1:87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09"/>
      <c r="AU11" s="109"/>
      <c r="AV11" s="109"/>
      <c r="AW11" s="110"/>
      <c r="AX11" s="109"/>
      <c r="AY11" s="108"/>
      <c r="AZ11" s="108"/>
      <c r="BA11" s="109"/>
      <c r="BB11" s="109"/>
      <c r="BC11" s="109"/>
      <c r="BD11" s="109"/>
      <c r="BE11" s="111"/>
      <c r="BF11" s="542"/>
      <c r="BG11" s="108"/>
      <c r="BH11" s="109"/>
      <c r="BI11" s="109"/>
      <c r="BJ11" s="109"/>
      <c r="BK11" s="109"/>
      <c r="BL11" s="109"/>
      <c r="BM11" s="108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44"/>
    </row>
    <row r="12" spans="1:87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3"/>
      <c r="AU12" s="93"/>
      <c r="AV12" s="93"/>
      <c r="AW12" s="94"/>
      <c r="AX12" s="93"/>
      <c r="AY12" s="92"/>
      <c r="AZ12" s="92"/>
      <c r="BA12" s="93"/>
      <c r="BB12" s="93"/>
      <c r="BC12" s="93"/>
      <c r="BD12" s="93"/>
      <c r="BE12" s="95"/>
      <c r="BF12" s="538"/>
      <c r="BG12" s="92"/>
      <c r="BH12" s="93"/>
      <c r="BI12" s="93"/>
      <c r="BJ12" s="93"/>
      <c r="BK12" s="93"/>
      <c r="BL12" s="93"/>
      <c r="BM12" s="92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140"/>
    </row>
    <row r="13" spans="1:87" s="96" customFormat="1" ht="20.100000000000001" customHeight="1">
      <c r="A13" s="853" t="s">
        <v>593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6"/>
      <c r="AU13" s="126"/>
      <c r="AV13" s="126"/>
      <c r="AW13" s="128"/>
      <c r="AX13" s="126"/>
      <c r="AY13" s="127"/>
      <c r="AZ13" s="127"/>
      <c r="BA13" s="126"/>
      <c r="BB13" s="126"/>
      <c r="BC13" s="126"/>
      <c r="BD13" s="126"/>
      <c r="BE13" s="131"/>
      <c r="BF13" s="539"/>
      <c r="BG13" s="127"/>
      <c r="BH13" s="126"/>
      <c r="BI13" s="126"/>
      <c r="BJ13" s="126"/>
      <c r="BK13" s="126"/>
      <c r="BL13" s="126"/>
      <c r="BM13" s="127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126"/>
      <c r="CF13" s="126"/>
      <c r="CG13" s="126"/>
      <c r="CH13" s="127"/>
      <c r="CI13" s="141"/>
    </row>
    <row r="14" spans="1:87" s="96" customFormat="1" ht="20.100000000000001" customHeight="1">
      <c r="A14" s="854"/>
      <c r="B14" s="101" t="s">
        <v>6</v>
      </c>
      <c r="C14" s="391">
        <f>SUM(E14:BG14)</f>
        <v>75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99"/>
      <c r="AU14" s="99"/>
      <c r="AW14" s="99">
        <v>10</v>
      </c>
      <c r="AX14" s="100">
        <v>14</v>
      </c>
      <c r="AY14" s="99">
        <v>14</v>
      </c>
      <c r="AZ14" s="98"/>
      <c r="BA14" s="99">
        <v>14</v>
      </c>
      <c r="BB14" s="99">
        <v>14</v>
      </c>
      <c r="BC14" s="99">
        <v>9</v>
      </c>
      <c r="BD14" s="99"/>
      <c r="BE14" s="101"/>
      <c r="BF14" s="540"/>
      <c r="BG14" s="98"/>
      <c r="BH14" s="99"/>
      <c r="BI14" s="99"/>
      <c r="BJ14" s="99"/>
      <c r="BK14" s="99"/>
      <c r="BL14" s="99"/>
      <c r="BM14" s="98"/>
      <c r="BN14" s="98"/>
      <c r="BO14" s="99"/>
      <c r="BP14" s="99"/>
      <c r="BQ14" s="99"/>
      <c r="BR14" s="99"/>
      <c r="BS14" s="99"/>
      <c r="BT14" s="98"/>
      <c r="BU14" s="127"/>
      <c r="BV14" s="99"/>
      <c r="BW14" s="99"/>
      <c r="BX14" s="99"/>
      <c r="BY14" s="99"/>
      <c r="BZ14" s="99"/>
      <c r="CA14" s="98"/>
      <c r="CB14" s="98"/>
      <c r="CC14" s="99"/>
      <c r="CD14" s="99"/>
      <c r="CE14" s="99"/>
      <c r="CF14" s="99"/>
      <c r="CG14" s="99"/>
      <c r="CH14" s="98"/>
      <c r="CI14" s="142"/>
    </row>
    <row r="15" spans="1:87" s="96" customFormat="1" ht="20.100000000000001" customHeight="1">
      <c r="A15" s="854"/>
      <c r="B15" s="101" t="s">
        <v>7</v>
      </c>
      <c r="C15" s="391">
        <f>SUM(E15:BG15)</f>
        <v>75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99"/>
      <c r="AU15" s="99"/>
      <c r="AV15" s="99"/>
      <c r="AW15" s="100">
        <v>0</v>
      </c>
      <c r="AX15" s="99">
        <v>9</v>
      </c>
      <c r="AY15" s="98">
        <v>14</v>
      </c>
      <c r="AZ15" s="98"/>
      <c r="BA15" s="99">
        <v>13</v>
      </c>
      <c r="BB15" s="99">
        <v>8</v>
      </c>
      <c r="BC15" s="99">
        <v>5</v>
      </c>
      <c r="BD15" s="99">
        <v>12</v>
      </c>
      <c r="BE15" s="87">
        <v>10</v>
      </c>
      <c r="BF15" s="540">
        <v>4</v>
      </c>
      <c r="BG15" s="98"/>
      <c r="BH15" s="99"/>
      <c r="BI15" s="99"/>
      <c r="BJ15" s="99"/>
      <c r="BK15" s="99"/>
      <c r="BL15" s="99"/>
      <c r="BM15" s="98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98"/>
      <c r="CI15" s="142"/>
    </row>
    <row r="16" spans="1:87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98"/>
      <c r="AS16" s="98"/>
      <c r="AT16" s="99"/>
      <c r="AU16" s="99"/>
      <c r="AV16" s="99"/>
      <c r="AW16" s="345">
        <f>AW15-AW14</f>
        <v>-10</v>
      </c>
      <c r="AX16" s="345">
        <f t="shared" ref="AX16:AY16" si="5">AX15-AX14</f>
        <v>-5</v>
      </c>
      <c r="AY16" s="345">
        <f t="shared" si="5"/>
        <v>0</v>
      </c>
      <c r="AZ16" s="345">
        <f t="shared" ref="AZ16:BA16" si="6">AZ15-AZ14</f>
        <v>0</v>
      </c>
      <c r="BA16" s="345">
        <f t="shared" si="6"/>
        <v>-1</v>
      </c>
      <c r="BB16" s="345">
        <f t="shared" ref="BB16:BC16" si="7">BB15-BB14</f>
        <v>-6</v>
      </c>
      <c r="BC16" s="345">
        <f t="shared" si="7"/>
        <v>-4</v>
      </c>
      <c r="BD16" s="345">
        <f t="shared" ref="BD16:BF16" si="8">BD15-BD14</f>
        <v>12</v>
      </c>
      <c r="BE16" s="529">
        <f t="shared" si="8"/>
        <v>10</v>
      </c>
      <c r="BF16" s="531">
        <f t="shared" si="8"/>
        <v>4</v>
      </c>
      <c r="BG16" s="98"/>
      <c r="BH16" s="99"/>
      <c r="BI16" s="99"/>
      <c r="BJ16" s="99"/>
      <c r="BK16" s="99"/>
      <c r="BL16" s="99"/>
      <c r="BM16" s="98"/>
      <c r="BN16" s="98"/>
      <c r="BO16" s="99"/>
      <c r="BP16" s="99"/>
      <c r="BQ16" s="99"/>
      <c r="BR16" s="99"/>
      <c r="BS16" s="99"/>
      <c r="BT16" s="98"/>
      <c r="BU16" s="98"/>
      <c r="BV16" s="99"/>
      <c r="BW16" s="99"/>
      <c r="BX16" s="99"/>
      <c r="BY16" s="99"/>
      <c r="BZ16" s="99"/>
      <c r="CA16" s="98"/>
      <c r="CB16" s="98"/>
      <c r="CC16" s="99"/>
      <c r="CD16" s="99"/>
      <c r="CE16" s="99"/>
      <c r="CF16" s="99"/>
      <c r="CG16" s="99"/>
      <c r="CH16" s="98"/>
      <c r="CI16" s="142"/>
    </row>
    <row r="17" spans="1:87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98"/>
      <c r="AS17" s="98"/>
      <c r="AT17" s="99"/>
      <c r="AU17" s="99"/>
      <c r="AV17" s="99"/>
      <c r="AW17" s="523">
        <f>AU17+AW16</f>
        <v>-10</v>
      </c>
      <c r="AX17" s="523">
        <f>AW17+AX16</f>
        <v>-15</v>
      </c>
      <c r="AY17" s="523">
        <f t="shared" ref="AY17:BF17" si="9">AX17+AY16</f>
        <v>-15</v>
      </c>
      <c r="AZ17" s="523">
        <f t="shared" si="9"/>
        <v>-15</v>
      </c>
      <c r="BA17" s="523">
        <f t="shared" si="9"/>
        <v>-16</v>
      </c>
      <c r="BB17" s="523">
        <f t="shared" si="9"/>
        <v>-22</v>
      </c>
      <c r="BC17" s="523">
        <f t="shared" si="9"/>
        <v>-26</v>
      </c>
      <c r="BD17" s="523">
        <f t="shared" si="9"/>
        <v>-14</v>
      </c>
      <c r="BE17" s="530">
        <f t="shared" si="9"/>
        <v>-4</v>
      </c>
      <c r="BF17" s="532">
        <f t="shared" si="9"/>
        <v>0</v>
      </c>
      <c r="BG17" s="114"/>
      <c r="BH17" s="115"/>
      <c r="BI17" s="115"/>
      <c r="BJ17" s="115"/>
      <c r="BK17" s="115"/>
      <c r="BL17" s="115"/>
      <c r="BM17" s="114"/>
      <c r="BN17" s="114"/>
      <c r="BO17" s="115"/>
      <c r="BP17" s="115"/>
      <c r="BQ17" s="115"/>
      <c r="BR17" s="115"/>
      <c r="BS17" s="115"/>
      <c r="BT17" s="114"/>
      <c r="BU17" s="114"/>
      <c r="BV17" s="115"/>
      <c r="BW17" s="115"/>
      <c r="BX17" s="115"/>
      <c r="BY17" s="115"/>
      <c r="BZ17" s="115"/>
      <c r="CA17" s="114"/>
      <c r="CB17" s="114"/>
      <c r="CC17" s="115"/>
      <c r="CD17" s="115"/>
      <c r="CE17" s="115"/>
      <c r="CF17" s="115"/>
      <c r="CG17" s="115"/>
      <c r="CH17" s="114"/>
      <c r="CI17" s="143"/>
    </row>
    <row r="18" spans="1:87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99"/>
      <c r="AU18" s="99"/>
      <c r="AV18" s="99"/>
      <c r="AW18" s="105"/>
      <c r="AX18" s="104"/>
      <c r="AY18" s="103"/>
      <c r="AZ18" s="103"/>
      <c r="BA18" s="104"/>
      <c r="BB18" s="104"/>
      <c r="BC18" s="104"/>
      <c r="BD18" s="104"/>
      <c r="BE18" s="88"/>
      <c r="BF18" s="543"/>
      <c r="BG18" s="103"/>
      <c r="BH18" s="104"/>
      <c r="BI18" s="104"/>
      <c r="BJ18" s="104"/>
      <c r="BK18" s="104"/>
      <c r="BL18" s="104"/>
      <c r="BM18" s="103"/>
      <c r="BN18" s="103"/>
      <c r="BO18" s="104"/>
      <c r="BP18" s="104"/>
      <c r="BQ18" s="104"/>
      <c r="BR18" s="104"/>
      <c r="BS18" s="104"/>
      <c r="BT18" s="103"/>
      <c r="BU18" s="103"/>
      <c r="BV18" s="559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03"/>
      <c r="CI18" s="145"/>
    </row>
    <row r="19" spans="1:87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09"/>
      <c r="AU19" s="109"/>
      <c r="AV19" s="109"/>
      <c r="AW19" s="110"/>
      <c r="AX19" s="109"/>
      <c r="AY19" s="108"/>
      <c r="AZ19" s="108"/>
      <c r="BA19" s="109"/>
      <c r="BB19" s="109"/>
      <c r="BC19" s="109"/>
      <c r="BD19" s="109"/>
      <c r="BE19" s="89"/>
      <c r="BF19" s="542"/>
      <c r="BG19" s="108"/>
      <c r="BH19" s="109"/>
      <c r="BI19" s="109"/>
      <c r="BJ19" s="109"/>
      <c r="BK19" s="109"/>
      <c r="BL19" s="109"/>
      <c r="BM19" s="108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44"/>
    </row>
  </sheetData>
  <mergeCells count="6">
    <mergeCell ref="A13:A19"/>
    <mergeCell ref="BF2:CI2"/>
    <mergeCell ref="A2:C3"/>
    <mergeCell ref="D2:AG2"/>
    <mergeCell ref="AH2:BE2"/>
    <mergeCell ref="A5:A11"/>
  </mergeCells>
  <conditionalFormatting sqref="C8">
    <cfRule type="cellIs" dxfId="7869" priority="31" operator="equal">
      <formula>0</formula>
    </cfRule>
    <cfRule type="cellIs" dxfId="7868" priority="32" operator="equal">
      <formula>0</formula>
    </cfRule>
    <cfRule type="cellIs" dxfId="7867" priority="33" operator="lessThan">
      <formula>0</formula>
    </cfRule>
  </conditionalFormatting>
  <conditionalFormatting sqref="C16">
    <cfRule type="cellIs" dxfId="7866" priority="34" operator="equal">
      <formula>0</formula>
    </cfRule>
    <cfRule type="cellIs" dxfId="7865" priority="35" operator="equal">
      <formula>0</formula>
    </cfRule>
    <cfRule type="cellIs" dxfId="7864" priority="36" operator="lessThan">
      <formula>0</formula>
    </cfRule>
  </conditionalFormatting>
  <conditionalFormatting sqref="D8:O8 R8:V8 Y8:AC8 AF8:AQ8 AV8:XFD8 AT8:AT10">
    <cfRule type="cellIs" dxfId="7863" priority="29" operator="greaterThan">
      <formula>0</formula>
    </cfRule>
  </conditionalFormatting>
  <conditionalFormatting sqref="D16:O16 R16:V16">
    <cfRule type="cellIs" dxfId="7862" priority="23" operator="greaterThan">
      <formula>0</formula>
    </cfRule>
    <cfRule type="cellIs" dxfId="7861" priority="24" operator="greaterThan">
      <formula>0</formula>
    </cfRule>
    <cfRule type="cellIs" dxfId="7860" priority="25" operator="greaterThan">
      <formula>0</formula>
    </cfRule>
  </conditionalFormatting>
  <conditionalFormatting sqref="D9:V9 Y9:AQ9 AV9:CI9 AW17:CI17">
    <cfRule type="cellIs" dxfId="7859" priority="26" operator="lessThan">
      <formula>-0.01</formula>
    </cfRule>
    <cfRule type="cellIs" dxfId="7858" priority="27" operator="equal">
      <formula>0</formula>
    </cfRule>
  </conditionalFormatting>
  <conditionalFormatting sqref="D17:AQ17">
    <cfRule type="cellIs" dxfId="7857" priority="12" operator="lessThan">
      <formula>-0.01</formula>
    </cfRule>
    <cfRule type="cellIs" dxfId="7856" priority="13" operator="equal">
      <formula>0</formula>
    </cfRule>
  </conditionalFormatting>
  <conditionalFormatting sqref="D18:AS18 AW18:XFD18">
    <cfRule type="cellIs" dxfId="7855" priority="38" operator="greaterThan">
      <formula>0</formula>
    </cfRule>
  </conditionalFormatting>
  <conditionalFormatting sqref="Y16:AC16">
    <cfRule type="cellIs" dxfId="7854" priority="20" operator="greaterThan">
      <formula>0</formula>
    </cfRule>
    <cfRule type="cellIs" dxfId="7853" priority="21" operator="greaterThan">
      <formula>0</formula>
    </cfRule>
    <cfRule type="cellIs" dxfId="7852" priority="22" operator="greaterThan">
      <formula>0</formula>
    </cfRule>
  </conditionalFormatting>
  <conditionalFormatting sqref="AE16:AP16 D17:AQ17 AW18:CI18">
    <cfRule type="cellIs" dxfId="7851" priority="17" operator="greaterThan">
      <formula>0</formula>
    </cfRule>
  </conditionalFormatting>
  <conditionalFormatting sqref="AE16:AP16">
    <cfRule type="cellIs" dxfId="7850" priority="18" operator="greaterThan">
      <formula>0</formula>
    </cfRule>
    <cfRule type="cellIs" dxfId="7849" priority="19" operator="greaterThan">
      <formula>0</formula>
    </cfRule>
  </conditionalFormatting>
  <conditionalFormatting sqref="AW16:BF17 D8:O8 R8:V8 Y8:AC8 AF8:AQ8 AV8:CI9 AT8:AT10 D9:V9 Y9:AQ9 D18:AS18">
    <cfRule type="cellIs" dxfId="7848" priority="28" operator="greaterThan">
      <formula>0</formula>
    </cfRule>
  </conditionalFormatting>
  <conditionalFormatting sqref="AW16:CI16">
    <cfRule type="cellIs" dxfId="7847" priority="5" operator="greaterThan">
      <formula>0</formula>
    </cfRule>
    <cfRule type="cellIs" dxfId="7846" priority="6" operator="greaterThan">
      <formula>0</formula>
    </cfRule>
  </conditionalFormatting>
  <conditionalFormatting sqref="AW18:XFD18 D18:AS18">
    <cfRule type="cellIs" dxfId="7845" priority="37" operator="greaterThan">
      <formula>0</formula>
    </cfRule>
  </conditionalFormatting>
  <conditionalFormatting sqref="BG16:CI17">
    <cfRule type="cellIs" dxfId="7844" priority="2" operator="greaterThan">
      <formula>0</formula>
    </cfRule>
  </conditionalFormatting>
  <conditionalFormatting sqref="CJ6:XFD8 D8:O8 R8:V8 Y8:AC8 AF8:AQ8 AV8:CI8 AT8:AT10 BV18 Y6:AT6 AV6:CI6 Y14:AU14 AW14:BT14 BV14:CI14">
    <cfRule type="cellIs" dxfId="7843" priority="30" operator="greaterThan">
      <formula>0</formula>
    </cfRule>
  </conditionalFormatting>
  <conditionalFormatting sqref="CJ14:XFD15 D6:G6 I6:O6 R6:V6 AR7:AS9 D14:G14 I14:O14 R14:V14 AQ15:AQ16">
    <cfRule type="cellIs" dxfId="7842" priority="40" operator="greaterThan">
      <formula>0</formula>
    </cfRule>
  </conditionalFormatting>
  <conditionalFormatting sqref="CJ15:XFD15">
    <cfRule type="cellIs" dxfId="7841" priority="39" operator="greaterThan">
      <formula>0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A067-E7DC-4724-863E-47BF8B789C5D}">
  <sheetPr>
    <tabColor rgb="FF00B0F0"/>
  </sheetPr>
  <dimension ref="A1:DE19"/>
  <sheetViews>
    <sheetView showGridLines="0" zoomScale="60" zoomScaleNormal="60" workbookViewId="0">
      <pane xSplit="3" ySplit="3" topLeftCell="AW4" activePane="bottomRight" state="frozen"/>
      <selection activeCell="AS24" sqref="AS24"/>
      <selection pane="topRight" activeCell="AS24" sqref="AS24"/>
      <selection pane="bottomLeft" activeCell="AS24" sqref="AS24"/>
      <selection pane="bottomRight" activeCell="BW18" sqref="BW18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48" width="6.6640625" hidden="1" customWidth="1"/>
    <col min="49" max="78" width="6.21875" customWidth="1"/>
    <col min="79" max="109" width="6.6640625" customWidth="1"/>
  </cols>
  <sheetData>
    <row r="1" spans="1:109" ht="28.05" customHeight="1" thickBot="1">
      <c r="A1" s="533" t="s">
        <v>585</v>
      </c>
    </row>
    <row r="2" spans="1:10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</row>
    <row r="3" spans="1:10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5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84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84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84">
        <f>DA3+1</f>
        <v>28</v>
      </c>
      <c r="DC3" s="535">
        <f>DB3+1</f>
        <v>29</v>
      </c>
      <c r="DD3" s="535">
        <f>DC3+1</f>
        <v>30</v>
      </c>
      <c r="DE3" s="85">
        <f t="shared" ref="DE3" si="4">DD3+1</f>
        <v>31</v>
      </c>
    </row>
    <row r="4" spans="1:10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3"/>
      <c r="CI4" s="93"/>
      <c r="CJ4" s="93"/>
      <c r="CK4" s="93"/>
      <c r="CL4" s="93"/>
      <c r="CM4" s="92"/>
      <c r="CN4" s="140"/>
      <c r="CO4" s="93"/>
      <c r="CP4" s="93"/>
      <c r="CQ4" s="93"/>
      <c r="CR4" s="93"/>
      <c r="CS4" s="93"/>
      <c r="CT4" s="92"/>
      <c r="CU4" s="140"/>
      <c r="CV4" s="93"/>
      <c r="CW4" s="93"/>
      <c r="CX4" s="93"/>
      <c r="CY4" s="93"/>
      <c r="CZ4" s="93"/>
      <c r="DA4" s="92"/>
      <c r="DB4" s="140"/>
      <c r="DC4" s="93"/>
      <c r="DD4" s="93"/>
      <c r="DE4" s="95"/>
    </row>
    <row r="5" spans="1:109" s="96" customFormat="1" ht="20.100000000000001" customHeight="1">
      <c r="A5" s="853" t="s">
        <v>596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26"/>
      <c r="CI5" s="126"/>
      <c r="CJ5" s="126"/>
      <c r="CK5" s="126"/>
      <c r="CL5" s="126"/>
      <c r="CM5" s="127"/>
      <c r="CN5" s="141"/>
      <c r="CO5" s="126"/>
      <c r="CP5" s="126"/>
      <c r="CQ5" s="126"/>
      <c r="CR5" s="126"/>
      <c r="CS5" s="126"/>
      <c r="CT5" s="127"/>
      <c r="CU5" s="141"/>
      <c r="CV5" s="126"/>
      <c r="CW5" s="126"/>
      <c r="CX5" s="126"/>
      <c r="CY5" s="126"/>
      <c r="CZ5" s="126"/>
      <c r="DA5" s="127"/>
      <c r="DB5" s="141"/>
      <c r="DC5" s="126"/>
      <c r="DD5" s="126"/>
      <c r="DE5" s="131"/>
    </row>
    <row r="6" spans="1:109" s="96" customFormat="1" ht="20.100000000000001" customHeight="1">
      <c r="A6" s="854"/>
      <c r="B6" s="101" t="s">
        <v>6</v>
      </c>
      <c r="C6" s="391">
        <f>SUM(AW6:CC6)</f>
        <v>90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>
        <v>6</v>
      </c>
      <c r="AX6" s="98"/>
      <c r="AY6" s="99">
        <v>14</v>
      </c>
      <c r="AZ6" s="99">
        <v>14</v>
      </c>
      <c r="BA6" s="99">
        <v>11</v>
      </c>
      <c r="BB6" s="99">
        <v>15</v>
      </c>
      <c r="BC6" s="99">
        <v>15</v>
      </c>
      <c r="BD6" s="127"/>
      <c r="BE6" s="98"/>
      <c r="BF6" s="98">
        <v>15</v>
      </c>
      <c r="BG6" s="99"/>
      <c r="BH6" s="99"/>
      <c r="BI6" s="99"/>
      <c r="BJ6" s="99"/>
      <c r="BK6" s="98"/>
      <c r="BL6" s="98"/>
      <c r="BM6" s="99"/>
      <c r="BN6" s="99"/>
      <c r="BO6" s="99"/>
      <c r="BP6" s="99"/>
      <c r="BQ6" s="99"/>
      <c r="BR6" s="98"/>
      <c r="BS6" s="98"/>
      <c r="BT6" s="99"/>
      <c r="BU6" s="99"/>
      <c r="BV6" s="99"/>
      <c r="BW6" s="99"/>
      <c r="BX6" s="99"/>
      <c r="BY6" s="98"/>
      <c r="BZ6" s="142"/>
      <c r="CA6" s="97"/>
      <c r="CB6" s="99"/>
      <c r="CC6" s="99"/>
      <c r="CD6" s="99"/>
      <c r="CE6" s="99"/>
      <c r="CF6" s="98"/>
      <c r="CG6" s="142"/>
      <c r="CH6" s="99"/>
      <c r="CI6" s="99"/>
      <c r="CJ6" s="99"/>
      <c r="CK6" s="99"/>
      <c r="CL6" s="99"/>
      <c r="CM6" s="98"/>
      <c r="CN6" s="142"/>
      <c r="CO6" s="99"/>
      <c r="CP6" s="99"/>
      <c r="CQ6" s="99"/>
      <c r="CR6" s="99"/>
      <c r="CS6" s="99"/>
      <c r="CT6" s="98"/>
      <c r="CU6" s="142"/>
      <c r="CV6" s="99"/>
      <c r="CW6" s="99"/>
      <c r="CX6" s="99"/>
      <c r="CY6" s="99"/>
      <c r="CZ6" s="99"/>
      <c r="DA6" s="98"/>
      <c r="DB6" s="142"/>
      <c r="DC6" s="99"/>
      <c r="DD6" s="99"/>
      <c r="DE6" s="101"/>
    </row>
    <row r="7" spans="1:109" s="96" customFormat="1" ht="20.100000000000001" customHeight="1">
      <c r="A7" s="854"/>
      <c r="B7" s="101" t="s">
        <v>7</v>
      </c>
      <c r="C7" s="391">
        <f>SUM(AW7:CC7)</f>
        <v>90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>
        <v>6</v>
      </c>
      <c r="AX7" s="98">
        <v>0</v>
      </c>
      <c r="AY7" s="99">
        <v>9</v>
      </c>
      <c r="AZ7" s="99">
        <v>15</v>
      </c>
      <c r="BA7" s="99">
        <v>11</v>
      </c>
      <c r="BB7" s="99">
        <v>14</v>
      </c>
      <c r="BC7" s="99">
        <v>14</v>
      </c>
      <c r="BD7" s="99"/>
      <c r="BE7" s="99"/>
      <c r="BF7" s="99">
        <v>13</v>
      </c>
      <c r="BG7" s="99">
        <v>0</v>
      </c>
      <c r="BH7" s="99">
        <v>8</v>
      </c>
      <c r="BI7" s="99"/>
      <c r="BJ7" s="99"/>
      <c r="BK7" s="98"/>
      <c r="BL7" s="98"/>
      <c r="BM7" s="99"/>
      <c r="BN7" s="99"/>
      <c r="BO7" s="99"/>
      <c r="BP7" s="99"/>
      <c r="BQ7" s="99"/>
      <c r="BR7" s="98"/>
      <c r="BS7" s="98"/>
      <c r="BT7" s="99"/>
      <c r="BU7" s="99"/>
      <c r="BV7" s="99"/>
      <c r="BW7" s="99"/>
      <c r="BX7" s="99"/>
      <c r="BY7" s="98"/>
      <c r="BZ7" s="142"/>
      <c r="CA7" s="97"/>
      <c r="CB7" s="99"/>
      <c r="CC7" s="99"/>
      <c r="CD7" s="99"/>
      <c r="CE7" s="99"/>
      <c r="CF7" s="98"/>
      <c r="CG7" s="142"/>
      <c r="CH7" s="99"/>
      <c r="CI7" s="99"/>
      <c r="CJ7" s="99"/>
      <c r="CK7" s="99"/>
      <c r="CL7" s="99"/>
      <c r="CM7" s="98"/>
      <c r="CN7" s="142"/>
      <c r="CO7" s="99"/>
      <c r="CP7" s="99"/>
      <c r="CQ7" s="99"/>
      <c r="CR7" s="99"/>
      <c r="CS7" s="99"/>
      <c r="CT7" s="98"/>
      <c r="CU7" s="142"/>
      <c r="CV7" s="99"/>
      <c r="CW7" s="99"/>
      <c r="CX7" s="99"/>
      <c r="CY7" s="99"/>
      <c r="CZ7" s="99"/>
      <c r="DA7" s="98"/>
      <c r="DB7" s="142"/>
      <c r="DC7" s="99"/>
      <c r="DD7" s="99"/>
      <c r="DE7" s="101"/>
    </row>
    <row r="8" spans="1:109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>
        <f t="shared" ref="AW8:AX8" si="5">AW7-AW6</f>
        <v>0</v>
      </c>
      <c r="AX8" s="345">
        <f t="shared" si="5"/>
        <v>0</v>
      </c>
      <c r="AY8" s="345">
        <f t="shared" ref="AY8:AZ8" si="6">AY7-AY6</f>
        <v>-5</v>
      </c>
      <c r="AZ8" s="345">
        <f t="shared" si="6"/>
        <v>1</v>
      </c>
      <c r="BA8" s="345">
        <f t="shared" ref="BA8:BB8" si="7">BA7-BA6</f>
        <v>0</v>
      </c>
      <c r="BB8" s="345">
        <f t="shared" si="7"/>
        <v>-1</v>
      </c>
      <c r="BC8" s="345">
        <f t="shared" ref="BC8:BE8" si="8">BC7-BC6</f>
        <v>-1</v>
      </c>
      <c r="BD8" s="345">
        <f t="shared" si="8"/>
        <v>0</v>
      </c>
      <c r="BE8" s="345">
        <f t="shared" si="8"/>
        <v>0</v>
      </c>
      <c r="BF8" s="345">
        <f t="shared" ref="BF8:BG8" si="9">BF7-BF6</f>
        <v>-2</v>
      </c>
      <c r="BG8" s="345">
        <f t="shared" si="9"/>
        <v>0</v>
      </c>
      <c r="BH8" s="345">
        <f t="shared" ref="BH8" si="10">BH7-BH6</f>
        <v>8</v>
      </c>
      <c r="BI8" s="99"/>
      <c r="BJ8" s="99"/>
      <c r="BK8" s="98"/>
      <c r="BL8" s="98"/>
      <c r="BM8" s="99"/>
      <c r="BN8" s="99"/>
      <c r="BO8" s="99"/>
      <c r="BP8" s="99"/>
      <c r="BQ8" s="99"/>
      <c r="BR8" s="98"/>
      <c r="BS8" s="98"/>
      <c r="BT8" s="99"/>
      <c r="BU8" s="99"/>
      <c r="BV8" s="99"/>
      <c r="BW8" s="99"/>
      <c r="BX8" s="99"/>
      <c r="BY8" s="98"/>
      <c r="BZ8" s="142"/>
      <c r="CA8" s="97"/>
      <c r="CB8" s="99"/>
      <c r="CC8" s="99"/>
      <c r="CD8" s="99"/>
      <c r="CE8" s="99"/>
      <c r="CF8" s="98"/>
      <c r="CG8" s="142"/>
      <c r="CH8" s="99"/>
      <c r="CI8" s="99"/>
      <c r="CJ8" s="99"/>
      <c r="CK8" s="99"/>
      <c r="CL8" s="99"/>
      <c r="CM8" s="98"/>
      <c r="CN8" s="142"/>
      <c r="CO8" s="99"/>
      <c r="CP8" s="99"/>
      <c r="CQ8" s="99"/>
      <c r="CR8" s="99"/>
      <c r="CS8" s="99"/>
      <c r="CT8" s="98"/>
      <c r="CU8" s="142"/>
      <c r="CV8" s="99"/>
      <c r="CW8" s="99"/>
      <c r="CX8" s="99"/>
      <c r="CY8" s="99"/>
      <c r="CZ8" s="99"/>
      <c r="DA8" s="98"/>
      <c r="DB8" s="142"/>
      <c r="DC8" s="99"/>
      <c r="DD8" s="99"/>
      <c r="DE8" s="101"/>
    </row>
    <row r="9" spans="1:109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>
        <f t="shared" ref="AW9:BC9" si="11">AV9+AW8</f>
        <v>0</v>
      </c>
      <c r="AX9" s="523">
        <f t="shared" si="11"/>
        <v>0</v>
      </c>
      <c r="AY9" s="523">
        <f t="shared" si="11"/>
        <v>-5</v>
      </c>
      <c r="AZ9" s="523">
        <f t="shared" si="11"/>
        <v>-4</v>
      </c>
      <c r="BA9" s="523">
        <f t="shared" si="11"/>
        <v>-4</v>
      </c>
      <c r="BB9" s="523">
        <f t="shared" si="11"/>
        <v>-5</v>
      </c>
      <c r="BC9" s="523">
        <f t="shared" si="11"/>
        <v>-6</v>
      </c>
      <c r="BD9" s="523">
        <f t="shared" ref="BD9" si="12">BC9+BD8</f>
        <v>-6</v>
      </c>
      <c r="BE9" s="523">
        <f t="shared" ref="BE9:BH9" si="13">BD9+BE8</f>
        <v>-6</v>
      </c>
      <c r="BF9" s="523">
        <f t="shared" si="13"/>
        <v>-8</v>
      </c>
      <c r="BG9" s="523">
        <f t="shared" si="13"/>
        <v>-8</v>
      </c>
      <c r="BH9" s="523">
        <f t="shared" si="13"/>
        <v>0</v>
      </c>
      <c r="BI9" s="115"/>
      <c r="BJ9" s="115"/>
      <c r="BK9" s="114"/>
      <c r="BL9" s="114"/>
      <c r="BM9" s="115"/>
      <c r="BN9" s="115"/>
      <c r="BO9" s="115"/>
      <c r="BP9" s="115"/>
      <c r="BQ9" s="115"/>
      <c r="BR9" s="114"/>
      <c r="BS9" s="114"/>
      <c r="BT9" s="115"/>
      <c r="BU9" s="115"/>
      <c r="BV9" s="115"/>
      <c r="BW9" s="115"/>
      <c r="BX9" s="115"/>
      <c r="BY9" s="114"/>
      <c r="BZ9" s="143"/>
      <c r="CA9" s="112"/>
      <c r="CB9" s="115"/>
      <c r="CC9" s="115"/>
      <c r="CD9" s="115"/>
      <c r="CE9" s="115"/>
      <c r="CF9" s="114"/>
      <c r="CG9" s="143"/>
      <c r="CH9" s="115"/>
      <c r="CI9" s="115"/>
      <c r="CJ9" s="115"/>
      <c r="CK9" s="115"/>
      <c r="CL9" s="115"/>
      <c r="CM9" s="114"/>
      <c r="CN9" s="143"/>
      <c r="CO9" s="115"/>
      <c r="CP9" s="115"/>
      <c r="CQ9" s="115"/>
      <c r="CR9" s="115"/>
      <c r="CS9" s="115"/>
      <c r="CT9" s="114"/>
      <c r="CU9" s="143"/>
      <c r="CV9" s="115"/>
      <c r="CW9" s="115"/>
      <c r="CX9" s="115"/>
      <c r="CY9" s="115"/>
      <c r="CZ9" s="115"/>
      <c r="DA9" s="114"/>
      <c r="DB9" s="143"/>
      <c r="DC9" s="115"/>
      <c r="DD9" s="115"/>
      <c r="DE9" s="118"/>
    </row>
    <row r="10" spans="1:109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99"/>
      <c r="BR10" s="98"/>
      <c r="BS10" s="98"/>
      <c r="BT10" s="99"/>
      <c r="BU10" s="99"/>
      <c r="BV10" s="99"/>
      <c r="BW10" s="99"/>
      <c r="BX10" s="99"/>
      <c r="BY10" s="98"/>
      <c r="BZ10" s="142"/>
      <c r="CA10" s="97"/>
      <c r="CB10" s="99"/>
      <c r="CC10" s="99"/>
      <c r="CD10" s="99"/>
      <c r="CE10" s="99"/>
      <c r="CF10" s="98"/>
      <c r="CG10" s="142"/>
      <c r="CH10" s="99"/>
      <c r="CI10" s="99"/>
      <c r="CJ10" s="99"/>
      <c r="CK10" s="99"/>
      <c r="CL10" s="99"/>
      <c r="CM10" s="98"/>
      <c r="CN10" s="142"/>
      <c r="CO10" s="99"/>
      <c r="CP10" s="99"/>
      <c r="CQ10" s="99"/>
      <c r="CR10" s="99"/>
      <c r="CS10" s="99"/>
      <c r="CT10" s="98"/>
      <c r="CU10" s="142"/>
      <c r="CV10" s="99"/>
      <c r="CW10" s="99"/>
      <c r="CX10" s="99"/>
      <c r="CY10" s="99"/>
      <c r="CZ10" s="99"/>
      <c r="DA10" s="98"/>
      <c r="DB10" s="142"/>
      <c r="DC10" s="99"/>
      <c r="DD10" s="99"/>
      <c r="DE10" s="101"/>
    </row>
    <row r="11" spans="1:109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9"/>
      <c r="CI11" s="109"/>
      <c r="CJ11" s="109"/>
      <c r="CK11" s="109"/>
      <c r="CL11" s="109"/>
      <c r="CM11" s="108"/>
      <c r="CN11" s="144"/>
      <c r="CO11" s="109"/>
      <c r="CP11" s="109"/>
      <c r="CQ11" s="109"/>
      <c r="CR11" s="109"/>
      <c r="CS11" s="109"/>
      <c r="CT11" s="108"/>
      <c r="CU11" s="144"/>
      <c r="CV11" s="109"/>
      <c r="CW11" s="109"/>
      <c r="CX11" s="109"/>
      <c r="CY11" s="109"/>
      <c r="CZ11" s="109"/>
      <c r="DA11" s="108"/>
      <c r="DB11" s="144"/>
      <c r="DC11" s="109"/>
      <c r="DD11" s="109"/>
      <c r="DE11" s="111"/>
    </row>
    <row r="12" spans="1:10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3"/>
      <c r="CI12" s="93"/>
      <c r="CJ12" s="93"/>
      <c r="CK12" s="93"/>
      <c r="CL12" s="93"/>
      <c r="CM12" s="92"/>
      <c r="CN12" s="140"/>
      <c r="CO12" s="93"/>
      <c r="CP12" s="93"/>
      <c r="CQ12" s="93"/>
      <c r="CR12" s="93"/>
      <c r="CS12" s="93"/>
      <c r="CT12" s="92"/>
      <c r="CU12" s="140"/>
      <c r="CV12" s="93"/>
      <c r="CW12" s="93"/>
      <c r="CX12" s="93"/>
      <c r="CY12" s="93"/>
      <c r="CZ12" s="93"/>
      <c r="DA12" s="92"/>
      <c r="DB12" s="140"/>
      <c r="DC12" s="93"/>
      <c r="DD12" s="93"/>
      <c r="DE12" s="95"/>
    </row>
    <row r="13" spans="1:109" s="96" customFormat="1" ht="20.100000000000001" customHeight="1">
      <c r="A13" s="853" t="s">
        <v>596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26"/>
      <c r="CI13" s="126"/>
      <c r="CJ13" s="126"/>
      <c r="CK13" s="126"/>
      <c r="CL13" s="126"/>
      <c r="CM13" s="127"/>
      <c r="CN13" s="141"/>
      <c r="CO13" s="126"/>
      <c r="CP13" s="126"/>
      <c r="CQ13" s="126"/>
      <c r="CR13" s="126"/>
      <c r="CS13" s="126"/>
      <c r="CT13" s="127"/>
      <c r="CU13" s="141"/>
      <c r="CV13" s="126"/>
      <c r="CW13" s="126"/>
      <c r="CX13" s="126"/>
      <c r="CY13" s="126"/>
      <c r="CZ13" s="126"/>
      <c r="DA13" s="127"/>
      <c r="DB13" s="141"/>
      <c r="DC13" s="126"/>
      <c r="DD13" s="126"/>
      <c r="DE13" s="131"/>
    </row>
    <row r="14" spans="1:109" s="96" customFormat="1" ht="20.100000000000001" customHeight="1">
      <c r="A14" s="854"/>
      <c r="B14" s="101" t="s">
        <v>6</v>
      </c>
      <c r="C14" s="391">
        <f>SUM(AW14:CC14)</f>
        <v>90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>
        <v>0</v>
      </c>
      <c r="AX14" s="98"/>
      <c r="AY14" s="99">
        <v>14</v>
      </c>
      <c r="AZ14" s="99">
        <v>14</v>
      </c>
      <c r="BA14" s="99">
        <v>11</v>
      </c>
      <c r="BB14" s="99">
        <v>14</v>
      </c>
      <c r="BC14" s="99">
        <v>14</v>
      </c>
      <c r="BD14" s="127"/>
      <c r="BE14" s="98"/>
      <c r="BF14" s="99">
        <v>14</v>
      </c>
      <c r="BG14" s="99">
        <v>9</v>
      </c>
      <c r="BH14" s="99"/>
      <c r="BI14" s="99"/>
      <c r="BJ14" s="99"/>
      <c r="BK14" s="98"/>
      <c r="BL14" s="98"/>
      <c r="BM14" s="99"/>
      <c r="BN14" s="99"/>
      <c r="BO14" s="99"/>
      <c r="BP14" s="99"/>
      <c r="BQ14" s="99"/>
      <c r="BR14" s="98"/>
      <c r="BS14" s="98"/>
      <c r="BT14" s="99"/>
      <c r="BU14" s="99"/>
      <c r="BV14" s="99"/>
      <c r="BW14" s="99"/>
      <c r="BX14" s="99"/>
      <c r="BY14" s="98"/>
      <c r="BZ14" s="142"/>
      <c r="CA14" s="97"/>
      <c r="CB14" s="99"/>
      <c r="CC14" s="99"/>
      <c r="CD14" s="99"/>
      <c r="CE14" s="99"/>
      <c r="CF14" s="98"/>
      <c r="CG14" s="142"/>
      <c r="CH14" s="99"/>
      <c r="CI14" s="99"/>
      <c r="CJ14" s="99"/>
      <c r="CK14" s="99"/>
      <c r="CL14" s="99"/>
      <c r="CM14" s="98"/>
      <c r="CN14" s="142"/>
      <c r="CO14" s="99"/>
      <c r="CP14" s="99"/>
      <c r="CQ14" s="99"/>
      <c r="CR14" s="99"/>
      <c r="CS14" s="99"/>
      <c r="CT14" s="98"/>
      <c r="CU14" s="142"/>
      <c r="CV14" s="99"/>
      <c r="CW14" s="99"/>
      <c r="CX14" s="99"/>
      <c r="CY14" s="99"/>
      <c r="CZ14" s="99"/>
      <c r="DA14" s="98"/>
      <c r="DB14" s="142"/>
      <c r="DC14" s="99"/>
      <c r="DD14" s="99"/>
      <c r="DE14" s="101"/>
    </row>
    <row r="15" spans="1:109" s="96" customFormat="1" ht="20.100000000000001" customHeight="1">
      <c r="A15" s="854"/>
      <c r="B15" s="101" t="s">
        <v>7</v>
      </c>
      <c r="C15" s="391">
        <f>SUM(AW15:CC15)</f>
        <v>90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>
        <v>0</v>
      </c>
      <c r="AX15" s="98">
        <v>0</v>
      </c>
      <c r="AY15" s="99">
        <v>10</v>
      </c>
      <c r="AZ15" s="99">
        <v>14</v>
      </c>
      <c r="BA15" s="99">
        <v>11</v>
      </c>
      <c r="BB15" s="99">
        <v>14</v>
      </c>
      <c r="BC15" s="99">
        <v>14</v>
      </c>
      <c r="BD15" s="98"/>
      <c r="BE15" s="98"/>
      <c r="BF15" s="99">
        <v>13</v>
      </c>
      <c r="BG15" s="99">
        <v>0</v>
      </c>
      <c r="BH15" s="99">
        <v>14</v>
      </c>
      <c r="BI15" s="99"/>
      <c r="BJ15" s="99"/>
      <c r="BK15" s="98"/>
      <c r="BL15" s="98"/>
      <c r="BM15" s="99"/>
      <c r="BN15" s="99"/>
      <c r="BO15" s="99"/>
      <c r="BP15" s="99"/>
      <c r="BQ15" s="99"/>
      <c r="BR15" s="98"/>
      <c r="BS15" s="98"/>
      <c r="BT15" s="99"/>
      <c r="BU15" s="99"/>
      <c r="BV15" s="99"/>
      <c r="BW15" s="99"/>
      <c r="BX15" s="99"/>
      <c r="BY15" s="98"/>
      <c r="BZ15" s="142"/>
      <c r="CA15" s="97"/>
      <c r="CB15" s="99"/>
      <c r="CC15" s="99"/>
      <c r="CD15" s="99"/>
      <c r="CE15" s="99"/>
      <c r="CF15" s="98"/>
      <c r="CG15" s="142"/>
      <c r="CH15" s="99"/>
      <c r="CI15" s="99"/>
      <c r="CJ15" s="99"/>
      <c r="CK15" s="99"/>
      <c r="CL15" s="99"/>
      <c r="CM15" s="98"/>
      <c r="CN15" s="142"/>
      <c r="CO15" s="99"/>
      <c r="CP15" s="99"/>
      <c r="CQ15" s="99"/>
      <c r="CR15" s="99"/>
      <c r="CS15" s="99"/>
      <c r="CT15" s="98"/>
      <c r="CU15" s="142"/>
      <c r="CV15" s="99"/>
      <c r="CW15" s="99"/>
      <c r="CX15" s="99"/>
      <c r="CY15" s="99"/>
      <c r="CZ15" s="99"/>
      <c r="DA15" s="98"/>
      <c r="DB15" s="142"/>
      <c r="DC15" s="99"/>
      <c r="DD15" s="99"/>
      <c r="DE15" s="101"/>
    </row>
    <row r="16" spans="1:109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>
        <f t="shared" ref="AW16:AX16" si="14">AW15-AW14</f>
        <v>0</v>
      </c>
      <c r="AX16" s="345">
        <f t="shared" si="14"/>
        <v>0</v>
      </c>
      <c r="AY16" s="345">
        <f t="shared" ref="AY16:AZ16" si="15">AY15-AY14</f>
        <v>-4</v>
      </c>
      <c r="AZ16" s="345">
        <f t="shared" si="15"/>
        <v>0</v>
      </c>
      <c r="BA16" s="345">
        <f t="shared" ref="BA16:BB16" si="16">BA15-BA14</f>
        <v>0</v>
      </c>
      <c r="BB16" s="345">
        <f t="shared" si="16"/>
        <v>0</v>
      </c>
      <c r="BC16" s="345">
        <f t="shared" ref="BC16:BE16" si="17">BC15-BC14</f>
        <v>0</v>
      </c>
      <c r="BD16" s="345">
        <f t="shared" si="17"/>
        <v>0</v>
      </c>
      <c r="BE16" s="345">
        <f t="shared" si="17"/>
        <v>0</v>
      </c>
      <c r="BF16" s="345">
        <f t="shared" ref="BF16:BG16" si="18">BF15-BF14</f>
        <v>-1</v>
      </c>
      <c r="BG16" s="345">
        <f t="shared" si="18"/>
        <v>-9</v>
      </c>
      <c r="BH16" s="345">
        <f t="shared" ref="BH16" si="19">BH15-BH14</f>
        <v>14</v>
      </c>
      <c r="BI16" s="99"/>
      <c r="BJ16" s="99"/>
      <c r="BK16" s="98"/>
      <c r="BL16" s="98"/>
      <c r="BM16" s="99"/>
      <c r="BN16" s="99"/>
      <c r="BO16" s="99"/>
      <c r="BP16" s="99"/>
      <c r="BQ16" s="99"/>
      <c r="BR16" s="98"/>
      <c r="BS16" s="98"/>
      <c r="BT16" s="99"/>
      <c r="BU16" s="99"/>
      <c r="BV16" s="99"/>
      <c r="BW16" s="99"/>
      <c r="BX16" s="99"/>
      <c r="BY16" s="98"/>
      <c r="BZ16" s="142"/>
      <c r="CA16" s="97"/>
      <c r="CB16" s="99"/>
      <c r="CC16" s="99"/>
      <c r="CD16" s="99"/>
      <c r="CE16" s="99"/>
      <c r="CF16" s="98"/>
      <c r="CG16" s="142"/>
      <c r="CH16" s="99"/>
      <c r="CI16" s="99"/>
      <c r="CJ16" s="99"/>
      <c r="CK16" s="99"/>
      <c r="CL16" s="99"/>
      <c r="CM16" s="98"/>
      <c r="CN16" s="142"/>
      <c r="CO16" s="99"/>
      <c r="CP16" s="99"/>
      <c r="CQ16" s="99"/>
      <c r="CR16" s="99"/>
      <c r="CS16" s="99"/>
      <c r="CT16" s="98"/>
      <c r="CU16" s="142"/>
      <c r="CV16" s="99"/>
      <c r="CW16" s="99"/>
      <c r="CX16" s="99"/>
      <c r="CY16" s="99"/>
      <c r="CZ16" s="99"/>
      <c r="DA16" s="98"/>
      <c r="DB16" s="142"/>
      <c r="DC16" s="99"/>
      <c r="DD16" s="99"/>
      <c r="DE16" s="101"/>
    </row>
    <row r="17" spans="1:109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>
        <f t="shared" ref="AW17:BB17" si="20">AV17+AW16</f>
        <v>0</v>
      </c>
      <c r="AX17" s="523">
        <f t="shared" si="20"/>
        <v>0</v>
      </c>
      <c r="AY17" s="523">
        <f t="shared" si="20"/>
        <v>-4</v>
      </c>
      <c r="AZ17" s="523">
        <f t="shared" si="20"/>
        <v>-4</v>
      </c>
      <c r="BA17" s="523">
        <f t="shared" si="20"/>
        <v>-4</v>
      </c>
      <c r="BB17" s="523">
        <f t="shared" si="20"/>
        <v>-4</v>
      </c>
      <c r="BC17" s="523">
        <f t="shared" ref="BC17" si="21">BB17+BC16</f>
        <v>-4</v>
      </c>
      <c r="BD17" s="523">
        <f t="shared" ref="BD17" si="22">BC17+BD16</f>
        <v>-4</v>
      </c>
      <c r="BE17" s="523">
        <f t="shared" ref="BE17:BH17" si="23">BD17+BE16</f>
        <v>-4</v>
      </c>
      <c r="BF17" s="523">
        <f t="shared" si="23"/>
        <v>-5</v>
      </c>
      <c r="BG17" s="523">
        <f t="shared" si="23"/>
        <v>-14</v>
      </c>
      <c r="BH17" s="523">
        <f t="shared" si="23"/>
        <v>0</v>
      </c>
      <c r="BI17" s="115"/>
      <c r="BJ17" s="115"/>
      <c r="BK17" s="114"/>
      <c r="BL17" s="114"/>
      <c r="BM17" s="115"/>
      <c r="BN17" s="115"/>
      <c r="BO17" s="115"/>
      <c r="BP17" s="115"/>
      <c r="BQ17" s="115"/>
      <c r="BR17" s="114"/>
      <c r="BS17" s="114"/>
      <c r="BT17" s="115"/>
      <c r="BU17" s="115"/>
      <c r="BV17" s="115"/>
      <c r="BW17" s="115"/>
      <c r="BX17" s="115"/>
      <c r="BY17" s="114"/>
      <c r="BZ17" s="143"/>
      <c r="CA17" s="112"/>
      <c r="CB17" s="115"/>
      <c r="CC17" s="115"/>
      <c r="CD17" s="115"/>
      <c r="CE17" s="115"/>
      <c r="CF17" s="114"/>
      <c r="CG17" s="143"/>
      <c r="CH17" s="115"/>
      <c r="CI17" s="115"/>
      <c r="CJ17" s="115"/>
      <c r="CK17" s="115"/>
      <c r="CL17" s="115"/>
      <c r="CM17" s="114"/>
      <c r="CN17" s="143"/>
      <c r="CO17" s="115"/>
      <c r="CP17" s="115"/>
      <c r="CQ17" s="115"/>
      <c r="CR17" s="115"/>
      <c r="CS17" s="115"/>
      <c r="CT17" s="114"/>
      <c r="CU17" s="143"/>
      <c r="CV17" s="115"/>
      <c r="CW17" s="115"/>
      <c r="CX17" s="115"/>
      <c r="CY17" s="115"/>
      <c r="CZ17" s="115"/>
      <c r="DA17" s="114"/>
      <c r="DB17" s="143"/>
      <c r="DC17" s="115"/>
      <c r="DD17" s="115"/>
      <c r="DE17" s="118"/>
    </row>
    <row r="18" spans="1:109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104"/>
      <c r="BO18" s="104"/>
      <c r="BP18" s="104"/>
      <c r="BQ18" s="104"/>
      <c r="BR18" s="103"/>
      <c r="BS18" s="103"/>
      <c r="BT18" s="104"/>
      <c r="BU18" s="104"/>
      <c r="BV18" s="104"/>
      <c r="BW18" s="559"/>
      <c r="BX18" s="104"/>
      <c r="BY18" s="103"/>
      <c r="BZ18" s="145"/>
      <c r="CA18" s="102"/>
      <c r="CB18" s="104"/>
      <c r="CC18" s="104"/>
      <c r="CD18" s="104"/>
      <c r="CE18" s="104"/>
      <c r="CF18" s="103"/>
      <c r="CG18" s="145"/>
      <c r="CH18" s="104"/>
      <c r="CI18" s="104"/>
      <c r="CJ18" s="104"/>
      <c r="CK18" s="104"/>
      <c r="CL18" s="104"/>
      <c r="CM18" s="103"/>
      <c r="CN18" s="145"/>
      <c r="CO18" s="104"/>
      <c r="CP18" s="104"/>
      <c r="CQ18" s="104"/>
      <c r="CR18" s="104"/>
      <c r="CS18" s="104"/>
      <c r="CT18" s="103"/>
      <c r="CU18" s="145"/>
      <c r="CV18" s="104"/>
      <c r="CW18" s="104"/>
      <c r="CX18" s="104"/>
      <c r="CY18" s="104"/>
      <c r="CZ18" s="104"/>
      <c r="DA18" s="103"/>
      <c r="DB18" s="145"/>
      <c r="DC18" s="104"/>
      <c r="DD18" s="104"/>
      <c r="DE18" s="106"/>
    </row>
    <row r="19" spans="1:109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9"/>
      <c r="CI19" s="109"/>
      <c r="CJ19" s="109"/>
      <c r="CK19" s="109"/>
      <c r="CL19" s="109"/>
      <c r="CM19" s="108"/>
      <c r="CN19" s="144"/>
      <c r="CO19" s="109"/>
      <c r="CP19" s="109"/>
      <c r="CQ19" s="109"/>
      <c r="CR19" s="109"/>
      <c r="CS19" s="109"/>
      <c r="CT19" s="108"/>
      <c r="CU19" s="144"/>
      <c r="CV19" s="109"/>
      <c r="CW19" s="109"/>
      <c r="CX19" s="109"/>
      <c r="CY19" s="109"/>
      <c r="CZ19" s="109"/>
      <c r="DA19" s="108"/>
      <c r="DB19" s="144"/>
      <c r="DC19" s="109"/>
      <c r="DD19" s="109"/>
      <c r="DE19" s="111"/>
    </row>
  </sheetData>
  <mergeCells count="7">
    <mergeCell ref="CA2:DE2"/>
    <mergeCell ref="A13:A19"/>
    <mergeCell ref="A2:C3"/>
    <mergeCell ref="D2:AG2"/>
    <mergeCell ref="AH2:AV2"/>
    <mergeCell ref="AW2:BZ2"/>
    <mergeCell ref="A5:A11"/>
  </mergeCells>
  <conditionalFormatting sqref="C8">
    <cfRule type="cellIs" dxfId="7840" priority="22" operator="equal">
      <formula>0</formula>
    </cfRule>
    <cfRule type="cellIs" dxfId="7839" priority="23" operator="equal">
      <formula>0</formula>
    </cfRule>
    <cfRule type="cellIs" dxfId="7838" priority="24" operator="lessThan">
      <formula>0</formula>
    </cfRule>
  </conditionalFormatting>
  <conditionalFormatting sqref="C16">
    <cfRule type="cellIs" dxfId="7837" priority="49" operator="equal">
      <formula>0</formula>
    </cfRule>
    <cfRule type="cellIs" dxfId="7836" priority="50" operator="equal">
      <formula>0</formula>
    </cfRule>
    <cfRule type="cellIs" dxfId="7835" priority="51" operator="lessThan">
      <formula>0</formula>
    </cfRule>
  </conditionalFormatting>
  <conditionalFormatting sqref="D8:O8 R8:V8 Y8:AC8 AF8:AQ8 D9:V9 Y9:AQ9">
    <cfRule type="cellIs" dxfId="7834" priority="43" operator="greaterThan">
      <formula>0</formula>
    </cfRule>
  </conditionalFormatting>
  <conditionalFormatting sqref="D8:O8 R8:V8 Y8:AC8 AF8:AQ8 DF6:XFD8 AW8:BZ8 Y6:AQ6 AW6:BC6 Y14:BC14">
    <cfRule type="cellIs" dxfId="7833" priority="45" operator="greaterThan">
      <formula>0</formula>
    </cfRule>
  </conditionalFormatting>
  <conditionalFormatting sqref="D8:O8 R8:V8 Y8:AC8 AF8:AQ8">
    <cfRule type="cellIs" dxfId="7832" priority="44" operator="greaterThan">
      <formula>0</formula>
    </cfRule>
  </conditionalFormatting>
  <conditionalFormatting sqref="D16:O16 R16:V16">
    <cfRule type="cellIs" dxfId="7831" priority="40" operator="greaterThan">
      <formula>0</formula>
    </cfRule>
    <cfRule type="cellIs" dxfId="7830" priority="39" operator="greaterThan">
      <formula>0</formula>
    </cfRule>
    <cfRule type="cellIs" dxfId="7829" priority="38" operator="greaterThan">
      <formula>0</formula>
    </cfRule>
  </conditionalFormatting>
  <conditionalFormatting sqref="D9:V9 Y9:AQ9">
    <cfRule type="cellIs" dxfId="7828" priority="41" operator="lessThan">
      <formula>-0.01</formula>
    </cfRule>
    <cfRule type="cellIs" dxfId="7827" priority="42" operator="equal">
      <formula>0</formula>
    </cfRule>
  </conditionalFormatting>
  <conditionalFormatting sqref="D18:AV18">
    <cfRule type="cellIs" dxfId="7826" priority="52" operator="greaterThan">
      <formula>0</formula>
    </cfRule>
    <cfRule type="cellIs" dxfId="7825" priority="53" operator="greaterThan">
      <formula>0</formula>
    </cfRule>
  </conditionalFormatting>
  <conditionalFormatting sqref="D17:DE17">
    <cfRule type="cellIs" dxfId="7824" priority="12" operator="lessThan">
      <formula>-0.01</formula>
    </cfRule>
    <cfRule type="cellIs" dxfId="7823" priority="13" operator="equal">
      <formula>0</formula>
    </cfRule>
  </conditionalFormatting>
  <conditionalFormatting sqref="Y16:AC16">
    <cfRule type="cellIs" dxfId="7822" priority="37" operator="greaterThan">
      <formula>0</formula>
    </cfRule>
    <cfRule type="cellIs" dxfId="7821" priority="36" operator="greaterThan">
      <formula>0</formula>
    </cfRule>
    <cfRule type="cellIs" dxfId="7820" priority="35" operator="greaterThan">
      <formula>0</formula>
    </cfRule>
  </conditionalFormatting>
  <conditionalFormatting sqref="AE16:AP16 AR16:AV16 D17:AV18">
    <cfRule type="cellIs" dxfId="7819" priority="32" operator="greaterThan">
      <formula>0</formula>
    </cfRule>
  </conditionalFormatting>
  <conditionalFormatting sqref="AE16:AP16 AR16:AV16">
    <cfRule type="cellIs" dxfId="7818" priority="34" operator="greaterThan">
      <formula>0</formula>
    </cfRule>
    <cfRule type="cellIs" dxfId="7817" priority="33" operator="greaterThan">
      <formula>0</formula>
    </cfRule>
  </conditionalFormatting>
  <conditionalFormatting sqref="AW8:DE9">
    <cfRule type="cellIs" dxfId="7816" priority="5" operator="greaterThan">
      <formula>0</formula>
    </cfRule>
  </conditionalFormatting>
  <conditionalFormatting sqref="AW9:DE9">
    <cfRule type="cellIs" dxfId="7815" priority="8" operator="lessThan">
      <formula>-0.01</formula>
    </cfRule>
    <cfRule type="cellIs" dxfId="7814" priority="9" operator="equal">
      <formula>0</formula>
    </cfRule>
  </conditionalFormatting>
  <conditionalFormatting sqref="AW16:DE16">
    <cfRule type="cellIs" dxfId="7813" priority="10" operator="greaterThan">
      <formula>0</formula>
    </cfRule>
    <cfRule type="cellIs" dxfId="7812" priority="11" operator="greaterThan">
      <formula>0</formula>
    </cfRule>
  </conditionalFormatting>
  <conditionalFormatting sqref="AW16:DE18">
    <cfRule type="cellIs" dxfId="7811" priority="1" operator="greaterThan">
      <formula>0</formula>
    </cfRule>
  </conditionalFormatting>
  <conditionalFormatting sqref="AW8:XFD8">
    <cfRule type="cellIs" dxfId="7810" priority="16" operator="greaterThan">
      <formula>0</formula>
    </cfRule>
  </conditionalFormatting>
  <conditionalFormatting sqref="AW18:XFD18">
    <cfRule type="cellIs" dxfId="7809" priority="3" operator="greaterThan">
      <formula>0</formula>
    </cfRule>
    <cfRule type="cellIs" dxfId="7808" priority="4" operator="greaterThan">
      <formula>0</formula>
    </cfRule>
  </conditionalFormatting>
  <conditionalFormatting sqref="BE6:DE6 BE14:DE14">
    <cfRule type="cellIs" dxfId="7807" priority="15" operator="greaterThan">
      <formula>0</formula>
    </cfRule>
  </conditionalFormatting>
  <conditionalFormatting sqref="BW18">
    <cfRule type="cellIs" dxfId="7806" priority="2" operator="greaterThan">
      <formula>0</formula>
    </cfRule>
  </conditionalFormatting>
  <conditionalFormatting sqref="CA8:DE8">
    <cfRule type="cellIs" dxfId="7805" priority="7" operator="greaterThan">
      <formula>0</formula>
    </cfRule>
  </conditionalFormatting>
  <conditionalFormatting sqref="DF14:XFD15 D6:G6 I6:O6 R6:V6 D14:G14 I14:O14 R14:V14 AQ15:AQ16">
    <cfRule type="cellIs" dxfId="7804" priority="55" operator="greaterThan">
      <formula>0</formula>
    </cfRule>
  </conditionalFormatting>
  <conditionalFormatting sqref="DF15:XFD15">
    <cfRule type="cellIs" dxfId="7803" priority="54" operator="greaterThan">
      <formula>0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33BD-38BA-4CF9-BAFE-05C14F7D2B03}">
  <sheetPr>
    <tabColor rgb="FF00B0F0"/>
  </sheetPr>
  <dimension ref="A1:DE19"/>
  <sheetViews>
    <sheetView showGridLines="0" zoomScale="60" zoomScaleNormal="60" workbookViewId="0">
      <pane xSplit="3" ySplit="3" topLeftCell="BH4" activePane="bottomRight" state="frozen"/>
      <selection activeCell="AS24" sqref="AS24"/>
      <selection pane="topRight" activeCell="AS24" sqref="AS24"/>
      <selection pane="bottomLeft" activeCell="AS24" sqref="AS24"/>
      <selection pane="bottomRight" activeCell="BS24" sqref="BS24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customWidth="1"/>
    <col min="79" max="109" width="6.6640625" customWidth="1"/>
  </cols>
  <sheetData>
    <row r="1" spans="1:109" ht="28.05" customHeight="1" thickBot="1">
      <c r="A1" s="533" t="s">
        <v>585</v>
      </c>
    </row>
    <row r="2" spans="1:10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</row>
    <row r="3" spans="1:10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5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84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84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84">
        <f>DA3+1</f>
        <v>28</v>
      </c>
      <c r="DC3" s="535">
        <f>DB3+1</f>
        <v>29</v>
      </c>
      <c r="DD3" s="535">
        <f>DC3+1</f>
        <v>30</v>
      </c>
      <c r="DE3" s="85">
        <f t="shared" ref="DE3" si="4">DD3+1</f>
        <v>31</v>
      </c>
    </row>
    <row r="4" spans="1:10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3"/>
      <c r="CI4" s="93"/>
      <c r="CJ4" s="93"/>
      <c r="CK4" s="93"/>
      <c r="CL4" s="93"/>
      <c r="CM4" s="92"/>
      <c r="CN4" s="140"/>
      <c r="CO4" s="93"/>
      <c r="CP4" s="93"/>
      <c r="CQ4" s="93"/>
      <c r="CR4" s="93"/>
      <c r="CS4" s="93"/>
      <c r="CT4" s="92"/>
      <c r="CU4" s="140"/>
      <c r="CV4" s="93"/>
      <c r="CW4" s="93"/>
      <c r="CX4" s="93"/>
      <c r="CY4" s="93"/>
      <c r="CZ4" s="93"/>
      <c r="DA4" s="92"/>
      <c r="DB4" s="140"/>
      <c r="DC4" s="93"/>
      <c r="DD4" s="93"/>
      <c r="DE4" s="95"/>
    </row>
    <row r="5" spans="1:109" s="96" customFormat="1" ht="20.100000000000001" customHeight="1">
      <c r="A5" s="853" t="s">
        <v>599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26"/>
      <c r="CI5" s="126"/>
      <c r="CJ5" s="126"/>
      <c r="CK5" s="126"/>
      <c r="CL5" s="126"/>
      <c r="CM5" s="127"/>
      <c r="CN5" s="141"/>
      <c r="CO5" s="126"/>
      <c r="CP5" s="126"/>
      <c r="CQ5" s="126"/>
      <c r="CR5" s="126"/>
      <c r="CS5" s="126"/>
      <c r="CT5" s="127"/>
      <c r="CU5" s="141"/>
      <c r="CV5" s="126"/>
      <c r="CW5" s="126"/>
      <c r="CX5" s="126"/>
      <c r="CY5" s="126"/>
      <c r="CZ5" s="126"/>
      <c r="DA5" s="127"/>
      <c r="DB5" s="141"/>
      <c r="DC5" s="126"/>
      <c r="DD5" s="126"/>
      <c r="DE5" s="131"/>
    </row>
    <row r="6" spans="1:109" s="96" customFormat="1" ht="20.100000000000001" customHeight="1">
      <c r="A6" s="854"/>
      <c r="B6" s="101" t="s">
        <v>6</v>
      </c>
      <c r="C6" s="391">
        <f>SUM(AW6:BZ6)</f>
        <v>90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>
        <v>5</v>
      </c>
      <c r="BI6" s="99">
        <v>14</v>
      </c>
      <c r="BJ6" s="99">
        <v>10</v>
      </c>
      <c r="BK6" s="99">
        <v>14</v>
      </c>
      <c r="BL6" s="98"/>
      <c r="BM6" s="98">
        <v>14</v>
      </c>
      <c r="BN6" s="99">
        <v>14</v>
      </c>
      <c r="BO6" s="99">
        <v>14</v>
      </c>
      <c r="BP6" s="99">
        <v>5</v>
      </c>
      <c r="BQ6" s="99"/>
      <c r="BR6" s="98"/>
      <c r="BS6" s="98"/>
      <c r="BT6" s="99"/>
      <c r="BU6" s="99"/>
      <c r="BV6" s="99"/>
      <c r="BW6" s="99"/>
      <c r="BX6" s="99"/>
      <c r="BY6" s="98"/>
      <c r="BZ6" s="142"/>
      <c r="CA6" s="97"/>
      <c r="CB6" s="99"/>
      <c r="CC6" s="99"/>
      <c r="CD6" s="99"/>
      <c r="CE6" s="99"/>
      <c r="CF6" s="98"/>
      <c r="CG6" s="142"/>
      <c r="CH6" s="99"/>
      <c r="CI6" s="99"/>
      <c r="CJ6" s="99"/>
      <c r="CK6" s="99"/>
      <c r="CL6" s="99"/>
      <c r="CM6" s="98"/>
      <c r="CN6" s="142"/>
      <c r="CO6" s="99"/>
      <c r="CP6" s="99"/>
      <c r="CQ6" s="99"/>
      <c r="CR6" s="99"/>
      <c r="CS6" s="99"/>
      <c r="CT6" s="98"/>
      <c r="CU6" s="142"/>
      <c r="CV6" s="99"/>
      <c r="CW6" s="99"/>
      <c r="CX6" s="99"/>
      <c r="CY6" s="99"/>
      <c r="CZ6" s="99"/>
      <c r="DA6" s="98"/>
      <c r="DB6" s="142"/>
      <c r="DC6" s="99"/>
      <c r="DD6" s="99"/>
      <c r="DE6" s="101"/>
    </row>
    <row r="7" spans="1:109" s="96" customFormat="1" ht="20.100000000000001" customHeight="1">
      <c r="A7" s="854"/>
      <c r="B7" s="101" t="s">
        <v>7</v>
      </c>
      <c r="C7" s="391">
        <f>SUM(AW7:BZ7)</f>
        <v>90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>
        <v>4</v>
      </c>
      <c r="BI7" s="99">
        <v>12</v>
      </c>
      <c r="BJ7" s="99">
        <v>10</v>
      </c>
      <c r="BK7" s="98">
        <v>14</v>
      </c>
      <c r="BL7" s="98"/>
      <c r="BM7" s="99">
        <v>14</v>
      </c>
      <c r="BN7" s="99">
        <v>11</v>
      </c>
      <c r="BO7" s="99">
        <v>6</v>
      </c>
      <c r="BP7" s="99">
        <v>14</v>
      </c>
      <c r="BQ7" s="99">
        <v>5</v>
      </c>
      <c r="BR7" s="98"/>
      <c r="BS7" s="98"/>
      <c r="BT7" s="99"/>
      <c r="BU7" s="99"/>
      <c r="BV7" s="99"/>
      <c r="BW7" s="99"/>
      <c r="BX7" s="99"/>
      <c r="BY7" s="98"/>
      <c r="BZ7" s="142"/>
      <c r="CA7" s="97"/>
      <c r="CB7" s="99"/>
      <c r="CC7" s="99"/>
      <c r="CD7" s="99"/>
      <c r="CE7" s="99"/>
      <c r="CF7" s="98"/>
      <c r="CG7" s="142"/>
      <c r="CH7" s="99"/>
      <c r="CI7" s="99"/>
      <c r="CJ7" s="99"/>
      <c r="CK7" s="99"/>
      <c r="CL7" s="99"/>
      <c r="CM7" s="98"/>
      <c r="CN7" s="142"/>
      <c r="CO7" s="99"/>
      <c r="CP7" s="99"/>
      <c r="CQ7" s="99"/>
      <c r="CR7" s="99"/>
      <c r="CS7" s="99"/>
      <c r="CT7" s="98"/>
      <c r="CU7" s="142"/>
      <c r="CV7" s="99"/>
      <c r="CW7" s="99"/>
      <c r="CX7" s="99"/>
      <c r="CY7" s="99"/>
      <c r="CZ7" s="99"/>
      <c r="DA7" s="98"/>
      <c r="DB7" s="142"/>
      <c r="DC7" s="99"/>
      <c r="DD7" s="99"/>
      <c r="DE7" s="101"/>
    </row>
    <row r="8" spans="1:109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>
        <f>BH7-BH6</f>
        <v>-1</v>
      </c>
      <c r="BI8" s="345">
        <f>BI7-BI6</f>
        <v>-2</v>
      </c>
      <c r="BJ8" s="345">
        <f t="shared" ref="BJ8:BK8" si="5">BJ7-BJ6</f>
        <v>0</v>
      </c>
      <c r="BK8" s="345">
        <f t="shared" si="5"/>
        <v>0</v>
      </c>
      <c r="BL8" s="345">
        <f t="shared" ref="BL8:BM8" si="6">BL7-BL6</f>
        <v>0</v>
      </c>
      <c r="BM8" s="345">
        <f t="shared" si="6"/>
        <v>0</v>
      </c>
      <c r="BN8" s="345">
        <f t="shared" ref="BN8:BO8" si="7">BN7-BN6</f>
        <v>-3</v>
      </c>
      <c r="BO8" s="345">
        <f t="shared" si="7"/>
        <v>-8</v>
      </c>
      <c r="BP8" s="345">
        <f t="shared" ref="BP8:BQ8" si="8">BP7-BP6</f>
        <v>9</v>
      </c>
      <c r="BQ8" s="345">
        <f t="shared" si="8"/>
        <v>5</v>
      </c>
      <c r="BR8" s="98"/>
      <c r="BS8" s="98"/>
      <c r="BT8" s="99"/>
      <c r="BU8" s="99"/>
      <c r="BV8" s="99"/>
      <c r="BW8" s="99"/>
      <c r="BX8" s="99"/>
      <c r="BY8" s="98"/>
      <c r="BZ8" s="142"/>
      <c r="CA8" s="97"/>
      <c r="CB8" s="99"/>
      <c r="CC8" s="99"/>
      <c r="CD8" s="99"/>
      <c r="CE8" s="99"/>
      <c r="CF8" s="98"/>
      <c r="CG8" s="142"/>
      <c r="CH8" s="99"/>
      <c r="CI8" s="99"/>
      <c r="CJ8" s="99"/>
      <c r="CK8" s="99"/>
      <c r="CL8" s="99"/>
      <c r="CM8" s="98"/>
      <c r="CN8" s="142"/>
      <c r="CO8" s="99"/>
      <c r="CP8" s="99"/>
      <c r="CQ8" s="99"/>
      <c r="CR8" s="99"/>
      <c r="CS8" s="99"/>
      <c r="CT8" s="98"/>
      <c r="CU8" s="142"/>
      <c r="CV8" s="99"/>
      <c r="CW8" s="99"/>
      <c r="CX8" s="99"/>
      <c r="CY8" s="99"/>
      <c r="CZ8" s="99"/>
      <c r="DA8" s="98"/>
      <c r="DB8" s="142"/>
      <c r="DC8" s="99"/>
      <c r="DD8" s="99"/>
      <c r="DE8" s="101"/>
    </row>
    <row r="9" spans="1:109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>
        <f>BF9+BH8</f>
        <v>-1</v>
      </c>
      <c r="BI9" s="523">
        <f>BH9+BI8</f>
        <v>-3</v>
      </c>
      <c r="BJ9" s="523">
        <f t="shared" ref="BJ9:BK9" si="9">BI9+BJ8</f>
        <v>-3</v>
      </c>
      <c r="BK9" s="523">
        <f t="shared" si="9"/>
        <v>-3</v>
      </c>
      <c r="BL9" s="523">
        <f t="shared" ref="BL9" si="10">BK9+BL8</f>
        <v>-3</v>
      </c>
      <c r="BM9" s="523">
        <f t="shared" ref="BM9:BQ9" si="11">BL9+BM8</f>
        <v>-3</v>
      </c>
      <c r="BN9" s="523">
        <f t="shared" si="11"/>
        <v>-6</v>
      </c>
      <c r="BO9" s="523">
        <f t="shared" si="11"/>
        <v>-14</v>
      </c>
      <c r="BP9" s="523">
        <f t="shared" si="11"/>
        <v>-5</v>
      </c>
      <c r="BQ9" s="523">
        <f t="shared" si="11"/>
        <v>0</v>
      </c>
      <c r="BR9" s="114"/>
      <c r="BS9" s="114"/>
      <c r="BT9" s="115"/>
      <c r="BU9" s="115"/>
      <c r="BV9" s="115"/>
      <c r="BW9" s="115"/>
      <c r="BX9" s="115"/>
      <c r="BY9" s="114"/>
      <c r="BZ9" s="143"/>
      <c r="CA9" s="112"/>
      <c r="CB9" s="115"/>
      <c r="CC9" s="115"/>
      <c r="CD9" s="115"/>
      <c r="CE9" s="115"/>
      <c r="CF9" s="114"/>
      <c r="CG9" s="143"/>
      <c r="CH9" s="115"/>
      <c r="CI9" s="115"/>
      <c r="CJ9" s="115"/>
      <c r="CK9" s="115"/>
      <c r="CL9" s="115"/>
      <c r="CM9" s="114"/>
      <c r="CN9" s="143"/>
      <c r="CO9" s="115"/>
      <c r="CP9" s="115"/>
      <c r="CQ9" s="115"/>
      <c r="CR9" s="115"/>
      <c r="CS9" s="115"/>
      <c r="CT9" s="114"/>
      <c r="CU9" s="143"/>
      <c r="CV9" s="115"/>
      <c r="CW9" s="115"/>
      <c r="CX9" s="115"/>
      <c r="CY9" s="115"/>
      <c r="CZ9" s="115"/>
      <c r="DA9" s="114"/>
      <c r="DB9" s="143"/>
      <c r="DC9" s="115"/>
      <c r="DD9" s="115"/>
      <c r="DE9" s="118"/>
    </row>
    <row r="10" spans="1:109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99"/>
      <c r="BR10" s="98"/>
      <c r="BS10" s="98"/>
      <c r="BT10" s="99"/>
      <c r="BU10" s="99"/>
      <c r="BV10" s="99"/>
      <c r="BW10" s="99"/>
      <c r="BX10" s="99"/>
      <c r="BY10" s="98"/>
      <c r="BZ10" s="142"/>
      <c r="CA10" s="97"/>
      <c r="CB10" s="99"/>
      <c r="CC10" s="99"/>
      <c r="CD10" s="99"/>
      <c r="CE10" s="99"/>
      <c r="CF10" s="98"/>
      <c r="CG10" s="142"/>
      <c r="CH10" s="99"/>
      <c r="CI10" s="99"/>
      <c r="CJ10" s="99"/>
      <c r="CK10" s="99"/>
      <c r="CL10" s="99"/>
      <c r="CM10" s="98"/>
      <c r="CN10" s="142"/>
      <c r="CO10" s="99"/>
      <c r="CP10" s="99"/>
      <c r="CQ10" s="99"/>
      <c r="CR10" s="99"/>
      <c r="CS10" s="99"/>
      <c r="CT10" s="98"/>
      <c r="CU10" s="142"/>
      <c r="CV10" s="99"/>
      <c r="CW10" s="99"/>
      <c r="CX10" s="99"/>
      <c r="CY10" s="99"/>
      <c r="CZ10" s="99"/>
      <c r="DA10" s="98"/>
      <c r="DB10" s="142"/>
      <c r="DC10" s="99"/>
      <c r="DD10" s="99"/>
      <c r="DE10" s="101"/>
    </row>
    <row r="11" spans="1:109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9"/>
      <c r="CI11" s="109"/>
      <c r="CJ11" s="109"/>
      <c r="CK11" s="109"/>
      <c r="CL11" s="109"/>
      <c r="CM11" s="108"/>
      <c r="CN11" s="144"/>
      <c r="CO11" s="109"/>
      <c r="CP11" s="109"/>
      <c r="CQ11" s="109"/>
      <c r="CR11" s="109"/>
      <c r="CS11" s="109"/>
      <c r="CT11" s="108"/>
      <c r="CU11" s="144"/>
      <c r="CV11" s="109"/>
      <c r="CW11" s="109"/>
      <c r="CX11" s="109"/>
      <c r="CY11" s="109"/>
      <c r="CZ11" s="109"/>
      <c r="DA11" s="108"/>
      <c r="DB11" s="144"/>
      <c r="DC11" s="109"/>
      <c r="DD11" s="109"/>
      <c r="DE11" s="111"/>
    </row>
    <row r="12" spans="1:10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3"/>
      <c r="CI12" s="93"/>
      <c r="CJ12" s="93"/>
      <c r="CK12" s="93"/>
      <c r="CL12" s="93"/>
      <c r="CM12" s="92"/>
      <c r="CN12" s="140"/>
      <c r="CO12" s="93"/>
      <c r="CP12" s="93"/>
      <c r="CQ12" s="93"/>
      <c r="CR12" s="93"/>
      <c r="CS12" s="93"/>
      <c r="CT12" s="92"/>
      <c r="CU12" s="140"/>
      <c r="CV12" s="93"/>
      <c r="CW12" s="93"/>
      <c r="CX12" s="93"/>
      <c r="CY12" s="93"/>
      <c r="CZ12" s="93"/>
      <c r="DA12" s="92"/>
      <c r="DB12" s="140"/>
      <c r="DC12" s="93"/>
      <c r="DD12" s="93"/>
      <c r="DE12" s="95"/>
    </row>
    <row r="13" spans="1:109" s="96" customFormat="1" ht="20.100000000000001" customHeight="1">
      <c r="A13" s="853" t="s">
        <v>599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26"/>
      <c r="CI13" s="126"/>
      <c r="CJ13" s="126"/>
      <c r="CK13" s="126"/>
      <c r="CL13" s="126"/>
      <c r="CM13" s="127"/>
      <c r="CN13" s="141"/>
      <c r="CO13" s="126"/>
      <c r="CP13" s="126"/>
      <c r="CQ13" s="126"/>
      <c r="CR13" s="126"/>
      <c r="CS13" s="126"/>
      <c r="CT13" s="127"/>
      <c r="CU13" s="141"/>
      <c r="CV13" s="126"/>
      <c r="CW13" s="126"/>
      <c r="CX13" s="126"/>
      <c r="CY13" s="126"/>
      <c r="CZ13" s="126"/>
      <c r="DA13" s="127"/>
      <c r="DB13" s="141"/>
      <c r="DC13" s="126"/>
      <c r="DD13" s="126"/>
      <c r="DE13" s="131"/>
    </row>
    <row r="14" spans="1:109" s="96" customFormat="1" ht="20.100000000000001" customHeight="1">
      <c r="A14" s="854"/>
      <c r="B14" s="101" t="s">
        <v>6</v>
      </c>
      <c r="C14" s="391">
        <f>SUM(AW14:BZ14)</f>
        <v>90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>
        <v>14</v>
      </c>
      <c r="BJ14" s="99">
        <v>10</v>
      </c>
      <c r="BK14" s="99">
        <v>14</v>
      </c>
      <c r="BL14" s="127"/>
      <c r="BM14" s="98">
        <v>14</v>
      </c>
      <c r="BN14" s="99">
        <v>14</v>
      </c>
      <c r="BO14" s="99">
        <v>14</v>
      </c>
      <c r="BP14" s="99">
        <v>10</v>
      </c>
      <c r="BQ14" s="99"/>
      <c r="BR14" s="98"/>
      <c r="BS14" s="98"/>
      <c r="BT14" s="99"/>
      <c r="BU14" s="99"/>
      <c r="BV14" s="99"/>
      <c r="BW14" s="99"/>
      <c r="BX14" s="99"/>
      <c r="BY14" s="98"/>
      <c r="BZ14" s="142"/>
      <c r="CA14" s="97"/>
      <c r="CB14" s="99"/>
      <c r="CC14" s="99"/>
      <c r="CD14" s="99"/>
      <c r="CE14" s="99"/>
      <c r="CF14" s="98"/>
      <c r="CG14" s="142"/>
      <c r="CH14" s="99"/>
      <c r="CI14" s="99"/>
      <c r="CJ14" s="99"/>
      <c r="CK14" s="99"/>
      <c r="CL14" s="99"/>
      <c r="CM14" s="98"/>
      <c r="CN14" s="142"/>
      <c r="CO14" s="99"/>
      <c r="CP14" s="99"/>
      <c r="CQ14" s="99"/>
      <c r="CR14" s="99"/>
      <c r="CS14" s="99"/>
      <c r="CT14" s="98"/>
      <c r="CU14" s="142"/>
      <c r="CV14" s="99"/>
      <c r="CW14" s="99"/>
      <c r="CX14" s="99"/>
      <c r="CY14" s="99"/>
      <c r="CZ14" s="99"/>
      <c r="DA14" s="98"/>
      <c r="DB14" s="142"/>
      <c r="DC14" s="99"/>
      <c r="DD14" s="99"/>
      <c r="DE14" s="101"/>
    </row>
    <row r="15" spans="1:109" s="96" customFormat="1" ht="20.100000000000001" customHeight="1">
      <c r="A15" s="854"/>
      <c r="B15" s="101" t="s">
        <v>7</v>
      </c>
      <c r="C15" s="391">
        <f>SUM(AW15:BZ15)</f>
        <v>90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>
        <v>11</v>
      </c>
      <c r="BJ15" s="99">
        <v>10</v>
      </c>
      <c r="BK15" s="98">
        <v>13</v>
      </c>
      <c r="BL15" s="98"/>
      <c r="BM15" s="99">
        <v>14</v>
      </c>
      <c r="BN15" s="99">
        <v>11</v>
      </c>
      <c r="BO15" s="99">
        <v>6</v>
      </c>
      <c r="BP15" s="99">
        <v>14</v>
      </c>
      <c r="BQ15" s="99">
        <v>11</v>
      </c>
      <c r="BR15" s="98"/>
      <c r="BS15" s="98"/>
      <c r="BT15" s="99"/>
      <c r="BU15" s="99"/>
      <c r="BV15" s="99"/>
      <c r="BW15" s="99"/>
      <c r="BX15" s="99"/>
      <c r="BY15" s="98"/>
      <c r="BZ15" s="142"/>
      <c r="CA15" s="97"/>
      <c r="CB15" s="99"/>
      <c r="CC15" s="99"/>
      <c r="CD15" s="99"/>
      <c r="CE15" s="99"/>
      <c r="CF15" s="98"/>
      <c r="CG15" s="142"/>
      <c r="CH15" s="99"/>
      <c r="CI15" s="99"/>
      <c r="CJ15" s="99"/>
      <c r="CK15" s="99"/>
      <c r="CL15" s="99"/>
      <c r="CM15" s="98"/>
      <c r="CN15" s="142"/>
      <c r="CO15" s="99"/>
      <c r="CP15" s="99"/>
      <c r="CQ15" s="99"/>
      <c r="CR15" s="99"/>
      <c r="CS15" s="99"/>
      <c r="CT15" s="98"/>
      <c r="CU15" s="142"/>
      <c r="CV15" s="99"/>
      <c r="CW15" s="99"/>
      <c r="CX15" s="99"/>
      <c r="CY15" s="99"/>
      <c r="CZ15" s="99"/>
      <c r="DA15" s="98"/>
      <c r="DB15" s="142"/>
      <c r="DC15" s="99"/>
      <c r="DD15" s="99"/>
      <c r="DE15" s="101"/>
    </row>
    <row r="16" spans="1:109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>
        <f>BI15-BI14</f>
        <v>-3</v>
      </c>
      <c r="BJ16" s="345">
        <f t="shared" ref="BJ16:BK16" si="12">BJ15-BJ14</f>
        <v>0</v>
      </c>
      <c r="BK16" s="345">
        <f t="shared" si="12"/>
        <v>-1</v>
      </c>
      <c r="BL16" s="345">
        <f t="shared" ref="BL16:BM16" si="13">BL15-BL14</f>
        <v>0</v>
      </c>
      <c r="BM16" s="345">
        <f t="shared" si="13"/>
        <v>0</v>
      </c>
      <c r="BN16" s="345">
        <f t="shared" ref="BN16:BO16" si="14">BN15-BN14</f>
        <v>-3</v>
      </c>
      <c r="BO16" s="345">
        <f t="shared" si="14"/>
        <v>-8</v>
      </c>
      <c r="BP16" s="345">
        <f t="shared" ref="BP16:BQ16" si="15">BP15-BP14</f>
        <v>4</v>
      </c>
      <c r="BQ16" s="345">
        <f t="shared" si="15"/>
        <v>11</v>
      </c>
      <c r="BR16" s="98"/>
      <c r="BS16" s="98"/>
      <c r="BT16" s="99"/>
      <c r="BU16" s="99"/>
      <c r="BV16" s="99"/>
      <c r="BW16" s="99"/>
      <c r="BX16" s="99"/>
      <c r="BY16" s="98"/>
      <c r="BZ16" s="142"/>
      <c r="CA16" s="97"/>
      <c r="CB16" s="99"/>
      <c r="CC16" s="99"/>
      <c r="CD16" s="99"/>
      <c r="CE16" s="99"/>
      <c r="CF16" s="98"/>
      <c r="CG16" s="142"/>
      <c r="CH16" s="99"/>
      <c r="CI16" s="99"/>
      <c r="CJ16" s="99"/>
      <c r="CK16" s="99"/>
      <c r="CL16" s="99"/>
      <c r="CM16" s="98"/>
      <c r="CN16" s="142"/>
      <c r="CO16" s="99"/>
      <c r="CP16" s="99"/>
      <c r="CQ16" s="99"/>
      <c r="CR16" s="99"/>
      <c r="CS16" s="99"/>
      <c r="CT16" s="98"/>
      <c r="CU16" s="142"/>
      <c r="CV16" s="99"/>
      <c r="CW16" s="99"/>
      <c r="CX16" s="99"/>
      <c r="CY16" s="99"/>
      <c r="CZ16" s="99"/>
      <c r="DA16" s="98"/>
      <c r="DB16" s="142"/>
      <c r="DC16" s="99"/>
      <c r="DD16" s="99"/>
      <c r="DE16" s="101"/>
    </row>
    <row r="17" spans="1:109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>
        <f>BG17+BI16</f>
        <v>-3</v>
      </c>
      <c r="BJ17" s="523">
        <f>BI17+BJ16</f>
        <v>-3</v>
      </c>
      <c r="BK17" s="523">
        <f>BJ17+BK16</f>
        <v>-4</v>
      </c>
      <c r="BL17" s="523">
        <f t="shared" ref="BL17:BQ17" si="16">BK17+BL16</f>
        <v>-4</v>
      </c>
      <c r="BM17" s="523">
        <f t="shared" si="16"/>
        <v>-4</v>
      </c>
      <c r="BN17" s="523">
        <f t="shared" si="16"/>
        <v>-7</v>
      </c>
      <c r="BO17" s="523">
        <f t="shared" si="16"/>
        <v>-15</v>
      </c>
      <c r="BP17" s="523">
        <f t="shared" si="16"/>
        <v>-11</v>
      </c>
      <c r="BQ17" s="523">
        <f t="shared" si="16"/>
        <v>0</v>
      </c>
      <c r="BR17" s="114"/>
      <c r="BS17" s="114"/>
      <c r="BT17" s="115"/>
      <c r="BU17" s="115"/>
      <c r="BV17" s="115"/>
      <c r="BW17" s="115"/>
      <c r="BX17" s="115"/>
      <c r="BY17" s="114"/>
      <c r="BZ17" s="143"/>
      <c r="CA17" s="112"/>
      <c r="CB17" s="115"/>
      <c r="CC17" s="115"/>
      <c r="CD17" s="115"/>
      <c r="CE17" s="115"/>
      <c r="CF17" s="114"/>
      <c r="CG17" s="143"/>
      <c r="CH17" s="115"/>
      <c r="CI17" s="115"/>
      <c r="CJ17" s="115"/>
      <c r="CK17" s="115"/>
      <c r="CL17" s="115"/>
      <c r="CM17" s="114"/>
      <c r="CN17" s="143"/>
      <c r="CO17" s="115"/>
      <c r="CP17" s="115"/>
      <c r="CQ17" s="115"/>
      <c r="CR17" s="115"/>
      <c r="CS17" s="115"/>
      <c r="CT17" s="114"/>
      <c r="CU17" s="143"/>
      <c r="CV17" s="115"/>
      <c r="CW17" s="115"/>
      <c r="CX17" s="115"/>
      <c r="CY17" s="115"/>
      <c r="CZ17" s="115"/>
      <c r="DA17" s="114"/>
      <c r="DB17" s="143"/>
      <c r="DC17" s="115"/>
      <c r="DD17" s="115"/>
      <c r="DE17" s="118"/>
    </row>
    <row r="18" spans="1:109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104"/>
      <c r="BO18" s="104"/>
      <c r="BP18" s="104"/>
      <c r="BQ18" s="104"/>
      <c r="BR18" s="103"/>
      <c r="BS18" s="103"/>
      <c r="BT18" s="104"/>
      <c r="BU18" s="104"/>
      <c r="BV18" s="104"/>
      <c r="BW18" s="104"/>
      <c r="BX18" s="104"/>
      <c r="BY18" s="559"/>
      <c r="BZ18" s="145"/>
      <c r="CA18" s="102"/>
      <c r="CB18" s="104"/>
      <c r="CC18" s="104"/>
      <c r="CD18" s="104"/>
      <c r="CE18" s="104"/>
      <c r="CF18" s="103"/>
      <c r="CG18" s="145"/>
      <c r="CH18" s="104"/>
      <c r="CI18" s="104"/>
      <c r="CJ18" s="104"/>
      <c r="CK18" s="104"/>
      <c r="CL18" s="104"/>
      <c r="CM18" s="103"/>
      <c r="CN18" s="145"/>
      <c r="CO18" s="104"/>
      <c r="CP18" s="104"/>
      <c r="CQ18" s="104"/>
      <c r="CR18" s="104"/>
      <c r="CS18" s="104"/>
      <c r="CT18" s="103"/>
      <c r="CU18" s="145"/>
      <c r="CV18" s="104"/>
      <c r="CW18" s="104"/>
      <c r="CX18" s="104"/>
      <c r="CY18" s="104"/>
      <c r="CZ18" s="104"/>
      <c r="DA18" s="103"/>
      <c r="DB18" s="145"/>
      <c r="DC18" s="104"/>
      <c r="DD18" s="104"/>
      <c r="DE18" s="106"/>
    </row>
    <row r="19" spans="1:109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9"/>
      <c r="CI19" s="109"/>
      <c r="CJ19" s="109"/>
      <c r="CK19" s="109"/>
      <c r="CL19" s="109"/>
      <c r="CM19" s="108"/>
      <c r="CN19" s="144"/>
      <c r="CO19" s="109"/>
      <c r="CP19" s="109"/>
      <c r="CQ19" s="109"/>
      <c r="CR19" s="109"/>
      <c r="CS19" s="109"/>
      <c r="CT19" s="108"/>
      <c r="CU19" s="144"/>
      <c r="CV19" s="109"/>
      <c r="CW19" s="109"/>
      <c r="CX19" s="109"/>
      <c r="CY19" s="109"/>
      <c r="CZ19" s="109"/>
      <c r="DA19" s="108"/>
      <c r="DB19" s="144"/>
      <c r="DC19" s="109"/>
      <c r="DD19" s="109"/>
      <c r="DE19" s="111"/>
    </row>
  </sheetData>
  <mergeCells count="7">
    <mergeCell ref="CA2:DE2"/>
    <mergeCell ref="A13:A19"/>
    <mergeCell ref="A2:C3"/>
    <mergeCell ref="D2:AG2"/>
    <mergeCell ref="AH2:AV2"/>
    <mergeCell ref="AW2:BZ2"/>
    <mergeCell ref="A5:A11"/>
  </mergeCells>
  <conditionalFormatting sqref="C8">
    <cfRule type="cellIs" dxfId="7802" priority="24" operator="equal">
      <formula>0</formula>
    </cfRule>
    <cfRule type="cellIs" dxfId="7801" priority="25" operator="equal">
      <formula>0</formula>
    </cfRule>
    <cfRule type="cellIs" dxfId="7800" priority="26" operator="lessThan">
      <formula>0</formula>
    </cfRule>
  </conditionalFormatting>
  <conditionalFormatting sqref="C16">
    <cfRule type="cellIs" dxfId="7799" priority="47" operator="lessThan">
      <formula>0</formula>
    </cfRule>
    <cfRule type="cellIs" dxfId="7798" priority="45" operator="equal">
      <formula>0</formula>
    </cfRule>
    <cfRule type="cellIs" dxfId="7797" priority="46" operator="equal">
      <formula>0</formula>
    </cfRule>
  </conditionalFormatting>
  <conditionalFormatting sqref="D8:O8 R8:V8 Y8:AC8 AF8:AQ8 AW8:BC8 DF6:XFD8 BH8:BZ8 Y6:AQ6 AW6:BC6 BE6 Y14:BC14 BE14:BG14 BI14:BK14 BE15:BE17">
    <cfRule type="cellIs" dxfId="7796" priority="44" operator="greaterThan">
      <formula>0</formula>
    </cfRule>
  </conditionalFormatting>
  <conditionalFormatting sqref="D8:O8 R8:V8 Y8:AC8 AF8:AQ8 AW8:BC8">
    <cfRule type="cellIs" dxfId="7795" priority="43" operator="greaterThan">
      <formula>0</formula>
    </cfRule>
  </conditionalFormatting>
  <conditionalFormatting sqref="D16:O16 R16:V16">
    <cfRule type="cellIs" dxfId="7794" priority="37" operator="greaterThan">
      <formula>0</formula>
    </cfRule>
    <cfRule type="cellIs" dxfId="7793" priority="39" operator="greaterThan">
      <formula>0</formula>
    </cfRule>
    <cfRule type="cellIs" dxfId="7792" priority="38" operator="greaterThan">
      <formula>0</formula>
    </cfRule>
  </conditionalFormatting>
  <conditionalFormatting sqref="D9:V9 Y9:AQ9 AW9:BC9 BF9 BF17:BG17">
    <cfRule type="cellIs" dxfId="7791" priority="41" operator="equal">
      <formula>0</formula>
    </cfRule>
    <cfRule type="cellIs" dxfId="7790" priority="40" operator="lessThan">
      <formula>-0.01</formula>
    </cfRule>
  </conditionalFormatting>
  <conditionalFormatting sqref="D18:AV18">
    <cfRule type="cellIs" dxfId="7789" priority="49" operator="greaterThan">
      <formula>0</formula>
    </cfRule>
    <cfRule type="cellIs" dxfId="7788" priority="48" operator="greaterThan">
      <formula>0</formula>
    </cfRule>
  </conditionalFormatting>
  <conditionalFormatting sqref="D17:BC17">
    <cfRule type="cellIs" dxfId="7787" priority="29" operator="lessThan">
      <formula>-0.01</formula>
    </cfRule>
    <cfRule type="cellIs" dxfId="7786" priority="30" operator="equal">
      <formula>0</formula>
    </cfRule>
  </conditionalFormatting>
  <conditionalFormatting sqref="Y16:AC16">
    <cfRule type="cellIs" dxfId="7785" priority="34" operator="greaterThan">
      <formula>0</formula>
    </cfRule>
    <cfRule type="cellIs" dxfId="7784" priority="35" operator="greaterThan">
      <formula>0</formula>
    </cfRule>
    <cfRule type="cellIs" dxfId="7783" priority="36" operator="greaterThan">
      <formula>0</formula>
    </cfRule>
  </conditionalFormatting>
  <conditionalFormatting sqref="AE16:AP16 AR16:AV16 D17:AV18">
    <cfRule type="cellIs" dxfId="7782" priority="31" operator="greaterThan">
      <formula>0</formula>
    </cfRule>
  </conditionalFormatting>
  <conditionalFormatting sqref="AE16:AP16 AR16:AV16 BF16:BG16">
    <cfRule type="cellIs" dxfId="7781" priority="32" operator="greaterThan">
      <formula>0</formula>
    </cfRule>
    <cfRule type="cellIs" dxfId="7780" priority="33" operator="greaterThan">
      <formula>0</formula>
    </cfRule>
  </conditionalFormatting>
  <conditionalFormatting sqref="AW16:BC16">
    <cfRule type="cellIs" dxfId="7779" priority="22" operator="greaterThan">
      <formula>0</formula>
    </cfRule>
    <cfRule type="cellIs" dxfId="7778" priority="23" operator="greaterThan">
      <formula>0</formula>
    </cfRule>
  </conditionalFormatting>
  <conditionalFormatting sqref="AW16:BC17">
    <cfRule type="cellIs" dxfId="7777" priority="21" operator="greaterThan">
      <formula>0</formula>
    </cfRule>
  </conditionalFormatting>
  <conditionalFormatting sqref="AW18:DE18">
    <cfRule type="cellIs" dxfId="7776" priority="1" operator="greaterThan">
      <formula>0</formula>
    </cfRule>
  </conditionalFormatting>
  <conditionalFormatting sqref="AW18:XFD18">
    <cfRule type="cellIs" dxfId="7775" priority="3" operator="greaterThan">
      <formula>0</formula>
    </cfRule>
    <cfRule type="cellIs" dxfId="7774" priority="4" operator="greaterThan">
      <formula>0</formula>
    </cfRule>
  </conditionalFormatting>
  <conditionalFormatting sqref="BF16:BG17 BI16:BZ17 D8:O8 R8:V8 Y8:AC8 AF8:AQ8 AW8:BC9 D9:V9 Y9:AQ9 BF9">
    <cfRule type="cellIs" dxfId="7773" priority="42" operator="greaterThan">
      <formula>0</formula>
    </cfRule>
  </conditionalFormatting>
  <conditionalFormatting sqref="BH8:BQ8">
    <cfRule type="cellIs" dxfId="7772" priority="20" operator="equal">
      <formula>0</formula>
    </cfRule>
  </conditionalFormatting>
  <conditionalFormatting sqref="BH6:DE6 BM14:DE14">
    <cfRule type="cellIs" dxfId="7771" priority="15" operator="greaterThan">
      <formula>0</formula>
    </cfRule>
  </conditionalFormatting>
  <conditionalFormatting sqref="BH8:DE9">
    <cfRule type="cellIs" dxfId="7770" priority="5" operator="greaterThan">
      <formula>0</formula>
    </cfRule>
  </conditionalFormatting>
  <conditionalFormatting sqref="BH9:DE9">
    <cfRule type="cellIs" dxfId="7769" priority="9" operator="equal">
      <formula>0</formula>
    </cfRule>
    <cfRule type="cellIs" dxfId="7768" priority="8" operator="lessThan">
      <formula>-0.01</formula>
    </cfRule>
  </conditionalFormatting>
  <conditionalFormatting sqref="BH8:XFD8">
    <cfRule type="cellIs" dxfId="7767" priority="16" operator="greaterThan">
      <formula>0</formula>
    </cfRule>
  </conditionalFormatting>
  <conditionalFormatting sqref="BI16:BQ16">
    <cfRule type="cellIs" dxfId="7766" priority="19" operator="equal">
      <formula>0</formula>
    </cfRule>
  </conditionalFormatting>
  <conditionalFormatting sqref="BI16:DE16">
    <cfRule type="cellIs" dxfId="7765" priority="11" operator="greaterThan">
      <formula>0</formula>
    </cfRule>
    <cfRule type="cellIs" dxfId="7764" priority="10" operator="greaterThan">
      <formula>0</formula>
    </cfRule>
  </conditionalFormatting>
  <conditionalFormatting sqref="BI17:DE17">
    <cfRule type="cellIs" dxfId="7763" priority="13" operator="equal">
      <formula>0</formula>
    </cfRule>
    <cfRule type="cellIs" dxfId="7762" priority="12" operator="lessThan">
      <formula>-0.01</formula>
    </cfRule>
  </conditionalFormatting>
  <conditionalFormatting sqref="BY18">
    <cfRule type="cellIs" dxfId="7761" priority="2" operator="greaterThan">
      <formula>0</formula>
    </cfRule>
  </conditionalFormatting>
  <conditionalFormatting sqref="CA8:DE8">
    <cfRule type="cellIs" dxfId="7760" priority="7" operator="greaterThan">
      <formula>0</formula>
    </cfRule>
  </conditionalFormatting>
  <conditionalFormatting sqref="CA16:DE17">
    <cfRule type="cellIs" dxfId="7759" priority="6" operator="greaterThan">
      <formula>0</formula>
    </cfRule>
  </conditionalFormatting>
  <conditionalFormatting sqref="DF14:XFD15 D6:G6 I6:O6 R6:V6 D14:G14 I14:O14 R14:V14 AQ15:AQ16">
    <cfRule type="cellIs" dxfId="7758" priority="51" operator="greaterThan">
      <formula>0</formula>
    </cfRule>
  </conditionalFormatting>
  <conditionalFormatting sqref="DF15:XFD15">
    <cfRule type="cellIs" dxfId="7757" priority="50" operator="greaterThan">
      <formula>0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2C91-7FCB-4F5F-ADAC-89CFA3640860}">
  <sheetPr>
    <tabColor rgb="FF92D050"/>
  </sheetPr>
  <dimension ref="A1:DV20"/>
  <sheetViews>
    <sheetView showGridLines="0" zoomScale="60" zoomScaleNormal="60" workbookViewId="0">
      <pane xSplit="3" ySplit="3" topLeftCell="CV4" activePane="bottomRight" state="frozen"/>
      <selection activeCell="ER35" sqref="ER35"/>
      <selection pane="topRight" activeCell="ER35" sqref="ER35"/>
      <selection pane="bottomLeft" activeCell="ER35" sqref="ER35"/>
      <selection pane="bottomRight" activeCell="DC39" sqref="DC39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99" width="6.6640625" hidden="1" customWidth="1"/>
    <col min="100" max="125" width="6.6640625" customWidth="1"/>
  </cols>
  <sheetData>
    <row r="1" spans="1:126" ht="28.05" customHeight="1" thickBot="1">
      <c r="A1" s="533" t="s">
        <v>584</v>
      </c>
    </row>
    <row r="2" spans="1:126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</row>
    <row r="3" spans="1:126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</row>
    <row r="4" spans="1:126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</row>
    <row r="5" spans="1:126" s="96" customFormat="1" ht="20.100000000000001" customHeight="1">
      <c r="A5" s="853" t="s">
        <v>619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</row>
    <row r="6" spans="1:126" s="96" customFormat="1" ht="20.100000000000001" customHeight="1">
      <c r="A6" s="854"/>
      <c r="B6" s="101" t="s">
        <v>6</v>
      </c>
      <c r="C6" s="391">
        <f>SUM(CQ6:DZ6)</f>
        <v>140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99">
        <v>10</v>
      </c>
      <c r="DH6" s="99">
        <v>30</v>
      </c>
      <c r="DI6" s="99">
        <v>30</v>
      </c>
      <c r="DJ6" s="98">
        <v>30</v>
      </c>
      <c r="DK6" s="127"/>
      <c r="DL6" s="98">
        <v>30</v>
      </c>
      <c r="DM6" s="99">
        <v>10</v>
      </c>
      <c r="DN6" s="99"/>
      <c r="DO6" s="99"/>
      <c r="DP6" s="99"/>
      <c r="DQ6" s="98"/>
      <c r="DR6" s="98"/>
      <c r="DS6" s="99"/>
      <c r="DT6" s="99"/>
      <c r="DU6" s="101"/>
    </row>
    <row r="7" spans="1:126" s="96" customFormat="1" ht="20.100000000000001" customHeight="1">
      <c r="A7" s="854"/>
      <c r="B7" s="101" t="s">
        <v>7</v>
      </c>
      <c r="C7" s="391">
        <f>SUM(CQ7:DZ7)</f>
        <v>140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99">
        <v>7</v>
      </c>
      <c r="DH7" s="99">
        <v>23</v>
      </c>
      <c r="DI7" s="99">
        <v>27</v>
      </c>
      <c r="DJ7" s="98">
        <v>25</v>
      </c>
      <c r="DK7" s="127"/>
      <c r="DL7" s="99">
        <v>20</v>
      </c>
      <c r="DM7" s="99">
        <v>22</v>
      </c>
      <c r="DN7" s="99">
        <v>16</v>
      </c>
      <c r="DO7" s="99"/>
      <c r="DP7" s="99"/>
      <c r="DQ7" s="98"/>
      <c r="DR7" s="98"/>
      <c r="DS7" s="99"/>
      <c r="DT7" s="99"/>
      <c r="DU7" s="101"/>
    </row>
    <row r="8" spans="1:126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345">
        <f t="shared" ref="DG8:DI8" si="5">DG7-DG6</f>
        <v>-3</v>
      </c>
      <c r="DH8" s="345">
        <f t="shared" si="5"/>
        <v>-7</v>
      </c>
      <c r="DI8" s="345">
        <f t="shared" si="5"/>
        <v>-3</v>
      </c>
      <c r="DJ8" s="345">
        <f t="shared" ref="DJ8" si="6">DJ7-DJ6</f>
        <v>-5</v>
      </c>
      <c r="DK8" s="127"/>
      <c r="DL8" s="345">
        <f>DL7-DL6</f>
        <v>-10</v>
      </c>
      <c r="DM8" s="345">
        <f>DM7-DM6</f>
        <v>12</v>
      </c>
      <c r="DN8" s="345">
        <f>DN7-DN6</f>
        <v>16</v>
      </c>
      <c r="DO8" s="99"/>
      <c r="DP8" s="99"/>
      <c r="DQ8" s="98"/>
      <c r="DR8" s="98"/>
      <c r="DS8" s="99"/>
      <c r="DT8" s="99"/>
      <c r="DU8" s="101"/>
    </row>
    <row r="9" spans="1:126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523">
        <f t="shared" ref="DG9" si="7">DF9+DG8</f>
        <v>-3</v>
      </c>
      <c r="DH9" s="523">
        <f t="shared" ref="DH9" si="8">DG9+DH8</f>
        <v>-10</v>
      </c>
      <c r="DI9" s="523">
        <f t="shared" ref="DI9:DK9" si="9">DH9+DI8</f>
        <v>-13</v>
      </c>
      <c r="DJ9" s="523">
        <f t="shared" si="9"/>
        <v>-18</v>
      </c>
      <c r="DK9" s="523">
        <f t="shared" si="9"/>
        <v>-18</v>
      </c>
      <c r="DL9" s="523">
        <f>DJ9+DL8</f>
        <v>-28</v>
      </c>
      <c r="DM9" s="523">
        <f t="shared" ref="DM9:DN9" si="10">DL9+DM8</f>
        <v>-16</v>
      </c>
      <c r="DN9" s="523">
        <f t="shared" si="10"/>
        <v>0</v>
      </c>
      <c r="DO9" s="99"/>
      <c r="DP9" s="99"/>
      <c r="DQ9" s="98"/>
      <c r="DR9" s="98"/>
      <c r="DS9" s="99"/>
      <c r="DT9" s="99"/>
      <c r="DU9" s="101"/>
    </row>
    <row r="10" spans="1:126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99"/>
      <c r="DH10" s="99"/>
      <c r="DI10" s="99"/>
      <c r="DJ10" s="98"/>
      <c r="DK10" s="98"/>
      <c r="DL10" s="99"/>
      <c r="DM10" s="99"/>
      <c r="DN10" s="99"/>
      <c r="DO10" s="99"/>
      <c r="DP10" s="99"/>
      <c r="DQ10" s="98"/>
      <c r="DR10" s="98"/>
      <c r="DS10" s="99"/>
      <c r="DT10" s="99"/>
      <c r="DU10" s="101"/>
    </row>
    <row r="11" spans="1:126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</row>
    <row r="12" spans="1:126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525" t="s">
        <v>602</v>
      </c>
      <c r="DM12" s="567">
        <v>84</v>
      </c>
      <c r="DO12" s="93"/>
      <c r="DP12" s="93"/>
      <c r="DQ12" s="567">
        <v>56</v>
      </c>
      <c r="DR12" s="92"/>
      <c r="DS12" s="93"/>
      <c r="DT12" s="93"/>
      <c r="DU12" s="95"/>
    </row>
    <row r="13" spans="1:126" s="96" customFormat="1" ht="20.100000000000001" customHeight="1">
      <c r="A13" s="853" t="s">
        <v>619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99"/>
      <c r="DO13" s="126"/>
      <c r="DP13" s="126"/>
      <c r="DQ13" s="127"/>
      <c r="DR13" s="127"/>
      <c r="DS13" s="126"/>
      <c r="DT13" s="126"/>
      <c r="DU13" s="131"/>
    </row>
    <row r="14" spans="1:126" s="96" customFormat="1" ht="20.100000000000001" customHeight="1">
      <c r="A14" s="854"/>
      <c r="B14" s="101" t="s">
        <v>6</v>
      </c>
      <c r="C14" s="391">
        <f t="shared" ref="C14:C15" si="11">SUM(CQ14:DZ14)</f>
        <v>140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99">
        <v>30</v>
      </c>
      <c r="DI14" s="99">
        <v>30</v>
      </c>
      <c r="DJ14" s="98">
        <v>30</v>
      </c>
      <c r="DK14" s="127"/>
      <c r="DL14" s="98">
        <v>30</v>
      </c>
      <c r="DM14" s="99">
        <v>20</v>
      </c>
      <c r="DN14" s="99"/>
      <c r="DO14" s="99"/>
      <c r="DP14" s="99"/>
      <c r="DQ14" s="98"/>
      <c r="DR14" s="98"/>
      <c r="DS14" s="99"/>
      <c r="DT14" s="99"/>
      <c r="DU14" s="101"/>
    </row>
    <row r="15" spans="1:126" s="96" customFormat="1" ht="20.100000000000001" customHeight="1">
      <c r="A15" s="854"/>
      <c r="B15" s="101" t="s">
        <v>7</v>
      </c>
      <c r="C15" s="391">
        <f t="shared" si="11"/>
        <v>140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99">
        <v>12</v>
      </c>
      <c r="DI15" s="99">
        <v>22</v>
      </c>
      <c r="DJ15" s="98">
        <v>27</v>
      </c>
      <c r="DK15" s="127"/>
      <c r="DL15" s="99">
        <v>23</v>
      </c>
      <c r="DM15" s="99">
        <v>24</v>
      </c>
      <c r="DN15" s="99">
        <v>16</v>
      </c>
      <c r="DO15" s="99"/>
      <c r="DP15" s="99"/>
      <c r="DQ15" s="98"/>
      <c r="DR15" s="98"/>
      <c r="DS15" s="99"/>
      <c r="DT15" s="99"/>
      <c r="DU15" s="101"/>
      <c r="DV15" s="96">
        <v>16</v>
      </c>
    </row>
    <row r="16" spans="1:126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345">
        <f t="shared" ref="DH16:DI16" si="12">DH15-DH14</f>
        <v>-18</v>
      </c>
      <c r="DI16" s="345">
        <f t="shared" si="12"/>
        <v>-8</v>
      </c>
      <c r="DJ16" s="345">
        <f t="shared" ref="DJ16" si="13">DJ15-DJ14</f>
        <v>-3</v>
      </c>
      <c r="DK16" s="127"/>
      <c r="DL16" s="345">
        <f>DL15-DL14</f>
        <v>-7</v>
      </c>
      <c r="DM16" s="345">
        <f>DM15-DM14</f>
        <v>4</v>
      </c>
      <c r="DN16" s="345">
        <f>DN15-DN14</f>
        <v>16</v>
      </c>
      <c r="DO16" s="345">
        <f t="shared" ref="DO16:DV16" si="14">DO15-DO14</f>
        <v>0</v>
      </c>
      <c r="DP16" s="345">
        <f t="shared" si="14"/>
        <v>0</v>
      </c>
      <c r="DQ16" s="345">
        <f t="shared" si="14"/>
        <v>0</v>
      </c>
      <c r="DR16" s="345">
        <f t="shared" si="14"/>
        <v>0</v>
      </c>
      <c r="DS16" s="345">
        <f t="shared" si="14"/>
        <v>0</v>
      </c>
      <c r="DT16" s="345">
        <f t="shared" si="14"/>
        <v>0</v>
      </c>
      <c r="DU16" s="345">
        <f t="shared" si="14"/>
        <v>0</v>
      </c>
      <c r="DV16" s="345">
        <f t="shared" si="14"/>
        <v>16</v>
      </c>
    </row>
    <row r="17" spans="1:126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523">
        <f t="shared" ref="DH17" si="15">DG17+DH16</f>
        <v>-18</v>
      </c>
      <c r="DI17" s="523">
        <f t="shared" ref="DI17:DJ17" si="16">DH17+DI16</f>
        <v>-26</v>
      </c>
      <c r="DJ17" s="523">
        <f t="shared" si="16"/>
        <v>-29</v>
      </c>
      <c r="DK17" s="523">
        <f t="shared" ref="DK17" si="17">DJ17+DK16</f>
        <v>-29</v>
      </c>
      <c r="DL17" s="523">
        <f t="shared" ref="DL17" si="18">DK17+DL16</f>
        <v>-36</v>
      </c>
      <c r="DM17" s="523">
        <f t="shared" ref="DM17:DN17" si="19">DL17+DM16</f>
        <v>-32</v>
      </c>
      <c r="DN17" s="523">
        <f t="shared" si="19"/>
        <v>-16</v>
      </c>
      <c r="DO17" s="523">
        <f t="shared" ref="DO17" si="20">DN17+DO16</f>
        <v>-16</v>
      </c>
      <c r="DP17" s="523">
        <f t="shared" ref="DP17" si="21">DO17+DP16</f>
        <v>-16</v>
      </c>
      <c r="DQ17" s="523">
        <f t="shared" ref="DQ17" si="22">DP17+DQ16</f>
        <v>-16</v>
      </c>
      <c r="DR17" s="523">
        <f t="shared" ref="DR17" si="23">DQ17+DR16</f>
        <v>-16</v>
      </c>
      <c r="DS17" s="523">
        <f t="shared" ref="DS17" si="24">DR17+DS16</f>
        <v>-16</v>
      </c>
      <c r="DT17" s="523">
        <f t="shared" ref="DT17" si="25">DS17+DT16</f>
        <v>-16</v>
      </c>
      <c r="DU17" s="523">
        <f t="shared" ref="DU17" si="26">DT17+DU16</f>
        <v>-16</v>
      </c>
      <c r="DV17" s="523">
        <f t="shared" ref="DV17" si="27">DU17+DV16</f>
        <v>0</v>
      </c>
    </row>
    <row r="18" spans="1:126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26"/>
      <c r="DG18" s="104"/>
      <c r="DH18" s="104"/>
      <c r="DI18" s="104"/>
      <c r="DJ18" s="103"/>
      <c r="DK18" s="103"/>
      <c r="DL18" s="104"/>
      <c r="DM18" s="99"/>
      <c r="DN18" s="99"/>
      <c r="DO18" s="99"/>
      <c r="DP18" s="99"/>
      <c r="DQ18" s="98"/>
      <c r="DR18" s="98"/>
      <c r="DS18" s="99"/>
      <c r="DT18" s="99"/>
      <c r="DU18" s="101"/>
    </row>
    <row r="19" spans="1:126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</row>
    <row r="20" spans="1:126" ht="42" customHeight="1" thickBot="1">
      <c r="A20" s="821" t="s">
        <v>628</v>
      </c>
      <c r="B20" s="822"/>
      <c r="C20" s="823"/>
    </row>
  </sheetData>
  <mergeCells count="8">
    <mergeCell ref="BM2:CP2"/>
    <mergeCell ref="CQ2:DU2"/>
    <mergeCell ref="A5:A11"/>
    <mergeCell ref="A13:A19"/>
    <mergeCell ref="A20:C20"/>
    <mergeCell ref="A2:C3"/>
    <mergeCell ref="D2:AG2"/>
    <mergeCell ref="AH2:BL2"/>
  </mergeCells>
  <conditionalFormatting sqref="C8">
    <cfRule type="cellIs" dxfId="7756" priority="56" operator="lessThan">
      <formula>0</formula>
    </cfRule>
    <cfRule type="cellIs" dxfId="7755" priority="55" operator="equal">
      <formula>0</formula>
    </cfRule>
    <cfRule type="cellIs" dxfId="7754" priority="54" operator="equal">
      <formula>0</formula>
    </cfRule>
  </conditionalFormatting>
  <conditionalFormatting sqref="C16">
    <cfRule type="cellIs" dxfId="7753" priority="59" operator="lessThan">
      <formula>0</formula>
    </cfRule>
    <cfRule type="cellIs" dxfId="7752" priority="58" operator="equal">
      <formula>0</formula>
    </cfRule>
    <cfRule type="cellIs" dxfId="7751" priority="57" operator="equal">
      <formula>0</formula>
    </cfRule>
  </conditionalFormatting>
  <conditionalFormatting sqref="D8:O8 R8:V8 Y8:AS8 CC8 CE8:CG8 CQ8:CS8 BV8:BZ8 AU9 DV8:XFD8">
    <cfRule type="cellIs" dxfId="7750" priority="52" operator="greaterThan">
      <formula>0</formula>
    </cfRule>
  </conditionalFormatting>
  <conditionalFormatting sqref="D16:O16 R16:V16">
    <cfRule type="cellIs" dxfId="7749" priority="46" operator="greaterThan">
      <formula>0</formula>
    </cfRule>
    <cfRule type="cellIs" dxfId="7748" priority="48" operator="greaterThan">
      <formula>0</formula>
    </cfRule>
    <cfRule type="cellIs" dxfId="7747" priority="47" operator="greaterThan">
      <formula>0</formula>
    </cfRule>
  </conditionalFormatting>
  <conditionalFormatting sqref="D9:V9 Y9:AS9 BV9:CC9 CE9:CG9 CQ9:CS9 AV17:CD17 CF17:CG17">
    <cfRule type="cellIs" dxfId="7746" priority="50" operator="equal">
      <formula>0</formula>
    </cfRule>
    <cfRule type="cellIs" dxfId="7745" priority="49" operator="lessThan">
      <formula>-0.01</formula>
    </cfRule>
  </conditionalFormatting>
  <conditionalFormatting sqref="D17:AS17">
    <cfRule type="cellIs" dxfId="7744" priority="40" operator="equal">
      <formula>0</formula>
    </cfRule>
    <cfRule type="cellIs" dxfId="7743" priority="39" operator="lessThan">
      <formula>-0.01</formula>
    </cfRule>
  </conditionalFormatting>
  <conditionalFormatting sqref="D18:AS18 AV18:CG18 CQ18:CW18 DC18:DE18 DG18:DL18 DV18:XFD18">
    <cfRule type="cellIs" dxfId="7742" priority="61" operator="greaterThan">
      <formula>0</formula>
    </cfRule>
    <cfRule type="cellIs" dxfId="7741" priority="60" operator="greaterThan">
      <formula>0</formula>
    </cfRule>
  </conditionalFormatting>
  <conditionalFormatting sqref="D17:CD17 D18:CG18 CC8 CE8:CG9 CQ8:CS9 CC16:CD16 CR16:CT16 CF16:CG17 CQ15:CQ16 D8:O8 R8:V8 Y8:AS9 D9:V9 BV9:CC9 CQ17:CT17 CQ18:CW18 DC18:DE18 DG18:DL18">
    <cfRule type="cellIs" dxfId="7740" priority="51" operator="greaterThan">
      <formula>0</formula>
    </cfRule>
  </conditionalFormatting>
  <conditionalFormatting sqref="Y16:AC16">
    <cfRule type="cellIs" dxfId="7739" priority="44" operator="greaterThan">
      <formula>0</formula>
    </cfRule>
    <cfRule type="cellIs" dxfId="7738" priority="45" operator="greaterThan">
      <formula>0</formula>
    </cfRule>
    <cfRule type="cellIs" dxfId="7737" priority="43" operator="greaterThan">
      <formula>0</formula>
    </cfRule>
  </conditionalFormatting>
  <conditionalFormatting sqref="Y6:CC6 CE6:CG6 CQ6:CS6 DG6:DJ6 DL6:DU6 CC8 CE8:CG8 CQ8:CS8 DN13 AW14:BR14 BT14:CD14 CF14:CG14 CQ14:DD14 DH14:DJ14 DL14:DU14 CA15:CB16 CU15:CW17 CX15:DB18">
    <cfRule type="cellIs" dxfId="7736" priority="38" operator="greaterThan">
      <formula>0</formula>
    </cfRule>
  </conditionalFormatting>
  <conditionalFormatting sqref="AE16:BD16 CC16:CD16 CG16 CS16:CT16">
    <cfRule type="cellIs" dxfId="7735" priority="35" operator="greaterThan">
      <formula>0</formula>
    </cfRule>
  </conditionalFormatting>
  <conditionalFormatting sqref="AE16:BD16 CC16:CD16">
    <cfRule type="cellIs" dxfId="7734" priority="34" operator="greaterThan">
      <formula>0</formula>
    </cfRule>
  </conditionalFormatting>
  <conditionalFormatting sqref="AE16:BZ16">
    <cfRule type="cellIs" dxfId="7733" priority="26" operator="greaterThan">
      <formula>0</formula>
    </cfRule>
  </conditionalFormatting>
  <conditionalFormatting sqref="AU8:BS8 BV8:BZ8">
    <cfRule type="cellIs" dxfId="7732" priority="29" operator="greaterThan">
      <formula>0</formula>
    </cfRule>
  </conditionalFormatting>
  <conditionalFormatting sqref="AU8:BS8">
    <cfRule type="cellIs" dxfId="7731" priority="28" operator="greaterThan">
      <formula>0</formula>
    </cfRule>
  </conditionalFormatting>
  <conditionalFormatting sqref="AU8:BS9">
    <cfRule type="cellIs" dxfId="7730" priority="27" operator="greaterThan">
      <formula>0</formula>
    </cfRule>
  </conditionalFormatting>
  <conditionalFormatting sqref="AV17 AT17:AU18">
    <cfRule type="cellIs" dxfId="7729" priority="41" operator="greaterThan">
      <formula>0</formula>
    </cfRule>
    <cfRule type="cellIs" dxfId="7728" priority="42" operator="greaterThan">
      <formula>0</formula>
    </cfRule>
  </conditionalFormatting>
  <conditionalFormatting sqref="AV9:BS9">
    <cfRule type="cellIs" dxfId="7727" priority="31" operator="equal">
      <formula>0</formula>
    </cfRule>
    <cfRule type="cellIs" dxfId="7726" priority="30" operator="lessThan">
      <formula>-0.01</formula>
    </cfRule>
  </conditionalFormatting>
  <conditionalFormatting sqref="AZ16:BN16">
    <cfRule type="cellIs" dxfId="7725" priority="37" operator="greaterThan">
      <formula>0</formula>
    </cfRule>
    <cfRule type="cellIs" dxfId="7724" priority="36" operator="greaterThan">
      <formula>0</formula>
    </cfRule>
  </conditionalFormatting>
  <conditionalFormatting sqref="BO16:BZ16">
    <cfRule type="cellIs" dxfId="7723" priority="32" operator="greaterThan">
      <formula>0</formula>
    </cfRule>
    <cfRule type="cellIs" dxfId="7722" priority="33" operator="greaterThan">
      <formula>0</formula>
    </cfRule>
  </conditionalFormatting>
  <conditionalFormatting sqref="BV8:BZ8">
    <cfRule type="cellIs" dxfId="7721" priority="25" operator="greaterThan">
      <formula>0</formula>
    </cfRule>
  </conditionalFormatting>
  <conditionalFormatting sqref="CF16:CG16 CS16:CT16">
    <cfRule type="cellIs" dxfId="7720" priority="24" operator="greaterThan">
      <formula>0</formula>
    </cfRule>
  </conditionalFormatting>
  <conditionalFormatting sqref="CF16:CG16">
    <cfRule type="cellIs" dxfId="7719" priority="23" operator="greaterThan">
      <formula>0</formula>
    </cfRule>
  </conditionalFormatting>
  <conditionalFormatting sqref="CQ15">
    <cfRule type="cellIs" dxfId="7718" priority="22" operator="greaterThan">
      <formula>0</formula>
    </cfRule>
    <cfRule type="cellIs" dxfId="7717" priority="19" operator="greaterThan">
      <formula>0</formula>
    </cfRule>
  </conditionalFormatting>
  <conditionalFormatting sqref="CQ16:CT17">
    <cfRule type="cellIs" dxfId="7716" priority="21" operator="equal">
      <formula>0</formula>
    </cfRule>
    <cfRule type="cellIs" dxfId="7715" priority="20" operator="lessThan">
      <formula>-0.01</formula>
    </cfRule>
  </conditionalFormatting>
  <conditionalFormatting sqref="DG8:DJ8 DL8:DN8 DH16:DJ16 DL16:DV16">
    <cfRule type="cellIs" dxfId="7714" priority="11" operator="lessThan">
      <formula>0</formula>
    </cfRule>
    <cfRule type="cellIs" dxfId="7713" priority="12" operator="greaterThan">
      <formula>0</formula>
    </cfRule>
    <cfRule type="cellIs" dxfId="7712" priority="13" operator="greaterThan">
      <formula>0</formula>
    </cfRule>
    <cfRule type="cellIs" dxfId="7711" priority="14" operator="greaterThan">
      <formula>0</formula>
    </cfRule>
    <cfRule type="cellIs" dxfId="7710" priority="8" operator="greaterThan">
      <formula>0</formula>
    </cfRule>
  </conditionalFormatting>
  <conditionalFormatting sqref="DG9:DN9 DH17:DV17">
    <cfRule type="cellIs" dxfId="7709" priority="9" operator="equal">
      <formula>0</formula>
    </cfRule>
    <cfRule type="cellIs" dxfId="7708" priority="10" operator="lessThan">
      <formula>0</formula>
    </cfRule>
  </conditionalFormatting>
  <conditionalFormatting sqref="DV6:XFD8 D8:O8 R8:V8 Y8:AS8 AU9">
    <cfRule type="cellIs" dxfId="7707" priority="53" operator="greaterThan">
      <formula>0</formula>
    </cfRule>
  </conditionalFormatting>
  <conditionalFormatting sqref="DV14:XFD15 D6:G6 I6:O6 R6:V6 D14:G14 I14:O14 R14:V14 Y14:AT14">
    <cfRule type="cellIs" dxfId="7706" priority="63" operator="greaterThan">
      <formula>0</formula>
    </cfRule>
  </conditionalFormatting>
  <conditionalFormatting sqref="DV15:XFD15">
    <cfRule type="cellIs" dxfId="7705" priority="62" operator="greaterThan">
      <formula>0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64D9-0153-4D55-8B8A-F216B38ADAC6}">
  <sheetPr>
    <tabColor rgb="FF92D050"/>
  </sheetPr>
  <dimension ref="A1:EZ20"/>
  <sheetViews>
    <sheetView showGridLines="0" zoomScale="60" zoomScaleNormal="60" workbookViewId="0">
      <pane xSplit="3" ySplit="3" topLeftCell="DJ4" activePane="bottomRight" state="frozen"/>
      <selection activeCell="AT22" sqref="AT22"/>
      <selection pane="topRight" activeCell="AT22" sqref="AT22"/>
      <selection pane="bottomLeft" activeCell="AT22" sqref="AT22"/>
      <selection pane="bottomRight" activeCell="DU25" sqref="DU25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113" width="6.6640625" hidden="1" customWidth="1"/>
    <col min="114" max="125" width="6.6640625" customWidth="1"/>
  </cols>
  <sheetData>
    <row r="1" spans="1:156" ht="28.05" customHeight="1" thickBot="1">
      <c r="A1" s="533" t="s">
        <v>584</v>
      </c>
    </row>
    <row r="2" spans="1:156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61" t="s">
        <v>627</v>
      </c>
      <c r="DW2" s="862"/>
      <c r="DX2" s="862"/>
      <c r="DY2" s="862"/>
      <c r="DZ2" s="862"/>
      <c r="EA2" s="862"/>
      <c r="EB2" s="862"/>
      <c r="EC2" s="862"/>
      <c r="ED2" s="862"/>
      <c r="EE2" s="862"/>
      <c r="EF2" s="862"/>
      <c r="EG2" s="862"/>
      <c r="EH2" s="862"/>
      <c r="EI2" s="862"/>
      <c r="EJ2" s="862"/>
      <c r="EK2" s="862"/>
      <c r="EL2" s="862"/>
      <c r="EM2" s="862"/>
      <c r="EN2" s="862"/>
      <c r="EO2" s="862"/>
      <c r="EP2" s="862"/>
      <c r="EQ2" s="862"/>
      <c r="ER2" s="862"/>
      <c r="ES2" s="862"/>
      <c r="ET2" s="862"/>
      <c r="EU2" s="862"/>
      <c r="EV2" s="862"/>
      <c r="EW2" s="862"/>
      <c r="EX2" s="862"/>
      <c r="EY2" s="862"/>
      <c r="EZ2" s="863"/>
    </row>
    <row r="3" spans="1:156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68">
        <f>DR3+1</f>
        <v>29</v>
      </c>
      <c r="DT3" s="568">
        <f>DS3+1</f>
        <v>30</v>
      </c>
      <c r="DU3" s="569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35">
        <f t="shared" ref="EB3" si="6">EA3+1</f>
        <v>7</v>
      </c>
      <c r="EC3" s="535">
        <f t="shared" ref="EC3" si="7">EB3+1</f>
        <v>8</v>
      </c>
      <c r="ED3" s="535">
        <f t="shared" ref="ED3" si="8">EC3+1</f>
        <v>9</v>
      </c>
      <c r="EE3" s="536">
        <f>ED3+1</f>
        <v>10</v>
      </c>
      <c r="EF3" s="536">
        <f>EE3+1</f>
        <v>11</v>
      </c>
      <c r="EG3" s="535">
        <f>EF3+1</f>
        <v>12</v>
      </c>
      <c r="EH3" s="535">
        <f>EG3+1</f>
        <v>13</v>
      </c>
      <c r="EI3" s="535">
        <f t="shared" ref="EI3" si="9">EH3+1</f>
        <v>14</v>
      </c>
      <c r="EJ3" s="535">
        <f t="shared" ref="EJ3" si="10">EI3+1</f>
        <v>15</v>
      </c>
      <c r="EK3" s="535">
        <f t="shared" ref="EK3" si="11">EJ3+1</f>
        <v>16</v>
      </c>
      <c r="EL3" s="536">
        <f>EK3+1</f>
        <v>17</v>
      </c>
      <c r="EM3" s="536">
        <f>EL3+1</f>
        <v>18</v>
      </c>
      <c r="EN3" s="535">
        <f>EM3+1</f>
        <v>19</v>
      </c>
      <c r="EO3" s="535">
        <f>EN3+1</f>
        <v>20</v>
      </c>
      <c r="EP3" s="535">
        <f t="shared" ref="EP3" si="12">EO3+1</f>
        <v>21</v>
      </c>
      <c r="EQ3" s="535">
        <f t="shared" ref="EQ3" si="13">EP3+1</f>
        <v>22</v>
      </c>
      <c r="ER3" s="535">
        <f t="shared" ref="ER3" si="14">EQ3+1</f>
        <v>23</v>
      </c>
      <c r="ES3" s="536">
        <f>ER3+1</f>
        <v>24</v>
      </c>
      <c r="ET3" s="536">
        <f>ES3+1</f>
        <v>25</v>
      </c>
      <c r="EU3" s="535">
        <f>ET3+1</f>
        <v>26</v>
      </c>
      <c r="EV3" s="535">
        <f>EU3+1</f>
        <v>27</v>
      </c>
      <c r="EW3" s="535">
        <f t="shared" ref="EW3" si="15">EV3+1</f>
        <v>28</v>
      </c>
      <c r="EX3" s="535">
        <f t="shared" ref="EX3" si="16">EW3+1</f>
        <v>29</v>
      </c>
      <c r="EY3" s="535">
        <f t="shared" ref="EY3" si="17">EX3+1</f>
        <v>30</v>
      </c>
      <c r="EZ3" s="84">
        <f>EY3+1</f>
        <v>31</v>
      </c>
    </row>
    <row r="4" spans="1:156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525"/>
      <c r="DO4" s="525"/>
      <c r="DP4" s="525"/>
      <c r="DQ4" s="92"/>
      <c r="DR4" s="92"/>
      <c r="DS4" s="570"/>
      <c r="DT4" s="570"/>
      <c r="DU4" s="571"/>
      <c r="DV4" s="580"/>
      <c r="DW4" s="570"/>
      <c r="DX4" s="92"/>
      <c r="DY4" s="92"/>
      <c r="DZ4" s="93"/>
      <c r="EA4" s="93"/>
      <c r="EB4" s="93"/>
      <c r="EC4" s="93"/>
      <c r="ED4" s="93"/>
      <c r="EE4" s="92"/>
      <c r="EF4" s="92"/>
      <c r="EG4" s="93"/>
      <c r="EH4" s="93"/>
      <c r="EI4" s="93"/>
      <c r="EJ4" s="93"/>
      <c r="EK4" s="93"/>
      <c r="EL4" s="92"/>
      <c r="EM4" s="92"/>
      <c r="EN4" s="93"/>
      <c r="EO4" s="93"/>
      <c r="EP4" s="93"/>
      <c r="EQ4" s="93"/>
      <c r="ER4" s="93"/>
      <c r="ES4" s="92"/>
      <c r="ET4" s="92"/>
      <c r="EU4" s="93"/>
      <c r="EV4" s="93"/>
      <c r="EW4" s="93"/>
      <c r="EX4" s="93"/>
      <c r="EY4" s="93"/>
      <c r="EZ4" s="140"/>
    </row>
    <row r="5" spans="1:156" s="96" customFormat="1" ht="20.100000000000001" customHeight="1">
      <c r="A5" s="853" t="s">
        <v>622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526"/>
      <c r="DO5" s="526"/>
      <c r="DP5" s="526"/>
      <c r="DQ5" s="127"/>
      <c r="DR5" s="127"/>
      <c r="DS5" s="572"/>
      <c r="DT5" s="572"/>
      <c r="DU5" s="573"/>
      <c r="DV5" s="581"/>
      <c r="DW5" s="572"/>
      <c r="DX5" s="127"/>
      <c r="DY5" s="127"/>
      <c r="DZ5" s="126"/>
      <c r="EA5" s="126"/>
      <c r="EB5" s="126"/>
      <c r="EC5" s="126"/>
      <c r="ED5" s="126"/>
      <c r="EE5" s="127"/>
      <c r="EF5" s="127"/>
      <c r="EG5" s="126"/>
      <c r="EH5" s="126"/>
      <c r="EI5" s="126"/>
      <c r="EJ5" s="126"/>
      <c r="EK5" s="126"/>
      <c r="EL5" s="127"/>
      <c r="EM5" s="127"/>
      <c r="EN5" s="126"/>
      <c r="EO5" s="126"/>
      <c r="EP5" s="126"/>
      <c r="EQ5" s="126"/>
      <c r="ER5" s="126"/>
      <c r="ES5" s="127"/>
      <c r="ET5" s="127"/>
      <c r="EU5" s="126"/>
      <c r="EV5" s="126"/>
      <c r="EW5" s="126"/>
      <c r="EX5" s="126"/>
      <c r="EY5" s="126"/>
      <c r="EZ5" s="141"/>
    </row>
    <row r="6" spans="1:156" s="96" customFormat="1" ht="20.100000000000001" customHeight="1">
      <c r="A6" s="854"/>
      <c r="B6" s="101" t="s">
        <v>6</v>
      </c>
      <c r="C6" s="391">
        <f>SUM(CQ6:DZ6)</f>
        <v>60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342">
        <v>10</v>
      </c>
      <c r="DO6" s="342">
        <v>30</v>
      </c>
      <c r="DP6" s="342">
        <v>20</v>
      </c>
      <c r="DQ6" s="127"/>
      <c r="DR6" s="127"/>
      <c r="DS6" s="572"/>
      <c r="DT6" s="572"/>
      <c r="DU6" s="574"/>
      <c r="DV6" s="581"/>
      <c r="DW6" s="572"/>
      <c r="DX6" s="127"/>
      <c r="DY6" s="127"/>
      <c r="DZ6" s="126"/>
      <c r="EA6" s="126"/>
      <c r="EB6" s="126"/>
      <c r="EC6" s="126"/>
      <c r="ED6" s="126"/>
      <c r="EE6" s="127"/>
      <c r="EF6" s="127"/>
      <c r="EG6" s="126"/>
      <c r="EH6" s="126"/>
      <c r="EI6" s="126"/>
      <c r="EJ6" s="126"/>
      <c r="EK6" s="126"/>
      <c r="EL6" s="127"/>
      <c r="EM6" s="127"/>
      <c r="EN6" s="126"/>
      <c r="EO6" s="126"/>
      <c r="EP6" s="126"/>
      <c r="EQ6" s="126"/>
      <c r="ER6" s="126"/>
      <c r="ES6" s="127"/>
      <c r="ET6" s="127"/>
      <c r="EU6" s="126"/>
      <c r="EV6" s="126"/>
      <c r="EW6" s="126"/>
      <c r="EX6" s="126"/>
      <c r="EY6" s="126"/>
      <c r="EZ6" s="141"/>
    </row>
    <row r="7" spans="1:156" s="96" customFormat="1" ht="20.100000000000001" customHeight="1">
      <c r="A7" s="854"/>
      <c r="B7" s="101" t="s">
        <v>7</v>
      </c>
      <c r="C7" s="391">
        <f>SUM(CQ7:DZ7)</f>
        <v>60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342">
        <v>2</v>
      </c>
      <c r="DO7" s="342">
        <v>37</v>
      </c>
      <c r="DP7" s="526">
        <v>21</v>
      </c>
      <c r="DQ7" s="127"/>
      <c r="DR7" s="127"/>
      <c r="DS7" s="572"/>
      <c r="DT7" s="572"/>
      <c r="DU7" s="574"/>
      <c r="DV7" s="581"/>
      <c r="DW7" s="572"/>
      <c r="DX7" s="127"/>
      <c r="DY7" s="127"/>
      <c r="DZ7" s="99"/>
      <c r="EA7" s="126"/>
      <c r="EB7" s="126"/>
      <c r="EC7" s="126"/>
      <c r="ED7" s="126"/>
      <c r="EE7" s="127"/>
      <c r="EF7" s="127"/>
      <c r="EG7" s="99"/>
      <c r="EH7" s="126"/>
      <c r="EI7" s="126"/>
      <c r="EJ7" s="126"/>
      <c r="EK7" s="126"/>
      <c r="EL7" s="127"/>
      <c r="EM7" s="127"/>
      <c r="EN7" s="99"/>
      <c r="EO7" s="126"/>
      <c r="EP7" s="126"/>
      <c r="EQ7" s="126"/>
      <c r="ER7" s="126"/>
      <c r="ES7" s="127"/>
      <c r="ET7" s="127"/>
      <c r="EU7" s="99"/>
      <c r="EV7" s="126"/>
      <c r="EW7" s="126"/>
      <c r="EX7" s="126"/>
      <c r="EY7" s="126"/>
      <c r="EZ7" s="141"/>
    </row>
    <row r="8" spans="1:156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345">
        <f t="shared" ref="DN8" si="18">DN7-DN6</f>
        <v>-8</v>
      </c>
      <c r="DO8" s="345">
        <f t="shared" ref="DO8" si="19">DO7-DO6</f>
        <v>7</v>
      </c>
      <c r="DP8" s="345">
        <f t="shared" ref="DP8" si="20">DP7-DP6</f>
        <v>1</v>
      </c>
      <c r="DQ8" s="127"/>
      <c r="DR8" s="127"/>
      <c r="DS8" s="572"/>
      <c r="DT8" s="572"/>
      <c r="DU8" s="574"/>
      <c r="DV8" s="581"/>
      <c r="DW8" s="572"/>
      <c r="DX8" s="127"/>
      <c r="DY8" s="127"/>
      <c r="DZ8" s="99"/>
      <c r="EA8" s="126"/>
      <c r="EB8" s="126"/>
      <c r="EC8" s="126"/>
      <c r="ED8" s="126"/>
      <c r="EE8" s="127"/>
      <c r="EF8" s="127"/>
      <c r="EG8" s="99"/>
      <c r="EH8" s="126"/>
      <c r="EI8" s="126"/>
      <c r="EJ8" s="126"/>
      <c r="EK8" s="126"/>
      <c r="EL8" s="127"/>
      <c r="EM8" s="127"/>
      <c r="EN8" s="99"/>
      <c r="EO8" s="126"/>
      <c r="EP8" s="126"/>
      <c r="EQ8" s="126"/>
      <c r="ER8" s="126"/>
      <c r="ES8" s="127"/>
      <c r="ET8" s="127"/>
      <c r="EU8" s="99"/>
      <c r="EV8" s="126"/>
      <c r="EW8" s="126"/>
      <c r="EX8" s="126"/>
      <c r="EY8" s="126"/>
      <c r="EZ8" s="141"/>
    </row>
    <row r="9" spans="1:156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523">
        <f>DL9+DN8</f>
        <v>-8</v>
      </c>
      <c r="DO9" s="523">
        <f>DN9+DO8</f>
        <v>-1</v>
      </c>
      <c r="DP9" s="523">
        <f>DO9+DP8</f>
        <v>0</v>
      </c>
      <c r="DQ9" s="127"/>
      <c r="DR9" s="127"/>
      <c r="DS9" s="572"/>
      <c r="DT9" s="572"/>
      <c r="DU9" s="574"/>
      <c r="DV9" s="581"/>
      <c r="DW9" s="572"/>
      <c r="DX9" s="127"/>
      <c r="DY9" s="127"/>
      <c r="DZ9" s="99"/>
      <c r="EA9" s="126"/>
      <c r="EB9" s="126"/>
      <c r="EC9" s="126"/>
      <c r="ED9" s="126"/>
      <c r="EE9" s="127"/>
      <c r="EF9" s="127"/>
      <c r="EG9" s="99"/>
      <c r="EH9" s="126"/>
      <c r="EI9" s="126"/>
      <c r="EJ9" s="126"/>
      <c r="EK9" s="126"/>
      <c r="EL9" s="127"/>
      <c r="EM9" s="127"/>
      <c r="EN9" s="99"/>
      <c r="EO9" s="126"/>
      <c r="EP9" s="126"/>
      <c r="EQ9" s="126"/>
      <c r="ER9" s="126"/>
      <c r="ES9" s="127"/>
      <c r="ET9" s="127"/>
      <c r="EU9" s="99"/>
      <c r="EV9" s="126"/>
      <c r="EW9" s="126"/>
      <c r="EX9" s="126"/>
      <c r="EY9" s="126"/>
      <c r="EZ9" s="141"/>
    </row>
    <row r="10" spans="1:156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526"/>
      <c r="DO10" s="342"/>
      <c r="DP10" s="342"/>
      <c r="DQ10" s="98"/>
      <c r="DR10" s="98"/>
      <c r="DS10" s="575"/>
      <c r="DT10" s="575"/>
      <c r="DU10" s="574"/>
      <c r="DV10" s="581"/>
      <c r="DW10" s="572"/>
      <c r="DX10" s="127"/>
      <c r="DY10" s="127"/>
      <c r="DZ10" s="99"/>
      <c r="EA10" s="126"/>
      <c r="EB10" s="126"/>
      <c r="EC10" s="126"/>
      <c r="ED10" s="126"/>
      <c r="EE10" s="127"/>
      <c r="EF10" s="127"/>
      <c r="EG10" s="99"/>
      <c r="EH10" s="126"/>
      <c r="EI10" s="126"/>
      <c r="EJ10" s="126"/>
      <c r="EK10" s="126"/>
      <c r="EL10" s="127"/>
      <c r="EM10" s="127"/>
      <c r="EN10" s="99"/>
      <c r="EO10" s="126"/>
      <c r="EP10" s="126"/>
      <c r="EQ10" s="126"/>
      <c r="ER10" s="126"/>
      <c r="ES10" s="127"/>
      <c r="ET10" s="127"/>
      <c r="EU10" s="99"/>
      <c r="EV10" s="126"/>
      <c r="EW10" s="126"/>
      <c r="EX10" s="126"/>
      <c r="EY10" s="126"/>
      <c r="EZ10" s="141"/>
    </row>
    <row r="11" spans="1:156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349"/>
      <c r="DO11" s="349"/>
      <c r="DP11" s="349"/>
      <c r="DQ11" s="108"/>
      <c r="DR11" s="108"/>
      <c r="DS11" s="576"/>
      <c r="DT11" s="576"/>
      <c r="DU11" s="577"/>
      <c r="DV11" s="582"/>
      <c r="DW11" s="576"/>
      <c r="DX11" s="108"/>
      <c r="DY11" s="108"/>
      <c r="DZ11" s="109"/>
      <c r="EA11" s="109"/>
      <c r="EB11" s="109"/>
      <c r="EC11" s="109"/>
      <c r="ED11" s="109"/>
      <c r="EE11" s="108"/>
      <c r="EF11" s="108"/>
      <c r="EG11" s="109"/>
      <c r="EH11" s="109"/>
      <c r="EI11" s="109"/>
      <c r="EJ11" s="109"/>
      <c r="EK11" s="109"/>
      <c r="EL11" s="108"/>
      <c r="EM11" s="108"/>
      <c r="EN11" s="109"/>
      <c r="EO11" s="109"/>
      <c r="EP11" s="109"/>
      <c r="EQ11" s="109"/>
      <c r="ER11" s="109"/>
      <c r="ES11" s="108"/>
      <c r="ET11" s="108"/>
      <c r="EU11" s="109"/>
      <c r="EV11" s="109"/>
      <c r="EW11" s="109"/>
      <c r="EX11" s="109"/>
      <c r="EY11" s="109"/>
      <c r="EZ11" s="144"/>
    </row>
    <row r="12" spans="1:156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525"/>
      <c r="DO12" s="525"/>
      <c r="DP12" s="525"/>
      <c r="DQ12" s="92"/>
      <c r="DR12" s="92"/>
      <c r="DS12" s="570"/>
      <c r="DT12" s="570"/>
      <c r="DU12" s="571"/>
      <c r="DV12" s="580"/>
      <c r="DW12" s="570"/>
      <c r="DX12" s="92"/>
      <c r="DY12" s="92"/>
      <c r="DZ12" s="93"/>
      <c r="EA12" s="93"/>
      <c r="EB12" s="93"/>
      <c r="EC12" s="93"/>
      <c r="ED12" s="93"/>
      <c r="EE12" s="92"/>
      <c r="EF12" s="92"/>
      <c r="EG12" s="93"/>
      <c r="EH12" s="93"/>
      <c r="EI12" s="93"/>
      <c r="EJ12" s="93"/>
      <c r="EK12" s="93"/>
      <c r="EL12" s="92"/>
      <c r="EM12" s="92"/>
      <c r="EN12" s="93"/>
      <c r="EO12" s="93"/>
      <c r="EP12" s="93"/>
      <c r="EQ12" s="93"/>
      <c r="ER12" s="93"/>
      <c r="ES12" s="92"/>
      <c r="ET12" s="92"/>
      <c r="EU12" s="93"/>
      <c r="EV12" s="93"/>
      <c r="EW12" s="93"/>
      <c r="EX12" s="93"/>
      <c r="EY12" s="93"/>
      <c r="EZ12" s="140"/>
    </row>
    <row r="13" spans="1:156" s="96" customFormat="1" ht="20.100000000000001" customHeight="1">
      <c r="A13" s="853" t="s">
        <v>622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526"/>
      <c r="DO13" s="526"/>
      <c r="DP13" s="526"/>
      <c r="DQ13" s="127"/>
      <c r="DR13" s="127"/>
      <c r="DS13" s="572"/>
      <c r="DT13" s="572"/>
      <c r="DU13" s="573"/>
      <c r="DV13" s="581"/>
      <c r="DW13" s="572"/>
      <c r="DX13" s="127"/>
      <c r="DY13" s="127"/>
      <c r="DZ13" s="126"/>
      <c r="EA13" s="126"/>
      <c r="EB13" s="126"/>
      <c r="EC13" s="126"/>
      <c r="ED13" s="126"/>
      <c r="EE13" s="127"/>
      <c r="EF13" s="127"/>
      <c r="EG13" s="126"/>
      <c r="EH13" s="126"/>
      <c r="EI13" s="126"/>
      <c r="EJ13" s="126"/>
      <c r="EK13" s="126"/>
      <c r="EL13" s="127"/>
      <c r="EM13" s="127"/>
      <c r="EN13" s="126"/>
      <c r="EO13" s="126"/>
      <c r="EP13" s="126"/>
      <c r="EQ13" s="126"/>
      <c r="ER13" s="126"/>
      <c r="ES13" s="127"/>
      <c r="ET13" s="127"/>
      <c r="EU13" s="126"/>
      <c r="EV13" s="126"/>
      <c r="EW13" s="126"/>
      <c r="EX13" s="126"/>
      <c r="EY13" s="126"/>
      <c r="EZ13" s="141"/>
    </row>
    <row r="14" spans="1:156" s="96" customFormat="1" ht="20.100000000000001" customHeight="1">
      <c r="A14" s="854"/>
      <c r="B14" s="101" t="s">
        <v>6</v>
      </c>
      <c r="C14" s="391">
        <f t="shared" ref="C14:C15" si="21">SUM(CQ14:DZ14)</f>
        <v>60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526"/>
      <c r="DO14" s="343">
        <v>30</v>
      </c>
      <c r="DP14" s="343">
        <v>30</v>
      </c>
      <c r="DQ14" s="127"/>
      <c r="DR14" s="127"/>
      <c r="DS14" s="572"/>
      <c r="DT14" s="572"/>
      <c r="DU14" s="574"/>
      <c r="DV14" s="581"/>
      <c r="DW14" s="572"/>
      <c r="DX14" s="127"/>
      <c r="DY14" s="127"/>
      <c r="DZ14" s="126"/>
      <c r="EA14" s="126"/>
      <c r="EB14" s="126"/>
      <c r="EC14" s="126"/>
      <c r="ED14" s="126"/>
      <c r="EE14" s="127"/>
      <c r="EF14" s="127"/>
      <c r="EG14" s="126"/>
      <c r="EH14" s="126"/>
      <c r="EI14" s="126"/>
      <c r="EJ14" s="126"/>
      <c r="EK14" s="126"/>
      <c r="EL14" s="127"/>
      <c r="EM14" s="127"/>
      <c r="EN14" s="126"/>
      <c r="EO14" s="126"/>
      <c r="EP14" s="126"/>
      <c r="EQ14" s="126"/>
      <c r="ER14" s="126"/>
      <c r="ES14" s="127"/>
      <c r="ET14" s="127"/>
      <c r="EU14" s="126"/>
      <c r="EV14" s="126"/>
      <c r="EW14" s="126"/>
      <c r="EX14" s="126"/>
      <c r="EY14" s="126"/>
      <c r="EZ14" s="141"/>
    </row>
    <row r="15" spans="1:156" s="96" customFormat="1" ht="20.100000000000001" customHeight="1">
      <c r="A15" s="854"/>
      <c r="B15" s="101" t="s">
        <v>7</v>
      </c>
      <c r="C15" s="391">
        <f t="shared" si="21"/>
        <v>60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526"/>
      <c r="DO15" s="526">
        <v>15</v>
      </c>
      <c r="DP15" s="526">
        <v>45</v>
      </c>
      <c r="DQ15" s="127"/>
      <c r="DR15" s="127"/>
      <c r="DS15" s="572"/>
      <c r="DT15" s="572"/>
      <c r="DU15" s="574"/>
      <c r="DV15" s="581"/>
      <c r="DW15" s="572"/>
      <c r="DX15" s="127"/>
      <c r="DY15" s="127"/>
      <c r="DZ15" s="126"/>
      <c r="EA15" s="126"/>
      <c r="EB15" s="126"/>
      <c r="EC15" s="126"/>
      <c r="ED15" s="126"/>
      <c r="EE15" s="127"/>
      <c r="EF15" s="127"/>
      <c r="EG15" s="126"/>
      <c r="EH15" s="126"/>
      <c r="EI15" s="126"/>
      <c r="EJ15" s="126"/>
      <c r="EK15" s="126"/>
      <c r="EL15" s="127"/>
      <c r="EM15" s="127"/>
      <c r="EN15" s="126"/>
      <c r="EO15" s="126"/>
      <c r="EP15" s="126"/>
      <c r="EQ15" s="126"/>
      <c r="ER15" s="126"/>
      <c r="ES15" s="127"/>
      <c r="ET15" s="127"/>
      <c r="EU15" s="126"/>
      <c r="EV15" s="126"/>
      <c r="EW15" s="126"/>
      <c r="EX15" s="126"/>
      <c r="EY15" s="126"/>
      <c r="EZ15" s="141"/>
    </row>
    <row r="16" spans="1:156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526"/>
      <c r="DO16" s="345">
        <f>DO15-DO14</f>
        <v>-15</v>
      </c>
      <c r="DP16" s="345">
        <f>DP15-DP14</f>
        <v>15</v>
      </c>
      <c r="DQ16" s="127"/>
      <c r="DR16" s="127"/>
      <c r="DS16" s="572"/>
      <c r="DT16" s="572"/>
      <c r="DU16" s="574"/>
      <c r="DV16" s="581"/>
      <c r="DW16" s="572"/>
      <c r="DX16" s="127"/>
      <c r="DY16" s="127"/>
      <c r="DZ16" s="126"/>
      <c r="EA16" s="126"/>
      <c r="EB16" s="126"/>
      <c r="EC16" s="126"/>
      <c r="ED16" s="126"/>
      <c r="EE16" s="127"/>
      <c r="EF16" s="127"/>
      <c r="EG16" s="126"/>
      <c r="EH16" s="126"/>
      <c r="EI16" s="126"/>
      <c r="EJ16" s="126"/>
      <c r="EK16" s="126"/>
      <c r="EL16" s="127"/>
      <c r="EM16" s="127"/>
      <c r="EN16" s="126"/>
      <c r="EO16" s="126"/>
      <c r="EP16" s="126"/>
      <c r="EQ16" s="126"/>
      <c r="ER16" s="126"/>
      <c r="ES16" s="127"/>
      <c r="ET16" s="127"/>
      <c r="EU16" s="126"/>
      <c r="EV16" s="126"/>
      <c r="EW16" s="126"/>
      <c r="EX16" s="126"/>
      <c r="EY16" s="126"/>
      <c r="EZ16" s="141"/>
    </row>
    <row r="17" spans="1:156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526"/>
      <c r="DO17" s="523">
        <f>DM17+DO16</f>
        <v>-15</v>
      </c>
      <c r="DP17" s="523">
        <f>DQ17+DP16</f>
        <v>15</v>
      </c>
      <c r="DQ17" s="127"/>
      <c r="DR17" s="127"/>
      <c r="DS17" s="572"/>
      <c r="DT17" s="572"/>
      <c r="DU17" s="574"/>
      <c r="DV17" s="581"/>
      <c r="DW17" s="572"/>
      <c r="DX17" s="127"/>
      <c r="DY17" s="127"/>
      <c r="DZ17" s="126"/>
      <c r="EA17" s="126"/>
      <c r="EB17" s="126"/>
      <c r="EC17" s="126"/>
      <c r="ED17" s="126"/>
      <c r="EE17" s="127"/>
      <c r="EF17" s="127"/>
      <c r="EG17" s="126"/>
      <c r="EH17" s="126"/>
      <c r="EI17" s="126"/>
      <c r="EJ17" s="126"/>
      <c r="EK17" s="126"/>
      <c r="EL17" s="127"/>
      <c r="EM17" s="127"/>
      <c r="EN17" s="126"/>
      <c r="EO17" s="126"/>
      <c r="EP17" s="126"/>
      <c r="EQ17" s="126"/>
      <c r="ER17" s="126"/>
      <c r="ES17" s="127"/>
      <c r="ET17" s="127"/>
      <c r="EU17" s="126"/>
      <c r="EV17" s="126"/>
      <c r="EW17" s="126"/>
      <c r="EX17" s="126"/>
      <c r="EY17" s="126"/>
      <c r="EZ17" s="141"/>
    </row>
    <row r="18" spans="1:156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526"/>
      <c r="DO18" s="526"/>
      <c r="DP18" s="526"/>
      <c r="DQ18" s="127"/>
      <c r="DR18" s="127"/>
      <c r="DS18" s="572"/>
      <c r="DT18" s="572"/>
      <c r="DU18" s="574"/>
      <c r="DV18" s="583"/>
      <c r="DW18" s="578"/>
      <c r="DX18" s="103"/>
      <c r="DY18" s="103"/>
      <c r="DZ18" s="104"/>
      <c r="EA18" s="104"/>
      <c r="EB18" s="104"/>
      <c r="EC18" s="104"/>
      <c r="ED18" s="104"/>
      <c r="EE18" s="103"/>
      <c r="EF18" s="103"/>
      <c r="EG18" s="104"/>
      <c r="EH18" s="104"/>
      <c r="EI18" s="104"/>
      <c r="EJ18" s="104"/>
      <c r="EK18" s="104"/>
      <c r="EL18" s="103"/>
      <c r="EM18" s="103"/>
      <c r="EN18" s="104"/>
      <c r="EO18" s="104"/>
      <c r="EP18" s="104"/>
      <c r="EQ18" s="104"/>
      <c r="ER18" s="104"/>
      <c r="ES18" s="103"/>
      <c r="ET18" s="103"/>
      <c r="EU18" s="104"/>
      <c r="EV18" s="104"/>
      <c r="EW18" s="104"/>
      <c r="EX18" s="104"/>
      <c r="EY18" s="104"/>
      <c r="EZ18" s="145"/>
    </row>
    <row r="19" spans="1:156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349"/>
      <c r="DO19" s="349"/>
      <c r="DP19" s="349"/>
      <c r="DQ19" s="108"/>
      <c r="DR19" s="108"/>
      <c r="DS19" s="576"/>
      <c r="DT19" s="576"/>
      <c r="DU19" s="577"/>
      <c r="DV19" s="582"/>
      <c r="DW19" s="576"/>
      <c r="DX19" s="108"/>
      <c r="DY19" s="108"/>
      <c r="DZ19" s="109"/>
      <c r="EA19" s="109"/>
      <c r="EB19" s="109"/>
      <c r="EC19" s="109"/>
      <c r="ED19" s="109"/>
      <c r="EE19" s="108"/>
      <c r="EF19" s="108"/>
      <c r="EG19" s="109"/>
      <c r="EH19" s="109"/>
      <c r="EI19" s="109"/>
      <c r="EJ19" s="109"/>
      <c r="EK19" s="109"/>
      <c r="EL19" s="108"/>
      <c r="EM19" s="108"/>
      <c r="EN19" s="109"/>
      <c r="EO19" s="109"/>
      <c r="EP19" s="109"/>
      <c r="EQ19" s="109"/>
      <c r="ER19" s="109"/>
      <c r="ES19" s="108"/>
      <c r="ET19" s="108"/>
      <c r="EU19" s="109"/>
      <c r="EV19" s="109"/>
      <c r="EW19" s="109"/>
      <c r="EX19" s="109"/>
      <c r="EY19" s="109"/>
      <c r="EZ19" s="144"/>
    </row>
    <row r="20" spans="1:156" ht="42" customHeight="1" thickBot="1">
      <c r="A20" s="821" t="s">
        <v>628</v>
      </c>
      <c r="B20" s="822"/>
      <c r="C20" s="823"/>
    </row>
  </sheetData>
  <mergeCells count="9">
    <mergeCell ref="A20:C20"/>
    <mergeCell ref="A2:C3"/>
    <mergeCell ref="D2:AG2"/>
    <mergeCell ref="AH2:BL2"/>
    <mergeCell ref="DV2:EZ2"/>
    <mergeCell ref="BM2:CP2"/>
    <mergeCell ref="CQ2:DU2"/>
    <mergeCell ref="A5:A11"/>
    <mergeCell ref="A13:A19"/>
  </mergeCells>
  <conditionalFormatting sqref="C8">
    <cfRule type="cellIs" dxfId="7704" priority="67" operator="equal">
      <formula>0</formula>
    </cfRule>
    <cfRule type="cellIs" dxfId="7703" priority="66" operator="equal">
      <formula>0</formula>
    </cfRule>
    <cfRule type="cellIs" dxfId="7702" priority="68" operator="lessThan">
      <formula>0</formula>
    </cfRule>
  </conditionalFormatting>
  <conditionalFormatting sqref="C16">
    <cfRule type="cellIs" dxfId="7701" priority="71" operator="lessThan">
      <formula>0</formula>
    </cfRule>
    <cfRule type="cellIs" dxfId="7700" priority="70" operator="equal">
      <formula>0</formula>
    </cfRule>
    <cfRule type="cellIs" dxfId="7699" priority="69" operator="equal">
      <formula>0</formula>
    </cfRule>
  </conditionalFormatting>
  <conditionalFormatting sqref="D8:O8 R8:V8 Y8:AS8 CC8 CE8:CG8 CQ8:CS8 BV8:BZ8 AU9 FA8:XFD8">
    <cfRule type="cellIs" dxfId="7698" priority="64" operator="greaterThan">
      <formula>0</formula>
    </cfRule>
  </conditionalFormatting>
  <conditionalFormatting sqref="D16:O16 R16:V16">
    <cfRule type="cellIs" dxfId="7697" priority="60" operator="greaterThan">
      <formula>0</formula>
    </cfRule>
    <cfRule type="cellIs" dxfId="7696" priority="59" operator="greaterThan">
      <formula>0</formula>
    </cfRule>
    <cfRule type="cellIs" dxfId="7695" priority="58" operator="greaterThan">
      <formula>0</formula>
    </cfRule>
  </conditionalFormatting>
  <conditionalFormatting sqref="D9:V9 Y9:AS9 BV9:CC9 CE9:CG9 CQ9:CS9 AV17:CD17 CF17:CG17">
    <cfRule type="cellIs" dxfId="7694" priority="61" operator="lessThan">
      <formula>-0.01</formula>
    </cfRule>
    <cfRule type="cellIs" dxfId="7693" priority="62" operator="equal">
      <formula>0</formula>
    </cfRule>
  </conditionalFormatting>
  <conditionalFormatting sqref="D17:AS17">
    <cfRule type="cellIs" dxfId="7692" priority="52" operator="equal">
      <formula>0</formula>
    </cfRule>
    <cfRule type="cellIs" dxfId="7691" priority="51" operator="lessThan">
      <formula>-0.01</formula>
    </cfRule>
  </conditionalFormatting>
  <conditionalFormatting sqref="D18:AS18 AV18:CG18 CQ18:CW18 DC18:DK18 DV18:XFD18">
    <cfRule type="cellIs" dxfId="7690" priority="73" operator="greaterThan">
      <formula>0</formula>
    </cfRule>
    <cfRule type="cellIs" dxfId="7689" priority="72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688" priority="63" operator="greaterThan">
      <formula>0</formula>
    </cfRule>
  </conditionalFormatting>
  <conditionalFormatting sqref="Y16:AC16">
    <cfRule type="cellIs" dxfId="7687" priority="56" operator="greaterThan">
      <formula>0</formula>
    </cfRule>
    <cfRule type="cellIs" dxfId="7686" priority="55" operator="greaterThan">
      <formula>0</formula>
    </cfRule>
    <cfRule type="cellIs" dxfId="7685" priority="57" operator="greaterThan">
      <formula>0</formula>
    </cfRule>
  </conditionalFormatting>
  <conditionalFormatting sqref="Y6:CC6 CE6:CG6 CQ6:CS6 DU6 CC8 CE8:CG8 CQ8:CS8 AW14:BR14 BT14:CD14 CF14:CG14 CQ14:DD14 DO14:DP14 DU14 CA15:CB16 CU15:CW17 CX15:DB18">
    <cfRule type="cellIs" dxfId="7684" priority="50" operator="greaterThan">
      <formula>0</formula>
    </cfRule>
  </conditionalFormatting>
  <conditionalFormatting sqref="AE16:BD16 CC16:CD16 CG16 CS16:CT16">
    <cfRule type="cellIs" dxfId="7683" priority="47" operator="greaterThan">
      <formula>0</formula>
    </cfRule>
  </conditionalFormatting>
  <conditionalFormatting sqref="AE16:BD16 CC16:CD16">
    <cfRule type="cellIs" dxfId="7682" priority="46" operator="greaterThan">
      <formula>0</formula>
    </cfRule>
  </conditionalFormatting>
  <conditionalFormatting sqref="AE16:BZ16">
    <cfRule type="cellIs" dxfId="7681" priority="38" operator="greaterThan">
      <formula>0</formula>
    </cfRule>
  </conditionalFormatting>
  <conditionalFormatting sqref="AU8:BS8 BV8:BZ8">
    <cfRule type="cellIs" dxfId="7680" priority="41" operator="greaterThan">
      <formula>0</formula>
    </cfRule>
  </conditionalFormatting>
  <conditionalFormatting sqref="AU8:BS8">
    <cfRule type="cellIs" dxfId="7679" priority="40" operator="greaterThan">
      <formula>0</formula>
    </cfRule>
  </conditionalFormatting>
  <conditionalFormatting sqref="AU8:BS9">
    <cfRule type="cellIs" dxfId="7678" priority="39" operator="greaterThan">
      <formula>0</formula>
    </cfRule>
  </conditionalFormatting>
  <conditionalFormatting sqref="AV17 AT17:AU18">
    <cfRule type="cellIs" dxfId="7677" priority="53" operator="greaterThan">
      <formula>0</formula>
    </cfRule>
    <cfRule type="cellIs" dxfId="7676" priority="54" operator="greaterThan">
      <formula>0</formula>
    </cfRule>
  </conditionalFormatting>
  <conditionalFormatting sqref="AV9:BS9">
    <cfRule type="cellIs" dxfId="7675" priority="43" operator="equal">
      <formula>0</formula>
    </cfRule>
    <cfRule type="cellIs" dxfId="7674" priority="42" operator="lessThan">
      <formula>-0.01</formula>
    </cfRule>
  </conditionalFormatting>
  <conditionalFormatting sqref="AZ16:BN16">
    <cfRule type="cellIs" dxfId="7673" priority="48" operator="greaterThan">
      <formula>0</formula>
    </cfRule>
    <cfRule type="cellIs" dxfId="7672" priority="49" operator="greaterThan">
      <formula>0</formula>
    </cfRule>
  </conditionalFormatting>
  <conditionalFormatting sqref="BO16:BZ16">
    <cfRule type="cellIs" dxfId="7671" priority="44" operator="greaterThan">
      <formula>0</formula>
    </cfRule>
    <cfRule type="cellIs" dxfId="7670" priority="45" operator="greaterThan">
      <formula>0</formula>
    </cfRule>
  </conditionalFormatting>
  <conditionalFormatting sqref="BV8:BZ8">
    <cfRule type="cellIs" dxfId="7669" priority="37" operator="greaterThan">
      <formula>0</formula>
    </cfRule>
  </conditionalFormatting>
  <conditionalFormatting sqref="CF16:CG16 CS16:CT16">
    <cfRule type="cellIs" dxfId="7668" priority="36" operator="greaterThan">
      <formula>0</formula>
    </cfRule>
  </conditionalFormatting>
  <conditionalFormatting sqref="CF16:CG16">
    <cfRule type="cellIs" dxfId="7667" priority="35" operator="greaterThan">
      <formula>0</formula>
    </cfRule>
  </conditionalFormatting>
  <conditionalFormatting sqref="CQ15">
    <cfRule type="cellIs" dxfId="7666" priority="34" operator="greaterThan">
      <formula>0</formula>
    </cfRule>
    <cfRule type="cellIs" dxfId="7665" priority="31" operator="greaterThan">
      <formula>0</formula>
    </cfRule>
  </conditionalFormatting>
  <conditionalFormatting sqref="CQ16:CT17">
    <cfRule type="cellIs" dxfId="7664" priority="33" operator="equal">
      <formula>0</formula>
    </cfRule>
    <cfRule type="cellIs" dxfId="7663" priority="32" operator="lessThan">
      <formula>-0.01</formula>
    </cfRule>
  </conditionalFormatting>
  <conditionalFormatting sqref="DN6:DP6">
    <cfRule type="cellIs" dxfId="7662" priority="12" operator="greaterThan">
      <formula>0</formula>
    </cfRule>
  </conditionalFormatting>
  <conditionalFormatting sqref="DN8:DP8">
    <cfRule type="cellIs" dxfId="7661" priority="5" operator="greaterThan">
      <formula>0</formula>
    </cfRule>
    <cfRule type="cellIs" dxfId="7660" priority="8" operator="lessThan">
      <formula>0</formula>
    </cfRule>
    <cfRule type="cellIs" dxfId="7659" priority="9" operator="greaterThan">
      <formula>0</formula>
    </cfRule>
    <cfRule type="cellIs" dxfId="7658" priority="11" operator="greaterThan">
      <formula>0</formula>
    </cfRule>
    <cfRule type="cellIs" dxfId="7657" priority="10" operator="greaterThan">
      <formula>0</formula>
    </cfRule>
  </conditionalFormatting>
  <conditionalFormatting sqref="DN9:DP9">
    <cfRule type="cellIs" dxfId="7656" priority="6" operator="equal">
      <formula>0</formula>
    </cfRule>
    <cfRule type="cellIs" dxfId="7655" priority="7" operator="lessThan">
      <formula>0</formula>
    </cfRule>
  </conditionalFormatting>
  <conditionalFormatting sqref="DO16:DP16">
    <cfRule type="cellIs" dxfId="7654" priority="19" operator="greaterThan">
      <formula>0</formula>
    </cfRule>
    <cfRule type="cellIs" dxfId="7653" priority="17" operator="greaterThan">
      <formula>0</formula>
    </cfRule>
    <cfRule type="cellIs" dxfId="7652" priority="18" operator="greaterThan">
      <formula>0</formula>
    </cfRule>
    <cfRule type="cellIs" dxfId="7651" priority="16" operator="lessThan">
      <formula>0</formula>
    </cfRule>
    <cfRule type="cellIs" dxfId="7650" priority="13" operator="greaterThan">
      <formula>0</formula>
    </cfRule>
  </conditionalFormatting>
  <conditionalFormatting sqref="DO17:DP17">
    <cfRule type="cellIs" dxfId="7649" priority="1" operator="equal">
      <formula>0</formula>
    </cfRule>
    <cfRule type="cellIs" dxfId="7648" priority="2" operator="lessThan">
      <formula>0</formula>
    </cfRule>
  </conditionalFormatting>
  <conditionalFormatting sqref="DV18:EZ18">
    <cfRule type="cellIs" dxfId="7647" priority="3" operator="greaterThan">
      <formula>0</formula>
    </cfRule>
  </conditionalFormatting>
  <conditionalFormatting sqref="FA6:XFD8 D8:O8 R8:V8 Y8:AS8 AU9">
    <cfRule type="cellIs" dxfId="7646" priority="65" operator="greaterThan">
      <formula>0</formula>
    </cfRule>
  </conditionalFormatting>
  <conditionalFormatting sqref="FA14:XFD15 D6:G6 I6:O6 R6:V6 D14:G14 I14:O14 R14:V14 Y14:AT14">
    <cfRule type="cellIs" dxfId="7645" priority="75" operator="greaterThan">
      <formula>0</formula>
    </cfRule>
  </conditionalFormatting>
  <conditionalFormatting sqref="FA15:XFD15">
    <cfRule type="cellIs" dxfId="7644" priority="74" operator="greaterThan">
      <formula>0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27EA-0B7C-48F0-BE6E-D067ED44E0FE}">
  <sheetPr>
    <tabColor rgb="FF92D050"/>
  </sheetPr>
  <dimension ref="A1:EZ20"/>
  <sheetViews>
    <sheetView showGridLines="0" zoomScale="60" zoomScaleNormal="60" workbookViewId="0">
      <pane xSplit="3" ySplit="3" topLeftCell="DJ4" activePane="bottomRight" state="frozen"/>
      <selection activeCell="AT22" sqref="AT22"/>
      <selection pane="topRight" activeCell="AT22" sqref="AT22"/>
      <selection pane="bottomLeft" activeCell="AT22" sqref="AT22"/>
      <selection pane="bottomRight" activeCell="DW22" sqref="DW22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113" width="6.6640625" hidden="1" customWidth="1"/>
    <col min="114" max="125" width="6.6640625" customWidth="1"/>
  </cols>
  <sheetData>
    <row r="1" spans="1:156" ht="28.05" customHeight="1" thickBot="1">
      <c r="A1" s="533" t="s">
        <v>584</v>
      </c>
    </row>
    <row r="2" spans="1:156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61" t="s">
        <v>627</v>
      </c>
      <c r="DW2" s="862"/>
      <c r="DX2" s="862"/>
      <c r="DY2" s="862"/>
      <c r="DZ2" s="862"/>
      <c r="EA2" s="862"/>
      <c r="EB2" s="862"/>
      <c r="EC2" s="862"/>
      <c r="ED2" s="862"/>
      <c r="EE2" s="862"/>
      <c r="EF2" s="862"/>
      <c r="EG2" s="862"/>
      <c r="EH2" s="862"/>
      <c r="EI2" s="862"/>
      <c r="EJ2" s="862"/>
      <c r="EK2" s="862"/>
      <c r="EL2" s="862"/>
      <c r="EM2" s="862"/>
      <c r="EN2" s="862"/>
      <c r="EO2" s="862"/>
      <c r="EP2" s="862"/>
      <c r="EQ2" s="862"/>
      <c r="ER2" s="862"/>
      <c r="ES2" s="862"/>
      <c r="ET2" s="862"/>
      <c r="EU2" s="862"/>
      <c r="EV2" s="862"/>
      <c r="EW2" s="862"/>
      <c r="EX2" s="862"/>
      <c r="EY2" s="862"/>
      <c r="EZ2" s="863"/>
    </row>
    <row r="3" spans="1:156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68">
        <f>DR3+1</f>
        <v>29</v>
      </c>
      <c r="DT3" s="568">
        <f>DS3+1</f>
        <v>30</v>
      </c>
      <c r="DU3" s="569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35">
        <f t="shared" ref="EB3:ED3" si="6">EA3+1</f>
        <v>7</v>
      </c>
      <c r="EC3" s="535">
        <f t="shared" si="6"/>
        <v>8</v>
      </c>
      <c r="ED3" s="535">
        <f t="shared" si="6"/>
        <v>9</v>
      </c>
      <c r="EE3" s="536">
        <f>ED3+1</f>
        <v>10</v>
      </c>
      <c r="EF3" s="536">
        <f>EE3+1</f>
        <v>11</v>
      </c>
      <c r="EG3" s="535">
        <f>EF3+1</f>
        <v>12</v>
      </c>
      <c r="EH3" s="535">
        <f>EG3+1</f>
        <v>13</v>
      </c>
      <c r="EI3" s="535">
        <f t="shared" ref="EI3:EK3" si="7">EH3+1</f>
        <v>14</v>
      </c>
      <c r="EJ3" s="535">
        <f t="shared" si="7"/>
        <v>15</v>
      </c>
      <c r="EK3" s="535">
        <f t="shared" si="7"/>
        <v>16</v>
      </c>
      <c r="EL3" s="536">
        <f>EK3+1</f>
        <v>17</v>
      </c>
      <c r="EM3" s="536">
        <f>EL3+1</f>
        <v>18</v>
      </c>
      <c r="EN3" s="535">
        <f>EM3+1</f>
        <v>19</v>
      </c>
      <c r="EO3" s="535">
        <f>EN3+1</f>
        <v>20</v>
      </c>
      <c r="EP3" s="535">
        <f t="shared" ref="EP3:ER3" si="8">EO3+1</f>
        <v>21</v>
      </c>
      <c r="EQ3" s="535">
        <f t="shared" si="8"/>
        <v>22</v>
      </c>
      <c r="ER3" s="535">
        <f t="shared" si="8"/>
        <v>23</v>
      </c>
      <c r="ES3" s="536">
        <f>ER3+1</f>
        <v>24</v>
      </c>
      <c r="ET3" s="536">
        <f>ES3+1</f>
        <v>25</v>
      </c>
      <c r="EU3" s="535">
        <f>ET3+1</f>
        <v>26</v>
      </c>
      <c r="EV3" s="535">
        <f>EU3+1</f>
        <v>27</v>
      </c>
      <c r="EW3" s="535">
        <f t="shared" ref="EW3:EY3" si="9">EV3+1</f>
        <v>28</v>
      </c>
      <c r="EX3" s="535">
        <f t="shared" si="9"/>
        <v>29</v>
      </c>
      <c r="EY3" s="535">
        <f t="shared" si="9"/>
        <v>30</v>
      </c>
      <c r="EZ3" s="84">
        <f>EY3+1</f>
        <v>31</v>
      </c>
    </row>
    <row r="4" spans="1:156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570"/>
      <c r="DT4" s="570"/>
      <c r="DU4" s="571"/>
      <c r="DV4" s="580"/>
      <c r="DW4" s="570"/>
      <c r="DX4" s="92"/>
      <c r="DY4" s="92"/>
      <c r="DZ4" s="93"/>
      <c r="EA4" s="93"/>
      <c r="EB4" s="93"/>
      <c r="EC4" s="93"/>
      <c r="ED4" s="93"/>
      <c r="EE4" s="92"/>
      <c r="EF4" s="92"/>
      <c r="EG4" s="93"/>
      <c r="EH4" s="93"/>
      <c r="EI4" s="93"/>
      <c r="EJ4" s="93"/>
      <c r="EK4" s="93"/>
      <c r="EL4" s="92"/>
      <c r="EM4" s="92"/>
      <c r="EN4" s="93"/>
      <c r="EO4" s="93"/>
      <c r="EP4" s="93"/>
      <c r="EQ4" s="93"/>
      <c r="ER4" s="93"/>
      <c r="ES4" s="92"/>
      <c r="ET4" s="92"/>
      <c r="EU4" s="93"/>
      <c r="EV4" s="93"/>
      <c r="EW4" s="93"/>
      <c r="EX4" s="93"/>
      <c r="EY4" s="93"/>
      <c r="EZ4" s="140"/>
    </row>
    <row r="5" spans="1:156" s="96" customFormat="1" ht="20.100000000000001" customHeight="1">
      <c r="A5" s="853" t="s">
        <v>621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572"/>
      <c r="DT5" s="572"/>
      <c r="DU5" s="573"/>
      <c r="DV5" s="581"/>
      <c r="DW5" s="572"/>
      <c r="DX5" s="127"/>
      <c r="DY5" s="127"/>
      <c r="DZ5" s="126"/>
      <c r="EA5" s="126"/>
      <c r="EB5" s="126"/>
      <c r="EC5" s="126"/>
      <c r="ED5" s="126"/>
      <c r="EE5" s="127"/>
      <c r="EF5" s="127"/>
      <c r="EG5" s="126"/>
      <c r="EH5" s="126"/>
      <c r="EI5" s="126"/>
      <c r="EJ5" s="126"/>
      <c r="EK5" s="126"/>
      <c r="EL5" s="127"/>
      <c r="EM5" s="127"/>
      <c r="EN5" s="126"/>
      <c r="EO5" s="126"/>
      <c r="EP5" s="126"/>
      <c r="EQ5" s="126"/>
      <c r="ER5" s="126"/>
      <c r="ES5" s="127"/>
      <c r="ET5" s="127"/>
      <c r="EU5" s="126"/>
      <c r="EV5" s="126"/>
      <c r="EW5" s="126"/>
      <c r="EX5" s="126"/>
      <c r="EY5" s="126"/>
      <c r="EZ5" s="141"/>
    </row>
    <row r="6" spans="1:156" s="96" customFormat="1" ht="20.100000000000001" customHeight="1">
      <c r="A6" s="854"/>
      <c r="B6" s="101" t="s">
        <v>6</v>
      </c>
      <c r="C6" s="391">
        <f>SUM(CQ6:DZ6)</f>
        <v>28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342">
        <v>10</v>
      </c>
      <c r="DQ6" s="342">
        <v>18</v>
      </c>
      <c r="DR6" s="127"/>
      <c r="DS6" s="572"/>
      <c r="DT6" s="572"/>
      <c r="DU6" s="574"/>
      <c r="DV6" s="581"/>
      <c r="DW6" s="572"/>
      <c r="DX6" s="127"/>
      <c r="DY6" s="127"/>
      <c r="DZ6" s="126"/>
      <c r="EA6" s="126"/>
      <c r="EB6" s="126"/>
      <c r="EC6" s="126"/>
      <c r="ED6" s="126"/>
      <c r="EE6" s="127"/>
      <c r="EF6" s="127"/>
      <c r="EG6" s="126"/>
      <c r="EH6" s="126"/>
      <c r="EI6" s="126"/>
      <c r="EJ6" s="126"/>
      <c r="EK6" s="126"/>
      <c r="EL6" s="127"/>
      <c r="EM6" s="127"/>
      <c r="EN6" s="126"/>
      <c r="EO6" s="126"/>
      <c r="EP6" s="126"/>
      <c r="EQ6" s="126"/>
      <c r="ER6" s="126"/>
      <c r="ES6" s="127"/>
      <c r="ET6" s="127"/>
      <c r="EU6" s="126"/>
      <c r="EV6" s="126"/>
      <c r="EW6" s="126"/>
      <c r="EX6" s="126"/>
      <c r="EY6" s="126"/>
      <c r="EZ6" s="141"/>
    </row>
    <row r="7" spans="1:156" s="96" customFormat="1" ht="20.100000000000001" customHeight="1">
      <c r="A7" s="854"/>
      <c r="B7" s="101" t="s">
        <v>7</v>
      </c>
      <c r="C7" s="391">
        <f>SUM(CQ7:DZ7)</f>
        <v>28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526">
        <v>10</v>
      </c>
      <c r="DQ7" s="522">
        <v>18</v>
      </c>
      <c r="DR7" s="127"/>
      <c r="DS7" s="572"/>
      <c r="DT7" s="572"/>
      <c r="DU7" s="574"/>
      <c r="DV7" s="581"/>
      <c r="DW7" s="572"/>
      <c r="DX7" s="127"/>
      <c r="DY7" s="127"/>
      <c r="DZ7" s="99"/>
      <c r="EA7" s="126"/>
      <c r="EB7" s="126"/>
      <c r="EC7" s="126"/>
      <c r="ED7" s="126"/>
      <c r="EE7" s="127"/>
      <c r="EF7" s="127"/>
      <c r="EG7" s="99"/>
      <c r="EH7" s="126"/>
      <c r="EI7" s="126"/>
      <c r="EJ7" s="126"/>
      <c r="EK7" s="126"/>
      <c r="EL7" s="127"/>
      <c r="EM7" s="127"/>
      <c r="EN7" s="99"/>
      <c r="EO7" s="126"/>
      <c r="EP7" s="126"/>
      <c r="EQ7" s="126"/>
      <c r="ER7" s="126"/>
      <c r="ES7" s="127"/>
      <c r="ET7" s="127"/>
      <c r="EU7" s="99"/>
      <c r="EV7" s="126"/>
      <c r="EW7" s="126"/>
      <c r="EX7" s="126"/>
      <c r="EY7" s="126"/>
      <c r="EZ7" s="141"/>
    </row>
    <row r="8" spans="1:156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345">
        <f t="shared" ref="DP8" si="10">DP7-DP6</f>
        <v>0</v>
      </c>
      <c r="DQ8" s="345">
        <f t="shared" ref="DQ8" si="11">DQ7-DQ6</f>
        <v>0</v>
      </c>
      <c r="DR8" s="127"/>
      <c r="DS8" s="572"/>
      <c r="DT8" s="572"/>
      <c r="DU8" s="574"/>
      <c r="DV8" s="581"/>
      <c r="DW8" s="572"/>
      <c r="DX8" s="127"/>
      <c r="DY8" s="127"/>
      <c r="DZ8" s="99"/>
      <c r="EA8" s="126"/>
      <c r="EB8" s="126"/>
      <c r="EC8" s="126"/>
      <c r="ED8" s="126"/>
      <c r="EE8" s="127"/>
      <c r="EF8" s="127"/>
      <c r="EG8" s="99"/>
      <c r="EH8" s="126"/>
      <c r="EI8" s="126"/>
      <c r="EJ8" s="126"/>
      <c r="EK8" s="126"/>
      <c r="EL8" s="127"/>
      <c r="EM8" s="127"/>
      <c r="EN8" s="99"/>
      <c r="EO8" s="126"/>
      <c r="EP8" s="126"/>
      <c r="EQ8" s="126"/>
      <c r="ER8" s="126"/>
      <c r="ES8" s="127"/>
      <c r="ET8" s="127"/>
      <c r="EU8" s="99"/>
      <c r="EV8" s="126"/>
      <c r="EW8" s="126"/>
      <c r="EX8" s="126"/>
      <c r="EY8" s="126"/>
      <c r="EZ8" s="141"/>
    </row>
    <row r="9" spans="1:156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523">
        <f>DO9+DP8</f>
        <v>0</v>
      </c>
      <c r="DQ9" s="523">
        <f>DP9+DQ8</f>
        <v>0</v>
      </c>
      <c r="DR9" s="127"/>
      <c r="DS9" s="572"/>
      <c r="DT9" s="572"/>
      <c r="DU9" s="574"/>
      <c r="DV9" s="581"/>
      <c r="DW9" s="572"/>
      <c r="DX9" s="127"/>
      <c r="DY9" s="127"/>
      <c r="DZ9" s="99"/>
      <c r="EA9" s="126"/>
      <c r="EB9" s="126"/>
      <c r="EC9" s="126"/>
      <c r="ED9" s="126"/>
      <c r="EE9" s="127"/>
      <c r="EF9" s="127"/>
      <c r="EG9" s="99"/>
      <c r="EH9" s="126"/>
      <c r="EI9" s="126"/>
      <c r="EJ9" s="126"/>
      <c r="EK9" s="126"/>
      <c r="EL9" s="127"/>
      <c r="EM9" s="127"/>
      <c r="EN9" s="99"/>
      <c r="EO9" s="126"/>
      <c r="EP9" s="126"/>
      <c r="EQ9" s="126"/>
      <c r="ER9" s="126"/>
      <c r="ES9" s="127"/>
      <c r="ET9" s="127"/>
      <c r="EU9" s="99"/>
      <c r="EV9" s="126"/>
      <c r="EW9" s="126"/>
      <c r="EX9" s="126"/>
      <c r="EY9" s="126"/>
      <c r="EZ9" s="141"/>
    </row>
    <row r="10" spans="1:156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342"/>
      <c r="DQ10" s="343"/>
      <c r="DR10" s="98"/>
      <c r="DS10" s="575"/>
      <c r="DT10" s="575"/>
      <c r="DU10" s="574"/>
      <c r="DV10" s="581"/>
      <c r="DW10" s="572"/>
      <c r="DX10" s="127"/>
      <c r="DY10" s="127"/>
      <c r="DZ10" s="99"/>
      <c r="EA10" s="126"/>
      <c r="EB10" s="126"/>
      <c r="EC10" s="126"/>
      <c r="ED10" s="126"/>
      <c r="EE10" s="127"/>
      <c r="EF10" s="127"/>
      <c r="EG10" s="99"/>
      <c r="EH10" s="126"/>
      <c r="EI10" s="126"/>
      <c r="EJ10" s="126"/>
      <c r="EK10" s="126"/>
      <c r="EL10" s="127"/>
      <c r="EM10" s="127"/>
      <c r="EN10" s="99"/>
      <c r="EO10" s="126"/>
      <c r="EP10" s="126"/>
      <c r="EQ10" s="126"/>
      <c r="ER10" s="126"/>
      <c r="ES10" s="127"/>
      <c r="ET10" s="127"/>
      <c r="EU10" s="99"/>
      <c r="EV10" s="126"/>
      <c r="EW10" s="126"/>
      <c r="EX10" s="126"/>
      <c r="EY10" s="126"/>
      <c r="EZ10" s="141"/>
    </row>
    <row r="11" spans="1:156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349"/>
      <c r="DQ11" s="350"/>
      <c r="DR11" s="108"/>
      <c r="DS11" s="576"/>
      <c r="DT11" s="576"/>
      <c r="DU11" s="577"/>
      <c r="DV11" s="582"/>
      <c r="DW11" s="576"/>
      <c r="DX11" s="108"/>
      <c r="DY11" s="108"/>
      <c r="DZ11" s="109"/>
      <c r="EA11" s="109"/>
      <c r="EB11" s="109"/>
      <c r="EC11" s="109"/>
      <c r="ED11" s="109"/>
      <c r="EE11" s="108"/>
      <c r="EF11" s="108"/>
      <c r="EG11" s="109"/>
      <c r="EH11" s="109"/>
      <c r="EI11" s="109"/>
      <c r="EJ11" s="109"/>
      <c r="EK11" s="109"/>
      <c r="EL11" s="108"/>
      <c r="EM11" s="108"/>
      <c r="EN11" s="109"/>
      <c r="EO11" s="109"/>
      <c r="EP11" s="109"/>
      <c r="EQ11" s="109"/>
      <c r="ER11" s="109"/>
      <c r="ES11" s="108"/>
      <c r="ET11" s="108"/>
      <c r="EU11" s="109"/>
      <c r="EV11" s="109"/>
      <c r="EW11" s="109"/>
      <c r="EX11" s="109"/>
      <c r="EY11" s="109"/>
      <c r="EZ11" s="144"/>
    </row>
    <row r="12" spans="1:156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525"/>
      <c r="DQ12" s="524"/>
      <c r="DR12" s="92"/>
      <c r="DS12" s="570"/>
      <c r="DT12" s="570"/>
      <c r="DU12" s="571"/>
      <c r="DV12" s="580"/>
      <c r="DW12" s="570"/>
      <c r="DX12" s="92"/>
      <c r="DY12" s="92"/>
      <c r="DZ12" s="93"/>
      <c r="EA12" s="93"/>
      <c r="EB12" s="93"/>
      <c r="EC12" s="93"/>
      <c r="ED12" s="93"/>
      <c r="EE12" s="92"/>
      <c r="EF12" s="92"/>
      <c r="EG12" s="93"/>
      <c r="EH12" s="93"/>
      <c r="EI12" s="93"/>
      <c r="EJ12" s="93"/>
      <c r="EK12" s="93"/>
      <c r="EL12" s="92"/>
      <c r="EM12" s="92"/>
      <c r="EN12" s="93"/>
      <c r="EO12" s="93"/>
      <c r="EP12" s="93"/>
      <c r="EQ12" s="93"/>
      <c r="ER12" s="93"/>
      <c r="ES12" s="92"/>
      <c r="ET12" s="92"/>
      <c r="EU12" s="93"/>
      <c r="EV12" s="93"/>
      <c r="EW12" s="93"/>
      <c r="EX12" s="93"/>
      <c r="EY12" s="93"/>
      <c r="EZ12" s="140"/>
    </row>
    <row r="13" spans="1:156" s="96" customFormat="1" ht="20.100000000000001" customHeight="1">
      <c r="A13" s="853" t="s">
        <v>621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526"/>
      <c r="DQ13" s="522"/>
      <c r="DR13" s="127"/>
      <c r="DS13" s="572"/>
      <c r="DT13" s="572"/>
      <c r="DU13" s="573"/>
      <c r="DV13" s="581"/>
      <c r="DW13" s="572"/>
      <c r="DX13" s="127"/>
      <c r="DY13" s="127"/>
      <c r="DZ13" s="126"/>
      <c r="EA13" s="126"/>
      <c r="EB13" s="126"/>
      <c r="EC13" s="126"/>
      <c r="ED13" s="126"/>
      <c r="EE13" s="127"/>
      <c r="EF13" s="127"/>
      <c r="EG13" s="126"/>
      <c r="EH13" s="126"/>
      <c r="EI13" s="126"/>
      <c r="EJ13" s="126"/>
      <c r="EK13" s="126"/>
      <c r="EL13" s="127"/>
      <c r="EM13" s="127"/>
      <c r="EN13" s="126"/>
      <c r="EO13" s="126"/>
      <c r="EP13" s="126"/>
      <c r="EQ13" s="126"/>
      <c r="ER13" s="126"/>
      <c r="ES13" s="127"/>
      <c r="ET13" s="127"/>
      <c r="EU13" s="126"/>
      <c r="EV13" s="126"/>
      <c r="EW13" s="126"/>
      <c r="EX13" s="126"/>
      <c r="EY13" s="126"/>
      <c r="EZ13" s="141"/>
    </row>
    <row r="14" spans="1:156" s="96" customFormat="1" ht="20.100000000000001" customHeight="1">
      <c r="A14" s="854"/>
      <c r="B14" s="101" t="s">
        <v>6</v>
      </c>
      <c r="C14" s="391">
        <f t="shared" ref="C14:C15" si="12">SUM(CQ14:DZ14)</f>
        <v>28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526"/>
      <c r="DQ14" s="343">
        <v>28</v>
      </c>
      <c r="DR14" s="127"/>
      <c r="DS14" s="572"/>
      <c r="DT14" s="572"/>
      <c r="DU14" s="574"/>
      <c r="DV14" s="581"/>
      <c r="DW14" s="572"/>
      <c r="DX14" s="127"/>
      <c r="DY14" s="127"/>
      <c r="DZ14" s="126"/>
      <c r="EA14" s="126"/>
      <c r="EB14" s="126"/>
      <c r="EC14" s="126"/>
      <c r="ED14" s="126"/>
      <c r="EE14" s="127"/>
      <c r="EF14" s="127"/>
      <c r="EG14" s="126"/>
      <c r="EH14" s="126"/>
      <c r="EI14" s="126"/>
      <c r="EJ14" s="126"/>
      <c r="EK14" s="126"/>
      <c r="EL14" s="127"/>
      <c r="EM14" s="127"/>
      <c r="EN14" s="126"/>
      <c r="EO14" s="126"/>
      <c r="EP14" s="126"/>
      <c r="EQ14" s="126"/>
      <c r="ER14" s="126"/>
      <c r="ES14" s="127"/>
      <c r="ET14" s="127"/>
      <c r="EU14" s="126"/>
      <c r="EV14" s="126"/>
      <c r="EW14" s="126"/>
      <c r="EX14" s="126"/>
      <c r="EY14" s="126"/>
      <c r="EZ14" s="141"/>
    </row>
    <row r="15" spans="1:156" s="96" customFormat="1" ht="20.100000000000001" customHeight="1">
      <c r="A15" s="854"/>
      <c r="B15" s="101" t="s">
        <v>7</v>
      </c>
      <c r="C15" s="391">
        <f t="shared" si="12"/>
        <v>27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526"/>
      <c r="DQ15" s="526">
        <v>27</v>
      </c>
      <c r="DR15" s="127"/>
      <c r="DS15" s="572"/>
      <c r="DT15" s="572"/>
      <c r="DU15" s="574"/>
      <c r="DV15" s="581"/>
      <c r="DW15" s="572"/>
      <c r="DX15" s="127"/>
      <c r="DY15" s="127"/>
      <c r="DZ15" s="126"/>
      <c r="EA15" s="126"/>
      <c r="EB15" s="126"/>
      <c r="EC15" s="126"/>
      <c r="ED15" s="126"/>
      <c r="EE15" s="127"/>
      <c r="EF15" s="127"/>
      <c r="EG15" s="126"/>
      <c r="EH15" s="126"/>
      <c r="EI15" s="126"/>
      <c r="EJ15" s="126"/>
      <c r="EK15" s="126"/>
      <c r="EL15" s="127"/>
      <c r="EM15" s="127"/>
      <c r="EN15" s="126"/>
      <c r="EO15" s="126"/>
      <c r="EP15" s="126"/>
      <c r="EQ15" s="126"/>
      <c r="ER15" s="126"/>
      <c r="ES15" s="127"/>
      <c r="ET15" s="127"/>
      <c r="EU15" s="126"/>
      <c r="EV15" s="126"/>
      <c r="EW15" s="126"/>
      <c r="EX15" s="126"/>
      <c r="EY15" s="126"/>
      <c r="EZ15" s="141"/>
    </row>
    <row r="16" spans="1:156" s="96" customFormat="1" ht="20.100000000000001" customHeight="1">
      <c r="A16" s="854"/>
      <c r="B16" s="101" t="s">
        <v>8</v>
      </c>
      <c r="C16" s="390">
        <f>C15-C14</f>
        <v>-1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526"/>
      <c r="DQ16" s="345">
        <f>DQ15-DQ14</f>
        <v>-1</v>
      </c>
      <c r="DR16" s="127"/>
      <c r="DS16" s="572"/>
      <c r="DT16" s="572"/>
      <c r="DU16" s="574"/>
      <c r="DV16" s="581"/>
      <c r="DW16" s="572"/>
      <c r="DX16" s="127"/>
      <c r="DY16" s="127"/>
      <c r="DZ16" s="126"/>
      <c r="EA16" s="126"/>
      <c r="EB16" s="126"/>
      <c r="EC16" s="126"/>
      <c r="ED16" s="126"/>
      <c r="EE16" s="127"/>
      <c r="EF16" s="127"/>
      <c r="EG16" s="126"/>
      <c r="EH16" s="126"/>
      <c r="EI16" s="126"/>
      <c r="EJ16" s="126"/>
      <c r="EK16" s="126"/>
      <c r="EL16" s="127"/>
      <c r="EM16" s="127"/>
      <c r="EN16" s="126"/>
      <c r="EO16" s="126"/>
      <c r="EP16" s="126"/>
      <c r="EQ16" s="126"/>
      <c r="ER16" s="126"/>
      <c r="ES16" s="127"/>
      <c r="ET16" s="127"/>
      <c r="EU16" s="126"/>
      <c r="EV16" s="126"/>
      <c r="EW16" s="126"/>
      <c r="EX16" s="126"/>
      <c r="EY16" s="126"/>
      <c r="EZ16" s="141"/>
    </row>
    <row r="17" spans="1:156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526"/>
      <c r="DQ17" s="523">
        <f>DR17+DQ16</f>
        <v>-1</v>
      </c>
      <c r="DR17" s="127"/>
      <c r="DS17" s="572"/>
      <c r="DT17" s="572"/>
      <c r="DU17" s="574"/>
      <c r="DV17" s="581"/>
      <c r="DW17" s="572"/>
      <c r="DX17" s="127"/>
      <c r="DY17" s="127"/>
      <c r="DZ17" s="126"/>
      <c r="EA17" s="126"/>
      <c r="EB17" s="126"/>
      <c r="EC17" s="126"/>
      <c r="ED17" s="126"/>
      <c r="EE17" s="127"/>
      <c r="EF17" s="127"/>
      <c r="EG17" s="126"/>
      <c r="EH17" s="126"/>
      <c r="EI17" s="126"/>
      <c r="EJ17" s="126"/>
      <c r="EK17" s="126"/>
      <c r="EL17" s="127"/>
      <c r="EM17" s="127"/>
      <c r="EN17" s="126"/>
      <c r="EO17" s="126"/>
      <c r="EP17" s="126"/>
      <c r="EQ17" s="126"/>
      <c r="ER17" s="126"/>
      <c r="ES17" s="127"/>
      <c r="ET17" s="127"/>
      <c r="EU17" s="126"/>
      <c r="EV17" s="126"/>
      <c r="EW17" s="126"/>
      <c r="EX17" s="126"/>
      <c r="EY17" s="126"/>
      <c r="EZ17" s="141"/>
    </row>
    <row r="18" spans="1:156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526"/>
      <c r="DQ18" s="522"/>
      <c r="DR18" s="127"/>
      <c r="DS18" s="572"/>
      <c r="DT18" s="572"/>
      <c r="DU18" s="574"/>
      <c r="DV18" s="583"/>
      <c r="DW18" s="578"/>
      <c r="DX18" s="103"/>
      <c r="DY18" s="103"/>
      <c r="DZ18" s="104"/>
      <c r="EA18" s="104"/>
      <c r="EB18" s="104"/>
      <c r="EC18" s="104"/>
      <c r="ED18" s="104"/>
      <c r="EE18" s="103"/>
      <c r="EF18" s="103"/>
      <c r="EG18" s="104"/>
      <c r="EH18" s="104"/>
      <c r="EI18" s="104"/>
      <c r="EJ18" s="104"/>
      <c r="EK18" s="104"/>
      <c r="EL18" s="103"/>
      <c r="EM18" s="103"/>
      <c r="EN18" s="104"/>
      <c r="EO18" s="104"/>
      <c r="EP18" s="104"/>
      <c r="EQ18" s="104"/>
      <c r="ER18" s="104"/>
      <c r="ES18" s="103"/>
      <c r="ET18" s="103"/>
      <c r="EU18" s="104"/>
      <c r="EV18" s="104"/>
      <c r="EW18" s="104"/>
      <c r="EX18" s="104"/>
      <c r="EY18" s="104"/>
      <c r="EZ18" s="145"/>
    </row>
    <row r="19" spans="1:156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349"/>
      <c r="DQ19" s="350"/>
      <c r="DR19" s="108"/>
      <c r="DS19" s="576"/>
      <c r="DT19" s="576"/>
      <c r="DU19" s="577"/>
      <c r="DV19" s="582"/>
      <c r="DW19" s="576"/>
      <c r="DX19" s="108"/>
      <c r="DY19" s="108"/>
      <c r="DZ19" s="109"/>
      <c r="EA19" s="109"/>
      <c r="EB19" s="109"/>
      <c r="EC19" s="109"/>
      <c r="ED19" s="109"/>
      <c r="EE19" s="108"/>
      <c r="EF19" s="108"/>
      <c r="EG19" s="109"/>
      <c r="EH19" s="109"/>
      <c r="EI19" s="109"/>
      <c r="EJ19" s="109"/>
      <c r="EK19" s="109"/>
      <c r="EL19" s="108"/>
      <c r="EM19" s="108"/>
      <c r="EN19" s="109"/>
      <c r="EO19" s="109"/>
      <c r="EP19" s="109"/>
      <c r="EQ19" s="109"/>
      <c r="ER19" s="109"/>
      <c r="ES19" s="108"/>
      <c r="ET19" s="108"/>
      <c r="EU19" s="109"/>
      <c r="EV19" s="109"/>
      <c r="EW19" s="109"/>
      <c r="EX19" s="109"/>
      <c r="EY19" s="109"/>
      <c r="EZ19" s="144"/>
    </row>
    <row r="20" spans="1:156" ht="42" customHeight="1" thickBot="1">
      <c r="A20" s="821" t="s">
        <v>628</v>
      </c>
      <c r="B20" s="822"/>
      <c r="C20" s="823"/>
    </row>
  </sheetData>
  <mergeCells count="9">
    <mergeCell ref="CQ2:DU2"/>
    <mergeCell ref="DV2:EZ2"/>
    <mergeCell ref="A5:A11"/>
    <mergeCell ref="A13:A19"/>
    <mergeCell ref="A20:C20"/>
    <mergeCell ref="A2:C3"/>
    <mergeCell ref="D2:AG2"/>
    <mergeCell ref="AH2:BL2"/>
    <mergeCell ref="BM2:CP2"/>
  </mergeCells>
  <conditionalFormatting sqref="C8">
    <cfRule type="cellIs" dxfId="7643" priority="53" operator="equal">
      <formula>0</formula>
    </cfRule>
    <cfRule type="cellIs" dxfId="7642" priority="52" operator="equal">
      <formula>0</formula>
    </cfRule>
    <cfRule type="cellIs" dxfId="7641" priority="54" operator="lessThan">
      <formula>0</formula>
    </cfRule>
  </conditionalFormatting>
  <conditionalFormatting sqref="C16">
    <cfRule type="cellIs" dxfId="7640" priority="57" operator="lessThan">
      <formula>0</formula>
    </cfRule>
    <cfRule type="cellIs" dxfId="7639" priority="56" operator="equal">
      <formula>0</formula>
    </cfRule>
    <cfRule type="cellIs" dxfId="7638" priority="55" operator="equal">
      <formula>0</formula>
    </cfRule>
  </conditionalFormatting>
  <conditionalFormatting sqref="D8:O8 R8:V8 Y8:AS8 CC8 CE8:CG8 CQ8:CS8 BV8:BZ8 AU9 FA8:XFD8">
    <cfRule type="cellIs" dxfId="7637" priority="50" operator="greaterThan">
      <formula>0</formula>
    </cfRule>
  </conditionalFormatting>
  <conditionalFormatting sqref="D16:O16 R16:V16">
    <cfRule type="cellIs" dxfId="7636" priority="46" operator="greaterThan">
      <formula>0</formula>
    </cfRule>
    <cfRule type="cellIs" dxfId="7635" priority="45" operator="greaterThan">
      <formula>0</formula>
    </cfRule>
    <cfRule type="cellIs" dxfId="7634" priority="44" operator="greaterThan">
      <formula>0</formula>
    </cfRule>
  </conditionalFormatting>
  <conditionalFormatting sqref="D9:V9 Y9:AS9 BV9:CC9 CE9:CG9 CQ9:CS9 AV17:CD17 CF17:CG17">
    <cfRule type="cellIs" dxfId="7633" priority="47" operator="lessThan">
      <formula>-0.01</formula>
    </cfRule>
    <cfRule type="cellIs" dxfId="7632" priority="48" operator="equal">
      <formula>0</formula>
    </cfRule>
  </conditionalFormatting>
  <conditionalFormatting sqref="D17:AS17">
    <cfRule type="cellIs" dxfId="7631" priority="38" operator="equal">
      <formula>0</formula>
    </cfRule>
    <cfRule type="cellIs" dxfId="7630" priority="37" operator="lessThan">
      <formula>-0.01</formula>
    </cfRule>
  </conditionalFormatting>
  <conditionalFormatting sqref="D18:AS18 AV18:CG18 CQ18:CW18 DC18:DK18 DV18:XFD18">
    <cfRule type="cellIs" dxfId="7629" priority="59" operator="greaterThan">
      <formula>0</formula>
    </cfRule>
    <cfRule type="cellIs" dxfId="7628" priority="58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627" priority="49" operator="greaterThan">
      <formula>0</formula>
    </cfRule>
  </conditionalFormatting>
  <conditionalFormatting sqref="Y16:AC16">
    <cfRule type="cellIs" dxfId="7626" priority="42" operator="greaterThan">
      <formula>0</formula>
    </cfRule>
    <cfRule type="cellIs" dxfId="7625" priority="41" operator="greaterThan">
      <formula>0</formula>
    </cfRule>
    <cfRule type="cellIs" dxfId="7624" priority="43" operator="greaterThan">
      <formula>0</formula>
    </cfRule>
  </conditionalFormatting>
  <conditionalFormatting sqref="Y6:CC6 CE6:CG6 CQ6:CS6 DU6 CC8 CE8:CG8 CQ8:CS8 AW14:BR14 BT14:CD14 CF14:CG14 CQ14:DD14 DQ14 DU14 CA15:CB16 CU15:CW17 CX15:DB18">
    <cfRule type="cellIs" dxfId="7623" priority="36" operator="greaterThan">
      <formula>0</formula>
    </cfRule>
  </conditionalFormatting>
  <conditionalFormatting sqref="AE16:BD16 CC16:CD16 CG16 CS16:CT16">
    <cfRule type="cellIs" dxfId="7622" priority="33" operator="greaterThan">
      <formula>0</formula>
    </cfRule>
  </conditionalFormatting>
  <conditionalFormatting sqref="AE16:BD16 CC16:CD16">
    <cfRule type="cellIs" dxfId="7621" priority="32" operator="greaterThan">
      <formula>0</formula>
    </cfRule>
  </conditionalFormatting>
  <conditionalFormatting sqref="AE16:BZ16">
    <cfRule type="cellIs" dxfId="7620" priority="24" operator="greaterThan">
      <formula>0</formula>
    </cfRule>
  </conditionalFormatting>
  <conditionalFormatting sqref="AU8:BS8 BV8:BZ8">
    <cfRule type="cellIs" dxfId="7619" priority="27" operator="greaterThan">
      <formula>0</formula>
    </cfRule>
  </conditionalFormatting>
  <conditionalFormatting sqref="AU8:BS8">
    <cfRule type="cellIs" dxfId="7618" priority="26" operator="greaterThan">
      <formula>0</formula>
    </cfRule>
  </conditionalFormatting>
  <conditionalFormatting sqref="AU8:BS9">
    <cfRule type="cellIs" dxfId="7617" priority="25" operator="greaterThan">
      <formula>0</formula>
    </cfRule>
  </conditionalFormatting>
  <conditionalFormatting sqref="AV17 AT17:AU18">
    <cfRule type="cellIs" dxfId="7616" priority="39" operator="greaterThan">
      <formula>0</formula>
    </cfRule>
    <cfRule type="cellIs" dxfId="7615" priority="40" operator="greaterThan">
      <formula>0</formula>
    </cfRule>
  </conditionalFormatting>
  <conditionalFormatting sqref="AV9:BS9">
    <cfRule type="cellIs" dxfId="7614" priority="29" operator="equal">
      <formula>0</formula>
    </cfRule>
    <cfRule type="cellIs" dxfId="7613" priority="28" operator="lessThan">
      <formula>-0.01</formula>
    </cfRule>
  </conditionalFormatting>
  <conditionalFormatting sqref="AZ16:BN16">
    <cfRule type="cellIs" dxfId="7612" priority="34" operator="greaterThan">
      <formula>0</formula>
    </cfRule>
    <cfRule type="cellIs" dxfId="7611" priority="35" operator="greaterThan">
      <formula>0</formula>
    </cfRule>
  </conditionalFormatting>
  <conditionalFormatting sqref="BO16:BZ16">
    <cfRule type="cellIs" dxfId="7610" priority="30" operator="greaterThan">
      <formula>0</formula>
    </cfRule>
    <cfRule type="cellIs" dxfId="7609" priority="31" operator="greaterThan">
      <formula>0</formula>
    </cfRule>
  </conditionalFormatting>
  <conditionalFormatting sqref="BV8:BZ8">
    <cfRule type="cellIs" dxfId="7608" priority="23" operator="greaterThan">
      <formula>0</formula>
    </cfRule>
  </conditionalFormatting>
  <conditionalFormatting sqref="CF16:CG16 CS16:CT16">
    <cfRule type="cellIs" dxfId="7607" priority="22" operator="greaterThan">
      <formula>0</formula>
    </cfRule>
  </conditionalFormatting>
  <conditionalFormatting sqref="CF16:CG16">
    <cfRule type="cellIs" dxfId="7606" priority="21" operator="greaterThan">
      <formula>0</formula>
    </cfRule>
  </conditionalFormatting>
  <conditionalFormatting sqref="CQ15">
    <cfRule type="cellIs" dxfId="7605" priority="20" operator="greaterThan">
      <formula>0</formula>
    </cfRule>
    <cfRule type="cellIs" dxfId="7604" priority="17" operator="greaterThan">
      <formula>0</formula>
    </cfRule>
  </conditionalFormatting>
  <conditionalFormatting sqref="CQ16:CT17">
    <cfRule type="cellIs" dxfId="7603" priority="19" operator="equal">
      <formula>0</formula>
    </cfRule>
    <cfRule type="cellIs" dxfId="7602" priority="18" operator="lessThan">
      <formula>-0.01</formula>
    </cfRule>
  </conditionalFormatting>
  <conditionalFormatting sqref="DP6:DQ6">
    <cfRule type="cellIs" dxfId="7601" priority="11" operator="greaterThan">
      <formula>0</formula>
    </cfRule>
  </conditionalFormatting>
  <conditionalFormatting sqref="DP8:DQ8">
    <cfRule type="cellIs" dxfId="7600" priority="4" operator="greaterThan">
      <formula>0</formula>
    </cfRule>
    <cfRule type="cellIs" dxfId="7599" priority="7" operator="lessThan">
      <formula>0</formula>
    </cfRule>
    <cfRule type="cellIs" dxfId="7598" priority="8" operator="greaterThan">
      <formula>0</formula>
    </cfRule>
    <cfRule type="cellIs" dxfId="7597" priority="10" operator="greaterThan">
      <formula>0</formula>
    </cfRule>
    <cfRule type="cellIs" dxfId="7596" priority="9" operator="greaterThan">
      <formula>0</formula>
    </cfRule>
  </conditionalFormatting>
  <conditionalFormatting sqref="DP9:DQ9">
    <cfRule type="cellIs" dxfId="7595" priority="5" operator="equal">
      <formula>0</formula>
    </cfRule>
    <cfRule type="cellIs" dxfId="7594" priority="6" operator="lessThan">
      <formula>0</formula>
    </cfRule>
  </conditionalFormatting>
  <conditionalFormatting sqref="DQ16">
    <cfRule type="cellIs" dxfId="7593" priority="16" operator="greaterThan">
      <formula>0</formula>
    </cfRule>
    <cfRule type="cellIs" dxfId="7592" priority="14" operator="greaterThan">
      <formula>0</formula>
    </cfRule>
    <cfRule type="cellIs" dxfId="7591" priority="15" operator="greaterThan">
      <formula>0</formula>
    </cfRule>
    <cfRule type="cellIs" dxfId="7590" priority="13" operator="lessThan">
      <formula>0</formula>
    </cfRule>
    <cfRule type="cellIs" dxfId="7589" priority="12" operator="greaterThan">
      <formula>0</formula>
    </cfRule>
  </conditionalFormatting>
  <conditionalFormatting sqref="DQ17">
    <cfRule type="cellIs" dxfId="7588" priority="1" operator="equal">
      <formula>0</formula>
    </cfRule>
    <cfRule type="cellIs" dxfId="7587" priority="2" operator="lessThan">
      <formula>0</formula>
    </cfRule>
  </conditionalFormatting>
  <conditionalFormatting sqref="DV18:EZ18">
    <cfRule type="cellIs" dxfId="7586" priority="3" operator="greaterThan">
      <formula>0</formula>
    </cfRule>
  </conditionalFormatting>
  <conditionalFormatting sqref="FA6:XFD8 D8:O8 R8:V8 Y8:AS8 AU9">
    <cfRule type="cellIs" dxfId="7585" priority="51" operator="greaterThan">
      <formula>0</formula>
    </cfRule>
  </conditionalFormatting>
  <conditionalFormatting sqref="FA14:XFD15 D6:G6 I6:O6 R6:V6 D14:G14 I14:O14 R14:V14 Y14:AT14">
    <cfRule type="cellIs" dxfId="7584" priority="61" operator="greaterThan">
      <formula>0</formula>
    </cfRule>
  </conditionalFormatting>
  <conditionalFormatting sqref="FA15:XFD15">
    <cfRule type="cellIs" dxfId="7583" priority="60" operator="greaterThan">
      <formula>0</formula>
    </cfRule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C33D-2190-477F-920D-1557F982A81D}">
  <sheetPr>
    <tabColor rgb="FF92D050"/>
  </sheetPr>
  <dimension ref="A1:EZ20"/>
  <sheetViews>
    <sheetView showGridLines="0" zoomScale="60" zoomScaleNormal="60" workbookViewId="0">
      <pane xSplit="3" ySplit="3" topLeftCell="CV4" activePane="bottomRight" state="frozen"/>
      <selection activeCell="AT22" sqref="AT22"/>
      <selection pane="topRight" activeCell="AT22" sqref="AT22"/>
      <selection pane="bottomLeft" activeCell="AT22" sqref="AT22"/>
      <selection pane="bottomRight" activeCell="EI20" sqref="EI20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129" width="6.6640625" hidden="1" customWidth="1"/>
    <col min="130" max="156" width="6.6640625" customWidth="1"/>
  </cols>
  <sheetData>
    <row r="1" spans="1:156" ht="28.05" customHeight="1" thickBot="1">
      <c r="A1" s="533" t="s">
        <v>584</v>
      </c>
    </row>
    <row r="2" spans="1:156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64"/>
    </row>
    <row r="3" spans="1:156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600">
        <f>EY3+1</f>
        <v>31</v>
      </c>
    </row>
    <row r="4" spans="1:156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601"/>
    </row>
    <row r="5" spans="1:156" s="96" customFormat="1" ht="20.100000000000001" customHeight="1">
      <c r="A5" s="853" t="s">
        <v>620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602"/>
    </row>
    <row r="6" spans="1:156" s="96" customFormat="1" ht="20.100000000000001" customHeight="1">
      <c r="A6" s="854"/>
      <c r="B6" s="101" t="s">
        <v>6</v>
      </c>
      <c r="C6" s="391">
        <f>SUM(DV6:FA6)</f>
        <v>100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342">
        <v>30</v>
      </c>
      <c r="EC6" s="342">
        <v>30</v>
      </c>
      <c r="ED6" s="342">
        <v>30</v>
      </c>
      <c r="EE6" s="342">
        <v>10</v>
      </c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602"/>
    </row>
    <row r="7" spans="1:156" s="96" customFormat="1" ht="20.100000000000001" customHeight="1">
      <c r="A7" s="854"/>
      <c r="B7" s="101" t="s">
        <v>7</v>
      </c>
      <c r="C7" s="391">
        <f>SUM(DV7:FA7)</f>
        <v>100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>
        <v>15</v>
      </c>
      <c r="EC7" s="526">
        <v>12</v>
      </c>
      <c r="ED7" s="526">
        <v>33</v>
      </c>
      <c r="EE7" s="522">
        <v>32</v>
      </c>
      <c r="EF7" s="522"/>
      <c r="EG7" s="342">
        <v>8</v>
      </c>
      <c r="EH7" s="526"/>
      <c r="EI7" s="526"/>
      <c r="EJ7" s="526"/>
      <c r="EK7" s="526"/>
      <c r="EL7" s="522"/>
      <c r="EM7" s="522"/>
      <c r="EN7" s="342"/>
      <c r="EO7" s="526"/>
      <c r="EP7" s="526"/>
      <c r="EQ7" s="526"/>
      <c r="ER7" s="526"/>
      <c r="ES7" s="522"/>
      <c r="ET7" s="522"/>
      <c r="EU7" s="342"/>
      <c r="EV7" s="526"/>
      <c r="EW7" s="526"/>
      <c r="EX7" s="526"/>
      <c r="EY7" s="526"/>
      <c r="EZ7" s="602"/>
    </row>
    <row r="8" spans="1:156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345">
        <f t="shared" ref="EB8:ED8" si="10">EB7-EB6</f>
        <v>-15</v>
      </c>
      <c r="EC8" s="345">
        <f t="shared" si="10"/>
        <v>-18</v>
      </c>
      <c r="ED8" s="345">
        <f t="shared" si="10"/>
        <v>3</v>
      </c>
      <c r="EE8" s="345">
        <f t="shared" ref="EE8:EG8" si="11">EE7-EE6</f>
        <v>22</v>
      </c>
      <c r="EF8" s="345">
        <f t="shared" si="11"/>
        <v>0</v>
      </c>
      <c r="EG8" s="345">
        <f t="shared" si="11"/>
        <v>8</v>
      </c>
      <c r="EH8" s="526"/>
      <c r="EI8" s="526"/>
      <c r="EJ8" s="526"/>
      <c r="EK8" s="526"/>
      <c r="EL8" s="522"/>
      <c r="EM8" s="522"/>
      <c r="EN8" s="342"/>
      <c r="EO8" s="526"/>
      <c r="EP8" s="526"/>
      <c r="EQ8" s="526"/>
      <c r="ER8" s="526"/>
      <c r="ES8" s="522"/>
      <c r="ET8" s="522"/>
      <c r="EU8" s="342"/>
      <c r="EV8" s="526"/>
      <c r="EW8" s="526"/>
      <c r="EX8" s="526"/>
      <c r="EY8" s="526"/>
      <c r="EZ8" s="602"/>
    </row>
    <row r="9" spans="1:156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3">
        <f t="shared" ref="EB9" si="12">EA9+EB8</f>
        <v>-15</v>
      </c>
      <c r="EC9" s="523">
        <f t="shared" ref="EC9" si="13">EB9+EC8</f>
        <v>-33</v>
      </c>
      <c r="ED9" s="523">
        <f t="shared" ref="ED9:EE9" si="14">EC9+ED8</f>
        <v>-30</v>
      </c>
      <c r="EE9" s="523">
        <f t="shared" si="14"/>
        <v>-8</v>
      </c>
      <c r="EF9" s="523">
        <f t="shared" ref="EF9" si="15">EE9+EF8</f>
        <v>-8</v>
      </c>
      <c r="EG9" s="523">
        <f t="shared" ref="EG9" si="16">EF9+EG8</f>
        <v>0</v>
      </c>
      <c r="EH9" s="526"/>
      <c r="EI9" s="526"/>
      <c r="EJ9" s="526"/>
      <c r="EK9" s="526"/>
      <c r="EL9" s="522"/>
      <c r="EM9" s="522"/>
      <c r="EN9" s="342"/>
      <c r="EO9" s="526"/>
      <c r="EP9" s="526"/>
      <c r="EQ9" s="526"/>
      <c r="ER9" s="526"/>
      <c r="ES9" s="522"/>
      <c r="ET9" s="522"/>
      <c r="EU9" s="342"/>
      <c r="EV9" s="526"/>
      <c r="EW9" s="526"/>
      <c r="EX9" s="526"/>
      <c r="EY9" s="526"/>
      <c r="EZ9" s="602"/>
    </row>
    <row r="10" spans="1:156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342"/>
      <c r="EH10" s="526"/>
      <c r="EI10" s="526"/>
      <c r="EJ10" s="526"/>
      <c r="EK10" s="526"/>
      <c r="EL10" s="522"/>
      <c r="EM10" s="522"/>
      <c r="EN10" s="342"/>
      <c r="EO10" s="526"/>
      <c r="EP10" s="526"/>
      <c r="EQ10" s="526"/>
      <c r="ER10" s="526"/>
      <c r="ES10" s="522"/>
      <c r="ET10" s="522"/>
      <c r="EU10" s="342"/>
      <c r="EV10" s="526"/>
      <c r="EW10" s="526"/>
      <c r="EX10" s="526"/>
      <c r="EY10" s="526"/>
      <c r="EZ10" s="602"/>
    </row>
    <row r="11" spans="1:156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351"/>
    </row>
    <row r="12" spans="1:156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601"/>
    </row>
    <row r="13" spans="1:156" s="96" customFormat="1" ht="20.100000000000001" customHeight="1">
      <c r="A13" s="853" t="s">
        <v>620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602"/>
    </row>
    <row r="14" spans="1:156" s="96" customFormat="1" ht="20.100000000000001" customHeight="1">
      <c r="A14" s="854"/>
      <c r="B14" s="101" t="s">
        <v>6</v>
      </c>
      <c r="C14" s="391">
        <f>SUM(DV14:FA14)</f>
        <v>100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342">
        <v>10</v>
      </c>
      <c r="EC14" s="342">
        <v>30</v>
      </c>
      <c r="ED14" s="342">
        <v>30</v>
      </c>
      <c r="EE14" s="342">
        <v>30</v>
      </c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602"/>
    </row>
    <row r="15" spans="1:156" s="96" customFormat="1" ht="20.100000000000001" customHeight="1">
      <c r="A15" s="854"/>
      <c r="B15" s="101" t="s">
        <v>7</v>
      </c>
      <c r="C15" s="391">
        <f>SUM(DV15:FA15)</f>
        <v>100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>
        <v>0</v>
      </c>
      <c r="EC15" s="526">
        <v>8</v>
      </c>
      <c r="ED15" s="526">
        <v>32</v>
      </c>
      <c r="EE15" s="522">
        <v>33</v>
      </c>
      <c r="EF15" s="522"/>
      <c r="EG15" s="526">
        <v>27</v>
      </c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602"/>
    </row>
    <row r="16" spans="1:156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345">
        <f t="shared" ref="EB16:ED16" si="17">EB15-EB14</f>
        <v>-10</v>
      </c>
      <c r="EC16" s="345">
        <f t="shared" si="17"/>
        <v>-22</v>
      </c>
      <c r="ED16" s="345">
        <f t="shared" si="17"/>
        <v>2</v>
      </c>
      <c r="EE16" s="345">
        <f t="shared" ref="EE16:EG16" si="18">EE15-EE14</f>
        <v>3</v>
      </c>
      <c r="EF16" s="345">
        <f t="shared" si="18"/>
        <v>0</v>
      </c>
      <c r="EG16" s="345">
        <f t="shared" si="18"/>
        <v>27</v>
      </c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602"/>
    </row>
    <row r="17" spans="1:156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3">
        <f t="shared" ref="EB17" si="19">EA17+EB16</f>
        <v>-10</v>
      </c>
      <c r="EC17" s="523">
        <f t="shared" ref="EC17" si="20">EB17+EC16</f>
        <v>-32</v>
      </c>
      <c r="ED17" s="523">
        <f t="shared" ref="ED17:EE17" si="21">EC17+ED16</f>
        <v>-30</v>
      </c>
      <c r="EE17" s="523">
        <f t="shared" si="21"/>
        <v>-27</v>
      </c>
      <c r="EF17" s="523">
        <f t="shared" ref="EF17" si="22">EE17+EF16</f>
        <v>-27</v>
      </c>
      <c r="EG17" s="523">
        <f t="shared" ref="EG17" si="23">EF17+EG16</f>
        <v>0</v>
      </c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602"/>
    </row>
    <row r="18" spans="1:156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8"/>
      <c r="EC18" s="528"/>
      <c r="ED18" s="528"/>
      <c r="EE18" s="527"/>
      <c r="EF18" s="527"/>
      <c r="EG18" s="528"/>
      <c r="EH18" s="528"/>
      <c r="EI18" s="528"/>
      <c r="EJ18" s="528"/>
      <c r="EK18" s="528"/>
      <c r="EL18" s="527"/>
      <c r="EM18" s="527"/>
      <c r="EN18" s="528"/>
      <c r="EO18" s="528"/>
      <c r="EP18" s="528"/>
      <c r="EQ18" s="528"/>
      <c r="ER18" s="528"/>
      <c r="ES18" s="527"/>
      <c r="ET18" s="527"/>
      <c r="EU18" s="528"/>
      <c r="EV18" s="528"/>
      <c r="EW18" s="528"/>
      <c r="EX18" s="528"/>
      <c r="EY18" s="528"/>
      <c r="EZ18" s="603"/>
    </row>
    <row r="19" spans="1:156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351"/>
    </row>
    <row r="20" spans="1:156" ht="42" customHeight="1" thickBot="1">
      <c r="A20" s="821" t="s">
        <v>628</v>
      </c>
      <c r="B20" s="822"/>
      <c r="C20" s="823"/>
    </row>
  </sheetData>
  <mergeCells count="9">
    <mergeCell ref="A20:C20"/>
    <mergeCell ref="A2:C3"/>
    <mergeCell ref="D2:AG2"/>
    <mergeCell ref="AH2:BL2"/>
    <mergeCell ref="DV2:EZ2"/>
    <mergeCell ref="BM2:CP2"/>
    <mergeCell ref="CQ2:DU2"/>
    <mergeCell ref="A5:A11"/>
    <mergeCell ref="A13:A19"/>
  </mergeCells>
  <conditionalFormatting sqref="C8">
    <cfRule type="cellIs" dxfId="7582" priority="88" operator="lessThan">
      <formula>0</formula>
    </cfRule>
    <cfRule type="cellIs" dxfId="7581" priority="86" operator="equal">
      <formula>0</formula>
    </cfRule>
    <cfRule type="cellIs" dxfId="7580" priority="87" operator="equal">
      <formula>0</formula>
    </cfRule>
  </conditionalFormatting>
  <conditionalFormatting sqref="C16">
    <cfRule type="cellIs" dxfId="7579" priority="91" operator="lessThan">
      <formula>0</formula>
    </cfRule>
    <cfRule type="cellIs" dxfId="7578" priority="90" operator="equal">
      <formula>0</formula>
    </cfRule>
    <cfRule type="cellIs" dxfId="7577" priority="89" operator="equal">
      <formula>0</formula>
    </cfRule>
  </conditionalFormatting>
  <conditionalFormatting sqref="D8:O8 R8:V8 Y8:AS8 CC8 CE8:CG8 CQ8:CS8 BV8:BZ8 AU9 FA8:XFD8">
    <cfRule type="cellIs" dxfId="7576" priority="84" operator="greaterThan">
      <formula>0</formula>
    </cfRule>
  </conditionalFormatting>
  <conditionalFormatting sqref="D16:O16 R16:V16">
    <cfRule type="cellIs" dxfId="7575" priority="79" operator="greaterThan">
      <formula>0</formula>
    </cfRule>
    <cfRule type="cellIs" dxfId="7574" priority="80" operator="greaterThan">
      <formula>0</formula>
    </cfRule>
    <cfRule type="cellIs" dxfId="7573" priority="78" operator="greaterThan">
      <formula>0</formula>
    </cfRule>
  </conditionalFormatting>
  <conditionalFormatting sqref="D9:V9 Y9:AS9 BV9:CC9 CE9:CG9 CQ9:CS9 AV17:CD17 CF17:CG17">
    <cfRule type="cellIs" dxfId="7572" priority="82" operator="equal">
      <formula>0</formula>
    </cfRule>
    <cfRule type="cellIs" dxfId="7571" priority="81" operator="lessThan">
      <formula>-0.01</formula>
    </cfRule>
  </conditionalFormatting>
  <conditionalFormatting sqref="D17:AS17">
    <cfRule type="cellIs" dxfId="7570" priority="72" operator="equal">
      <formula>0</formula>
    </cfRule>
    <cfRule type="cellIs" dxfId="7569" priority="71" operator="lessThan">
      <formula>-0.01</formula>
    </cfRule>
  </conditionalFormatting>
  <conditionalFormatting sqref="D18:AS18 AV18:CG18 CQ18:CW18 DC18:DK18">
    <cfRule type="cellIs" dxfId="7568" priority="92" operator="greaterThan">
      <formula>0</formula>
    </cfRule>
    <cfRule type="cellIs" dxfId="7567" priority="93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566" priority="83" operator="greaterThan">
      <formula>0</formula>
    </cfRule>
  </conditionalFormatting>
  <conditionalFormatting sqref="Y16:AC16">
    <cfRule type="cellIs" dxfId="7565" priority="76" operator="greaterThan">
      <formula>0</formula>
    </cfRule>
    <cfRule type="cellIs" dxfId="7564" priority="77" operator="greaterThan">
      <formula>0</formula>
    </cfRule>
    <cfRule type="cellIs" dxfId="7563" priority="75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7562" priority="70" operator="greaterThan">
      <formula>0</formula>
    </cfRule>
  </conditionalFormatting>
  <conditionalFormatting sqref="AE16:BD16 CC16:CD16 CG16 CS16:CT16">
    <cfRule type="cellIs" dxfId="7561" priority="67" operator="greaterThan">
      <formula>0</formula>
    </cfRule>
  </conditionalFormatting>
  <conditionalFormatting sqref="AE16:BD16 CC16:CD16">
    <cfRule type="cellIs" dxfId="7560" priority="66" operator="greaterThan">
      <formula>0</formula>
    </cfRule>
  </conditionalFormatting>
  <conditionalFormatting sqref="AE16:BZ16">
    <cfRule type="cellIs" dxfId="7559" priority="58" operator="greaterThan">
      <formula>0</formula>
    </cfRule>
  </conditionalFormatting>
  <conditionalFormatting sqref="AU8:BS8 BV8:BZ8">
    <cfRule type="cellIs" dxfId="7558" priority="61" operator="greaterThan">
      <formula>0</formula>
    </cfRule>
  </conditionalFormatting>
  <conditionalFormatting sqref="AU8:BS8">
    <cfRule type="cellIs" dxfId="7557" priority="60" operator="greaterThan">
      <formula>0</formula>
    </cfRule>
  </conditionalFormatting>
  <conditionalFormatting sqref="AU8:BS9">
    <cfRule type="cellIs" dxfId="7556" priority="59" operator="greaterThan">
      <formula>0</formula>
    </cfRule>
  </conditionalFormatting>
  <conditionalFormatting sqref="AV17 AT17:AU18">
    <cfRule type="cellIs" dxfId="7555" priority="74" operator="greaterThan">
      <formula>0</formula>
    </cfRule>
    <cfRule type="cellIs" dxfId="7554" priority="73" operator="greaterThan">
      <formula>0</formula>
    </cfRule>
  </conditionalFormatting>
  <conditionalFormatting sqref="AV9:BS9">
    <cfRule type="cellIs" dxfId="7553" priority="62" operator="lessThan">
      <formula>-0.01</formula>
    </cfRule>
    <cfRule type="cellIs" dxfId="7552" priority="63" operator="equal">
      <formula>0</formula>
    </cfRule>
  </conditionalFormatting>
  <conditionalFormatting sqref="AZ16:BN16">
    <cfRule type="cellIs" dxfId="7551" priority="69" operator="greaterThan">
      <formula>0</formula>
    </cfRule>
    <cfRule type="cellIs" dxfId="7550" priority="68" operator="greaterThan">
      <formula>0</formula>
    </cfRule>
  </conditionalFormatting>
  <conditionalFormatting sqref="BO16:BZ16">
    <cfRule type="cellIs" dxfId="7549" priority="65" operator="greaterThan">
      <formula>0</formula>
    </cfRule>
    <cfRule type="cellIs" dxfId="7548" priority="64" operator="greaterThan">
      <formula>0</formula>
    </cfRule>
  </conditionalFormatting>
  <conditionalFormatting sqref="BV8:BZ8">
    <cfRule type="cellIs" dxfId="7547" priority="57" operator="greaterThan">
      <formula>0</formula>
    </cfRule>
  </conditionalFormatting>
  <conditionalFormatting sqref="CF16:CG16 CS16:CT16">
    <cfRule type="cellIs" dxfId="7546" priority="56" operator="greaterThan">
      <formula>0</formula>
    </cfRule>
  </conditionalFormatting>
  <conditionalFormatting sqref="CF16:CG16">
    <cfRule type="cellIs" dxfId="7545" priority="55" operator="greaterThan">
      <formula>0</formula>
    </cfRule>
  </conditionalFormatting>
  <conditionalFormatting sqref="CQ15">
    <cfRule type="cellIs" dxfId="7544" priority="54" operator="greaterThan">
      <formula>0</formula>
    </cfRule>
    <cfRule type="cellIs" dxfId="7543" priority="51" operator="greaterThan">
      <formula>0</formula>
    </cfRule>
  </conditionalFormatting>
  <conditionalFormatting sqref="CQ16:CT17">
    <cfRule type="cellIs" dxfId="7542" priority="53" operator="equal">
      <formula>0</formula>
    </cfRule>
    <cfRule type="cellIs" dxfId="7541" priority="52" operator="lessThan">
      <formula>-0.01</formula>
    </cfRule>
  </conditionalFormatting>
  <conditionalFormatting sqref="DV18:DY18 EB18:EZ18">
    <cfRule type="cellIs" dxfId="7540" priority="17" operator="greaterThan">
      <formula>0</formula>
    </cfRule>
  </conditionalFormatting>
  <conditionalFormatting sqref="DV18:DY18 EB18:XFD18">
    <cfRule type="cellIs" dxfId="7539" priority="20" operator="greaterThan">
      <formula>0</formula>
    </cfRule>
    <cfRule type="cellIs" dxfId="7538" priority="19" operator="greaterThan">
      <formula>0</formula>
    </cfRule>
  </conditionalFormatting>
  <conditionalFormatting sqref="EB6:EE6">
    <cfRule type="cellIs" dxfId="7537" priority="16" operator="greaterThan">
      <formula>0</formula>
    </cfRule>
  </conditionalFormatting>
  <conditionalFormatting sqref="EB14:EE14">
    <cfRule type="cellIs" dxfId="7536" priority="8" operator="greaterThan">
      <formula>0</formula>
    </cfRule>
  </conditionalFormatting>
  <conditionalFormatting sqref="EB8:EG8">
    <cfRule type="cellIs" dxfId="7535" priority="15" operator="greaterThan">
      <formula>0</formula>
    </cfRule>
    <cfRule type="cellIs" dxfId="7534" priority="14" operator="greaterThan">
      <formula>0</formula>
    </cfRule>
    <cfRule type="cellIs" dxfId="7533" priority="13" operator="greaterThan">
      <formula>0</formula>
    </cfRule>
    <cfRule type="cellIs" dxfId="7532" priority="12" operator="lessThan">
      <formula>0</formula>
    </cfRule>
    <cfRule type="cellIs" dxfId="7531" priority="11" operator="greaterThan">
      <formula>0</formula>
    </cfRule>
  </conditionalFormatting>
  <conditionalFormatting sqref="EB9:EG9">
    <cfRule type="cellIs" dxfId="7530" priority="10" operator="lessThan">
      <formula>0</formula>
    </cfRule>
    <cfRule type="cellIs" dxfId="7529" priority="9" operator="equal">
      <formula>0</formula>
    </cfRule>
  </conditionalFormatting>
  <conditionalFormatting sqref="EB16:EG16">
    <cfRule type="cellIs" dxfId="7528" priority="7" operator="greaterThan">
      <formula>0</formula>
    </cfRule>
    <cfRule type="cellIs" dxfId="7527" priority="6" operator="greaterThan">
      <formula>0</formula>
    </cfRule>
    <cfRule type="cellIs" dxfId="7526" priority="5" operator="greaterThan">
      <formula>0</formula>
    </cfRule>
    <cfRule type="cellIs" dxfId="7525" priority="4" operator="lessThan">
      <formula>0</formula>
    </cfRule>
    <cfRule type="cellIs" dxfId="7524" priority="3" operator="greaterThan">
      <formula>0</formula>
    </cfRule>
  </conditionalFormatting>
  <conditionalFormatting sqref="EB17:EG17">
    <cfRule type="cellIs" dxfId="7523" priority="1" operator="equal">
      <formula>0</formula>
    </cfRule>
    <cfRule type="cellIs" dxfId="7522" priority="2" operator="lessThan">
      <formula>0</formula>
    </cfRule>
  </conditionalFormatting>
  <conditionalFormatting sqref="FA6:XFD8 D8:O8 R8:V8 Y8:AS8 AU9">
    <cfRule type="cellIs" dxfId="7521" priority="85" operator="greaterThan">
      <formula>0</formula>
    </cfRule>
  </conditionalFormatting>
  <conditionalFormatting sqref="FA14:XFD15 D6:G6 I6:O6 R6:V6 D14:G14 I14:O14 R14:V14 Y14:AT14">
    <cfRule type="cellIs" dxfId="7520" priority="95" operator="greaterThan">
      <formula>0</formula>
    </cfRule>
  </conditionalFormatting>
  <conditionalFormatting sqref="FA15:XFD15">
    <cfRule type="cellIs" dxfId="7519" priority="94" operator="greaterThan">
      <formula>0</formula>
    </cfRule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076F-D931-471C-8F00-52731B8BBDAB}">
  <sheetPr>
    <tabColor rgb="FF00B0F0"/>
  </sheetPr>
  <dimension ref="A1:DE20"/>
  <sheetViews>
    <sheetView showGridLines="0" zoomScale="60" zoomScaleNormal="60" workbookViewId="0">
      <pane xSplit="3" ySplit="3" topLeftCell="BH4" activePane="bottomRight" state="frozen"/>
      <selection activeCell="AS24" sqref="AS24"/>
      <selection pane="topRight" activeCell="AS24" sqref="AS24"/>
      <selection pane="bottomLeft" activeCell="AS24" sqref="AS24"/>
      <selection pane="bottomRight" activeCell="A20" sqref="A20:C20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65" width="6.21875" hidden="1" customWidth="1"/>
    <col min="66" max="78" width="6.21875" customWidth="1"/>
    <col min="79" max="109" width="6.6640625" customWidth="1"/>
  </cols>
  <sheetData>
    <row r="1" spans="1:109" ht="28.05" customHeight="1" thickBot="1">
      <c r="A1" s="533" t="s">
        <v>585</v>
      </c>
    </row>
    <row r="2" spans="1:10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</row>
    <row r="3" spans="1:10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5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84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84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84">
        <f>DA3+1</f>
        <v>28</v>
      </c>
      <c r="DC3" s="535">
        <f>DB3+1</f>
        <v>29</v>
      </c>
      <c r="DD3" s="535">
        <f>DC3+1</f>
        <v>30</v>
      </c>
      <c r="DE3" s="85">
        <f t="shared" ref="DE3" si="4">DD3+1</f>
        <v>31</v>
      </c>
    </row>
    <row r="4" spans="1:10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3"/>
      <c r="CI4" s="93"/>
      <c r="CJ4" s="93"/>
      <c r="CK4" s="93"/>
      <c r="CL4" s="93"/>
      <c r="CM4" s="92"/>
      <c r="CN4" s="140"/>
      <c r="CO4" s="93"/>
      <c r="CP4" s="93"/>
      <c r="CQ4" s="93"/>
      <c r="CR4" s="93"/>
      <c r="CS4" s="93"/>
      <c r="CT4" s="92"/>
      <c r="CU4" s="140"/>
      <c r="CV4" s="93"/>
      <c r="CW4" s="93"/>
      <c r="CX4" s="93"/>
      <c r="CY4" s="93"/>
      <c r="CZ4" s="93"/>
      <c r="DA4" s="92"/>
      <c r="DB4" s="140"/>
      <c r="DC4" s="93"/>
      <c r="DD4" s="93"/>
      <c r="DE4" s="95"/>
    </row>
    <row r="5" spans="1:109" s="96" customFormat="1" ht="20.100000000000001" customHeight="1">
      <c r="A5" s="853" t="s">
        <v>604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26"/>
      <c r="CI5" s="126"/>
      <c r="CJ5" s="126"/>
      <c r="CK5" s="126"/>
      <c r="CL5" s="126"/>
      <c r="CM5" s="127"/>
      <c r="CN5" s="141"/>
      <c r="CO5" s="126"/>
      <c r="CP5" s="126"/>
      <c r="CQ5" s="126"/>
      <c r="CR5" s="126"/>
      <c r="CS5" s="126"/>
      <c r="CT5" s="127"/>
      <c r="CU5" s="141"/>
      <c r="CV5" s="126"/>
      <c r="CW5" s="126"/>
      <c r="CX5" s="126"/>
      <c r="CY5" s="126"/>
      <c r="CZ5" s="126"/>
      <c r="DA5" s="127"/>
      <c r="DB5" s="141"/>
      <c r="DC5" s="126"/>
      <c r="DD5" s="126"/>
      <c r="DE5" s="131"/>
    </row>
    <row r="6" spans="1:109" s="96" customFormat="1" ht="20.100000000000001" customHeight="1">
      <c r="A6" s="854"/>
      <c r="B6" s="101" t="s">
        <v>6</v>
      </c>
      <c r="C6" s="391">
        <f>SUM(BQ6:CT6)</f>
        <v>72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99">
        <v>2</v>
      </c>
      <c r="BR6" s="98">
        <v>14</v>
      </c>
      <c r="BS6" s="98"/>
      <c r="BT6" s="99">
        <v>14</v>
      </c>
      <c r="BU6" s="99">
        <v>14</v>
      </c>
      <c r="BV6" s="99">
        <v>14</v>
      </c>
      <c r="BW6" s="99">
        <v>14</v>
      </c>
      <c r="BX6" s="99"/>
      <c r="BY6" s="98"/>
      <c r="BZ6" s="142"/>
      <c r="CA6" s="97"/>
      <c r="CB6" s="99"/>
      <c r="CC6" s="99"/>
      <c r="CD6" s="99"/>
      <c r="CE6" s="99"/>
      <c r="CF6" s="98"/>
      <c r="CG6" s="142"/>
      <c r="CH6" s="99"/>
      <c r="CI6" s="99"/>
      <c r="CJ6" s="99"/>
      <c r="CK6" s="99"/>
      <c r="CL6" s="99"/>
      <c r="CM6" s="98"/>
      <c r="CN6" s="142"/>
      <c r="CO6" s="99"/>
      <c r="CP6" s="99"/>
      <c r="CQ6" s="99"/>
      <c r="CR6" s="99"/>
      <c r="CS6" s="99"/>
      <c r="CT6" s="98"/>
      <c r="CU6" s="142"/>
      <c r="CV6" s="99"/>
      <c r="CW6" s="99"/>
      <c r="CX6" s="99"/>
      <c r="CY6" s="99"/>
      <c r="CZ6" s="99"/>
      <c r="DA6" s="98"/>
      <c r="DB6" s="142"/>
      <c r="DC6" s="99"/>
      <c r="DD6" s="99"/>
      <c r="DE6" s="101"/>
    </row>
    <row r="7" spans="1:109" s="96" customFormat="1" ht="20.100000000000001" customHeight="1">
      <c r="A7" s="854"/>
      <c r="B7" s="101" t="s">
        <v>7</v>
      </c>
      <c r="C7" s="391">
        <f>SUM(BQ7:CT7)</f>
        <v>72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99">
        <v>2</v>
      </c>
      <c r="BR7" s="98">
        <v>3</v>
      </c>
      <c r="BS7" s="98"/>
      <c r="BT7" s="99">
        <v>8</v>
      </c>
      <c r="BU7" s="99">
        <v>11</v>
      </c>
      <c r="BV7" s="99">
        <v>11</v>
      </c>
      <c r="BW7" s="99">
        <v>11</v>
      </c>
      <c r="BX7" s="99">
        <v>5</v>
      </c>
      <c r="BY7" s="98">
        <v>5</v>
      </c>
      <c r="BZ7" s="560"/>
      <c r="CA7" s="97">
        <v>10</v>
      </c>
      <c r="CB7" s="99">
        <v>6</v>
      </c>
      <c r="CC7" s="99"/>
      <c r="CD7" s="99"/>
      <c r="CE7" s="99"/>
      <c r="CF7" s="98"/>
      <c r="CG7" s="142"/>
      <c r="CH7" s="99"/>
      <c r="CI7" s="99"/>
      <c r="CJ7" s="99"/>
      <c r="CK7" s="99"/>
      <c r="CL7" s="99"/>
      <c r="CM7" s="98"/>
      <c r="CN7" s="142"/>
      <c r="CO7" s="99"/>
      <c r="CP7" s="99"/>
      <c r="CQ7" s="99"/>
      <c r="CR7" s="99"/>
      <c r="CS7" s="99"/>
      <c r="CT7" s="98"/>
      <c r="CU7" s="142"/>
      <c r="CV7" s="99"/>
      <c r="CW7" s="99"/>
      <c r="CX7" s="99"/>
      <c r="CY7" s="99"/>
      <c r="CZ7" s="99"/>
      <c r="DA7" s="98"/>
      <c r="DB7" s="142"/>
      <c r="DC7" s="99"/>
      <c r="DD7" s="99"/>
      <c r="DE7" s="101"/>
    </row>
    <row r="8" spans="1:109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345">
        <f t="shared" ref="BQ8:BT8" si="5">BQ7-BQ6</f>
        <v>0</v>
      </c>
      <c r="BR8" s="345">
        <f t="shared" si="5"/>
        <v>-11</v>
      </c>
      <c r="BS8" s="345">
        <f t="shared" si="5"/>
        <v>0</v>
      </c>
      <c r="BT8" s="345">
        <f t="shared" si="5"/>
        <v>-6</v>
      </c>
      <c r="BU8" s="345">
        <f t="shared" ref="BU8:BV8" si="6">BU7-BU6</f>
        <v>-3</v>
      </c>
      <c r="BV8" s="345">
        <f t="shared" si="6"/>
        <v>-3</v>
      </c>
      <c r="BW8" s="345">
        <f t="shared" ref="BW8:BY8" si="7">BW7-BW6</f>
        <v>-3</v>
      </c>
      <c r="BX8" s="345">
        <f t="shared" si="7"/>
        <v>5</v>
      </c>
      <c r="BY8" s="345">
        <f t="shared" si="7"/>
        <v>5</v>
      </c>
      <c r="BZ8" s="529">
        <f t="shared" ref="BZ8:CB8" si="8">BZ7-BZ6</f>
        <v>0</v>
      </c>
      <c r="CA8" s="531">
        <f t="shared" si="8"/>
        <v>10</v>
      </c>
      <c r="CB8" s="345">
        <f t="shared" si="8"/>
        <v>6</v>
      </c>
      <c r="CC8" s="99"/>
      <c r="CD8" s="99"/>
      <c r="CE8" s="99"/>
      <c r="CF8" s="98"/>
      <c r="CG8" s="142"/>
      <c r="CH8" s="99"/>
      <c r="CI8" s="99"/>
      <c r="CJ8" s="99"/>
      <c r="CK8" s="99"/>
      <c r="CL8" s="99"/>
      <c r="CM8" s="98"/>
      <c r="CN8" s="142"/>
      <c r="CO8" s="99"/>
      <c r="CP8" s="99"/>
      <c r="CQ8" s="99"/>
      <c r="CR8" s="99"/>
      <c r="CS8" s="99"/>
      <c r="CT8" s="98"/>
      <c r="CU8" s="142"/>
      <c r="CV8" s="99"/>
      <c r="CW8" s="99"/>
      <c r="CX8" s="99"/>
      <c r="CY8" s="99"/>
      <c r="CZ8" s="99"/>
      <c r="DA8" s="98"/>
      <c r="DB8" s="142"/>
      <c r="DC8" s="99"/>
      <c r="DD8" s="99"/>
      <c r="DE8" s="101"/>
    </row>
    <row r="9" spans="1:109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523">
        <f t="shared" ref="BQ9" si="9">BP9+BQ8</f>
        <v>0</v>
      </c>
      <c r="BR9" s="523">
        <f t="shared" ref="BR9" si="10">BQ9+BR8</f>
        <v>-11</v>
      </c>
      <c r="BS9" s="523">
        <f t="shared" ref="BS9" si="11">BR9+BS8</f>
        <v>-11</v>
      </c>
      <c r="BT9" s="523">
        <f t="shared" ref="BT9:BW9" si="12">BS9+BT8</f>
        <v>-17</v>
      </c>
      <c r="BU9" s="523">
        <f t="shared" si="12"/>
        <v>-20</v>
      </c>
      <c r="BV9" s="523">
        <f t="shared" si="12"/>
        <v>-23</v>
      </c>
      <c r="BW9" s="523">
        <f t="shared" si="12"/>
        <v>-26</v>
      </c>
      <c r="BX9" s="523">
        <f t="shared" ref="BX9" si="13">BW9+BX8</f>
        <v>-21</v>
      </c>
      <c r="BY9" s="523">
        <f t="shared" ref="BY9" si="14">BX9+BY8</f>
        <v>-16</v>
      </c>
      <c r="BZ9" s="530">
        <f t="shared" ref="BZ9" si="15">BY9+BZ8</f>
        <v>-16</v>
      </c>
      <c r="CA9" s="532">
        <f t="shared" ref="CA9" si="16">BZ9+CA8</f>
        <v>-6</v>
      </c>
      <c r="CB9" s="523">
        <f t="shared" ref="CB9" si="17">CA9+CB8</f>
        <v>0</v>
      </c>
      <c r="CC9" s="115"/>
      <c r="CD9" s="115"/>
      <c r="CE9" s="115"/>
      <c r="CF9" s="114"/>
      <c r="CG9" s="143"/>
      <c r="CH9" s="115"/>
      <c r="CI9" s="115"/>
      <c r="CJ9" s="115"/>
      <c r="CK9" s="115"/>
      <c r="CL9" s="115"/>
      <c r="CM9" s="114"/>
      <c r="CN9" s="143"/>
      <c r="CO9" s="115"/>
      <c r="CP9" s="115"/>
      <c r="CQ9" s="115"/>
      <c r="CR9" s="115"/>
      <c r="CS9" s="115"/>
      <c r="CT9" s="114"/>
      <c r="CU9" s="143"/>
      <c r="CV9" s="115"/>
      <c r="CW9" s="115"/>
      <c r="CX9" s="115"/>
      <c r="CY9" s="115"/>
      <c r="CZ9" s="115"/>
      <c r="DA9" s="114"/>
      <c r="DB9" s="143"/>
      <c r="DC9" s="115"/>
      <c r="DD9" s="115"/>
      <c r="DE9" s="118"/>
    </row>
    <row r="10" spans="1:109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99"/>
      <c r="BR10" s="98"/>
      <c r="BS10" s="98"/>
      <c r="BT10" s="99"/>
      <c r="BU10" s="99"/>
      <c r="BV10" s="99"/>
      <c r="BW10" s="99"/>
      <c r="BX10" s="99"/>
      <c r="BY10" s="98"/>
      <c r="BZ10" s="560"/>
      <c r="CA10" s="97"/>
      <c r="CB10" s="99"/>
      <c r="CC10" s="99"/>
      <c r="CD10" s="99"/>
      <c r="CE10" s="99"/>
      <c r="CF10" s="98"/>
      <c r="CG10" s="142"/>
      <c r="CH10" s="99"/>
      <c r="CI10" s="99"/>
      <c r="CJ10" s="99"/>
      <c r="CK10" s="99"/>
      <c r="CL10" s="99"/>
      <c r="CM10" s="98"/>
      <c r="CN10" s="142"/>
      <c r="CO10" s="99"/>
      <c r="CP10" s="99"/>
      <c r="CQ10" s="99"/>
      <c r="CR10" s="99"/>
      <c r="CS10" s="99"/>
      <c r="CT10" s="98"/>
      <c r="CU10" s="142"/>
      <c r="CV10" s="99"/>
      <c r="CW10" s="99"/>
      <c r="CX10" s="99"/>
      <c r="CY10" s="99"/>
      <c r="CZ10" s="99"/>
      <c r="DA10" s="98"/>
      <c r="DB10" s="142"/>
      <c r="DC10" s="99"/>
      <c r="DD10" s="99"/>
      <c r="DE10" s="101"/>
    </row>
    <row r="11" spans="1:109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561"/>
      <c r="CA11" s="107"/>
      <c r="CB11" s="109"/>
      <c r="CC11" s="109"/>
      <c r="CD11" s="109"/>
      <c r="CE11" s="109"/>
      <c r="CF11" s="108"/>
      <c r="CG11" s="144"/>
      <c r="CH11" s="109"/>
      <c r="CI11" s="109"/>
      <c r="CJ11" s="109"/>
      <c r="CK11" s="109"/>
      <c r="CL11" s="109"/>
      <c r="CM11" s="108"/>
      <c r="CN11" s="144"/>
      <c r="CO11" s="109"/>
      <c r="CP11" s="109"/>
      <c r="CQ11" s="109"/>
      <c r="CR11" s="109"/>
      <c r="CS11" s="109"/>
      <c r="CT11" s="108"/>
      <c r="CU11" s="144"/>
      <c r="CV11" s="109"/>
      <c r="CW11" s="109"/>
      <c r="CX11" s="109"/>
      <c r="CY11" s="109"/>
      <c r="CZ11" s="109"/>
      <c r="DA11" s="108"/>
      <c r="DB11" s="144"/>
      <c r="DC11" s="109"/>
      <c r="DD11" s="109"/>
      <c r="DE11" s="111"/>
    </row>
    <row r="12" spans="1:10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563"/>
      <c r="CA12" s="91"/>
      <c r="CB12" s="93"/>
      <c r="CC12" s="93"/>
      <c r="CD12" s="93"/>
      <c r="CE12" s="93"/>
      <c r="CF12" s="92"/>
      <c r="CG12" s="140"/>
      <c r="CH12" s="93"/>
      <c r="CI12" s="93"/>
      <c r="CJ12" s="93"/>
      <c r="CK12" s="93"/>
      <c r="CL12" s="93"/>
      <c r="CM12" s="92"/>
      <c r="CN12" s="140"/>
      <c r="CO12" s="93"/>
      <c r="CP12" s="93"/>
      <c r="CQ12" s="93"/>
      <c r="CR12" s="93"/>
      <c r="CS12" s="93"/>
      <c r="CT12" s="92"/>
      <c r="CU12" s="140"/>
      <c r="CV12" s="93"/>
      <c r="CW12" s="93"/>
      <c r="CX12" s="93"/>
      <c r="CY12" s="93"/>
      <c r="CZ12" s="93"/>
      <c r="DA12" s="92"/>
      <c r="DB12" s="140"/>
      <c r="DC12" s="93"/>
      <c r="DD12" s="93"/>
      <c r="DE12" s="95"/>
    </row>
    <row r="13" spans="1:109" s="96" customFormat="1" ht="20.100000000000001" customHeight="1">
      <c r="A13" s="853" t="s">
        <v>604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564"/>
      <c r="CA13" s="130"/>
      <c r="CB13" s="126"/>
      <c r="CC13" s="126"/>
      <c r="CD13" s="126"/>
      <c r="CE13" s="126"/>
      <c r="CF13" s="127"/>
      <c r="CG13" s="141"/>
      <c r="CH13" s="126"/>
      <c r="CI13" s="126"/>
      <c r="CJ13" s="126"/>
      <c r="CK13" s="126"/>
      <c r="CL13" s="126"/>
      <c r="CM13" s="127"/>
      <c r="CN13" s="141"/>
      <c r="CO13" s="126"/>
      <c r="CP13" s="126"/>
      <c r="CQ13" s="126"/>
      <c r="CR13" s="126"/>
      <c r="CS13" s="126"/>
      <c r="CT13" s="127"/>
      <c r="CU13" s="141"/>
      <c r="CV13" s="126"/>
      <c r="CW13" s="126"/>
      <c r="CX13" s="126"/>
      <c r="CY13" s="126"/>
      <c r="CZ13" s="126"/>
      <c r="DA13" s="127"/>
      <c r="DB13" s="141"/>
      <c r="DC13" s="126"/>
      <c r="DD13" s="126"/>
      <c r="DE13" s="131"/>
    </row>
    <row r="14" spans="1:109" s="96" customFormat="1" ht="20.100000000000001" customHeight="1">
      <c r="A14" s="854"/>
      <c r="B14" s="101" t="s">
        <v>6</v>
      </c>
      <c r="C14" s="391">
        <f t="shared" ref="C14:C15" si="18">SUM(BQ14:CT14)</f>
        <v>72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98">
        <v>14</v>
      </c>
      <c r="BS14" s="98"/>
      <c r="BT14" s="99">
        <v>14</v>
      </c>
      <c r="BU14" s="99">
        <v>14</v>
      </c>
      <c r="BV14" s="99">
        <v>14</v>
      </c>
      <c r="BW14" s="99">
        <v>14</v>
      </c>
      <c r="BX14" s="99">
        <v>2</v>
      </c>
      <c r="BY14" s="98"/>
      <c r="BZ14" s="560"/>
      <c r="CA14" s="97"/>
      <c r="CB14" s="99"/>
      <c r="CC14" s="99"/>
      <c r="CD14" s="99"/>
      <c r="CE14" s="99"/>
      <c r="CF14" s="98"/>
      <c r="CG14" s="142"/>
      <c r="CH14" s="99"/>
      <c r="CI14" s="99"/>
      <c r="CJ14" s="99"/>
      <c r="CK14" s="99"/>
      <c r="CL14" s="99"/>
      <c r="CM14" s="98"/>
      <c r="CN14" s="142"/>
      <c r="CO14" s="99"/>
      <c r="CP14" s="99"/>
      <c r="CQ14" s="99"/>
      <c r="CR14" s="99"/>
      <c r="CS14" s="99"/>
      <c r="CT14" s="98"/>
      <c r="CU14" s="142"/>
      <c r="CV14" s="99"/>
      <c r="CW14" s="99"/>
      <c r="CX14" s="99"/>
      <c r="CY14" s="99"/>
      <c r="CZ14" s="99"/>
      <c r="DA14" s="98"/>
      <c r="DB14" s="142"/>
      <c r="DC14" s="99"/>
      <c r="DD14" s="99"/>
      <c r="DE14" s="101"/>
    </row>
    <row r="15" spans="1:109" s="96" customFormat="1" ht="20.100000000000001" customHeight="1">
      <c r="A15" s="854"/>
      <c r="B15" s="101" t="s">
        <v>7</v>
      </c>
      <c r="C15" s="391">
        <f t="shared" si="18"/>
        <v>72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99">
        <v>0</v>
      </c>
      <c r="BS15" s="98"/>
      <c r="BT15" s="99">
        <v>7</v>
      </c>
      <c r="BU15" s="99">
        <v>12</v>
      </c>
      <c r="BV15" s="99">
        <v>11</v>
      </c>
      <c r="BW15" s="99">
        <v>10</v>
      </c>
      <c r="BX15" s="99">
        <v>5</v>
      </c>
      <c r="BY15" s="98">
        <v>7</v>
      </c>
      <c r="BZ15" s="560"/>
      <c r="CA15" s="97">
        <v>10</v>
      </c>
      <c r="CB15" s="99">
        <v>10</v>
      </c>
      <c r="CC15" s="99"/>
      <c r="CD15" s="99"/>
      <c r="CE15" s="99"/>
      <c r="CF15" s="98"/>
      <c r="CG15" s="142"/>
      <c r="CH15" s="99"/>
      <c r="CI15" s="99"/>
      <c r="CJ15" s="99"/>
      <c r="CK15" s="99"/>
      <c r="CL15" s="99"/>
      <c r="CM15" s="98"/>
      <c r="CN15" s="142"/>
      <c r="CO15" s="99"/>
      <c r="CP15" s="99"/>
      <c r="CQ15" s="99"/>
      <c r="CR15" s="99"/>
      <c r="CS15" s="99"/>
      <c r="CT15" s="98"/>
      <c r="CU15" s="142"/>
      <c r="CV15" s="99"/>
      <c r="CW15" s="99"/>
      <c r="CX15" s="99"/>
      <c r="CY15" s="99"/>
      <c r="CZ15" s="99"/>
      <c r="DA15" s="98"/>
      <c r="DB15" s="142"/>
      <c r="DC15" s="99"/>
      <c r="DD15" s="99"/>
      <c r="DE15" s="101"/>
    </row>
    <row r="16" spans="1:109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345">
        <f t="shared" ref="BR16:BT16" si="19">BR15-BR14</f>
        <v>-14</v>
      </c>
      <c r="BS16" s="345">
        <f t="shared" si="19"/>
        <v>0</v>
      </c>
      <c r="BT16" s="345">
        <f t="shared" si="19"/>
        <v>-7</v>
      </c>
      <c r="BU16" s="345">
        <f t="shared" ref="BU16:BV16" si="20">BU15-BU14</f>
        <v>-2</v>
      </c>
      <c r="BV16" s="345">
        <f t="shared" si="20"/>
        <v>-3</v>
      </c>
      <c r="BW16" s="345">
        <f t="shared" ref="BW16:BY16" si="21">BW15-BW14</f>
        <v>-4</v>
      </c>
      <c r="BX16" s="345">
        <f t="shared" si="21"/>
        <v>3</v>
      </c>
      <c r="BY16" s="345">
        <f t="shared" si="21"/>
        <v>7</v>
      </c>
      <c r="BZ16" s="529">
        <f t="shared" ref="BZ16:CB16" si="22">BZ15-BZ14</f>
        <v>0</v>
      </c>
      <c r="CA16" s="531">
        <f t="shared" si="22"/>
        <v>10</v>
      </c>
      <c r="CB16" s="345">
        <f t="shared" si="22"/>
        <v>10</v>
      </c>
      <c r="CC16" s="99"/>
      <c r="CD16" s="99"/>
      <c r="CE16" s="99"/>
      <c r="CF16" s="98"/>
      <c r="CG16" s="142"/>
      <c r="CH16" s="99"/>
      <c r="CI16" s="99"/>
      <c r="CJ16" s="99"/>
      <c r="CK16" s="99"/>
      <c r="CL16" s="99"/>
      <c r="CM16" s="98"/>
      <c r="CN16" s="142"/>
      <c r="CO16" s="99"/>
      <c r="CP16" s="99"/>
      <c r="CQ16" s="99"/>
      <c r="CR16" s="99"/>
      <c r="CS16" s="99"/>
      <c r="CT16" s="98"/>
      <c r="CU16" s="142"/>
      <c r="CV16" s="99"/>
      <c r="CW16" s="99"/>
      <c r="CX16" s="99"/>
      <c r="CY16" s="99"/>
      <c r="CZ16" s="99"/>
      <c r="DA16" s="98"/>
      <c r="DB16" s="142"/>
      <c r="DC16" s="99"/>
      <c r="DD16" s="99"/>
      <c r="DE16" s="101"/>
    </row>
    <row r="17" spans="1:109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523">
        <f t="shared" ref="BR17" si="23">BQ17+BR16</f>
        <v>-14</v>
      </c>
      <c r="BS17" s="523">
        <f t="shared" ref="BS17" si="24">BR17+BS16</f>
        <v>-14</v>
      </c>
      <c r="BT17" s="523">
        <f t="shared" ref="BT17:BW17" si="25">BS17+BT16</f>
        <v>-21</v>
      </c>
      <c r="BU17" s="523">
        <f t="shared" si="25"/>
        <v>-23</v>
      </c>
      <c r="BV17" s="523">
        <f t="shared" si="25"/>
        <v>-26</v>
      </c>
      <c r="BW17" s="523">
        <f t="shared" si="25"/>
        <v>-30</v>
      </c>
      <c r="BX17" s="523">
        <f t="shared" ref="BX17" si="26">BW17+BX16</f>
        <v>-27</v>
      </c>
      <c r="BY17" s="523">
        <f t="shared" ref="BY17" si="27">BX17+BY16</f>
        <v>-20</v>
      </c>
      <c r="BZ17" s="530">
        <f t="shared" ref="BZ17" si="28">BY17+BZ16</f>
        <v>-20</v>
      </c>
      <c r="CA17" s="532">
        <f t="shared" ref="CA17" si="29">BZ17+CA16</f>
        <v>-10</v>
      </c>
      <c r="CB17" s="523">
        <f t="shared" ref="CB17" si="30">CA17+CB16</f>
        <v>0</v>
      </c>
      <c r="CC17" s="115"/>
      <c r="CD17" s="115"/>
      <c r="CE17" s="115"/>
      <c r="CF17" s="114"/>
      <c r="CG17" s="143"/>
      <c r="CH17" s="115"/>
      <c r="CI17" s="115"/>
      <c r="CJ17" s="115"/>
      <c r="CK17" s="115"/>
      <c r="CL17" s="115"/>
      <c r="CM17" s="114"/>
      <c r="CN17" s="143"/>
      <c r="CO17" s="115"/>
      <c r="CP17" s="115"/>
      <c r="CQ17" s="115"/>
      <c r="CR17" s="115"/>
      <c r="CS17" s="115"/>
      <c r="CT17" s="114"/>
      <c r="CU17" s="143"/>
      <c r="CV17" s="115"/>
      <c r="CW17" s="115"/>
      <c r="CX17" s="115"/>
      <c r="CY17" s="115"/>
      <c r="CZ17" s="115"/>
      <c r="DA17" s="114"/>
      <c r="DB17" s="143"/>
      <c r="DC17" s="115"/>
      <c r="DD17" s="115"/>
      <c r="DE17" s="118"/>
    </row>
    <row r="18" spans="1:109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03"/>
      <c r="BS18" s="103"/>
      <c r="BT18" s="104"/>
      <c r="BU18" s="104"/>
      <c r="BV18" s="104"/>
      <c r="BW18" s="104"/>
      <c r="BX18" s="104"/>
      <c r="BY18" s="104"/>
      <c r="BZ18" s="562"/>
      <c r="CA18" s="97"/>
      <c r="CB18" s="104"/>
      <c r="CC18" s="104"/>
      <c r="CD18" s="104"/>
      <c r="CE18" s="104"/>
      <c r="CF18" s="103"/>
      <c r="CG18" s="145"/>
      <c r="CH18" s="104"/>
      <c r="CI18" s="104"/>
      <c r="CJ18" s="104"/>
      <c r="CK18" s="104"/>
      <c r="CL18" s="104"/>
      <c r="CM18" s="103"/>
      <c r="CN18" s="145"/>
      <c r="CO18" s="104"/>
      <c r="CP18" s="104"/>
      <c r="CQ18" s="104"/>
      <c r="CR18" s="104"/>
      <c r="CS18" s="104"/>
      <c r="CT18" s="103"/>
      <c r="CU18" s="145"/>
      <c r="CV18" s="104"/>
      <c r="CW18" s="104"/>
      <c r="CX18" s="104"/>
      <c r="CY18" s="104"/>
      <c r="CZ18" s="104"/>
      <c r="DA18" s="103"/>
      <c r="DB18" s="145"/>
      <c r="DC18" s="104"/>
      <c r="DD18" s="104"/>
      <c r="DE18" s="106"/>
    </row>
    <row r="19" spans="1:109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9"/>
      <c r="CI19" s="109"/>
      <c r="CJ19" s="109"/>
      <c r="CK19" s="109"/>
      <c r="CL19" s="109"/>
      <c r="CM19" s="108"/>
      <c r="CN19" s="144"/>
      <c r="CO19" s="109"/>
      <c r="CP19" s="109"/>
      <c r="CQ19" s="109"/>
      <c r="CR19" s="109"/>
      <c r="CS19" s="109"/>
      <c r="CT19" s="108"/>
      <c r="CU19" s="144"/>
      <c r="CV19" s="109"/>
      <c r="CW19" s="109"/>
      <c r="CX19" s="109"/>
      <c r="CY19" s="109"/>
      <c r="CZ19" s="109"/>
      <c r="DA19" s="108"/>
      <c r="DB19" s="144"/>
      <c r="DC19" s="109"/>
      <c r="DD19" s="109"/>
      <c r="DE19" s="111"/>
    </row>
    <row r="20" spans="1:109" ht="29.4" thickBot="1">
      <c r="A20" s="821" t="s">
        <v>616</v>
      </c>
      <c r="B20" s="822"/>
      <c r="C20" s="823"/>
    </row>
  </sheetData>
  <mergeCells count="8">
    <mergeCell ref="A20:C20"/>
    <mergeCell ref="CA2:DE2"/>
    <mergeCell ref="A5:A11"/>
    <mergeCell ref="A13:A19"/>
    <mergeCell ref="A2:C3"/>
    <mergeCell ref="D2:AG2"/>
    <mergeCell ref="AH2:AV2"/>
    <mergeCell ref="AW2:BZ2"/>
  </mergeCells>
  <conditionalFormatting sqref="C8">
    <cfRule type="cellIs" dxfId="7518" priority="28" operator="lessThan">
      <formula>0</formula>
    </cfRule>
    <cfRule type="cellIs" dxfId="7517" priority="26" operator="equal">
      <formula>0</formula>
    </cfRule>
    <cfRule type="cellIs" dxfId="7516" priority="27" operator="equal">
      <formula>0</formula>
    </cfRule>
  </conditionalFormatting>
  <conditionalFormatting sqref="C16">
    <cfRule type="cellIs" dxfId="7515" priority="47" operator="lessThan">
      <formula>0</formula>
    </cfRule>
    <cfRule type="cellIs" dxfId="7514" priority="46" operator="equal">
      <formula>0</formula>
    </cfRule>
    <cfRule type="cellIs" dxfId="7513" priority="45" operator="equal">
      <formula>0</formula>
    </cfRule>
  </conditionalFormatting>
  <conditionalFormatting sqref="D8:O8 R8:V8 Y8:AC8 AF8:AQ8 AW8:BC8 DF6:XFD8 BH8:BM8 BQ8:CB8 Y6:AQ6 AW6:BC6 BE6 Y14:BC14 BE14:BG14 BI14:BK14 BE15:BE17">
    <cfRule type="cellIs" dxfId="7512" priority="44" operator="greaterThan">
      <formula>0</formula>
    </cfRule>
  </conditionalFormatting>
  <conditionalFormatting sqref="D8:O8 R8:V8 Y8:AC8 AF8:AQ8 AW8:BC8">
    <cfRule type="cellIs" dxfId="7511" priority="43" operator="greaterThan">
      <formula>0</formula>
    </cfRule>
  </conditionalFormatting>
  <conditionalFormatting sqref="D16:O16 R16:V16">
    <cfRule type="cellIs" dxfId="7510" priority="39" operator="greaterThan">
      <formula>0</formula>
    </cfRule>
    <cfRule type="cellIs" dxfId="7509" priority="38" operator="greaterThan">
      <formula>0</formula>
    </cfRule>
    <cfRule type="cellIs" dxfId="7508" priority="37" operator="greaterThan">
      <formula>0</formula>
    </cfRule>
  </conditionalFormatting>
  <conditionalFormatting sqref="D9:V9 Y9:AQ9 AW9:BC9 BF9 BF17:BG17">
    <cfRule type="cellIs" dxfId="7507" priority="41" operator="equal">
      <formula>0</formula>
    </cfRule>
    <cfRule type="cellIs" dxfId="7506" priority="40" operator="lessThan">
      <formula>-0.01</formula>
    </cfRule>
  </conditionalFormatting>
  <conditionalFormatting sqref="D18:AV18">
    <cfRule type="cellIs" dxfId="7505" priority="49" operator="greaterThan">
      <formula>0</formula>
    </cfRule>
    <cfRule type="cellIs" dxfId="7504" priority="48" operator="greaterThan">
      <formula>0</formula>
    </cfRule>
  </conditionalFormatting>
  <conditionalFormatting sqref="D17:BC17">
    <cfRule type="cellIs" dxfId="7503" priority="30" operator="equal">
      <formula>0</formula>
    </cfRule>
    <cfRule type="cellIs" dxfId="7502" priority="29" operator="lessThan">
      <formula>-0.01</formula>
    </cfRule>
  </conditionalFormatting>
  <conditionalFormatting sqref="Y16:AC16">
    <cfRule type="cellIs" dxfId="7501" priority="36" operator="greaterThan">
      <formula>0</formula>
    </cfRule>
    <cfRule type="cellIs" dxfId="7500" priority="35" operator="greaterThan">
      <formula>0</formula>
    </cfRule>
    <cfRule type="cellIs" dxfId="7499" priority="34" operator="greaterThan">
      <formula>0</formula>
    </cfRule>
  </conditionalFormatting>
  <conditionalFormatting sqref="AE16:AP16 AR16:AV16 D17:AV18">
    <cfRule type="cellIs" dxfId="7498" priority="31" operator="greaterThan">
      <formula>0</formula>
    </cfRule>
  </conditionalFormatting>
  <conditionalFormatting sqref="AE16:AP16 AR16:AV16 BF16:BG16">
    <cfRule type="cellIs" dxfId="7497" priority="33" operator="greaterThan">
      <formula>0</formula>
    </cfRule>
    <cfRule type="cellIs" dxfId="7496" priority="32" operator="greaterThan">
      <formula>0</formula>
    </cfRule>
  </conditionalFormatting>
  <conditionalFormatting sqref="AW16:BC16">
    <cfRule type="cellIs" dxfId="7495" priority="24" operator="greaterThan">
      <formula>0</formula>
    </cfRule>
    <cfRule type="cellIs" dxfId="7494" priority="25" operator="greaterThan">
      <formula>0</formula>
    </cfRule>
  </conditionalFormatting>
  <conditionalFormatting sqref="AW16:BC17">
    <cfRule type="cellIs" dxfId="7493" priority="23" operator="greaterThan">
      <formula>0</formula>
    </cfRule>
  </conditionalFormatting>
  <conditionalFormatting sqref="AW18:BM18 BR18:DE18">
    <cfRule type="cellIs" dxfId="7492" priority="6" operator="greaterThan">
      <formula>0</formula>
    </cfRule>
  </conditionalFormatting>
  <conditionalFormatting sqref="AW18:BM18 BR18:XFD18">
    <cfRule type="cellIs" dxfId="7491" priority="9" operator="greaterThan">
      <formula>0</formula>
    </cfRule>
  </conditionalFormatting>
  <conditionalFormatting sqref="BF16:BG17 BI16:BM17 BR16:BZ16 D8:O8 R8:V8 Y8:AC8 AF8:AQ8 AW8:BC9 D9:V9 Y9:AQ9 BF9 BR17:CB17">
    <cfRule type="cellIs" dxfId="7490" priority="42" operator="greaterThan">
      <formula>0</formula>
    </cfRule>
  </conditionalFormatting>
  <conditionalFormatting sqref="BH8:BM9 BQ8:DE9">
    <cfRule type="cellIs" dxfId="7489" priority="10" operator="greaterThan">
      <formula>0</formula>
    </cfRule>
  </conditionalFormatting>
  <conditionalFormatting sqref="BH8:BM9 BQ9:DE9">
    <cfRule type="cellIs" dxfId="7488" priority="14" operator="equal">
      <formula>0</formula>
    </cfRule>
  </conditionalFormatting>
  <conditionalFormatting sqref="BH9:BM9 BQ9:DE9">
    <cfRule type="cellIs" dxfId="7487" priority="13" operator="lessThan">
      <formula>-0.01</formula>
    </cfRule>
  </conditionalFormatting>
  <conditionalFormatting sqref="BH6:DE6 BM14:DE14 BN15:BQ18">
    <cfRule type="cellIs" dxfId="7486" priority="19" operator="greaterThan">
      <formula>0</formula>
    </cfRule>
  </conditionalFormatting>
  <conditionalFormatting sqref="BI16:BM16 CC16:DE16">
    <cfRule type="cellIs" dxfId="7485" priority="16" operator="greaterThan">
      <formula>0</formula>
    </cfRule>
  </conditionalFormatting>
  <conditionalFormatting sqref="BI16:BM17 BR17:DE17">
    <cfRule type="cellIs" dxfId="7484" priority="18" operator="equal">
      <formula>0</formula>
    </cfRule>
  </conditionalFormatting>
  <conditionalFormatting sqref="BI17:BM17 BR17:DE17">
    <cfRule type="cellIs" dxfId="7483" priority="17" operator="lessThan">
      <formula>-0.01</formula>
    </cfRule>
  </conditionalFormatting>
  <conditionalFormatting sqref="BQ8:CB8">
    <cfRule type="cellIs" dxfId="7482" priority="22" operator="equal">
      <formula>0</formula>
    </cfRule>
  </conditionalFormatting>
  <conditionalFormatting sqref="BQ8:XFD8 BH8:BM8">
    <cfRule type="cellIs" dxfId="7481" priority="20" operator="greaterThan">
      <formula>0</formula>
    </cfRule>
  </conditionalFormatting>
  <conditionalFormatting sqref="BR16:CB16">
    <cfRule type="cellIs" dxfId="7480" priority="3" operator="greaterThan">
      <formula>0</formula>
    </cfRule>
    <cfRule type="cellIs" dxfId="7479" priority="4" operator="equal">
      <formula>0</formula>
    </cfRule>
    <cfRule type="cellIs" dxfId="7478" priority="5" operator="greaterThan">
      <formula>0</formula>
    </cfRule>
  </conditionalFormatting>
  <conditionalFormatting sqref="BR18:XFD18 AW18:BM18">
    <cfRule type="cellIs" dxfId="7477" priority="8" operator="greaterThan">
      <formula>0</formula>
    </cfRule>
  </conditionalFormatting>
  <conditionalFormatting sqref="BY18">
    <cfRule type="cellIs" dxfId="7476" priority="7" operator="greaterThan">
      <formula>0</formula>
    </cfRule>
  </conditionalFormatting>
  <conditionalFormatting sqref="CA16:CB16">
    <cfRule type="cellIs" dxfId="7475" priority="2" operator="greaterThan">
      <formula>0</formula>
    </cfRule>
    <cfRule type="cellIs" dxfId="7474" priority="1" operator="greaterThan">
      <formula>0</formula>
    </cfRule>
  </conditionalFormatting>
  <conditionalFormatting sqref="CA8:DE8">
    <cfRule type="cellIs" dxfId="7473" priority="12" operator="greaterThan">
      <formula>0</formula>
    </cfRule>
  </conditionalFormatting>
  <conditionalFormatting sqref="CC16:DE16 BI16:BM16">
    <cfRule type="cellIs" dxfId="7472" priority="15" operator="greaterThan">
      <formula>0</formula>
    </cfRule>
  </conditionalFormatting>
  <conditionalFormatting sqref="CC16:DE17">
    <cfRule type="cellIs" dxfId="7471" priority="11" operator="greaterThan">
      <formula>0</formula>
    </cfRule>
  </conditionalFormatting>
  <conditionalFormatting sqref="DF14:XFD15 D6:G6 I6:O6 R6:V6 D14:G14 I14:O14 R14:V14 AQ15:AQ16">
    <cfRule type="cellIs" dxfId="7470" priority="51" operator="greaterThan">
      <formula>0</formula>
    </cfRule>
  </conditionalFormatting>
  <conditionalFormatting sqref="DF15:XFD15">
    <cfRule type="cellIs" dxfId="7469" priority="50" operator="greaterThan">
      <formula>0</formula>
    </cfRule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971E-DAA6-47F7-BB65-A268BD95DD53}">
  <sheetPr>
    <tabColor rgb="FF00B0F0"/>
  </sheetPr>
  <dimension ref="A1:DE20"/>
  <sheetViews>
    <sheetView showGridLines="0" zoomScale="60" zoomScaleNormal="60" workbookViewId="0">
      <pane xSplit="3" ySplit="3" topLeftCell="BY4" activePane="bottomRight" state="frozen"/>
      <selection activeCell="AS24" sqref="AS24"/>
      <selection pane="topRight" activeCell="AS24" sqref="AS24"/>
      <selection pane="bottomLeft" activeCell="AS24" sqref="AS24"/>
      <selection pane="bottomRight" activeCell="CH8" sqref="CH8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6" width="6.21875" hidden="1" customWidth="1"/>
    <col min="77" max="78" width="6.21875" customWidth="1"/>
    <col min="79" max="109" width="6.6640625" customWidth="1"/>
  </cols>
  <sheetData>
    <row r="1" spans="1:109" ht="28.05" customHeight="1" thickBot="1">
      <c r="A1" s="533" t="s">
        <v>585</v>
      </c>
    </row>
    <row r="2" spans="1:10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</row>
    <row r="3" spans="1:10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536">
        <f>CF3+1</f>
        <v>7</v>
      </c>
      <c r="CH3" s="535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5">
        <f>DB3+1</f>
        <v>29</v>
      </c>
      <c r="DD3" s="535">
        <f>DC3+1</f>
        <v>30</v>
      </c>
      <c r="DE3" s="85">
        <f t="shared" ref="DE3" si="4">DD3+1</f>
        <v>31</v>
      </c>
    </row>
    <row r="4" spans="1:10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92"/>
      <c r="CH4" s="93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3"/>
      <c r="DD4" s="93"/>
      <c r="DE4" s="95"/>
    </row>
    <row r="5" spans="1:109" s="96" customFormat="1" ht="20.100000000000001" customHeight="1">
      <c r="A5" s="853" t="s">
        <v>609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27"/>
      <c r="CH5" s="126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6"/>
      <c r="DD5" s="126"/>
      <c r="DE5" s="131"/>
    </row>
    <row r="6" spans="1:109" s="96" customFormat="1" ht="20.100000000000001" customHeight="1">
      <c r="A6" s="854"/>
      <c r="B6" s="101" t="s">
        <v>6</v>
      </c>
      <c r="C6" s="391">
        <f>SUM(BQ6:CT6)</f>
        <v>36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>
        <v>5</v>
      </c>
      <c r="CC6" s="99">
        <v>12</v>
      </c>
      <c r="CD6" s="99">
        <v>12</v>
      </c>
      <c r="CE6" s="99">
        <v>7</v>
      </c>
      <c r="CF6" s="98"/>
      <c r="CG6" s="98"/>
      <c r="CH6" s="99"/>
      <c r="CI6" s="99"/>
      <c r="CJ6" s="99"/>
      <c r="CK6" s="99"/>
      <c r="CL6" s="99"/>
      <c r="CM6" s="98"/>
      <c r="CN6" s="98"/>
      <c r="CO6" s="99"/>
      <c r="CP6" s="99"/>
      <c r="CQ6" s="99"/>
      <c r="CR6" s="99"/>
      <c r="CS6" s="99"/>
      <c r="CT6" s="98"/>
      <c r="CU6" s="98"/>
      <c r="CV6" s="99"/>
      <c r="CW6" s="99"/>
      <c r="CX6" s="99"/>
      <c r="CY6" s="99"/>
      <c r="CZ6" s="99"/>
      <c r="DA6" s="98"/>
      <c r="DB6" s="98"/>
      <c r="DC6" s="99"/>
      <c r="DD6" s="99"/>
      <c r="DE6" s="101"/>
    </row>
    <row r="7" spans="1:109" s="96" customFormat="1" ht="20.100000000000001" customHeight="1">
      <c r="A7" s="854"/>
      <c r="B7" s="101" t="s">
        <v>7</v>
      </c>
      <c r="C7" s="391">
        <f>SUM(BQ7:CT7)</f>
        <v>36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>
        <v>2</v>
      </c>
      <c r="CC7" s="99">
        <v>8</v>
      </c>
      <c r="CD7" s="99">
        <v>13</v>
      </c>
      <c r="CE7" s="99">
        <v>8</v>
      </c>
      <c r="CF7" s="98">
        <v>3</v>
      </c>
      <c r="CG7" s="98"/>
      <c r="CH7" s="99">
        <v>2</v>
      </c>
      <c r="CI7" s="99"/>
      <c r="CJ7" s="99"/>
      <c r="CK7" s="99"/>
      <c r="CL7" s="99"/>
      <c r="CM7" s="98"/>
      <c r="CN7" s="98"/>
      <c r="CO7" s="99"/>
      <c r="CP7" s="99"/>
      <c r="CQ7" s="99"/>
      <c r="CR7" s="99"/>
      <c r="CS7" s="99"/>
      <c r="CT7" s="98"/>
      <c r="CU7" s="98"/>
      <c r="CV7" s="99"/>
      <c r="CW7" s="99"/>
      <c r="CX7" s="99"/>
      <c r="CY7" s="99"/>
      <c r="CZ7" s="99"/>
      <c r="DA7" s="98"/>
      <c r="DB7" s="98"/>
      <c r="DC7" s="99"/>
      <c r="DD7" s="99"/>
      <c r="DE7" s="101"/>
    </row>
    <row r="8" spans="1:109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345">
        <f t="shared" ref="CB8" si="5">CB7-CB6</f>
        <v>-3</v>
      </c>
      <c r="CC8" s="345">
        <f t="shared" ref="CC8:CE8" si="6">CC7-CC6</f>
        <v>-4</v>
      </c>
      <c r="CD8" s="345">
        <f t="shared" si="6"/>
        <v>1</v>
      </c>
      <c r="CE8" s="345">
        <f t="shared" si="6"/>
        <v>1</v>
      </c>
      <c r="CF8" s="345">
        <f t="shared" ref="CF8:CH8" si="7">CF7-CF6</f>
        <v>3</v>
      </c>
      <c r="CG8" s="345">
        <f t="shared" si="7"/>
        <v>0</v>
      </c>
      <c r="CH8" s="345">
        <f t="shared" si="7"/>
        <v>2</v>
      </c>
      <c r="CI8" s="99"/>
      <c r="CJ8" s="99"/>
      <c r="CK8" s="99"/>
      <c r="CL8" s="99"/>
      <c r="CM8" s="98"/>
      <c r="CN8" s="98"/>
      <c r="CO8" s="99"/>
      <c r="CP8" s="99"/>
      <c r="CQ8" s="99"/>
      <c r="CR8" s="99"/>
      <c r="CS8" s="99"/>
      <c r="CT8" s="98"/>
      <c r="CU8" s="98"/>
      <c r="CV8" s="99"/>
      <c r="CW8" s="99"/>
      <c r="CX8" s="99"/>
      <c r="CY8" s="99"/>
      <c r="CZ8" s="99"/>
      <c r="DA8" s="98"/>
      <c r="DB8" s="98"/>
      <c r="DC8" s="99"/>
      <c r="DD8" s="99"/>
      <c r="DE8" s="101"/>
    </row>
    <row r="9" spans="1:109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523">
        <f t="shared" ref="CB9" si="8">CA9+CB8</f>
        <v>-3</v>
      </c>
      <c r="CC9" s="523">
        <f t="shared" ref="CC9" si="9">CB9+CC8</f>
        <v>-7</v>
      </c>
      <c r="CD9" s="523">
        <f t="shared" ref="CD9" si="10">CC9+CD8</f>
        <v>-6</v>
      </c>
      <c r="CE9" s="523">
        <f t="shared" ref="CE9:CF9" si="11">CD9+CE8</f>
        <v>-5</v>
      </c>
      <c r="CF9" s="523">
        <f t="shared" si="11"/>
        <v>-2</v>
      </c>
      <c r="CG9" s="523">
        <f t="shared" ref="CG9" si="12">CF9+CG8</f>
        <v>-2</v>
      </c>
      <c r="CH9" s="523">
        <f t="shared" ref="CH9" si="13">CG9+CH8</f>
        <v>0</v>
      </c>
      <c r="CI9" s="99"/>
      <c r="CJ9" s="99"/>
      <c r="CK9" s="99"/>
      <c r="CL9" s="99"/>
      <c r="CM9" s="98"/>
      <c r="CN9" s="98"/>
      <c r="CO9" s="99"/>
      <c r="CP9" s="99"/>
      <c r="CQ9" s="99"/>
      <c r="CR9" s="99"/>
      <c r="CS9" s="99"/>
      <c r="CT9" s="98"/>
      <c r="CU9" s="98"/>
      <c r="CV9" s="99"/>
      <c r="CW9" s="99"/>
      <c r="CX9" s="99"/>
      <c r="CY9" s="99"/>
      <c r="CZ9" s="99"/>
      <c r="DA9" s="98"/>
      <c r="DB9" s="98"/>
      <c r="DC9" s="99"/>
      <c r="DD9" s="99"/>
      <c r="DE9" s="101"/>
    </row>
    <row r="10" spans="1:109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99"/>
      <c r="CF10" s="98"/>
      <c r="CG10" s="98"/>
      <c r="CH10" s="99"/>
      <c r="CI10" s="99"/>
      <c r="CJ10" s="99"/>
      <c r="CK10" s="99"/>
      <c r="CL10" s="99"/>
      <c r="CM10" s="98"/>
      <c r="CN10" s="98"/>
      <c r="CO10" s="99"/>
      <c r="CP10" s="99"/>
      <c r="CQ10" s="99"/>
      <c r="CR10" s="99"/>
      <c r="CS10" s="99"/>
      <c r="CT10" s="98"/>
      <c r="CU10" s="98"/>
      <c r="CV10" s="99"/>
      <c r="CW10" s="99"/>
      <c r="CX10" s="99"/>
      <c r="CY10" s="99"/>
      <c r="CZ10" s="99"/>
      <c r="DA10" s="98"/>
      <c r="DB10" s="98"/>
      <c r="DC10" s="99"/>
      <c r="DD10" s="99"/>
      <c r="DE10" s="101"/>
    </row>
    <row r="11" spans="1:109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08"/>
      <c r="CH11" s="109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9"/>
      <c r="DD11" s="109"/>
      <c r="DE11" s="111"/>
    </row>
    <row r="12" spans="1:10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92"/>
      <c r="CH12" s="93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93"/>
      <c r="CT12" s="92"/>
      <c r="CU12" s="92"/>
      <c r="CV12" s="93"/>
      <c r="CW12" s="93"/>
      <c r="CX12" s="93"/>
      <c r="CY12" s="93"/>
      <c r="CZ12" s="93"/>
      <c r="DA12" s="92"/>
      <c r="DB12" s="92"/>
      <c r="DC12" s="93"/>
      <c r="DD12" s="93"/>
      <c r="DE12" s="95"/>
    </row>
    <row r="13" spans="1:109" s="96" customFormat="1" ht="20.100000000000001" customHeight="1">
      <c r="A13" s="853" t="s">
        <v>609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27"/>
      <c r="CH13" s="126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126"/>
      <c r="CT13" s="127"/>
      <c r="CU13" s="127"/>
      <c r="CV13" s="126"/>
      <c r="CW13" s="126"/>
      <c r="CX13" s="126"/>
      <c r="CY13" s="126"/>
      <c r="CZ13" s="126"/>
      <c r="DA13" s="127"/>
      <c r="DB13" s="127"/>
      <c r="DC13" s="126"/>
      <c r="DD13" s="126"/>
      <c r="DE13" s="131"/>
    </row>
    <row r="14" spans="1:109" s="96" customFormat="1" ht="20.100000000000001" customHeight="1">
      <c r="A14" s="854"/>
      <c r="B14" s="101" t="s">
        <v>6</v>
      </c>
      <c r="C14" s="391">
        <f t="shared" ref="C14:C15" si="14">SUM(BQ14:CT14)</f>
        <v>36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>
        <v>12</v>
      </c>
      <c r="CD14" s="99">
        <v>12</v>
      </c>
      <c r="CE14" s="99">
        <v>12</v>
      </c>
      <c r="CF14" s="98"/>
      <c r="CG14" s="98"/>
      <c r="CH14" s="99"/>
      <c r="CI14" s="99"/>
      <c r="CJ14" s="99"/>
      <c r="CK14" s="99"/>
      <c r="CL14" s="99"/>
      <c r="CM14" s="98"/>
      <c r="CN14" s="98"/>
      <c r="CO14" s="99"/>
      <c r="CP14" s="99"/>
      <c r="CQ14" s="99"/>
      <c r="CR14" s="99"/>
      <c r="CS14" s="99"/>
      <c r="CT14" s="98"/>
      <c r="CU14" s="98"/>
      <c r="CV14" s="99"/>
      <c r="CW14" s="99"/>
      <c r="CX14" s="99"/>
      <c r="CY14" s="99"/>
      <c r="CZ14" s="99"/>
      <c r="DA14" s="98"/>
      <c r="DB14" s="98"/>
      <c r="DC14" s="99"/>
      <c r="DD14" s="99"/>
      <c r="DE14" s="101"/>
    </row>
    <row r="15" spans="1:109" s="96" customFormat="1" ht="20.100000000000001" customHeight="1">
      <c r="A15" s="854"/>
      <c r="B15" s="101" t="s">
        <v>7</v>
      </c>
      <c r="C15" s="391">
        <f t="shared" si="14"/>
        <v>35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>
        <v>4</v>
      </c>
      <c r="CD15" s="99">
        <v>13</v>
      </c>
      <c r="CE15" s="99">
        <v>8</v>
      </c>
      <c r="CF15" s="98">
        <v>0</v>
      </c>
      <c r="CG15" s="98"/>
      <c r="CH15" s="99">
        <v>0</v>
      </c>
      <c r="CI15" s="99"/>
      <c r="CJ15" s="99"/>
      <c r="CK15" s="99"/>
      <c r="CL15" s="99">
        <v>4</v>
      </c>
      <c r="CM15" s="98">
        <v>6</v>
      </c>
      <c r="CN15" s="98"/>
      <c r="CO15" s="99"/>
      <c r="CP15" s="99"/>
      <c r="CQ15" s="99"/>
      <c r="CR15" s="99"/>
      <c r="CS15" s="99"/>
      <c r="CT15" s="98"/>
      <c r="CU15" s="98"/>
      <c r="CV15" s="99"/>
      <c r="CW15" s="99"/>
      <c r="CX15" s="99"/>
      <c r="CY15" s="99"/>
      <c r="CZ15" s="99"/>
      <c r="DA15" s="98"/>
      <c r="DB15" s="98"/>
      <c r="DC15" s="99"/>
      <c r="DD15" s="99"/>
      <c r="DE15" s="101"/>
    </row>
    <row r="16" spans="1:109" s="96" customFormat="1" ht="20.100000000000001" customHeight="1">
      <c r="A16" s="854"/>
      <c r="B16" s="101" t="s">
        <v>8</v>
      </c>
      <c r="C16" s="390">
        <f>C15-C14</f>
        <v>-1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345">
        <f t="shared" ref="CC16:CE16" si="15">CC15-CC14</f>
        <v>-8</v>
      </c>
      <c r="CD16" s="345">
        <f t="shared" si="15"/>
        <v>1</v>
      </c>
      <c r="CE16" s="345">
        <f t="shared" si="15"/>
        <v>-4</v>
      </c>
      <c r="CF16" s="345">
        <f t="shared" ref="CF16:CH16" si="16">CF15-CF14</f>
        <v>0</v>
      </c>
      <c r="CG16" s="345">
        <f t="shared" si="16"/>
        <v>0</v>
      </c>
      <c r="CH16" s="345">
        <f t="shared" si="16"/>
        <v>0</v>
      </c>
      <c r="CI16" s="345">
        <f t="shared" ref="CI16:CL16" si="17">CI15-CI14</f>
        <v>0</v>
      </c>
      <c r="CJ16" s="345">
        <f t="shared" si="17"/>
        <v>0</v>
      </c>
      <c r="CK16" s="345">
        <f t="shared" si="17"/>
        <v>0</v>
      </c>
      <c r="CL16" s="345">
        <f t="shared" si="17"/>
        <v>4</v>
      </c>
      <c r="CM16" s="345">
        <f t="shared" ref="CM16" si="18">CM15-CM14</f>
        <v>6</v>
      </c>
      <c r="CN16" s="98"/>
      <c r="CO16" s="99"/>
      <c r="CP16" s="99"/>
      <c r="CQ16" s="99"/>
      <c r="CR16" s="99"/>
      <c r="CS16" s="99"/>
      <c r="CT16" s="98"/>
      <c r="CU16" s="98"/>
      <c r="CV16" s="99"/>
      <c r="CW16" s="99"/>
      <c r="CX16" s="99"/>
      <c r="CY16" s="99"/>
      <c r="CZ16" s="99"/>
      <c r="DA16" s="98"/>
      <c r="DB16" s="98"/>
      <c r="DC16" s="99"/>
      <c r="DD16" s="99"/>
      <c r="DE16" s="101"/>
    </row>
    <row r="17" spans="1:109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523">
        <f t="shared" ref="CC17" si="19">CB17+CC16</f>
        <v>-8</v>
      </c>
      <c r="CD17" s="523">
        <f t="shared" ref="CD17" si="20">CC17+CD16</f>
        <v>-7</v>
      </c>
      <c r="CE17" s="523">
        <f t="shared" ref="CE17:CF17" si="21">CD17+CE16</f>
        <v>-11</v>
      </c>
      <c r="CF17" s="523">
        <f t="shared" si="21"/>
        <v>-11</v>
      </c>
      <c r="CG17" s="523">
        <f t="shared" ref="CG17" si="22">CF17+CG16</f>
        <v>-11</v>
      </c>
      <c r="CH17" s="523">
        <f t="shared" ref="CH17" si="23">CG17+CH16</f>
        <v>-11</v>
      </c>
      <c r="CI17" s="523">
        <f t="shared" ref="CI17" si="24">CH17+CI16</f>
        <v>-11</v>
      </c>
      <c r="CJ17" s="523">
        <f t="shared" ref="CJ17" si="25">CI17+CJ16</f>
        <v>-11</v>
      </c>
      <c r="CK17" s="523">
        <f t="shared" ref="CK17" si="26">CJ17+CK16</f>
        <v>-11</v>
      </c>
      <c r="CL17" s="523">
        <f t="shared" ref="CL17:CM17" si="27">CK17+CL16</f>
        <v>-7</v>
      </c>
      <c r="CM17" s="523">
        <f t="shared" si="27"/>
        <v>-1</v>
      </c>
      <c r="CN17" s="98"/>
      <c r="CO17" s="99"/>
      <c r="CP17" s="99"/>
      <c r="CQ17" s="99"/>
      <c r="CR17" s="99"/>
      <c r="CS17" s="99"/>
      <c r="CT17" s="98"/>
      <c r="CU17" s="98"/>
      <c r="CV17" s="99"/>
      <c r="CW17" s="99"/>
      <c r="CX17" s="99"/>
      <c r="CY17" s="99"/>
      <c r="CZ17" s="99"/>
      <c r="DA17" s="98"/>
      <c r="DB17" s="98"/>
      <c r="DC17" s="99"/>
      <c r="DD17" s="99"/>
      <c r="DE17" s="101"/>
    </row>
    <row r="18" spans="1:109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04"/>
      <c r="CF18" s="103"/>
      <c r="CG18" s="103"/>
      <c r="CH18" s="104"/>
      <c r="CI18" s="99"/>
      <c r="CJ18" s="99"/>
      <c r="CK18" s="99"/>
      <c r="CL18" s="99"/>
      <c r="CM18" s="98"/>
      <c r="CN18" s="98"/>
      <c r="CO18" s="99"/>
      <c r="CP18" s="99"/>
      <c r="CQ18" s="99"/>
      <c r="CR18" s="99"/>
      <c r="CS18" s="99"/>
      <c r="CT18" s="98"/>
      <c r="CU18" s="98"/>
      <c r="CV18" s="99"/>
      <c r="CW18" s="99"/>
      <c r="CX18" s="99"/>
      <c r="CY18" s="99"/>
      <c r="CZ18" s="99"/>
      <c r="DA18" s="98"/>
      <c r="DB18" s="98"/>
      <c r="DC18" s="99"/>
      <c r="DD18" s="99"/>
      <c r="DE18" s="101"/>
    </row>
    <row r="19" spans="1:109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08"/>
      <c r="CH19" s="109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9"/>
      <c r="DD19" s="109"/>
      <c r="DE19" s="111"/>
    </row>
    <row r="20" spans="1:109" ht="29.4" thickBot="1">
      <c r="A20" s="821" t="s">
        <v>617</v>
      </c>
      <c r="B20" s="822"/>
      <c r="C20" s="823"/>
    </row>
  </sheetData>
  <mergeCells count="8">
    <mergeCell ref="A20:C20"/>
    <mergeCell ref="CA2:DE2"/>
    <mergeCell ref="A5:A11"/>
    <mergeCell ref="A13:A19"/>
    <mergeCell ref="A2:C3"/>
    <mergeCell ref="D2:AG2"/>
    <mergeCell ref="AH2:AV2"/>
    <mergeCell ref="AW2:BZ2"/>
  </mergeCells>
  <conditionalFormatting sqref="C8">
    <cfRule type="cellIs" dxfId="7468" priority="37" operator="lessThan">
      <formula>0</formula>
    </cfRule>
    <cfRule type="cellIs" dxfId="7467" priority="36" operator="equal">
      <formula>0</formula>
    </cfRule>
    <cfRule type="cellIs" dxfId="7466" priority="35" operator="equal">
      <formula>0</formula>
    </cfRule>
  </conditionalFormatting>
  <conditionalFormatting sqref="C16">
    <cfRule type="cellIs" dxfId="7465" priority="56" operator="lessThan">
      <formula>0</formula>
    </cfRule>
    <cfRule type="cellIs" dxfId="7464" priority="55" operator="equal">
      <formula>0</formula>
    </cfRule>
    <cfRule type="cellIs" dxfId="7463" priority="54" operator="equal">
      <formula>0</formula>
    </cfRule>
  </conditionalFormatting>
  <conditionalFormatting sqref="D8:O8 R8:V8 Y8:AC8 AF8:AQ8 AW8:BC8 DF6:XFD8 BH8:BM8 Y6:AQ6 AW6:BC6 BE6 Y14:BC14 BE14:BG14 BI14:BK14 BE15:BE17">
    <cfRule type="cellIs" dxfId="7462" priority="53" operator="greaterThan">
      <formula>0</formula>
    </cfRule>
  </conditionalFormatting>
  <conditionalFormatting sqref="D8:O8 R8:V8 Y8:AC8 AF8:AQ8 AW8:BC8">
    <cfRule type="cellIs" dxfId="7461" priority="52" operator="greaterThan">
      <formula>0</formula>
    </cfRule>
  </conditionalFormatting>
  <conditionalFormatting sqref="D16:O16 R16:V16">
    <cfRule type="cellIs" dxfId="7460" priority="48" operator="greaterThan">
      <formula>0</formula>
    </cfRule>
    <cfRule type="cellIs" dxfId="7459" priority="47" operator="greaterThan">
      <formula>0</formula>
    </cfRule>
    <cfRule type="cellIs" dxfId="7458" priority="46" operator="greaterThan">
      <formula>0</formula>
    </cfRule>
  </conditionalFormatting>
  <conditionalFormatting sqref="D9:V9 Y9:AQ9 AW9:BC9 BF9 BF17:BG17">
    <cfRule type="cellIs" dxfId="7457" priority="50" operator="equal">
      <formula>0</formula>
    </cfRule>
    <cfRule type="cellIs" dxfId="7456" priority="49" operator="lessThan">
      <formula>-0.01</formula>
    </cfRule>
  </conditionalFormatting>
  <conditionalFormatting sqref="D18:AV18">
    <cfRule type="cellIs" dxfId="7455" priority="58" operator="greaterThan">
      <formula>0</formula>
    </cfRule>
    <cfRule type="cellIs" dxfId="7454" priority="57" operator="greaterThan">
      <formula>0</formula>
    </cfRule>
  </conditionalFormatting>
  <conditionalFormatting sqref="D17:BC17">
    <cfRule type="cellIs" dxfId="7453" priority="38" operator="lessThan">
      <formula>-0.01</formula>
    </cfRule>
    <cfRule type="cellIs" dxfId="7452" priority="39" operator="equal">
      <formula>0</formula>
    </cfRule>
  </conditionalFormatting>
  <conditionalFormatting sqref="Y16:AC16">
    <cfRule type="cellIs" dxfId="7451" priority="45" operator="greaterThan">
      <formula>0</formula>
    </cfRule>
    <cfRule type="cellIs" dxfId="7450" priority="44" operator="greaterThan">
      <formula>0</formula>
    </cfRule>
    <cfRule type="cellIs" dxfId="7449" priority="43" operator="greaterThan">
      <formula>0</formula>
    </cfRule>
  </conditionalFormatting>
  <conditionalFormatting sqref="AE16:AP16 AR16:AV16 D17:AV18">
    <cfRule type="cellIs" dxfId="7448" priority="40" operator="greaterThan">
      <formula>0</formula>
    </cfRule>
  </conditionalFormatting>
  <conditionalFormatting sqref="AE16:AP16 AR16:AV16 BF16:BG16">
    <cfRule type="cellIs" dxfId="7447" priority="42" operator="greaterThan">
      <formula>0</formula>
    </cfRule>
    <cfRule type="cellIs" dxfId="7446" priority="41" operator="greaterThan">
      <formula>0</formula>
    </cfRule>
  </conditionalFormatting>
  <conditionalFormatting sqref="AW16:BC16">
    <cfRule type="cellIs" dxfId="7445" priority="33" operator="greaterThan">
      <formula>0</formula>
    </cfRule>
    <cfRule type="cellIs" dxfId="7444" priority="34" operator="greaterThan">
      <formula>0</formula>
    </cfRule>
  </conditionalFormatting>
  <conditionalFormatting sqref="AW16:BC17">
    <cfRule type="cellIs" dxfId="7443" priority="32" operator="greaterThan">
      <formula>0</formula>
    </cfRule>
  </conditionalFormatting>
  <conditionalFormatting sqref="AW18:BM18 CC18:CH18 DF18:XFD18">
    <cfRule type="cellIs" dxfId="7442" priority="18" operator="greaterThan">
      <formula>0</formula>
    </cfRule>
    <cfRule type="cellIs" dxfId="7441" priority="17" operator="greaterThan">
      <formula>0</formula>
    </cfRule>
  </conditionalFormatting>
  <conditionalFormatting sqref="AW18:BM18 CC18:CH18">
    <cfRule type="cellIs" dxfId="7440" priority="15" operator="greaterThan">
      <formula>0</formula>
    </cfRule>
  </conditionalFormatting>
  <conditionalFormatting sqref="BF16:BG17 BI16:BM17 D8:O8 R8:V8 Y8:AC8 AF8:AQ8 AW8:BC9 D9:V9 Y9:AQ9 BF9">
    <cfRule type="cellIs" dxfId="7439" priority="51" operator="greaterThan">
      <formula>0</formula>
    </cfRule>
  </conditionalFormatting>
  <conditionalFormatting sqref="BH8:BM8 DF8:XFD8">
    <cfRule type="cellIs" dxfId="7438" priority="29" operator="greaterThan">
      <formula>0</formula>
    </cfRule>
  </conditionalFormatting>
  <conditionalFormatting sqref="BH8:BM9">
    <cfRule type="cellIs" dxfId="7437" priority="23" operator="equal">
      <formula>0</formula>
    </cfRule>
    <cfRule type="cellIs" dxfId="7436" priority="19" operator="greaterThan">
      <formula>0</formula>
    </cfRule>
  </conditionalFormatting>
  <conditionalFormatting sqref="BH9:BM9">
    <cfRule type="cellIs" dxfId="7435" priority="22" operator="lessThan">
      <formula>-0.01</formula>
    </cfRule>
  </conditionalFormatting>
  <conditionalFormatting sqref="BH6:BP6 CA6:DE6 BM14:BQ14 CA14:DE14 BN15:BQ18">
    <cfRule type="cellIs" dxfId="7434" priority="28" operator="greaterThan">
      <formula>0</formula>
    </cfRule>
  </conditionalFormatting>
  <conditionalFormatting sqref="BI16:BM16">
    <cfRule type="cellIs" dxfId="7433" priority="25" operator="greaterThan">
      <formula>0</formula>
    </cfRule>
    <cfRule type="cellIs" dxfId="7432" priority="24" operator="greaterThan">
      <formula>0</formula>
    </cfRule>
  </conditionalFormatting>
  <conditionalFormatting sqref="BI16:BM17">
    <cfRule type="cellIs" dxfId="7431" priority="27" operator="equal">
      <formula>0</formula>
    </cfRule>
  </conditionalFormatting>
  <conditionalFormatting sqref="BI17:BM17">
    <cfRule type="cellIs" dxfId="7430" priority="26" operator="lessThan">
      <formula>-0.01</formula>
    </cfRule>
  </conditionalFormatting>
  <conditionalFormatting sqref="CB8:CH8">
    <cfRule type="cellIs" dxfId="7429" priority="13" operator="greaterThan">
      <formula>0</formula>
    </cfRule>
    <cfRule type="cellIs" dxfId="7428" priority="14" operator="greaterThan">
      <formula>0</formula>
    </cfRule>
    <cfRule type="cellIs" dxfId="7427" priority="12" operator="greaterThan">
      <formula>0</formula>
    </cfRule>
    <cfRule type="cellIs" dxfId="7426" priority="11" operator="lessThan">
      <formula>0</formula>
    </cfRule>
    <cfRule type="cellIs" dxfId="7425" priority="8" operator="greaterThan">
      <formula>0</formula>
    </cfRule>
  </conditionalFormatting>
  <conditionalFormatting sqref="CB9:CH9">
    <cfRule type="cellIs" dxfId="7424" priority="10" operator="lessThan">
      <formula>0</formula>
    </cfRule>
    <cfRule type="cellIs" dxfId="7423" priority="9" operator="equal">
      <formula>0</formula>
    </cfRule>
  </conditionalFormatting>
  <conditionalFormatting sqref="CC16:CM16">
    <cfRule type="cellIs" dxfId="7422" priority="4" operator="lessThan">
      <formula>0</formula>
    </cfRule>
    <cfRule type="cellIs" dxfId="7421" priority="7" operator="greaterThan">
      <formula>0</formula>
    </cfRule>
    <cfRule type="cellIs" dxfId="7420" priority="1" operator="greaterThan">
      <formula>0</formula>
    </cfRule>
    <cfRule type="cellIs" dxfId="7419" priority="6" operator="greaterThan">
      <formula>0</formula>
    </cfRule>
    <cfRule type="cellIs" dxfId="7418" priority="5" operator="greaterThan">
      <formula>0</formula>
    </cfRule>
  </conditionalFormatting>
  <conditionalFormatting sqref="CC17:CM17">
    <cfRule type="cellIs" dxfId="7417" priority="2" operator="equal">
      <formula>0</formula>
    </cfRule>
    <cfRule type="cellIs" dxfId="7416" priority="3" operator="lessThan">
      <formula>0</formula>
    </cfRule>
  </conditionalFormatting>
  <conditionalFormatting sqref="DF14:XFD15 D6:G6 I6:O6 R6:V6 D14:G14 I14:O14 R14:V14 AQ15:AQ16">
    <cfRule type="cellIs" dxfId="7415" priority="60" operator="greaterThan">
      <formula>0</formula>
    </cfRule>
  </conditionalFormatting>
  <conditionalFormatting sqref="DF15:XFD15">
    <cfRule type="cellIs" dxfId="7414" priority="59" operator="greaterThan">
      <formula>0</formula>
    </cfRule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8D6B-522C-438D-A508-F8FFA762CB70}">
  <sheetPr>
    <tabColor rgb="FF00B0F0"/>
  </sheetPr>
  <dimension ref="A1:DE20"/>
  <sheetViews>
    <sheetView showGridLines="0" zoomScale="60" zoomScaleNormal="60" workbookViewId="0">
      <pane xSplit="3" ySplit="3" topLeftCell="CC4" activePane="bottomRight" state="frozen"/>
      <selection activeCell="AS24" sqref="AS24"/>
      <selection pane="topRight" activeCell="AS24" sqref="AS24"/>
      <selection pane="bottomLeft" activeCell="AS24" sqref="AS24"/>
      <selection pane="bottomRight" activeCell="CL8" sqref="CL8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80" width="6.6640625" hidden="1" customWidth="1"/>
    <col min="81" max="109" width="6.6640625" customWidth="1"/>
  </cols>
  <sheetData>
    <row r="1" spans="1:109" ht="28.05" customHeight="1" thickBot="1">
      <c r="A1" s="533" t="s">
        <v>585</v>
      </c>
    </row>
    <row r="2" spans="1:10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</row>
    <row r="3" spans="1:10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536">
        <f>CF3+1</f>
        <v>7</v>
      </c>
      <c r="CH3" s="535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5">
        <f>DB3+1</f>
        <v>29</v>
      </c>
      <c r="DD3" s="535">
        <f>DC3+1</f>
        <v>30</v>
      </c>
      <c r="DE3" s="85">
        <f t="shared" ref="DE3" si="4">DD3+1</f>
        <v>31</v>
      </c>
    </row>
    <row r="4" spans="1:10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92"/>
      <c r="CH4" s="93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3"/>
      <c r="DD4" s="93"/>
      <c r="DE4" s="95"/>
    </row>
    <row r="5" spans="1:109" s="96" customFormat="1" ht="20.100000000000001" customHeight="1">
      <c r="A5" s="853" t="s">
        <v>610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27"/>
      <c r="CH5" s="126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6"/>
      <c r="DD5" s="126"/>
      <c r="DE5" s="131"/>
    </row>
    <row r="6" spans="1:109" s="96" customFormat="1" ht="20.100000000000001" customHeight="1">
      <c r="A6" s="854"/>
      <c r="B6" s="101" t="s">
        <v>6</v>
      </c>
      <c r="C6" s="391">
        <f>SUM(BQ6:CT6)</f>
        <v>40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27"/>
      <c r="CH6" s="126"/>
      <c r="CI6" s="99">
        <v>8</v>
      </c>
      <c r="CJ6" s="99">
        <v>14</v>
      </c>
      <c r="CK6" s="99">
        <v>14</v>
      </c>
      <c r="CL6" s="99">
        <v>4</v>
      </c>
      <c r="CM6" s="98"/>
      <c r="CN6" s="98"/>
      <c r="CO6" s="99"/>
      <c r="CP6" s="99"/>
      <c r="CQ6" s="99"/>
      <c r="CR6" s="99"/>
      <c r="CS6" s="99"/>
      <c r="CT6" s="98"/>
      <c r="CU6" s="98"/>
      <c r="CV6" s="99"/>
      <c r="CW6" s="99"/>
      <c r="CX6" s="99"/>
      <c r="CY6" s="99"/>
      <c r="CZ6" s="99"/>
      <c r="DA6" s="98"/>
      <c r="DB6" s="98"/>
      <c r="DC6" s="99"/>
      <c r="DD6" s="99"/>
      <c r="DE6" s="101"/>
    </row>
    <row r="7" spans="1:109" s="96" customFormat="1" ht="20.100000000000001" customHeight="1">
      <c r="A7" s="854"/>
      <c r="B7" s="101" t="s">
        <v>7</v>
      </c>
      <c r="C7" s="391">
        <f>SUM(BQ7:CT7)</f>
        <v>40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27"/>
      <c r="CH7" s="126"/>
      <c r="CI7" s="99">
        <v>7</v>
      </c>
      <c r="CJ7" s="99">
        <v>14</v>
      </c>
      <c r="CK7" s="99">
        <v>14</v>
      </c>
      <c r="CL7" s="99">
        <v>5</v>
      </c>
      <c r="CM7" s="98"/>
      <c r="CN7" s="98"/>
      <c r="CO7" s="99"/>
      <c r="CP7" s="99"/>
      <c r="CQ7" s="99"/>
      <c r="CR7" s="99"/>
      <c r="CS7" s="99"/>
      <c r="CT7" s="98"/>
      <c r="CU7" s="98"/>
      <c r="CV7" s="99"/>
      <c r="CW7" s="99"/>
      <c r="CX7" s="99"/>
      <c r="CY7" s="99"/>
      <c r="CZ7" s="99"/>
      <c r="DA7" s="98"/>
      <c r="DB7" s="98"/>
      <c r="DC7" s="99"/>
      <c r="DD7" s="99"/>
      <c r="DE7" s="101"/>
    </row>
    <row r="8" spans="1:109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27"/>
      <c r="CH8" s="126"/>
      <c r="CI8" s="345">
        <f t="shared" ref="CI8:CJ8" si="5">CI7-CI6</f>
        <v>-1</v>
      </c>
      <c r="CJ8" s="345">
        <f t="shared" si="5"/>
        <v>0</v>
      </c>
      <c r="CK8" s="345">
        <f t="shared" ref="CK8:CL8" si="6">CK7-CK6</f>
        <v>0</v>
      </c>
      <c r="CL8" s="345">
        <f t="shared" si="6"/>
        <v>1</v>
      </c>
      <c r="CM8" s="98"/>
      <c r="CN8" s="98"/>
      <c r="CO8" s="99"/>
      <c r="CP8" s="99"/>
      <c r="CQ8" s="99"/>
      <c r="CR8" s="99"/>
      <c r="CS8" s="99"/>
      <c r="CT8" s="98"/>
      <c r="CU8" s="98"/>
      <c r="CV8" s="99"/>
      <c r="CW8" s="99"/>
      <c r="CX8" s="99"/>
      <c r="CY8" s="99"/>
      <c r="CZ8" s="99"/>
      <c r="DA8" s="98"/>
      <c r="DB8" s="98"/>
      <c r="DC8" s="99"/>
      <c r="DD8" s="99"/>
      <c r="DE8" s="101"/>
    </row>
    <row r="9" spans="1:109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27"/>
      <c r="CH9" s="126"/>
      <c r="CI9" s="523">
        <f t="shared" ref="CI9:CJ9" si="7">CH9+CI8</f>
        <v>-1</v>
      </c>
      <c r="CJ9" s="523">
        <f t="shared" si="7"/>
        <v>-1</v>
      </c>
      <c r="CK9" s="523">
        <f t="shared" ref="CK9" si="8">CJ9+CK8</f>
        <v>-1</v>
      </c>
      <c r="CL9" s="523">
        <f t="shared" ref="CL9" si="9">CK9+CL8</f>
        <v>0</v>
      </c>
      <c r="CM9" s="98"/>
      <c r="CN9" s="98"/>
      <c r="CO9" s="99"/>
      <c r="CP9" s="99"/>
      <c r="CQ9" s="99"/>
      <c r="CR9" s="99"/>
      <c r="CS9" s="99"/>
      <c r="CT9" s="98"/>
      <c r="CU9" s="98"/>
      <c r="CV9" s="99"/>
      <c r="CW9" s="99"/>
      <c r="CX9" s="99"/>
      <c r="CY9" s="99"/>
      <c r="CZ9" s="99"/>
      <c r="DA9" s="98"/>
      <c r="DB9" s="98"/>
      <c r="DC9" s="99"/>
      <c r="DD9" s="99"/>
      <c r="DE9" s="101"/>
    </row>
    <row r="10" spans="1:109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27"/>
      <c r="CH10" s="126"/>
      <c r="CI10" s="99"/>
      <c r="CJ10" s="99"/>
      <c r="CK10" s="99"/>
      <c r="CL10" s="99"/>
      <c r="CM10" s="98"/>
      <c r="CN10" s="98"/>
      <c r="CO10" s="99"/>
      <c r="CP10" s="99"/>
      <c r="CQ10" s="99"/>
      <c r="CR10" s="99"/>
      <c r="CS10" s="99"/>
      <c r="CT10" s="98"/>
      <c r="CU10" s="98"/>
      <c r="CV10" s="99"/>
      <c r="CW10" s="99"/>
      <c r="CX10" s="99"/>
      <c r="CY10" s="99"/>
      <c r="CZ10" s="99"/>
      <c r="DA10" s="98"/>
      <c r="DB10" s="98"/>
      <c r="DC10" s="99"/>
      <c r="DD10" s="99"/>
      <c r="DE10" s="101"/>
    </row>
    <row r="11" spans="1:109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08"/>
      <c r="CH11" s="109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9"/>
      <c r="DD11" s="109"/>
      <c r="DE11" s="111"/>
    </row>
    <row r="12" spans="1:10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92"/>
      <c r="CH12" s="93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93"/>
      <c r="CT12" s="92"/>
      <c r="CU12" s="92"/>
      <c r="CV12" s="93"/>
      <c r="CW12" s="93"/>
      <c r="CX12" s="93"/>
      <c r="CY12" s="93"/>
      <c r="CZ12" s="93"/>
      <c r="DA12" s="92"/>
      <c r="DB12" s="92"/>
      <c r="DC12" s="93"/>
      <c r="DD12" s="93"/>
      <c r="DE12" s="95"/>
    </row>
    <row r="13" spans="1:109" s="96" customFormat="1" ht="20.100000000000001" customHeight="1">
      <c r="A13" s="853" t="s">
        <v>610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27"/>
      <c r="CH13" s="126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126"/>
      <c r="CT13" s="127"/>
      <c r="CU13" s="127"/>
      <c r="CV13" s="126"/>
      <c r="CW13" s="126"/>
      <c r="CX13" s="126"/>
      <c r="CY13" s="126"/>
      <c r="CZ13" s="126"/>
      <c r="DA13" s="127"/>
      <c r="DB13" s="127"/>
      <c r="DC13" s="126"/>
      <c r="DD13" s="126"/>
      <c r="DE13" s="131"/>
    </row>
    <row r="14" spans="1:109" s="96" customFormat="1" ht="20.100000000000001" customHeight="1">
      <c r="A14" s="854"/>
      <c r="B14" s="101" t="s">
        <v>6</v>
      </c>
      <c r="C14" s="391">
        <f t="shared" ref="C14:C15" si="10">SUM(BQ14:CT14)</f>
        <v>40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27"/>
      <c r="CH14" s="126"/>
      <c r="CI14" s="99"/>
      <c r="CJ14" s="99">
        <v>14</v>
      </c>
      <c r="CK14" s="99">
        <v>14</v>
      </c>
      <c r="CL14" s="99">
        <v>12</v>
      </c>
      <c r="CM14" s="98"/>
      <c r="CN14" s="98"/>
      <c r="CO14" s="99"/>
      <c r="CP14" s="99"/>
      <c r="CQ14" s="99"/>
      <c r="CR14" s="99"/>
      <c r="CS14" s="99"/>
      <c r="CT14" s="98"/>
      <c r="CU14" s="98"/>
      <c r="CV14" s="99"/>
      <c r="CW14" s="99"/>
      <c r="CX14" s="99"/>
      <c r="CY14" s="99"/>
      <c r="CZ14" s="99"/>
      <c r="DA14" s="98"/>
      <c r="DB14" s="98"/>
      <c r="DC14" s="99"/>
      <c r="DD14" s="99"/>
      <c r="DE14" s="101"/>
    </row>
    <row r="15" spans="1:109" s="96" customFormat="1" ht="20.100000000000001" customHeight="1">
      <c r="A15" s="854"/>
      <c r="B15" s="101" t="s">
        <v>7</v>
      </c>
      <c r="C15" s="391">
        <f t="shared" si="10"/>
        <v>40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27"/>
      <c r="CH15" s="126"/>
      <c r="CI15" s="99">
        <v>1</v>
      </c>
      <c r="CJ15" s="99">
        <v>14</v>
      </c>
      <c r="CK15" s="99">
        <v>14</v>
      </c>
      <c r="CL15" s="99">
        <v>11</v>
      </c>
      <c r="CM15" s="98"/>
      <c r="CN15" s="98"/>
      <c r="CO15" s="99"/>
      <c r="CP15" s="99"/>
      <c r="CQ15" s="99"/>
      <c r="CR15" s="99"/>
      <c r="CS15" s="99"/>
      <c r="CT15" s="98"/>
      <c r="CU15" s="98"/>
      <c r="CV15" s="99"/>
      <c r="CW15" s="99"/>
      <c r="CX15" s="99"/>
      <c r="CY15" s="99"/>
      <c r="CZ15" s="99"/>
      <c r="DA15" s="98"/>
      <c r="DB15" s="98"/>
      <c r="DC15" s="99"/>
      <c r="DD15" s="99"/>
      <c r="DE15" s="101"/>
    </row>
    <row r="16" spans="1:109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27"/>
      <c r="CH16" s="126"/>
      <c r="CI16" s="345">
        <f>CI15-CI14</f>
        <v>1</v>
      </c>
      <c r="CJ16" s="345">
        <f t="shared" ref="CJ16:CL16" si="11">CJ15-CJ14</f>
        <v>0</v>
      </c>
      <c r="CK16" s="345">
        <f t="shared" si="11"/>
        <v>0</v>
      </c>
      <c r="CL16" s="345">
        <f t="shared" si="11"/>
        <v>-1</v>
      </c>
      <c r="CM16" s="98"/>
      <c r="CN16" s="98"/>
      <c r="CO16" s="99"/>
      <c r="CP16" s="99"/>
      <c r="CQ16" s="99"/>
      <c r="CR16" s="99"/>
      <c r="CS16" s="99"/>
      <c r="CT16" s="98"/>
      <c r="CU16" s="98"/>
      <c r="CV16" s="99"/>
      <c r="CW16" s="99"/>
      <c r="CX16" s="99"/>
      <c r="CY16" s="99"/>
      <c r="CZ16" s="99"/>
      <c r="DA16" s="98"/>
      <c r="DB16" s="98"/>
      <c r="DC16" s="99"/>
      <c r="DD16" s="99"/>
      <c r="DE16" s="101"/>
    </row>
    <row r="17" spans="1:109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27"/>
      <c r="CH17" s="126"/>
      <c r="CI17" s="523">
        <f>CH17+CI16</f>
        <v>1</v>
      </c>
      <c r="CJ17" s="523">
        <f t="shared" ref="CJ17:CL17" si="12">CI17+CJ16</f>
        <v>1</v>
      </c>
      <c r="CK17" s="523">
        <f t="shared" si="12"/>
        <v>1</v>
      </c>
      <c r="CL17" s="523">
        <f t="shared" si="12"/>
        <v>0</v>
      </c>
      <c r="CM17" s="98"/>
      <c r="CN17" s="98"/>
      <c r="CO17" s="99"/>
      <c r="CP17" s="99"/>
      <c r="CQ17" s="99"/>
      <c r="CR17" s="99"/>
      <c r="CS17" s="99"/>
      <c r="CT17" s="98"/>
      <c r="CU17" s="98"/>
      <c r="CV17" s="99"/>
      <c r="CW17" s="99"/>
      <c r="CX17" s="99"/>
      <c r="CY17" s="99"/>
      <c r="CZ17" s="99"/>
      <c r="DA17" s="98"/>
      <c r="DB17" s="98"/>
      <c r="DC17" s="99"/>
      <c r="DD17" s="99"/>
      <c r="DE17" s="101"/>
    </row>
    <row r="18" spans="1:109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27"/>
      <c r="CH18" s="126"/>
      <c r="CI18" s="104"/>
      <c r="CJ18" s="99"/>
      <c r="CK18" s="99"/>
      <c r="CL18" s="99"/>
      <c r="CM18" s="98"/>
      <c r="CN18" s="98"/>
      <c r="CO18" s="99"/>
      <c r="CP18" s="99"/>
      <c r="CQ18" s="99"/>
      <c r="CR18" s="99"/>
      <c r="CS18" s="99"/>
      <c r="CT18" s="98"/>
      <c r="CU18" s="98"/>
      <c r="CV18" s="99"/>
      <c r="CW18" s="99"/>
      <c r="CX18" s="99"/>
      <c r="CY18" s="99"/>
      <c r="CZ18" s="99"/>
      <c r="DA18" s="98"/>
      <c r="DB18" s="98"/>
      <c r="DC18" s="99"/>
      <c r="DD18" s="99"/>
      <c r="DE18" s="101"/>
    </row>
    <row r="19" spans="1:109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08"/>
      <c r="CH19" s="109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9"/>
      <c r="DD19" s="109"/>
      <c r="DE19" s="111"/>
    </row>
    <row r="20" spans="1:109" ht="29.4" thickBot="1">
      <c r="A20" s="821" t="s">
        <v>618</v>
      </c>
      <c r="B20" s="822"/>
      <c r="C20" s="823"/>
    </row>
  </sheetData>
  <mergeCells count="8">
    <mergeCell ref="A20:C20"/>
    <mergeCell ref="CA2:DE2"/>
    <mergeCell ref="A5:A11"/>
    <mergeCell ref="A13:A19"/>
    <mergeCell ref="A2:C3"/>
    <mergeCell ref="D2:AG2"/>
    <mergeCell ref="AH2:AV2"/>
    <mergeCell ref="AW2:BZ2"/>
  </mergeCells>
  <conditionalFormatting sqref="C8">
    <cfRule type="cellIs" dxfId="7413" priority="36" operator="lessThan">
      <formula>0</formula>
    </cfRule>
    <cfRule type="cellIs" dxfId="7412" priority="34" operator="equal">
      <formula>0</formula>
    </cfRule>
    <cfRule type="cellIs" dxfId="7411" priority="35" operator="equal">
      <formula>0</formula>
    </cfRule>
  </conditionalFormatting>
  <conditionalFormatting sqref="C16">
    <cfRule type="cellIs" dxfId="7410" priority="55" operator="lessThan">
      <formula>0</formula>
    </cfRule>
    <cfRule type="cellIs" dxfId="7409" priority="54" operator="equal">
      <formula>0</formula>
    </cfRule>
    <cfRule type="cellIs" dxfId="7408" priority="53" operator="equal">
      <formula>0</formula>
    </cfRule>
  </conditionalFormatting>
  <conditionalFormatting sqref="D8:O8 R8:V8 Y8:AC8 AF8:AQ8 AW8:BC8 DF6:XFD8 BH8:BM8 Y6:AQ6 AW6:BC6 BE6 Y14:BC14 BE14:BG14 BI14:BK14 BE15:BE17">
    <cfRule type="cellIs" dxfId="7407" priority="52" operator="greaterThan">
      <formula>0</formula>
    </cfRule>
  </conditionalFormatting>
  <conditionalFormatting sqref="D8:O8 R8:V8 Y8:AC8 AF8:AQ8 AW8:BC8">
    <cfRule type="cellIs" dxfId="7406" priority="51" operator="greaterThan">
      <formula>0</formula>
    </cfRule>
  </conditionalFormatting>
  <conditionalFormatting sqref="D16:O16 R16:V16">
    <cfRule type="cellIs" dxfId="7405" priority="46" operator="greaterThan">
      <formula>0</formula>
    </cfRule>
    <cfRule type="cellIs" dxfId="7404" priority="45" operator="greaterThan">
      <formula>0</formula>
    </cfRule>
    <cfRule type="cellIs" dxfId="7403" priority="47" operator="greaterThan">
      <formula>0</formula>
    </cfRule>
  </conditionalFormatting>
  <conditionalFormatting sqref="D9:V9 Y9:AQ9 AW9:BC9 BF9 BF17:BG17">
    <cfRule type="cellIs" dxfId="7402" priority="49" operator="equal">
      <formula>0</formula>
    </cfRule>
    <cfRule type="cellIs" dxfId="7401" priority="48" operator="lessThan">
      <formula>-0.01</formula>
    </cfRule>
  </conditionalFormatting>
  <conditionalFormatting sqref="D18:AV18">
    <cfRule type="cellIs" dxfId="7400" priority="57" operator="greaterThan">
      <formula>0</formula>
    </cfRule>
    <cfRule type="cellIs" dxfId="7399" priority="56" operator="greaterThan">
      <formula>0</formula>
    </cfRule>
  </conditionalFormatting>
  <conditionalFormatting sqref="D17:BC17">
    <cfRule type="cellIs" dxfId="7398" priority="38" operator="equal">
      <formula>0</formula>
    </cfRule>
    <cfRule type="cellIs" dxfId="7397" priority="37" operator="lessThan">
      <formula>-0.01</formula>
    </cfRule>
  </conditionalFormatting>
  <conditionalFormatting sqref="Y16:AC16">
    <cfRule type="cellIs" dxfId="7396" priority="44" operator="greaterThan">
      <formula>0</formula>
    </cfRule>
    <cfRule type="cellIs" dxfId="7395" priority="42" operator="greaterThan">
      <formula>0</formula>
    </cfRule>
    <cfRule type="cellIs" dxfId="7394" priority="43" operator="greaterThan">
      <formula>0</formula>
    </cfRule>
  </conditionalFormatting>
  <conditionalFormatting sqref="AE16:AP16 AR16:AV16 D17:AV18">
    <cfRule type="cellIs" dxfId="7393" priority="39" operator="greaterThan">
      <formula>0</formula>
    </cfRule>
  </conditionalFormatting>
  <conditionalFormatting sqref="AE16:AP16 AR16:AV16 BF16:BG16">
    <cfRule type="cellIs" dxfId="7392" priority="40" operator="greaterThan">
      <formula>0</formula>
    </cfRule>
    <cfRule type="cellIs" dxfId="7391" priority="41" operator="greaterThan">
      <formula>0</formula>
    </cfRule>
  </conditionalFormatting>
  <conditionalFormatting sqref="AW16:BC16">
    <cfRule type="cellIs" dxfId="7390" priority="33" operator="greaterThan">
      <formula>0</formula>
    </cfRule>
    <cfRule type="cellIs" dxfId="7389" priority="32" operator="greaterThan">
      <formula>0</formula>
    </cfRule>
  </conditionalFormatting>
  <conditionalFormatting sqref="AW16:BC17">
    <cfRule type="cellIs" dxfId="7388" priority="31" operator="greaterThan">
      <formula>0</formula>
    </cfRule>
  </conditionalFormatting>
  <conditionalFormatting sqref="AW18:BM18 CC18:CD18 CI18 DF18:XFD18">
    <cfRule type="cellIs" dxfId="7387" priority="17" operator="greaterThan">
      <formula>0</formula>
    </cfRule>
    <cfRule type="cellIs" dxfId="7386" priority="16" operator="greaterThan">
      <formula>0</formula>
    </cfRule>
  </conditionalFormatting>
  <conditionalFormatting sqref="AW18:BM18 CC18:CD18 CI18">
    <cfRule type="cellIs" dxfId="7385" priority="15" operator="greaterThan">
      <formula>0</formula>
    </cfRule>
  </conditionalFormatting>
  <conditionalFormatting sqref="BF16:BG17 BI16:BM17 D8:O8 R8:V8 Y8:AC8 AF8:AQ8 AW8:BC9 D9:V9 Y9:AQ9 BF9">
    <cfRule type="cellIs" dxfId="7384" priority="50" operator="greaterThan">
      <formula>0</formula>
    </cfRule>
  </conditionalFormatting>
  <conditionalFormatting sqref="BH8:BM8 DF8:XFD8">
    <cfRule type="cellIs" dxfId="7383" priority="28" operator="greaterThan">
      <formula>0</formula>
    </cfRule>
  </conditionalFormatting>
  <conditionalFormatting sqref="BH8:BM9">
    <cfRule type="cellIs" dxfId="7382" priority="22" operator="equal">
      <formula>0</formula>
    </cfRule>
    <cfRule type="cellIs" dxfId="7381" priority="18" operator="greaterThan">
      <formula>0</formula>
    </cfRule>
  </conditionalFormatting>
  <conditionalFormatting sqref="BH9:BM9">
    <cfRule type="cellIs" dxfId="7380" priority="21" operator="lessThan">
      <formula>-0.01</formula>
    </cfRule>
  </conditionalFormatting>
  <conditionalFormatting sqref="BH6:BP6 CA6:CD6 CI6:DE6 CB7:CD10 BM14:BQ14 CA14:CD14 CI14:DE14 BN15:BQ18">
    <cfRule type="cellIs" dxfId="7379" priority="27" operator="greaterThan">
      <formula>0</formula>
    </cfRule>
  </conditionalFormatting>
  <conditionalFormatting sqref="BI16:BM16">
    <cfRule type="cellIs" dxfId="7378" priority="24" operator="greaterThan">
      <formula>0</formula>
    </cfRule>
    <cfRule type="cellIs" dxfId="7377" priority="23" operator="greaterThan">
      <formula>0</formula>
    </cfRule>
  </conditionalFormatting>
  <conditionalFormatting sqref="BI16:BM17">
    <cfRule type="cellIs" dxfId="7376" priority="26" operator="equal">
      <formula>0</formula>
    </cfRule>
  </conditionalFormatting>
  <conditionalFormatting sqref="BI17:BM17">
    <cfRule type="cellIs" dxfId="7375" priority="25" operator="lessThan">
      <formula>-0.01</formula>
    </cfRule>
  </conditionalFormatting>
  <conditionalFormatting sqref="CI8:CL8 CI16:CL16">
    <cfRule type="cellIs" dxfId="7374" priority="11" operator="lessThan">
      <formula>0</formula>
    </cfRule>
    <cfRule type="cellIs" dxfId="7373" priority="12" operator="greaterThan">
      <formula>0</formula>
    </cfRule>
    <cfRule type="cellIs" dxfId="7372" priority="13" operator="greaterThan">
      <formula>0</formula>
    </cfRule>
    <cfRule type="cellIs" dxfId="7371" priority="14" operator="greaterThan">
      <formula>0</formula>
    </cfRule>
    <cfRule type="cellIs" dxfId="7370" priority="8" operator="greaterThan">
      <formula>0</formula>
    </cfRule>
  </conditionalFormatting>
  <conditionalFormatting sqref="CI9:CL9 CI17:CL17">
    <cfRule type="cellIs" dxfId="7369" priority="9" operator="equal">
      <formula>0</formula>
    </cfRule>
    <cfRule type="cellIs" dxfId="7368" priority="10" operator="lessThan">
      <formula>0</formula>
    </cfRule>
  </conditionalFormatting>
  <conditionalFormatting sqref="DF14:XFD15 D6:G6 I6:O6 R6:V6 D14:G14 I14:O14 R14:V14 AQ15:AQ16">
    <cfRule type="cellIs" dxfId="7367" priority="59" operator="greaterThan">
      <formula>0</formula>
    </cfRule>
  </conditionalFormatting>
  <conditionalFormatting sqref="DF15:XFD15">
    <cfRule type="cellIs" dxfId="7366" priority="58" operator="greaterThan">
      <formula>0</formula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7E90-5078-448D-9500-80334B728BD6}">
  <sheetPr>
    <tabColor rgb="FF00B0F0"/>
  </sheetPr>
  <dimension ref="A1:DE20"/>
  <sheetViews>
    <sheetView showGridLines="0" zoomScale="60" zoomScaleNormal="60" workbookViewId="0">
      <pane xSplit="3" ySplit="3" topLeftCell="CF4" activePane="bottomRight" state="frozen"/>
      <selection activeCell="AS24" sqref="AS24"/>
      <selection pane="topRight" activeCell="AS24" sqref="AS24"/>
      <selection pane="bottomLeft" activeCell="AS24" sqref="AS24"/>
      <selection pane="bottomRight" activeCell="CV16" sqref="CV16:CW17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83" width="6.6640625" hidden="1" customWidth="1"/>
    <col min="84" max="109" width="6.6640625" customWidth="1"/>
  </cols>
  <sheetData>
    <row r="1" spans="1:109" ht="28.05" customHeight="1" thickBot="1">
      <c r="A1" s="533" t="s">
        <v>585</v>
      </c>
    </row>
    <row r="2" spans="1:10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</row>
    <row r="3" spans="1:10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5">
        <f>DB3+1</f>
        <v>29</v>
      </c>
      <c r="DD3" s="535">
        <f>DC3+1</f>
        <v>30</v>
      </c>
      <c r="DE3" s="85">
        <f t="shared" ref="DE3" si="4">DD3+1</f>
        <v>31</v>
      </c>
    </row>
    <row r="4" spans="1:10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3"/>
      <c r="DD4" s="93"/>
      <c r="DE4" s="95"/>
    </row>
    <row r="5" spans="1:109" s="96" customFormat="1" ht="20.100000000000001" customHeight="1">
      <c r="A5" s="845" t="s">
        <v>611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6"/>
      <c r="DD5" s="126"/>
      <c r="DE5" s="131"/>
    </row>
    <row r="6" spans="1:109" s="96" customFormat="1" ht="20.100000000000001" customHeight="1">
      <c r="A6" s="846"/>
      <c r="B6" s="101" t="s">
        <v>6</v>
      </c>
      <c r="C6" s="391">
        <f>SUM(CH6:DE6)</f>
        <v>100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126"/>
      <c r="CJ6" s="126"/>
      <c r="CK6" s="126"/>
      <c r="CL6" s="126"/>
      <c r="CM6" s="98">
        <v>5</v>
      </c>
      <c r="CN6" s="98">
        <v>14</v>
      </c>
      <c r="CO6" s="99">
        <v>14</v>
      </c>
      <c r="CP6" s="99">
        <v>14</v>
      </c>
      <c r="CQ6" s="99">
        <v>14</v>
      </c>
      <c r="CR6" s="99">
        <v>14</v>
      </c>
      <c r="CS6" s="99">
        <v>14</v>
      </c>
      <c r="CT6" s="98">
        <v>11</v>
      </c>
      <c r="CU6" s="98"/>
      <c r="CV6" s="99"/>
      <c r="CW6" s="99"/>
      <c r="CX6" s="99"/>
      <c r="CY6" s="99"/>
      <c r="CZ6" s="99"/>
      <c r="DA6" s="98"/>
      <c r="DB6" s="98"/>
      <c r="DC6" s="99"/>
      <c r="DD6" s="99"/>
      <c r="DE6" s="101"/>
    </row>
    <row r="7" spans="1:109" s="96" customFormat="1" ht="20.100000000000001" customHeight="1">
      <c r="A7" s="846"/>
      <c r="B7" s="101" t="s">
        <v>7</v>
      </c>
      <c r="C7" s="391">
        <f>SUM(CH7:DE7)</f>
        <v>100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126"/>
      <c r="CJ7" s="126"/>
      <c r="CK7" s="126"/>
      <c r="CL7" s="126"/>
      <c r="CM7" s="98">
        <v>6</v>
      </c>
      <c r="CN7" s="98">
        <v>7</v>
      </c>
      <c r="CO7" s="99">
        <v>12</v>
      </c>
      <c r="CP7" s="99">
        <v>5</v>
      </c>
      <c r="CQ7" s="99">
        <v>10</v>
      </c>
      <c r="CR7" s="99">
        <v>14</v>
      </c>
      <c r="CS7" s="99">
        <v>13</v>
      </c>
      <c r="CT7" s="98">
        <v>14</v>
      </c>
      <c r="CU7" s="98"/>
      <c r="CV7" s="99">
        <v>14</v>
      </c>
      <c r="CW7" s="99">
        <v>5</v>
      </c>
      <c r="CX7" s="99"/>
      <c r="CY7" s="99"/>
      <c r="CZ7" s="99"/>
      <c r="DA7" s="98"/>
      <c r="DB7" s="98"/>
      <c r="DC7" s="99"/>
      <c r="DD7" s="99"/>
      <c r="DE7" s="101"/>
    </row>
    <row r="8" spans="1:109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126"/>
      <c r="CJ8" s="126"/>
      <c r="CK8" s="126"/>
      <c r="CL8" s="126"/>
      <c r="CM8" s="345">
        <f t="shared" ref="CM8:CQ8" si="5">CM7-CM6</f>
        <v>1</v>
      </c>
      <c r="CN8" s="345">
        <f t="shared" si="5"/>
        <v>-7</v>
      </c>
      <c r="CO8" s="345">
        <f t="shared" si="5"/>
        <v>-2</v>
      </c>
      <c r="CP8" s="345">
        <f t="shared" si="5"/>
        <v>-9</v>
      </c>
      <c r="CQ8" s="345">
        <f t="shared" si="5"/>
        <v>-4</v>
      </c>
      <c r="CR8" s="345">
        <f t="shared" ref="CR8:CT8" si="6">CR7-CR6</f>
        <v>0</v>
      </c>
      <c r="CS8" s="345">
        <f t="shared" si="6"/>
        <v>-1</v>
      </c>
      <c r="CT8" s="345">
        <f t="shared" si="6"/>
        <v>3</v>
      </c>
      <c r="CU8" s="345">
        <f t="shared" ref="CU8:CV8" si="7">CU7-CU6</f>
        <v>0</v>
      </c>
      <c r="CV8" s="345">
        <f t="shared" si="7"/>
        <v>14</v>
      </c>
      <c r="CW8" s="345">
        <f t="shared" ref="CW8" si="8">CW7-CW6</f>
        <v>5</v>
      </c>
      <c r="CX8" s="99"/>
      <c r="CY8" s="99"/>
      <c r="CZ8" s="99"/>
      <c r="DA8" s="98"/>
      <c r="DB8" s="98"/>
      <c r="DC8" s="99"/>
      <c r="DD8" s="99"/>
      <c r="DE8" s="101"/>
    </row>
    <row r="9" spans="1:109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126"/>
      <c r="CJ9" s="126"/>
      <c r="CK9" s="126"/>
      <c r="CL9" s="126"/>
      <c r="CM9" s="523">
        <f t="shared" ref="CM9" si="9">CL9+CM8</f>
        <v>1</v>
      </c>
      <c r="CN9" s="523">
        <f t="shared" ref="CN9" si="10">CM9+CN8</f>
        <v>-6</v>
      </c>
      <c r="CO9" s="523">
        <f t="shared" ref="CO9" si="11">CN9+CO8</f>
        <v>-8</v>
      </c>
      <c r="CP9" s="523">
        <f t="shared" ref="CP9" si="12">CO9+CP8</f>
        <v>-17</v>
      </c>
      <c r="CQ9" s="523">
        <f t="shared" ref="CQ9" si="13">CP9+CQ8</f>
        <v>-21</v>
      </c>
      <c r="CR9" s="523">
        <f t="shared" ref="CR9" si="14">CQ9+CR8</f>
        <v>-21</v>
      </c>
      <c r="CS9" s="523">
        <f t="shared" ref="CS9" si="15">CR9+CS8</f>
        <v>-22</v>
      </c>
      <c r="CT9" s="523">
        <f t="shared" ref="CT9" si="16">CS9+CT8</f>
        <v>-19</v>
      </c>
      <c r="CU9" s="523">
        <f t="shared" ref="CU9" si="17">CT9+CU8</f>
        <v>-19</v>
      </c>
      <c r="CV9" s="523">
        <f t="shared" ref="CV9:CW9" si="18">CU9+CV8</f>
        <v>-5</v>
      </c>
      <c r="CW9" s="523">
        <f t="shared" si="18"/>
        <v>0</v>
      </c>
      <c r="CX9" s="99"/>
      <c r="CY9" s="99"/>
      <c r="CZ9" s="99"/>
      <c r="DA9" s="98"/>
      <c r="DB9" s="98"/>
      <c r="DC9" s="99"/>
      <c r="DD9" s="99"/>
      <c r="DE9" s="101"/>
    </row>
    <row r="10" spans="1:109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126"/>
      <c r="CJ10" s="126"/>
      <c r="CK10" s="126"/>
      <c r="CL10" s="126"/>
      <c r="CM10" s="98"/>
      <c r="CN10" s="98"/>
      <c r="CO10" s="99"/>
      <c r="CP10" s="99"/>
      <c r="CQ10" s="99"/>
      <c r="CR10" s="99"/>
      <c r="CS10" s="99"/>
      <c r="CT10" s="98"/>
      <c r="CU10" s="98"/>
      <c r="CV10" s="99"/>
      <c r="CW10" s="99"/>
      <c r="CX10" s="99"/>
      <c r="CY10" s="99"/>
      <c r="CZ10" s="99"/>
      <c r="DA10" s="98"/>
      <c r="DB10" s="98"/>
      <c r="DC10" s="99"/>
      <c r="DD10" s="99"/>
      <c r="DE10" s="101"/>
    </row>
    <row r="11" spans="1:109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9"/>
      <c r="DD11" s="109"/>
      <c r="DE11" s="111"/>
    </row>
    <row r="12" spans="1:10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3"/>
      <c r="DD12" s="93"/>
      <c r="DE12" s="95"/>
    </row>
    <row r="13" spans="1:109" s="96" customFormat="1" ht="20.100000000000001" customHeight="1">
      <c r="A13" s="845" t="s">
        <v>611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6"/>
      <c r="DD13" s="126"/>
      <c r="DE13" s="131"/>
    </row>
    <row r="14" spans="1:109" s="96" customFormat="1" ht="20.100000000000001" customHeight="1">
      <c r="A14" s="846"/>
      <c r="B14" s="101" t="s">
        <v>6</v>
      </c>
      <c r="C14" s="391">
        <f t="shared" ref="C14:C15" si="19">SUM(CH14:DE14)</f>
        <v>100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98">
        <v>14</v>
      </c>
      <c r="CO14" s="99">
        <v>14</v>
      </c>
      <c r="CP14" s="99">
        <v>14</v>
      </c>
      <c r="CQ14" s="99">
        <v>14</v>
      </c>
      <c r="CR14" s="99">
        <v>14</v>
      </c>
      <c r="CS14" s="99">
        <v>15</v>
      </c>
      <c r="CT14" s="99">
        <v>15</v>
      </c>
      <c r="CU14" s="98"/>
      <c r="CV14" s="99"/>
      <c r="CW14" s="99"/>
      <c r="CX14" s="99"/>
      <c r="CY14" s="99"/>
      <c r="CZ14" s="99"/>
      <c r="DA14" s="98"/>
      <c r="DB14" s="98"/>
      <c r="DC14" s="99"/>
      <c r="DD14" s="99"/>
      <c r="DE14" s="101"/>
    </row>
    <row r="15" spans="1:109" s="96" customFormat="1" ht="20.100000000000001" customHeight="1">
      <c r="A15" s="846"/>
      <c r="B15" s="101" t="s">
        <v>7</v>
      </c>
      <c r="C15" s="391">
        <f t="shared" si="19"/>
        <v>100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98">
        <v>8</v>
      </c>
      <c r="CO15" s="99">
        <v>10</v>
      </c>
      <c r="CP15" s="99">
        <v>5</v>
      </c>
      <c r="CQ15" s="99">
        <v>10</v>
      </c>
      <c r="CR15" s="99">
        <v>14</v>
      </c>
      <c r="CS15" s="99">
        <v>14</v>
      </c>
      <c r="CT15" s="98">
        <v>14</v>
      </c>
      <c r="CU15" s="98"/>
      <c r="CV15" s="99">
        <v>14</v>
      </c>
      <c r="CW15" s="99">
        <v>11</v>
      </c>
      <c r="CX15" s="99"/>
      <c r="CY15" s="99"/>
      <c r="CZ15" s="99"/>
      <c r="DA15" s="98"/>
      <c r="DB15" s="98"/>
      <c r="DC15" s="99"/>
      <c r="DD15" s="99"/>
      <c r="DE15" s="101"/>
    </row>
    <row r="16" spans="1:109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345">
        <f t="shared" ref="CN16" si="20">CN15-CN14</f>
        <v>-6</v>
      </c>
      <c r="CO16" s="345">
        <f t="shared" ref="CO16:CR16" si="21">CO15-CO14</f>
        <v>-4</v>
      </c>
      <c r="CP16" s="345">
        <f t="shared" si="21"/>
        <v>-9</v>
      </c>
      <c r="CQ16" s="345">
        <f t="shared" si="21"/>
        <v>-4</v>
      </c>
      <c r="CR16" s="345">
        <f t="shared" si="21"/>
        <v>0</v>
      </c>
      <c r="CS16" s="345">
        <f t="shared" ref="CS16:CT16" si="22">CS15-CS14</f>
        <v>-1</v>
      </c>
      <c r="CT16" s="345">
        <f t="shared" si="22"/>
        <v>-1</v>
      </c>
      <c r="CU16" s="345">
        <f t="shared" ref="CU16:CV16" si="23">CU15-CU14</f>
        <v>0</v>
      </c>
      <c r="CV16" s="345">
        <f t="shared" si="23"/>
        <v>14</v>
      </c>
      <c r="CW16" s="345">
        <f t="shared" ref="CW16" si="24">CW15-CW14</f>
        <v>11</v>
      </c>
      <c r="CX16" s="99"/>
      <c r="CY16" s="99"/>
      <c r="CZ16" s="99"/>
      <c r="DA16" s="98"/>
      <c r="DB16" s="98"/>
      <c r="DC16" s="99"/>
      <c r="DD16" s="99"/>
      <c r="DE16" s="101"/>
    </row>
    <row r="17" spans="1:109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523">
        <f t="shared" ref="CN17:CO17" si="25">CM17+CN16</f>
        <v>-6</v>
      </c>
      <c r="CO17" s="523">
        <f t="shared" si="25"/>
        <v>-10</v>
      </c>
      <c r="CP17" s="523">
        <f t="shared" ref="CP17" si="26">CO17+CP16</f>
        <v>-19</v>
      </c>
      <c r="CQ17" s="523">
        <f t="shared" ref="CQ17" si="27">CP17+CQ16</f>
        <v>-23</v>
      </c>
      <c r="CR17" s="523">
        <f t="shared" ref="CR17" si="28">CQ17+CR16</f>
        <v>-23</v>
      </c>
      <c r="CS17" s="523">
        <f t="shared" ref="CS17" si="29">CR17+CS16</f>
        <v>-24</v>
      </c>
      <c r="CT17" s="523">
        <f t="shared" ref="CT17" si="30">CS17+CT16</f>
        <v>-25</v>
      </c>
      <c r="CU17" s="523">
        <f t="shared" ref="CU17" si="31">CT17+CU16</f>
        <v>-25</v>
      </c>
      <c r="CV17" s="523">
        <f t="shared" ref="CV17:CW17" si="32">CU17+CV16</f>
        <v>-11</v>
      </c>
      <c r="CW17" s="523">
        <f t="shared" si="32"/>
        <v>0</v>
      </c>
      <c r="CX17" s="99"/>
      <c r="CY17" s="99"/>
      <c r="CZ17" s="99"/>
      <c r="DA17" s="98"/>
      <c r="DB17" s="98"/>
      <c r="DC17" s="99"/>
      <c r="DD17" s="99"/>
      <c r="DE17" s="101"/>
    </row>
    <row r="18" spans="1:109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98"/>
      <c r="CO18" s="104"/>
      <c r="CP18" s="104"/>
      <c r="CQ18" s="104"/>
      <c r="CR18" s="104"/>
      <c r="CS18" s="99"/>
      <c r="CT18" s="98"/>
      <c r="CU18" s="98"/>
      <c r="CV18" s="99"/>
      <c r="CW18" s="99"/>
      <c r="CX18" s="99"/>
      <c r="CY18" s="99"/>
      <c r="CZ18" s="99"/>
      <c r="DA18" s="98"/>
      <c r="DB18" s="98"/>
      <c r="DC18" s="99"/>
      <c r="DD18" s="99"/>
      <c r="DE18" s="101"/>
    </row>
    <row r="19" spans="1:109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9"/>
      <c r="DD19" s="109"/>
      <c r="DE19" s="111"/>
    </row>
    <row r="20" spans="1:109" ht="29.4" thickBot="1">
      <c r="A20" s="821" t="s">
        <v>613</v>
      </c>
      <c r="B20" s="822"/>
      <c r="C20" s="823"/>
    </row>
  </sheetData>
  <mergeCells count="8">
    <mergeCell ref="A20:C20"/>
    <mergeCell ref="CA2:DE2"/>
    <mergeCell ref="A5:A11"/>
    <mergeCell ref="A13:A19"/>
    <mergeCell ref="A2:C3"/>
    <mergeCell ref="D2:AG2"/>
    <mergeCell ref="AH2:AV2"/>
    <mergeCell ref="AW2:BZ2"/>
  </mergeCells>
  <conditionalFormatting sqref="C8">
    <cfRule type="cellIs" dxfId="7365" priority="36" operator="lessThan">
      <formula>0</formula>
    </cfRule>
    <cfRule type="cellIs" dxfId="7364" priority="35" operator="equal">
      <formula>0</formula>
    </cfRule>
    <cfRule type="cellIs" dxfId="7363" priority="34" operator="equal">
      <formula>0</formula>
    </cfRule>
  </conditionalFormatting>
  <conditionalFormatting sqref="C16">
    <cfRule type="cellIs" dxfId="7362" priority="55" operator="lessThan">
      <formula>0</formula>
    </cfRule>
    <cfRule type="cellIs" dxfId="7361" priority="54" operator="equal">
      <formula>0</formula>
    </cfRule>
    <cfRule type="cellIs" dxfId="7360" priority="53" operator="equal">
      <formula>0</formula>
    </cfRule>
  </conditionalFormatting>
  <conditionalFormatting sqref="D8:O8 R8:V8 Y8:AC8 AF8:AQ8 AW8:BC8 DF6:XFD8 BH8:BM8 Y6:AQ6 AW6:BC6 BE6 Y14:BC14 BE14:BG14 BI14:BK14 BE15:BE17">
    <cfRule type="cellIs" dxfId="7359" priority="52" operator="greaterThan">
      <formula>0</formula>
    </cfRule>
  </conditionalFormatting>
  <conditionalFormatting sqref="D8:O8 R8:V8 Y8:AC8 AF8:AQ8 AW8:BC8">
    <cfRule type="cellIs" dxfId="7358" priority="51" operator="greaterThan">
      <formula>0</formula>
    </cfRule>
  </conditionalFormatting>
  <conditionalFormatting sqref="D16:O16 R16:V16">
    <cfRule type="cellIs" dxfId="7357" priority="47" operator="greaterThan">
      <formula>0</formula>
    </cfRule>
    <cfRule type="cellIs" dxfId="7356" priority="46" operator="greaterThan">
      <formula>0</formula>
    </cfRule>
    <cfRule type="cellIs" dxfId="7355" priority="45" operator="greaterThan">
      <formula>0</formula>
    </cfRule>
  </conditionalFormatting>
  <conditionalFormatting sqref="D9:V9 Y9:AQ9 AW9:BC9 BF9 BF17:BG17">
    <cfRule type="cellIs" dxfId="7354" priority="49" operator="equal">
      <formula>0</formula>
    </cfRule>
    <cfRule type="cellIs" dxfId="7353" priority="48" operator="lessThan">
      <formula>-0.01</formula>
    </cfRule>
  </conditionalFormatting>
  <conditionalFormatting sqref="D18:AV18">
    <cfRule type="cellIs" dxfId="7352" priority="57" operator="greaterThan">
      <formula>0</formula>
    </cfRule>
    <cfRule type="cellIs" dxfId="7351" priority="56" operator="greaterThan">
      <formula>0</formula>
    </cfRule>
  </conditionalFormatting>
  <conditionalFormatting sqref="D17:BC17">
    <cfRule type="cellIs" dxfId="7350" priority="37" operator="lessThan">
      <formula>-0.01</formula>
    </cfRule>
    <cfRule type="cellIs" dxfId="7349" priority="38" operator="equal">
      <formula>0</formula>
    </cfRule>
  </conditionalFormatting>
  <conditionalFormatting sqref="Y16:AC16">
    <cfRule type="cellIs" dxfId="7348" priority="44" operator="greaterThan">
      <formula>0</formula>
    </cfRule>
    <cfRule type="cellIs" dxfId="7347" priority="43" operator="greaterThan">
      <formula>0</formula>
    </cfRule>
    <cfRule type="cellIs" dxfId="7346" priority="42" operator="greaterThan">
      <formula>0</formula>
    </cfRule>
  </conditionalFormatting>
  <conditionalFormatting sqref="AE16:AP16 AR16:AV16 D17:AV18">
    <cfRule type="cellIs" dxfId="7345" priority="39" operator="greaterThan">
      <formula>0</formula>
    </cfRule>
  </conditionalFormatting>
  <conditionalFormatting sqref="AE16:AP16 AR16:AV16 BF16:BG16">
    <cfRule type="cellIs" dxfId="7344" priority="41" operator="greaterThan">
      <formula>0</formula>
    </cfRule>
    <cfRule type="cellIs" dxfId="7343" priority="40" operator="greaterThan">
      <formula>0</formula>
    </cfRule>
  </conditionalFormatting>
  <conditionalFormatting sqref="AW16:BC16">
    <cfRule type="cellIs" dxfId="7342" priority="32" operator="greaterThan">
      <formula>0</formula>
    </cfRule>
    <cfRule type="cellIs" dxfId="7341" priority="33" operator="greaterThan">
      <formula>0</formula>
    </cfRule>
  </conditionalFormatting>
  <conditionalFormatting sqref="AW16:BC17">
    <cfRule type="cellIs" dxfId="7340" priority="31" operator="greaterThan">
      <formula>0</formula>
    </cfRule>
  </conditionalFormatting>
  <conditionalFormatting sqref="AW18:BM18 CC18:CD18 CH18:CI18 CO18:CR18 DF18:XFD18">
    <cfRule type="cellIs" dxfId="7339" priority="17" operator="greaterThan">
      <formula>0</formula>
    </cfRule>
    <cfRule type="cellIs" dxfId="7338" priority="16" operator="greaterThan">
      <formula>0</formula>
    </cfRule>
  </conditionalFormatting>
  <conditionalFormatting sqref="AW18:BM18 CC18:CD18 CH18:CI18 CO18:CR18">
    <cfRule type="cellIs" dxfId="7337" priority="15" operator="greaterThan">
      <formula>0</formula>
    </cfRule>
  </conditionalFormatting>
  <conditionalFormatting sqref="BF16:BG17 BI16:BM17 D8:O8 R8:V8 Y8:AC8 AF8:AQ8 AW8:BC9 D9:V9 Y9:AQ9 BF9">
    <cfRule type="cellIs" dxfId="7336" priority="50" operator="greaterThan">
      <formula>0</formula>
    </cfRule>
  </conditionalFormatting>
  <conditionalFormatting sqref="BH8:BM8 DF8:XFD8">
    <cfRule type="cellIs" dxfId="7335" priority="28" operator="greaterThan">
      <formula>0</formula>
    </cfRule>
  </conditionalFormatting>
  <conditionalFormatting sqref="BH8:BM9">
    <cfRule type="cellIs" dxfId="7334" priority="22" operator="equal">
      <formula>0</formula>
    </cfRule>
    <cfRule type="cellIs" dxfId="7333" priority="18" operator="greaterThan">
      <formula>0</formula>
    </cfRule>
  </conditionalFormatting>
  <conditionalFormatting sqref="BH9:BM9">
    <cfRule type="cellIs" dxfId="7332" priority="21" operator="lessThan">
      <formula>-0.01</formula>
    </cfRule>
  </conditionalFormatting>
  <conditionalFormatting sqref="BH6:BP6 CA6:CD6 CM6:DE6 CH6:CH9 CB7:CD10 BM14:BQ14 CA14:CD14 CN14:CT14 CV14:DE14 CH14:CH17 BN15:BQ18">
    <cfRule type="cellIs" dxfId="7331" priority="27" operator="greaterThan">
      <formula>0</formula>
    </cfRule>
  </conditionalFormatting>
  <conditionalFormatting sqref="BI16:BM16">
    <cfRule type="cellIs" dxfId="7330" priority="24" operator="greaterThan">
      <formula>0</formula>
    </cfRule>
    <cfRule type="cellIs" dxfId="7329" priority="23" operator="greaterThan">
      <formula>0</formula>
    </cfRule>
  </conditionalFormatting>
  <conditionalFormatting sqref="BI16:BM17">
    <cfRule type="cellIs" dxfId="7328" priority="26" operator="equal">
      <formula>0</formula>
    </cfRule>
  </conditionalFormatting>
  <conditionalFormatting sqref="BI17:BM17">
    <cfRule type="cellIs" dxfId="7327" priority="25" operator="lessThan">
      <formula>-0.01</formula>
    </cfRule>
  </conditionalFormatting>
  <conditionalFormatting sqref="CM8:CW8">
    <cfRule type="cellIs" dxfId="7326" priority="13" operator="greaterThan">
      <formula>0</formula>
    </cfRule>
    <cfRule type="cellIs" dxfId="7325" priority="14" operator="greaterThan">
      <formula>0</formula>
    </cfRule>
    <cfRule type="cellIs" dxfId="7324" priority="12" operator="greaterThan">
      <formula>0</formula>
    </cfRule>
    <cfRule type="cellIs" dxfId="7323" priority="11" operator="lessThan">
      <formula>0</formula>
    </cfRule>
    <cfRule type="cellIs" dxfId="7322" priority="8" operator="greaterThan">
      <formula>0</formula>
    </cfRule>
  </conditionalFormatting>
  <conditionalFormatting sqref="CM9:CW9">
    <cfRule type="cellIs" dxfId="7321" priority="10" operator="lessThan">
      <formula>0</formula>
    </cfRule>
    <cfRule type="cellIs" dxfId="7320" priority="9" operator="equal">
      <formula>0</formula>
    </cfRule>
  </conditionalFormatting>
  <conditionalFormatting sqref="CN16:CW16">
    <cfRule type="cellIs" dxfId="7319" priority="4" operator="lessThan">
      <formula>0</formula>
    </cfRule>
    <cfRule type="cellIs" dxfId="7318" priority="7" operator="greaterThan">
      <formula>0</formula>
    </cfRule>
    <cfRule type="cellIs" dxfId="7317" priority="1" operator="greaterThan">
      <formula>0</formula>
    </cfRule>
    <cfRule type="cellIs" dxfId="7316" priority="6" operator="greaterThan">
      <formula>0</formula>
    </cfRule>
    <cfRule type="cellIs" dxfId="7315" priority="5" operator="greaterThan">
      <formula>0</formula>
    </cfRule>
  </conditionalFormatting>
  <conditionalFormatting sqref="CN17:CW17">
    <cfRule type="cellIs" dxfId="7314" priority="2" operator="equal">
      <formula>0</formula>
    </cfRule>
    <cfRule type="cellIs" dxfId="7313" priority="3" operator="lessThan">
      <formula>0</formula>
    </cfRule>
  </conditionalFormatting>
  <conditionalFormatting sqref="DF14:XFD15 D6:G6 I6:O6 R6:V6 D14:G14 I14:O14 R14:V14 AQ15:AQ16">
    <cfRule type="cellIs" dxfId="7312" priority="59" operator="greaterThan">
      <formula>0</formula>
    </cfRule>
  </conditionalFormatting>
  <conditionalFormatting sqref="DF15:XFD15">
    <cfRule type="cellIs" dxfId="7311" priority="58" operator="greaterThan">
      <formula>0</formula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2C78-A1BD-43BB-AAAB-4FF126CA20E4}">
  <sheetPr>
    <tabColor rgb="FF92D050"/>
  </sheetPr>
  <dimension ref="A1:EZ20"/>
  <sheetViews>
    <sheetView showGridLines="0" zoomScale="60" zoomScaleNormal="60" workbookViewId="0">
      <pane xSplit="3" ySplit="3" topLeftCell="EB4" activePane="bottomRight" state="frozen"/>
      <selection activeCell="AT22" sqref="AT22"/>
      <selection pane="topRight" activeCell="AT22" sqref="AT22"/>
      <selection pane="bottomLeft" activeCell="AT22" sqref="AT22"/>
      <selection pane="bottomRight" activeCell="A5" sqref="A5:A11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129" width="6.6640625" hidden="1" customWidth="1"/>
    <col min="130" max="156" width="6.6640625" customWidth="1"/>
  </cols>
  <sheetData>
    <row r="1" spans="1:156" ht="28.05" customHeight="1" thickBot="1">
      <c r="A1" s="533" t="s">
        <v>584</v>
      </c>
    </row>
    <row r="2" spans="1:156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64"/>
    </row>
    <row r="3" spans="1:156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600">
        <f>EY3+1</f>
        <v>31</v>
      </c>
    </row>
    <row r="4" spans="1:156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601"/>
    </row>
    <row r="5" spans="1:156" s="96" customFormat="1" ht="20.100000000000001" customHeight="1">
      <c r="A5" s="853" t="s">
        <v>630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602"/>
    </row>
    <row r="6" spans="1:156" s="96" customFormat="1" ht="20.100000000000001" customHeight="1">
      <c r="A6" s="854"/>
      <c r="B6" s="101" t="s">
        <v>6</v>
      </c>
      <c r="C6" s="391">
        <f>SUM(DV6:FA6)</f>
        <v>160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342">
        <v>30</v>
      </c>
      <c r="EI6" s="342">
        <v>30</v>
      </c>
      <c r="EJ6" s="342">
        <v>30</v>
      </c>
      <c r="EK6" s="342">
        <v>30</v>
      </c>
      <c r="EL6" s="342">
        <v>25</v>
      </c>
      <c r="EM6" s="522"/>
      <c r="EN6" s="342">
        <v>15</v>
      </c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602"/>
    </row>
    <row r="7" spans="1:156" s="96" customFormat="1" ht="20.100000000000001" customHeight="1">
      <c r="A7" s="854"/>
      <c r="B7" s="101" t="s">
        <v>7</v>
      </c>
      <c r="C7" s="391">
        <f>SUM(DV7:FA7)</f>
        <v>160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>
        <v>21</v>
      </c>
      <c r="EI7" s="526">
        <v>30</v>
      </c>
      <c r="EJ7" s="526">
        <v>34</v>
      </c>
      <c r="EK7" s="526">
        <v>33</v>
      </c>
      <c r="EL7" s="526">
        <v>17</v>
      </c>
      <c r="EM7" s="522"/>
      <c r="EN7" s="342">
        <v>25</v>
      </c>
      <c r="EO7" s="526"/>
      <c r="EP7" s="526"/>
      <c r="EQ7" s="526"/>
      <c r="ER7" s="526"/>
      <c r="ES7" s="522"/>
      <c r="ET7" s="522"/>
      <c r="EU7" s="342"/>
      <c r="EV7" s="526"/>
      <c r="EW7" s="526"/>
      <c r="EX7" s="526"/>
      <c r="EY7" s="526"/>
      <c r="EZ7" s="602"/>
    </row>
    <row r="8" spans="1:156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345">
        <f t="shared" ref="EH8:EK8" si="10">EH7-EH6</f>
        <v>-9</v>
      </c>
      <c r="EI8" s="345">
        <f t="shared" si="10"/>
        <v>0</v>
      </c>
      <c r="EJ8" s="345">
        <f t="shared" si="10"/>
        <v>4</v>
      </c>
      <c r="EK8" s="345">
        <f t="shared" si="10"/>
        <v>3</v>
      </c>
      <c r="EL8" s="345">
        <f t="shared" ref="EL8:EN8" si="11">EL7-EL6</f>
        <v>-8</v>
      </c>
      <c r="EM8" s="345">
        <f t="shared" si="11"/>
        <v>0</v>
      </c>
      <c r="EN8" s="345">
        <f t="shared" si="11"/>
        <v>10</v>
      </c>
      <c r="EO8" s="526"/>
      <c r="EP8" s="526"/>
      <c r="EQ8" s="526"/>
      <c r="ER8" s="526"/>
      <c r="ES8" s="522"/>
      <c r="ET8" s="522"/>
      <c r="EU8" s="342"/>
      <c r="EV8" s="526"/>
      <c r="EW8" s="526"/>
      <c r="EX8" s="526"/>
      <c r="EY8" s="526"/>
      <c r="EZ8" s="602"/>
    </row>
    <row r="9" spans="1:156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3">
        <f t="shared" ref="EH9" si="12">EG9+EH8</f>
        <v>-9</v>
      </c>
      <c r="EI9" s="523">
        <f t="shared" ref="EI9" si="13">EH9+EI8</f>
        <v>-9</v>
      </c>
      <c r="EJ9" s="523">
        <f t="shared" ref="EJ9" si="14">EI9+EJ8</f>
        <v>-5</v>
      </c>
      <c r="EK9" s="523">
        <f t="shared" ref="EK9:EL9" si="15">EJ9+EK8</f>
        <v>-2</v>
      </c>
      <c r="EL9" s="523">
        <f t="shared" si="15"/>
        <v>-10</v>
      </c>
      <c r="EM9" s="523">
        <f t="shared" ref="EM9" si="16">EL9+EM8</f>
        <v>-10</v>
      </c>
      <c r="EN9" s="523">
        <f t="shared" ref="EN9" si="17">EM9+EN8</f>
        <v>0</v>
      </c>
      <c r="EO9" s="526"/>
      <c r="EP9" s="526"/>
      <c r="EQ9" s="526"/>
      <c r="ER9" s="526"/>
      <c r="ES9" s="522"/>
      <c r="ET9" s="522"/>
      <c r="EU9" s="342"/>
      <c r="EV9" s="526"/>
      <c r="EW9" s="526"/>
      <c r="EX9" s="526"/>
      <c r="EY9" s="526"/>
      <c r="EZ9" s="602"/>
    </row>
    <row r="10" spans="1:156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342"/>
      <c r="EO10" s="526"/>
      <c r="EP10" s="526"/>
      <c r="EQ10" s="526"/>
      <c r="ER10" s="526"/>
      <c r="ES10" s="522"/>
      <c r="ET10" s="522"/>
      <c r="EU10" s="342"/>
      <c r="EV10" s="526"/>
      <c r="EW10" s="526"/>
      <c r="EX10" s="526"/>
      <c r="EY10" s="526"/>
      <c r="EZ10" s="602"/>
    </row>
    <row r="11" spans="1:156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351"/>
    </row>
    <row r="12" spans="1:156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601"/>
    </row>
    <row r="13" spans="1:156" s="96" customFormat="1" ht="20.100000000000001" customHeight="1">
      <c r="A13" s="853" t="s">
        <v>630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602"/>
    </row>
    <row r="14" spans="1:156" s="96" customFormat="1" ht="20.100000000000001" customHeight="1">
      <c r="A14" s="854"/>
      <c r="B14" s="101" t="s">
        <v>6</v>
      </c>
      <c r="C14" s="391">
        <f>SUM(DV14:FA14)</f>
        <v>160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342">
        <v>10</v>
      </c>
      <c r="EI14" s="342">
        <v>30</v>
      </c>
      <c r="EJ14" s="342">
        <v>30</v>
      </c>
      <c r="EK14" s="342">
        <v>30</v>
      </c>
      <c r="EL14" s="342">
        <v>25</v>
      </c>
      <c r="EM14" s="522"/>
      <c r="EN14" s="342">
        <v>30</v>
      </c>
      <c r="EO14" s="342">
        <v>5</v>
      </c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602"/>
    </row>
    <row r="15" spans="1:156" s="96" customFormat="1" ht="20.100000000000001" customHeight="1">
      <c r="A15" s="854"/>
      <c r="B15" s="101" t="s">
        <v>7</v>
      </c>
      <c r="C15" s="391">
        <f>SUM(DV15:FA15)</f>
        <v>160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>
        <v>7</v>
      </c>
      <c r="EI15" s="526">
        <v>23</v>
      </c>
      <c r="EJ15" s="526">
        <v>33</v>
      </c>
      <c r="EK15" s="526">
        <v>30</v>
      </c>
      <c r="EL15" s="526">
        <v>17</v>
      </c>
      <c r="EM15" s="522"/>
      <c r="EN15" s="526">
        <v>29</v>
      </c>
      <c r="EO15" s="526">
        <v>21</v>
      </c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602"/>
    </row>
    <row r="16" spans="1:156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345">
        <f t="shared" ref="EH16:EL16" si="18">EH15-EH14</f>
        <v>-3</v>
      </c>
      <c r="EI16" s="345">
        <f t="shared" si="18"/>
        <v>-7</v>
      </c>
      <c r="EJ16" s="345">
        <f t="shared" si="18"/>
        <v>3</v>
      </c>
      <c r="EK16" s="345">
        <f t="shared" si="18"/>
        <v>0</v>
      </c>
      <c r="EL16" s="345">
        <f t="shared" si="18"/>
        <v>-8</v>
      </c>
      <c r="EM16" s="345">
        <f t="shared" ref="EM16:EN16" si="19">EM15-EM14</f>
        <v>0</v>
      </c>
      <c r="EN16" s="345">
        <f t="shared" si="19"/>
        <v>-1</v>
      </c>
      <c r="EO16" s="345">
        <f t="shared" ref="EO16" si="20">EO15-EO14</f>
        <v>16</v>
      </c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602"/>
    </row>
    <row r="17" spans="1:156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3">
        <f t="shared" ref="EH17" si="21">EG17+EH16</f>
        <v>-3</v>
      </c>
      <c r="EI17" s="523">
        <f t="shared" ref="EI17" si="22">EH17+EI16</f>
        <v>-10</v>
      </c>
      <c r="EJ17" s="523">
        <f t="shared" ref="EJ17" si="23">EI17+EJ16</f>
        <v>-7</v>
      </c>
      <c r="EK17" s="523">
        <f t="shared" ref="EK17" si="24">EJ17+EK16</f>
        <v>-7</v>
      </c>
      <c r="EL17" s="523">
        <f t="shared" ref="EL17" si="25">EK17+EL16</f>
        <v>-15</v>
      </c>
      <c r="EM17" s="523">
        <f t="shared" ref="EM17" si="26">EL17+EM16</f>
        <v>-15</v>
      </c>
      <c r="EN17" s="523">
        <f t="shared" ref="EN17:EO17" si="27">EM17+EN16</f>
        <v>-16</v>
      </c>
      <c r="EO17" s="523">
        <f t="shared" si="27"/>
        <v>0</v>
      </c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602"/>
    </row>
    <row r="18" spans="1:156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7"/>
      <c r="EF18" s="527"/>
      <c r="EG18" s="526"/>
      <c r="EH18" s="528"/>
      <c r="EI18" s="528"/>
      <c r="EJ18" s="528"/>
      <c r="EK18" s="528"/>
      <c r="EL18" s="527"/>
      <c r="EM18" s="527"/>
      <c r="EN18" s="528"/>
      <c r="EO18" s="528"/>
      <c r="EP18" s="528"/>
      <c r="EQ18" s="528"/>
      <c r="ER18" s="528"/>
      <c r="ES18" s="527"/>
      <c r="ET18" s="527"/>
      <c r="EU18" s="528"/>
      <c r="EV18" s="528"/>
      <c r="EW18" s="528"/>
      <c r="EX18" s="528"/>
      <c r="EY18" s="528"/>
      <c r="EZ18" s="603"/>
    </row>
    <row r="19" spans="1:156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351"/>
    </row>
    <row r="20" spans="1:156" ht="42" customHeight="1" thickBot="1">
      <c r="A20" s="821" t="s">
        <v>628</v>
      </c>
      <c r="B20" s="822"/>
      <c r="C20" s="823"/>
    </row>
  </sheetData>
  <mergeCells count="9">
    <mergeCell ref="CQ2:DU2"/>
    <mergeCell ref="DV2:EZ2"/>
    <mergeCell ref="A5:A11"/>
    <mergeCell ref="A13:A19"/>
    <mergeCell ref="A20:C20"/>
    <mergeCell ref="A2:C3"/>
    <mergeCell ref="D2:AG2"/>
    <mergeCell ref="AH2:BL2"/>
    <mergeCell ref="BM2:CP2"/>
  </mergeCells>
  <conditionalFormatting sqref="C8">
    <cfRule type="cellIs" dxfId="7310" priority="75" operator="lessThan">
      <formula>0</formula>
    </cfRule>
    <cfRule type="cellIs" dxfId="7309" priority="73" operator="equal">
      <formula>0</formula>
    </cfRule>
    <cfRule type="cellIs" dxfId="7308" priority="74" operator="equal">
      <formula>0</formula>
    </cfRule>
  </conditionalFormatting>
  <conditionalFormatting sqref="C16">
    <cfRule type="cellIs" dxfId="7307" priority="78" operator="lessThan">
      <formula>0</formula>
    </cfRule>
    <cfRule type="cellIs" dxfId="7306" priority="77" operator="equal">
      <formula>0</formula>
    </cfRule>
    <cfRule type="cellIs" dxfId="7305" priority="76" operator="equal">
      <formula>0</formula>
    </cfRule>
  </conditionalFormatting>
  <conditionalFormatting sqref="D8:O8 R8:V8 Y8:AS8 CC8 CE8:CG8 CQ8:CS8 BV8:BZ8 AU9 FA8:XFD8">
    <cfRule type="cellIs" dxfId="7304" priority="71" operator="greaterThan">
      <formula>0</formula>
    </cfRule>
  </conditionalFormatting>
  <conditionalFormatting sqref="D16:O16 R16:V16">
    <cfRule type="cellIs" dxfId="7303" priority="66" operator="greaterThan">
      <formula>0</formula>
    </cfRule>
    <cfRule type="cellIs" dxfId="7302" priority="67" operator="greaterThan">
      <formula>0</formula>
    </cfRule>
    <cfRule type="cellIs" dxfId="7301" priority="65" operator="greaterThan">
      <formula>0</formula>
    </cfRule>
  </conditionalFormatting>
  <conditionalFormatting sqref="D9:V9 Y9:AS9 BV9:CC9 CE9:CG9 CQ9:CS9 AV17:CD17 CF17:CG17">
    <cfRule type="cellIs" dxfId="7300" priority="69" operator="equal">
      <formula>0</formula>
    </cfRule>
    <cfRule type="cellIs" dxfId="7299" priority="68" operator="lessThan">
      <formula>-0.01</formula>
    </cfRule>
  </conditionalFormatting>
  <conditionalFormatting sqref="D17:AS17">
    <cfRule type="cellIs" dxfId="7298" priority="59" operator="equal">
      <formula>0</formula>
    </cfRule>
    <cfRule type="cellIs" dxfId="7297" priority="58" operator="lessThan">
      <formula>-0.01</formula>
    </cfRule>
  </conditionalFormatting>
  <conditionalFormatting sqref="D18:AS18 AV18:CG18 CQ18:CW18 DC18:DK18">
    <cfRule type="cellIs" dxfId="7296" priority="80" operator="greaterThan">
      <formula>0</formula>
    </cfRule>
    <cfRule type="cellIs" dxfId="7295" priority="79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294" priority="70" operator="greaterThan">
      <formula>0</formula>
    </cfRule>
  </conditionalFormatting>
  <conditionalFormatting sqref="Y16:AC16">
    <cfRule type="cellIs" dxfId="7293" priority="64" operator="greaterThan">
      <formula>0</formula>
    </cfRule>
    <cfRule type="cellIs" dxfId="7292" priority="63" operator="greaterThan">
      <formula>0</formula>
    </cfRule>
    <cfRule type="cellIs" dxfId="7291" priority="62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7290" priority="57" operator="greaterThan">
      <formula>0</formula>
    </cfRule>
  </conditionalFormatting>
  <conditionalFormatting sqref="AE16:BD16 CC16:CD16 CG16 CS16:CT16">
    <cfRule type="cellIs" dxfId="7289" priority="54" operator="greaterThan">
      <formula>0</formula>
    </cfRule>
  </conditionalFormatting>
  <conditionalFormatting sqref="AE16:BD16 CC16:CD16">
    <cfRule type="cellIs" dxfId="7288" priority="53" operator="greaterThan">
      <formula>0</formula>
    </cfRule>
  </conditionalFormatting>
  <conditionalFormatting sqref="AE16:BZ16">
    <cfRule type="cellIs" dxfId="7287" priority="45" operator="greaterThan">
      <formula>0</formula>
    </cfRule>
  </conditionalFormatting>
  <conditionalFormatting sqref="AU8:BS8 BV8:BZ8">
    <cfRule type="cellIs" dxfId="7286" priority="48" operator="greaterThan">
      <formula>0</formula>
    </cfRule>
  </conditionalFormatting>
  <conditionalFormatting sqref="AU8:BS8">
    <cfRule type="cellIs" dxfId="7285" priority="47" operator="greaterThan">
      <formula>0</formula>
    </cfRule>
  </conditionalFormatting>
  <conditionalFormatting sqref="AU8:BS9">
    <cfRule type="cellIs" dxfId="7284" priority="46" operator="greaterThan">
      <formula>0</formula>
    </cfRule>
  </conditionalFormatting>
  <conditionalFormatting sqref="AV17 AT17:AU18">
    <cfRule type="cellIs" dxfId="7283" priority="61" operator="greaterThan">
      <formula>0</formula>
    </cfRule>
    <cfRule type="cellIs" dxfId="7282" priority="60" operator="greaterThan">
      <formula>0</formula>
    </cfRule>
  </conditionalFormatting>
  <conditionalFormatting sqref="AV9:BS9">
    <cfRule type="cellIs" dxfId="7281" priority="50" operator="equal">
      <formula>0</formula>
    </cfRule>
    <cfRule type="cellIs" dxfId="7280" priority="49" operator="lessThan">
      <formula>-0.01</formula>
    </cfRule>
  </conditionalFormatting>
  <conditionalFormatting sqref="AZ16:BN16">
    <cfRule type="cellIs" dxfId="7279" priority="55" operator="greaterThan">
      <formula>0</formula>
    </cfRule>
    <cfRule type="cellIs" dxfId="7278" priority="56" operator="greaterThan">
      <formula>0</formula>
    </cfRule>
  </conditionalFormatting>
  <conditionalFormatting sqref="BO16:BZ16">
    <cfRule type="cellIs" dxfId="7277" priority="51" operator="greaterThan">
      <formula>0</formula>
    </cfRule>
    <cfRule type="cellIs" dxfId="7276" priority="52" operator="greaterThan">
      <formula>0</formula>
    </cfRule>
  </conditionalFormatting>
  <conditionalFormatting sqref="BV8:BZ8">
    <cfRule type="cellIs" dxfId="7275" priority="44" operator="greaterThan">
      <formula>0</formula>
    </cfRule>
  </conditionalFormatting>
  <conditionalFormatting sqref="CF16:CG16 CS16:CT16">
    <cfRule type="cellIs" dxfId="7274" priority="43" operator="greaterThan">
      <formula>0</formula>
    </cfRule>
  </conditionalFormatting>
  <conditionalFormatting sqref="CF16:CG16">
    <cfRule type="cellIs" dxfId="7273" priority="42" operator="greaterThan">
      <formula>0</formula>
    </cfRule>
  </conditionalFormatting>
  <conditionalFormatting sqref="CQ15">
    <cfRule type="cellIs" dxfId="7272" priority="41" operator="greaterThan">
      <formula>0</formula>
    </cfRule>
    <cfRule type="cellIs" dxfId="7271" priority="38" operator="greaterThan">
      <formula>0</formula>
    </cfRule>
  </conditionalFormatting>
  <conditionalFormatting sqref="CQ16:CT17">
    <cfRule type="cellIs" dxfId="7270" priority="40" operator="equal">
      <formula>0</formula>
    </cfRule>
    <cfRule type="cellIs" dxfId="7269" priority="39" operator="lessThan">
      <formula>-0.01</formula>
    </cfRule>
  </conditionalFormatting>
  <conditionalFormatting sqref="DV18:DY18 EE18:EF18 EH18:EZ18">
    <cfRule type="cellIs" dxfId="7268" priority="35" operator="greaterThan">
      <formula>0</formula>
    </cfRule>
  </conditionalFormatting>
  <conditionalFormatting sqref="DV18:DY18 EE18:EF18 EH18:XFD18">
    <cfRule type="cellIs" dxfId="7267" priority="37" operator="greaterThan">
      <formula>0</formula>
    </cfRule>
    <cfRule type="cellIs" dxfId="7266" priority="36" operator="greaterThan">
      <formula>0</formula>
    </cfRule>
  </conditionalFormatting>
  <conditionalFormatting sqref="EH6:EL6">
    <cfRule type="cellIs" dxfId="7265" priority="18" operator="greaterThan">
      <formula>0</formula>
    </cfRule>
  </conditionalFormatting>
  <conditionalFormatting sqref="EH14:EL14">
    <cfRule type="cellIs" dxfId="7264" priority="17" operator="greaterThan">
      <formula>0</formula>
    </cfRule>
  </conditionalFormatting>
  <conditionalFormatting sqref="EH8:EN8">
    <cfRule type="cellIs" dxfId="7263" priority="32" operator="greaterThan">
      <formula>0</formula>
    </cfRule>
    <cfRule type="cellIs" dxfId="7262" priority="33" operator="greaterThan">
      <formula>0</formula>
    </cfRule>
    <cfRule type="cellIs" dxfId="7261" priority="31" operator="greaterThan">
      <formula>0</formula>
    </cfRule>
    <cfRule type="cellIs" dxfId="7260" priority="30" operator="lessThan">
      <formula>0</formula>
    </cfRule>
    <cfRule type="cellIs" dxfId="7259" priority="29" operator="greaterThan">
      <formula>0</formula>
    </cfRule>
  </conditionalFormatting>
  <conditionalFormatting sqref="EH9:EN9">
    <cfRule type="cellIs" dxfId="7258" priority="28" operator="lessThan">
      <formula>0</formula>
    </cfRule>
    <cfRule type="cellIs" dxfId="7257" priority="27" operator="equal">
      <formula>0</formula>
    </cfRule>
  </conditionalFormatting>
  <conditionalFormatting sqref="EH16:EO16">
    <cfRule type="cellIs" dxfId="7256" priority="16" operator="greaterThan">
      <formula>0</formula>
    </cfRule>
    <cfRule type="cellIs" dxfId="7255" priority="15" operator="greaterThan">
      <formula>0</formula>
    </cfRule>
    <cfRule type="cellIs" dxfId="7254" priority="14" operator="greaterThan">
      <formula>0</formula>
    </cfRule>
    <cfRule type="cellIs" dxfId="7253" priority="13" operator="lessThan">
      <formula>0</formula>
    </cfRule>
    <cfRule type="cellIs" dxfId="7252" priority="12" operator="greaterThan">
      <formula>0</formula>
    </cfRule>
  </conditionalFormatting>
  <conditionalFormatting sqref="EH17:EO17">
    <cfRule type="cellIs" dxfId="7251" priority="10" operator="equal">
      <formula>0</formula>
    </cfRule>
    <cfRule type="cellIs" dxfId="7250" priority="11" operator="lessThan">
      <formula>0</formula>
    </cfRule>
  </conditionalFormatting>
  <conditionalFormatting sqref="EN6">
    <cfRule type="cellIs" dxfId="7249" priority="1" operator="greaterThan">
      <formula>0</formula>
    </cfRule>
  </conditionalFormatting>
  <conditionalFormatting sqref="EN14:EO14">
    <cfRule type="cellIs" dxfId="7248" priority="9" operator="greaterThan">
      <formula>0</formula>
    </cfRule>
  </conditionalFormatting>
  <conditionalFormatting sqref="FA6:XFD8 D8:O8 R8:V8 Y8:AS8 AU9">
    <cfRule type="cellIs" dxfId="7247" priority="72" operator="greaterThan">
      <formula>0</formula>
    </cfRule>
  </conditionalFormatting>
  <conditionalFormatting sqref="FA14:XFD15 D6:G6 I6:O6 R6:V6 D14:G14 I14:O14 R14:V14 Y14:AT14">
    <cfRule type="cellIs" dxfId="7246" priority="82" operator="greaterThan">
      <formula>0</formula>
    </cfRule>
  </conditionalFormatting>
  <conditionalFormatting sqref="FA15:XFD15">
    <cfRule type="cellIs" dxfId="7245" priority="81" operator="greaterThan">
      <formula>0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93F5-B563-41D4-848E-0D3D390F9B76}">
  <sheetPr>
    <tabColor rgb="FF92D050"/>
  </sheetPr>
  <dimension ref="A1:FA20"/>
  <sheetViews>
    <sheetView showGridLines="0" zoomScale="60" zoomScaleNormal="60" workbookViewId="0">
      <pane xSplit="3" ySplit="3" topLeftCell="DZ4" activePane="bottomRight" state="frozen"/>
      <selection activeCell="A5" sqref="A5:A11"/>
      <selection pane="topRight" activeCell="A5" sqref="A5:A11"/>
      <selection pane="bottomLeft" activeCell="A5" sqref="A5:A11"/>
      <selection pane="bottomRight" activeCell="ER35" sqref="ER35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136" width="6.6640625" hidden="1" customWidth="1"/>
    <col min="137" max="156" width="6.6640625" customWidth="1"/>
  </cols>
  <sheetData>
    <row r="1" spans="1:157" ht="28.05" customHeight="1" thickBot="1">
      <c r="A1" s="533" t="s">
        <v>584</v>
      </c>
    </row>
    <row r="2" spans="1:157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64"/>
    </row>
    <row r="3" spans="1:157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600">
        <f>EY3+1</f>
        <v>31</v>
      </c>
    </row>
    <row r="4" spans="1:157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601"/>
    </row>
    <row r="5" spans="1:157" s="96" customFormat="1" ht="20.100000000000001" customHeight="1">
      <c r="A5" s="853" t="s">
        <v>631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602"/>
    </row>
    <row r="6" spans="1:157" s="96" customFormat="1" ht="20.100000000000001" customHeight="1">
      <c r="A6" s="854"/>
      <c r="B6" s="101" t="s">
        <v>6</v>
      </c>
      <c r="C6" s="391">
        <f>SUM(DV6:FA6)</f>
        <v>160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342">
        <v>30</v>
      </c>
      <c r="EP6" s="342">
        <v>30</v>
      </c>
      <c r="EQ6" s="342">
        <v>30</v>
      </c>
      <c r="ER6" s="342">
        <v>30</v>
      </c>
      <c r="ES6" s="342">
        <v>30</v>
      </c>
      <c r="ET6" s="522"/>
      <c r="EU6" s="342">
        <v>10</v>
      </c>
      <c r="EV6" s="526"/>
      <c r="EW6" s="526"/>
      <c r="EX6" s="526"/>
      <c r="EY6" s="526"/>
      <c r="EZ6" s="602"/>
    </row>
    <row r="7" spans="1:157" s="96" customFormat="1" ht="20.100000000000001" customHeight="1">
      <c r="A7" s="854"/>
      <c r="B7" s="101" t="s">
        <v>7</v>
      </c>
      <c r="C7" s="391">
        <f>SUM(DV7:FA7)</f>
        <v>160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>
        <v>29</v>
      </c>
      <c r="EP7" s="526">
        <v>16</v>
      </c>
      <c r="EQ7" s="526">
        <v>28</v>
      </c>
      <c r="ER7" s="526">
        <v>31</v>
      </c>
      <c r="ES7" s="526">
        <v>17</v>
      </c>
      <c r="ET7" s="522"/>
      <c r="EU7" s="342">
        <v>25</v>
      </c>
      <c r="EV7" s="526">
        <v>10</v>
      </c>
      <c r="EW7" s="526">
        <v>4</v>
      </c>
      <c r="EX7" s="526"/>
      <c r="EY7" s="526"/>
      <c r="EZ7" s="602"/>
    </row>
    <row r="8" spans="1:157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345">
        <f t="shared" ref="EO8:ER8" si="10">EO7-EO6</f>
        <v>-1</v>
      </c>
      <c r="EP8" s="345">
        <f t="shared" si="10"/>
        <v>-14</v>
      </c>
      <c r="EQ8" s="345">
        <f t="shared" si="10"/>
        <v>-2</v>
      </c>
      <c r="ER8" s="345">
        <f t="shared" si="10"/>
        <v>1</v>
      </c>
      <c r="ES8" s="345">
        <f t="shared" ref="ES8:EU8" si="11">ES7-ES6</f>
        <v>-13</v>
      </c>
      <c r="ET8" s="345">
        <f t="shared" si="11"/>
        <v>0</v>
      </c>
      <c r="EU8" s="345">
        <f t="shared" si="11"/>
        <v>15</v>
      </c>
      <c r="EV8" s="345">
        <f t="shared" ref="EV8:EW8" si="12">EV7-EV6</f>
        <v>10</v>
      </c>
      <c r="EW8" s="345">
        <f t="shared" si="12"/>
        <v>4</v>
      </c>
      <c r="EX8" s="526"/>
      <c r="EY8" s="526"/>
      <c r="EZ8" s="602"/>
    </row>
    <row r="9" spans="1:157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3">
        <f t="shared" ref="EO9" si="13">EN9+EO8</f>
        <v>-1</v>
      </c>
      <c r="EP9" s="523">
        <f t="shared" ref="EP9" si="14">EO9+EP8</f>
        <v>-15</v>
      </c>
      <c r="EQ9" s="523">
        <f t="shared" ref="EQ9" si="15">EP9+EQ8</f>
        <v>-17</v>
      </c>
      <c r="ER9" s="523">
        <f t="shared" ref="ER9:ES9" si="16">EQ9+ER8</f>
        <v>-16</v>
      </c>
      <c r="ES9" s="523">
        <f t="shared" si="16"/>
        <v>-29</v>
      </c>
      <c r="ET9" s="523">
        <f t="shared" ref="ET9" si="17">ES9+ET8</f>
        <v>-29</v>
      </c>
      <c r="EU9" s="523">
        <f t="shared" ref="EU9:EW9" si="18">ET9+EU8</f>
        <v>-14</v>
      </c>
      <c r="EV9" s="523">
        <f t="shared" si="18"/>
        <v>-4</v>
      </c>
      <c r="EW9" s="523">
        <f t="shared" si="18"/>
        <v>0</v>
      </c>
      <c r="EX9" s="526"/>
      <c r="EY9" s="526"/>
      <c r="EZ9" s="602"/>
    </row>
    <row r="10" spans="1:157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342"/>
      <c r="EV10" s="526"/>
      <c r="EW10" s="526"/>
      <c r="EX10" s="526"/>
      <c r="EY10" s="526"/>
      <c r="EZ10" s="602"/>
    </row>
    <row r="11" spans="1:157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351"/>
    </row>
    <row r="12" spans="1:157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601"/>
    </row>
    <row r="13" spans="1:157" s="96" customFormat="1" ht="20.100000000000001" customHeight="1">
      <c r="A13" s="853" t="s">
        <v>631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602"/>
    </row>
    <row r="14" spans="1:157" s="96" customFormat="1" ht="20.100000000000001" customHeight="1">
      <c r="A14" s="854"/>
      <c r="B14" s="101" t="s">
        <v>6</v>
      </c>
      <c r="C14" s="391">
        <f>SUM(DV14:FA14)</f>
        <v>160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342">
        <v>10</v>
      </c>
      <c r="EP14" s="342">
        <v>30</v>
      </c>
      <c r="EQ14" s="342">
        <v>30</v>
      </c>
      <c r="ER14" s="342">
        <v>30</v>
      </c>
      <c r="ES14" s="342">
        <v>30</v>
      </c>
      <c r="ET14" s="522"/>
      <c r="EU14" s="342">
        <v>30</v>
      </c>
      <c r="EV14" s="526"/>
      <c r="EW14" s="526"/>
      <c r="EX14" s="526"/>
      <c r="EY14" s="526"/>
      <c r="EZ14" s="602"/>
    </row>
    <row r="15" spans="1:157" s="96" customFormat="1" ht="20.100000000000001" customHeight="1">
      <c r="A15" s="854"/>
      <c r="B15" s="101" t="s">
        <v>7</v>
      </c>
      <c r="C15" s="391">
        <f>SUM(DV15:FA15)</f>
        <v>160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>
        <v>9</v>
      </c>
      <c r="EP15" s="526">
        <v>16</v>
      </c>
      <c r="EQ15" s="526">
        <v>23</v>
      </c>
      <c r="ER15" s="526">
        <v>31</v>
      </c>
      <c r="ES15" s="522">
        <v>2</v>
      </c>
      <c r="ET15" s="522"/>
      <c r="EU15" s="526">
        <v>36</v>
      </c>
      <c r="EV15" s="526">
        <v>24</v>
      </c>
      <c r="EW15" s="526">
        <v>12</v>
      </c>
      <c r="EX15" s="526"/>
      <c r="EY15" s="526">
        <v>5</v>
      </c>
      <c r="EZ15" s="808"/>
      <c r="FA15" s="566">
        <v>2</v>
      </c>
    </row>
    <row r="16" spans="1:157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345">
        <f t="shared" ref="EO16" si="19">EO15-EO14</f>
        <v>-1</v>
      </c>
      <c r="EP16" s="345">
        <f t="shared" ref="EP16:ES16" si="20">EP15-EP14</f>
        <v>-14</v>
      </c>
      <c r="EQ16" s="345">
        <f t="shared" si="20"/>
        <v>-7</v>
      </c>
      <c r="ER16" s="345">
        <f t="shared" si="20"/>
        <v>1</v>
      </c>
      <c r="ES16" s="345">
        <f t="shared" si="20"/>
        <v>-28</v>
      </c>
      <c r="ET16" s="345">
        <f t="shared" ref="ET16:EU16" si="21">ET15-ET14</f>
        <v>0</v>
      </c>
      <c r="EU16" s="345">
        <f t="shared" si="21"/>
        <v>6</v>
      </c>
      <c r="EV16" s="345">
        <f t="shared" ref="EV16:EW16" si="22">EV15-EV14</f>
        <v>24</v>
      </c>
      <c r="EW16" s="345">
        <f t="shared" si="22"/>
        <v>12</v>
      </c>
      <c r="EX16" s="345">
        <f t="shared" ref="EX16:EY16" si="23">EX15-EX14</f>
        <v>0</v>
      </c>
      <c r="EY16" s="345">
        <f t="shared" si="23"/>
        <v>5</v>
      </c>
      <c r="EZ16" s="557">
        <f t="shared" ref="EZ16:FA16" si="24">EZ15-EZ14</f>
        <v>0</v>
      </c>
      <c r="FA16" s="553">
        <f t="shared" si="24"/>
        <v>2</v>
      </c>
    </row>
    <row r="17" spans="1:157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3">
        <f t="shared" ref="EO17" si="25">EN17+EO16</f>
        <v>-1</v>
      </c>
      <c r="EP17" s="523">
        <f>EO17+EP16</f>
        <v>-15</v>
      </c>
      <c r="EQ17" s="523">
        <f t="shared" ref="EQ17" si="26">EP17+EQ16</f>
        <v>-22</v>
      </c>
      <c r="ER17" s="523">
        <f t="shared" ref="ER17" si="27">EQ17+ER16</f>
        <v>-21</v>
      </c>
      <c r="ES17" s="523">
        <f t="shared" ref="ES17" si="28">ER17+ES16</f>
        <v>-49</v>
      </c>
      <c r="ET17" s="523">
        <f t="shared" ref="ET17" si="29">ES17+ET16</f>
        <v>-49</v>
      </c>
      <c r="EU17" s="523">
        <f t="shared" ref="EU17:EY17" si="30">ET17+EU16</f>
        <v>-43</v>
      </c>
      <c r="EV17" s="523">
        <f t="shared" si="30"/>
        <v>-19</v>
      </c>
      <c r="EW17" s="523">
        <f t="shared" si="30"/>
        <v>-7</v>
      </c>
      <c r="EX17" s="523">
        <f t="shared" si="30"/>
        <v>-7</v>
      </c>
      <c r="EY17" s="523">
        <f t="shared" si="30"/>
        <v>-2</v>
      </c>
      <c r="EZ17" s="558">
        <f t="shared" ref="EZ17" si="31">EY17+EZ16</f>
        <v>-2</v>
      </c>
      <c r="FA17" s="554">
        <f t="shared" ref="FA17" si="32">EZ17+FA16</f>
        <v>0</v>
      </c>
    </row>
    <row r="18" spans="1:157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8"/>
      <c r="EQ18" s="528"/>
      <c r="ER18" s="528"/>
      <c r="ES18" s="527"/>
      <c r="ET18" s="527"/>
      <c r="EU18" s="528"/>
      <c r="EV18" s="528"/>
      <c r="EW18" s="528"/>
      <c r="EX18" s="528"/>
      <c r="EY18" s="528"/>
      <c r="EZ18" s="603"/>
    </row>
    <row r="19" spans="1:157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351"/>
    </row>
    <row r="20" spans="1:157" ht="42" customHeight="1" thickBot="1">
      <c r="A20" s="821" t="s">
        <v>628</v>
      </c>
      <c r="B20" s="822"/>
      <c r="C20" s="823"/>
    </row>
  </sheetData>
  <mergeCells count="9">
    <mergeCell ref="CQ2:DU2"/>
    <mergeCell ref="DV2:EZ2"/>
    <mergeCell ref="A5:A11"/>
    <mergeCell ref="A13:A19"/>
    <mergeCell ref="A20:C20"/>
    <mergeCell ref="A2:C3"/>
    <mergeCell ref="D2:AG2"/>
    <mergeCell ref="AH2:BL2"/>
    <mergeCell ref="BM2:CP2"/>
  </mergeCells>
  <conditionalFormatting sqref="C8">
    <cfRule type="cellIs" dxfId="7244" priority="77" operator="lessThan">
      <formula>0</formula>
    </cfRule>
    <cfRule type="cellIs" dxfId="7243" priority="75" operator="equal">
      <formula>0</formula>
    </cfRule>
    <cfRule type="cellIs" dxfId="7242" priority="76" operator="equal">
      <formula>0</formula>
    </cfRule>
  </conditionalFormatting>
  <conditionalFormatting sqref="C16">
    <cfRule type="cellIs" dxfId="7241" priority="80" operator="lessThan">
      <formula>0</formula>
    </cfRule>
    <cfRule type="cellIs" dxfId="7240" priority="79" operator="equal">
      <formula>0</formula>
    </cfRule>
    <cfRule type="cellIs" dxfId="7239" priority="78" operator="equal">
      <formula>0</formula>
    </cfRule>
  </conditionalFormatting>
  <conditionalFormatting sqref="D8:O8 R8:V8 Y8:AS8 CC8 CE8:CG8 CQ8:CS8 BV8:BZ8 AU9 FA8:XFD8">
    <cfRule type="cellIs" dxfId="7238" priority="73" operator="greaterThan">
      <formula>0</formula>
    </cfRule>
  </conditionalFormatting>
  <conditionalFormatting sqref="D16:O16 R16:V16">
    <cfRule type="cellIs" dxfId="7237" priority="68" operator="greaterThan">
      <formula>0</formula>
    </cfRule>
    <cfRule type="cellIs" dxfId="7236" priority="69" operator="greaterThan">
      <formula>0</formula>
    </cfRule>
    <cfRule type="cellIs" dxfId="7235" priority="67" operator="greaterThan">
      <formula>0</formula>
    </cfRule>
  </conditionalFormatting>
  <conditionalFormatting sqref="D9:V9 Y9:AS9 BV9:CC9 CE9:CG9 CQ9:CS9 AV17:CD17 CF17:CG17">
    <cfRule type="cellIs" dxfId="7234" priority="71" operator="equal">
      <formula>0</formula>
    </cfRule>
    <cfRule type="cellIs" dxfId="7233" priority="70" operator="lessThan">
      <formula>-0.01</formula>
    </cfRule>
  </conditionalFormatting>
  <conditionalFormatting sqref="D17:AS17">
    <cfRule type="cellIs" dxfId="7232" priority="61" operator="equal">
      <formula>0</formula>
    </cfRule>
    <cfRule type="cellIs" dxfId="7231" priority="60" operator="lessThan">
      <formula>-0.01</formula>
    </cfRule>
  </conditionalFormatting>
  <conditionalFormatting sqref="D18:AS18 AV18:CG18 CQ18:CW18 DC18:DK18">
    <cfRule type="cellIs" dxfId="7230" priority="82" operator="greaterThan">
      <formula>0</formula>
    </cfRule>
    <cfRule type="cellIs" dxfId="7229" priority="81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228" priority="72" operator="greaterThan">
      <formula>0</formula>
    </cfRule>
  </conditionalFormatting>
  <conditionalFormatting sqref="Y16:AC16">
    <cfRule type="cellIs" dxfId="7227" priority="66" operator="greaterThan">
      <formula>0</formula>
    </cfRule>
    <cfRule type="cellIs" dxfId="7226" priority="65" operator="greaterThan">
      <formula>0</formula>
    </cfRule>
    <cfRule type="cellIs" dxfId="7225" priority="64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7224" priority="59" operator="greaterThan">
      <formula>0</formula>
    </cfRule>
  </conditionalFormatting>
  <conditionalFormatting sqref="AE16:BD16 CC16:CD16 CG16 CS16:CT16">
    <cfRule type="cellIs" dxfId="7223" priority="56" operator="greaterThan">
      <formula>0</formula>
    </cfRule>
  </conditionalFormatting>
  <conditionalFormatting sqref="AE16:BD16 CC16:CD16">
    <cfRule type="cellIs" dxfId="7222" priority="55" operator="greaterThan">
      <formula>0</formula>
    </cfRule>
  </conditionalFormatting>
  <conditionalFormatting sqref="AE16:BZ16">
    <cfRule type="cellIs" dxfId="7221" priority="47" operator="greaterThan">
      <formula>0</formula>
    </cfRule>
  </conditionalFormatting>
  <conditionalFormatting sqref="AU8:BS8 BV8:BZ8">
    <cfRule type="cellIs" dxfId="7220" priority="50" operator="greaterThan">
      <formula>0</formula>
    </cfRule>
  </conditionalFormatting>
  <conditionalFormatting sqref="AU8:BS8">
    <cfRule type="cellIs" dxfId="7219" priority="49" operator="greaterThan">
      <formula>0</formula>
    </cfRule>
  </conditionalFormatting>
  <conditionalFormatting sqref="AU8:BS9">
    <cfRule type="cellIs" dxfId="7218" priority="48" operator="greaterThan">
      <formula>0</formula>
    </cfRule>
  </conditionalFormatting>
  <conditionalFormatting sqref="AV17 AT17:AU18">
    <cfRule type="cellIs" dxfId="7217" priority="63" operator="greaterThan">
      <formula>0</formula>
    </cfRule>
    <cfRule type="cellIs" dxfId="7216" priority="62" operator="greaterThan">
      <formula>0</formula>
    </cfRule>
  </conditionalFormatting>
  <conditionalFormatting sqref="AV9:BS9">
    <cfRule type="cellIs" dxfId="7215" priority="52" operator="equal">
      <formula>0</formula>
    </cfRule>
    <cfRule type="cellIs" dxfId="7214" priority="51" operator="lessThan">
      <formula>-0.01</formula>
    </cfRule>
  </conditionalFormatting>
  <conditionalFormatting sqref="AZ16:BN16">
    <cfRule type="cellIs" dxfId="7213" priority="57" operator="greaterThan">
      <formula>0</formula>
    </cfRule>
    <cfRule type="cellIs" dxfId="7212" priority="58" operator="greaterThan">
      <formula>0</formula>
    </cfRule>
  </conditionalFormatting>
  <conditionalFormatting sqref="BO16:BZ16">
    <cfRule type="cellIs" dxfId="7211" priority="53" operator="greaterThan">
      <formula>0</formula>
    </cfRule>
    <cfRule type="cellIs" dxfId="7210" priority="54" operator="greaterThan">
      <formula>0</formula>
    </cfRule>
  </conditionalFormatting>
  <conditionalFormatting sqref="BV8:BZ8">
    <cfRule type="cellIs" dxfId="7209" priority="46" operator="greaterThan">
      <formula>0</formula>
    </cfRule>
  </conditionalFormatting>
  <conditionalFormatting sqref="CF16:CG16 CS16:CT16">
    <cfRule type="cellIs" dxfId="7208" priority="45" operator="greaterThan">
      <formula>0</formula>
    </cfRule>
  </conditionalFormatting>
  <conditionalFormatting sqref="CF16:CG16">
    <cfRule type="cellIs" dxfId="7207" priority="44" operator="greaterThan">
      <formula>0</formula>
    </cfRule>
  </conditionalFormatting>
  <conditionalFormatting sqref="CQ15">
    <cfRule type="cellIs" dxfId="7206" priority="43" operator="greaterThan">
      <formula>0</formula>
    </cfRule>
    <cfRule type="cellIs" dxfId="7205" priority="40" operator="greaterThan">
      <formula>0</formula>
    </cfRule>
  </conditionalFormatting>
  <conditionalFormatting sqref="CQ16:CT17">
    <cfRule type="cellIs" dxfId="7204" priority="42" operator="equal">
      <formula>0</formula>
    </cfRule>
    <cfRule type="cellIs" dxfId="7203" priority="41" operator="lessThan">
      <formula>-0.01</formula>
    </cfRule>
  </conditionalFormatting>
  <conditionalFormatting sqref="DV18:DY18 EM18 EP18:EZ18">
    <cfRule type="cellIs" dxfId="7202" priority="37" operator="greaterThan">
      <formula>0</formula>
    </cfRule>
  </conditionalFormatting>
  <conditionalFormatting sqref="DV18:DY18 EM18 EP18:XFD18">
    <cfRule type="cellIs" dxfId="7201" priority="39" operator="greaterThan">
      <formula>0</formula>
    </cfRule>
    <cfRule type="cellIs" dxfId="7200" priority="38" operator="greaterThan">
      <formula>0</formula>
    </cfRule>
  </conditionalFormatting>
  <conditionalFormatting sqref="EO6:ES6">
    <cfRule type="cellIs" dxfId="7199" priority="18" operator="greaterThan">
      <formula>0</formula>
    </cfRule>
  </conditionalFormatting>
  <conditionalFormatting sqref="EO14:ES14">
    <cfRule type="cellIs" dxfId="7198" priority="1" operator="greaterThan">
      <formula>0</formula>
    </cfRule>
  </conditionalFormatting>
  <conditionalFormatting sqref="EO8:EW8">
    <cfRule type="cellIs" dxfId="7197" priority="34" operator="greaterThan">
      <formula>0</formula>
    </cfRule>
    <cfRule type="cellIs" dxfId="7196" priority="35" operator="greaterThan">
      <formula>0</formula>
    </cfRule>
    <cfRule type="cellIs" dxfId="7195" priority="33" operator="greaterThan">
      <formula>0</formula>
    </cfRule>
    <cfRule type="cellIs" dxfId="7194" priority="32" operator="lessThan">
      <formula>0</formula>
    </cfRule>
    <cfRule type="cellIs" dxfId="7193" priority="31" operator="greaterThan">
      <formula>0</formula>
    </cfRule>
  </conditionalFormatting>
  <conditionalFormatting sqref="EO9:EW9">
    <cfRule type="cellIs" dxfId="7192" priority="30" operator="lessThan">
      <formula>0</formula>
    </cfRule>
    <cfRule type="cellIs" dxfId="7191" priority="29" operator="equal">
      <formula>0</formula>
    </cfRule>
  </conditionalFormatting>
  <conditionalFormatting sqref="EO16:FA16">
    <cfRule type="cellIs" dxfId="7190" priority="16" operator="greaterThan">
      <formula>0</formula>
    </cfRule>
    <cfRule type="cellIs" dxfId="7189" priority="17" operator="greaterThan">
      <formula>0</formula>
    </cfRule>
    <cfRule type="cellIs" dxfId="7188" priority="15" operator="greaterThan">
      <formula>0</formula>
    </cfRule>
    <cfRule type="cellIs" dxfId="7187" priority="14" operator="lessThan">
      <formula>0</formula>
    </cfRule>
    <cfRule type="cellIs" dxfId="7186" priority="13" operator="greaterThan">
      <formula>0</formula>
    </cfRule>
  </conditionalFormatting>
  <conditionalFormatting sqref="EO17:FA17">
    <cfRule type="cellIs" dxfId="7185" priority="12" operator="lessThan">
      <formula>0</formula>
    </cfRule>
    <cfRule type="cellIs" dxfId="7184" priority="11" operator="equal">
      <formula>0</formula>
    </cfRule>
  </conditionalFormatting>
  <conditionalFormatting sqref="EU6">
    <cfRule type="cellIs" dxfId="7183" priority="10" operator="greaterThan">
      <formula>0</formula>
    </cfRule>
  </conditionalFormatting>
  <conditionalFormatting sqref="EU14">
    <cfRule type="cellIs" dxfId="7182" priority="9" operator="greaterThan">
      <formula>0</formula>
    </cfRule>
  </conditionalFormatting>
  <conditionalFormatting sqref="FA6:XFD8 D8:O8 R8:V8 Y8:AS8 AU9">
    <cfRule type="cellIs" dxfId="7181" priority="74" operator="greaterThan">
      <formula>0</formula>
    </cfRule>
  </conditionalFormatting>
  <conditionalFormatting sqref="FB15:XFD15 D6:G6 I6:O6 R6:V6 D14:G14 I14:O14 R14:V14 Y14:AT14 FA14:XFD14">
    <cfRule type="cellIs" dxfId="7180" priority="84" operator="greaterThan">
      <formula>0</formula>
    </cfRule>
  </conditionalFormatting>
  <conditionalFormatting sqref="FB15:XFD15">
    <cfRule type="cellIs" dxfId="7179" priority="83" operator="greaterThan">
      <formula>0</formula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7997-9704-494F-99BB-D09FD538B2C3}">
  <sheetPr>
    <tabColor rgb="FF92D050"/>
  </sheetPr>
  <dimension ref="A1:EZ20"/>
  <sheetViews>
    <sheetView showGridLines="0" zoomScale="60" zoomScaleNormal="60" workbookViewId="0">
      <pane xSplit="3" ySplit="3" topLeftCell="DZ4" activePane="bottomRight" state="frozen"/>
      <selection activeCell="AT22" sqref="AT22"/>
      <selection pane="topRight" activeCell="AT22" sqref="AT22"/>
      <selection pane="bottomLeft" activeCell="AT22" sqref="AT22"/>
      <selection pane="bottomRight" activeCell="ES22" sqref="ES22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136" width="6.6640625" hidden="1" customWidth="1"/>
    <col min="137" max="156" width="6.6640625" customWidth="1"/>
  </cols>
  <sheetData>
    <row r="1" spans="1:156" ht="28.05" customHeight="1" thickBot="1">
      <c r="A1" s="533" t="s">
        <v>584</v>
      </c>
    </row>
    <row r="2" spans="1:156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64"/>
    </row>
    <row r="3" spans="1:156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600">
        <f>EY3+1</f>
        <v>31</v>
      </c>
    </row>
    <row r="4" spans="1:156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601"/>
    </row>
    <row r="5" spans="1:156" s="96" customFormat="1" ht="20.100000000000001" customHeight="1">
      <c r="A5" s="853" t="s">
        <v>632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602"/>
    </row>
    <row r="6" spans="1:156" s="96" customFormat="1" ht="20.100000000000001" customHeight="1">
      <c r="A6" s="854"/>
      <c r="B6" s="101" t="s">
        <v>6</v>
      </c>
      <c r="C6" s="391">
        <f>SUM(DV6:FA6)</f>
        <v>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342">
        <v>10</v>
      </c>
      <c r="EX6" s="342">
        <v>20</v>
      </c>
      <c r="EY6" s="526"/>
      <c r="EZ6" s="602"/>
    </row>
    <row r="7" spans="1:156" s="96" customFormat="1" ht="20.100000000000001" customHeight="1">
      <c r="A7" s="854"/>
      <c r="B7" s="101" t="s">
        <v>7</v>
      </c>
      <c r="C7" s="391">
        <f>SUM(DV7:FA7)</f>
        <v>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>
        <v>9</v>
      </c>
      <c r="EX7" s="526">
        <v>21</v>
      </c>
      <c r="EY7" s="526"/>
      <c r="EZ7" s="602"/>
    </row>
    <row r="8" spans="1:156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345">
        <f t="shared" ref="EW8:EX8" si="10">EW7-EW6</f>
        <v>-1</v>
      </c>
      <c r="EX8" s="345">
        <f t="shared" si="10"/>
        <v>1</v>
      </c>
      <c r="EY8" s="526"/>
      <c r="EZ8" s="602"/>
    </row>
    <row r="9" spans="1:156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3">
        <f>ER9+EW8</f>
        <v>-1</v>
      </c>
      <c r="EX9" s="523">
        <f>EW9+EX8</f>
        <v>0</v>
      </c>
      <c r="EY9" s="526"/>
      <c r="EZ9" s="602"/>
    </row>
    <row r="10" spans="1:156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342"/>
      <c r="EV10" s="526"/>
      <c r="EW10" s="526"/>
      <c r="EX10" s="526"/>
      <c r="EY10" s="526"/>
      <c r="EZ10" s="602"/>
    </row>
    <row r="11" spans="1:156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351"/>
    </row>
    <row r="12" spans="1:156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601"/>
    </row>
    <row r="13" spans="1:156" s="96" customFormat="1" ht="20.100000000000001" customHeight="1">
      <c r="A13" s="853" t="s">
        <v>632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602"/>
    </row>
    <row r="14" spans="1:156" s="96" customFormat="1" ht="20.100000000000001" customHeight="1">
      <c r="A14" s="854"/>
      <c r="B14" s="101" t="s">
        <v>6</v>
      </c>
      <c r="C14" s="391">
        <f>SUM(DV14:FA14)</f>
        <v>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342">
        <v>30</v>
      </c>
      <c r="EY14" s="526"/>
      <c r="EZ14" s="602"/>
    </row>
    <row r="15" spans="1:156" s="96" customFormat="1" ht="20.100000000000001" customHeight="1">
      <c r="A15" s="854"/>
      <c r="B15" s="101" t="s">
        <v>7</v>
      </c>
      <c r="C15" s="391">
        <f>SUM(DV15:FA15)</f>
        <v>30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>
        <v>17</v>
      </c>
      <c r="EY15" s="526">
        <v>13</v>
      </c>
      <c r="EZ15" s="602"/>
    </row>
    <row r="16" spans="1:156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345">
        <f t="shared" ref="EX16:EY16" si="11">EX15-EX14</f>
        <v>-13</v>
      </c>
      <c r="EY16" s="345">
        <f t="shared" si="11"/>
        <v>13</v>
      </c>
      <c r="EZ16" s="602"/>
    </row>
    <row r="17" spans="1:156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3">
        <f>EW17+EX16</f>
        <v>-13</v>
      </c>
      <c r="EY17" s="523">
        <f>EX17+EY16</f>
        <v>0</v>
      </c>
      <c r="EZ17" s="602"/>
    </row>
    <row r="18" spans="1:156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8"/>
      <c r="EW18" s="526"/>
      <c r="EX18" s="528"/>
      <c r="EY18" s="528"/>
      <c r="EZ18" s="603"/>
    </row>
    <row r="19" spans="1:156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351"/>
    </row>
    <row r="20" spans="1:156" ht="42" customHeight="1" thickBot="1">
      <c r="A20" s="821" t="s">
        <v>628</v>
      </c>
      <c r="B20" s="822"/>
      <c r="C20" s="823"/>
    </row>
  </sheetData>
  <mergeCells count="9">
    <mergeCell ref="CQ2:DU2"/>
    <mergeCell ref="DV2:EZ2"/>
    <mergeCell ref="A5:A11"/>
    <mergeCell ref="A13:A19"/>
    <mergeCell ref="A20:C20"/>
    <mergeCell ref="A2:C3"/>
    <mergeCell ref="D2:AG2"/>
    <mergeCell ref="AH2:BL2"/>
    <mergeCell ref="BM2:CP2"/>
  </mergeCells>
  <conditionalFormatting sqref="C8">
    <cfRule type="cellIs" dxfId="7178" priority="74" operator="lessThan">
      <formula>0</formula>
    </cfRule>
    <cfRule type="cellIs" dxfId="7177" priority="72" operator="equal">
      <formula>0</formula>
    </cfRule>
    <cfRule type="cellIs" dxfId="7176" priority="73" operator="equal">
      <formula>0</formula>
    </cfRule>
  </conditionalFormatting>
  <conditionalFormatting sqref="C16">
    <cfRule type="cellIs" dxfId="7175" priority="77" operator="lessThan">
      <formula>0</formula>
    </cfRule>
    <cfRule type="cellIs" dxfId="7174" priority="76" operator="equal">
      <formula>0</formula>
    </cfRule>
    <cfRule type="cellIs" dxfId="7173" priority="75" operator="equal">
      <formula>0</formula>
    </cfRule>
  </conditionalFormatting>
  <conditionalFormatting sqref="D8:O8 R8:V8 Y8:AS8 CC8 CE8:CG8 CQ8:CS8 BV8:BZ8 AU9 FA8:XFD8">
    <cfRule type="cellIs" dxfId="7172" priority="70" operator="greaterThan">
      <formula>0</formula>
    </cfRule>
  </conditionalFormatting>
  <conditionalFormatting sqref="D16:O16 R16:V16">
    <cfRule type="cellIs" dxfId="7171" priority="65" operator="greaterThan">
      <formula>0</formula>
    </cfRule>
    <cfRule type="cellIs" dxfId="7170" priority="66" operator="greaterThan">
      <formula>0</formula>
    </cfRule>
    <cfRule type="cellIs" dxfId="7169" priority="64" operator="greaterThan">
      <formula>0</formula>
    </cfRule>
  </conditionalFormatting>
  <conditionalFormatting sqref="D9:V9 Y9:AS9 BV9:CC9 CE9:CG9 CQ9:CS9 AV17:CD17 CF17:CG17">
    <cfRule type="cellIs" dxfId="7168" priority="68" operator="equal">
      <formula>0</formula>
    </cfRule>
    <cfRule type="cellIs" dxfId="7167" priority="67" operator="lessThan">
      <formula>-0.01</formula>
    </cfRule>
  </conditionalFormatting>
  <conditionalFormatting sqref="D17:AS17">
    <cfRule type="cellIs" dxfId="7166" priority="58" operator="equal">
      <formula>0</formula>
    </cfRule>
    <cfRule type="cellIs" dxfId="7165" priority="57" operator="lessThan">
      <formula>-0.01</formula>
    </cfRule>
  </conditionalFormatting>
  <conditionalFormatting sqref="D18:AS18 AV18:CG18 CQ18:CW18 DC18:DK18">
    <cfRule type="cellIs" dxfId="7164" priority="78" operator="greaterThan">
      <formula>0</formula>
    </cfRule>
    <cfRule type="cellIs" dxfId="7163" priority="79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162" priority="69" operator="greaterThan">
      <formula>0</formula>
    </cfRule>
  </conditionalFormatting>
  <conditionalFormatting sqref="Y16:AC16">
    <cfRule type="cellIs" dxfId="7161" priority="62" operator="greaterThan">
      <formula>0</formula>
    </cfRule>
    <cfRule type="cellIs" dxfId="7160" priority="63" operator="greaterThan">
      <formula>0</formula>
    </cfRule>
    <cfRule type="cellIs" dxfId="7159" priority="61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7158" priority="56" operator="greaterThan">
      <formula>0</formula>
    </cfRule>
  </conditionalFormatting>
  <conditionalFormatting sqref="AE16:BD16 CC16:CD16 CG16 CS16:CT16">
    <cfRule type="cellIs" dxfId="7157" priority="53" operator="greaterThan">
      <formula>0</formula>
    </cfRule>
  </conditionalFormatting>
  <conditionalFormatting sqref="AE16:BD16 CC16:CD16">
    <cfRule type="cellIs" dxfId="7156" priority="52" operator="greaterThan">
      <formula>0</formula>
    </cfRule>
  </conditionalFormatting>
  <conditionalFormatting sqref="AE16:BZ16">
    <cfRule type="cellIs" dxfId="7155" priority="44" operator="greaterThan">
      <formula>0</formula>
    </cfRule>
  </conditionalFormatting>
  <conditionalFormatting sqref="AU8:BS8 BV8:BZ8">
    <cfRule type="cellIs" dxfId="7154" priority="47" operator="greaterThan">
      <formula>0</formula>
    </cfRule>
  </conditionalFormatting>
  <conditionalFormatting sqref="AU8:BS8">
    <cfRule type="cellIs" dxfId="7153" priority="46" operator="greaterThan">
      <formula>0</formula>
    </cfRule>
  </conditionalFormatting>
  <conditionalFormatting sqref="AU8:BS9">
    <cfRule type="cellIs" dxfId="7152" priority="45" operator="greaterThan">
      <formula>0</formula>
    </cfRule>
  </conditionalFormatting>
  <conditionalFormatting sqref="AV17 AT17:AU18">
    <cfRule type="cellIs" dxfId="7151" priority="60" operator="greaterThan">
      <formula>0</formula>
    </cfRule>
    <cfRule type="cellIs" dxfId="7150" priority="59" operator="greaterThan">
      <formula>0</formula>
    </cfRule>
  </conditionalFormatting>
  <conditionalFormatting sqref="AV9:BS9">
    <cfRule type="cellIs" dxfId="7149" priority="48" operator="lessThan">
      <formula>-0.01</formula>
    </cfRule>
    <cfRule type="cellIs" dxfId="7148" priority="49" operator="equal">
      <formula>0</formula>
    </cfRule>
  </conditionalFormatting>
  <conditionalFormatting sqref="AZ16:BN16">
    <cfRule type="cellIs" dxfId="7147" priority="55" operator="greaterThan">
      <formula>0</formula>
    </cfRule>
    <cfRule type="cellIs" dxfId="7146" priority="54" operator="greaterThan">
      <formula>0</formula>
    </cfRule>
  </conditionalFormatting>
  <conditionalFormatting sqref="BO16:BZ16">
    <cfRule type="cellIs" dxfId="7145" priority="51" operator="greaterThan">
      <formula>0</formula>
    </cfRule>
    <cfRule type="cellIs" dxfId="7144" priority="50" operator="greaterThan">
      <formula>0</formula>
    </cfRule>
  </conditionalFormatting>
  <conditionalFormatting sqref="BV8:BZ8">
    <cfRule type="cellIs" dxfId="7143" priority="43" operator="greaterThan">
      <formula>0</formula>
    </cfRule>
  </conditionalFormatting>
  <conditionalFormatting sqref="CF16:CG16 CS16:CT16">
    <cfRule type="cellIs" dxfId="7142" priority="42" operator="greaterThan">
      <formula>0</formula>
    </cfRule>
  </conditionalFormatting>
  <conditionalFormatting sqref="CF16:CG16">
    <cfRule type="cellIs" dxfId="7141" priority="41" operator="greaterThan">
      <formula>0</formula>
    </cfRule>
  </conditionalFormatting>
  <conditionalFormatting sqref="CQ15">
    <cfRule type="cellIs" dxfId="7140" priority="40" operator="greaterThan">
      <formula>0</formula>
    </cfRule>
    <cfRule type="cellIs" dxfId="7139" priority="37" operator="greaterThan">
      <formula>0</formula>
    </cfRule>
  </conditionalFormatting>
  <conditionalFormatting sqref="CQ16:CT17">
    <cfRule type="cellIs" dxfId="7138" priority="39" operator="equal">
      <formula>0</formula>
    </cfRule>
    <cfRule type="cellIs" dxfId="7137" priority="38" operator="lessThan">
      <formula>-0.01</formula>
    </cfRule>
  </conditionalFormatting>
  <conditionalFormatting sqref="DV18:DY18 EM18 EV18 EX18:EZ18">
    <cfRule type="cellIs" dxfId="7136" priority="34" operator="greaterThan">
      <formula>0</formula>
    </cfRule>
  </conditionalFormatting>
  <conditionalFormatting sqref="DV18:DY18 EM18 EV18 EX18:XFD18">
    <cfRule type="cellIs" dxfId="7135" priority="36" operator="greaterThan">
      <formula>0</formula>
    </cfRule>
    <cfRule type="cellIs" dxfId="7134" priority="35" operator="greaterThan">
      <formula>0</formula>
    </cfRule>
  </conditionalFormatting>
  <conditionalFormatting sqref="EW6:EX6">
    <cfRule type="cellIs" dxfId="7133" priority="24" operator="greaterThan">
      <formula>0</formula>
    </cfRule>
  </conditionalFormatting>
  <conditionalFormatting sqref="EW8:EX8">
    <cfRule type="cellIs" dxfId="7132" priority="33" operator="greaterThan">
      <formula>0</formula>
    </cfRule>
    <cfRule type="cellIs" dxfId="7131" priority="32" operator="greaterThan">
      <formula>0</formula>
    </cfRule>
    <cfRule type="cellIs" dxfId="7130" priority="31" operator="greaterThan">
      <formula>0</formula>
    </cfRule>
    <cfRule type="cellIs" dxfId="7129" priority="30" operator="lessThan">
      <formula>0</formula>
    </cfRule>
    <cfRule type="cellIs" dxfId="7128" priority="29" operator="greaterThan">
      <formula>0</formula>
    </cfRule>
  </conditionalFormatting>
  <conditionalFormatting sqref="EW9:EX9">
    <cfRule type="cellIs" dxfId="7127" priority="28" operator="lessThan">
      <formula>0</formula>
    </cfRule>
    <cfRule type="cellIs" dxfId="7126" priority="27" operator="equal">
      <formula>0</formula>
    </cfRule>
  </conditionalFormatting>
  <conditionalFormatting sqref="EX14">
    <cfRule type="cellIs" dxfId="7125" priority="1" operator="greaterThan">
      <formula>0</formula>
    </cfRule>
  </conditionalFormatting>
  <conditionalFormatting sqref="EX16:EY16">
    <cfRule type="cellIs" dxfId="7124" priority="8" operator="greaterThan">
      <formula>0</formula>
    </cfRule>
    <cfRule type="cellIs" dxfId="7123" priority="7" operator="greaterThan">
      <formula>0</formula>
    </cfRule>
    <cfRule type="cellIs" dxfId="7122" priority="6" operator="greaterThan">
      <formula>0</formula>
    </cfRule>
    <cfRule type="cellIs" dxfId="7121" priority="5" operator="lessThan">
      <formula>0</formula>
    </cfRule>
    <cfRule type="cellIs" dxfId="7120" priority="4" operator="greaterThan">
      <formula>0</formula>
    </cfRule>
  </conditionalFormatting>
  <conditionalFormatting sqref="EX17:EY17">
    <cfRule type="cellIs" dxfId="7119" priority="3" operator="lessThan">
      <formula>0</formula>
    </cfRule>
    <cfRule type="cellIs" dxfId="7118" priority="2" operator="equal">
      <formula>0</formula>
    </cfRule>
  </conditionalFormatting>
  <conditionalFormatting sqref="FA6:XFD8 D8:O8 R8:V8 Y8:AS8 AU9">
    <cfRule type="cellIs" dxfId="7117" priority="71" operator="greaterThan">
      <formula>0</formula>
    </cfRule>
  </conditionalFormatting>
  <conditionalFormatting sqref="FA14:XFD15 D6:G6 I6:O6 R6:V6 D14:G14 I14:O14 R14:V14 Y14:AT14">
    <cfRule type="cellIs" dxfId="7116" priority="81" operator="greaterThan">
      <formula>0</formula>
    </cfRule>
  </conditionalFormatting>
  <conditionalFormatting sqref="FA15:XFD15">
    <cfRule type="cellIs" dxfId="7115" priority="80" operator="greaterThan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2692-B2FA-41E0-BC25-9FCD346FF88B}">
  <sheetPr>
    <tabColor rgb="FF92D050"/>
  </sheetPr>
  <dimension ref="A1:GJ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FG16" sqref="FG16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0" width="6.6640625" hidden="1" customWidth="1"/>
    <col min="151" max="171" width="6.6640625" customWidth="1"/>
    <col min="172" max="184" width="6.6640625" hidden="1" customWidth="1" outlineLevel="1"/>
    <col min="185" max="185" width="6.6640625" hidden="1" customWidth="1" collapsed="1"/>
    <col min="186" max="192" width="6.6640625" hidden="1" customWidth="1"/>
  </cols>
  <sheetData>
    <row r="1" spans="1:192" ht="28.05" customHeight="1" thickBot="1">
      <c r="A1" s="533" t="s">
        <v>584</v>
      </c>
    </row>
    <row r="2" spans="1:192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</row>
    <row r="3" spans="1:192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</row>
    <row r="4" spans="1:192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</row>
    <row r="5" spans="1:192" s="96" customFormat="1" ht="20.100000000000001" customHeight="1">
      <c r="A5" s="853" t="s">
        <v>826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</row>
    <row r="6" spans="1:192" s="96" customFormat="1" ht="20.100000000000001" customHeight="1">
      <c r="A6" s="854"/>
      <c r="B6" s="101" t="s">
        <v>6</v>
      </c>
      <c r="C6" s="391">
        <f>SUM(EU6:GB6)</f>
        <v>130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342">
        <v>10</v>
      </c>
      <c r="EZ6" s="762">
        <v>30</v>
      </c>
      <c r="FA6" s="749"/>
      <c r="FB6" s="526">
        <v>30</v>
      </c>
      <c r="FC6" s="526">
        <v>30</v>
      </c>
      <c r="FD6" s="526">
        <v>30</v>
      </c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</row>
    <row r="7" spans="1:192" s="96" customFormat="1" ht="20.100000000000001" customHeight="1">
      <c r="A7" s="854"/>
      <c r="B7" s="101" t="s">
        <v>7</v>
      </c>
      <c r="C7" s="391">
        <f>SUM(EU7:GB7)</f>
        <v>130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>
        <v>28</v>
      </c>
      <c r="EZ7" s="762">
        <v>12</v>
      </c>
      <c r="FA7" s="749"/>
      <c r="FB7" s="526">
        <v>19</v>
      </c>
      <c r="FC7" s="526">
        <v>33</v>
      </c>
      <c r="FD7" s="526">
        <v>14</v>
      </c>
      <c r="FE7" s="526">
        <v>18</v>
      </c>
      <c r="FF7" s="526">
        <v>6</v>
      </c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</row>
    <row r="8" spans="1:192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345">
        <f t="shared" ref="EY8:FD8" si="15">EY7-EY6</f>
        <v>18</v>
      </c>
      <c r="EZ8" s="529">
        <f t="shared" si="15"/>
        <v>-18</v>
      </c>
      <c r="FA8" s="531">
        <f t="shared" si="15"/>
        <v>0</v>
      </c>
      <c r="FB8" s="345">
        <f t="shared" si="15"/>
        <v>-11</v>
      </c>
      <c r="FC8" s="345">
        <f t="shared" si="15"/>
        <v>3</v>
      </c>
      <c r="FD8" s="345">
        <f t="shared" si="15"/>
        <v>-16</v>
      </c>
      <c r="FE8" s="345">
        <f t="shared" ref="FE8:FF8" si="16">FE7-FE6</f>
        <v>18</v>
      </c>
      <c r="FF8" s="345">
        <f t="shared" si="16"/>
        <v>6</v>
      </c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</row>
    <row r="9" spans="1:192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3">
        <f t="shared" ref="EY9" si="17">EX9+EY8</f>
        <v>18</v>
      </c>
      <c r="EZ9" s="530">
        <f t="shared" ref="EZ9" si="18">EY9+EZ8</f>
        <v>0</v>
      </c>
      <c r="FA9" s="532">
        <f t="shared" ref="FA9" si="19">EZ9+FA8</f>
        <v>0</v>
      </c>
      <c r="FB9" s="523">
        <f t="shared" ref="FB9" si="20">FA9+FB8</f>
        <v>-11</v>
      </c>
      <c r="FC9" s="523">
        <f t="shared" ref="FC9" si="21">FB9+FC8</f>
        <v>-8</v>
      </c>
      <c r="FD9" s="523">
        <f t="shared" ref="FD9:FF9" si="22">FC9+FD8</f>
        <v>-24</v>
      </c>
      <c r="FE9" s="523">
        <f t="shared" si="22"/>
        <v>-6</v>
      </c>
      <c r="FF9" s="523">
        <f t="shared" si="22"/>
        <v>0</v>
      </c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</row>
    <row r="10" spans="1:192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</row>
    <row r="11" spans="1:192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</row>
    <row r="12" spans="1:192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</row>
    <row r="13" spans="1:192" s="96" customFormat="1" ht="20.100000000000001" customHeight="1">
      <c r="A13" s="853" t="s">
        <v>826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</row>
    <row r="14" spans="1:192" s="96" customFormat="1" ht="20.100000000000001" customHeight="1">
      <c r="A14" s="854"/>
      <c r="B14" s="101" t="s">
        <v>6</v>
      </c>
      <c r="C14" s="391">
        <f t="shared" ref="C14:C15" si="23">SUM(EU14:GB14)</f>
        <v>130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>
        <v>30</v>
      </c>
      <c r="FA14" s="749"/>
      <c r="FB14" s="526">
        <v>30</v>
      </c>
      <c r="FC14" s="526">
        <v>30</v>
      </c>
      <c r="FD14" s="526">
        <v>30</v>
      </c>
      <c r="FE14" s="526">
        <v>10</v>
      </c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</row>
    <row r="15" spans="1:192" s="96" customFormat="1" ht="20.100000000000001" customHeight="1">
      <c r="A15" s="854"/>
      <c r="B15" s="101" t="s">
        <v>7</v>
      </c>
      <c r="C15" s="391">
        <f t="shared" si="23"/>
        <v>130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>
        <v>15</v>
      </c>
      <c r="EZ15" s="762">
        <v>8</v>
      </c>
      <c r="FA15" s="749"/>
      <c r="FB15" s="526">
        <v>13</v>
      </c>
      <c r="FC15" s="526">
        <v>33</v>
      </c>
      <c r="FD15" s="526">
        <v>12</v>
      </c>
      <c r="FE15" s="526">
        <v>18</v>
      </c>
      <c r="FF15" s="526">
        <v>26</v>
      </c>
      <c r="FG15" s="522">
        <v>5</v>
      </c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</row>
    <row r="16" spans="1:192" s="96" customFormat="1" ht="20.100000000000001" customHeight="1">
      <c r="A16" s="854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9">
        <f t="shared" ref="EY16" si="24">EY15-EY14</f>
        <v>15</v>
      </c>
      <c r="EZ16" s="529">
        <f t="shared" ref="EZ16:FB16" si="25">EZ15-EZ14</f>
        <v>-22</v>
      </c>
      <c r="FA16" s="531">
        <f t="shared" si="25"/>
        <v>0</v>
      </c>
      <c r="FB16" s="345">
        <f t="shared" si="25"/>
        <v>-17</v>
      </c>
      <c r="FC16" s="345">
        <f t="shared" ref="FC16:FE16" si="26">FC15-FC14</f>
        <v>3</v>
      </c>
      <c r="FD16" s="345">
        <f t="shared" si="26"/>
        <v>-18</v>
      </c>
      <c r="FE16" s="345">
        <f t="shared" si="26"/>
        <v>8</v>
      </c>
      <c r="FF16" s="345">
        <f t="shared" ref="FF16:FG16" si="27">FF15-FF14</f>
        <v>26</v>
      </c>
      <c r="FG16" s="345">
        <f t="shared" si="27"/>
        <v>5</v>
      </c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</row>
    <row r="17" spans="1:192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30">
        <f t="shared" ref="EY17:EZ17" si="28">EX17+EY16</f>
        <v>15</v>
      </c>
      <c r="EZ17" s="530">
        <f t="shared" si="28"/>
        <v>-7</v>
      </c>
      <c r="FA17" s="532">
        <f t="shared" ref="FA17" si="29">EZ17+FA16</f>
        <v>-7</v>
      </c>
      <c r="FB17" s="523">
        <f t="shared" ref="FB17" si="30">FA17+FB16</f>
        <v>-24</v>
      </c>
      <c r="FC17" s="523">
        <f t="shared" ref="FC17" si="31">FB17+FC16</f>
        <v>-21</v>
      </c>
      <c r="FD17" s="523">
        <f t="shared" ref="FD17" si="32">FC17+FD16</f>
        <v>-39</v>
      </c>
      <c r="FE17" s="523">
        <f t="shared" ref="FE17" si="33">FD17+FE16</f>
        <v>-31</v>
      </c>
      <c r="FF17" s="523">
        <f t="shared" ref="FF17" si="34">FE17+FF16</f>
        <v>-5</v>
      </c>
      <c r="FG17" s="523">
        <f t="shared" ref="FG17" si="35">FF17+FG16</f>
        <v>0</v>
      </c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</row>
    <row r="18" spans="1:192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4"/>
      <c r="FA18" s="751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</row>
    <row r="19" spans="1:192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</row>
    <row r="20" spans="1:192" ht="42" customHeight="1" thickBot="1">
      <c r="A20" s="821" t="s">
        <v>628</v>
      </c>
      <c r="B20" s="822"/>
      <c r="C20" s="823"/>
    </row>
  </sheetData>
  <mergeCells count="10">
    <mergeCell ref="FA2:GB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7114" priority="59" operator="lessThan">
      <formula>0</formula>
    </cfRule>
    <cfRule type="cellIs" dxfId="7113" priority="57" operator="equal">
      <formula>0</formula>
    </cfRule>
    <cfRule type="cellIs" dxfId="7112" priority="58" operator="equal">
      <formula>0</formula>
    </cfRule>
  </conditionalFormatting>
  <conditionalFormatting sqref="C16">
    <cfRule type="cellIs" dxfId="7111" priority="62" operator="lessThan">
      <formula>0</formula>
    </cfRule>
    <cfRule type="cellIs" dxfId="7110" priority="61" operator="equal">
      <formula>0</formula>
    </cfRule>
    <cfRule type="cellIs" dxfId="7109" priority="60" operator="equal">
      <formula>0</formula>
    </cfRule>
  </conditionalFormatting>
  <conditionalFormatting sqref="D8:O8 R8:V8 Y8:AS8 CC8 CE8:CG8 CQ8:CS8 BV8:BZ8 AU9 GK8:XFD8">
    <cfRule type="cellIs" dxfId="7108" priority="55" operator="greaterThan">
      <formula>0</formula>
    </cfRule>
  </conditionalFormatting>
  <conditionalFormatting sqref="D16:O16 R16:V16">
    <cfRule type="cellIs" dxfId="7107" priority="50" operator="greaterThan">
      <formula>0</formula>
    </cfRule>
    <cfRule type="cellIs" dxfId="7106" priority="51" operator="greaterThan">
      <formula>0</formula>
    </cfRule>
    <cfRule type="cellIs" dxfId="7105" priority="49" operator="greaterThan">
      <formula>0</formula>
    </cfRule>
  </conditionalFormatting>
  <conditionalFormatting sqref="D9:V9 Y9:AS9 BV9:CC9 CE9:CG9 CQ9:CS9 AV17:CD17 CF17:CG17">
    <cfRule type="cellIs" dxfId="7104" priority="53" operator="equal">
      <formula>0</formula>
    </cfRule>
    <cfRule type="cellIs" dxfId="7103" priority="52" operator="lessThan">
      <formula>-0.01</formula>
    </cfRule>
  </conditionalFormatting>
  <conditionalFormatting sqref="D17:AS17">
    <cfRule type="cellIs" dxfId="7102" priority="43" operator="equal">
      <formula>0</formula>
    </cfRule>
    <cfRule type="cellIs" dxfId="7101" priority="42" operator="lessThan">
      <formula>-0.01</formula>
    </cfRule>
  </conditionalFormatting>
  <conditionalFormatting sqref="D18:AS18 AV18:CG18 CQ18:CW18 DC18:DK18">
    <cfRule type="cellIs" dxfId="7100" priority="64" operator="greaterThan">
      <formula>0</formula>
    </cfRule>
    <cfRule type="cellIs" dxfId="7099" priority="63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098" priority="54" operator="greaterThan">
      <formula>0</formula>
    </cfRule>
  </conditionalFormatting>
  <conditionalFormatting sqref="Y16:AC16">
    <cfRule type="cellIs" dxfId="7097" priority="48" operator="greaterThan">
      <formula>0</formula>
    </cfRule>
    <cfRule type="cellIs" dxfId="7096" priority="47" operator="greaterThan">
      <formula>0</formula>
    </cfRule>
    <cfRule type="cellIs" dxfId="7095" priority="46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7094" priority="41" operator="greaterThan">
      <formula>0</formula>
    </cfRule>
  </conditionalFormatting>
  <conditionalFormatting sqref="AE16:BD16 CC16:CD16 CG16 CS16:CT16">
    <cfRule type="cellIs" dxfId="7093" priority="38" operator="greaterThan">
      <formula>0</formula>
    </cfRule>
  </conditionalFormatting>
  <conditionalFormatting sqref="AE16:BD16 CC16:CD16">
    <cfRule type="cellIs" dxfId="7092" priority="37" operator="greaterThan">
      <formula>0</formula>
    </cfRule>
  </conditionalFormatting>
  <conditionalFormatting sqref="AE16:BZ16">
    <cfRule type="cellIs" dxfId="7091" priority="29" operator="greaterThan">
      <formula>0</formula>
    </cfRule>
  </conditionalFormatting>
  <conditionalFormatting sqref="AU8:BS8 BV8:BZ8">
    <cfRule type="cellIs" dxfId="7090" priority="32" operator="greaterThan">
      <formula>0</formula>
    </cfRule>
  </conditionalFormatting>
  <conditionalFormatting sqref="AU8:BS8">
    <cfRule type="cellIs" dxfId="7089" priority="31" operator="greaterThan">
      <formula>0</formula>
    </cfRule>
  </conditionalFormatting>
  <conditionalFormatting sqref="AU8:BS9">
    <cfRule type="cellIs" dxfId="7088" priority="30" operator="greaterThan">
      <formula>0</formula>
    </cfRule>
  </conditionalFormatting>
  <conditionalFormatting sqref="AV17 AT17:AU18">
    <cfRule type="cellIs" dxfId="7087" priority="45" operator="greaterThan">
      <formula>0</formula>
    </cfRule>
    <cfRule type="cellIs" dxfId="7086" priority="44" operator="greaterThan">
      <formula>0</formula>
    </cfRule>
  </conditionalFormatting>
  <conditionalFormatting sqref="AV9:BS9">
    <cfRule type="cellIs" dxfId="7085" priority="33" operator="lessThan">
      <formula>-0.01</formula>
    </cfRule>
    <cfRule type="cellIs" dxfId="7084" priority="34" operator="equal">
      <formula>0</formula>
    </cfRule>
  </conditionalFormatting>
  <conditionalFormatting sqref="AZ16:BN16">
    <cfRule type="cellIs" dxfId="7083" priority="39" operator="greaterThan">
      <formula>0</formula>
    </cfRule>
    <cfRule type="cellIs" dxfId="7082" priority="40" operator="greaterThan">
      <formula>0</formula>
    </cfRule>
  </conditionalFormatting>
  <conditionalFormatting sqref="BO16:BZ16">
    <cfRule type="cellIs" dxfId="7081" priority="35" operator="greaterThan">
      <formula>0</formula>
    </cfRule>
    <cfRule type="cellIs" dxfId="7080" priority="36" operator="greaterThan">
      <formula>0</formula>
    </cfRule>
  </conditionalFormatting>
  <conditionalFormatting sqref="BV8:BZ8">
    <cfRule type="cellIs" dxfId="7079" priority="28" operator="greaterThan">
      <formula>0</formula>
    </cfRule>
  </conditionalFormatting>
  <conditionalFormatting sqref="CF16:CG16 CS16:CT16">
    <cfRule type="cellIs" dxfId="7078" priority="27" operator="greaterThan">
      <formula>0</formula>
    </cfRule>
  </conditionalFormatting>
  <conditionalFormatting sqref="CF16:CG16">
    <cfRule type="cellIs" dxfId="7077" priority="26" operator="greaterThan">
      <formula>0</formula>
    </cfRule>
  </conditionalFormatting>
  <conditionalFormatting sqref="CQ15">
    <cfRule type="cellIs" dxfId="7076" priority="25" operator="greaterThan">
      <formula>0</formula>
    </cfRule>
    <cfRule type="cellIs" dxfId="7075" priority="22" operator="greaterThan">
      <formula>0</formula>
    </cfRule>
  </conditionalFormatting>
  <conditionalFormatting sqref="CQ16:CT17">
    <cfRule type="cellIs" dxfId="7074" priority="24" operator="equal">
      <formula>0</formula>
    </cfRule>
    <cfRule type="cellIs" dxfId="7073" priority="23" operator="lessThan">
      <formula>-0.01</formula>
    </cfRule>
  </conditionalFormatting>
  <conditionalFormatting sqref="DV18:DY18 EM18 EZ18:FA18 GK18:XFD18">
    <cfRule type="cellIs" dxfId="7072" priority="21" operator="greaterThan">
      <formula>0</formula>
    </cfRule>
    <cfRule type="cellIs" dxfId="7071" priority="20" operator="greaterThan">
      <formula>0</formula>
    </cfRule>
  </conditionalFormatting>
  <conditionalFormatting sqref="DV18:DY18 EM18 EZ18:FA18">
    <cfRule type="cellIs" dxfId="7070" priority="19" operator="greaterThan">
      <formula>0</formula>
    </cfRule>
  </conditionalFormatting>
  <conditionalFormatting sqref="EY10">
    <cfRule type="cellIs" dxfId="7069" priority="3" operator="greaterThan">
      <formula>0</formula>
    </cfRule>
  </conditionalFormatting>
  <conditionalFormatting sqref="EY8:FF8">
    <cfRule type="cellIs" dxfId="7068" priority="9" operator="greaterThan">
      <formula>0</formula>
    </cfRule>
    <cfRule type="cellIs" dxfId="7067" priority="8" operator="greaterThan">
      <formula>0</formula>
    </cfRule>
    <cfRule type="cellIs" dxfId="7066" priority="10" operator="greaterThan">
      <formula>0</formula>
    </cfRule>
    <cfRule type="cellIs" dxfId="7065" priority="7" operator="lessThan">
      <formula>0</formula>
    </cfRule>
    <cfRule type="cellIs" dxfId="7064" priority="6" operator="greaterThan">
      <formula>0</formula>
    </cfRule>
  </conditionalFormatting>
  <conditionalFormatting sqref="EY9:FF9">
    <cfRule type="cellIs" dxfId="7063" priority="5" operator="lessThan">
      <formula>0</formula>
    </cfRule>
    <cfRule type="cellIs" dxfId="7062" priority="4" operator="equal">
      <formula>0</formula>
    </cfRule>
  </conditionalFormatting>
  <conditionalFormatting sqref="EY16:FG16">
    <cfRule type="cellIs" dxfId="7061" priority="16" operator="greaterThan">
      <formula>0</formula>
    </cfRule>
    <cfRule type="cellIs" dxfId="7060" priority="15" operator="greaterThan">
      <formula>0</formula>
    </cfRule>
    <cfRule type="cellIs" dxfId="7059" priority="14" operator="lessThan">
      <formula>0</formula>
    </cfRule>
    <cfRule type="cellIs" dxfId="7058" priority="13" operator="greaterThan">
      <formula>0</formula>
    </cfRule>
    <cfRule type="cellIs" dxfId="7057" priority="17" operator="greaterThan">
      <formula>0</formula>
    </cfRule>
  </conditionalFormatting>
  <conditionalFormatting sqref="EY17:FG17">
    <cfRule type="cellIs" dxfId="7056" priority="11" operator="equal">
      <formula>0</formula>
    </cfRule>
    <cfRule type="cellIs" dxfId="7055" priority="12" operator="lessThan">
      <formula>0</formula>
    </cfRule>
  </conditionalFormatting>
  <conditionalFormatting sqref="EY6:GJ6">
    <cfRule type="cellIs" dxfId="7054" priority="2" operator="greaterThan">
      <formula>0</formula>
    </cfRule>
  </conditionalFormatting>
  <conditionalFormatting sqref="EY14:GJ14">
    <cfRule type="cellIs" dxfId="7053" priority="1" operator="greaterThan">
      <formula>0</formula>
    </cfRule>
  </conditionalFormatting>
  <conditionalFormatting sqref="GK6:XFD8 D8:O8 R8:V8 Y8:AS8 AU9">
    <cfRule type="cellIs" dxfId="7052" priority="56" operator="greaterThan">
      <formula>0</formula>
    </cfRule>
  </conditionalFormatting>
  <conditionalFormatting sqref="GK14:XFD15 D6:G6 I6:O6 R6:V6 D14:G14 I14:O14 R14:V14 Y14:AT14">
    <cfRule type="cellIs" dxfId="7051" priority="66" operator="greaterThan">
      <formula>0</formula>
    </cfRule>
  </conditionalFormatting>
  <conditionalFormatting sqref="GK15:XFD15">
    <cfRule type="cellIs" dxfId="7050" priority="65" operator="greaterThan">
      <formula>0</formula>
    </cfRule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AB1C-A9C2-4504-B2E5-EA33E7758912}">
  <sheetPr>
    <tabColor rgb="FF92D050"/>
  </sheetPr>
  <dimension ref="A1:GJ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FQ16" sqref="FQ16:FR17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0" width="6.6640625" hidden="1" customWidth="1"/>
    <col min="151" max="156" width="6.6640625" hidden="1" customWidth="1" outlineLevel="1"/>
    <col min="157" max="157" width="6.6640625" customWidth="1" collapsed="1"/>
    <col min="158" max="176" width="6.6640625" customWidth="1"/>
    <col min="177" max="184" width="6.6640625" hidden="1" customWidth="1" outlineLevel="1"/>
    <col min="185" max="185" width="6.6640625" hidden="1" customWidth="1" collapsed="1"/>
    <col min="186" max="192" width="6.6640625" hidden="1" customWidth="1"/>
  </cols>
  <sheetData>
    <row r="1" spans="1:192" ht="28.05" customHeight="1" thickBot="1">
      <c r="A1" s="533" t="s">
        <v>584</v>
      </c>
    </row>
    <row r="2" spans="1:192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</row>
    <row r="3" spans="1:192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</row>
    <row r="4" spans="1:192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</row>
    <row r="5" spans="1:192" s="96" customFormat="1" ht="20.100000000000001" customHeight="1">
      <c r="A5" s="845" t="s">
        <v>842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799" t="s">
        <v>851</v>
      </c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</row>
    <row r="6" spans="1:192" s="96" customFormat="1" ht="20.100000000000001" customHeight="1">
      <c r="A6" s="846"/>
      <c r="B6" s="101" t="s">
        <v>6</v>
      </c>
      <c r="C6" s="391">
        <f>SUM(EU6:GB6)</f>
        <v>130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>
        <v>16</v>
      </c>
      <c r="FG6" s="522">
        <v>24</v>
      </c>
      <c r="FH6" s="522"/>
      <c r="FI6" s="526">
        <v>30</v>
      </c>
      <c r="FJ6" s="526">
        <v>30</v>
      </c>
      <c r="FK6" s="798">
        <v>0</v>
      </c>
      <c r="FL6" s="798">
        <v>0</v>
      </c>
      <c r="FM6" s="798">
        <v>0</v>
      </c>
      <c r="FN6" s="798">
        <v>0</v>
      </c>
      <c r="FO6" s="798">
        <v>0</v>
      </c>
      <c r="FP6" s="526">
        <v>30</v>
      </c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</row>
    <row r="7" spans="1:192" s="96" customFormat="1" ht="20.100000000000001" customHeight="1">
      <c r="A7" s="846"/>
      <c r="B7" s="101" t="s">
        <v>7</v>
      </c>
      <c r="C7" s="391">
        <f>SUM(EU7:GB7)</f>
        <v>130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>
        <v>14</v>
      </c>
      <c r="FG7" s="522">
        <v>13</v>
      </c>
      <c r="FH7" s="522"/>
      <c r="FI7" s="526">
        <v>33</v>
      </c>
      <c r="FJ7" s="526">
        <v>18</v>
      </c>
      <c r="FK7" s="526">
        <v>0</v>
      </c>
      <c r="FL7" s="526">
        <v>0</v>
      </c>
      <c r="FM7" s="526">
        <v>0</v>
      </c>
      <c r="FN7" s="522">
        <v>0</v>
      </c>
      <c r="FO7" s="522">
        <v>0</v>
      </c>
      <c r="FP7" s="526">
        <v>33</v>
      </c>
      <c r="FQ7" s="526">
        <v>19</v>
      </c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</row>
    <row r="8" spans="1:192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345">
        <f t="shared" ref="FF8" si="15">FF7-FF6</f>
        <v>-2</v>
      </c>
      <c r="FG8" s="345">
        <f t="shared" ref="FG8:FJ8" si="16">FG7-FG6</f>
        <v>-11</v>
      </c>
      <c r="FH8" s="345">
        <f t="shared" si="16"/>
        <v>0</v>
      </c>
      <c r="FI8" s="345">
        <f t="shared" si="16"/>
        <v>3</v>
      </c>
      <c r="FJ8" s="345">
        <f t="shared" si="16"/>
        <v>-12</v>
      </c>
      <c r="FK8" s="345">
        <f t="shared" ref="FK8:FM8" si="17">FK7-FK6</f>
        <v>0</v>
      </c>
      <c r="FL8" s="345">
        <f t="shared" si="17"/>
        <v>0</v>
      </c>
      <c r="FM8" s="345">
        <f t="shared" si="17"/>
        <v>0</v>
      </c>
      <c r="FN8" s="345">
        <f t="shared" ref="FN8:FP8" si="18">FN7-FN6</f>
        <v>0</v>
      </c>
      <c r="FO8" s="345">
        <f t="shared" si="18"/>
        <v>0</v>
      </c>
      <c r="FP8" s="345">
        <f t="shared" si="18"/>
        <v>3</v>
      </c>
      <c r="FQ8" s="345">
        <f t="shared" ref="FQ8" si="19">FQ7-FQ6</f>
        <v>19</v>
      </c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</row>
    <row r="9" spans="1:192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3">
        <f t="shared" ref="FF9" si="20">FE9+FF8</f>
        <v>-2</v>
      </c>
      <c r="FG9" s="523">
        <f t="shared" ref="FG9" si="21">FF9+FG8</f>
        <v>-13</v>
      </c>
      <c r="FH9" s="523">
        <f t="shared" ref="FH9" si="22">FG9+FH8</f>
        <v>-13</v>
      </c>
      <c r="FI9" s="523">
        <f t="shared" ref="FI9" si="23">FH9+FI8</f>
        <v>-10</v>
      </c>
      <c r="FJ9" s="523">
        <f t="shared" ref="FJ9" si="24">FI9+FJ8</f>
        <v>-22</v>
      </c>
      <c r="FK9" s="523">
        <f>FJ9+FK8</f>
        <v>-22</v>
      </c>
      <c r="FL9" s="523">
        <f t="shared" ref="FL9" si="25">FK9+FL8</f>
        <v>-22</v>
      </c>
      <c r="FM9" s="523">
        <f t="shared" ref="FM9" si="26">FL9+FM8</f>
        <v>-22</v>
      </c>
      <c r="FN9" s="523">
        <f t="shared" ref="FN9" si="27">FM9+FN8</f>
        <v>-22</v>
      </c>
      <c r="FO9" s="523">
        <f t="shared" ref="FO9" si="28">FN9+FO8</f>
        <v>-22</v>
      </c>
      <c r="FP9" s="523">
        <f t="shared" ref="FP9:FQ9" si="29">FO9+FP8</f>
        <v>-19</v>
      </c>
      <c r="FQ9" s="523">
        <f t="shared" si="29"/>
        <v>0</v>
      </c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</row>
    <row r="10" spans="1:192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</row>
    <row r="11" spans="1:192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</row>
    <row r="12" spans="1:192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</row>
    <row r="13" spans="1:192" s="96" customFormat="1" ht="20.100000000000001" customHeight="1">
      <c r="A13" s="845" t="s">
        <v>842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799" t="s">
        <v>851</v>
      </c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</row>
    <row r="14" spans="1:192" s="96" customFormat="1" ht="20.100000000000001" customHeight="1">
      <c r="A14" s="846"/>
      <c r="B14" s="101" t="s">
        <v>6</v>
      </c>
      <c r="C14" s="391">
        <f t="shared" ref="C14:C15" si="30">SUM(EU14:GB14)</f>
        <v>130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>
        <v>10</v>
      </c>
      <c r="FH14" s="522"/>
      <c r="FI14" s="526">
        <v>30</v>
      </c>
      <c r="FJ14" s="526">
        <v>30</v>
      </c>
      <c r="FK14" s="798">
        <v>0</v>
      </c>
      <c r="FL14" s="798">
        <v>0</v>
      </c>
      <c r="FM14" s="798">
        <v>0</v>
      </c>
      <c r="FN14" s="798">
        <v>0</v>
      </c>
      <c r="FO14" s="798">
        <v>0</v>
      </c>
      <c r="FP14" s="526">
        <v>30</v>
      </c>
      <c r="FQ14" s="526">
        <v>30</v>
      </c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</row>
    <row r="15" spans="1:192" s="96" customFormat="1" ht="20.100000000000001" customHeight="1">
      <c r="A15" s="846"/>
      <c r="B15" s="101" t="s">
        <v>7</v>
      </c>
      <c r="C15" s="391">
        <f t="shared" si="30"/>
        <v>130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>
        <v>6</v>
      </c>
      <c r="FH15" s="522"/>
      <c r="FI15" s="526">
        <v>33</v>
      </c>
      <c r="FJ15" s="526">
        <v>18</v>
      </c>
      <c r="FK15" s="526">
        <v>0</v>
      </c>
      <c r="FL15" s="526">
        <v>0</v>
      </c>
      <c r="FM15" s="526">
        <v>0</v>
      </c>
      <c r="FN15" s="522">
        <v>0</v>
      </c>
      <c r="FO15" s="522">
        <v>0</v>
      </c>
      <c r="FP15" s="526">
        <v>33</v>
      </c>
      <c r="FQ15" s="526">
        <v>33</v>
      </c>
      <c r="FR15" s="526">
        <v>7</v>
      </c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</row>
    <row r="16" spans="1:192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345">
        <f t="shared" ref="FG16:FK16" si="31">FG15-FG14</f>
        <v>-4</v>
      </c>
      <c r="FH16" s="345">
        <f t="shared" si="31"/>
        <v>0</v>
      </c>
      <c r="FI16" s="345">
        <f t="shared" si="31"/>
        <v>3</v>
      </c>
      <c r="FJ16" s="345">
        <f t="shared" si="31"/>
        <v>-12</v>
      </c>
      <c r="FK16" s="345">
        <f t="shared" si="31"/>
        <v>0</v>
      </c>
      <c r="FL16" s="345">
        <f t="shared" ref="FL16:FP16" si="32">FL15-FL14</f>
        <v>0</v>
      </c>
      <c r="FM16" s="345">
        <f t="shared" si="32"/>
        <v>0</v>
      </c>
      <c r="FN16" s="345">
        <f t="shared" si="32"/>
        <v>0</v>
      </c>
      <c r="FO16" s="345">
        <f t="shared" si="32"/>
        <v>0</v>
      </c>
      <c r="FP16" s="345">
        <f t="shared" si="32"/>
        <v>3</v>
      </c>
      <c r="FQ16" s="345">
        <f t="shared" ref="FQ16:FR16" si="33">FQ15-FQ14</f>
        <v>3</v>
      </c>
      <c r="FR16" s="345">
        <f t="shared" si="33"/>
        <v>7</v>
      </c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</row>
    <row r="17" spans="1:192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3">
        <f t="shared" ref="FG17" si="34">FF17+FG16</f>
        <v>-4</v>
      </c>
      <c r="FH17" s="523">
        <f t="shared" ref="FH17" si="35">FG17+FH16</f>
        <v>-4</v>
      </c>
      <c r="FI17" s="523">
        <f t="shared" ref="FI17" si="36">FH17+FI16</f>
        <v>-1</v>
      </c>
      <c r="FJ17" s="523">
        <f t="shared" ref="FJ17" si="37">FI17+FJ16</f>
        <v>-13</v>
      </c>
      <c r="FK17" s="523">
        <f t="shared" ref="FK17:FL17" si="38">FJ17+FK16</f>
        <v>-13</v>
      </c>
      <c r="FL17" s="523">
        <f t="shared" si="38"/>
        <v>-13</v>
      </c>
      <c r="FM17" s="523">
        <f t="shared" ref="FM17" si="39">FL17+FM16</f>
        <v>-13</v>
      </c>
      <c r="FN17" s="523">
        <f t="shared" ref="FN17" si="40">FM17+FN16</f>
        <v>-13</v>
      </c>
      <c r="FO17" s="523">
        <f t="shared" ref="FO17" si="41">FN17+FO16</f>
        <v>-13</v>
      </c>
      <c r="FP17" s="523">
        <f t="shared" ref="FP17:FR17" si="42">FO17+FP16</f>
        <v>-10</v>
      </c>
      <c r="FQ17" s="523">
        <f t="shared" si="42"/>
        <v>-7</v>
      </c>
      <c r="FR17" s="523">
        <f t="shared" si="42"/>
        <v>0</v>
      </c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</row>
    <row r="18" spans="1:192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</row>
    <row r="19" spans="1:192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</row>
    <row r="20" spans="1:192" ht="42" customHeight="1" thickBot="1">
      <c r="A20" s="821" t="s">
        <v>628</v>
      </c>
      <c r="B20" s="822"/>
      <c r="C20" s="823"/>
    </row>
  </sheetData>
  <mergeCells count="10">
    <mergeCell ref="FA2:GB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7049" priority="59" operator="lessThan">
      <formula>0</formula>
    </cfRule>
    <cfRule type="cellIs" dxfId="7048" priority="57" operator="equal">
      <formula>0</formula>
    </cfRule>
    <cfRule type="cellIs" dxfId="7047" priority="58" operator="equal">
      <formula>0</formula>
    </cfRule>
  </conditionalFormatting>
  <conditionalFormatting sqref="C16">
    <cfRule type="cellIs" dxfId="7046" priority="62" operator="lessThan">
      <formula>0</formula>
    </cfRule>
    <cfRule type="cellIs" dxfId="7045" priority="61" operator="equal">
      <formula>0</formula>
    </cfRule>
    <cfRule type="cellIs" dxfId="7044" priority="60" operator="equal">
      <formula>0</formula>
    </cfRule>
  </conditionalFormatting>
  <conditionalFormatting sqref="D8:O8 R8:V8 Y8:AS8 CC8 CE8:CG8 CQ8:CS8 BV8:BZ8 AU9 GK8:XFD8">
    <cfRule type="cellIs" dxfId="7043" priority="55" operator="greaterThan">
      <formula>0</formula>
    </cfRule>
  </conditionalFormatting>
  <conditionalFormatting sqref="D16:O16 R16:V16">
    <cfRule type="cellIs" dxfId="7042" priority="50" operator="greaterThan">
      <formula>0</formula>
    </cfRule>
    <cfRule type="cellIs" dxfId="7041" priority="51" operator="greaterThan">
      <formula>0</formula>
    </cfRule>
    <cfRule type="cellIs" dxfId="7040" priority="49" operator="greaterThan">
      <formula>0</formula>
    </cfRule>
  </conditionalFormatting>
  <conditionalFormatting sqref="D9:V9 Y9:AS9 BV9:CC9 CE9:CG9 CQ9:CS9 AV17:CD17 CF17:CG17">
    <cfRule type="cellIs" dxfId="7039" priority="53" operator="equal">
      <formula>0</formula>
    </cfRule>
    <cfRule type="cellIs" dxfId="7038" priority="52" operator="lessThan">
      <formula>-0.01</formula>
    </cfRule>
  </conditionalFormatting>
  <conditionalFormatting sqref="D17:AS17">
    <cfRule type="cellIs" dxfId="7037" priority="43" operator="equal">
      <formula>0</formula>
    </cfRule>
    <cfRule type="cellIs" dxfId="7036" priority="42" operator="lessThan">
      <formula>-0.01</formula>
    </cfRule>
  </conditionalFormatting>
  <conditionalFormatting sqref="D18:AS18 AV18:CG18 CQ18:CW18 DC18:DK18">
    <cfRule type="cellIs" dxfId="7035" priority="64" operator="greaterThan">
      <formula>0</formula>
    </cfRule>
    <cfRule type="cellIs" dxfId="7034" priority="63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7033" priority="54" operator="greaterThan">
      <formula>0</formula>
    </cfRule>
  </conditionalFormatting>
  <conditionalFormatting sqref="Y16:AC16">
    <cfRule type="cellIs" dxfId="7032" priority="48" operator="greaterThan">
      <formula>0</formula>
    </cfRule>
    <cfRule type="cellIs" dxfId="7031" priority="47" operator="greaterThan">
      <formula>0</formula>
    </cfRule>
    <cfRule type="cellIs" dxfId="7030" priority="46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7029" priority="41" operator="greaterThan">
      <formula>0</formula>
    </cfRule>
  </conditionalFormatting>
  <conditionalFormatting sqref="AE16:BD16 CC16:CD16 CG16 CS16:CT16">
    <cfRule type="cellIs" dxfId="7028" priority="38" operator="greaterThan">
      <formula>0</formula>
    </cfRule>
  </conditionalFormatting>
  <conditionalFormatting sqref="AE16:BD16 CC16:CD16">
    <cfRule type="cellIs" dxfId="7027" priority="37" operator="greaterThan">
      <formula>0</formula>
    </cfRule>
  </conditionalFormatting>
  <conditionalFormatting sqref="AE16:BZ16">
    <cfRule type="cellIs" dxfId="7026" priority="29" operator="greaterThan">
      <formula>0</formula>
    </cfRule>
  </conditionalFormatting>
  <conditionalFormatting sqref="AU8:BS8 BV8:BZ8">
    <cfRule type="cellIs" dxfId="7025" priority="32" operator="greaterThan">
      <formula>0</formula>
    </cfRule>
  </conditionalFormatting>
  <conditionalFormatting sqref="AU8:BS8">
    <cfRule type="cellIs" dxfId="7024" priority="31" operator="greaterThan">
      <formula>0</formula>
    </cfRule>
  </conditionalFormatting>
  <conditionalFormatting sqref="AU8:BS9">
    <cfRule type="cellIs" dxfId="7023" priority="30" operator="greaterThan">
      <formula>0</formula>
    </cfRule>
  </conditionalFormatting>
  <conditionalFormatting sqref="AV17 AT17:AU18">
    <cfRule type="cellIs" dxfId="7022" priority="45" operator="greaterThan">
      <formula>0</formula>
    </cfRule>
    <cfRule type="cellIs" dxfId="7021" priority="44" operator="greaterThan">
      <formula>0</formula>
    </cfRule>
  </conditionalFormatting>
  <conditionalFormatting sqref="AV9:BS9">
    <cfRule type="cellIs" dxfId="7020" priority="33" operator="lessThan">
      <formula>-0.01</formula>
    </cfRule>
    <cfRule type="cellIs" dxfId="7019" priority="34" operator="equal">
      <formula>0</formula>
    </cfRule>
  </conditionalFormatting>
  <conditionalFormatting sqref="AZ16:BN16">
    <cfRule type="cellIs" dxfId="7018" priority="39" operator="greaterThan">
      <formula>0</formula>
    </cfRule>
    <cfRule type="cellIs" dxfId="7017" priority="40" operator="greaterThan">
      <formula>0</formula>
    </cfRule>
  </conditionalFormatting>
  <conditionalFormatting sqref="BO16:BZ16">
    <cfRule type="cellIs" dxfId="7016" priority="35" operator="greaterThan">
      <formula>0</formula>
    </cfRule>
    <cfRule type="cellIs" dxfId="7015" priority="36" operator="greaterThan">
      <formula>0</formula>
    </cfRule>
  </conditionalFormatting>
  <conditionalFormatting sqref="BV8:BZ8">
    <cfRule type="cellIs" dxfId="7014" priority="28" operator="greaterThan">
      <formula>0</formula>
    </cfRule>
  </conditionalFormatting>
  <conditionalFormatting sqref="CF16:CG16 CS16:CT16">
    <cfRule type="cellIs" dxfId="7013" priority="27" operator="greaterThan">
      <formula>0</formula>
    </cfRule>
  </conditionalFormatting>
  <conditionalFormatting sqref="CF16:CG16">
    <cfRule type="cellIs" dxfId="7012" priority="26" operator="greaterThan">
      <formula>0</formula>
    </cfRule>
  </conditionalFormatting>
  <conditionalFormatting sqref="CQ15">
    <cfRule type="cellIs" dxfId="7011" priority="25" operator="greaterThan">
      <formula>0</formula>
    </cfRule>
    <cfRule type="cellIs" dxfId="7010" priority="22" operator="greaterThan">
      <formula>0</formula>
    </cfRule>
  </conditionalFormatting>
  <conditionalFormatting sqref="CQ16:CT17">
    <cfRule type="cellIs" dxfId="7009" priority="24" operator="equal">
      <formula>0</formula>
    </cfRule>
    <cfRule type="cellIs" dxfId="7008" priority="23" operator="lessThan">
      <formula>-0.01</formula>
    </cfRule>
  </conditionalFormatting>
  <conditionalFormatting sqref="DV18:DY18 EM18 GK18:XFD18">
    <cfRule type="cellIs" dxfId="7007" priority="21" operator="greaterThan">
      <formula>0</formula>
    </cfRule>
    <cfRule type="cellIs" dxfId="7006" priority="20" operator="greaterThan">
      <formula>0</formula>
    </cfRule>
  </conditionalFormatting>
  <conditionalFormatting sqref="DV18:DY18 EM18">
    <cfRule type="cellIs" dxfId="7005" priority="19" operator="greaterThan">
      <formula>0</formula>
    </cfRule>
  </conditionalFormatting>
  <conditionalFormatting sqref="EY10">
    <cfRule type="cellIs" dxfId="7004" priority="4" operator="greaterThan">
      <formula>0</formula>
    </cfRule>
  </conditionalFormatting>
  <conditionalFormatting sqref="FF8:FQ8">
    <cfRule type="cellIs" dxfId="7003" priority="10" operator="greaterThan">
      <formula>0</formula>
    </cfRule>
    <cfRule type="cellIs" dxfId="7002" priority="11" operator="greaterThan">
      <formula>0</formula>
    </cfRule>
    <cfRule type="cellIs" dxfId="7001" priority="9" operator="greaterThan">
      <formula>0</formula>
    </cfRule>
    <cfRule type="cellIs" dxfId="7000" priority="8" operator="lessThan">
      <formula>0</formula>
    </cfRule>
    <cfRule type="cellIs" dxfId="6999" priority="7" operator="greaterThan">
      <formula>0</formula>
    </cfRule>
  </conditionalFormatting>
  <conditionalFormatting sqref="FF9:FQ9">
    <cfRule type="cellIs" dxfId="6998" priority="6" operator="lessThan">
      <formula>0</formula>
    </cfRule>
    <cfRule type="cellIs" dxfId="6997" priority="5" operator="equal">
      <formula>0</formula>
    </cfRule>
  </conditionalFormatting>
  <conditionalFormatting sqref="FF6:GJ6">
    <cfRule type="cellIs" dxfId="6996" priority="3" operator="greaterThan">
      <formula>0</formula>
    </cfRule>
  </conditionalFormatting>
  <conditionalFormatting sqref="FG16:FR16">
    <cfRule type="cellIs" dxfId="6995" priority="16" operator="greaterThan">
      <formula>0</formula>
    </cfRule>
    <cfRule type="cellIs" dxfId="6994" priority="15" operator="lessThan">
      <formula>0</formula>
    </cfRule>
    <cfRule type="cellIs" dxfId="6993" priority="14" operator="greaterThan">
      <formula>0</formula>
    </cfRule>
    <cfRule type="cellIs" dxfId="6992" priority="18" operator="greaterThan">
      <formula>0</formula>
    </cfRule>
    <cfRule type="cellIs" dxfId="6991" priority="17" operator="greaterThan">
      <formula>0</formula>
    </cfRule>
  </conditionalFormatting>
  <conditionalFormatting sqref="FG17:FR17">
    <cfRule type="cellIs" dxfId="6990" priority="13" operator="lessThan">
      <formula>0</formula>
    </cfRule>
    <cfRule type="cellIs" dxfId="6989" priority="12" operator="equal">
      <formula>0</formula>
    </cfRule>
  </conditionalFormatting>
  <conditionalFormatting sqref="FG14:GJ14">
    <cfRule type="cellIs" dxfId="6988" priority="1" operator="greaterThan">
      <formula>0</formula>
    </cfRule>
  </conditionalFormatting>
  <conditionalFormatting sqref="GK6:XFD8 D8:O8 R8:V8 Y8:AS8 AU9">
    <cfRule type="cellIs" dxfId="6987" priority="56" operator="greaterThan">
      <formula>0</formula>
    </cfRule>
  </conditionalFormatting>
  <conditionalFormatting sqref="GK14:XFD15 D6:G6 I6:O6 R6:V6 D14:G14 I14:O14 R14:V14 Y14:AT14">
    <cfRule type="cellIs" dxfId="6986" priority="66" operator="greaterThan">
      <formula>0</formula>
    </cfRule>
  </conditionalFormatting>
  <conditionalFormatting sqref="GK15:XFD15">
    <cfRule type="cellIs" dxfId="6985" priority="65" operator="greaterThan">
      <formula>0</formula>
    </cfRule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0D31-7588-46F9-8974-2346732B056D}">
  <sheetPr>
    <tabColor rgb="FF00B0F0"/>
  </sheetPr>
  <dimension ref="A1:EJ20"/>
  <sheetViews>
    <sheetView showGridLines="0" zoomScale="60" zoomScaleNormal="60" workbookViewId="0">
      <pane xSplit="3" ySplit="3" topLeftCell="CT4" activePane="bottomRight" state="frozen"/>
      <selection activeCell="AS24" sqref="AS24"/>
      <selection pane="topRight" activeCell="AS24" sqref="AS24"/>
      <selection pane="bottomLeft" activeCell="AS24" sqref="AS24"/>
      <selection pane="bottomRight" activeCell="DJ25" sqref="DJ25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97" width="6.6640625" hidden="1" customWidth="1"/>
    <col min="98" max="140" width="6.6640625" customWidth="1"/>
  </cols>
  <sheetData>
    <row r="1" spans="1:140" ht="28.05" customHeight="1" thickBot="1">
      <c r="A1" s="533" t="s">
        <v>585</v>
      </c>
    </row>
    <row r="2" spans="1:140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1" t="s">
        <v>627</v>
      </c>
      <c r="DG2" s="862"/>
      <c r="DH2" s="862"/>
      <c r="DI2" s="862"/>
      <c r="DJ2" s="862"/>
      <c r="DK2" s="862"/>
      <c r="DL2" s="862"/>
      <c r="DM2" s="862"/>
      <c r="DN2" s="862"/>
      <c r="DO2" s="862"/>
      <c r="DP2" s="862"/>
      <c r="DQ2" s="862"/>
      <c r="DR2" s="862"/>
      <c r="DS2" s="862"/>
      <c r="DT2" s="862"/>
      <c r="DU2" s="862"/>
      <c r="DV2" s="862"/>
      <c r="DW2" s="862"/>
      <c r="DX2" s="862"/>
      <c r="DY2" s="862"/>
      <c r="DZ2" s="862"/>
      <c r="EA2" s="862"/>
      <c r="EB2" s="862"/>
      <c r="EC2" s="862"/>
      <c r="ED2" s="862"/>
      <c r="EE2" s="862"/>
      <c r="EF2" s="862"/>
      <c r="EG2" s="862"/>
      <c r="EH2" s="862"/>
      <c r="EI2" s="862"/>
      <c r="EJ2" s="863"/>
    </row>
    <row r="3" spans="1:140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68">
        <f t="shared" si="3"/>
        <v>26</v>
      </c>
      <c r="DA3" s="568">
        <f>CZ3+1</f>
        <v>27</v>
      </c>
      <c r="DB3" s="568">
        <f>DA3+1</f>
        <v>28</v>
      </c>
      <c r="DC3" s="568">
        <f>DB3+1</f>
        <v>29</v>
      </c>
      <c r="DD3" s="568">
        <f>DC3+1</f>
        <v>30</v>
      </c>
      <c r="DE3" s="588">
        <f t="shared" ref="DE3" si="4">DD3+1</f>
        <v>31</v>
      </c>
      <c r="DF3" s="579">
        <v>1</v>
      </c>
      <c r="DG3" s="568">
        <f t="shared" ref="DG3" si="5">DF3+1</f>
        <v>2</v>
      </c>
      <c r="DH3" s="568">
        <f>DG3+1</f>
        <v>3</v>
      </c>
      <c r="DI3" s="568">
        <f>DH3+1</f>
        <v>4</v>
      </c>
      <c r="DJ3" s="568">
        <f>DI3+1</f>
        <v>5</v>
      </c>
      <c r="DK3" s="568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</row>
    <row r="4" spans="1:140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570"/>
      <c r="DA4" s="570"/>
      <c r="DB4" s="570"/>
      <c r="DC4" s="570"/>
      <c r="DD4" s="570"/>
      <c r="DE4" s="589"/>
      <c r="DF4" s="604"/>
      <c r="DG4" s="605"/>
      <c r="DH4" s="605"/>
      <c r="DI4" s="605"/>
      <c r="DJ4" s="605"/>
      <c r="DK4" s="605"/>
      <c r="DL4" s="525"/>
      <c r="DM4" s="525"/>
      <c r="DN4" s="525"/>
      <c r="DO4" s="524"/>
      <c r="DP4" s="524"/>
      <c r="DQ4" s="525"/>
      <c r="DR4" s="525"/>
      <c r="DS4" s="525"/>
      <c r="DT4" s="525"/>
      <c r="DU4" s="525"/>
      <c r="DV4" s="524"/>
      <c r="DW4" s="524"/>
      <c r="DX4" s="525"/>
      <c r="DY4" s="525"/>
      <c r="DZ4" s="525"/>
      <c r="EA4" s="525"/>
      <c r="EB4" s="525"/>
      <c r="EC4" s="524"/>
      <c r="ED4" s="524"/>
      <c r="EE4" s="525"/>
      <c r="EF4" s="525"/>
      <c r="EG4" s="525"/>
      <c r="EH4" s="525"/>
      <c r="EI4" s="525"/>
      <c r="EJ4" s="601"/>
    </row>
    <row r="5" spans="1:140" s="96" customFormat="1" ht="20.100000000000001" customHeight="1">
      <c r="A5" s="845" t="s">
        <v>623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572"/>
      <c r="DA5" s="572"/>
      <c r="DB5" s="572"/>
      <c r="DC5" s="572"/>
      <c r="DD5" s="572"/>
      <c r="DE5" s="590"/>
      <c r="DF5" s="606"/>
      <c r="DG5" s="607"/>
      <c r="DH5" s="607"/>
      <c r="DI5" s="607"/>
      <c r="DJ5" s="607"/>
      <c r="DK5" s="607"/>
      <c r="DL5" s="526"/>
      <c r="DM5" s="526"/>
      <c r="DN5" s="526"/>
      <c r="DO5" s="522"/>
      <c r="DP5" s="522"/>
      <c r="DQ5" s="526"/>
      <c r="DR5" s="526"/>
      <c r="DS5" s="526"/>
      <c r="DT5" s="526"/>
      <c r="DU5" s="526"/>
      <c r="DV5" s="522"/>
      <c r="DW5" s="522"/>
      <c r="DX5" s="526"/>
      <c r="DY5" s="526"/>
      <c r="DZ5" s="526"/>
      <c r="EA5" s="526"/>
      <c r="EB5" s="526"/>
      <c r="EC5" s="522"/>
      <c r="ED5" s="522"/>
      <c r="EE5" s="526"/>
      <c r="EF5" s="526"/>
      <c r="EG5" s="526"/>
      <c r="EH5" s="526"/>
      <c r="EI5" s="526"/>
      <c r="EJ5" s="602"/>
    </row>
    <row r="6" spans="1:140" s="96" customFormat="1" ht="20.100000000000001" customHeight="1">
      <c r="A6" s="846"/>
      <c r="B6" s="101" t="s">
        <v>6</v>
      </c>
      <c r="C6" s="391">
        <f>SUM(CV6:DS6)</f>
        <v>90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126"/>
      <c r="CW6" s="99">
        <v>2</v>
      </c>
      <c r="CX6" s="99">
        <v>14</v>
      </c>
      <c r="CY6" s="99">
        <v>14</v>
      </c>
      <c r="CZ6" s="572"/>
      <c r="DA6" s="572"/>
      <c r="DB6" s="572"/>
      <c r="DC6" s="572"/>
      <c r="DD6" s="572"/>
      <c r="DE6" s="590"/>
      <c r="DF6" s="606"/>
      <c r="DG6" s="607"/>
      <c r="DH6" s="607"/>
      <c r="DI6" s="607"/>
      <c r="DJ6" s="607"/>
      <c r="DK6" s="607"/>
      <c r="DL6" s="342">
        <v>14</v>
      </c>
      <c r="DM6" s="342">
        <v>14</v>
      </c>
      <c r="DN6" s="342">
        <v>14</v>
      </c>
      <c r="DO6" s="342">
        <v>14</v>
      </c>
      <c r="DP6" s="522"/>
      <c r="DQ6" s="342">
        <v>4</v>
      </c>
      <c r="DR6" s="526"/>
      <c r="DS6" s="526"/>
      <c r="DT6" s="526"/>
      <c r="DU6" s="526"/>
      <c r="DV6" s="522"/>
      <c r="DW6" s="522"/>
      <c r="DX6" s="526"/>
      <c r="DY6" s="526"/>
      <c r="DZ6" s="526"/>
      <c r="EA6" s="526"/>
      <c r="EB6" s="526"/>
      <c r="EC6" s="522"/>
      <c r="ED6" s="522"/>
      <c r="EE6" s="526"/>
      <c r="EF6" s="526"/>
      <c r="EG6" s="526"/>
      <c r="EH6" s="526"/>
      <c r="EI6" s="526"/>
      <c r="EJ6" s="602"/>
    </row>
    <row r="7" spans="1:140" s="96" customFormat="1" ht="20.100000000000001" customHeight="1">
      <c r="A7" s="846"/>
      <c r="B7" s="101" t="s">
        <v>7</v>
      </c>
      <c r="C7" s="391">
        <f>SUM(CV7:DS7)</f>
        <v>90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126"/>
      <c r="CW7" s="99">
        <v>2</v>
      </c>
      <c r="CX7" s="99">
        <v>9</v>
      </c>
      <c r="CY7" s="99">
        <v>14</v>
      </c>
      <c r="CZ7" s="575"/>
      <c r="DA7" s="572"/>
      <c r="DB7" s="572"/>
      <c r="DC7" s="572"/>
      <c r="DD7" s="572"/>
      <c r="DE7" s="590"/>
      <c r="DF7" s="606"/>
      <c r="DG7" s="607"/>
      <c r="DH7" s="607"/>
      <c r="DI7" s="607"/>
      <c r="DJ7" s="608"/>
      <c r="DK7" s="608"/>
      <c r="DL7" s="342">
        <v>13</v>
      </c>
      <c r="DM7" s="342">
        <v>12</v>
      </c>
      <c r="DN7" s="526">
        <v>15</v>
      </c>
      <c r="DO7" s="522">
        <v>12</v>
      </c>
      <c r="DP7" s="522"/>
      <c r="DQ7" s="342">
        <v>11</v>
      </c>
      <c r="DR7" s="526">
        <v>2</v>
      </c>
      <c r="DS7" s="526"/>
      <c r="DT7" s="526"/>
      <c r="DU7" s="526"/>
      <c r="DV7" s="522"/>
      <c r="DW7" s="522"/>
      <c r="DX7" s="342"/>
      <c r="DY7" s="526"/>
      <c r="DZ7" s="526"/>
      <c r="EA7" s="526"/>
      <c r="EB7" s="526"/>
      <c r="EC7" s="522"/>
      <c r="ED7" s="522"/>
      <c r="EE7" s="342"/>
      <c r="EF7" s="526"/>
      <c r="EG7" s="526"/>
      <c r="EH7" s="526"/>
      <c r="EI7" s="526"/>
      <c r="EJ7" s="602"/>
    </row>
    <row r="8" spans="1:140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126"/>
      <c r="CW8" s="345">
        <f t="shared" ref="CW8" si="10">CW7-CW6</f>
        <v>0</v>
      </c>
      <c r="CX8" s="345">
        <f t="shared" ref="CX8:CZ8" si="11">CX7-CX6</f>
        <v>-5</v>
      </c>
      <c r="CY8" s="345">
        <f t="shared" si="11"/>
        <v>0</v>
      </c>
      <c r="CZ8" s="591">
        <f t="shared" si="11"/>
        <v>0</v>
      </c>
      <c r="DA8" s="591">
        <f t="shared" ref="DA8:DJ8" si="12">DA7-DA6</f>
        <v>0</v>
      </c>
      <c r="DB8" s="591">
        <f t="shared" si="12"/>
        <v>0</v>
      </c>
      <c r="DC8" s="591">
        <f t="shared" si="12"/>
        <v>0</v>
      </c>
      <c r="DD8" s="591">
        <f t="shared" si="12"/>
        <v>0</v>
      </c>
      <c r="DE8" s="592">
        <f t="shared" si="12"/>
        <v>0</v>
      </c>
      <c r="DF8" s="593">
        <f t="shared" si="12"/>
        <v>0</v>
      </c>
      <c r="DG8" s="591">
        <f t="shared" si="12"/>
        <v>0</v>
      </c>
      <c r="DH8" s="591">
        <f t="shared" si="12"/>
        <v>0</v>
      </c>
      <c r="DI8" s="591">
        <f t="shared" si="12"/>
        <v>0</v>
      </c>
      <c r="DJ8" s="591">
        <f t="shared" si="12"/>
        <v>0</v>
      </c>
      <c r="DK8" s="591">
        <f t="shared" ref="DK8:DL8" si="13">DK7-DK6</f>
        <v>0</v>
      </c>
      <c r="DL8" s="345">
        <f t="shared" si="13"/>
        <v>-1</v>
      </c>
      <c r="DM8" s="345">
        <f t="shared" ref="DM8:DQ8" si="14">DM7-DM6</f>
        <v>-2</v>
      </c>
      <c r="DN8" s="345">
        <f t="shared" si="14"/>
        <v>1</v>
      </c>
      <c r="DO8" s="345">
        <f t="shared" si="14"/>
        <v>-2</v>
      </c>
      <c r="DP8" s="591">
        <f t="shared" si="14"/>
        <v>0</v>
      </c>
      <c r="DQ8" s="345">
        <f t="shared" si="14"/>
        <v>7</v>
      </c>
      <c r="DR8" s="345">
        <f t="shared" ref="DR8" si="15">DR7-DR6</f>
        <v>2</v>
      </c>
      <c r="DS8" s="526"/>
      <c r="DT8" s="526"/>
      <c r="DU8" s="526"/>
      <c r="DV8" s="522"/>
      <c r="DW8" s="522"/>
      <c r="DX8" s="342"/>
      <c r="DY8" s="526"/>
      <c r="DZ8" s="526"/>
      <c r="EA8" s="526"/>
      <c r="EB8" s="526"/>
      <c r="EC8" s="522"/>
      <c r="ED8" s="522"/>
      <c r="EE8" s="342"/>
      <c r="EF8" s="526"/>
      <c r="EG8" s="526"/>
      <c r="EH8" s="526"/>
      <c r="EI8" s="526"/>
      <c r="EJ8" s="602"/>
    </row>
    <row r="9" spans="1:140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126"/>
      <c r="CW9" s="523">
        <f t="shared" ref="CW9:CX9" si="16">CV9+CW8</f>
        <v>0</v>
      </c>
      <c r="CX9" s="523">
        <f t="shared" si="16"/>
        <v>-5</v>
      </c>
      <c r="CY9" s="523">
        <f t="shared" ref="CY9" si="17">CX9+CY8</f>
        <v>-5</v>
      </c>
      <c r="CZ9" s="594">
        <f t="shared" ref="CZ9" si="18">CY9+CZ8</f>
        <v>-5</v>
      </c>
      <c r="DA9" s="594">
        <f t="shared" ref="DA9" si="19">CZ9+DA8</f>
        <v>-5</v>
      </c>
      <c r="DB9" s="594">
        <f t="shared" ref="DB9" si="20">DA9+DB8</f>
        <v>-5</v>
      </c>
      <c r="DC9" s="594">
        <f t="shared" ref="DC9" si="21">DB9+DC8</f>
        <v>-5</v>
      </c>
      <c r="DD9" s="594">
        <f t="shared" ref="DD9" si="22">DC9+DD8</f>
        <v>-5</v>
      </c>
      <c r="DE9" s="595">
        <f t="shared" ref="DE9" si="23">DD9+DE8</f>
        <v>-5</v>
      </c>
      <c r="DF9" s="596">
        <f t="shared" ref="DF9" si="24">DE9+DF8</f>
        <v>-5</v>
      </c>
      <c r="DG9" s="594">
        <f t="shared" ref="DG9" si="25">DF9+DG8</f>
        <v>-5</v>
      </c>
      <c r="DH9" s="594">
        <f t="shared" ref="DH9" si="26">DG9+DH8</f>
        <v>-5</v>
      </c>
      <c r="DI9" s="594">
        <f t="shared" ref="DI9" si="27">DH9+DI8</f>
        <v>-5</v>
      </c>
      <c r="DJ9" s="594">
        <f t="shared" ref="DJ9:DM9" si="28">DI9+DJ8</f>
        <v>-5</v>
      </c>
      <c r="DK9" s="594">
        <f t="shared" si="28"/>
        <v>-5</v>
      </c>
      <c r="DL9" s="523">
        <f t="shared" si="28"/>
        <v>-6</v>
      </c>
      <c r="DM9" s="523">
        <f t="shared" si="28"/>
        <v>-8</v>
      </c>
      <c r="DN9" s="523">
        <f t="shared" ref="DN9" si="29">DM9+DN8</f>
        <v>-7</v>
      </c>
      <c r="DO9" s="523">
        <f t="shared" ref="DO9" si="30">DN9+DO8</f>
        <v>-9</v>
      </c>
      <c r="DP9" s="523">
        <f t="shared" ref="DP9" si="31">DO9+DP8</f>
        <v>-9</v>
      </c>
      <c r="DQ9" s="523">
        <f t="shared" ref="DQ9:DR9" si="32">DP9+DQ8</f>
        <v>-2</v>
      </c>
      <c r="DR9" s="523">
        <f t="shared" si="32"/>
        <v>0</v>
      </c>
      <c r="DS9" s="526"/>
      <c r="DT9" s="526"/>
      <c r="DU9" s="526"/>
      <c r="DV9" s="522"/>
      <c r="DW9" s="522"/>
      <c r="DX9" s="342"/>
      <c r="DY9" s="526"/>
      <c r="DZ9" s="526"/>
      <c r="EA9" s="526"/>
      <c r="EB9" s="526"/>
      <c r="EC9" s="522"/>
      <c r="ED9" s="522"/>
      <c r="EE9" s="342"/>
      <c r="EF9" s="526"/>
      <c r="EG9" s="526"/>
      <c r="EH9" s="526"/>
      <c r="EI9" s="526"/>
      <c r="EJ9" s="602"/>
    </row>
    <row r="10" spans="1:140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126"/>
      <c r="CW10" s="126"/>
      <c r="CX10" s="99"/>
      <c r="CY10" s="99"/>
      <c r="CZ10" s="575"/>
      <c r="DA10" s="572"/>
      <c r="DB10" s="572"/>
      <c r="DC10" s="572"/>
      <c r="DD10" s="572"/>
      <c r="DE10" s="590"/>
      <c r="DF10" s="606"/>
      <c r="DG10" s="607"/>
      <c r="DH10" s="607"/>
      <c r="DI10" s="607"/>
      <c r="DJ10" s="607"/>
      <c r="DK10" s="607"/>
      <c r="DL10" s="526"/>
      <c r="DM10" s="526"/>
      <c r="DN10" s="526"/>
      <c r="DO10" s="522"/>
      <c r="DP10" s="522"/>
      <c r="DQ10" s="342"/>
      <c r="DR10" s="526"/>
      <c r="DS10" s="526"/>
      <c r="DT10" s="526"/>
      <c r="DU10" s="526"/>
      <c r="DV10" s="522"/>
      <c r="DW10" s="522"/>
      <c r="DX10" s="342"/>
      <c r="DY10" s="526"/>
      <c r="DZ10" s="526"/>
      <c r="EA10" s="526"/>
      <c r="EB10" s="526"/>
      <c r="EC10" s="522"/>
      <c r="ED10" s="522"/>
      <c r="EE10" s="342"/>
      <c r="EF10" s="526"/>
      <c r="EG10" s="526"/>
      <c r="EH10" s="526"/>
      <c r="EI10" s="526"/>
      <c r="EJ10" s="602"/>
    </row>
    <row r="11" spans="1:140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576"/>
      <c r="DA11" s="576"/>
      <c r="DB11" s="576"/>
      <c r="DC11" s="576"/>
      <c r="DD11" s="576"/>
      <c r="DE11" s="597"/>
      <c r="DF11" s="609"/>
      <c r="DG11" s="610"/>
      <c r="DH11" s="610"/>
      <c r="DI11" s="610"/>
      <c r="DJ11" s="610"/>
      <c r="DK11" s="610"/>
      <c r="DL11" s="349"/>
      <c r="DM11" s="349"/>
      <c r="DN11" s="349"/>
      <c r="DO11" s="350"/>
      <c r="DP11" s="350"/>
      <c r="DQ11" s="349"/>
      <c r="DR11" s="349"/>
      <c r="DS11" s="349"/>
      <c r="DT11" s="349"/>
      <c r="DU11" s="349"/>
      <c r="DV11" s="350"/>
      <c r="DW11" s="350"/>
      <c r="DX11" s="349"/>
      <c r="DY11" s="349"/>
      <c r="DZ11" s="349"/>
      <c r="EA11" s="349"/>
      <c r="EB11" s="349"/>
      <c r="EC11" s="350"/>
      <c r="ED11" s="350"/>
      <c r="EE11" s="349"/>
      <c r="EF11" s="349"/>
      <c r="EG11" s="349"/>
      <c r="EH11" s="349"/>
      <c r="EI11" s="349"/>
      <c r="EJ11" s="351"/>
    </row>
    <row r="12" spans="1:140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570"/>
      <c r="DA12" s="570"/>
      <c r="DB12" s="570"/>
      <c r="DC12" s="570"/>
      <c r="DD12" s="570"/>
      <c r="DE12" s="589"/>
      <c r="DF12" s="604"/>
      <c r="DG12" s="605"/>
      <c r="DH12" s="605"/>
      <c r="DI12" s="605"/>
      <c r="DJ12" s="608"/>
      <c r="DK12" s="607"/>
      <c r="DL12" s="525"/>
      <c r="DM12" s="525"/>
      <c r="DN12" s="525"/>
      <c r="DO12" s="524"/>
      <c r="DP12" s="524"/>
      <c r="DQ12" s="525"/>
      <c r="DR12" s="525"/>
      <c r="DS12" s="525"/>
      <c r="DT12" s="525"/>
      <c r="DU12" s="525"/>
      <c r="DV12" s="524"/>
      <c r="DW12" s="524"/>
      <c r="DX12" s="525"/>
      <c r="DY12" s="525"/>
      <c r="DZ12" s="525"/>
      <c r="EA12" s="525"/>
      <c r="EB12" s="525"/>
      <c r="EC12" s="524"/>
      <c r="ED12" s="524"/>
      <c r="EE12" s="525"/>
      <c r="EF12" s="525"/>
      <c r="EG12" s="525"/>
      <c r="EH12" s="525"/>
      <c r="EI12" s="525"/>
      <c r="EJ12" s="601"/>
    </row>
    <row r="13" spans="1:140" s="96" customFormat="1" ht="20.100000000000001" customHeight="1">
      <c r="A13" s="845" t="s">
        <v>623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572"/>
      <c r="DA13" s="572"/>
      <c r="DB13" s="572"/>
      <c r="DC13" s="572"/>
      <c r="DD13" s="572"/>
      <c r="DE13" s="590"/>
      <c r="DF13" s="606"/>
      <c r="DG13" s="607"/>
      <c r="DH13" s="607"/>
      <c r="DI13" s="607"/>
      <c r="DJ13" s="608"/>
      <c r="DK13" s="607"/>
      <c r="DL13" s="526"/>
      <c r="DM13" s="526"/>
      <c r="DN13" s="526"/>
      <c r="DO13" s="522"/>
      <c r="DP13" s="522"/>
      <c r="DQ13" s="526"/>
      <c r="DR13" s="526"/>
      <c r="DS13" s="526"/>
      <c r="DT13" s="526"/>
      <c r="DU13" s="526"/>
      <c r="DV13" s="522"/>
      <c r="DW13" s="522"/>
      <c r="DX13" s="526"/>
      <c r="DY13" s="526"/>
      <c r="DZ13" s="526"/>
      <c r="EA13" s="526"/>
      <c r="EB13" s="526"/>
      <c r="EC13" s="522"/>
      <c r="ED13" s="522"/>
      <c r="EE13" s="526"/>
      <c r="EF13" s="526"/>
      <c r="EG13" s="526"/>
      <c r="EH13" s="526"/>
      <c r="EI13" s="526"/>
      <c r="EJ13" s="602"/>
    </row>
    <row r="14" spans="1:140" s="96" customFormat="1" ht="20.100000000000001" customHeight="1">
      <c r="A14" s="846"/>
      <c r="B14" s="101" t="s">
        <v>6</v>
      </c>
      <c r="C14" s="391">
        <f t="shared" ref="C14:C15" si="33">SUM(CV14:DS14)</f>
        <v>90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126"/>
      <c r="CX14" s="99">
        <v>14</v>
      </c>
      <c r="CY14" s="99">
        <v>14</v>
      </c>
      <c r="CZ14" s="572"/>
      <c r="DA14" s="572"/>
      <c r="DB14" s="572"/>
      <c r="DC14" s="572"/>
      <c r="DD14" s="572"/>
      <c r="DE14" s="590"/>
      <c r="DF14" s="606"/>
      <c r="DG14" s="607"/>
      <c r="DH14" s="607"/>
      <c r="DI14" s="607"/>
      <c r="DJ14" s="608"/>
      <c r="DK14" s="607"/>
      <c r="DL14" s="342">
        <v>14</v>
      </c>
      <c r="DM14" s="342">
        <v>14</v>
      </c>
      <c r="DN14" s="342">
        <v>14</v>
      </c>
      <c r="DO14" s="342">
        <v>14</v>
      </c>
      <c r="DP14" s="522"/>
      <c r="DQ14" s="342">
        <v>6</v>
      </c>
      <c r="DR14" s="526"/>
      <c r="DS14" s="526"/>
      <c r="DT14" s="526"/>
      <c r="DU14" s="526"/>
      <c r="DV14" s="522"/>
      <c r="DW14" s="522"/>
      <c r="DX14" s="526"/>
      <c r="DY14" s="526"/>
      <c r="DZ14" s="526"/>
      <c r="EA14" s="526"/>
      <c r="EB14" s="526"/>
      <c r="EC14" s="522"/>
      <c r="ED14" s="522"/>
      <c r="EE14" s="526"/>
      <c r="EF14" s="526"/>
      <c r="EG14" s="526"/>
      <c r="EH14" s="526"/>
      <c r="EI14" s="526"/>
      <c r="EJ14" s="602"/>
    </row>
    <row r="15" spans="1:140" s="96" customFormat="1" ht="20.100000000000001" customHeight="1">
      <c r="A15" s="846"/>
      <c r="B15" s="101" t="s">
        <v>7</v>
      </c>
      <c r="C15" s="391">
        <f t="shared" si="33"/>
        <v>90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126"/>
      <c r="CX15" s="99">
        <v>5</v>
      </c>
      <c r="CY15" s="99">
        <v>13</v>
      </c>
      <c r="CZ15" s="572"/>
      <c r="DA15" s="572"/>
      <c r="DB15" s="572"/>
      <c r="DC15" s="572"/>
      <c r="DD15" s="572"/>
      <c r="DE15" s="590"/>
      <c r="DF15" s="606"/>
      <c r="DG15" s="607"/>
      <c r="DH15" s="607"/>
      <c r="DI15" s="607"/>
      <c r="DJ15" s="608"/>
      <c r="DK15" s="607"/>
      <c r="DL15" s="526">
        <v>14</v>
      </c>
      <c r="DM15" s="526">
        <v>13</v>
      </c>
      <c r="DN15" s="526">
        <v>14</v>
      </c>
      <c r="DO15" s="522">
        <v>12</v>
      </c>
      <c r="DP15" s="522"/>
      <c r="DQ15" s="526">
        <v>10</v>
      </c>
      <c r="DR15" s="526">
        <v>9</v>
      </c>
      <c r="DS15" s="526"/>
      <c r="DT15" s="526"/>
      <c r="DU15" s="526"/>
      <c r="DV15" s="522"/>
      <c r="DW15" s="522"/>
      <c r="DX15" s="526"/>
      <c r="DY15" s="526"/>
      <c r="DZ15" s="526"/>
      <c r="EA15" s="526"/>
      <c r="EB15" s="526"/>
      <c r="EC15" s="522"/>
      <c r="ED15" s="522"/>
      <c r="EE15" s="526"/>
      <c r="EF15" s="526"/>
      <c r="EG15" s="526"/>
      <c r="EH15" s="526"/>
      <c r="EI15" s="526"/>
      <c r="EJ15" s="602"/>
    </row>
    <row r="16" spans="1:140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99"/>
      <c r="CW16" s="126"/>
      <c r="CX16" s="345">
        <f t="shared" ref="CX16:CZ16" si="34">CX15-CX14</f>
        <v>-9</v>
      </c>
      <c r="CY16" s="345">
        <f t="shared" si="34"/>
        <v>-1</v>
      </c>
      <c r="CZ16" s="591">
        <f t="shared" si="34"/>
        <v>0</v>
      </c>
      <c r="DA16" s="591">
        <f t="shared" ref="DA16:DJ16" si="35">DA15-DA14</f>
        <v>0</v>
      </c>
      <c r="DB16" s="591">
        <f t="shared" si="35"/>
        <v>0</v>
      </c>
      <c r="DC16" s="591">
        <f t="shared" si="35"/>
        <v>0</v>
      </c>
      <c r="DD16" s="591">
        <f t="shared" si="35"/>
        <v>0</v>
      </c>
      <c r="DE16" s="592">
        <f t="shared" si="35"/>
        <v>0</v>
      </c>
      <c r="DF16" s="593">
        <f t="shared" si="35"/>
        <v>0</v>
      </c>
      <c r="DG16" s="591">
        <f t="shared" si="35"/>
        <v>0</v>
      </c>
      <c r="DH16" s="591">
        <f t="shared" si="35"/>
        <v>0</v>
      </c>
      <c r="DI16" s="591">
        <f t="shared" si="35"/>
        <v>0</v>
      </c>
      <c r="DJ16" s="591">
        <f t="shared" si="35"/>
        <v>0</v>
      </c>
      <c r="DK16" s="591">
        <f t="shared" ref="DK16:DM16" si="36">DK15-DK14</f>
        <v>0</v>
      </c>
      <c r="DL16" s="345">
        <f t="shared" si="36"/>
        <v>0</v>
      </c>
      <c r="DM16" s="345">
        <f t="shared" si="36"/>
        <v>-1</v>
      </c>
      <c r="DN16" s="345">
        <f t="shared" ref="DN16:DQ16" si="37">DN15-DN14</f>
        <v>0</v>
      </c>
      <c r="DO16" s="345">
        <f t="shared" si="37"/>
        <v>-2</v>
      </c>
      <c r="DP16" s="591">
        <f t="shared" si="37"/>
        <v>0</v>
      </c>
      <c r="DQ16" s="345">
        <f t="shared" si="37"/>
        <v>4</v>
      </c>
      <c r="DR16" s="345">
        <f t="shared" ref="DR16" si="38">DR15-DR14</f>
        <v>9</v>
      </c>
      <c r="DS16" s="526"/>
      <c r="DT16" s="526"/>
      <c r="DU16" s="526"/>
      <c r="DV16" s="522"/>
      <c r="DW16" s="522"/>
      <c r="DX16" s="526"/>
      <c r="DY16" s="526"/>
      <c r="DZ16" s="526"/>
      <c r="EA16" s="526"/>
      <c r="EB16" s="526"/>
      <c r="EC16" s="522"/>
      <c r="ED16" s="522"/>
      <c r="EE16" s="526"/>
      <c r="EF16" s="526"/>
      <c r="EG16" s="526"/>
      <c r="EH16" s="526"/>
      <c r="EI16" s="526"/>
      <c r="EJ16" s="602"/>
    </row>
    <row r="17" spans="1:140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99"/>
      <c r="CW17" s="126"/>
      <c r="CX17" s="523">
        <f t="shared" ref="CX17" si="39">CW17+CX16</f>
        <v>-9</v>
      </c>
      <c r="CY17" s="523">
        <f t="shared" ref="CY17" si="40">CX17+CY16</f>
        <v>-10</v>
      </c>
      <c r="CZ17" s="594">
        <f t="shared" ref="CZ17" si="41">CY17+CZ16</f>
        <v>-10</v>
      </c>
      <c r="DA17" s="594">
        <f t="shared" ref="DA17" si="42">CZ17+DA16</f>
        <v>-10</v>
      </c>
      <c r="DB17" s="594">
        <f t="shared" ref="DB17" si="43">DA17+DB16</f>
        <v>-10</v>
      </c>
      <c r="DC17" s="594">
        <f t="shared" ref="DC17" si="44">DB17+DC16</f>
        <v>-10</v>
      </c>
      <c r="DD17" s="594">
        <f t="shared" ref="DD17" si="45">DC17+DD16</f>
        <v>-10</v>
      </c>
      <c r="DE17" s="595">
        <f t="shared" ref="DE17" si="46">DD17+DE16</f>
        <v>-10</v>
      </c>
      <c r="DF17" s="596">
        <f t="shared" ref="DF17" si="47">DE17+DF16</f>
        <v>-10</v>
      </c>
      <c r="DG17" s="594">
        <f t="shared" ref="DG17" si="48">DF17+DG16</f>
        <v>-10</v>
      </c>
      <c r="DH17" s="594">
        <f t="shared" ref="DH17" si="49">DG17+DH16</f>
        <v>-10</v>
      </c>
      <c r="DI17" s="594">
        <f t="shared" ref="DI17" si="50">DH17+DI16</f>
        <v>-10</v>
      </c>
      <c r="DJ17" s="594">
        <f t="shared" ref="DJ17:DK17" si="51">DI17+DJ16</f>
        <v>-10</v>
      </c>
      <c r="DK17" s="594">
        <f t="shared" si="51"/>
        <v>-10</v>
      </c>
      <c r="DL17" s="523">
        <f t="shared" ref="DL17" si="52">DK17+DL16</f>
        <v>-10</v>
      </c>
      <c r="DM17" s="523">
        <f t="shared" ref="DM17" si="53">DL17+DM16</f>
        <v>-11</v>
      </c>
      <c r="DN17" s="523">
        <f t="shared" ref="DN17" si="54">DM17+DN16</f>
        <v>-11</v>
      </c>
      <c r="DO17" s="523">
        <f t="shared" ref="DO17" si="55">DN17+DO16</f>
        <v>-13</v>
      </c>
      <c r="DP17" s="523">
        <f t="shared" ref="DP17" si="56">DO17+DP16</f>
        <v>-13</v>
      </c>
      <c r="DQ17" s="523">
        <f t="shared" ref="DQ17:DR17" si="57">DP17+DQ16</f>
        <v>-9</v>
      </c>
      <c r="DR17" s="523">
        <f t="shared" si="57"/>
        <v>0</v>
      </c>
      <c r="DS17" s="526"/>
      <c r="DT17" s="526"/>
      <c r="DU17" s="526"/>
      <c r="DV17" s="522"/>
      <c r="DW17" s="522"/>
      <c r="DX17" s="526"/>
      <c r="DY17" s="526"/>
      <c r="DZ17" s="526"/>
      <c r="EA17" s="526"/>
      <c r="EB17" s="526"/>
      <c r="EC17" s="522"/>
      <c r="ED17" s="522"/>
      <c r="EE17" s="526"/>
      <c r="EF17" s="526"/>
      <c r="EG17" s="526"/>
      <c r="EH17" s="526"/>
      <c r="EI17" s="526"/>
      <c r="EJ17" s="602"/>
    </row>
    <row r="18" spans="1:140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26"/>
      <c r="CX18" s="104"/>
      <c r="CY18" s="104"/>
      <c r="CZ18" s="578"/>
      <c r="DA18" s="572"/>
      <c r="DB18" s="572"/>
      <c r="DC18" s="572"/>
      <c r="DD18" s="572"/>
      <c r="DE18" s="590"/>
      <c r="DF18" s="611"/>
      <c r="DG18" s="612"/>
      <c r="DH18" s="612"/>
      <c r="DI18" s="612"/>
      <c r="DJ18" s="612"/>
      <c r="DK18" s="612"/>
      <c r="DL18" s="528"/>
      <c r="DM18" s="528"/>
      <c r="DN18" s="528"/>
      <c r="DO18" s="527"/>
      <c r="DP18" s="527"/>
      <c r="DQ18" s="528"/>
      <c r="DR18" s="528"/>
      <c r="DS18" s="528"/>
      <c r="DT18" s="528"/>
      <c r="DU18" s="528"/>
      <c r="DV18" s="527"/>
      <c r="DW18" s="527"/>
      <c r="DX18" s="528"/>
      <c r="DY18" s="528"/>
      <c r="DZ18" s="528"/>
      <c r="EA18" s="528"/>
      <c r="EB18" s="528"/>
      <c r="EC18" s="527"/>
      <c r="ED18" s="527"/>
      <c r="EE18" s="528"/>
      <c r="EF18" s="528"/>
      <c r="EG18" s="528"/>
      <c r="EH18" s="528"/>
      <c r="EI18" s="528"/>
      <c r="EJ18" s="603"/>
    </row>
    <row r="19" spans="1:140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576"/>
      <c r="DA19" s="576"/>
      <c r="DB19" s="576"/>
      <c r="DC19" s="576"/>
      <c r="DD19" s="576"/>
      <c r="DE19" s="597"/>
      <c r="DF19" s="609"/>
      <c r="DG19" s="610"/>
      <c r="DH19" s="610"/>
      <c r="DI19" s="610"/>
      <c r="DJ19" s="610"/>
      <c r="DK19" s="610"/>
      <c r="DL19" s="349"/>
      <c r="DM19" s="349"/>
      <c r="DN19" s="349"/>
      <c r="DO19" s="350"/>
      <c r="DP19" s="350"/>
      <c r="DQ19" s="349"/>
      <c r="DR19" s="349"/>
      <c r="DS19" s="349"/>
      <c r="DT19" s="349"/>
      <c r="DU19" s="349"/>
      <c r="DV19" s="350"/>
      <c r="DW19" s="350"/>
      <c r="DX19" s="349"/>
      <c r="DY19" s="349"/>
      <c r="DZ19" s="349"/>
      <c r="EA19" s="349"/>
      <c r="EB19" s="349"/>
      <c r="EC19" s="350"/>
      <c r="ED19" s="350"/>
      <c r="EE19" s="349"/>
      <c r="EF19" s="349"/>
      <c r="EG19" s="349"/>
      <c r="EH19" s="349"/>
      <c r="EI19" s="349"/>
      <c r="EJ19" s="351"/>
    </row>
    <row r="20" spans="1:140" ht="29.4" thickBot="1">
      <c r="A20" s="821" t="s">
        <v>624</v>
      </c>
      <c r="B20" s="822"/>
      <c r="C20" s="823"/>
    </row>
  </sheetData>
  <mergeCells count="9">
    <mergeCell ref="A20:C20"/>
    <mergeCell ref="A2:C3"/>
    <mergeCell ref="D2:AG2"/>
    <mergeCell ref="AH2:AV2"/>
    <mergeCell ref="DF2:EJ2"/>
    <mergeCell ref="AW2:BZ2"/>
    <mergeCell ref="CA2:DE2"/>
    <mergeCell ref="A5:A11"/>
    <mergeCell ref="A13:A19"/>
  </mergeCells>
  <conditionalFormatting sqref="C8">
    <cfRule type="cellIs" dxfId="6984" priority="59" operator="equal">
      <formula>0</formula>
    </cfRule>
    <cfRule type="cellIs" dxfId="6983" priority="60" operator="lessThan">
      <formula>0</formula>
    </cfRule>
    <cfRule type="cellIs" dxfId="6982" priority="58" operator="equal">
      <formula>0</formula>
    </cfRule>
  </conditionalFormatting>
  <conditionalFormatting sqref="C16">
    <cfRule type="cellIs" dxfId="6981" priority="79" operator="lessThan">
      <formula>0</formula>
    </cfRule>
    <cfRule type="cellIs" dxfId="6980" priority="78" operator="equal">
      <formula>0</formula>
    </cfRule>
    <cfRule type="cellIs" dxfId="6979" priority="77" operator="equal">
      <formula>0</formula>
    </cfRule>
  </conditionalFormatting>
  <conditionalFormatting sqref="D8:O8 R8:V8 Y8:AC8 AF8:AQ8 AW8:BC8 EK6:XFD8 BH8:BM8 Y6:AQ6 AW6:BC6 BE6 Y14:BC14 BE14:BG14 BI14:BK14 BE15:BE17">
    <cfRule type="cellIs" dxfId="6978" priority="76" operator="greaterThan">
      <formula>0</formula>
    </cfRule>
  </conditionalFormatting>
  <conditionalFormatting sqref="D8:O8 R8:V8 Y8:AC8 AF8:AQ8 AW8:BC8">
    <cfRule type="cellIs" dxfId="6977" priority="75" operator="greaterThan">
      <formula>0</formula>
    </cfRule>
  </conditionalFormatting>
  <conditionalFormatting sqref="D16:O16 R16:V16">
    <cfRule type="cellIs" dxfId="6976" priority="69" operator="greaterThan">
      <formula>0</formula>
    </cfRule>
    <cfRule type="cellIs" dxfId="6975" priority="71" operator="greaterThan">
      <formula>0</formula>
    </cfRule>
    <cfRule type="cellIs" dxfId="6974" priority="70" operator="greaterThan">
      <formula>0</formula>
    </cfRule>
  </conditionalFormatting>
  <conditionalFormatting sqref="D9:V9 Y9:AQ9 AW9:BC9 BF9 BF17:BG17">
    <cfRule type="cellIs" dxfId="6973" priority="73" operator="equal">
      <formula>0</formula>
    </cfRule>
    <cfRule type="cellIs" dxfId="6972" priority="72" operator="lessThan">
      <formula>-0.01</formula>
    </cfRule>
  </conditionalFormatting>
  <conditionalFormatting sqref="D18:AV18">
    <cfRule type="cellIs" dxfId="6971" priority="80" operator="greaterThan">
      <formula>0</formula>
    </cfRule>
    <cfRule type="cellIs" dxfId="6970" priority="81" operator="greaterThan">
      <formula>0</formula>
    </cfRule>
  </conditionalFormatting>
  <conditionalFormatting sqref="D17:BC17">
    <cfRule type="cellIs" dxfId="6969" priority="62" operator="equal">
      <formula>0</formula>
    </cfRule>
    <cfRule type="cellIs" dxfId="6968" priority="61" operator="lessThan">
      <formula>-0.01</formula>
    </cfRule>
  </conditionalFormatting>
  <conditionalFormatting sqref="Y16:AC16">
    <cfRule type="cellIs" dxfId="6967" priority="68" operator="greaterThan">
      <formula>0</formula>
    </cfRule>
    <cfRule type="cellIs" dxfId="6966" priority="67" operator="greaterThan">
      <formula>0</formula>
    </cfRule>
    <cfRule type="cellIs" dxfId="6965" priority="66" operator="greaterThan">
      <formula>0</formula>
    </cfRule>
  </conditionalFormatting>
  <conditionalFormatting sqref="AE16:AP16 AR16:AV16 D17:AV18">
    <cfRule type="cellIs" dxfId="6964" priority="63" operator="greaterThan">
      <formula>0</formula>
    </cfRule>
  </conditionalFormatting>
  <conditionalFormatting sqref="AE16:AP16 AR16:AV16 BF16:BG16">
    <cfRule type="cellIs" dxfId="6963" priority="65" operator="greaterThan">
      <formula>0</formula>
    </cfRule>
    <cfRule type="cellIs" dxfId="6962" priority="64" operator="greaterThan">
      <formula>0</formula>
    </cfRule>
  </conditionalFormatting>
  <conditionalFormatting sqref="AW16:BC16">
    <cfRule type="cellIs" dxfId="6961" priority="57" operator="greaterThan">
      <formula>0</formula>
    </cfRule>
    <cfRule type="cellIs" dxfId="6960" priority="56" operator="greaterThan">
      <formula>0</formula>
    </cfRule>
  </conditionalFormatting>
  <conditionalFormatting sqref="AW16:BC17">
    <cfRule type="cellIs" dxfId="6959" priority="55" operator="greaterThan">
      <formula>0</formula>
    </cfRule>
  </conditionalFormatting>
  <conditionalFormatting sqref="AW18:BM18 CC18:CD18 CH18:CI18 CX18:CZ18">
    <cfRule type="cellIs" dxfId="6958" priority="39" operator="greaterThan">
      <formula>0</formula>
    </cfRule>
    <cfRule type="cellIs" dxfId="6957" priority="40" operator="greaterThan">
      <formula>0</formula>
    </cfRule>
    <cfRule type="cellIs" dxfId="6956" priority="41" operator="greaterThan">
      <formula>0</formula>
    </cfRule>
  </conditionalFormatting>
  <conditionalFormatting sqref="BF16:BG17 BI16:BM17 D8:O8 R8:V8 Y8:AC8 AF8:AQ8 AW8:BC9 D9:V9 Y9:AQ9 BF9">
    <cfRule type="cellIs" dxfId="6955" priority="74" operator="greaterThan">
      <formula>0</formula>
    </cfRule>
  </conditionalFormatting>
  <conditionalFormatting sqref="BH8:BM8 EK8:XFD8">
    <cfRule type="cellIs" dxfId="6954" priority="52" operator="greaterThan">
      <formula>0</formula>
    </cfRule>
  </conditionalFormatting>
  <conditionalFormatting sqref="BH8:BM9">
    <cfRule type="cellIs" dxfId="6953" priority="42" operator="greaterThan">
      <formula>0</formula>
    </cfRule>
    <cfRule type="cellIs" dxfId="6952" priority="46" operator="equal">
      <formula>0</formula>
    </cfRule>
  </conditionalFormatting>
  <conditionalFormatting sqref="BH9:BM9">
    <cfRule type="cellIs" dxfId="6951" priority="45" operator="lessThan">
      <formula>-0.01</formula>
    </cfRule>
  </conditionalFormatting>
  <conditionalFormatting sqref="BH6:BP6 CA6:CD6 CW6:CY6 CH6:CQ9 CB7:CD10 BM14:BQ14 CA14:CD14 CX14:CY14 CH14:CH17 BN15:BQ18">
    <cfRule type="cellIs" dxfId="6950" priority="51" operator="greaterThan">
      <formula>0</formula>
    </cfRule>
  </conditionalFormatting>
  <conditionalFormatting sqref="BI16:BM16">
    <cfRule type="cellIs" dxfId="6949" priority="48" operator="greaterThan">
      <formula>0</formula>
    </cfRule>
    <cfRule type="cellIs" dxfId="6948" priority="47" operator="greaterThan">
      <formula>0</formula>
    </cfRule>
  </conditionalFormatting>
  <conditionalFormatting sqref="BI16:BM17">
    <cfRule type="cellIs" dxfId="6947" priority="50" operator="equal">
      <formula>0</formula>
    </cfRule>
  </conditionalFormatting>
  <conditionalFormatting sqref="BI17:BM17">
    <cfRule type="cellIs" dxfId="6946" priority="49" operator="lessThan">
      <formula>-0.01</formula>
    </cfRule>
  </conditionalFormatting>
  <conditionalFormatting sqref="CW8:DR8">
    <cfRule type="cellIs" dxfId="6945" priority="38" operator="greaterThan">
      <formula>0</formula>
    </cfRule>
    <cfRule type="cellIs" dxfId="6944" priority="37" operator="greaterThan">
      <formula>0</formula>
    </cfRule>
    <cfRule type="cellIs" dxfId="6943" priority="36" operator="greaterThan">
      <formula>0</formula>
    </cfRule>
    <cfRule type="cellIs" dxfId="6942" priority="35" operator="lessThan">
      <formula>0</formula>
    </cfRule>
    <cfRule type="cellIs" dxfId="6941" priority="32" operator="greaterThan">
      <formula>0</formula>
    </cfRule>
  </conditionalFormatting>
  <conditionalFormatting sqref="CW9:DR9">
    <cfRule type="cellIs" dxfId="6940" priority="34" operator="lessThan">
      <formula>0</formula>
    </cfRule>
    <cfRule type="cellIs" dxfId="6939" priority="33" operator="equal">
      <formula>0</formula>
    </cfRule>
  </conditionalFormatting>
  <conditionalFormatting sqref="CX16:DO16 DQ16:DR16">
    <cfRule type="cellIs" dxfId="6938" priority="31" operator="greaterThan">
      <formula>0</formula>
    </cfRule>
    <cfRule type="cellIs" dxfId="6937" priority="30" operator="greaterThan">
      <formula>0</formula>
    </cfRule>
    <cfRule type="cellIs" dxfId="6936" priority="29" operator="greaterThan">
      <formula>0</formula>
    </cfRule>
  </conditionalFormatting>
  <conditionalFormatting sqref="CX16:DR16">
    <cfRule type="cellIs" dxfId="6935" priority="4" operator="greaterThan">
      <formula>0</formula>
    </cfRule>
    <cfRule type="cellIs" dxfId="6934" priority="2" operator="lessThan">
      <formula>0</formula>
    </cfRule>
  </conditionalFormatting>
  <conditionalFormatting sqref="CX17:DR17">
    <cfRule type="cellIs" dxfId="6933" priority="27" operator="lessThan">
      <formula>0</formula>
    </cfRule>
    <cfRule type="cellIs" dxfId="6932" priority="26" operator="equal">
      <formula>0</formula>
    </cfRule>
  </conditionalFormatting>
  <conditionalFormatting sqref="DF18:EJ18">
    <cfRule type="cellIs" dxfId="6931" priority="21" operator="greaterThan">
      <formula>0</formula>
    </cfRule>
  </conditionalFormatting>
  <conditionalFormatting sqref="DF18:XFD18">
    <cfRule type="cellIs" dxfId="6930" priority="24" operator="greaterThan">
      <formula>0</formula>
    </cfRule>
    <cfRule type="cellIs" dxfId="6929" priority="23" operator="greaterThan">
      <formula>0</formula>
    </cfRule>
  </conditionalFormatting>
  <conditionalFormatting sqref="DL6:DO6 DQ6 DL14:DO14 DQ14">
    <cfRule type="cellIs" dxfId="6928" priority="20" operator="greaterThan">
      <formula>0</formula>
    </cfRule>
  </conditionalFormatting>
  <conditionalFormatting sqref="DP16">
    <cfRule type="cellIs" dxfId="6927" priority="1" operator="greaterThan">
      <formula>0</formula>
    </cfRule>
    <cfRule type="cellIs" dxfId="6926" priority="5" operator="greaterThan">
      <formula>0</formula>
    </cfRule>
    <cfRule type="cellIs" dxfId="6925" priority="3" operator="greaterThan">
      <formula>0</formula>
    </cfRule>
  </conditionalFormatting>
  <conditionalFormatting sqref="EK14:XFD15 D6:G6 I6:O6 R6:V6 D14:G14 I14:O14 R14:V14 AQ15:AQ16">
    <cfRule type="cellIs" dxfId="6924" priority="83" operator="greaterThan">
      <formula>0</formula>
    </cfRule>
  </conditionalFormatting>
  <conditionalFormatting sqref="EK15:XFD15">
    <cfRule type="cellIs" dxfId="6923" priority="82" operator="greaterThan">
      <formula>0</formula>
    </cfRule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FEA4-87B2-4749-9249-85BCDD191573}">
  <sheetPr>
    <tabColor theme="8" tint="0.39997558519241921"/>
  </sheetPr>
  <dimension ref="A1:EJ20"/>
  <sheetViews>
    <sheetView showGridLines="0" zoomScale="60" zoomScaleNormal="60" workbookViewId="0">
      <pane xSplit="3" ySplit="3" topLeftCell="DF4" activePane="bottomRight" state="frozen"/>
      <selection activeCell="AS24" sqref="AS24"/>
      <selection pane="topRight" activeCell="AS24" sqref="AS24"/>
      <selection pane="bottomLeft" activeCell="AS24" sqref="AS24"/>
      <selection pane="bottomRight" activeCell="EF24" sqref="EF24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18" width="6.6640625" hidden="1" customWidth="1"/>
    <col min="119" max="140" width="6.6640625" customWidth="1"/>
  </cols>
  <sheetData>
    <row r="1" spans="1:140" ht="28.05" customHeight="1" thickBot="1">
      <c r="A1" s="533" t="s">
        <v>585</v>
      </c>
    </row>
    <row r="2" spans="1:140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</row>
    <row r="3" spans="1:140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</row>
    <row r="4" spans="1:140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</row>
    <row r="5" spans="1:140" s="96" customFormat="1" ht="20.100000000000001" customHeight="1">
      <c r="A5" s="845" t="s">
        <v>625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</row>
    <row r="6" spans="1:140" s="96" customFormat="1" ht="20.100000000000001" customHeight="1">
      <c r="A6" s="846"/>
      <c r="B6" s="101" t="s">
        <v>6</v>
      </c>
      <c r="C6" s="391">
        <f>SUM(DM6:EJ6)</f>
        <v>54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99">
        <v>30</v>
      </c>
      <c r="DT6" s="99">
        <v>24</v>
      </c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</row>
    <row r="7" spans="1:140" s="96" customFormat="1" ht="20.100000000000001" customHeight="1">
      <c r="A7" s="846"/>
      <c r="B7" s="101" t="s">
        <v>7</v>
      </c>
      <c r="C7" s="391">
        <f>SUM(DM7:EJ7)</f>
        <v>54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99">
        <v>10</v>
      </c>
      <c r="DT7" s="126">
        <v>14</v>
      </c>
      <c r="DU7" s="126">
        <v>22</v>
      </c>
      <c r="DV7" s="127">
        <v>8</v>
      </c>
      <c r="DW7" s="127"/>
      <c r="DX7" s="99"/>
      <c r="DY7" s="126"/>
      <c r="DZ7" s="126"/>
      <c r="EA7" s="126"/>
      <c r="EB7" s="126"/>
      <c r="EC7" s="127"/>
      <c r="ED7" s="127"/>
      <c r="EE7" s="99"/>
      <c r="EF7" s="126"/>
      <c r="EG7" s="126"/>
      <c r="EH7" s="126"/>
      <c r="EI7" s="126"/>
      <c r="EJ7" s="141"/>
    </row>
    <row r="8" spans="1:140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345">
        <f t="shared" ref="DS8:DT8" si="10">DS7-DS6</f>
        <v>-20</v>
      </c>
      <c r="DT8" s="345">
        <f t="shared" si="10"/>
        <v>-10</v>
      </c>
      <c r="DU8" s="345">
        <f t="shared" ref="DU8:DV8" si="11">DU7-DU6</f>
        <v>22</v>
      </c>
      <c r="DV8" s="345">
        <f t="shared" si="11"/>
        <v>8</v>
      </c>
      <c r="DW8" s="127"/>
      <c r="DX8" s="99"/>
      <c r="DY8" s="126"/>
      <c r="DZ8" s="126"/>
      <c r="EA8" s="126"/>
      <c r="EB8" s="126"/>
      <c r="EC8" s="127"/>
      <c r="ED8" s="127"/>
      <c r="EE8" s="99"/>
      <c r="EF8" s="126"/>
      <c r="EG8" s="126"/>
      <c r="EH8" s="126"/>
      <c r="EI8" s="126"/>
      <c r="EJ8" s="141"/>
    </row>
    <row r="9" spans="1:140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523">
        <f>DQ9+DS8</f>
        <v>-20</v>
      </c>
      <c r="DT9" s="523">
        <f t="shared" ref="DT9" si="12">DS9+DT8</f>
        <v>-30</v>
      </c>
      <c r="DU9" s="523">
        <f t="shared" ref="DU9" si="13">DT9+DU8</f>
        <v>-8</v>
      </c>
      <c r="DV9" s="523">
        <f t="shared" ref="DV9" si="14">DU9+DV8</f>
        <v>0</v>
      </c>
      <c r="DW9" s="127"/>
      <c r="DX9" s="99"/>
      <c r="DY9" s="126"/>
      <c r="DZ9" s="126"/>
      <c r="EA9" s="126"/>
      <c r="EB9" s="126"/>
      <c r="EC9" s="127"/>
      <c r="ED9" s="127"/>
      <c r="EE9" s="99"/>
      <c r="EF9" s="126"/>
      <c r="EG9" s="126"/>
      <c r="EH9" s="126"/>
      <c r="EI9" s="126"/>
      <c r="EJ9" s="141"/>
    </row>
    <row r="10" spans="1:140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99"/>
      <c r="DY10" s="126"/>
      <c r="DZ10" s="126"/>
      <c r="EA10" s="126"/>
      <c r="EB10" s="126"/>
      <c r="EC10" s="127"/>
      <c r="ED10" s="127"/>
      <c r="EE10" s="99"/>
      <c r="EF10" s="126"/>
      <c r="EG10" s="126"/>
      <c r="EH10" s="126"/>
      <c r="EI10" s="126"/>
      <c r="EJ10" s="141"/>
    </row>
    <row r="11" spans="1:140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144"/>
    </row>
    <row r="12" spans="1:140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</row>
    <row r="13" spans="1:140" s="96" customFormat="1" ht="20.100000000000001" customHeight="1">
      <c r="A13" s="845" t="s">
        <v>625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</row>
    <row r="14" spans="1:140" s="96" customFormat="1" ht="20.100000000000001" customHeight="1">
      <c r="A14" s="846"/>
      <c r="B14" s="101" t="s">
        <v>6</v>
      </c>
      <c r="C14" s="391">
        <f t="shared" ref="C14:C15" si="15">SUM(DM14:EJ14)</f>
        <v>54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99">
        <v>10</v>
      </c>
      <c r="DT14" s="99">
        <v>30</v>
      </c>
      <c r="DU14" s="99">
        <v>14</v>
      </c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</row>
    <row r="15" spans="1:140" s="96" customFormat="1" ht="20.100000000000001" customHeight="1">
      <c r="A15" s="846"/>
      <c r="B15" s="101" t="s">
        <v>7</v>
      </c>
      <c r="C15" s="391">
        <f t="shared" si="15"/>
        <v>54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99">
        <v>0</v>
      </c>
      <c r="DT15" s="126">
        <v>7</v>
      </c>
      <c r="DU15" s="126">
        <v>25</v>
      </c>
      <c r="DV15" s="127">
        <v>15</v>
      </c>
      <c r="DW15" s="127"/>
      <c r="DX15" s="126">
        <v>7</v>
      </c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</row>
    <row r="16" spans="1:140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345">
        <f t="shared" ref="DS16:DU16" si="16">DS15-DS14</f>
        <v>-10</v>
      </c>
      <c r="DT16" s="345">
        <f t="shared" si="16"/>
        <v>-23</v>
      </c>
      <c r="DU16" s="345">
        <f t="shared" si="16"/>
        <v>11</v>
      </c>
      <c r="DV16" s="345">
        <f t="shared" ref="DV16:DX16" si="17">DV15-DV14</f>
        <v>15</v>
      </c>
      <c r="DW16" s="345">
        <f t="shared" si="17"/>
        <v>0</v>
      </c>
      <c r="DX16" s="345">
        <f t="shared" si="17"/>
        <v>7</v>
      </c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</row>
    <row r="17" spans="1:140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523">
        <f>DQ17+DS16</f>
        <v>-10</v>
      </c>
      <c r="DT17" s="523">
        <f t="shared" ref="DT17" si="18">DS17+DT16</f>
        <v>-33</v>
      </c>
      <c r="DU17" s="523">
        <f t="shared" ref="DU17:DV17" si="19">DT17+DU16</f>
        <v>-22</v>
      </c>
      <c r="DV17" s="523">
        <f t="shared" si="19"/>
        <v>-7</v>
      </c>
      <c r="DW17" s="523">
        <f t="shared" ref="DW17" si="20">DV17+DW16</f>
        <v>-7</v>
      </c>
      <c r="DX17" s="523">
        <f t="shared" ref="DX17" si="21">DW17+DX16</f>
        <v>0</v>
      </c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</row>
    <row r="18" spans="1:140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04"/>
      <c r="DS18" s="104"/>
      <c r="DT18" s="104"/>
      <c r="DU18" s="104"/>
      <c r="DV18" s="103"/>
      <c r="DW18" s="103"/>
      <c r="DX18" s="104"/>
      <c r="DY18" s="104"/>
      <c r="DZ18" s="104"/>
      <c r="EA18" s="104"/>
      <c r="EB18" s="104"/>
      <c r="EC18" s="103"/>
      <c r="ED18" s="103"/>
      <c r="EE18" s="104"/>
      <c r="EF18" s="104"/>
      <c r="EG18" s="104"/>
      <c r="EH18" s="104"/>
      <c r="EI18" s="104"/>
      <c r="EJ18" s="145"/>
    </row>
    <row r="19" spans="1:140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</row>
    <row r="20" spans="1:140" ht="29.4" thickBot="1">
      <c r="A20" s="821" t="s">
        <v>629</v>
      </c>
      <c r="B20" s="822"/>
      <c r="C20" s="823"/>
    </row>
  </sheetData>
  <mergeCells count="9">
    <mergeCell ref="CA2:DE2"/>
    <mergeCell ref="DF2:EJ2"/>
    <mergeCell ref="A5:A11"/>
    <mergeCell ref="A13:A19"/>
    <mergeCell ref="A20:C20"/>
    <mergeCell ref="A2:C3"/>
    <mergeCell ref="D2:AG2"/>
    <mergeCell ref="AH2:AV2"/>
    <mergeCell ref="AW2:BZ2"/>
  </mergeCells>
  <conditionalFormatting sqref="C8">
    <cfRule type="cellIs" dxfId="6922" priority="53" operator="lessThan">
      <formula>0</formula>
    </cfRule>
    <cfRule type="cellIs" dxfId="6921" priority="52" operator="equal">
      <formula>0</formula>
    </cfRule>
    <cfRule type="cellIs" dxfId="6920" priority="51" operator="equal">
      <formula>0</formula>
    </cfRule>
  </conditionalFormatting>
  <conditionalFormatting sqref="C16">
    <cfRule type="cellIs" dxfId="6919" priority="72" operator="lessThan">
      <formula>0</formula>
    </cfRule>
    <cfRule type="cellIs" dxfId="6918" priority="71" operator="equal">
      <formula>0</formula>
    </cfRule>
    <cfRule type="cellIs" dxfId="6917" priority="70" operator="equal">
      <formula>0</formula>
    </cfRule>
  </conditionalFormatting>
  <conditionalFormatting sqref="D8:O8 R8:V8 Y8:AC8 AF8:AQ8 AW8:BC8 EK6:XFD8 BH8:BM8 Y6:AQ6 AW6:BC6 BE6 Y14:BC14 BE14:BG14 BI14:BK14 BE15:BE17">
    <cfRule type="cellIs" dxfId="6916" priority="69" operator="greaterThan">
      <formula>0</formula>
    </cfRule>
  </conditionalFormatting>
  <conditionalFormatting sqref="D8:O8 R8:V8 Y8:AC8 AF8:AQ8 AW8:BC8">
    <cfRule type="cellIs" dxfId="6915" priority="68" operator="greaterThan">
      <formula>0</formula>
    </cfRule>
  </conditionalFormatting>
  <conditionalFormatting sqref="D16:O16 R16:V16">
    <cfRule type="cellIs" dxfId="6914" priority="62" operator="greaterThan">
      <formula>0</formula>
    </cfRule>
    <cfRule type="cellIs" dxfId="6913" priority="64" operator="greaterThan">
      <formula>0</formula>
    </cfRule>
    <cfRule type="cellIs" dxfId="6912" priority="63" operator="greaterThan">
      <formula>0</formula>
    </cfRule>
  </conditionalFormatting>
  <conditionalFormatting sqref="D9:V9 Y9:AQ9 AW9:BC9 BF9 BF17:BG17">
    <cfRule type="cellIs" dxfId="6911" priority="66" operator="equal">
      <formula>0</formula>
    </cfRule>
    <cfRule type="cellIs" dxfId="6910" priority="65" operator="lessThan">
      <formula>-0.01</formula>
    </cfRule>
  </conditionalFormatting>
  <conditionalFormatting sqref="D18:AV18">
    <cfRule type="cellIs" dxfId="6909" priority="74" operator="greaterThan">
      <formula>0</formula>
    </cfRule>
    <cfRule type="cellIs" dxfId="6908" priority="73" operator="greaterThan">
      <formula>0</formula>
    </cfRule>
  </conditionalFormatting>
  <conditionalFormatting sqref="D17:BC17">
    <cfRule type="cellIs" dxfId="6907" priority="55" operator="equal">
      <formula>0</formula>
    </cfRule>
    <cfRule type="cellIs" dxfId="6906" priority="54" operator="lessThan">
      <formula>-0.01</formula>
    </cfRule>
  </conditionalFormatting>
  <conditionalFormatting sqref="Y16:AC16">
    <cfRule type="cellIs" dxfId="6905" priority="60" operator="greaterThan">
      <formula>0</formula>
    </cfRule>
    <cfRule type="cellIs" dxfId="6904" priority="61" operator="greaterThan">
      <formula>0</formula>
    </cfRule>
    <cfRule type="cellIs" dxfId="6903" priority="59" operator="greaterThan">
      <formula>0</formula>
    </cfRule>
  </conditionalFormatting>
  <conditionalFormatting sqref="AE16:AP16 AR16:AV16 D17:AV18">
    <cfRule type="cellIs" dxfId="6902" priority="56" operator="greaterThan">
      <formula>0</formula>
    </cfRule>
  </conditionalFormatting>
  <conditionalFormatting sqref="AE16:AP16 AR16:AV16 BF16:BG16">
    <cfRule type="cellIs" dxfId="6901" priority="58" operator="greaterThan">
      <formula>0</formula>
    </cfRule>
    <cfRule type="cellIs" dxfId="6900" priority="57" operator="greaterThan">
      <formula>0</formula>
    </cfRule>
  </conditionalFormatting>
  <conditionalFormatting sqref="AW16:BC16">
    <cfRule type="cellIs" dxfId="6899" priority="49" operator="greaterThan">
      <formula>0</formula>
    </cfRule>
    <cfRule type="cellIs" dxfId="6898" priority="50" operator="greaterThan">
      <formula>0</formula>
    </cfRule>
  </conditionalFormatting>
  <conditionalFormatting sqref="AW16:BC17">
    <cfRule type="cellIs" dxfId="6897" priority="48" operator="greaterThan">
      <formula>0</formula>
    </cfRule>
  </conditionalFormatting>
  <conditionalFormatting sqref="AW18:BM18 CC18:CD18 CH18:CI18 CW18:CZ18">
    <cfRule type="cellIs" dxfId="6896" priority="37" operator="greaterThan">
      <formula>0</formula>
    </cfRule>
    <cfRule type="cellIs" dxfId="6895" priority="38" operator="greaterThan">
      <formula>0</formula>
    </cfRule>
    <cfRule type="cellIs" dxfId="6894" priority="36" operator="greaterThan">
      <formula>0</formula>
    </cfRule>
  </conditionalFormatting>
  <conditionalFormatting sqref="BF16:BG17 BI16:BM17 D8:O8 R8:V8 Y8:AC8 AF8:AQ8 AW8:BC9 D9:V9 Y9:AQ9 BF9">
    <cfRule type="cellIs" dxfId="6893" priority="67" operator="greaterThan">
      <formula>0</formula>
    </cfRule>
  </conditionalFormatting>
  <conditionalFormatting sqref="BH8:BM8 EK8:XFD8">
    <cfRule type="cellIs" dxfId="6892" priority="47" operator="greaterThan">
      <formula>0</formula>
    </cfRule>
  </conditionalFormatting>
  <conditionalFormatting sqref="BH8:BM9">
    <cfRule type="cellIs" dxfId="6891" priority="39" operator="greaterThan">
      <formula>0</formula>
    </cfRule>
    <cfRule type="cellIs" dxfId="6890" priority="41" operator="equal">
      <formula>0</formula>
    </cfRule>
  </conditionalFormatting>
  <conditionalFormatting sqref="BH9:BM9">
    <cfRule type="cellIs" dxfId="6889" priority="40" operator="lessThan">
      <formula>-0.01</formula>
    </cfRule>
  </conditionalFormatting>
  <conditionalFormatting sqref="BH6:BP6 CA6:CD6 CV6:CZ6 CH6:CQ9 CB7:CD10 BM14:BQ14 CA14:CD14 CV14:CZ14 CH14:CH17 BN15:BQ18">
    <cfRule type="cellIs" dxfId="6888" priority="46" operator="greaterThan">
      <formula>0</formula>
    </cfRule>
  </conditionalFormatting>
  <conditionalFormatting sqref="BI16:BM16">
    <cfRule type="cellIs" dxfId="6887" priority="42" operator="greaterThan">
      <formula>0</formula>
    </cfRule>
    <cfRule type="cellIs" dxfId="6886" priority="43" operator="greaterThan">
      <formula>0</formula>
    </cfRule>
  </conditionalFormatting>
  <conditionalFormatting sqref="BI16:BM17">
    <cfRule type="cellIs" dxfId="6885" priority="45" operator="equal">
      <formula>0</formula>
    </cfRule>
  </conditionalFormatting>
  <conditionalFormatting sqref="BI17:BM17">
    <cfRule type="cellIs" dxfId="6884" priority="44" operator="lessThan">
      <formula>-0.01</formula>
    </cfRule>
  </conditionalFormatting>
  <conditionalFormatting sqref="CV8:DE8">
    <cfRule type="cellIs" dxfId="6883" priority="35" operator="greaterThan">
      <formula>0</formula>
    </cfRule>
    <cfRule type="cellIs" dxfId="6882" priority="34" operator="greaterThan">
      <formula>0</formula>
    </cfRule>
    <cfRule type="cellIs" dxfId="6881" priority="33" operator="greaterThan">
      <formula>0</formula>
    </cfRule>
    <cfRule type="cellIs" dxfId="6880" priority="32" operator="lessThan">
      <formula>0</formula>
    </cfRule>
    <cfRule type="cellIs" dxfId="6879" priority="29" operator="greaterThan">
      <formula>0</formula>
    </cfRule>
  </conditionalFormatting>
  <conditionalFormatting sqref="CV9:DE9">
    <cfRule type="cellIs" dxfId="6878" priority="31" operator="lessThan">
      <formula>0</formula>
    </cfRule>
    <cfRule type="cellIs" dxfId="6877" priority="30" operator="equal">
      <formula>0</formula>
    </cfRule>
  </conditionalFormatting>
  <conditionalFormatting sqref="CV16:DE16">
    <cfRule type="cellIs" dxfId="6876" priority="22" operator="greaterThan">
      <formula>0</formula>
    </cfRule>
    <cfRule type="cellIs" dxfId="6875" priority="28" operator="greaterThan">
      <formula>0</formula>
    </cfRule>
    <cfRule type="cellIs" dxfId="6874" priority="27" operator="greaterThan">
      <formula>0</formula>
    </cfRule>
    <cfRule type="cellIs" dxfId="6873" priority="26" operator="greaterThan">
      <formula>0</formula>
    </cfRule>
    <cfRule type="cellIs" dxfId="6872" priority="25" operator="lessThan">
      <formula>0</formula>
    </cfRule>
  </conditionalFormatting>
  <conditionalFormatting sqref="CV17:DE17">
    <cfRule type="cellIs" dxfId="6871" priority="24" operator="lessThan">
      <formula>0</formula>
    </cfRule>
    <cfRule type="cellIs" dxfId="6870" priority="23" operator="equal">
      <formula>0</formula>
    </cfRule>
  </conditionalFormatting>
  <conditionalFormatting sqref="DQ18:EJ18">
    <cfRule type="cellIs" dxfId="6869" priority="18" operator="greaterThan">
      <formula>0</formula>
    </cfRule>
  </conditionalFormatting>
  <conditionalFormatting sqref="DQ18:XFD18">
    <cfRule type="cellIs" dxfId="6868" priority="21" operator="greaterThan">
      <formula>0</formula>
    </cfRule>
    <cfRule type="cellIs" dxfId="6867" priority="20" operator="greaterThan">
      <formula>0</formula>
    </cfRule>
  </conditionalFormatting>
  <conditionalFormatting sqref="DS6:DT6">
    <cfRule type="cellIs" dxfId="6866" priority="16" operator="greaterThan">
      <formula>0</formula>
    </cfRule>
  </conditionalFormatting>
  <conditionalFormatting sqref="DS14:DU14">
    <cfRule type="cellIs" dxfId="6865" priority="1" operator="greaterThan">
      <formula>0</formula>
    </cfRule>
  </conditionalFormatting>
  <conditionalFormatting sqref="DS8:DV8">
    <cfRule type="cellIs" dxfId="6864" priority="15" operator="greaterThan">
      <formula>0</formula>
    </cfRule>
    <cfRule type="cellIs" dxfId="6863" priority="14" operator="greaterThan">
      <formula>0</formula>
    </cfRule>
    <cfRule type="cellIs" dxfId="6862" priority="13" operator="greaterThan">
      <formula>0</formula>
    </cfRule>
    <cfRule type="cellIs" dxfId="6861" priority="12" operator="lessThan">
      <formula>0</formula>
    </cfRule>
    <cfRule type="cellIs" dxfId="6860" priority="9" operator="greaterThan">
      <formula>0</formula>
    </cfRule>
  </conditionalFormatting>
  <conditionalFormatting sqref="DS9:DV9">
    <cfRule type="cellIs" dxfId="6859" priority="10" operator="equal">
      <formula>0</formula>
    </cfRule>
    <cfRule type="cellIs" dxfId="6858" priority="11" operator="lessThan">
      <formula>0</formula>
    </cfRule>
  </conditionalFormatting>
  <conditionalFormatting sqref="DS16:DX16">
    <cfRule type="cellIs" dxfId="6857" priority="2" operator="greaterThan">
      <formula>0</formula>
    </cfRule>
    <cfRule type="cellIs" dxfId="6856" priority="8" operator="greaterThan">
      <formula>0</formula>
    </cfRule>
    <cfRule type="cellIs" dxfId="6855" priority="7" operator="greaterThan">
      <formula>0</formula>
    </cfRule>
    <cfRule type="cellIs" dxfId="6854" priority="6" operator="greaterThan">
      <formula>0</formula>
    </cfRule>
    <cfRule type="cellIs" dxfId="6853" priority="5" operator="lessThan">
      <formula>0</formula>
    </cfRule>
  </conditionalFormatting>
  <conditionalFormatting sqref="DS17:DX17">
    <cfRule type="cellIs" dxfId="6852" priority="3" operator="equal">
      <formula>0</formula>
    </cfRule>
    <cfRule type="cellIs" dxfId="6851" priority="4" operator="lessThan">
      <formula>0</formula>
    </cfRule>
  </conditionalFormatting>
  <conditionalFormatting sqref="EK14:XFD15 D6:G6 I6:O6 R6:V6 D14:G14 I14:O14 R14:V14 AQ15:AQ16">
    <cfRule type="cellIs" dxfId="6850" priority="76" operator="greaterThan">
      <formula>0</formula>
    </cfRule>
  </conditionalFormatting>
  <conditionalFormatting sqref="EK15:XFD15">
    <cfRule type="cellIs" dxfId="6849" priority="75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1345-5510-4291-AFDC-E3E2754FBE46}">
  <sheetPr>
    <tabColor theme="8" tint="0.39997558519241921"/>
  </sheetPr>
  <dimension ref="A1:EJ20"/>
  <sheetViews>
    <sheetView showGridLines="0" zoomScale="60" zoomScaleNormal="60" workbookViewId="0">
      <pane xSplit="3" ySplit="3" topLeftCell="DF4" activePane="bottomRight" state="frozen"/>
      <selection activeCell="AS24" sqref="AS24"/>
      <selection pane="topRight" activeCell="AS24" sqref="AS24"/>
      <selection pane="bottomLeft" activeCell="AS24" sqref="AS24"/>
      <selection pane="bottomRight" activeCell="DT25" sqref="DT25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18" width="6.6640625" hidden="1" customWidth="1"/>
    <col min="119" max="140" width="6.6640625" customWidth="1"/>
  </cols>
  <sheetData>
    <row r="1" spans="1:140" ht="28.05" customHeight="1" thickBot="1">
      <c r="A1" s="533" t="s">
        <v>585</v>
      </c>
    </row>
    <row r="2" spans="1:140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</row>
    <row r="3" spans="1:140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</row>
    <row r="4" spans="1:140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</row>
    <row r="5" spans="1:140" s="96" customFormat="1" ht="20.100000000000001" customHeight="1">
      <c r="A5" s="845" t="s">
        <v>634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</row>
    <row r="6" spans="1:140" s="96" customFormat="1" ht="20.100000000000001" customHeight="1">
      <c r="A6" s="846"/>
      <c r="B6" s="101" t="s">
        <v>6</v>
      </c>
      <c r="C6" s="391">
        <f>SUM(DM6:EJ6)</f>
        <v>64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99">
        <v>10</v>
      </c>
      <c r="DW6" s="127"/>
      <c r="DX6" s="99">
        <v>30</v>
      </c>
      <c r="DY6" s="99">
        <v>24</v>
      </c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</row>
    <row r="7" spans="1:140" s="96" customFormat="1" ht="20.100000000000001" customHeight="1">
      <c r="A7" s="846"/>
      <c r="B7" s="101" t="s">
        <v>7</v>
      </c>
      <c r="C7" s="391">
        <f>SUM(DM7:EJ7)</f>
        <v>64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765">
        <v>5</v>
      </c>
      <c r="DW7" s="766"/>
      <c r="DX7" s="765">
        <v>15</v>
      </c>
      <c r="DY7" s="765">
        <v>17</v>
      </c>
      <c r="DZ7" s="765">
        <v>27</v>
      </c>
      <c r="EA7" s="126"/>
      <c r="EB7" s="126"/>
      <c r="EC7" s="127"/>
      <c r="ED7" s="127"/>
      <c r="EE7" s="99"/>
      <c r="EF7" s="126"/>
      <c r="EG7" s="126"/>
      <c r="EH7" s="126"/>
      <c r="EI7" s="126"/>
      <c r="EJ7" s="141"/>
    </row>
    <row r="8" spans="1:140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345">
        <f>DV7-DV6</f>
        <v>-5</v>
      </c>
      <c r="DW8" s="345">
        <f t="shared" ref="DW8:DY8" si="10">DW7-DW6</f>
        <v>0</v>
      </c>
      <c r="DX8" s="345">
        <f t="shared" si="10"/>
        <v>-15</v>
      </c>
      <c r="DY8" s="345">
        <f t="shared" si="10"/>
        <v>-7</v>
      </c>
      <c r="DZ8" s="345">
        <f t="shared" ref="DZ8" si="11">DZ7-DZ6</f>
        <v>27</v>
      </c>
      <c r="EA8" s="126"/>
      <c r="EB8" s="126"/>
      <c r="EC8" s="127"/>
      <c r="ED8" s="127"/>
      <c r="EE8" s="99"/>
      <c r="EF8" s="126"/>
      <c r="EG8" s="126"/>
      <c r="EH8" s="126"/>
      <c r="EI8" s="126"/>
      <c r="EJ8" s="141"/>
    </row>
    <row r="9" spans="1:140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523">
        <f>DT9+DV8</f>
        <v>-5</v>
      </c>
      <c r="DW9" s="523">
        <f>DV9+DW8</f>
        <v>-5</v>
      </c>
      <c r="DX9" s="523">
        <f>DW9+DX8</f>
        <v>-20</v>
      </c>
      <c r="DY9" s="523">
        <f>DX9+DY8</f>
        <v>-27</v>
      </c>
      <c r="DZ9" s="523">
        <f>DY9+DZ8</f>
        <v>0</v>
      </c>
      <c r="EA9" s="126"/>
      <c r="EB9" s="126"/>
      <c r="EC9" s="127"/>
      <c r="ED9" s="127"/>
      <c r="EE9" s="99"/>
      <c r="EF9" s="126"/>
      <c r="EG9" s="126"/>
      <c r="EH9" s="126"/>
      <c r="EI9" s="126"/>
      <c r="EJ9" s="141"/>
    </row>
    <row r="10" spans="1:140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99"/>
      <c r="DY10" s="126"/>
      <c r="DZ10" s="126"/>
      <c r="EA10" s="126"/>
      <c r="EB10" s="126"/>
      <c r="EC10" s="127"/>
      <c r="ED10" s="127"/>
      <c r="EE10" s="99"/>
      <c r="EF10" s="126"/>
      <c r="EG10" s="126"/>
      <c r="EH10" s="126"/>
      <c r="EI10" s="126"/>
      <c r="EJ10" s="141"/>
    </row>
    <row r="11" spans="1:140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144"/>
    </row>
    <row r="12" spans="1:140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</row>
    <row r="13" spans="1:140" s="96" customFormat="1" ht="20.100000000000001" customHeight="1">
      <c r="A13" s="845" t="s">
        <v>634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</row>
    <row r="14" spans="1:140" s="96" customFormat="1" ht="20.100000000000001" customHeight="1">
      <c r="A14" s="846"/>
      <c r="B14" s="101" t="s">
        <v>6</v>
      </c>
      <c r="C14" s="391">
        <f t="shared" ref="C14:C15" si="12">SUM(DM14:EJ14)</f>
        <v>64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99">
        <v>10</v>
      </c>
      <c r="DY14" s="99">
        <v>30</v>
      </c>
      <c r="DZ14" s="99">
        <v>24</v>
      </c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</row>
    <row r="15" spans="1:140" s="96" customFormat="1" ht="20.100000000000001" customHeight="1">
      <c r="A15" s="846"/>
      <c r="B15" s="101" t="s">
        <v>7</v>
      </c>
      <c r="C15" s="391">
        <f t="shared" si="12"/>
        <v>64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526">
        <v>0</v>
      </c>
      <c r="DY15" s="526">
        <v>20</v>
      </c>
      <c r="DZ15" s="526">
        <v>26</v>
      </c>
      <c r="EA15" s="126">
        <v>18</v>
      </c>
      <c r="EB15" s="126"/>
      <c r="EC15" s="127"/>
      <c r="ED15" s="127"/>
      <c r="EE15" s="126"/>
      <c r="EF15" s="126"/>
      <c r="EG15" s="126"/>
      <c r="EH15" s="126"/>
      <c r="EI15" s="126"/>
      <c r="EJ15" s="141"/>
    </row>
    <row r="16" spans="1:140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345">
        <f t="shared" ref="DX16" si="13">DX15-DX14</f>
        <v>-10</v>
      </c>
      <c r="DY16" s="345">
        <f t="shared" ref="DY16:DZ16" si="14">DY15-DY14</f>
        <v>-10</v>
      </c>
      <c r="DZ16" s="345">
        <f t="shared" si="14"/>
        <v>2</v>
      </c>
      <c r="EA16" s="345">
        <f t="shared" ref="EA16" si="15">EA15-EA14</f>
        <v>18</v>
      </c>
      <c r="EB16" s="126"/>
      <c r="EC16" s="127"/>
      <c r="ED16" s="127"/>
      <c r="EE16" s="126"/>
      <c r="EF16" s="126"/>
      <c r="EG16" s="126"/>
      <c r="EH16" s="126"/>
      <c r="EI16" s="126"/>
      <c r="EJ16" s="141"/>
    </row>
    <row r="17" spans="1:140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523">
        <f>DW17+DX16</f>
        <v>-10</v>
      </c>
      <c r="DY17" s="523">
        <f>DX17+DY16</f>
        <v>-20</v>
      </c>
      <c r="DZ17" s="523">
        <f>DY17+DZ16</f>
        <v>-18</v>
      </c>
      <c r="EA17" s="523">
        <f>DZ17+EA16</f>
        <v>0</v>
      </c>
      <c r="EB17" s="126"/>
      <c r="EC17" s="127"/>
      <c r="ED17" s="127"/>
      <c r="EE17" s="126"/>
      <c r="EF17" s="126"/>
      <c r="EG17" s="126"/>
      <c r="EH17" s="126"/>
      <c r="EI17" s="126"/>
      <c r="EJ17" s="141"/>
    </row>
    <row r="18" spans="1:140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04"/>
      <c r="DY18" s="104"/>
      <c r="DZ18" s="104"/>
      <c r="EA18" s="104"/>
      <c r="EB18" s="104"/>
      <c r="EC18" s="103"/>
      <c r="ED18" s="103"/>
      <c r="EE18" s="104"/>
      <c r="EF18" s="104"/>
      <c r="EG18" s="104"/>
      <c r="EH18" s="104"/>
      <c r="EI18" s="104"/>
      <c r="EJ18" s="145"/>
    </row>
    <row r="19" spans="1:140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</row>
    <row r="20" spans="1:140" ht="29.4" thickBot="1">
      <c r="A20" s="821" t="s">
        <v>629</v>
      </c>
      <c r="B20" s="822"/>
      <c r="C20" s="823"/>
    </row>
  </sheetData>
  <mergeCells count="9">
    <mergeCell ref="CA2:DE2"/>
    <mergeCell ref="DF2:EJ2"/>
    <mergeCell ref="A5:A11"/>
    <mergeCell ref="A13:A19"/>
    <mergeCell ref="A20:C20"/>
    <mergeCell ref="A2:C3"/>
    <mergeCell ref="D2:AG2"/>
    <mergeCell ref="AH2:AV2"/>
    <mergeCell ref="AW2:BZ2"/>
  </mergeCells>
  <conditionalFormatting sqref="C8">
    <cfRule type="cellIs" dxfId="6848" priority="59" operator="lessThan">
      <formula>0</formula>
    </cfRule>
    <cfRule type="cellIs" dxfId="6847" priority="57" operator="equal">
      <formula>0</formula>
    </cfRule>
    <cfRule type="cellIs" dxfId="6846" priority="58" operator="equal">
      <formula>0</formula>
    </cfRule>
  </conditionalFormatting>
  <conditionalFormatting sqref="C16">
    <cfRule type="cellIs" dxfId="6845" priority="78" operator="lessThan">
      <formula>0</formula>
    </cfRule>
    <cfRule type="cellIs" dxfId="6844" priority="77" operator="equal">
      <formula>0</formula>
    </cfRule>
    <cfRule type="cellIs" dxfId="6843" priority="76" operator="equal">
      <formula>0</formula>
    </cfRule>
  </conditionalFormatting>
  <conditionalFormatting sqref="D8:O8 R8:V8 Y8:AC8 AF8:AQ8 AW8:BC8 EK6:XFD8 BH8:BM8 Y6:AQ6 AW6:BC6 BE6 DV6 DX6:DY6 Y14:BC14 BE14:BG14 BI14:BK14 BE15:BE17">
    <cfRule type="cellIs" dxfId="6842" priority="75" operator="greaterThan">
      <formula>0</formula>
    </cfRule>
  </conditionalFormatting>
  <conditionalFormatting sqref="D8:O8 R8:V8 Y8:AC8 AF8:AQ8 AW8:BC8">
    <cfRule type="cellIs" dxfId="6841" priority="74" operator="greaterThan">
      <formula>0</formula>
    </cfRule>
  </conditionalFormatting>
  <conditionalFormatting sqref="D16:O16 R16:V16">
    <cfRule type="cellIs" dxfId="6840" priority="70" operator="greaterThan">
      <formula>0</formula>
    </cfRule>
    <cfRule type="cellIs" dxfId="6839" priority="69" operator="greaterThan">
      <formula>0</formula>
    </cfRule>
    <cfRule type="cellIs" dxfId="6838" priority="68" operator="greaterThan">
      <formula>0</formula>
    </cfRule>
  </conditionalFormatting>
  <conditionalFormatting sqref="D9:V9 Y9:AQ9 AW9:BC9 BF9 BF17:BG17">
    <cfRule type="cellIs" dxfId="6837" priority="72" operator="equal">
      <formula>0</formula>
    </cfRule>
    <cfRule type="cellIs" dxfId="6836" priority="71" operator="lessThan">
      <formula>-0.01</formula>
    </cfRule>
  </conditionalFormatting>
  <conditionalFormatting sqref="D18:AV18">
    <cfRule type="cellIs" dxfId="6835" priority="80" operator="greaterThan">
      <formula>0</formula>
    </cfRule>
    <cfRule type="cellIs" dxfId="6834" priority="79" operator="greaterThan">
      <formula>0</formula>
    </cfRule>
  </conditionalFormatting>
  <conditionalFormatting sqref="D17:BC17">
    <cfRule type="cellIs" dxfId="6833" priority="61" operator="equal">
      <formula>0</formula>
    </cfRule>
    <cfRule type="cellIs" dxfId="6832" priority="60" operator="lessThan">
      <formula>-0.01</formula>
    </cfRule>
  </conditionalFormatting>
  <conditionalFormatting sqref="Y16:AC16">
    <cfRule type="cellIs" dxfId="6831" priority="66" operator="greaterThan">
      <formula>0</formula>
    </cfRule>
    <cfRule type="cellIs" dxfId="6830" priority="67" operator="greaterThan">
      <formula>0</formula>
    </cfRule>
    <cfRule type="cellIs" dxfId="6829" priority="65" operator="greaterThan">
      <formula>0</formula>
    </cfRule>
  </conditionalFormatting>
  <conditionalFormatting sqref="AE16:AP16 AR16:AV16 D17:AV18">
    <cfRule type="cellIs" dxfId="6828" priority="62" operator="greaterThan">
      <formula>0</formula>
    </cfRule>
  </conditionalFormatting>
  <conditionalFormatting sqref="AE16:AP16 AR16:AV16 BF16:BG16">
    <cfRule type="cellIs" dxfId="6827" priority="64" operator="greaterThan">
      <formula>0</formula>
    </cfRule>
    <cfRule type="cellIs" dxfId="6826" priority="63" operator="greaterThan">
      <formula>0</formula>
    </cfRule>
  </conditionalFormatting>
  <conditionalFormatting sqref="AW16:BC16">
    <cfRule type="cellIs" dxfId="6825" priority="55" operator="greaterThan">
      <formula>0</formula>
    </cfRule>
    <cfRule type="cellIs" dxfId="6824" priority="56" operator="greaterThan">
      <formula>0</formula>
    </cfRule>
  </conditionalFormatting>
  <conditionalFormatting sqref="AW16:BC17">
    <cfRule type="cellIs" dxfId="6823" priority="54" operator="greaterThan">
      <formula>0</formula>
    </cfRule>
  </conditionalFormatting>
  <conditionalFormatting sqref="AW18:BM18 CC18:CD18 CH18:CI18 CW18:CZ18">
    <cfRule type="cellIs" dxfId="6822" priority="44" operator="greaterThan">
      <formula>0</formula>
    </cfRule>
    <cfRule type="cellIs" dxfId="6821" priority="42" operator="greaterThan">
      <formula>0</formula>
    </cfRule>
    <cfRule type="cellIs" dxfId="6820" priority="43" operator="greaterThan">
      <formula>0</formula>
    </cfRule>
  </conditionalFormatting>
  <conditionalFormatting sqref="BF16:BG17 BI16:BM17 D8:O8 R8:V8 Y8:AC8 AF8:AQ8 AW8:BC9 D9:V9 Y9:AQ9 BF9">
    <cfRule type="cellIs" dxfId="6819" priority="73" operator="greaterThan">
      <formula>0</formula>
    </cfRule>
  </conditionalFormatting>
  <conditionalFormatting sqref="BH8:BM8 EK8:XFD8">
    <cfRule type="cellIs" dxfId="6818" priority="53" operator="greaterThan">
      <formula>0</formula>
    </cfRule>
  </conditionalFormatting>
  <conditionalFormatting sqref="BH8:BM9">
    <cfRule type="cellIs" dxfId="6817" priority="47" operator="equal">
      <formula>0</formula>
    </cfRule>
    <cfRule type="cellIs" dxfId="6816" priority="45" operator="greaterThan">
      <formula>0</formula>
    </cfRule>
  </conditionalFormatting>
  <conditionalFormatting sqref="BH9:BM9">
    <cfRule type="cellIs" dxfId="6815" priority="46" operator="lessThan">
      <formula>-0.01</formula>
    </cfRule>
  </conditionalFormatting>
  <conditionalFormatting sqref="BH6:BP6 CA6:CD6 CV6:CZ6 CH6:CQ9 CB7:CD10 BM14:BQ14 CA14:CD14 CV14:CZ14 CH14:CH17 BN15:BQ18">
    <cfRule type="cellIs" dxfId="6814" priority="52" operator="greaterThan">
      <formula>0</formula>
    </cfRule>
  </conditionalFormatting>
  <conditionalFormatting sqref="BI16:BM16">
    <cfRule type="cellIs" dxfId="6813" priority="49" operator="greaterThan">
      <formula>0</formula>
    </cfRule>
    <cfRule type="cellIs" dxfId="6812" priority="48" operator="greaterThan">
      <formula>0</formula>
    </cfRule>
  </conditionalFormatting>
  <conditionalFormatting sqref="BI16:BM17">
    <cfRule type="cellIs" dxfId="6811" priority="51" operator="equal">
      <formula>0</formula>
    </cfRule>
  </conditionalFormatting>
  <conditionalFormatting sqref="BI17:BM17">
    <cfRule type="cellIs" dxfId="6810" priority="50" operator="lessThan">
      <formula>-0.01</formula>
    </cfRule>
  </conditionalFormatting>
  <conditionalFormatting sqref="CV8:DE8 DV8:DZ8">
    <cfRule type="cellIs" dxfId="6809" priority="38" operator="lessThan">
      <formula>0</formula>
    </cfRule>
    <cfRule type="cellIs" dxfId="6808" priority="35" operator="greaterThan">
      <formula>0</formula>
    </cfRule>
    <cfRule type="cellIs" dxfId="6807" priority="41" operator="greaterThan">
      <formula>0</formula>
    </cfRule>
    <cfRule type="cellIs" dxfId="6806" priority="40" operator="greaterThan">
      <formula>0</formula>
    </cfRule>
    <cfRule type="cellIs" dxfId="6805" priority="39" operator="greaterThan">
      <formula>0</formula>
    </cfRule>
  </conditionalFormatting>
  <conditionalFormatting sqref="CV9:DE9 DV9:DZ9">
    <cfRule type="cellIs" dxfId="6804" priority="37" operator="lessThan">
      <formula>0</formula>
    </cfRule>
    <cfRule type="cellIs" dxfId="6803" priority="36" operator="equal">
      <formula>0</formula>
    </cfRule>
  </conditionalFormatting>
  <conditionalFormatting sqref="CV16:DE16">
    <cfRule type="cellIs" dxfId="6802" priority="28" operator="greaterThan">
      <formula>0</formula>
    </cfRule>
    <cfRule type="cellIs" dxfId="6801" priority="33" operator="greaterThan">
      <formula>0</formula>
    </cfRule>
    <cfRule type="cellIs" dxfId="6800" priority="34" operator="greaterThan">
      <formula>0</formula>
    </cfRule>
    <cfRule type="cellIs" dxfId="6799" priority="32" operator="greaterThan">
      <formula>0</formula>
    </cfRule>
    <cfRule type="cellIs" dxfId="6798" priority="31" operator="lessThan">
      <formula>0</formula>
    </cfRule>
  </conditionalFormatting>
  <conditionalFormatting sqref="CV17:DE17">
    <cfRule type="cellIs" dxfId="6797" priority="30" operator="lessThan">
      <formula>0</formula>
    </cfRule>
    <cfRule type="cellIs" dxfId="6796" priority="29" operator="equal">
      <formula>0</formula>
    </cfRule>
  </conditionalFormatting>
  <conditionalFormatting sqref="DQ18 DW18:EJ18">
    <cfRule type="cellIs" dxfId="6795" priority="25" operator="greaterThan">
      <formula>0</formula>
    </cfRule>
  </conditionalFormatting>
  <conditionalFormatting sqref="DQ18 DW18:XFD18">
    <cfRule type="cellIs" dxfId="6794" priority="27" operator="greaterThan">
      <formula>0</formula>
    </cfRule>
    <cfRule type="cellIs" dxfId="6793" priority="26" operator="greaterThan">
      <formula>0</formula>
    </cfRule>
  </conditionalFormatting>
  <conditionalFormatting sqref="DX14:DZ14">
    <cfRule type="cellIs" dxfId="6792" priority="8" operator="greaterThan">
      <formula>0</formula>
    </cfRule>
  </conditionalFormatting>
  <conditionalFormatting sqref="DX16:EA16">
    <cfRule type="cellIs" dxfId="6791" priority="4" operator="lessThan">
      <formula>0</formula>
    </cfRule>
    <cfRule type="cellIs" dxfId="6790" priority="5" operator="greaterThan">
      <formula>0</formula>
    </cfRule>
    <cfRule type="cellIs" dxfId="6789" priority="1" operator="greaterThan">
      <formula>0</formula>
    </cfRule>
    <cfRule type="cellIs" dxfId="6788" priority="7" operator="greaterThan">
      <formula>0</formula>
    </cfRule>
    <cfRule type="cellIs" dxfId="6787" priority="6" operator="greaterThan">
      <formula>0</formula>
    </cfRule>
  </conditionalFormatting>
  <conditionalFormatting sqref="DX17:EA17">
    <cfRule type="cellIs" dxfId="6786" priority="2" operator="equal">
      <formula>0</formula>
    </cfRule>
    <cfRule type="cellIs" dxfId="6785" priority="3" operator="lessThan">
      <formula>0</formula>
    </cfRule>
  </conditionalFormatting>
  <conditionalFormatting sqref="EK14:XFD15 D6:G6 I6:O6 R6:V6 D14:G14 I14:O14 R14:V14 AQ15:AQ16">
    <cfRule type="cellIs" dxfId="6784" priority="82" operator="greaterThan">
      <formula>0</formula>
    </cfRule>
  </conditionalFormatting>
  <conditionalFormatting sqref="EK15:XFD15">
    <cfRule type="cellIs" dxfId="6783" priority="8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9947-E1CB-4D79-8F6A-EE93144B5CA2}">
  <sheetPr>
    <tabColor rgb="FF92D050"/>
  </sheetPr>
  <dimension ref="A1:GJ20"/>
  <sheetViews>
    <sheetView showGridLines="0" zoomScale="60" zoomScaleNormal="60" workbookViewId="0">
      <pane xSplit="3" ySplit="3" topLeftCell="FF4" activePane="bottomRight" state="frozen"/>
      <selection activeCell="AT22" sqref="AT22"/>
      <selection pane="topRight" activeCell="AT22" sqref="AT22"/>
      <selection pane="bottomLeft" activeCell="AT22" sqref="AT22"/>
      <selection pane="bottomRight" activeCell="GA8" sqref="GA8"/>
    </sheetView>
  </sheetViews>
  <sheetFormatPr defaultRowHeight="14.4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84" width="6.6640625" customWidth="1"/>
    <col min="185" max="192" width="6.6640625" hidden="1" customWidth="1"/>
  </cols>
  <sheetData>
    <row r="1" spans="1:192" ht="28.05" customHeight="1" thickBot="1">
      <c r="A1" s="533" t="s">
        <v>584</v>
      </c>
    </row>
    <row r="2" spans="1:192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</row>
    <row r="3" spans="1:192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</row>
    <row r="4" spans="1:192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</row>
    <row r="5" spans="1:192" s="96" customFormat="1" ht="20.100000000000001" customHeight="1">
      <c r="A5" s="845" t="s">
        <v>845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</row>
    <row r="6" spans="1:192" s="96" customFormat="1" ht="20.100000000000001" customHeight="1">
      <c r="A6" s="846"/>
      <c r="B6" s="101" t="s">
        <v>6</v>
      </c>
      <c r="C6" s="391">
        <f>SUM(EU6:GB6)</f>
        <v>110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>
        <v>10</v>
      </c>
      <c r="FR6" s="526">
        <v>30</v>
      </c>
      <c r="FS6" s="526">
        <v>30</v>
      </c>
      <c r="FT6" s="798">
        <v>0</v>
      </c>
      <c r="FU6" s="798">
        <v>0</v>
      </c>
      <c r="FV6" s="798">
        <v>0</v>
      </c>
      <c r="FW6" s="526">
        <v>30</v>
      </c>
      <c r="FX6" s="526">
        <v>10</v>
      </c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</row>
    <row r="7" spans="1:192" s="96" customFormat="1" ht="20.100000000000001" customHeight="1">
      <c r="A7" s="846"/>
      <c r="B7" s="101" t="s">
        <v>7</v>
      </c>
      <c r="C7" s="391">
        <f>SUM(EU7:GB7)</f>
        <v>110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>
        <v>13</v>
      </c>
      <c r="FR7" s="526">
        <v>30</v>
      </c>
      <c r="FS7" s="526">
        <v>23</v>
      </c>
      <c r="FT7" s="526">
        <v>0</v>
      </c>
      <c r="FU7" s="522">
        <v>0</v>
      </c>
      <c r="FV7" s="522">
        <v>0</v>
      </c>
      <c r="FW7" s="526">
        <v>10</v>
      </c>
      <c r="FX7" s="526">
        <v>30</v>
      </c>
      <c r="FY7" s="526">
        <v>4</v>
      </c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</row>
    <row r="8" spans="1:192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345">
        <f t="shared" ref="FQ8" si="15">FQ7-FQ6</f>
        <v>3</v>
      </c>
      <c r="FR8" s="345">
        <f t="shared" ref="FR8:FU8" si="16">FR7-FR6</f>
        <v>0</v>
      </c>
      <c r="FS8" s="345">
        <f t="shared" si="16"/>
        <v>-7</v>
      </c>
      <c r="FT8" s="345">
        <f t="shared" si="16"/>
        <v>0</v>
      </c>
      <c r="FU8" s="345">
        <f t="shared" si="16"/>
        <v>0</v>
      </c>
      <c r="FV8" s="345">
        <f t="shared" ref="FV8:FX8" si="17">FV7-FV6</f>
        <v>0</v>
      </c>
      <c r="FW8" s="345">
        <f t="shared" si="17"/>
        <v>-20</v>
      </c>
      <c r="FX8" s="345">
        <f t="shared" si="17"/>
        <v>20</v>
      </c>
      <c r="FY8" s="526">
        <v>4</v>
      </c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</row>
    <row r="9" spans="1:192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3">
        <f t="shared" ref="FQ9" si="18">FP9+FQ8</f>
        <v>3</v>
      </c>
      <c r="FR9" s="523">
        <f t="shared" ref="FR9" si="19">FQ9+FR8</f>
        <v>3</v>
      </c>
      <c r="FS9" s="523">
        <f t="shared" ref="FS9" si="20">FR9+FS8</f>
        <v>-4</v>
      </c>
      <c r="FT9" s="523">
        <f t="shared" ref="FT9" si="21">FS9+FT8</f>
        <v>-4</v>
      </c>
      <c r="FU9" s="523">
        <f t="shared" ref="FU9" si="22">FT9+FU8</f>
        <v>-4</v>
      </c>
      <c r="FV9" s="523">
        <f t="shared" ref="FV9" si="23">FU9+FV8</f>
        <v>-4</v>
      </c>
      <c r="FW9" s="523">
        <f t="shared" ref="FW9" si="24">FV9+FW8</f>
        <v>-24</v>
      </c>
      <c r="FX9" s="523">
        <f t="shared" ref="FX9:FY9" si="25">FW9+FX8</f>
        <v>-4</v>
      </c>
      <c r="FY9" s="523">
        <f t="shared" si="25"/>
        <v>0</v>
      </c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</row>
    <row r="10" spans="1:192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</row>
    <row r="11" spans="1:192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</row>
    <row r="12" spans="1:192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</row>
    <row r="13" spans="1:192" s="96" customFormat="1" ht="20.100000000000001" customHeight="1">
      <c r="A13" s="845" t="s">
        <v>845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</row>
    <row r="14" spans="1:192" s="96" customFormat="1" ht="20.100000000000001" customHeight="1">
      <c r="A14" s="846"/>
      <c r="B14" s="101" t="s">
        <v>6</v>
      </c>
      <c r="C14" s="391">
        <f t="shared" ref="C14:C15" si="26">SUM(EU14:GB14)</f>
        <v>110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>
        <v>30</v>
      </c>
      <c r="FS14" s="526">
        <v>30</v>
      </c>
      <c r="FT14" s="798">
        <v>0</v>
      </c>
      <c r="FU14" s="798">
        <v>0</v>
      </c>
      <c r="FV14" s="798">
        <v>0</v>
      </c>
      <c r="FW14" s="526">
        <v>30</v>
      </c>
      <c r="FX14" s="526">
        <v>20</v>
      </c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</row>
    <row r="15" spans="1:192" s="96" customFormat="1" ht="20.100000000000001" customHeight="1">
      <c r="A15" s="846"/>
      <c r="B15" s="101" t="s">
        <v>7</v>
      </c>
      <c r="C15" s="391">
        <f t="shared" si="26"/>
        <v>110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>
        <v>30</v>
      </c>
      <c r="FS15" s="526">
        <v>23</v>
      </c>
      <c r="FT15" s="526">
        <v>0</v>
      </c>
      <c r="FU15" s="522">
        <v>0</v>
      </c>
      <c r="FV15" s="522">
        <v>0</v>
      </c>
      <c r="FW15" s="526">
        <v>9</v>
      </c>
      <c r="FX15" s="526">
        <v>30</v>
      </c>
      <c r="FY15" s="526">
        <v>18</v>
      </c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</row>
    <row r="16" spans="1:192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345">
        <f t="shared" ref="FR16" si="27">FR15-FR14</f>
        <v>0</v>
      </c>
      <c r="FS16" s="345">
        <f t="shared" ref="FS16:FU16" si="28">FS15-FS14</f>
        <v>-7</v>
      </c>
      <c r="FT16" s="345">
        <f t="shared" si="28"/>
        <v>0</v>
      </c>
      <c r="FU16" s="345">
        <f t="shared" si="28"/>
        <v>0</v>
      </c>
      <c r="FV16" s="345">
        <f t="shared" ref="FV16:FX16" si="29">FV15-FV14</f>
        <v>0</v>
      </c>
      <c r="FW16" s="345">
        <f t="shared" si="29"/>
        <v>-21</v>
      </c>
      <c r="FX16" s="345">
        <f t="shared" si="29"/>
        <v>10</v>
      </c>
      <c r="FY16" s="345">
        <f t="shared" ref="FY16" si="30">FY15-FY14</f>
        <v>18</v>
      </c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</row>
    <row r="17" spans="1:192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3">
        <f t="shared" ref="FR17" si="31">FQ17+FR16</f>
        <v>0</v>
      </c>
      <c r="FS17" s="523">
        <f t="shared" ref="FS17" si="32">FR17+FS16</f>
        <v>-7</v>
      </c>
      <c r="FT17" s="523">
        <f t="shared" ref="FT17" si="33">FS17+FT16</f>
        <v>-7</v>
      </c>
      <c r="FU17" s="523">
        <f t="shared" ref="FU17" si="34">FT17+FU16</f>
        <v>-7</v>
      </c>
      <c r="FV17" s="523">
        <f t="shared" ref="FV17" si="35">FU17+FV16</f>
        <v>-7</v>
      </c>
      <c r="FW17" s="523">
        <f t="shared" ref="FW17" si="36">FV17+FW16</f>
        <v>-28</v>
      </c>
      <c r="FX17" s="523">
        <f t="shared" ref="FX17:FY17" si="37">FW17+FX16</f>
        <v>-18</v>
      </c>
      <c r="FY17" s="523">
        <f t="shared" si="37"/>
        <v>0</v>
      </c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</row>
    <row r="18" spans="1:192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</row>
    <row r="19" spans="1:192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</row>
    <row r="20" spans="1:192" ht="42" customHeight="1" thickBot="1">
      <c r="A20" s="821" t="s">
        <v>628</v>
      </c>
      <c r="B20" s="822"/>
      <c r="C20" s="823"/>
    </row>
  </sheetData>
  <mergeCells count="10">
    <mergeCell ref="FA2:GB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782" priority="59" operator="lessThan">
      <formula>0</formula>
    </cfRule>
    <cfRule type="cellIs" dxfId="6781" priority="57" operator="equal">
      <formula>0</formula>
    </cfRule>
    <cfRule type="cellIs" dxfId="6780" priority="58" operator="equal">
      <formula>0</formula>
    </cfRule>
  </conditionalFormatting>
  <conditionalFormatting sqref="C16">
    <cfRule type="cellIs" dxfId="6779" priority="62" operator="lessThan">
      <formula>0</formula>
    </cfRule>
    <cfRule type="cellIs" dxfId="6778" priority="61" operator="equal">
      <formula>0</formula>
    </cfRule>
    <cfRule type="cellIs" dxfId="6777" priority="60" operator="equal">
      <formula>0</formula>
    </cfRule>
  </conditionalFormatting>
  <conditionalFormatting sqref="D8:O8 R8:V8 Y8:AS8 CC8 CE8:CG8 CQ8:CS8 BV8:BZ8 AU9 GK8:XFD8">
    <cfRule type="cellIs" dxfId="6776" priority="55" operator="greaterThan">
      <formula>0</formula>
    </cfRule>
  </conditionalFormatting>
  <conditionalFormatting sqref="D16:O16 R16:V16">
    <cfRule type="cellIs" dxfId="6775" priority="50" operator="greaterThan">
      <formula>0</formula>
    </cfRule>
    <cfRule type="cellIs" dxfId="6774" priority="51" operator="greaterThan">
      <formula>0</formula>
    </cfRule>
    <cfRule type="cellIs" dxfId="6773" priority="49" operator="greaterThan">
      <formula>0</formula>
    </cfRule>
  </conditionalFormatting>
  <conditionalFormatting sqref="D9:V9 Y9:AS9 BV9:CC9 CE9:CG9 CQ9:CS9 AV17:CD17 CF17:CG17">
    <cfRule type="cellIs" dxfId="6772" priority="53" operator="equal">
      <formula>0</formula>
    </cfRule>
    <cfRule type="cellIs" dxfId="6771" priority="52" operator="lessThan">
      <formula>-0.01</formula>
    </cfRule>
  </conditionalFormatting>
  <conditionalFormatting sqref="D17:AS17">
    <cfRule type="cellIs" dxfId="6770" priority="43" operator="equal">
      <formula>0</formula>
    </cfRule>
    <cfRule type="cellIs" dxfId="6769" priority="42" operator="lessThan">
      <formula>-0.01</formula>
    </cfRule>
  </conditionalFormatting>
  <conditionalFormatting sqref="D18:AS18 AV18:CG18 CQ18:CW18 DC18:DK18">
    <cfRule type="cellIs" dxfId="6768" priority="64" operator="greaterThan">
      <formula>0</formula>
    </cfRule>
    <cfRule type="cellIs" dxfId="6767" priority="63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766" priority="54" operator="greaterThan">
      <formula>0</formula>
    </cfRule>
  </conditionalFormatting>
  <conditionalFormatting sqref="Y16:AC16">
    <cfRule type="cellIs" dxfId="6765" priority="48" operator="greaterThan">
      <formula>0</formula>
    </cfRule>
    <cfRule type="cellIs" dxfId="6764" priority="47" operator="greaterThan">
      <formula>0</formula>
    </cfRule>
    <cfRule type="cellIs" dxfId="6763" priority="46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6762" priority="41" operator="greaterThan">
      <formula>0</formula>
    </cfRule>
  </conditionalFormatting>
  <conditionalFormatting sqref="AE16:BD16 CC16:CD16 CG16 CS16:CT16">
    <cfRule type="cellIs" dxfId="6761" priority="38" operator="greaterThan">
      <formula>0</formula>
    </cfRule>
  </conditionalFormatting>
  <conditionalFormatting sqref="AE16:BD16 CC16:CD16">
    <cfRule type="cellIs" dxfId="6760" priority="37" operator="greaterThan">
      <formula>0</formula>
    </cfRule>
  </conditionalFormatting>
  <conditionalFormatting sqref="AE16:BZ16">
    <cfRule type="cellIs" dxfId="6759" priority="29" operator="greaterThan">
      <formula>0</formula>
    </cfRule>
  </conditionalFormatting>
  <conditionalFormatting sqref="AU8:BS8 BV8:BZ8">
    <cfRule type="cellIs" dxfId="6758" priority="32" operator="greaterThan">
      <formula>0</formula>
    </cfRule>
  </conditionalFormatting>
  <conditionalFormatting sqref="AU8:BS8">
    <cfRule type="cellIs" dxfId="6757" priority="31" operator="greaterThan">
      <formula>0</formula>
    </cfRule>
  </conditionalFormatting>
  <conditionalFormatting sqref="AU8:BS9">
    <cfRule type="cellIs" dxfId="6756" priority="30" operator="greaterThan">
      <formula>0</formula>
    </cfRule>
  </conditionalFormatting>
  <conditionalFormatting sqref="AV17 AT17:AU18">
    <cfRule type="cellIs" dxfId="6755" priority="45" operator="greaterThan">
      <formula>0</formula>
    </cfRule>
    <cfRule type="cellIs" dxfId="6754" priority="44" operator="greaterThan">
      <formula>0</formula>
    </cfRule>
  </conditionalFormatting>
  <conditionalFormatting sqref="AV9:BS9">
    <cfRule type="cellIs" dxfId="6753" priority="33" operator="lessThan">
      <formula>-0.01</formula>
    </cfRule>
    <cfRule type="cellIs" dxfId="6752" priority="34" operator="equal">
      <formula>0</formula>
    </cfRule>
  </conditionalFormatting>
  <conditionalFormatting sqref="AZ16:BN16">
    <cfRule type="cellIs" dxfId="6751" priority="39" operator="greaterThan">
      <formula>0</formula>
    </cfRule>
    <cfRule type="cellIs" dxfId="6750" priority="40" operator="greaterThan">
      <formula>0</formula>
    </cfRule>
  </conditionalFormatting>
  <conditionalFormatting sqref="BO16:BZ16">
    <cfRule type="cellIs" dxfId="6749" priority="35" operator="greaterThan">
      <formula>0</formula>
    </cfRule>
    <cfRule type="cellIs" dxfId="6748" priority="36" operator="greaterThan">
      <formula>0</formula>
    </cfRule>
  </conditionalFormatting>
  <conditionalFormatting sqref="BV8:BZ8">
    <cfRule type="cellIs" dxfId="6747" priority="28" operator="greaterThan">
      <formula>0</formula>
    </cfRule>
  </conditionalFormatting>
  <conditionalFormatting sqref="CF16:CG16 CS16:CT16">
    <cfRule type="cellIs" dxfId="6746" priority="27" operator="greaterThan">
      <formula>0</formula>
    </cfRule>
  </conditionalFormatting>
  <conditionalFormatting sqref="CF16:CG16">
    <cfRule type="cellIs" dxfId="6745" priority="26" operator="greaterThan">
      <formula>0</formula>
    </cfRule>
  </conditionalFormatting>
  <conditionalFormatting sqref="CQ15">
    <cfRule type="cellIs" dxfId="6744" priority="25" operator="greaterThan">
      <formula>0</formula>
    </cfRule>
    <cfRule type="cellIs" dxfId="6743" priority="22" operator="greaterThan">
      <formula>0</formula>
    </cfRule>
  </conditionalFormatting>
  <conditionalFormatting sqref="CQ16:CT17">
    <cfRule type="cellIs" dxfId="6742" priority="24" operator="equal">
      <formula>0</formula>
    </cfRule>
    <cfRule type="cellIs" dxfId="6741" priority="23" operator="lessThan">
      <formula>-0.01</formula>
    </cfRule>
  </conditionalFormatting>
  <conditionalFormatting sqref="DV18:DY18 EM18 GK18:XFD18">
    <cfRule type="cellIs" dxfId="6740" priority="21" operator="greaterThan">
      <formula>0</formula>
    </cfRule>
    <cfRule type="cellIs" dxfId="6739" priority="20" operator="greaterThan">
      <formula>0</formula>
    </cfRule>
  </conditionalFormatting>
  <conditionalFormatting sqref="DV18:DY18 EM18">
    <cfRule type="cellIs" dxfId="6738" priority="19" operator="greaterThan">
      <formula>0</formula>
    </cfRule>
  </conditionalFormatting>
  <conditionalFormatting sqref="EY10">
    <cfRule type="cellIs" dxfId="6737" priority="4" operator="greaterThan">
      <formula>0</formula>
    </cfRule>
  </conditionalFormatting>
  <conditionalFormatting sqref="FQ8:FX8">
    <cfRule type="cellIs" dxfId="6736" priority="10" operator="greaterThan">
      <formula>0</formula>
    </cfRule>
    <cfRule type="cellIs" dxfId="6735" priority="11" operator="greaterThan">
      <formula>0</formula>
    </cfRule>
    <cfRule type="cellIs" dxfId="6734" priority="9" operator="greaterThan">
      <formula>0</formula>
    </cfRule>
    <cfRule type="cellIs" dxfId="6733" priority="8" operator="lessThan">
      <formula>0</formula>
    </cfRule>
    <cfRule type="cellIs" dxfId="6732" priority="7" operator="greaterThan">
      <formula>0</formula>
    </cfRule>
  </conditionalFormatting>
  <conditionalFormatting sqref="FQ9:FY9">
    <cfRule type="cellIs" dxfId="6731" priority="6" operator="lessThan">
      <formula>0</formula>
    </cfRule>
    <cfRule type="cellIs" dxfId="6730" priority="5" operator="equal">
      <formula>0</formula>
    </cfRule>
  </conditionalFormatting>
  <conditionalFormatting sqref="FQ6:GJ6">
    <cfRule type="cellIs" dxfId="6729" priority="3" operator="greaterThan">
      <formula>0</formula>
    </cfRule>
  </conditionalFormatting>
  <conditionalFormatting sqref="FR16:FY16">
    <cfRule type="cellIs" dxfId="6728" priority="16" operator="greaterThan">
      <formula>0</formula>
    </cfRule>
    <cfRule type="cellIs" dxfId="6727" priority="15" operator="lessThan">
      <formula>0</formula>
    </cfRule>
    <cfRule type="cellIs" dxfId="6726" priority="14" operator="greaterThan">
      <formula>0</formula>
    </cfRule>
    <cfRule type="cellIs" dxfId="6725" priority="18" operator="greaterThan">
      <formula>0</formula>
    </cfRule>
    <cfRule type="cellIs" dxfId="6724" priority="17" operator="greaterThan">
      <formula>0</formula>
    </cfRule>
  </conditionalFormatting>
  <conditionalFormatting sqref="FR17:FY17">
    <cfRule type="cellIs" dxfId="6723" priority="13" operator="lessThan">
      <formula>0</formula>
    </cfRule>
    <cfRule type="cellIs" dxfId="6722" priority="12" operator="equal">
      <formula>0</formula>
    </cfRule>
  </conditionalFormatting>
  <conditionalFormatting sqref="FR14:GJ14">
    <cfRule type="cellIs" dxfId="6721" priority="1" operator="greaterThan">
      <formula>0</formula>
    </cfRule>
  </conditionalFormatting>
  <conditionalFormatting sqref="GK6:XFD8 D8:O8 R8:V8 Y8:AS8 AU9">
    <cfRule type="cellIs" dxfId="6720" priority="56" operator="greaterThan">
      <formula>0</formula>
    </cfRule>
  </conditionalFormatting>
  <conditionalFormatting sqref="GK14:XFD15 D6:G6 I6:O6 R6:V6 D14:G14 I14:O14 R14:V14 Y14:AT14">
    <cfRule type="cellIs" dxfId="6719" priority="66" operator="greaterThan">
      <formula>0</formula>
    </cfRule>
  </conditionalFormatting>
  <conditionalFormatting sqref="GK15:XFD15">
    <cfRule type="cellIs" dxfId="6718" priority="65" operator="greaterThan">
      <formula>0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A422-93D9-424F-AB16-C5F37917217F}">
  <sheetPr>
    <tabColor rgb="FF92D050"/>
  </sheetPr>
  <dimension ref="A1:GY20"/>
  <sheetViews>
    <sheetView showGridLines="0" zoomScale="60" zoomScaleNormal="60" workbookViewId="0">
      <pane xSplit="3" ySplit="3" topLeftCell="FS4" activePane="bottomRight" state="frozen"/>
      <selection activeCell="AT22" sqref="AT22"/>
      <selection pane="topRight" activeCell="AT22" sqref="AT22"/>
      <selection pane="bottomLeft" activeCell="AT22" sqref="AT22"/>
      <selection pane="bottomRight" activeCell="GV21" sqref="GV21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69" width="6.6640625" hidden="1" customWidth="1" outlineLevel="1"/>
    <col min="170" max="170" width="6.6640625" customWidth="1" collapsed="1"/>
    <col min="171" max="184" width="6.6640625" customWidth="1"/>
    <col min="185" max="192" width="6.6640625" hidden="1" customWidth="1"/>
    <col min="193" max="207" width="6.6640625" customWidth="1"/>
  </cols>
  <sheetData>
    <row r="1" spans="1:207" ht="28.05" customHeight="1" thickBot="1">
      <c r="A1" s="533" t="s">
        <v>584</v>
      </c>
    </row>
    <row r="2" spans="1:207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68"/>
    </row>
    <row r="3" spans="1:207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760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600">
        <f>GX3+1</f>
        <v>15</v>
      </c>
    </row>
    <row r="4" spans="1:207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761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601"/>
    </row>
    <row r="5" spans="1:207" s="96" customFormat="1" ht="20.100000000000001" customHeight="1">
      <c r="A5" s="845" t="s">
        <v>846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76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602"/>
    </row>
    <row r="6" spans="1:207" s="96" customFormat="1" ht="20.100000000000001" customHeight="1">
      <c r="A6" s="846"/>
      <c r="B6" s="101" t="s">
        <v>6</v>
      </c>
      <c r="C6" s="391">
        <f>SUM(FR6:GY6)</f>
        <v>90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>
        <v>20</v>
      </c>
      <c r="FZ6" s="526">
        <v>30</v>
      </c>
      <c r="GA6" s="526">
        <v>30</v>
      </c>
      <c r="GB6" s="756">
        <v>10</v>
      </c>
      <c r="GC6" s="757"/>
      <c r="GD6" s="526"/>
      <c r="GE6" s="526"/>
      <c r="GF6" s="526"/>
      <c r="GG6" s="526"/>
      <c r="GH6" s="526"/>
      <c r="GI6" s="522"/>
      <c r="GJ6" s="76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602"/>
    </row>
    <row r="7" spans="1:207" s="96" customFormat="1" ht="20.100000000000001" customHeight="1">
      <c r="A7" s="846"/>
      <c r="B7" s="101" t="s">
        <v>7</v>
      </c>
      <c r="C7" s="391">
        <f>SUM(FR7:GY7)</f>
        <v>90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>
        <v>26</v>
      </c>
      <c r="FZ7" s="526">
        <v>13</v>
      </c>
      <c r="GA7" s="526">
        <v>6</v>
      </c>
      <c r="GB7" s="756">
        <v>24</v>
      </c>
      <c r="GC7" s="757"/>
      <c r="GD7" s="526"/>
      <c r="GE7" s="526"/>
      <c r="GF7" s="526"/>
      <c r="GG7" s="526"/>
      <c r="GH7" s="526"/>
      <c r="GI7" s="522"/>
      <c r="GJ7" s="762"/>
      <c r="GK7" s="606"/>
      <c r="GL7" s="526">
        <v>21</v>
      </c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602"/>
    </row>
    <row r="8" spans="1:207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345">
        <f t="shared" ref="FY8:GA8" si="17">FY7-FY6</f>
        <v>6</v>
      </c>
      <c r="FZ8" s="345">
        <f t="shared" si="17"/>
        <v>-17</v>
      </c>
      <c r="GA8" s="345">
        <f t="shared" si="17"/>
        <v>-24</v>
      </c>
      <c r="GB8" s="345">
        <f t="shared" ref="GB8:GL8" si="18">GB7-GB6</f>
        <v>14</v>
      </c>
      <c r="GC8" s="345">
        <f t="shared" si="18"/>
        <v>0</v>
      </c>
      <c r="GD8" s="345">
        <f t="shared" si="18"/>
        <v>0</v>
      </c>
      <c r="GE8" s="345">
        <f t="shared" si="18"/>
        <v>0</v>
      </c>
      <c r="GF8" s="345">
        <f t="shared" si="18"/>
        <v>0</v>
      </c>
      <c r="GG8" s="345">
        <f t="shared" si="18"/>
        <v>0</v>
      </c>
      <c r="GH8" s="345">
        <f t="shared" si="18"/>
        <v>0</v>
      </c>
      <c r="GI8" s="345">
        <f t="shared" si="18"/>
        <v>0</v>
      </c>
      <c r="GJ8" s="529">
        <f t="shared" si="18"/>
        <v>0</v>
      </c>
      <c r="GK8" s="531">
        <f t="shared" si="18"/>
        <v>0</v>
      </c>
      <c r="GL8" s="345">
        <f t="shared" si="18"/>
        <v>21</v>
      </c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602"/>
    </row>
    <row r="9" spans="1:207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3">
        <f t="shared" ref="FY9" si="19">FX9+FY8</f>
        <v>6</v>
      </c>
      <c r="FZ9" s="523">
        <f t="shared" ref="FZ9" si="20">FY9+FZ8</f>
        <v>-11</v>
      </c>
      <c r="GA9" s="523">
        <f t="shared" ref="GA9" si="21">FZ9+GA8</f>
        <v>-35</v>
      </c>
      <c r="GB9" s="523">
        <f t="shared" ref="GB9" si="22">GA9+GB8</f>
        <v>-21</v>
      </c>
      <c r="GC9" s="523">
        <f t="shared" ref="GC9" si="23">GB9+GC8</f>
        <v>-21</v>
      </c>
      <c r="GD9" s="523">
        <f t="shared" ref="GD9" si="24">GC9+GD8</f>
        <v>-21</v>
      </c>
      <c r="GE9" s="523">
        <f t="shared" ref="GE9" si="25">GD9+GE8</f>
        <v>-21</v>
      </c>
      <c r="GF9" s="523">
        <f t="shared" ref="GF9" si="26">GE9+GF8</f>
        <v>-21</v>
      </c>
      <c r="GG9" s="523">
        <f t="shared" ref="GG9" si="27">GF9+GG8</f>
        <v>-21</v>
      </c>
      <c r="GH9" s="523">
        <f t="shared" ref="GH9" si="28">GG9+GH8</f>
        <v>-21</v>
      </c>
      <c r="GI9" s="523">
        <f t="shared" ref="GI9" si="29">GH9+GI8</f>
        <v>-21</v>
      </c>
      <c r="GJ9" s="530">
        <f t="shared" ref="GJ9" si="30">GI9+GJ8</f>
        <v>-21</v>
      </c>
      <c r="GK9" s="532">
        <f t="shared" ref="GK9" si="31">GJ9+GK8</f>
        <v>-21</v>
      </c>
      <c r="GL9" s="523">
        <f t="shared" ref="GL9" si="32">GK9+GL8</f>
        <v>0</v>
      </c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602"/>
    </row>
    <row r="10" spans="1:207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76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602"/>
    </row>
    <row r="11" spans="1:207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763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351"/>
    </row>
    <row r="12" spans="1:207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761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601"/>
    </row>
    <row r="13" spans="1:207" s="96" customFormat="1" ht="20.100000000000001" customHeight="1">
      <c r="A13" s="845" t="s">
        <v>846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76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602"/>
    </row>
    <row r="14" spans="1:207" s="96" customFormat="1" ht="20.100000000000001" customHeight="1">
      <c r="A14" s="846"/>
      <c r="B14" s="101" t="s">
        <v>6</v>
      </c>
      <c r="C14" s="391">
        <f t="shared" ref="C14:C15" si="33">SUM(FR14:GY14)</f>
        <v>90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2">
        <v>10</v>
      </c>
      <c r="FZ14" s="522">
        <v>30</v>
      </c>
      <c r="GA14" s="526">
        <v>30</v>
      </c>
      <c r="GB14" s="756">
        <v>20</v>
      </c>
      <c r="GC14" s="757"/>
      <c r="GD14" s="526"/>
      <c r="GE14" s="526"/>
      <c r="GF14" s="526"/>
      <c r="GG14" s="526"/>
      <c r="GH14" s="526"/>
      <c r="GI14" s="522"/>
      <c r="GJ14" s="76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602"/>
    </row>
    <row r="15" spans="1:207" s="96" customFormat="1" ht="20.100000000000001" customHeight="1">
      <c r="A15" s="846"/>
      <c r="B15" s="101" t="s">
        <v>7</v>
      </c>
      <c r="C15" s="391">
        <f t="shared" si="33"/>
        <v>88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>
        <v>5</v>
      </c>
      <c r="FZ15" s="526">
        <v>9</v>
      </c>
      <c r="GA15" s="526">
        <v>6</v>
      </c>
      <c r="GB15" s="756">
        <v>23</v>
      </c>
      <c r="GC15" s="757"/>
      <c r="GD15" s="526"/>
      <c r="GE15" s="526"/>
      <c r="GF15" s="526"/>
      <c r="GG15" s="526"/>
      <c r="GH15" s="526"/>
      <c r="GI15" s="522"/>
      <c r="GJ15" s="762"/>
      <c r="GK15" s="606"/>
      <c r="GL15" s="526">
        <v>30</v>
      </c>
      <c r="GM15" s="522"/>
      <c r="GN15" s="526">
        <v>15</v>
      </c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602"/>
    </row>
    <row r="16" spans="1:207" s="96" customFormat="1" ht="20.100000000000001" customHeight="1">
      <c r="A16" s="846"/>
      <c r="B16" s="101" t="s">
        <v>8</v>
      </c>
      <c r="C16" s="390">
        <f>C15-C14</f>
        <v>-2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345">
        <f t="shared" ref="FY16" si="34">FY15-FY14</f>
        <v>-5</v>
      </c>
      <c r="FZ16" s="345">
        <f t="shared" ref="FZ16:GA16" si="35">FZ15-FZ14</f>
        <v>-21</v>
      </c>
      <c r="GA16" s="345">
        <f t="shared" si="35"/>
        <v>-24</v>
      </c>
      <c r="GB16" s="345">
        <f t="shared" ref="GB16:GL16" si="36">GB15-GB14</f>
        <v>3</v>
      </c>
      <c r="GC16" s="345">
        <f t="shared" si="36"/>
        <v>0</v>
      </c>
      <c r="GD16" s="345">
        <f t="shared" si="36"/>
        <v>0</v>
      </c>
      <c r="GE16" s="345">
        <f t="shared" si="36"/>
        <v>0</v>
      </c>
      <c r="GF16" s="345">
        <f t="shared" si="36"/>
        <v>0</v>
      </c>
      <c r="GG16" s="345">
        <f t="shared" si="36"/>
        <v>0</v>
      </c>
      <c r="GH16" s="345">
        <f t="shared" si="36"/>
        <v>0</v>
      </c>
      <c r="GI16" s="345">
        <f t="shared" si="36"/>
        <v>0</v>
      </c>
      <c r="GJ16" s="529">
        <f t="shared" si="36"/>
        <v>0</v>
      </c>
      <c r="GK16" s="531">
        <f t="shared" si="36"/>
        <v>0</v>
      </c>
      <c r="GL16" s="345">
        <f t="shared" si="36"/>
        <v>30</v>
      </c>
      <c r="GM16" s="345">
        <f t="shared" ref="GM16:GN16" si="37">GM15-GM14</f>
        <v>0</v>
      </c>
      <c r="GN16" s="345">
        <f t="shared" si="37"/>
        <v>15</v>
      </c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602"/>
    </row>
    <row r="17" spans="1:207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3">
        <f t="shared" ref="FY17" si="38">FX17+FY16</f>
        <v>-5</v>
      </c>
      <c r="FZ17" s="523">
        <f t="shared" ref="FZ17" si="39">FY17+FZ16</f>
        <v>-26</v>
      </c>
      <c r="GA17" s="523">
        <f t="shared" ref="GA17" si="40">FZ17+GA16</f>
        <v>-50</v>
      </c>
      <c r="GB17" s="523">
        <f t="shared" ref="GB17" si="41">GA17+GB16</f>
        <v>-47</v>
      </c>
      <c r="GC17" s="523">
        <f t="shared" ref="GC17" si="42">GB17+GC16</f>
        <v>-47</v>
      </c>
      <c r="GD17" s="523">
        <f t="shared" ref="GD17" si="43">GC17+GD16</f>
        <v>-47</v>
      </c>
      <c r="GE17" s="523">
        <f t="shared" ref="GE17" si="44">GD17+GE16</f>
        <v>-47</v>
      </c>
      <c r="GF17" s="523">
        <f t="shared" ref="GF17" si="45">GE17+GF16</f>
        <v>-47</v>
      </c>
      <c r="GG17" s="523">
        <f t="shared" ref="GG17" si="46">GF17+GG16</f>
        <v>-47</v>
      </c>
      <c r="GH17" s="523">
        <f t="shared" ref="GH17" si="47">GG17+GH16</f>
        <v>-47</v>
      </c>
      <c r="GI17" s="523">
        <f t="shared" ref="GI17" si="48">GH17+GI16</f>
        <v>-47</v>
      </c>
      <c r="GJ17" s="530">
        <f t="shared" ref="GJ17" si="49">GI17+GJ16</f>
        <v>-47</v>
      </c>
      <c r="GK17" s="532">
        <f t="shared" ref="GK17" si="50">GJ17+GK16</f>
        <v>-47</v>
      </c>
      <c r="GL17" s="523">
        <f t="shared" ref="GL17" si="51">GK17+GL16</f>
        <v>-17</v>
      </c>
      <c r="GM17" s="523">
        <f t="shared" ref="GM17" si="52">GL17+GM16</f>
        <v>-17</v>
      </c>
      <c r="GN17" s="523">
        <f t="shared" ref="GN17" si="53">GM17+GN16</f>
        <v>-2</v>
      </c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602"/>
    </row>
    <row r="18" spans="1:207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76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602"/>
    </row>
    <row r="19" spans="1:207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763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351"/>
    </row>
    <row r="20" spans="1:207" ht="42" customHeight="1" thickBot="1">
      <c r="A20" s="821" t="s">
        <v>628</v>
      </c>
      <c r="B20" s="822"/>
      <c r="C20" s="823"/>
    </row>
  </sheetData>
  <mergeCells count="11">
    <mergeCell ref="GK2:GY2"/>
    <mergeCell ref="FA2:GB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717" priority="74" operator="lessThan">
      <formula>0</formula>
    </cfRule>
    <cfRule type="cellIs" dxfId="6716" priority="72" operator="equal">
      <formula>0</formula>
    </cfRule>
    <cfRule type="cellIs" dxfId="6715" priority="73" operator="equal">
      <formula>0</formula>
    </cfRule>
  </conditionalFormatting>
  <conditionalFormatting sqref="C16">
    <cfRule type="cellIs" dxfId="6714" priority="77" operator="lessThan">
      <formula>0</formula>
    </cfRule>
    <cfRule type="cellIs" dxfId="6713" priority="76" operator="equal">
      <formula>0</formula>
    </cfRule>
    <cfRule type="cellIs" dxfId="6712" priority="75" operator="equal">
      <formula>0</formula>
    </cfRule>
  </conditionalFormatting>
  <conditionalFormatting sqref="D8:O8 R8:V8 Y8:AS8 CC8 CE8:CG8 CQ8:CS8 BV8:BZ8 AU9 GZ8:XFD8">
    <cfRule type="cellIs" dxfId="6711" priority="70" operator="greaterThan">
      <formula>0</formula>
    </cfRule>
  </conditionalFormatting>
  <conditionalFormatting sqref="D16:O16 R16:V16">
    <cfRule type="cellIs" dxfId="6710" priority="65" operator="greaterThan">
      <formula>0</formula>
    </cfRule>
    <cfRule type="cellIs" dxfId="6709" priority="66" operator="greaterThan">
      <formula>0</formula>
    </cfRule>
    <cfRule type="cellIs" dxfId="6708" priority="64" operator="greaterThan">
      <formula>0</formula>
    </cfRule>
  </conditionalFormatting>
  <conditionalFormatting sqref="D9:V9 Y9:AS9 BV9:CC9 CE9:CG9 CQ9:CS9 AV17:CD17 CF17:CG17">
    <cfRule type="cellIs" dxfId="6707" priority="68" operator="equal">
      <formula>0</formula>
    </cfRule>
    <cfRule type="cellIs" dxfId="6706" priority="67" operator="lessThan">
      <formula>-0.01</formula>
    </cfRule>
  </conditionalFormatting>
  <conditionalFormatting sqref="D17:AS17">
    <cfRule type="cellIs" dxfId="6705" priority="58" operator="equal">
      <formula>0</formula>
    </cfRule>
    <cfRule type="cellIs" dxfId="6704" priority="57" operator="lessThan">
      <formula>-0.01</formula>
    </cfRule>
  </conditionalFormatting>
  <conditionalFormatting sqref="D18:AS18 AV18:CG18 CQ18:CW18 DC18:DK18">
    <cfRule type="cellIs" dxfId="6703" priority="79" operator="greaterThan">
      <formula>0</formula>
    </cfRule>
    <cfRule type="cellIs" dxfId="6702" priority="78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701" priority="69" operator="greaterThan">
      <formula>0</formula>
    </cfRule>
  </conditionalFormatting>
  <conditionalFormatting sqref="Y16:AC16">
    <cfRule type="cellIs" dxfId="6700" priority="63" operator="greaterThan">
      <formula>0</formula>
    </cfRule>
    <cfRule type="cellIs" dxfId="6699" priority="62" operator="greaterThan">
      <formula>0</formula>
    </cfRule>
    <cfRule type="cellIs" dxfId="6698" priority="61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6697" priority="56" operator="greaterThan">
      <formula>0</formula>
    </cfRule>
  </conditionalFormatting>
  <conditionalFormatting sqref="AE16:BD16 CC16:CD16 CG16 CS16:CT16">
    <cfRule type="cellIs" dxfId="6696" priority="53" operator="greaterThan">
      <formula>0</formula>
    </cfRule>
  </conditionalFormatting>
  <conditionalFormatting sqref="AE16:BD16 CC16:CD16">
    <cfRule type="cellIs" dxfId="6695" priority="52" operator="greaterThan">
      <formula>0</formula>
    </cfRule>
  </conditionalFormatting>
  <conditionalFormatting sqref="AE16:BZ16">
    <cfRule type="cellIs" dxfId="6694" priority="44" operator="greaterThan">
      <formula>0</formula>
    </cfRule>
  </conditionalFormatting>
  <conditionalFormatting sqref="AU8:BS8 BV8:BZ8">
    <cfRule type="cellIs" dxfId="6693" priority="47" operator="greaterThan">
      <formula>0</formula>
    </cfRule>
  </conditionalFormatting>
  <conditionalFormatting sqref="AU8:BS8">
    <cfRule type="cellIs" dxfId="6692" priority="46" operator="greaterThan">
      <formula>0</formula>
    </cfRule>
  </conditionalFormatting>
  <conditionalFormatting sqref="AU8:BS9">
    <cfRule type="cellIs" dxfId="6691" priority="45" operator="greaterThan">
      <formula>0</formula>
    </cfRule>
  </conditionalFormatting>
  <conditionalFormatting sqref="AV17 AT17:AU18">
    <cfRule type="cellIs" dxfId="6690" priority="60" operator="greaterThan">
      <formula>0</formula>
    </cfRule>
    <cfRule type="cellIs" dxfId="6689" priority="59" operator="greaterThan">
      <formula>0</formula>
    </cfRule>
  </conditionalFormatting>
  <conditionalFormatting sqref="AV9:BS9">
    <cfRule type="cellIs" dxfId="6688" priority="48" operator="lessThan">
      <formula>-0.01</formula>
    </cfRule>
    <cfRule type="cellIs" dxfId="6687" priority="49" operator="equal">
      <formula>0</formula>
    </cfRule>
  </conditionalFormatting>
  <conditionalFormatting sqref="AZ16:BN16">
    <cfRule type="cellIs" dxfId="6686" priority="54" operator="greaterThan">
      <formula>0</formula>
    </cfRule>
    <cfRule type="cellIs" dxfId="6685" priority="55" operator="greaterThan">
      <formula>0</formula>
    </cfRule>
  </conditionalFormatting>
  <conditionalFormatting sqref="BO16:BZ16">
    <cfRule type="cellIs" dxfId="6684" priority="50" operator="greaterThan">
      <formula>0</formula>
    </cfRule>
    <cfRule type="cellIs" dxfId="6683" priority="51" operator="greaterThan">
      <formula>0</formula>
    </cfRule>
  </conditionalFormatting>
  <conditionalFormatting sqref="BV8:BZ8">
    <cfRule type="cellIs" dxfId="6682" priority="43" operator="greaterThan">
      <formula>0</formula>
    </cfRule>
  </conditionalFormatting>
  <conditionalFormatting sqref="CF16:CG16 CS16:CT16">
    <cfRule type="cellIs" dxfId="6681" priority="42" operator="greaterThan">
      <formula>0</formula>
    </cfRule>
  </conditionalFormatting>
  <conditionalFormatting sqref="CF16:CG16">
    <cfRule type="cellIs" dxfId="6680" priority="41" operator="greaterThan">
      <formula>0</formula>
    </cfRule>
  </conditionalFormatting>
  <conditionalFormatting sqref="CQ15">
    <cfRule type="cellIs" dxfId="6679" priority="40" operator="greaterThan">
      <formula>0</formula>
    </cfRule>
    <cfRule type="cellIs" dxfId="6678" priority="37" operator="greaterThan">
      <formula>0</formula>
    </cfRule>
  </conditionalFormatting>
  <conditionalFormatting sqref="CQ16:CT17">
    <cfRule type="cellIs" dxfId="6677" priority="39" operator="equal">
      <formula>0</formula>
    </cfRule>
    <cfRule type="cellIs" dxfId="6676" priority="38" operator="lessThan">
      <formula>-0.01</formula>
    </cfRule>
  </conditionalFormatting>
  <conditionalFormatting sqref="DV18:DY18 EM18 GZ18:XFD18">
    <cfRule type="cellIs" dxfId="6675" priority="36" operator="greaterThan">
      <formula>0</formula>
    </cfRule>
    <cfRule type="cellIs" dxfId="6674" priority="35" operator="greaterThan">
      <formula>0</formula>
    </cfRule>
  </conditionalFormatting>
  <conditionalFormatting sqref="DV18:DY18 EM18">
    <cfRule type="cellIs" dxfId="6673" priority="34" operator="greaterThan">
      <formula>0</formula>
    </cfRule>
  </conditionalFormatting>
  <conditionalFormatting sqref="EY10">
    <cfRule type="cellIs" dxfId="6672" priority="19" operator="greaterThan">
      <formula>0</formula>
    </cfRule>
  </conditionalFormatting>
  <conditionalFormatting sqref="FY8:GL8">
    <cfRule type="cellIs" dxfId="6671" priority="25" operator="greaterThan">
      <formula>0</formula>
    </cfRule>
    <cfRule type="cellIs" dxfId="6670" priority="26" operator="greaterThan">
      <formula>0</formula>
    </cfRule>
    <cfRule type="cellIs" dxfId="6669" priority="24" operator="greaterThan">
      <formula>0</formula>
    </cfRule>
    <cfRule type="cellIs" dxfId="6668" priority="23" operator="lessThan">
      <formula>0</formula>
    </cfRule>
    <cfRule type="cellIs" dxfId="6667" priority="22" operator="greaterThan">
      <formula>0</formula>
    </cfRule>
  </conditionalFormatting>
  <conditionalFormatting sqref="FY9:GL9">
    <cfRule type="cellIs" dxfId="6666" priority="21" operator="lessThan">
      <formula>0</formula>
    </cfRule>
    <cfRule type="cellIs" dxfId="6665" priority="20" operator="equal">
      <formula>0</formula>
    </cfRule>
  </conditionalFormatting>
  <conditionalFormatting sqref="FY14:GM14 GO14:GY14">
    <cfRule type="cellIs" dxfId="6664" priority="16" operator="greaterThan">
      <formula>0</formula>
    </cfRule>
  </conditionalFormatting>
  <conditionalFormatting sqref="FY16:GN16">
    <cfRule type="cellIs" dxfId="6663" priority="31" operator="greaterThan">
      <formula>0</formula>
    </cfRule>
    <cfRule type="cellIs" dxfId="6662" priority="30" operator="lessThan">
      <formula>0</formula>
    </cfRule>
    <cfRule type="cellIs" dxfId="6661" priority="29" operator="greaterThan">
      <formula>0</formula>
    </cfRule>
    <cfRule type="cellIs" dxfId="6660" priority="33" operator="greaterThan">
      <formula>0</formula>
    </cfRule>
    <cfRule type="cellIs" dxfId="6659" priority="32" operator="greaterThan">
      <formula>0</formula>
    </cfRule>
  </conditionalFormatting>
  <conditionalFormatting sqref="FY17:GN17">
    <cfRule type="cellIs" dxfId="6658" priority="28" operator="lessThan">
      <formula>0</formula>
    </cfRule>
    <cfRule type="cellIs" dxfId="6657" priority="27" operator="equal">
      <formula>0</formula>
    </cfRule>
  </conditionalFormatting>
  <conditionalFormatting sqref="FY6:GY6 GL7 GL10">
    <cfRule type="cellIs" dxfId="6656" priority="15" operator="greaterThan">
      <formula>0</formula>
    </cfRule>
  </conditionalFormatting>
  <conditionalFormatting sqref="GZ6:XFD8 D8:O8 R8:V8 Y8:AS8 AU9">
    <cfRule type="cellIs" dxfId="6655" priority="71" operator="greaterThan">
      <formula>0</formula>
    </cfRule>
  </conditionalFormatting>
  <conditionalFormatting sqref="GZ14:XFD15 D6:G6 I6:O6 R6:V6 D14:G14 I14:O14 R14:V14 Y14:AT14">
    <cfRule type="cellIs" dxfId="6654" priority="81" operator="greaterThan">
      <formula>0</formula>
    </cfRule>
  </conditionalFormatting>
  <conditionalFormatting sqref="GZ15:XFD15">
    <cfRule type="cellIs" dxfId="6653" priority="80" operator="greaterThan">
      <formula>0</formula>
    </cfRule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5D6D-A4E3-4013-B7C5-C0F4B3E04B15}">
  <sheetPr>
    <tabColor rgb="FF92D050"/>
  </sheetPr>
  <dimension ref="A1:GQ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GU11" sqref="GU11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customWidth="1" collapsed="1"/>
    <col min="178" max="192" width="6.6640625" customWidth="1"/>
  </cols>
  <sheetData>
    <row r="1" spans="1:199" ht="28.05" customHeight="1" thickBot="1">
      <c r="A1" s="533" t="s">
        <v>584</v>
      </c>
    </row>
    <row r="2" spans="1:19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C2" s="843" t="s">
        <v>856</v>
      </c>
      <c r="GD2" s="844"/>
      <c r="GE2" s="844"/>
      <c r="GF2" s="844"/>
      <c r="GG2" s="844"/>
      <c r="GH2" s="844"/>
      <c r="GI2" s="844"/>
      <c r="GJ2" s="844"/>
      <c r="GK2" s="844"/>
      <c r="GL2" s="844"/>
      <c r="GM2" s="844"/>
      <c r="GN2" s="844"/>
      <c r="GO2" s="844"/>
      <c r="GP2" s="844"/>
      <c r="GQ2" s="868"/>
    </row>
    <row r="3" spans="1:19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800">
        <v>1</v>
      </c>
      <c r="GD3" s="598">
        <f t="shared" ref="GD3:GH3" si="14">GC3+1</f>
        <v>2</v>
      </c>
      <c r="GE3" s="599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598">
        <f t="shared" ref="GK3" si="15">GJ3+1</f>
        <v>9</v>
      </c>
      <c r="GL3" s="598">
        <f t="shared" ref="GL3" si="16">GK3+1</f>
        <v>10</v>
      </c>
      <c r="GM3" s="598">
        <f t="shared" ref="GM3" si="17">GL3+1</f>
        <v>11</v>
      </c>
      <c r="GN3" s="598">
        <f t="shared" ref="GN3" si="18">GM3+1</f>
        <v>12</v>
      </c>
      <c r="GO3" s="598">
        <f t="shared" ref="GO3" si="19">GN3+1</f>
        <v>13</v>
      </c>
      <c r="GP3" s="599">
        <f>GO3+1</f>
        <v>14</v>
      </c>
      <c r="GQ3" s="600">
        <f>GP3+1</f>
        <v>15</v>
      </c>
    </row>
    <row r="4" spans="1:199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604"/>
      <c r="GD4" s="525"/>
      <c r="GE4" s="524"/>
      <c r="GF4" s="525"/>
      <c r="GG4" s="525"/>
      <c r="GH4" s="525"/>
      <c r="GI4" s="524"/>
      <c r="GJ4" s="524"/>
      <c r="GK4" s="525"/>
      <c r="GL4" s="525"/>
      <c r="GM4" s="525"/>
      <c r="GN4" s="525"/>
      <c r="GO4" s="525"/>
      <c r="GP4" s="524"/>
      <c r="GQ4" s="601"/>
    </row>
    <row r="5" spans="1:199" s="96" customFormat="1" ht="20.100000000000001" customHeight="1">
      <c r="A5" s="845" t="s">
        <v>849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606"/>
      <c r="GD5" s="526"/>
      <c r="GE5" s="522"/>
      <c r="GF5" s="526"/>
      <c r="GG5" s="526"/>
      <c r="GH5" s="526"/>
      <c r="GI5" s="522"/>
      <c r="GJ5" s="522"/>
      <c r="GK5" s="526"/>
      <c r="GL5" s="526"/>
      <c r="GM5" s="526"/>
      <c r="GN5" s="526"/>
      <c r="GO5" s="526"/>
      <c r="GP5" s="522"/>
      <c r="GQ5" s="602"/>
    </row>
    <row r="6" spans="1:199" s="96" customFormat="1" ht="20.100000000000001" customHeight="1">
      <c r="A6" s="846"/>
      <c r="B6" s="101" t="s">
        <v>6</v>
      </c>
      <c r="C6" s="391">
        <f>SUM(FJ6:GQ6)</f>
        <v>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606"/>
      <c r="GD6" s="526"/>
      <c r="GE6" s="522"/>
      <c r="GF6" s="526">
        <v>30</v>
      </c>
      <c r="GG6" s="526"/>
      <c r="GH6" s="526"/>
      <c r="GI6" s="522"/>
      <c r="GJ6" s="522"/>
      <c r="GK6" s="526"/>
      <c r="GL6" s="526"/>
      <c r="GM6" s="526"/>
      <c r="GN6" s="526"/>
      <c r="GO6" s="526"/>
      <c r="GP6" s="522"/>
      <c r="GQ6" s="602"/>
    </row>
    <row r="7" spans="1:199" s="96" customFormat="1" ht="20.100000000000001" customHeight="1">
      <c r="A7" s="846"/>
      <c r="B7" s="101" t="s">
        <v>7</v>
      </c>
      <c r="C7" s="391">
        <f>SUM(FJ7:GQ7)</f>
        <v>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606"/>
      <c r="GD7" s="526">
        <v>2</v>
      </c>
      <c r="GE7" s="522"/>
      <c r="GF7" s="526">
        <v>20</v>
      </c>
      <c r="GG7" s="526">
        <v>8</v>
      </c>
      <c r="GH7" s="526"/>
      <c r="GI7" s="522"/>
      <c r="GJ7" s="522"/>
      <c r="GK7" s="526"/>
      <c r="GL7" s="526"/>
      <c r="GM7" s="526"/>
      <c r="GN7" s="526"/>
      <c r="GO7" s="526"/>
      <c r="GP7" s="522"/>
      <c r="GQ7" s="602"/>
    </row>
    <row r="8" spans="1:199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606"/>
      <c r="GD8" s="345">
        <f t="shared" ref="GD8:GF8" si="20">GD7-GD6</f>
        <v>2</v>
      </c>
      <c r="GE8" s="522"/>
      <c r="GF8" s="345">
        <f t="shared" si="20"/>
        <v>-10</v>
      </c>
      <c r="GG8" s="345">
        <f t="shared" ref="GG8" si="21">GG7-GG6</f>
        <v>8</v>
      </c>
      <c r="GH8" s="526"/>
      <c r="GI8" s="522"/>
      <c r="GJ8" s="522"/>
      <c r="GK8" s="526"/>
      <c r="GL8" s="526"/>
      <c r="GM8" s="526"/>
      <c r="GN8" s="526"/>
      <c r="GO8" s="526"/>
      <c r="GP8" s="522"/>
      <c r="GQ8" s="602"/>
    </row>
    <row r="9" spans="1:199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606"/>
      <c r="GD9" s="523">
        <f>GA9+GD8</f>
        <v>2</v>
      </c>
      <c r="GE9" s="523">
        <f t="shared" ref="GE9" si="22">GB9+GE8</f>
        <v>0</v>
      </c>
      <c r="GF9" s="523">
        <f>GD9+GF8</f>
        <v>-8</v>
      </c>
      <c r="GG9" s="523">
        <f>GE9+GG8</f>
        <v>8</v>
      </c>
      <c r="GH9" s="526"/>
      <c r="GI9" s="522"/>
      <c r="GJ9" s="522"/>
      <c r="GK9" s="526"/>
      <c r="GL9" s="526"/>
      <c r="GM9" s="526"/>
      <c r="GN9" s="526"/>
      <c r="GO9" s="526"/>
      <c r="GP9" s="522"/>
      <c r="GQ9" s="602"/>
    </row>
    <row r="10" spans="1:199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606"/>
      <c r="GD10" s="526"/>
      <c r="GE10" s="522"/>
      <c r="GF10" s="526"/>
      <c r="GG10" s="526"/>
      <c r="GH10" s="526"/>
      <c r="GI10" s="522"/>
      <c r="GJ10" s="522"/>
      <c r="GK10" s="526"/>
      <c r="GL10" s="526"/>
      <c r="GM10" s="526"/>
      <c r="GN10" s="526"/>
      <c r="GO10" s="526"/>
      <c r="GP10" s="522"/>
      <c r="GQ10" s="602"/>
    </row>
    <row r="11" spans="1:199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609"/>
      <c r="GD11" s="349"/>
      <c r="GE11" s="350"/>
      <c r="GF11" s="349"/>
      <c r="GG11" s="349"/>
      <c r="GH11" s="349"/>
      <c r="GI11" s="350"/>
      <c r="GJ11" s="350"/>
      <c r="GK11" s="349"/>
      <c r="GL11" s="349"/>
      <c r="GM11" s="349"/>
      <c r="GN11" s="349"/>
      <c r="GO11" s="349"/>
      <c r="GP11" s="350"/>
      <c r="GQ11" s="351"/>
    </row>
    <row r="12" spans="1:199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604"/>
      <c r="GD12" s="525"/>
      <c r="GE12" s="524"/>
      <c r="GF12" s="525"/>
      <c r="GG12" s="525"/>
      <c r="GH12" s="525"/>
      <c r="GI12" s="524"/>
      <c r="GJ12" s="524"/>
      <c r="GK12" s="525"/>
      <c r="GL12" s="525"/>
      <c r="GM12" s="525"/>
      <c r="GN12" s="525"/>
      <c r="GO12" s="525"/>
      <c r="GP12" s="524"/>
      <c r="GQ12" s="601"/>
    </row>
    <row r="13" spans="1:199" s="96" customFormat="1" ht="20.100000000000001" customHeight="1">
      <c r="A13" s="845" t="s">
        <v>849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606"/>
      <c r="GD13" s="526"/>
      <c r="GE13" s="522"/>
      <c r="GF13" s="526"/>
      <c r="GG13" s="526"/>
      <c r="GH13" s="526"/>
      <c r="GI13" s="522"/>
      <c r="GJ13" s="522"/>
      <c r="GK13" s="526"/>
      <c r="GL13" s="526"/>
      <c r="GM13" s="526"/>
      <c r="GN13" s="526"/>
      <c r="GO13" s="526"/>
      <c r="GP13" s="522"/>
      <c r="GQ13" s="602"/>
    </row>
    <row r="14" spans="1:199" s="96" customFormat="1" ht="20.100000000000001" customHeight="1">
      <c r="A14" s="846"/>
      <c r="B14" s="101" t="s">
        <v>6</v>
      </c>
      <c r="C14" s="391">
        <f t="shared" ref="C14:C15" si="23">SUM(FJ14:GQ14)</f>
        <v>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606"/>
      <c r="GD14" s="526"/>
      <c r="GE14" s="522"/>
      <c r="GF14" s="526"/>
      <c r="GG14" s="522">
        <v>30</v>
      </c>
      <c r="GH14" s="526"/>
      <c r="GI14" s="522"/>
      <c r="GJ14" s="522"/>
      <c r="GK14" s="526"/>
      <c r="GL14" s="526"/>
      <c r="GM14" s="526"/>
      <c r="GN14" s="526"/>
      <c r="GO14" s="526"/>
      <c r="GP14" s="522"/>
      <c r="GQ14" s="602"/>
    </row>
    <row r="15" spans="1:199" s="96" customFormat="1" ht="20.100000000000001" customHeight="1">
      <c r="A15" s="846"/>
      <c r="B15" s="101" t="s">
        <v>7</v>
      </c>
      <c r="C15" s="391">
        <f t="shared" si="23"/>
        <v>30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606"/>
      <c r="GD15" s="526"/>
      <c r="GE15" s="522"/>
      <c r="GF15" s="526"/>
      <c r="GG15" s="526">
        <v>20</v>
      </c>
      <c r="GH15" s="526">
        <v>10</v>
      </c>
      <c r="GI15" s="522"/>
      <c r="GJ15" s="522"/>
      <c r="GK15" s="526"/>
      <c r="GL15" s="526"/>
      <c r="GM15" s="526"/>
      <c r="GN15" s="526"/>
      <c r="GO15" s="526"/>
      <c r="GP15" s="522"/>
      <c r="GQ15" s="602"/>
    </row>
    <row r="16" spans="1:199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606"/>
      <c r="GD16" s="526"/>
      <c r="GE16" s="522"/>
      <c r="GF16" s="526"/>
      <c r="GG16" s="345">
        <f t="shared" ref="GG16:GH16" si="24">GG15-GG14</f>
        <v>-10</v>
      </c>
      <c r="GH16" s="345">
        <f t="shared" si="24"/>
        <v>10</v>
      </c>
      <c r="GI16" s="522"/>
      <c r="GJ16" s="522"/>
      <c r="GK16" s="526"/>
      <c r="GL16" s="526"/>
      <c r="GM16" s="526"/>
      <c r="GN16" s="526"/>
      <c r="GO16" s="526"/>
      <c r="GP16" s="522"/>
      <c r="GQ16" s="602"/>
    </row>
    <row r="17" spans="1:199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606"/>
      <c r="GD17" s="526"/>
      <c r="GE17" s="522"/>
      <c r="GF17" s="526"/>
      <c r="GG17" s="523">
        <f>GD17+GG16</f>
        <v>-10</v>
      </c>
      <c r="GH17" s="523">
        <f>GE17+GH16</f>
        <v>10</v>
      </c>
      <c r="GI17" s="522"/>
      <c r="GJ17" s="522"/>
      <c r="GK17" s="526"/>
      <c r="GL17" s="526"/>
      <c r="GM17" s="526"/>
      <c r="GN17" s="526"/>
      <c r="GO17" s="526"/>
      <c r="GP17" s="522"/>
      <c r="GQ17" s="602"/>
    </row>
    <row r="18" spans="1:199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606"/>
      <c r="GD18" s="526"/>
      <c r="GE18" s="522"/>
      <c r="GF18" s="526"/>
      <c r="GG18" s="526"/>
      <c r="GH18" s="526"/>
      <c r="GI18" s="522"/>
      <c r="GJ18" s="522"/>
      <c r="GK18" s="526"/>
      <c r="GL18" s="526"/>
      <c r="GM18" s="526"/>
      <c r="GN18" s="526"/>
      <c r="GO18" s="526"/>
      <c r="GP18" s="522"/>
      <c r="GQ18" s="602"/>
    </row>
    <row r="19" spans="1:199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609"/>
      <c r="GD19" s="349"/>
      <c r="GE19" s="350"/>
      <c r="GF19" s="349"/>
      <c r="GG19" s="349"/>
      <c r="GH19" s="349"/>
      <c r="GI19" s="350"/>
      <c r="GJ19" s="350"/>
      <c r="GK19" s="349"/>
      <c r="GL19" s="349"/>
      <c r="GM19" s="349"/>
      <c r="GN19" s="349"/>
      <c r="GO19" s="349"/>
      <c r="GP19" s="350"/>
      <c r="GQ19" s="351"/>
    </row>
    <row r="20" spans="1:199" ht="42" customHeight="1" thickBot="1">
      <c r="A20" s="821" t="s">
        <v>628</v>
      </c>
      <c r="B20" s="822"/>
      <c r="C20" s="823"/>
    </row>
  </sheetData>
  <mergeCells count="11">
    <mergeCell ref="GC2:GQ2"/>
    <mergeCell ref="FA2:GB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652" priority="79" operator="lessThan">
      <formula>0</formula>
    </cfRule>
    <cfRule type="cellIs" dxfId="6651" priority="77" operator="equal">
      <formula>0</formula>
    </cfRule>
    <cfRule type="cellIs" dxfId="6650" priority="78" operator="equal">
      <formula>0</formula>
    </cfRule>
  </conditionalFormatting>
  <conditionalFormatting sqref="C16">
    <cfRule type="cellIs" dxfId="6649" priority="82" operator="lessThan">
      <formula>0</formula>
    </cfRule>
    <cfRule type="cellIs" dxfId="6648" priority="81" operator="equal">
      <formula>0</formula>
    </cfRule>
    <cfRule type="cellIs" dxfId="6647" priority="80" operator="equal">
      <formula>0</formula>
    </cfRule>
  </conditionalFormatting>
  <conditionalFormatting sqref="D8:O8 R8:V8 Y8:AS8 CC8 CE8:CG8 CQ8:CS8 BV8:BZ8 AU9 GR8:XFD8">
    <cfRule type="cellIs" dxfId="6646" priority="75" operator="greaterThan">
      <formula>0</formula>
    </cfRule>
  </conditionalFormatting>
  <conditionalFormatting sqref="D16:O16 R16:V16">
    <cfRule type="cellIs" dxfId="6645" priority="70" operator="greaterThan">
      <formula>0</formula>
    </cfRule>
    <cfRule type="cellIs" dxfId="6644" priority="71" operator="greaterThan">
      <formula>0</formula>
    </cfRule>
    <cfRule type="cellIs" dxfId="6643" priority="69" operator="greaterThan">
      <formula>0</formula>
    </cfRule>
  </conditionalFormatting>
  <conditionalFormatting sqref="D9:V9 Y9:AS9 BV9:CC9 CE9:CG9 CQ9:CS9 AV17:CD17 CF17:CG17">
    <cfRule type="cellIs" dxfId="6642" priority="73" operator="equal">
      <formula>0</formula>
    </cfRule>
    <cfRule type="cellIs" dxfId="6641" priority="72" operator="lessThan">
      <formula>-0.01</formula>
    </cfRule>
  </conditionalFormatting>
  <conditionalFormatting sqref="D17:AS17">
    <cfRule type="cellIs" dxfId="6640" priority="63" operator="equal">
      <formula>0</formula>
    </cfRule>
    <cfRule type="cellIs" dxfId="6639" priority="62" operator="lessThan">
      <formula>-0.01</formula>
    </cfRule>
  </conditionalFormatting>
  <conditionalFormatting sqref="D18:AS18 AV18:CG18 CQ18:CW18 DC18:DK18">
    <cfRule type="cellIs" dxfId="6638" priority="84" operator="greaterThan">
      <formula>0</formula>
    </cfRule>
    <cfRule type="cellIs" dxfId="6637" priority="83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636" priority="74" operator="greaterThan">
      <formula>0</formula>
    </cfRule>
  </conditionalFormatting>
  <conditionalFormatting sqref="Y16:AC16">
    <cfRule type="cellIs" dxfId="6635" priority="68" operator="greaterThan">
      <formula>0</formula>
    </cfRule>
    <cfRule type="cellIs" dxfId="6634" priority="67" operator="greaterThan">
      <formula>0</formula>
    </cfRule>
    <cfRule type="cellIs" dxfId="6633" priority="66" operator="greaterThan">
      <formula>0</formula>
    </cfRule>
  </conditionalFormatting>
  <conditionalFormatting sqref="Y6:CC6 CE6:CG6 CQ6:CS6 DU6 GC6 GE6:GQ6 CC8 CE8:CG8 CQ8:CS8 AW14:BR14 BT14:CD14 CF14:CG14 CQ14:DD14 DU14 GB14:GE14 GG14:GQ14 CA15:CB16 CU15:CW17 CX15:DB18">
    <cfRule type="cellIs" dxfId="6632" priority="61" operator="greaterThan">
      <formula>0</formula>
    </cfRule>
  </conditionalFormatting>
  <conditionalFormatting sqref="AE16:BD16 CC16:CD16 CG16 CS16:CT16">
    <cfRule type="cellIs" dxfId="6631" priority="58" operator="greaterThan">
      <formula>0</formula>
    </cfRule>
  </conditionalFormatting>
  <conditionalFormatting sqref="AE16:BD16 CC16:CD16">
    <cfRule type="cellIs" dxfId="6630" priority="57" operator="greaterThan">
      <formula>0</formula>
    </cfRule>
  </conditionalFormatting>
  <conditionalFormatting sqref="AE16:BZ16">
    <cfRule type="cellIs" dxfId="6629" priority="49" operator="greaterThan">
      <formula>0</formula>
    </cfRule>
  </conditionalFormatting>
  <conditionalFormatting sqref="AU8:BS8 BV8:BZ8">
    <cfRule type="cellIs" dxfId="6628" priority="52" operator="greaterThan">
      <formula>0</formula>
    </cfRule>
  </conditionalFormatting>
  <conditionalFormatting sqref="AU8:BS8">
    <cfRule type="cellIs" dxfId="6627" priority="51" operator="greaterThan">
      <formula>0</formula>
    </cfRule>
  </conditionalFormatting>
  <conditionalFormatting sqref="AU8:BS9">
    <cfRule type="cellIs" dxfId="6626" priority="50" operator="greaterThan">
      <formula>0</formula>
    </cfRule>
  </conditionalFormatting>
  <conditionalFormatting sqref="AV17 AT17:AU18">
    <cfRule type="cellIs" dxfId="6625" priority="65" operator="greaterThan">
      <formula>0</formula>
    </cfRule>
    <cfRule type="cellIs" dxfId="6624" priority="64" operator="greaterThan">
      <formula>0</formula>
    </cfRule>
  </conditionalFormatting>
  <conditionalFormatting sqref="AV9:BS9">
    <cfRule type="cellIs" dxfId="6623" priority="54" operator="equal">
      <formula>0</formula>
    </cfRule>
    <cfRule type="cellIs" dxfId="6622" priority="53" operator="lessThan">
      <formula>-0.01</formula>
    </cfRule>
  </conditionalFormatting>
  <conditionalFormatting sqref="AZ16:BN16">
    <cfRule type="cellIs" dxfId="6621" priority="59" operator="greaterThan">
      <formula>0</formula>
    </cfRule>
    <cfRule type="cellIs" dxfId="6620" priority="60" operator="greaterThan">
      <formula>0</formula>
    </cfRule>
  </conditionalFormatting>
  <conditionalFormatting sqref="BO16:BZ16">
    <cfRule type="cellIs" dxfId="6619" priority="55" operator="greaterThan">
      <formula>0</formula>
    </cfRule>
    <cfRule type="cellIs" dxfId="6618" priority="56" operator="greaterThan">
      <formula>0</formula>
    </cfRule>
  </conditionalFormatting>
  <conditionalFormatting sqref="BV8:BZ8">
    <cfRule type="cellIs" dxfId="6617" priority="48" operator="greaterThan">
      <formula>0</formula>
    </cfRule>
  </conditionalFormatting>
  <conditionalFormatting sqref="CF16:CG16 CS16:CT16">
    <cfRule type="cellIs" dxfId="6616" priority="47" operator="greaterThan">
      <formula>0</formula>
    </cfRule>
  </conditionalFormatting>
  <conditionalFormatting sqref="CF16:CG16">
    <cfRule type="cellIs" dxfId="6615" priority="46" operator="greaterThan">
      <formula>0</formula>
    </cfRule>
  </conditionalFormatting>
  <conditionalFormatting sqref="CQ15">
    <cfRule type="cellIs" dxfId="6614" priority="45" operator="greaterThan">
      <formula>0</formula>
    </cfRule>
    <cfRule type="cellIs" dxfId="6613" priority="42" operator="greaterThan">
      <formula>0</formula>
    </cfRule>
  </conditionalFormatting>
  <conditionalFormatting sqref="CQ16:CT17">
    <cfRule type="cellIs" dxfId="6612" priority="44" operator="equal">
      <formula>0</formula>
    </cfRule>
    <cfRule type="cellIs" dxfId="6611" priority="43" operator="lessThan">
      <formula>-0.01</formula>
    </cfRule>
  </conditionalFormatting>
  <conditionalFormatting sqref="DV18:DY18 EM18 GR18:XFD18">
    <cfRule type="cellIs" dxfId="6610" priority="40" operator="greaterThan">
      <formula>0</formula>
    </cfRule>
    <cfRule type="cellIs" dxfId="6609" priority="41" operator="greaterThan">
      <formula>0</formula>
    </cfRule>
  </conditionalFormatting>
  <conditionalFormatting sqref="DV18:DY18 EM18">
    <cfRule type="cellIs" dxfId="6608" priority="39" operator="greaterThan">
      <formula>0</formula>
    </cfRule>
  </conditionalFormatting>
  <conditionalFormatting sqref="EY10">
    <cfRule type="cellIs" dxfId="6607" priority="24" operator="greaterThan">
      <formula>0</formula>
    </cfRule>
  </conditionalFormatting>
  <conditionalFormatting sqref="GD8">
    <cfRule type="cellIs" dxfId="6606" priority="3" operator="greaterThan">
      <formula>0</formula>
    </cfRule>
    <cfRule type="cellIs" dxfId="6605" priority="4" operator="lessThan">
      <formula>0</formula>
    </cfRule>
    <cfRule type="cellIs" dxfId="6604" priority="5" operator="greaterThan">
      <formula>0</formula>
    </cfRule>
    <cfRule type="cellIs" dxfId="6603" priority="7" operator="greaterThan">
      <formula>0</formula>
    </cfRule>
    <cfRule type="cellIs" dxfId="6602" priority="6" operator="greaterThan">
      <formula>0</formula>
    </cfRule>
  </conditionalFormatting>
  <conditionalFormatting sqref="GD9:GG9">
    <cfRule type="cellIs" dxfId="6601" priority="1" operator="equal">
      <formula>0</formula>
    </cfRule>
    <cfRule type="cellIs" dxfId="6600" priority="2" operator="lessThan">
      <formula>0</formula>
    </cfRule>
  </conditionalFormatting>
  <conditionalFormatting sqref="GF8:GG8">
    <cfRule type="cellIs" dxfId="6599" priority="18" operator="lessThan">
      <formula>0</formula>
    </cfRule>
    <cfRule type="cellIs" dxfId="6598" priority="17" operator="greaterThan">
      <formula>0</formula>
    </cfRule>
    <cfRule type="cellIs" dxfId="6597" priority="19" operator="greaterThan">
      <formula>0</formula>
    </cfRule>
    <cfRule type="cellIs" dxfId="6596" priority="21" operator="greaterThan">
      <formula>0</formula>
    </cfRule>
    <cfRule type="cellIs" dxfId="6595" priority="20" operator="greaterThan">
      <formula>0</formula>
    </cfRule>
  </conditionalFormatting>
  <conditionalFormatting sqref="GG16:GH16">
    <cfRule type="cellIs" dxfId="6594" priority="14" operator="greaterThan">
      <formula>0</formula>
    </cfRule>
    <cfRule type="cellIs" dxfId="6593" priority="13" operator="greaterThan">
      <formula>0</formula>
    </cfRule>
    <cfRule type="cellIs" dxfId="6592" priority="12" operator="greaterThan">
      <formula>0</formula>
    </cfRule>
    <cfRule type="cellIs" dxfId="6591" priority="11" operator="lessThan">
      <formula>0</formula>
    </cfRule>
    <cfRule type="cellIs" dxfId="6590" priority="10" operator="greaterThan">
      <formula>0</formula>
    </cfRule>
  </conditionalFormatting>
  <conditionalFormatting sqref="GG17:GH17">
    <cfRule type="cellIs" dxfId="6589" priority="9" operator="lessThan">
      <formula>0</formula>
    </cfRule>
    <cfRule type="cellIs" dxfId="6588" priority="8" operator="equal">
      <formula>0</formula>
    </cfRule>
  </conditionalFormatting>
  <conditionalFormatting sqref="GR6:XFD8 D8:O8 R8:V8 Y8:AS8 AU9">
    <cfRule type="cellIs" dxfId="6587" priority="76" operator="greaterThan">
      <formula>0</formula>
    </cfRule>
  </conditionalFormatting>
  <conditionalFormatting sqref="GR14:XFD15 D6:G6 I6:O6 R6:V6 D14:G14 I14:O14 R14:V14 Y14:AT14">
    <cfRule type="cellIs" dxfId="6586" priority="86" operator="greaterThan">
      <formula>0</formula>
    </cfRule>
  </conditionalFormatting>
  <conditionalFormatting sqref="GR15:XFD15">
    <cfRule type="cellIs" dxfId="6585" priority="85" operator="greaterThan">
      <formula>0</formula>
    </cfRule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7A43-2EB1-493F-82A3-587EF2E28CBA}">
  <sheetPr>
    <tabColor rgb="FF92D050"/>
  </sheetPr>
  <dimension ref="A1:HF20"/>
  <sheetViews>
    <sheetView showGridLines="0" zoomScale="60" zoomScaleNormal="60" workbookViewId="0">
      <pane xSplit="3" ySplit="3" topLeftCell="FZ4" activePane="bottomRight" state="frozen"/>
      <selection activeCell="AT22" sqref="AT22"/>
      <selection pane="topRight" activeCell="AT22" sqref="AT22"/>
      <selection pane="bottomLeft" activeCell="AT22" sqref="AT22"/>
      <selection pane="bottomRight" activeCell="GW23" sqref="GW23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customWidth="1" collapsed="1"/>
    <col min="178" max="184" width="6.6640625" customWidth="1"/>
    <col min="185" max="192" width="6.6640625" hidden="1" customWidth="1"/>
    <col min="193" max="214" width="6.6640625" customWidth="1"/>
  </cols>
  <sheetData>
    <row r="1" spans="1:214" ht="28.05" customHeight="1" thickBot="1">
      <c r="A1" s="533" t="s">
        <v>584</v>
      </c>
    </row>
    <row r="2" spans="1:214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68"/>
    </row>
    <row r="3" spans="1:214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599">
        <f>GX3+1</f>
        <v>15</v>
      </c>
      <c r="GZ3" s="598">
        <f t="shared" ref="GZ3" si="17">GY3+1</f>
        <v>16</v>
      </c>
      <c r="HA3" s="598">
        <f t="shared" ref="HA3" si="18">GZ3+1</f>
        <v>17</v>
      </c>
      <c r="HB3" s="598">
        <f t="shared" ref="HB3" si="19">HA3+1</f>
        <v>18</v>
      </c>
      <c r="HC3" s="598">
        <f t="shared" ref="HC3" si="20">HB3+1</f>
        <v>19</v>
      </c>
      <c r="HD3" s="598">
        <f t="shared" ref="HD3" si="21">HC3+1</f>
        <v>20</v>
      </c>
      <c r="HE3" s="599">
        <f>HD3+1</f>
        <v>21</v>
      </c>
      <c r="HF3" s="600">
        <f>HE3+1</f>
        <v>22</v>
      </c>
    </row>
    <row r="4" spans="1:214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524"/>
      <c r="GZ4" s="525"/>
      <c r="HA4" s="525"/>
      <c r="HB4" s="525"/>
      <c r="HC4" s="525"/>
      <c r="HD4" s="525"/>
      <c r="HE4" s="524"/>
      <c r="HF4" s="601"/>
    </row>
    <row r="5" spans="1:214" s="96" customFormat="1" ht="20.100000000000001" customHeight="1">
      <c r="A5" s="845" t="s">
        <v>858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522"/>
      <c r="GZ5" s="526"/>
      <c r="HA5" s="526"/>
      <c r="HB5" s="526"/>
      <c r="HC5" s="526"/>
      <c r="HD5" s="526"/>
      <c r="HE5" s="522"/>
      <c r="HF5" s="602"/>
    </row>
    <row r="6" spans="1:214" s="96" customFormat="1" ht="20.100000000000001" customHeight="1">
      <c r="A6" s="846"/>
      <c r="B6" s="101" t="s">
        <v>6</v>
      </c>
      <c r="C6" s="391">
        <f>SUM(FR6:GY6)</f>
        <v>120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>
        <v>30</v>
      </c>
      <c r="GQ6" s="522">
        <v>24</v>
      </c>
      <c r="GR6" s="522"/>
      <c r="GS6" s="526">
        <v>30</v>
      </c>
      <c r="GT6" s="526">
        <v>30</v>
      </c>
      <c r="GU6" s="526">
        <v>6</v>
      </c>
      <c r="GV6" s="526"/>
      <c r="GW6" s="526"/>
      <c r="GX6" s="522"/>
      <c r="GY6" s="522"/>
      <c r="GZ6" s="526"/>
      <c r="HA6" s="526"/>
      <c r="HB6" s="526"/>
      <c r="HC6" s="526"/>
      <c r="HD6" s="526"/>
      <c r="HE6" s="522"/>
      <c r="HF6" s="602"/>
    </row>
    <row r="7" spans="1:214" s="96" customFormat="1" ht="20.100000000000001" customHeight="1">
      <c r="A7" s="846"/>
      <c r="B7" s="101" t="s">
        <v>7</v>
      </c>
      <c r="C7" s="391">
        <f>SUM(FR7:GY7)</f>
        <v>120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>
        <v>18</v>
      </c>
      <c r="GQ7" s="522">
        <v>10</v>
      </c>
      <c r="GR7" s="522"/>
      <c r="GS7" s="526">
        <v>24</v>
      </c>
      <c r="GT7" s="526">
        <v>22</v>
      </c>
      <c r="GU7" s="526">
        <v>0</v>
      </c>
      <c r="GV7" s="526">
        <v>22</v>
      </c>
      <c r="GW7" s="526">
        <v>24</v>
      </c>
      <c r="GX7" s="522"/>
      <c r="GY7" s="522"/>
      <c r="GZ7" s="526"/>
      <c r="HA7" s="526"/>
      <c r="HB7" s="526"/>
      <c r="HC7" s="526"/>
      <c r="HD7" s="526"/>
      <c r="HE7" s="522"/>
      <c r="HF7" s="602"/>
    </row>
    <row r="8" spans="1:214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345">
        <f t="shared" ref="GP8:GT8" si="22">GP7-GP6</f>
        <v>-12</v>
      </c>
      <c r="GQ8" s="345">
        <f t="shared" si="22"/>
        <v>-14</v>
      </c>
      <c r="GR8" s="345">
        <f t="shared" si="22"/>
        <v>0</v>
      </c>
      <c r="GS8" s="345">
        <f t="shared" si="22"/>
        <v>-6</v>
      </c>
      <c r="GT8" s="345">
        <f t="shared" si="22"/>
        <v>-8</v>
      </c>
      <c r="GU8" s="345">
        <f t="shared" ref="GU8:GV8" si="23">GU7-GU6</f>
        <v>-6</v>
      </c>
      <c r="GV8" s="345">
        <f t="shared" si="23"/>
        <v>22</v>
      </c>
      <c r="GW8" s="345">
        <f t="shared" ref="GW8" si="24">GW7-GW6</f>
        <v>24</v>
      </c>
      <c r="GX8" s="522"/>
      <c r="GY8" s="522"/>
      <c r="GZ8" s="526"/>
      <c r="HA8" s="526"/>
      <c r="HB8" s="526"/>
      <c r="HC8" s="526"/>
      <c r="HD8" s="526"/>
      <c r="HE8" s="522"/>
      <c r="HF8" s="602"/>
    </row>
    <row r="9" spans="1:214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3">
        <f t="shared" ref="GP9" si="25">GM9+GP8</f>
        <v>-12</v>
      </c>
      <c r="GQ9" s="523">
        <f>GP9+GQ8</f>
        <v>-26</v>
      </c>
      <c r="GR9" s="523">
        <f>GQ9+GR8</f>
        <v>-26</v>
      </c>
      <c r="GS9" s="523">
        <f>GR9+GS8</f>
        <v>-32</v>
      </c>
      <c r="GT9" s="523">
        <f t="shared" ref="GT9:GW9" si="26">GS9+GT8</f>
        <v>-40</v>
      </c>
      <c r="GU9" s="523">
        <f t="shared" si="26"/>
        <v>-46</v>
      </c>
      <c r="GV9" s="523">
        <f t="shared" si="26"/>
        <v>-24</v>
      </c>
      <c r="GW9" s="523">
        <f t="shared" si="26"/>
        <v>0</v>
      </c>
      <c r="GX9" s="522"/>
      <c r="GY9" s="522"/>
      <c r="GZ9" s="526"/>
      <c r="HA9" s="526"/>
      <c r="HB9" s="526"/>
      <c r="HC9" s="526"/>
      <c r="HD9" s="526"/>
      <c r="HE9" s="522"/>
      <c r="HF9" s="602"/>
    </row>
    <row r="10" spans="1:214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522"/>
      <c r="GZ10" s="526"/>
      <c r="HA10" s="526"/>
      <c r="HB10" s="526"/>
      <c r="HC10" s="526"/>
      <c r="HD10" s="526"/>
      <c r="HE10" s="522"/>
      <c r="HF10" s="602"/>
    </row>
    <row r="11" spans="1:214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350"/>
      <c r="GZ11" s="349"/>
      <c r="HA11" s="349"/>
      <c r="HB11" s="349"/>
      <c r="HC11" s="349"/>
      <c r="HD11" s="349"/>
      <c r="HE11" s="350"/>
      <c r="HF11" s="351"/>
    </row>
    <row r="12" spans="1:214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524"/>
      <c r="GZ12" s="525"/>
      <c r="HA12" s="525"/>
      <c r="HB12" s="525"/>
      <c r="HC12" s="525"/>
      <c r="HD12" s="525"/>
      <c r="HE12" s="524"/>
      <c r="HF12" s="601"/>
    </row>
    <row r="13" spans="1:214" s="96" customFormat="1" ht="20.100000000000001" customHeight="1">
      <c r="A13" s="845" t="s">
        <v>858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522"/>
      <c r="GZ13" s="526"/>
      <c r="HA13" s="526"/>
      <c r="HB13" s="526"/>
      <c r="HC13" s="526"/>
      <c r="HD13" s="526"/>
      <c r="HE13" s="522"/>
      <c r="HF13" s="602"/>
    </row>
    <row r="14" spans="1:214" s="96" customFormat="1" ht="20.100000000000001" customHeight="1">
      <c r="A14" s="846"/>
      <c r="B14" s="101" t="s">
        <v>6</v>
      </c>
      <c r="C14" s="391">
        <f>SUM(FY14:HF14)</f>
        <v>120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>
        <v>24</v>
      </c>
      <c r="GR14" s="522"/>
      <c r="GS14" s="526">
        <v>30</v>
      </c>
      <c r="GT14" s="526">
        <v>30</v>
      </c>
      <c r="GU14" s="526">
        <v>30</v>
      </c>
      <c r="GV14" s="526">
        <v>6</v>
      </c>
      <c r="GW14" s="526"/>
      <c r="GX14" s="522"/>
      <c r="GY14" s="522"/>
      <c r="GZ14" s="526"/>
      <c r="HA14" s="526"/>
      <c r="HB14" s="526"/>
      <c r="HC14" s="526"/>
      <c r="HD14" s="526"/>
      <c r="HE14" s="522"/>
      <c r="HF14" s="602"/>
    </row>
    <row r="15" spans="1:214" s="96" customFormat="1" ht="20.100000000000001" customHeight="1">
      <c r="A15" s="846"/>
      <c r="B15" s="101" t="s">
        <v>7</v>
      </c>
      <c r="C15" s="391">
        <f>SUM(FY15:HF15)</f>
        <v>120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>
        <v>11</v>
      </c>
      <c r="GR15" s="522"/>
      <c r="GS15" s="526">
        <v>23</v>
      </c>
      <c r="GT15" s="526">
        <v>21</v>
      </c>
      <c r="GU15" s="526">
        <v>0</v>
      </c>
      <c r="GV15" s="526">
        <v>24</v>
      </c>
      <c r="GW15" s="526">
        <v>25</v>
      </c>
      <c r="GX15" s="522"/>
      <c r="GY15" s="522"/>
      <c r="GZ15" s="526">
        <v>16</v>
      </c>
      <c r="HA15" s="526"/>
      <c r="HB15" s="526"/>
      <c r="HC15" s="526"/>
      <c r="HD15" s="526"/>
      <c r="HE15" s="522"/>
      <c r="HF15" s="602"/>
    </row>
    <row r="16" spans="1:214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345">
        <f t="shared" ref="GQ16:GU16" si="27">GQ15-GQ14</f>
        <v>-13</v>
      </c>
      <c r="GR16" s="345">
        <f t="shared" si="27"/>
        <v>0</v>
      </c>
      <c r="GS16" s="345">
        <f t="shared" si="27"/>
        <v>-7</v>
      </c>
      <c r="GT16" s="345">
        <f t="shared" si="27"/>
        <v>-9</v>
      </c>
      <c r="GU16" s="345">
        <f t="shared" si="27"/>
        <v>-30</v>
      </c>
      <c r="GV16" s="345">
        <f t="shared" ref="GV16:GW16" si="28">GV15-GV14</f>
        <v>18</v>
      </c>
      <c r="GW16" s="345">
        <f t="shared" si="28"/>
        <v>25</v>
      </c>
      <c r="GX16" s="345">
        <f t="shared" ref="GX16:GZ16" si="29">GX15-GX14</f>
        <v>0</v>
      </c>
      <c r="GY16" s="345">
        <f t="shared" si="29"/>
        <v>0</v>
      </c>
      <c r="GZ16" s="345">
        <f t="shared" si="29"/>
        <v>16</v>
      </c>
      <c r="HA16" s="526"/>
      <c r="HB16" s="526"/>
      <c r="HC16" s="526"/>
      <c r="HD16" s="526"/>
      <c r="HE16" s="522"/>
      <c r="HF16" s="602"/>
    </row>
    <row r="17" spans="1:214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3">
        <f t="shared" ref="GQ17" si="30">GN17+GQ16</f>
        <v>-13</v>
      </c>
      <c r="GR17" s="523">
        <f>GQ17+GR16</f>
        <v>-13</v>
      </c>
      <c r="GS17" s="523">
        <f t="shared" ref="GS17:GW17" si="31">GR17+GS16</f>
        <v>-20</v>
      </c>
      <c r="GT17" s="523">
        <f t="shared" si="31"/>
        <v>-29</v>
      </c>
      <c r="GU17" s="523">
        <f t="shared" si="31"/>
        <v>-59</v>
      </c>
      <c r="GV17" s="523">
        <f t="shared" si="31"/>
        <v>-41</v>
      </c>
      <c r="GW17" s="523">
        <f t="shared" si="31"/>
        <v>-16</v>
      </c>
      <c r="GX17" s="523">
        <f t="shared" ref="GX17" si="32">GW17+GX16</f>
        <v>-16</v>
      </c>
      <c r="GY17" s="523">
        <f t="shared" ref="GY17" si="33">GX17+GY16</f>
        <v>-16</v>
      </c>
      <c r="GZ17" s="523">
        <f t="shared" ref="GZ17" si="34">GY17+GZ16</f>
        <v>0</v>
      </c>
      <c r="HA17" s="526"/>
      <c r="HB17" s="526"/>
      <c r="HC17" s="526"/>
      <c r="HD17" s="526"/>
      <c r="HE17" s="522"/>
      <c r="HF17" s="602"/>
    </row>
    <row r="18" spans="1:214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522"/>
      <c r="GZ18" s="526"/>
      <c r="HA18" s="526"/>
      <c r="HB18" s="526"/>
      <c r="HC18" s="526"/>
      <c r="HD18" s="526"/>
      <c r="HE18" s="522"/>
      <c r="HF18" s="602"/>
    </row>
    <row r="19" spans="1:214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350"/>
      <c r="GZ19" s="349"/>
      <c r="HA19" s="349"/>
      <c r="HB19" s="349"/>
      <c r="HC19" s="349"/>
      <c r="HD19" s="349"/>
      <c r="HE19" s="350"/>
      <c r="HF19" s="351"/>
    </row>
    <row r="20" spans="1:214" ht="42" customHeight="1" thickBot="1">
      <c r="A20" s="821" t="s">
        <v>628</v>
      </c>
      <c r="B20" s="822"/>
      <c r="C20" s="823"/>
    </row>
  </sheetData>
  <mergeCells count="11">
    <mergeCell ref="GK2:HF2"/>
    <mergeCell ref="FA2:GB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584" priority="87" operator="equal">
      <formula>0</formula>
    </cfRule>
    <cfRule type="cellIs" dxfId="6583" priority="86" operator="equal">
      <formula>0</formula>
    </cfRule>
    <cfRule type="cellIs" dxfId="6582" priority="88" operator="lessThan">
      <formula>0</formula>
    </cfRule>
  </conditionalFormatting>
  <conditionalFormatting sqref="C16">
    <cfRule type="cellIs" dxfId="6581" priority="91" operator="lessThan">
      <formula>0</formula>
    </cfRule>
    <cfRule type="cellIs" dxfId="6580" priority="90" operator="equal">
      <formula>0</formula>
    </cfRule>
    <cfRule type="cellIs" dxfId="6579" priority="89" operator="equal">
      <formula>0</formula>
    </cfRule>
  </conditionalFormatting>
  <conditionalFormatting sqref="D8:O8 R8:V8 Y8:AS8 CC8 CE8:CG8 CQ8:CS8 BV8:BZ8 AU9 HG8:XFD8">
    <cfRule type="cellIs" dxfId="6578" priority="84" operator="greaterThan">
      <formula>0</formula>
    </cfRule>
  </conditionalFormatting>
  <conditionalFormatting sqref="D16:O16 R16:V16">
    <cfRule type="cellIs" dxfId="6577" priority="80" operator="greaterThan">
      <formula>0</formula>
    </cfRule>
    <cfRule type="cellIs" dxfId="6576" priority="79" operator="greaterThan">
      <formula>0</formula>
    </cfRule>
    <cfRule type="cellIs" dxfId="6575" priority="78" operator="greaterThan">
      <formula>0</formula>
    </cfRule>
  </conditionalFormatting>
  <conditionalFormatting sqref="D9:V9 Y9:AS9 BV9:CC9 CE9:CG9 CQ9:CS9 AV17:CD17 CF17:CG17">
    <cfRule type="cellIs" dxfId="6574" priority="81" operator="lessThan">
      <formula>-0.01</formula>
    </cfRule>
    <cfRule type="cellIs" dxfId="6573" priority="82" operator="equal">
      <formula>0</formula>
    </cfRule>
  </conditionalFormatting>
  <conditionalFormatting sqref="D17:AS17">
    <cfRule type="cellIs" dxfId="6572" priority="71" operator="lessThan">
      <formula>-0.01</formula>
    </cfRule>
    <cfRule type="cellIs" dxfId="6571" priority="72" operator="equal">
      <formula>0</formula>
    </cfRule>
  </conditionalFormatting>
  <conditionalFormatting sqref="D18:AS18 AV18:CG18 CQ18:CW18 DC18:DK18">
    <cfRule type="cellIs" dxfId="6570" priority="93" operator="greaterThan">
      <formula>0</formula>
    </cfRule>
    <cfRule type="cellIs" dxfId="6569" priority="92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568" priority="83" operator="greaterThan">
      <formula>0</formula>
    </cfRule>
  </conditionalFormatting>
  <conditionalFormatting sqref="Y16:AC16">
    <cfRule type="cellIs" dxfId="6567" priority="77" operator="greaterThan">
      <formula>0</formula>
    </cfRule>
    <cfRule type="cellIs" dxfId="6566" priority="75" operator="greaterThan">
      <formula>0</formula>
    </cfRule>
    <cfRule type="cellIs" dxfId="6565" priority="76" operator="greaterThan">
      <formula>0</formula>
    </cfRule>
  </conditionalFormatting>
  <conditionalFormatting sqref="Y6:CC6 CE6:CG6 CQ6:CS6 DU6 GM6 GP6:GY6 HE6:HF6 CC8 CE8:CG8 CQ8:CS8 AW14:BR14 BT14:CD14 CF14:CG14 CQ14:DD14 DU14 GM14 GQ14:GY14 HF14 CA15:CB16 CU15:CW17 CX15:DB18">
    <cfRule type="cellIs" dxfId="6564" priority="70" operator="greaterThan">
      <formula>0</formula>
    </cfRule>
  </conditionalFormatting>
  <conditionalFormatting sqref="AE16:BD16 CC16:CD16 CG16 CS16:CT16">
    <cfRule type="cellIs" dxfId="6563" priority="67" operator="greaterThan">
      <formula>0</formula>
    </cfRule>
  </conditionalFormatting>
  <conditionalFormatting sqref="AE16:BD16 CC16:CD16">
    <cfRule type="cellIs" dxfId="6562" priority="66" operator="greaterThan">
      <formula>0</formula>
    </cfRule>
  </conditionalFormatting>
  <conditionalFormatting sqref="AE16:BZ16">
    <cfRule type="cellIs" dxfId="6561" priority="58" operator="greaterThan">
      <formula>0</formula>
    </cfRule>
  </conditionalFormatting>
  <conditionalFormatting sqref="AU8:BS8 BV8:BZ8">
    <cfRule type="cellIs" dxfId="6560" priority="61" operator="greaterThan">
      <formula>0</formula>
    </cfRule>
  </conditionalFormatting>
  <conditionalFormatting sqref="AU8:BS8">
    <cfRule type="cellIs" dxfId="6559" priority="60" operator="greaterThan">
      <formula>0</formula>
    </cfRule>
  </conditionalFormatting>
  <conditionalFormatting sqref="AU8:BS9">
    <cfRule type="cellIs" dxfId="6558" priority="59" operator="greaterThan">
      <formula>0</formula>
    </cfRule>
  </conditionalFormatting>
  <conditionalFormatting sqref="AV17 AT17:AU18">
    <cfRule type="cellIs" dxfId="6557" priority="73" operator="greaterThan">
      <formula>0</formula>
    </cfRule>
    <cfRule type="cellIs" dxfId="6556" priority="74" operator="greaterThan">
      <formula>0</formula>
    </cfRule>
  </conditionalFormatting>
  <conditionalFormatting sqref="AV9:BS9">
    <cfRule type="cellIs" dxfId="6555" priority="62" operator="lessThan">
      <formula>-0.01</formula>
    </cfRule>
    <cfRule type="cellIs" dxfId="6554" priority="63" operator="equal">
      <formula>0</formula>
    </cfRule>
  </conditionalFormatting>
  <conditionalFormatting sqref="AZ16:BN16">
    <cfRule type="cellIs" dxfId="6553" priority="69" operator="greaterThan">
      <formula>0</formula>
    </cfRule>
    <cfRule type="cellIs" dxfId="6552" priority="68" operator="greaterThan">
      <formula>0</formula>
    </cfRule>
  </conditionalFormatting>
  <conditionalFormatting sqref="BO16:BZ16">
    <cfRule type="cellIs" dxfId="6551" priority="64" operator="greaterThan">
      <formula>0</formula>
    </cfRule>
    <cfRule type="cellIs" dxfId="6550" priority="65" operator="greaterThan">
      <formula>0</formula>
    </cfRule>
  </conditionalFormatting>
  <conditionalFormatting sqref="BV8:BZ8">
    <cfRule type="cellIs" dxfId="6549" priority="57" operator="greaterThan">
      <formula>0</formula>
    </cfRule>
  </conditionalFormatting>
  <conditionalFormatting sqref="CF16:CG16 CS16:CT16">
    <cfRule type="cellIs" dxfId="6548" priority="56" operator="greaterThan">
      <formula>0</formula>
    </cfRule>
  </conditionalFormatting>
  <conditionalFormatting sqref="CF16:CG16">
    <cfRule type="cellIs" dxfId="6547" priority="55" operator="greaterThan">
      <formula>0</formula>
    </cfRule>
  </conditionalFormatting>
  <conditionalFormatting sqref="CQ15">
    <cfRule type="cellIs" dxfId="6546" priority="54" operator="greaterThan">
      <formula>0</formula>
    </cfRule>
    <cfRule type="cellIs" dxfId="6545" priority="51" operator="greaterThan">
      <formula>0</formula>
    </cfRule>
  </conditionalFormatting>
  <conditionalFormatting sqref="CQ16:CT17">
    <cfRule type="cellIs" dxfId="6544" priority="53" operator="equal">
      <formula>0</formula>
    </cfRule>
    <cfRule type="cellIs" dxfId="6543" priority="52" operator="lessThan">
      <formula>-0.01</formula>
    </cfRule>
  </conditionalFormatting>
  <conditionalFormatting sqref="DV18:DY18 EM18 HG18:XFD18">
    <cfRule type="cellIs" dxfId="6542" priority="50" operator="greaterThan">
      <formula>0</formula>
    </cfRule>
    <cfRule type="cellIs" dxfId="6541" priority="49" operator="greaterThan">
      <formula>0</formula>
    </cfRule>
  </conditionalFormatting>
  <conditionalFormatting sqref="DV18:DY18 EM18">
    <cfRule type="cellIs" dxfId="6540" priority="48" operator="greaterThan">
      <formula>0</formula>
    </cfRule>
  </conditionalFormatting>
  <conditionalFormatting sqref="EY10">
    <cfRule type="cellIs" dxfId="6539" priority="33" operator="greaterThan">
      <formula>0</formula>
    </cfRule>
  </conditionalFormatting>
  <conditionalFormatting sqref="GP8:GW8">
    <cfRule type="cellIs" dxfId="6538" priority="28" operator="greaterThan">
      <formula>0</formula>
    </cfRule>
    <cfRule type="cellIs" dxfId="6537" priority="27" operator="greaterThan">
      <formula>0</formula>
    </cfRule>
    <cfRule type="cellIs" dxfId="6536" priority="26" operator="greaterThan">
      <formula>0</formula>
    </cfRule>
    <cfRule type="cellIs" dxfId="6535" priority="25" operator="lessThan">
      <formula>0</formula>
    </cfRule>
    <cfRule type="cellIs" dxfId="6534" priority="24" operator="greaterThan">
      <formula>0</formula>
    </cfRule>
  </conditionalFormatting>
  <conditionalFormatting sqref="GP9:GW9">
    <cfRule type="cellIs" dxfId="6533" priority="23" operator="lessThan">
      <formula>0</formula>
    </cfRule>
    <cfRule type="cellIs" dxfId="6532" priority="22" operator="equal">
      <formula>0</formula>
    </cfRule>
  </conditionalFormatting>
  <conditionalFormatting sqref="GQ16:GZ16">
    <cfRule type="cellIs" dxfId="6531" priority="21" operator="greaterThan">
      <formula>0</formula>
    </cfRule>
    <cfRule type="cellIs" dxfId="6530" priority="20" operator="greaterThan">
      <formula>0</formula>
    </cfRule>
    <cfRule type="cellIs" dxfId="6529" priority="19" operator="greaterThan">
      <formula>0</formula>
    </cfRule>
    <cfRule type="cellIs" dxfId="6528" priority="18" operator="lessThan">
      <formula>0</formula>
    </cfRule>
    <cfRule type="cellIs" dxfId="6527" priority="17" operator="greaterThan">
      <formula>0</formula>
    </cfRule>
  </conditionalFormatting>
  <conditionalFormatting sqref="GQ17:GZ17">
    <cfRule type="cellIs" dxfId="6526" priority="15" operator="equal">
      <formula>0</formula>
    </cfRule>
    <cfRule type="cellIs" dxfId="6525" priority="16" operator="lessThan">
      <formula>0</formula>
    </cfRule>
  </conditionalFormatting>
  <conditionalFormatting sqref="HG6:XFD8 D8:O8 R8:V8 Y8:AS8 AU9">
    <cfRule type="cellIs" dxfId="6524" priority="85" operator="greaterThan">
      <formula>0</formula>
    </cfRule>
  </conditionalFormatting>
  <conditionalFormatting sqref="HG14:XFD15 D6:G6 I6:O6 R6:V6 D14:G14 I14:O14 R14:V14 Y14:AT14">
    <cfRule type="cellIs" dxfId="6523" priority="95" operator="greaterThan">
      <formula>0</formula>
    </cfRule>
  </conditionalFormatting>
  <conditionalFormatting sqref="HG15:XFD15">
    <cfRule type="cellIs" dxfId="6522" priority="94" operator="greaterThan">
      <formula>0</formula>
    </cfRule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C364-7A35-411E-AC22-6E2D2617FA0B}">
  <sheetPr>
    <tabColor rgb="FFFFFF00"/>
  </sheetPr>
  <dimension ref="A1:HO20"/>
  <sheetViews>
    <sheetView showGridLines="0" zoomScale="60" zoomScaleNormal="60" workbookViewId="0">
      <pane xSplit="3" ySplit="3" topLeftCell="EK4" activePane="bottomRight" state="frozen"/>
      <selection activeCell="HK38" sqref="HK38"/>
      <selection pane="topRight" activeCell="HK38" sqref="HK38"/>
      <selection pane="bottomLeft" activeCell="HK38" sqref="HK38"/>
      <selection pane="bottomRight" activeCell="HK38" sqref="HK38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23" width="6.6640625" customWidth="1"/>
  </cols>
  <sheetData>
    <row r="1" spans="1:223" ht="28.05" customHeight="1" thickBot="1">
      <c r="A1" s="533" t="s">
        <v>584</v>
      </c>
    </row>
    <row r="2" spans="1:22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68"/>
    </row>
    <row r="3" spans="1:22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" si="17">GY3+1</f>
        <v>16</v>
      </c>
      <c r="HA3" s="598">
        <f t="shared" ref="HA3" si="18">GZ3+1</f>
        <v>17</v>
      </c>
      <c r="HB3" s="598">
        <f t="shared" ref="HB3" si="19">HA3+1</f>
        <v>18</v>
      </c>
      <c r="HC3" s="598">
        <f t="shared" ref="HC3" si="20">HB3+1</f>
        <v>19</v>
      </c>
      <c r="HD3" s="598">
        <f t="shared" ref="HD3" si="21">HC3+1</f>
        <v>20</v>
      </c>
      <c r="HE3" s="599">
        <f>HD3+1</f>
        <v>21</v>
      </c>
      <c r="HF3" s="760">
        <f>HE3+1</f>
        <v>22</v>
      </c>
      <c r="HG3" s="598">
        <f t="shared" ref="HG3" si="22">HF3+1</f>
        <v>23</v>
      </c>
      <c r="HH3" s="598">
        <f t="shared" ref="HH3" si="23">HG3+1</f>
        <v>24</v>
      </c>
      <c r="HI3" s="598">
        <f t="shared" ref="HI3" si="24">HH3+1</f>
        <v>25</v>
      </c>
      <c r="HJ3" s="598">
        <f t="shared" ref="HJ3" si="25">HI3+1</f>
        <v>26</v>
      </c>
      <c r="HK3" s="598">
        <f t="shared" ref="HK3" si="26">HJ3+1</f>
        <v>27</v>
      </c>
      <c r="HL3" s="599">
        <f>HK3+1</f>
        <v>28</v>
      </c>
      <c r="HM3" s="760">
        <f>HL3+1</f>
        <v>29</v>
      </c>
      <c r="HN3" s="598">
        <f t="shared" ref="HN3" si="27">HM3+1</f>
        <v>30</v>
      </c>
      <c r="HO3" s="806">
        <f t="shared" ref="HO3" si="28">HN3+1</f>
        <v>31</v>
      </c>
    </row>
    <row r="4" spans="1:22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07"/>
    </row>
    <row r="5" spans="1:223" s="96" customFormat="1" ht="20.100000000000001" customHeight="1">
      <c r="A5" s="845" t="s">
        <v>859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808"/>
    </row>
    <row r="6" spans="1:223" s="96" customFormat="1" ht="20.100000000000001" customHeight="1">
      <c r="A6" s="846"/>
      <c r="B6" s="101" t="s">
        <v>6</v>
      </c>
      <c r="C6" s="391">
        <f>SUM(GH6:HO6)</f>
        <v>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>
        <v>30</v>
      </c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/>
      <c r="HI6" s="526"/>
      <c r="HJ6" s="526"/>
      <c r="HK6" s="526"/>
      <c r="HL6" s="522"/>
      <c r="HM6" s="762"/>
      <c r="HN6" s="526"/>
      <c r="HO6" s="808"/>
    </row>
    <row r="7" spans="1:223" s="96" customFormat="1" ht="20.100000000000001" customHeight="1">
      <c r="A7" s="846"/>
      <c r="B7" s="101" t="s">
        <v>7</v>
      </c>
      <c r="C7" s="391">
        <f>SUM(GH7:HO7)</f>
        <v>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>
        <v>2</v>
      </c>
      <c r="GX7" s="522"/>
      <c r="GY7" s="762"/>
      <c r="GZ7" s="526">
        <v>28</v>
      </c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808"/>
    </row>
    <row r="8" spans="1:22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345">
        <f>GW7-GW6</f>
        <v>-28</v>
      </c>
      <c r="GX8" s="345">
        <f t="shared" ref="GX8:GZ8" si="29">GX7-GX6</f>
        <v>0</v>
      </c>
      <c r="GY8" s="345">
        <f t="shared" si="29"/>
        <v>0</v>
      </c>
      <c r="GZ8" s="345">
        <f t="shared" si="29"/>
        <v>28</v>
      </c>
      <c r="HA8" s="526"/>
      <c r="HB8" s="526"/>
      <c r="HC8" s="526"/>
      <c r="HD8" s="526"/>
      <c r="HE8" s="522"/>
      <c r="HF8" s="762"/>
      <c r="HG8" s="526"/>
      <c r="HH8" s="526"/>
      <c r="HI8" s="526"/>
      <c r="HJ8" s="526"/>
      <c r="HK8" s="526"/>
      <c r="HL8" s="522"/>
      <c r="HM8" s="762"/>
      <c r="HN8" s="526"/>
      <c r="HO8" s="808"/>
    </row>
    <row r="9" spans="1:22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3">
        <f>GV9+GW8</f>
        <v>-28</v>
      </c>
      <c r="GX9" s="523">
        <f t="shared" ref="GX9:GZ9" si="30">GW9+GX8</f>
        <v>-28</v>
      </c>
      <c r="GY9" s="523">
        <f t="shared" si="30"/>
        <v>-28</v>
      </c>
      <c r="GZ9" s="523">
        <f t="shared" si="30"/>
        <v>0</v>
      </c>
      <c r="HA9" s="526"/>
      <c r="HB9" s="526"/>
      <c r="HC9" s="526"/>
      <c r="HD9" s="526"/>
      <c r="HE9" s="522"/>
      <c r="HF9" s="762"/>
      <c r="HG9" s="526"/>
      <c r="HH9" s="526"/>
      <c r="HI9" s="526"/>
      <c r="HJ9" s="526"/>
      <c r="HK9" s="526"/>
      <c r="HL9" s="522"/>
      <c r="HM9" s="762"/>
      <c r="HN9" s="526"/>
      <c r="HO9" s="808"/>
    </row>
    <row r="10" spans="1:22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808"/>
    </row>
    <row r="11" spans="1:22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09"/>
    </row>
    <row r="12" spans="1:22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07"/>
    </row>
    <row r="13" spans="1:223" s="96" customFormat="1" ht="20.100000000000001" customHeight="1">
      <c r="A13" s="845" t="s">
        <v>859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808"/>
    </row>
    <row r="14" spans="1:223" s="96" customFormat="1" ht="20.100000000000001" customHeight="1">
      <c r="A14" s="846"/>
      <c r="B14" s="101" t="s">
        <v>6</v>
      </c>
      <c r="C14" s="391">
        <f t="shared" ref="C14:C15" si="31">SUM(GH14:HO14)</f>
        <v>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>
        <v>30</v>
      </c>
      <c r="HA14" s="526"/>
      <c r="HB14" s="526"/>
      <c r="HC14" s="526"/>
      <c r="HD14" s="526"/>
      <c r="HE14" s="522"/>
      <c r="HF14" s="762"/>
      <c r="HG14" s="526"/>
      <c r="HH14" s="526"/>
      <c r="HI14" s="526"/>
      <c r="HJ14" s="526"/>
      <c r="HK14" s="526"/>
      <c r="HL14" s="522"/>
      <c r="HM14" s="762"/>
      <c r="HN14" s="526"/>
      <c r="HO14" s="808"/>
    </row>
    <row r="15" spans="1:223" s="96" customFormat="1" ht="20.100000000000001" customHeight="1">
      <c r="A15" s="846"/>
      <c r="B15" s="101" t="s">
        <v>7</v>
      </c>
      <c r="C15" s="391">
        <f t="shared" si="31"/>
        <v>30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>
        <v>13</v>
      </c>
      <c r="HA15" s="526">
        <v>17</v>
      </c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808"/>
    </row>
    <row r="16" spans="1:22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345">
        <f t="shared" ref="GZ16:HA16" si="32">GZ15-GZ14</f>
        <v>-17</v>
      </c>
      <c r="HA16" s="345">
        <f t="shared" si="32"/>
        <v>17</v>
      </c>
      <c r="HB16" s="526"/>
      <c r="HC16" s="526"/>
      <c r="HD16" s="526"/>
      <c r="HE16" s="522"/>
      <c r="HF16" s="762"/>
      <c r="HG16" s="526"/>
      <c r="HH16" s="526"/>
      <c r="HI16" s="526"/>
      <c r="HJ16" s="526"/>
      <c r="HK16" s="526"/>
      <c r="HL16" s="522"/>
      <c r="HM16" s="762"/>
      <c r="HN16" s="526"/>
      <c r="HO16" s="808"/>
    </row>
    <row r="17" spans="1:22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3">
        <f>GY17+GZ16</f>
        <v>-17</v>
      </c>
      <c r="HA17" s="523">
        <f>GZ17+HA16</f>
        <v>0</v>
      </c>
      <c r="HB17" s="526"/>
      <c r="HC17" s="526"/>
      <c r="HD17" s="526"/>
      <c r="HE17" s="522"/>
      <c r="HF17" s="762"/>
      <c r="HG17" s="526"/>
      <c r="HH17" s="526"/>
      <c r="HI17" s="526"/>
      <c r="HJ17" s="526"/>
      <c r="HK17" s="526"/>
      <c r="HL17" s="522"/>
      <c r="HM17" s="762"/>
      <c r="HN17" s="526"/>
      <c r="HO17" s="808"/>
    </row>
    <row r="18" spans="1:22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808"/>
    </row>
    <row r="19" spans="1:22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09"/>
    </row>
    <row r="20" spans="1:223" ht="42" customHeight="1" thickBot="1">
      <c r="A20" s="821" t="s">
        <v>628</v>
      </c>
      <c r="B20" s="822"/>
      <c r="C20" s="823"/>
    </row>
  </sheetData>
  <mergeCells count="11">
    <mergeCell ref="FA2:GB2"/>
    <mergeCell ref="A5:A11"/>
    <mergeCell ref="A13:A19"/>
    <mergeCell ref="A20:C20"/>
    <mergeCell ref="GK2:HO2"/>
    <mergeCell ref="A2:C3"/>
    <mergeCell ref="D2:AG2"/>
    <mergeCell ref="AH2:BL2"/>
    <mergeCell ref="BM2:CP2"/>
    <mergeCell ref="CQ2:DU2"/>
    <mergeCell ref="DV2:EZ2"/>
  </mergeCells>
  <conditionalFormatting sqref="C8">
    <cfRule type="cellIs" dxfId="6521" priority="78" operator="lessThan">
      <formula>0</formula>
    </cfRule>
    <cfRule type="cellIs" dxfId="6520" priority="76" operator="equal">
      <formula>0</formula>
    </cfRule>
    <cfRule type="cellIs" dxfId="6519" priority="77" operator="equal">
      <formula>0</formula>
    </cfRule>
  </conditionalFormatting>
  <conditionalFormatting sqref="C16">
    <cfRule type="cellIs" dxfId="6518" priority="81" operator="lessThan">
      <formula>0</formula>
    </cfRule>
    <cfRule type="cellIs" dxfId="6517" priority="80" operator="equal">
      <formula>0</formula>
    </cfRule>
    <cfRule type="cellIs" dxfId="6516" priority="79" operator="equal">
      <formula>0</formula>
    </cfRule>
  </conditionalFormatting>
  <conditionalFormatting sqref="D8:O8 R8:V8 Y8:AS8 CC8 CE8:CG8 CQ8:CS8 BV8:BZ8 AU9 HP8:XFD8">
    <cfRule type="cellIs" dxfId="6515" priority="74" operator="greaterThan">
      <formula>0</formula>
    </cfRule>
  </conditionalFormatting>
  <conditionalFormatting sqref="D16:O16 R16:V16">
    <cfRule type="cellIs" dxfId="6514" priority="69" operator="greaterThan">
      <formula>0</formula>
    </cfRule>
    <cfRule type="cellIs" dxfId="6513" priority="70" operator="greaterThan">
      <formula>0</formula>
    </cfRule>
    <cfRule type="cellIs" dxfId="6512" priority="68" operator="greaterThan">
      <formula>0</formula>
    </cfRule>
  </conditionalFormatting>
  <conditionalFormatting sqref="D9:V9 Y9:AS9 BV9:CC9 CE9:CG9 CQ9:CS9 AV17:CD17 CF17:CG17">
    <cfRule type="cellIs" dxfId="6511" priority="72" operator="equal">
      <formula>0</formula>
    </cfRule>
    <cfRule type="cellIs" dxfId="6510" priority="71" operator="lessThan">
      <formula>-0.01</formula>
    </cfRule>
  </conditionalFormatting>
  <conditionalFormatting sqref="D17:AS17">
    <cfRule type="cellIs" dxfId="6509" priority="62" operator="equal">
      <formula>0</formula>
    </cfRule>
    <cfRule type="cellIs" dxfId="6508" priority="61" operator="lessThan">
      <formula>-0.01</formula>
    </cfRule>
  </conditionalFormatting>
  <conditionalFormatting sqref="D18:AS18 AV18:CG18 CQ18:CW18 DC18:DK18">
    <cfRule type="cellIs" dxfId="6507" priority="82" operator="greaterThan">
      <formula>0</formula>
    </cfRule>
    <cfRule type="cellIs" dxfId="6506" priority="83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505" priority="73" operator="greaterThan">
      <formula>0</formula>
    </cfRule>
  </conditionalFormatting>
  <conditionalFormatting sqref="Y16:AC16">
    <cfRule type="cellIs" dxfId="6504" priority="66" operator="greaterThan">
      <formula>0</formula>
    </cfRule>
    <cfRule type="cellIs" dxfId="6503" priority="67" operator="greaterThan">
      <formula>0</formula>
    </cfRule>
    <cfRule type="cellIs" dxfId="6502" priority="65" operator="greaterThan">
      <formula>0</formula>
    </cfRule>
  </conditionalFormatting>
  <conditionalFormatting sqref="Y6:CC6 CE6:CG6 CQ6:CS6 DU6 GM6 GW6:GY6 HB6:HF6 CC8 CE8:CG8 CQ8:CS8 AW14:BR14 BT14:CD14 CF14:CG14 CQ14:DD14 DU14 GM14 GX14:GZ14 HC14:HF14 CA15:CB16 CU15:CW17 CX15:DB18">
    <cfRule type="cellIs" dxfId="6501" priority="60" operator="greaterThan">
      <formula>0</formula>
    </cfRule>
  </conditionalFormatting>
  <conditionalFormatting sqref="AE16:BD16 CC16:CD16 CG16 CS16:CT16">
    <cfRule type="cellIs" dxfId="6500" priority="57" operator="greaterThan">
      <formula>0</formula>
    </cfRule>
  </conditionalFormatting>
  <conditionalFormatting sqref="AE16:BD16 CC16:CD16">
    <cfRule type="cellIs" dxfId="6499" priority="56" operator="greaterThan">
      <formula>0</formula>
    </cfRule>
  </conditionalFormatting>
  <conditionalFormatting sqref="AE16:BZ16">
    <cfRule type="cellIs" dxfId="6498" priority="48" operator="greaterThan">
      <formula>0</formula>
    </cfRule>
  </conditionalFormatting>
  <conditionalFormatting sqref="AU8:BS8 BV8:BZ8">
    <cfRule type="cellIs" dxfId="6497" priority="51" operator="greaterThan">
      <formula>0</formula>
    </cfRule>
  </conditionalFormatting>
  <conditionalFormatting sqref="AU8:BS8">
    <cfRule type="cellIs" dxfId="6496" priority="50" operator="greaterThan">
      <formula>0</formula>
    </cfRule>
  </conditionalFormatting>
  <conditionalFormatting sqref="AU8:BS9">
    <cfRule type="cellIs" dxfId="6495" priority="49" operator="greaterThan">
      <formula>0</formula>
    </cfRule>
  </conditionalFormatting>
  <conditionalFormatting sqref="AV17 AT17:AU18">
    <cfRule type="cellIs" dxfId="6494" priority="64" operator="greaterThan">
      <formula>0</formula>
    </cfRule>
    <cfRule type="cellIs" dxfId="6493" priority="63" operator="greaterThan">
      <formula>0</formula>
    </cfRule>
  </conditionalFormatting>
  <conditionalFormatting sqref="AV9:BS9">
    <cfRule type="cellIs" dxfId="6492" priority="52" operator="lessThan">
      <formula>-0.01</formula>
    </cfRule>
    <cfRule type="cellIs" dxfId="6491" priority="53" operator="equal">
      <formula>0</formula>
    </cfRule>
  </conditionalFormatting>
  <conditionalFormatting sqref="AZ16:BN16">
    <cfRule type="cellIs" dxfId="6490" priority="59" operator="greaterThan">
      <formula>0</formula>
    </cfRule>
    <cfRule type="cellIs" dxfId="6489" priority="58" operator="greaterThan">
      <formula>0</formula>
    </cfRule>
  </conditionalFormatting>
  <conditionalFormatting sqref="BO16:BZ16">
    <cfRule type="cellIs" dxfId="6488" priority="55" operator="greaterThan">
      <formula>0</formula>
    </cfRule>
    <cfRule type="cellIs" dxfId="6487" priority="54" operator="greaterThan">
      <formula>0</formula>
    </cfRule>
  </conditionalFormatting>
  <conditionalFormatting sqref="BV8:BZ8">
    <cfRule type="cellIs" dxfId="6486" priority="47" operator="greaterThan">
      <formula>0</formula>
    </cfRule>
  </conditionalFormatting>
  <conditionalFormatting sqref="CF16:CG16 CS16:CT16">
    <cfRule type="cellIs" dxfId="6485" priority="46" operator="greaterThan">
      <formula>0</formula>
    </cfRule>
  </conditionalFormatting>
  <conditionalFormatting sqref="CF16:CG16">
    <cfRule type="cellIs" dxfId="6484" priority="45" operator="greaterThan">
      <formula>0</formula>
    </cfRule>
  </conditionalFormatting>
  <conditionalFormatting sqref="CQ15">
    <cfRule type="cellIs" dxfId="6483" priority="44" operator="greaterThan">
      <formula>0</formula>
    </cfRule>
    <cfRule type="cellIs" dxfId="6482" priority="41" operator="greaterThan">
      <formula>0</formula>
    </cfRule>
  </conditionalFormatting>
  <conditionalFormatting sqref="CQ16:CT17">
    <cfRule type="cellIs" dxfId="6481" priority="43" operator="equal">
      <formula>0</formula>
    </cfRule>
    <cfRule type="cellIs" dxfId="6480" priority="42" operator="lessThan">
      <formula>-0.01</formula>
    </cfRule>
  </conditionalFormatting>
  <conditionalFormatting sqref="DV18:DY18 EM18 HP18:XFD18">
    <cfRule type="cellIs" dxfId="6479" priority="40" operator="greaterThan">
      <formula>0</formula>
    </cfRule>
    <cfRule type="cellIs" dxfId="6478" priority="39" operator="greaterThan">
      <formula>0</formula>
    </cfRule>
  </conditionalFormatting>
  <conditionalFormatting sqref="DV18:DY18 EM18">
    <cfRule type="cellIs" dxfId="6477" priority="38" operator="greaterThan">
      <formula>0</formula>
    </cfRule>
  </conditionalFormatting>
  <conditionalFormatting sqref="EY10">
    <cfRule type="cellIs" dxfId="6476" priority="37" operator="greaterThan">
      <formula>0</formula>
    </cfRule>
  </conditionalFormatting>
  <conditionalFormatting sqref="GW8:GZ8">
    <cfRule type="cellIs" dxfId="6475" priority="36" operator="greaterThan">
      <formula>0</formula>
    </cfRule>
    <cfRule type="cellIs" dxfId="6474" priority="35" operator="greaterThan">
      <formula>0</formula>
    </cfRule>
    <cfRule type="cellIs" dxfId="6473" priority="34" operator="greaterThan">
      <formula>0</formula>
    </cfRule>
    <cfRule type="cellIs" dxfId="6472" priority="33" operator="lessThan">
      <formula>0</formula>
    </cfRule>
    <cfRule type="cellIs" dxfId="6471" priority="32" operator="greaterThan">
      <formula>0</formula>
    </cfRule>
  </conditionalFormatting>
  <conditionalFormatting sqref="GW9:GZ9">
    <cfRule type="cellIs" dxfId="6470" priority="31" operator="lessThan">
      <formula>0</formula>
    </cfRule>
    <cfRule type="cellIs" dxfId="6469" priority="30" operator="equal">
      <formula>0</formula>
    </cfRule>
  </conditionalFormatting>
  <conditionalFormatting sqref="GZ16:HA16">
    <cfRule type="cellIs" dxfId="6468" priority="7" operator="greaterThan">
      <formula>0</formula>
    </cfRule>
    <cfRule type="cellIs" dxfId="6467" priority="6" operator="greaterThan">
      <formula>0</formula>
    </cfRule>
    <cfRule type="cellIs" dxfId="6466" priority="5" operator="greaterThan">
      <formula>0</formula>
    </cfRule>
    <cfRule type="cellIs" dxfId="6465" priority="4" operator="lessThan">
      <formula>0</formula>
    </cfRule>
    <cfRule type="cellIs" dxfId="6464" priority="3" operator="greaterThan">
      <formula>0</formula>
    </cfRule>
  </conditionalFormatting>
  <conditionalFormatting sqref="GZ17:HA17">
    <cfRule type="cellIs" dxfId="6463" priority="1" operator="equal">
      <formula>0</formula>
    </cfRule>
    <cfRule type="cellIs" dxfId="6462" priority="2" operator="lessThan">
      <formula>0</formula>
    </cfRule>
  </conditionalFormatting>
  <conditionalFormatting sqref="HI6:HM6 HJ14:HM14">
    <cfRule type="cellIs" dxfId="6461" priority="8" operator="greaterThan">
      <formula>0</formula>
    </cfRule>
  </conditionalFormatting>
  <conditionalFormatting sqref="HP6:XFD8 D8:O8 R8:V8 Y8:AS8 AU9">
    <cfRule type="cellIs" dxfId="6460" priority="75" operator="greaterThan">
      <formula>0</formula>
    </cfRule>
  </conditionalFormatting>
  <conditionalFormatting sqref="HP14:XFD15 D6:G6 I6:O6 R6:V6 D14:G14 I14:O14 R14:V14 Y14:AT14">
    <cfRule type="cellIs" dxfId="6459" priority="85" operator="greaterThan">
      <formula>0</formula>
    </cfRule>
  </conditionalFormatting>
  <conditionalFormatting sqref="HP15:XFD15">
    <cfRule type="cellIs" dxfId="6458" priority="84" operator="greaterThan">
      <formula>0</formula>
    </cfRule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E0BC-5AC3-40FF-A33F-4F49807690B4}">
  <sheetPr>
    <tabColor rgb="FFFFFF00"/>
  </sheetPr>
  <dimension ref="A1:HO20"/>
  <sheetViews>
    <sheetView showGridLines="0" zoomScale="60" zoomScaleNormal="60" workbookViewId="0">
      <pane xSplit="3" ySplit="3" topLeftCell="EK4" activePane="bottomRight" state="frozen"/>
      <selection activeCell="HK38" sqref="HK38"/>
      <selection pane="topRight" activeCell="HK38" sqref="HK38"/>
      <selection pane="bottomLeft" activeCell="HK38" sqref="HK38"/>
      <selection pane="bottomRight" activeCell="HK38" sqref="HK38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00" width="6.6640625" hidden="1" customWidth="1" outlineLevel="1"/>
    <col min="201" max="201" width="6.6640625" customWidth="1" collapsed="1"/>
    <col min="202" max="223" width="6.6640625" customWidth="1"/>
  </cols>
  <sheetData>
    <row r="1" spans="1:223" ht="28.05" customHeight="1" thickBot="1">
      <c r="A1" s="533" t="s">
        <v>584</v>
      </c>
    </row>
    <row r="2" spans="1:22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68"/>
    </row>
    <row r="3" spans="1:22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06">
        <f t="shared" si="19"/>
        <v>31</v>
      </c>
    </row>
    <row r="4" spans="1:22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07"/>
    </row>
    <row r="5" spans="1:223" s="96" customFormat="1" ht="20.100000000000001" customHeight="1">
      <c r="A5" s="845" t="s">
        <v>850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808"/>
    </row>
    <row r="6" spans="1:223" s="96" customFormat="1" ht="20.100000000000001" customHeight="1">
      <c r="A6" s="846"/>
      <c r="B6" s="101" t="s">
        <v>6</v>
      </c>
      <c r="C6" s="391">
        <f>SUM(GH6:HO6)</f>
        <v>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>
        <v>30</v>
      </c>
      <c r="HA6" s="526"/>
      <c r="HB6" s="526"/>
      <c r="HC6" s="526"/>
      <c r="HD6" s="526"/>
      <c r="HE6" s="522"/>
      <c r="HF6" s="762"/>
      <c r="HG6" s="526"/>
      <c r="HH6" s="526"/>
      <c r="HI6" s="526"/>
      <c r="HJ6" s="526"/>
      <c r="HK6" s="526"/>
      <c r="HL6" s="522"/>
      <c r="HM6" s="762"/>
      <c r="HN6" s="526"/>
      <c r="HO6" s="808"/>
    </row>
    <row r="7" spans="1:223" s="96" customFormat="1" ht="20.100000000000001" customHeight="1">
      <c r="A7" s="846"/>
      <c r="B7" s="101" t="s">
        <v>7</v>
      </c>
      <c r="C7" s="391">
        <f>SUM(GH7:HO7)</f>
        <v>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>
        <v>0</v>
      </c>
      <c r="HA7" s="526">
        <v>24</v>
      </c>
      <c r="HB7" s="526">
        <v>0</v>
      </c>
      <c r="HC7" s="526">
        <v>6</v>
      </c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808"/>
    </row>
    <row r="8" spans="1:22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345">
        <f t="shared" ref="GZ8:HA8" si="20">GZ7-GZ6</f>
        <v>-30</v>
      </c>
      <c r="HA8" s="345">
        <f t="shared" si="20"/>
        <v>24</v>
      </c>
      <c r="HB8" s="526">
        <v>0</v>
      </c>
      <c r="HC8" s="526">
        <v>6</v>
      </c>
      <c r="HD8" s="526"/>
      <c r="HE8" s="522"/>
      <c r="HF8" s="762"/>
      <c r="HG8" s="526"/>
      <c r="HH8" s="526"/>
      <c r="HI8" s="526"/>
      <c r="HJ8" s="526"/>
      <c r="HK8" s="526"/>
      <c r="HL8" s="522"/>
      <c r="HM8" s="762"/>
      <c r="HN8" s="526"/>
      <c r="HO8" s="808"/>
    </row>
    <row r="9" spans="1:22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3">
        <f t="shared" ref="GZ9" si="21">GY9+GZ8</f>
        <v>-30</v>
      </c>
      <c r="HA9" s="523">
        <f t="shared" ref="HA9" si="22">GZ9+HA8</f>
        <v>-6</v>
      </c>
      <c r="HB9" s="523">
        <f t="shared" ref="HB9" si="23">HA9+HB8</f>
        <v>-6</v>
      </c>
      <c r="HC9" s="523">
        <f t="shared" ref="HC9" si="24">HB9+HC8</f>
        <v>0</v>
      </c>
      <c r="HD9" s="526"/>
      <c r="HE9" s="522"/>
      <c r="HF9" s="762"/>
      <c r="HG9" s="526"/>
      <c r="HH9" s="526"/>
      <c r="HI9" s="526"/>
      <c r="HJ9" s="526"/>
      <c r="HK9" s="526"/>
      <c r="HL9" s="522"/>
      <c r="HM9" s="762"/>
      <c r="HN9" s="526"/>
      <c r="HO9" s="808"/>
    </row>
    <row r="10" spans="1:22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808"/>
    </row>
    <row r="11" spans="1:22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09"/>
    </row>
    <row r="12" spans="1:22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07"/>
    </row>
    <row r="13" spans="1:223" s="96" customFormat="1" ht="20.100000000000001" customHeight="1">
      <c r="A13" s="845" t="s">
        <v>850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808"/>
    </row>
    <row r="14" spans="1:223" s="96" customFormat="1" ht="20.100000000000001" customHeight="1">
      <c r="A14" s="846"/>
      <c r="B14" s="101" t="s">
        <v>6</v>
      </c>
      <c r="C14" s="391">
        <f t="shared" ref="C14:C15" si="25">SUM(GH14:HO14)</f>
        <v>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2">
        <v>30</v>
      </c>
      <c r="HB14" s="526"/>
      <c r="HC14" s="526"/>
      <c r="HD14" s="526"/>
      <c r="HE14" s="522"/>
      <c r="HF14" s="762"/>
      <c r="HG14" s="526"/>
      <c r="HH14" s="526"/>
      <c r="HI14" s="526"/>
      <c r="HJ14" s="526"/>
      <c r="HK14" s="526"/>
      <c r="HL14" s="522"/>
      <c r="HM14" s="762"/>
      <c r="HN14" s="526"/>
      <c r="HO14" s="808"/>
    </row>
    <row r="15" spans="1:223" s="96" customFormat="1" ht="20.100000000000001" customHeight="1">
      <c r="A15" s="846"/>
      <c r="B15" s="101" t="s">
        <v>7</v>
      </c>
      <c r="C15" s="391">
        <f t="shared" si="25"/>
        <v>30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>
        <v>1</v>
      </c>
      <c r="HB15" s="526">
        <v>0</v>
      </c>
      <c r="HC15" s="526">
        <v>29</v>
      </c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808"/>
    </row>
    <row r="16" spans="1:22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345">
        <f t="shared" ref="HA16:HB16" si="26">HA15-HA14</f>
        <v>-29</v>
      </c>
      <c r="HB16" s="345">
        <f t="shared" si="26"/>
        <v>0</v>
      </c>
      <c r="HC16" s="345">
        <f t="shared" ref="HC16" si="27">HC15-HC14</f>
        <v>29</v>
      </c>
      <c r="HD16" s="526"/>
      <c r="HE16" s="522"/>
      <c r="HF16" s="762"/>
      <c r="HG16" s="526"/>
      <c r="HH16" s="526"/>
      <c r="HI16" s="526"/>
      <c r="HJ16" s="526"/>
      <c r="HK16" s="526"/>
      <c r="HL16" s="522"/>
      <c r="HM16" s="762"/>
      <c r="HN16" s="526"/>
      <c r="HO16" s="808"/>
    </row>
    <row r="17" spans="1:22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3">
        <f t="shared" ref="HA17:HC17" si="28">GZ17+HA16</f>
        <v>-29</v>
      </c>
      <c r="HB17" s="523">
        <f t="shared" si="28"/>
        <v>-29</v>
      </c>
      <c r="HC17" s="523">
        <f t="shared" si="28"/>
        <v>0</v>
      </c>
      <c r="HD17" s="526"/>
      <c r="HE17" s="522"/>
      <c r="HF17" s="762"/>
      <c r="HG17" s="526"/>
      <c r="HH17" s="526"/>
      <c r="HI17" s="526"/>
      <c r="HJ17" s="526"/>
      <c r="HK17" s="526"/>
      <c r="HL17" s="522"/>
      <c r="HM17" s="762"/>
      <c r="HN17" s="526"/>
      <c r="HO17" s="808"/>
    </row>
    <row r="18" spans="1:22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808"/>
    </row>
    <row r="19" spans="1:22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09"/>
    </row>
    <row r="20" spans="1:223" ht="42" customHeight="1" thickBot="1">
      <c r="A20" s="821" t="s">
        <v>628</v>
      </c>
      <c r="B20" s="822"/>
      <c r="C20" s="823"/>
    </row>
  </sheetData>
  <mergeCells count="11">
    <mergeCell ref="FA2:GB2"/>
    <mergeCell ref="GK2:HO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457" priority="57" operator="lessThan">
      <formula>0</formula>
    </cfRule>
    <cfRule type="cellIs" dxfId="6456" priority="55" operator="equal">
      <formula>0</formula>
    </cfRule>
    <cfRule type="cellIs" dxfId="6455" priority="56" operator="equal">
      <formula>0</formula>
    </cfRule>
  </conditionalFormatting>
  <conditionalFormatting sqref="C16">
    <cfRule type="cellIs" dxfId="6454" priority="60" operator="lessThan">
      <formula>0</formula>
    </cfRule>
    <cfRule type="cellIs" dxfId="6453" priority="59" operator="equal">
      <formula>0</formula>
    </cfRule>
    <cfRule type="cellIs" dxfId="6452" priority="58" operator="equal">
      <formula>0</formula>
    </cfRule>
  </conditionalFormatting>
  <conditionalFormatting sqref="D8:O8 R8:V8 Y8:AS8 CC8 CE8:CG8 CQ8:CS8 BV8:BZ8 AU9 HP8:XFD8">
    <cfRule type="cellIs" dxfId="6451" priority="53" operator="greaterThan">
      <formula>0</formula>
    </cfRule>
  </conditionalFormatting>
  <conditionalFormatting sqref="D16:O16 R16:V16">
    <cfRule type="cellIs" dxfId="6450" priority="48" operator="greaterThan">
      <formula>0</formula>
    </cfRule>
    <cfRule type="cellIs" dxfId="6449" priority="49" operator="greaterThan">
      <formula>0</formula>
    </cfRule>
    <cfRule type="cellIs" dxfId="6448" priority="47" operator="greaterThan">
      <formula>0</formula>
    </cfRule>
  </conditionalFormatting>
  <conditionalFormatting sqref="D9:V9 Y9:AS9 BV9:CC9 CE9:CG9 CQ9:CS9 AV17:CD17 CF17:CG17">
    <cfRule type="cellIs" dxfId="6447" priority="51" operator="equal">
      <formula>0</formula>
    </cfRule>
    <cfRule type="cellIs" dxfId="6446" priority="50" operator="lessThan">
      <formula>-0.01</formula>
    </cfRule>
  </conditionalFormatting>
  <conditionalFormatting sqref="D17:AS17">
    <cfRule type="cellIs" dxfId="6445" priority="41" operator="equal">
      <formula>0</formula>
    </cfRule>
    <cfRule type="cellIs" dxfId="6444" priority="40" operator="lessThan">
      <formula>-0.01</formula>
    </cfRule>
  </conditionalFormatting>
  <conditionalFormatting sqref="D18:AS18 AV18:CG18 CQ18:CW18 DC18:DK18">
    <cfRule type="cellIs" dxfId="6443" priority="61" operator="greaterThan">
      <formula>0</formula>
    </cfRule>
    <cfRule type="cellIs" dxfId="6442" priority="62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441" priority="52" operator="greaterThan">
      <formula>0</formula>
    </cfRule>
  </conditionalFormatting>
  <conditionalFormatting sqref="Y16:AC16">
    <cfRule type="cellIs" dxfId="6440" priority="45" operator="greaterThan">
      <formula>0</formula>
    </cfRule>
    <cfRule type="cellIs" dxfId="6439" priority="46" operator="greaterThan">
      <formula>0</formula>
    </cfRule>
    <cfRule type="cellIs" dxfId="6438" priority="44" operator="greaterThan">
      <formula>0</formula>
    </cfRule>
  </conditionalFormatting>
  <conditionalFormatting sqref="Y6:CC6 CE6:CG6 CQ6:CS6 DU6 GM6 GZ6 HB6:HF6 CC8 CE8:CG8 CQ8:CS8 AW14:BR14 BT14:CD14 CF14:CG14 CQ14:DD14 DU14 GM14 HA14 HC14:HF14 CA15:CB16 CU15:CW17 CX15:DB18">
    <cfRule type="cellIs" dxfId="6437" priority="39" operator="greaterThan">
      <formula>0</formula>
    </cfRule>
  </conditionalFormatting>
  <conditionalFormatting sqref="AE16:BD16 CC16:CD16 CG16 CS16:CT16">
    <cfRule type="cellIs" dxfId="6436" priority="36" operator="greaterThan">
      <formula>0</formula>
    </cfRule>
  </conditionalFormatting>
  <conditionalFormatting sqref="AE16:BD16 CC16:CD16">
    <cfRule type="cellIs" dxfId="6435" priority="35" operator="greaterThan">
      <formula>0</formula>
    </cfRule>
  </conditionalFormatting>
  <conditionalFormatting sqref="AE16:BZ16">
    <cfRule type="cellIs" dxfId="6434" priority="27" operator="greaterThan">
      <formula>0</formula>
    </cfRule>
  </conditionalFormatting>
  <conditionalFormatting sqref="AU8:BS8 BV8:BZ8">
    <cfRule type="cellIs" dxfId="6433" priority="30" operator="greaterThan">
      <formula>0</formula>
    </cfRule>
  </conditionalFormatting>
  <conditionalFormatting sqref="AU8:BS8">
    <cfRule type="cellIs" dxfId="6432" priority="29" operator="greaterThan">
      <formula>0</formula>
    </cfRule>
  </conditionalFormatting>
  <conditionalFormatting sqref="AU8:BS9">
    <cfRule type="cellIs" dxfId="6431" priority="28" operator="greaterThan">
      <formula>0</formula>
    </cfRule>
  </conditionalFormatting>
  <conditionalFormatting sqref="AV17 AT17:AU18">
    <cfRule type="cellIs" dxfId="6430" priority="43" operator="greaterThan">
      <formula>0</formula>
    </cfRule>
    <cfRule type="cellIs" dxfId="6429" priority="42" operator="greaterThan">
      <formula>0</formula>
    </cfRule>
  </conditionalFormatting>
  <conditionalFormatting sqref="AV9:BS9">
    <cfRule type="cellIs" dxfId="6428" priority="31" operator="lessThan">
      <formula>-0.01</formula>
    </cfRule>
    <cfRule type="cellIs" dxfId="6427" priority="32" operator="equal">
      <formula>0</formula>
    </cfRule>
  </conditionalFormatting>
  <conditionalFormatting sqref="AZ16:BN16">
    <cfRule type="cellIs" dxfId="6426" priority="38" operator="greaterThan">
      <formula>0</formula>
    </cfRule>
    <cfRule type="cellIs" dxfId="6425" priority="37" operator="greaterThan">
      <formula>0</formula>
    </cfRule>
  </conditionalFormatting>
  <conditionalFormatting sqref="BO16:BZ16">
    <cfRule type="cellIs" dxfId="6424" priority="34" operator="greaterThan">
      <formula>0</formula>
    </cfRule>
    <cfRule type="cellIs" dxfId="6423" priority="33" operator="greaterThan">
      <formula>0</formula>
    </cfRule>
  </conditionalFormatting>
  <conditionalFormatting sqref="BV8:BZ8">
    <cfRule type="cellIs" dxfId="6422" priority="26" operator="greaterThan">
      <formula>0</formula>
    </cfRule>
  </conditionalFormatting>
  <conditionalFormatting sqref="CF16:CG16 CS16:CT16">
    <cfRule type="cellIs" dxfId="6421" priority="25" operator="greaterThan">
      <formula>0</formula>
    </cfRule>
  </conditionalFormatting>
  <conditionalFormatting sqref="CF16:CG16">
    <cfRule type="cellIs" dxfId="6420" priority="24" operator="greaterThan">
      <formula>0</formula>
    </cfRule>
  </conditionalFormatting>
  <conditionalFormatting sqref="CQ15">
    <cfRule type="cellIs" dxfId="6419" priority="23" operator="greaterThan">
      <formula>0</formula>
    </cfRule>
    <cfRule type="cellIs" dxfId="6418" priority="20" operator="greaterThan">
      <formula>0</formula>
    </cfRule>
  </conditionalFormatting>
  <conditionalFormatting sqref="CQ16:CT17">
    <cfRule type="cellIs" dxfId="6417" priority="22" operator="equal">
      <formula>0</formula>
    </cfRule>
    <cfRule type="cellIs" dxfId="6416" priority="21" operator="lessThan">
      <formula>-0.01</formula>
    </cfRule>
  </conditionalFormatting>
  <conditionalFormatting sqref="DV18:DY18 EM18 HP18:XFD18">
    <cfRule type="cellIs" dxfId="6415" priority="19" operator="greaterThan">
      <formula>0</formula>
    </cfRule>
    <cfRule type="cellIs" dxfId="6414" priority="18" operator="greaterThan">
      <formula>0</formula>
    </cfRule>
  </conditionalFormatting>
  <conditionalFormatting sqref="DV18:DY18 EM18">
    <cfRule type="cellIs" dxfId="6413" priority="17" operator="greaterThan">
      <formula>0</formula>
    </cfRule>
  </conditionalFormatting>
  <conditionalFormatting sqref="EY10">
    <cfRule type="cellIs" dxfId="6412" priority="16" operator="greaterThan">
      <formula>0</formula>
    </cfRule>
  </conditionalFormatting>
  <conditionalFormatting sqref="GZ8:HA8">
    <cfRule type="cellIs" dxfId="6411" priority="15" operator="greaterThan">
      <formula>0</formula>
    </cfRule>
    <cfRule type="cellIs" dxfId="6410" priority="14" operator="greaterThan">
      <formula>0</formula>
    </cfRule>
    <cfRule type="cellIs" dxfId="6409" priority="13" operator="greaterThan">
      <formula>0</formula>
    </cfRule>
    <cfRule type="cellIs" dxfId="6408" priority="12" operator="lessThan">
      <formula>0</formula>
    </cfRule>
    <cfRule type="cellIs" dxfId="6407" priority="11" operator="greaterThan">
      <formula>0</formula>
    </cfRule>
  </conditionalFormatting>
  <conditionalFormatting sqref="GZ9:HC9">
    <cfRule type="cellIs" dxfId="6406" priority="10" operator="lessThan">
      <formula>0</formula>
    </cfRule>
    <cfRule type="cellIs" dxfId="6405" priority="9" operator="equal">
      <formula>0</formula>
    </cfRule>
  </conditionalFormatting>
  <conditionalFormatting sqref="HA16:HC16">
    <cfRule type="cellIs" dxfId="6404" priority="8" operator="greaterThan">
      <formula>0</formula>
    </cfRule>
    <cfRule type="cellIs" dxfId="6403" priority="7" operator="greaterThan">
      <formula>0</formula>
    </cfRule>
    <cfRule type="cellIs" dxfId="6402" priority="6" operator="greaterThan">
      <formula>0</formula>
    </cfRule>
    <cfRule type="cellIs" dxfId="6401" priority="5" operator="lessThan">
      <formula>0</formula>
    </cfRule>
    <cfRule type="cellIs" dxfId="6400" priority="4" operator="greaterThan">
      <formula>0</formula>
    </cfRule>
  </conditionalFormatting>
  <conditionalFormatting sqref="HA17:HC17">
    <cfRule type="cellIs" dxfId="6399" priority="3" operator="lessThan">
      <formula>0</formula>
    </cfRule>
    <cfRule type="cellIs" dxfId="6398" priority="2" operator="equal">
      <formula>0</formula>
    </cfRule>
  </conditionalFormatting>
  <conditionalFormatting sqref="HI6:HM6 HJ14:HM14">
    <cfRule type="cellIs" dxfId="6397" priority="1" operator="greaterThan">
      <formula>0</formula>
    </cfRule>
  </conditionalFormatting>
  <conditionalFormatting sqref="HP6:XFD8 D8:O8 R8:V8 Y8:AS8 AU9">
    <cfRule type="cellIs" dxfId="6396" priority="54" operator="greaterThan">
      <formula>0</formula>
    </cfRule>
  </conditionalFormatting>
  <conditionalFormatting sqref="HP14:XFD15 D6:G6 I6:O6 R6:V6 D14:G14 I14:O14 R14:V14 Y14:AT14">
    <cfRule type="cellIs" dxfId="6395" priority="64" operator="greaterThan">
      <formula>0</formula>
    </cfRule>
  </conditionalFormatting>
  <conditionalFormatting sqref="HP15:XFD15">
    <cfRule type="cellIs" dxfId="6394" priority="63" operator="greaterThan">
      <formula>0</formula>
    </cfRule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DFB0-916D-430A-A09C-A89A666519A0}">
  <sheetPr>
    <tabColor rgb="FF92D050"/>
  </sheetPr>
  <dimension ref="A1:HO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HJ15" sqref="HJ15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00" width="6.6640625" hidden="1" customWidth="1" outlineLevel="1"/>
    <col min="201" max="201" width="6.6640625" customWidth="1" collapsed="1"/>
    <col min="202" max="223" width="6.6640625" customWidth="1"/>
  </cols>
  <sheetData>
    <row r="1" spans="1:223" ht="28.05" customHeight="1" thickBot="1">
      <c r="A1" s="533" t="s">
        <v>584</v>
      </c>
    </row>
    <row r="2" spans="1:22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68"/>
    </row>
    <row r="3" spans="1:22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06">
        <f t="shared" si="19"/>
        <v>31</v>
      </c>
    </row>
    <row r="4" spans="1:22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07"/>
    </row>
    <row r="5" spans="1:223" s="96" customFormat="1" ht="20.100000000000001" customHeight="1">
      <c r="A5" s="845" t="s">
        <v>860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808"/>
    </row>
    <row r="6" spans="1:223" s="96" customFormat="1" ht="20.100000000000001" customHeight="1">
      <c r="A6" s="846"/>
      <c r="B6" s="101" t="s">
        <v>6</v>
      </c>
      <c r="C6" s="391">
        <f>SUM(GH6:HO6)</f>
        <v>80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>
        <v>20</v>
      </c>
      <c r="HD6" s="526">
        <v>30</v>
      </c>
      <c r="HE6" s="522">
        <v>30</v>
      </c>
      <c r="HF6" s="762"/>
      <c r="HG6" s="526"/>
      <c r="HH6" s="526"/>
      <c r="HI6" s="526"/>
      <c r="HJ6" s="526"/>
      <c r="HK6" s="526"/>
      <c r="HL6" s="522"/>
      <c r="HM6" s="762"/>
      <c r="HN6" s="526"/>
      <c r="HO6" s="808"/>
    </row>
    <row r="7" spans="1:223" s="96" customFormat="1" ht="20.100000000000001" customHeight="1">
      <c r="A7" s="846"/>
      <c r="B7" s="101" t="s">
        <v>7</v>
      </c>
      <c r="C7" s="391">
        <f>SUM(GH7:HO7)</f>
        <v>80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>
        <v>21</v>
      </c>
      <c r="HD7" s="526">
        <v>27</v>
      </c>
      <c r="HE7" s="522">
        <v>32</v>
      </c>
      <c r="HF7" s="762"/>
      <c r="HG7" s="526"/>
      <c r="HH7" s="526"/>
      <c r="HI7" s="526"/>
      <c r="HJ7" s="526"/>
      <c r="HK7" s="526"/>
      <c r="HL7" s="522"/>
      <c r="HM7" s="762"/>
      <c r="HN7" s="526"/>
      <c r="HO7" s="808"/>
    </row>
    <row r="8" spans="1:22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345">
        <f t="shared" ref="HC8:HD8" si="20">HC7-HC6</f>
        <v>1</v>
      </c>
      <c r="HD8" s="345">
        <f t="shared" si="20"/>
        <v>-3</v>
      </c>
      <c r="HE8" s="345">
        <f t="shared" ref="HE8" si="21">HE7-HE6</f>
        <v>2</v>
      </c>
      <c r="HF8" s="762"/>
      <c r="HG8" s="526"/>
      <c r="HH8" s="526"/>
      <c r="HI8" s="526"/>
      <c r="HJ8" s="526"/>
      <c r="HK8" s="526"/>
      <c r="HL8" s="522"/>
      <c r="HM8" s="762"/>
      <c r="HN8" s="526"/>
      <c r="HO8" s="808"/>
    </row>
    <row r="9" spans="1:22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3">
        <f t="shared" ref="HC9" si="22">HB9+HC8</f>
        <v>1</v>
      </c>
      <c r="HD9" s="523">
        <f t="shared" ref="HD9:HE9" si="23">HC9+HD8</f>
        <v>-2</v>
      </c>
      <c r="HE9" s="523">
        <f t="shared" si="23"/>
        <v>0</v>
      </c>
      <c r="HF9" s="762"/>
      <c r="HG9" s="526"/>
      <c r="HH9" s="526"/>
      <c r="HI9" s="526"/>
      <c r="HJ9" s="526"/>
      <c r="HK9" s="526"/>
      <c r="HL9" s="522"/>
      <c r="HM9" s="762"/>
      <c r="HN9" s="526"/>
      <c r="HO9" s="808"/>
    </row>
    <row r="10" spans="1:22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808"/>
    </row>
    <row r="11" spans="1:22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09"/>
    </row>
    <row r="12" spans="1:22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07"/>
    </row>
    <row r="13" spans="1:223" s="96" customFormat="1" ht="20.100000000000001" customHeight="1">
      <c r="A13" s="845" t="s">
        <v>860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808"/>
    </row>
    <row r="14" spans="1:223" s="96" customFormat="1" ht="20.100000000000001" customHeight="1">
      <c r="A14" s="846"/>
      <c r="B14" s="101" t="s">
        <v>6</v>
      </c>
      <c r="C14" s="391">
        <f t="shared" ref="C14:C15" si="24">SUM(GH14:HO14)</f>
        <v>80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>
        <v>30</v>
      </c>
      <c r="HE14" s="522">
        <v>30</v>
      </c>
      <c r="HF14" s="762">
        <v>20</v>
      </c>
      <c r="HG14" s="526"/>
      <c r="HH14" s="526"/>
      <c r="HI14" s="526"/>
      <c r="HJ14" s="526"/>
      <c r="HK14" s="526"/>
      <c r="HL14" s="522"/>
      <c r="HM14" s="762"/>
      <c r="HN14" s="526"/>
      <c r="HO14" s="808"/>
    </row>
    <row r="15" spans="1:223" s="96" customFormat="1" ht="20.100000000000001" customHeight="1">
      <c r="A15" s="846"/>
      <c r="B15" s="101" t="s">
        <v>7</v>
      </c>
      <c r="C15" s="391">
        <f t="shared" si="24"/>
        <v>80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>
        <v>26</v>
      </c>
      <c r="HE15" s="522">
        <v>33</v>
      </c>
      <c r="HF15" s="762">
        <v>21</v>
      </c>
      <c r="HG15" s="526"/>
      <c r="HH15" s="526"/>
      <c r="HI15" s="526"/>
      <c r="HJ15" s="526"/>
      <c r="HK15" s="526"/>
      <c r="HL15" s="522"/>
      <c r="HM15" s="762"/>
      <c r="HN15" s="526"/>
      <c r="HO15" s="808"/>
    </row>
    <row r="16" spans="1:22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345">
        <f t="shared" ref="HD16" si="25">HD15-HD14</f>
        <v>-4</v>
      </c>
      <c r="HE16" s="345">
        <f t="shared" ref="HE16:HF16" si="26">HE15-HE14</f>
        <v>3</v>
      </c>
      <c r="HF16" s="345">
        <f t="shared" si="26"/>
        <v>1</v>
      </c>
      <c r="HG16" s="526"/>
      <c r="HH16" s="526"/>
      <c r="HI16" s="526"/>
      <c r="HJ16" s="526"/>
      <c r="HK16" s="526"/>
      <c r="HL16" s="522"/>
      <c r="HM16" s="762"/>
      <c r="HN16" s="526"/>
      <c r="HO16" s="808"/>
    </row>
    <row r="17" spans="1:22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3">
        <f t="shared" ref="HD17:HE17" si="27">HC17+HD16</f>
        <v>-4</v>
      </c>
      <c r="HE17" s="523">
        <f t="shared" si="27"/>
        <v>-1</v>
      </c>
      <c r="HF17" s="523">
        <f t="shared" ref="HF17" si="28">HE17+HF16</f>
        <v>0</v>
      </c>
      <c r="HG17" s="526"/>
      <c r="HH17" s="526"/>
      <c r="HI17" s="526"/>
      <c r="HJ17" s="526"/>
      <c r="HK17" s="526"/>
      <c r="HL17" s="522"/>
      <c r="HM17" s="762"/>
      <c r="HN17" s="526"/>
      <c r="HO17" s="808"/>
    </row>
    <row r="18" spans="1:22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808"/>
    </row>
    <row r="19" spans="1:22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09"/>
    </row>
    <row r="20" spans="1:223" ht="42" customHeight="1" thickBot="1">
      <c r="A20" s="821" t="s">
        <v>871</v>
      </c>
      <c r="B20" s="822"/>
      <c r="C20" s="823"/>
    </row>
  </sheetData>
  <mergeCells count="11">
    <mergeCell ref="FA2:GB2"/>
    <mergeCell ref="GK2:HO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393" priority="59" operator="lessThan">
      <formula>0</formula>
    </cfRule>
    <cfRule type="cellIs" dxfId="6392" priority="57" operator="equal">
      <formula>0</formula>
    </cfRule>
    <cfRule type="cellIs" dxfId="6391" priority="58" operator="equal">
      <formula>0</formula>
    </cfRule>
  </conditionalFormatting>
  <conditionalFormatting sqref="C16">
    <cfRule type="cellIs" dxfId="6390" priority="62" operator="lessThan">
      <formula>0</formula>
    </cfRule>
    <cfRule type="cellIs" dxfId="6389" priority="61" operator="equal">
      <formula>0</formula>
    </cfRule>
    <cfRule type="cellIs" dxfId="6388" priority="60" operator="equal">
      <formula>0</formula>
    </cfRule>
  </conditionalFormatting>
  <conditionalFormatting sqref="D8:O8 R8:V8 Y8:AS8 CC8 CE8:CG8 CQ8:CS8 BV8:BZ8 AU9 HP8:XFD8">
    <cfRule type="cellIs" dxfId="6387" priority="55" operator="greaterThan">
      <formula>0</formula>
    </cfRule>
  </conditionalFormatting>
  <conditionalFormatting sqref="D16:O16 R16:V16">
    <cfRule type="cellIs" dxfId="6386" priority="50" operator="greaterThan">
      <formula>0</formula>
    </cfRule>
    <cfRule type="cellIs" dxfId="6385" priority="51" operator="greaterThan">
      <formula>0</formula>
    </cfRule>
    <cfRule type="cellIs" dxfId="6384" priority="49" operator="greaterThan">
      <formula>0</formula>
    </cfRule>
  </conditionalFormatting>
  <conditionalFormatting sqref="D9:V9 Y9:AS9 BV9:CC9 CE9:CG9 CQ9:CS9 AV17:CD17 CF17:CG17">
    <cfRule type="cellIs" dxfId="6383" priority="53" operator="equal">
      <formula>0</formula>
    </cfRule>
    <cfRule type="cellIs" dxfId="6382" priority="52" operator="lessThan">
      <formula>-0.01</formula>
    </cfRule>
  </conditionalFormatting>
  <conditionalFormatting sqref="D17:AS17">
    <cfRule type="cellIs" dxfId="6381" priority="43" operator="equal">
      <formula>0</formula>
    </cfRule>
    <cfRule type="cellIs" dxfId="6380" priority="42" operator="lessThan">
      <formula>-0.01</formula>
    </cfRule>
  </conditionalFormatting>
  <conditionalFormatting sqref="D18:AS18 AV18:CG18 CQ18:CW18 DC18:DK18">
    <cfRule type="cellIs" dxfId="6379" priority="64" operator="greaterThan">
      <formula>0</formula>
    </cfRule>
    <cfRule type="cellIs" dxfId="6378" priority="63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377" priority="54" operator="greaterThan">
      <formula>0</formula>
    </cfRule>
  </conditionalFormatting>
  <conditionalFormatting sqref="Y16:AC16">
    <cfRule type="cellIs" dxfId="6376" priority="48" operator="greaterThan">
      <formula>0</formula>
    </cfRule>
    <cfRule type="cellIs" dxfId="6375" priority="47" operator="greaterThan">
      <formula>0</formula>
    </cfRule>
    <cfRule type="cellIs" dxfId="6374" priority="46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6373" priority="41" operator="greaterThan">
      <formula>0</formula>
    </cfRule>
  </conditionalFormatting>
  <conditionalFormatting sqref="AE16:BD16 CC16:CD16 CG16 CS16:CT16">
    <cfRule type="cellIs" dxfId="6372" priority="38" operator="greaterThan">
      <formula>0</formula>
    </cfRule>
  </conditionalFormatting>
  <conditionalFormatting sqref="AE16:BD16 CC16:CD16">
    <cfRule type="cellIs" dxfId="6371" priority="37" operator="greaterThan">
      <formula>0</formula>
    </cfRule>
  </conditionalFormatting>
  <conditionalFormatting sqref="AE16:BZ16">
    <cfRule type="cellIs" dxfId="6370" priority="29" operator="greaterThan">
      <formula>0</formula>
    </cfRule>
  </conditionalFormatting>
  <conditionalFormatting sqref="AU8:BS8 BV8:BZ8">
    <cfRule type="cellIs" dxfId="6369" priority="32" operator="greaterThan">
      <formula>0</formula>
    </cfRule>
  </conditionalFormatting>
  <conditionalFormatting sqref="AU8:BS8">
    <cfRule type="cellIs" dxfId="6368" priority="31" operator="greaterThan">
      <formula>0</formula>
    </cfRule>
  </conditionalFormatting>
  <conditionalFormatting sqref="AU8:BS9">
    <cfRule type="cellIs" dxfId="6367" priority="30" operator="greaterThan">
      <formula>0</formula>
    </cfRule>
  </conditionalFormatting>
  <conditionalFormatting sqref="AV17 AT17:AU18">
    <cfRule type="cellIs" dxfId="6366" priority="45" operator="greaterThan">
      <formula>0</formula>
    </cfRule>
    <cfRule type="cellIs" dxfId="6365" priority="44" operator="greaterThan">
      <formula>0</formula>
    </cfRule>
  </conditionalFormatting>
  <conditionalFormatting sqref="AV9:BS9">
    <cfRule type="cellIs" dxfId="6364" priority="33" operator="lessThan">
      <formula>-0.01</formula>
    </cfRule>
    <cfRule type="cellIs" dxfId="6363" priority="34" operator="equal">
      <formula>0</formula>
    </cfRule>
  </conditionalFormatting>
  <conditionalFormatting sqref="AZ16:BN16">
    <cfRule type="cellIs" dxfId="6362" priority="39" operator="greaterThan">
      <formula>0</formula>
    </cfRule>
    <cfRule type="cellIs" dxfId="6361" priority="40" operator="greaterThan">
      <formula>0</formula>
    </cfRule>
  </conditionalFormatting>
  <conditionalFormatting sqref="BO16:BZ16">
    <cfRule type="cellIs" dxfId="6360" priority="35" operator="greaterThan">
      <formula>0</formula>
    </cfRule>
    <cfRule type="cellIs" dxfId="6359" priority="36" operator="greaterThan">
      <formula>0</formula>
    </cfRule>
  </conditionalFormatting>
  <conditionalFormatting sqref="BV8:BZ8">
    <cfRule type="cellIs" dxfId="6358" priority="28" operator="greaterThan">
      <formula>0</formula>
    </cfRule>
  </conditionalFormatting>
  <conditionalFormatting sqref="CF16:CG16 CS16:CT16">
    <cfRule type="cellIs" dxfId="6357" priority="27" operator="greaterThan">
      <formula>0</formula>
    </cfRule>
  </conditionalFormatting>
  <conditionalFormatting sqref="CF16:CG16">
    <cfRule type="cellIs" dxfId="6356" priority="26" operator="greaterThan">
      <formula>0</formula>
    </cfRule>
  </conditionalFormatting>
  <conditionalFormatting sqref="CQ15">
    <cfRule type="cellIs" dxfId="6355" priority="25" operator="greaterThan">
      <formula>0</formula>
    </cfRule>
    <cfRule type="cellIs" dxfId="6354" priority="22" operator="greaterThan">
      <formula>0</formula>
    </cfRule>
  </conditionalFormatting>
  <conditionalFormatting sqref="CQ16:CT17">
    <cfRule type="cellIs" dxfId="6353" priority="24" operator="equal">
      <formula>0</formula>
    </cfRule>
    <cfRule type="cellIs" dxfId="6352" priority="23" operator="lessThan">
      <formula>-0.01</formula>
    </cfRule>
  </conditionalFormatting>
  <conditionalFormatting sqref="DV18:DY18 EM18 HP18:XFD18">
    <cfRule type="cellIs" dxfId="6351" priority="21" operator="greaterThan">
      <formula>0</formula>
    </cfRule>
    <cfRule type="cellIs" dxfId="6350" priority="20" operator="greaterThan">
      <formula>0</formula>
    </cfRule>
  </conditionalFormatting>
  <conditionalFormatting sqref="DV18:DY18 EM18">
    <cfRule type="cellIs" dxfId="6349" priority="19" operator="greaterThan">
      <formula>0</formula>
    </cfRule>
  </conditionalFormatting>
  <conditionalFormatting sqref="EY10">
    <cfRule type="cellIs" dxfId="6348" priority="18" operator="greaterThan">
      <formula>0</formula>
    </cfRule>
  </conditionalFormatting>
  <conditionalFormatting sqref="GK6:GU6 HC6:HO6">
    <cfRule type="cellIs" dxfId="6347" priority="2" operator="greaterThan">
      <formula>0</formula>
    </cfRule>
  </conditionalFormatting>
  <conditionalFormatting sqref="GK14:GU14 HD14:HF14 HH14:HO14">
    <cfRule type="cellIs" dxfId="6346" priority="1" operator="greaterThan">
      <formula>0</formula>
    </cfRule>
  </conditionalFormatting>
  <conditionalFormatting sqref="HC8:HE8">
    <cfRule type="cellIs" dxfId="6345" priority="17" operator="greaterThan">
      <formula>0</formula>
    </cfRule>
    <cfRule type="cellIs" dxfId="6344" priority="16" operator="greaterThan">
      <formula>0</formula>
    </cfRule>
    <cfRule type="cellIs" dxfId="6343" priority="15" operator="greaterThan">
      <formula>0</formula>
    </cfRule>
    <cfRule type="cellIs" dxfId="6342" priority="14" operator="lessThan">
      <formula>0</formula>
    </cfRule>
    <cfRule type="cellIs" dxfId="6341" priority="13" operator="greaterThan">
      <formula>0</formula>
    </cfRule>
  </conditionalFormatting>
  <conditionalFormatting sqref="HC9:HE9">
    <cfRule type="cellIs" dxfId="6340" priority="12" operator="lessThan">
      <formula>0</formula>
    </cfRule>
    <cfRule type="cellIs" dxfId="6339" priority="11" operator="equal">
      <formula>0</formula>
    </cfRule>
  </conditionalFormatting>
  <conditionalFormatting sqref="HD16:HF16">
    <cfRule type="cellIs" dxfId="6338" priority="10" operator="greaterThan">
      <formula>0</formula>
    </cfRule>
    <cfRule type="cellIs" dxfId="6337" priority="9" operator="greaterThan">
      <formula>0</formula>
    </cfRule>
    <cfRule type="cellIs" dxfId="6336" priority="8" operator="greaterThan">
      <formula>0</formula>
    </cfRule>
    <cfRule type="cellIs" dxfId="6335" priority="7" operator="lessThan">
      <formula>0</formula>
    </cfRule>
    <cfRule type="cellIs" dxfId="6334" priority="6" operator="greaterThan">
      <formula>0</formula>
    </cfRule>
  </conditionalFormatting>
  <conditionalFormatting sqref="HD17:HF17">
    <cfRule type="cellIs" dxfId="6333" priority="5" operator="lessThan">
      <formula>0</formula>
    </cfRule>
    <cfRule type="cellIs" dxfId="6332" priority="4" operator="equal">
      <formula>0</formula>
    </cfRule>
  </conditionalFormatting>
  <conditionalFormatting sqref="HP6:XFD8 D8:O8 R8:V8 Y8:AS8 AU9">
    <cfRule type="cellIs" dxfId="6331" priority="56" operator="greaterThan">
      <formula>0</formula>
    </cfRule>
  </conditionalFormatting>
  <conditionalFormatting sqref="HP14:XFD15 D6:G6 I6:O6 R6:V6 D14:G14 I14:O14 R14:V14 Y14:AT14">
    <cfRule type="cellIs" dxfId="6330" priority="66" operator="greaterThan">
      <formula>0</formula>
    </cfRule>
  </conditionalFormatting>
  <conditionalFormatting sqref="HP15:XFD15">
    <cfRule type="cellIs" dxfId="6329" priority="65" operator="greaterThan">
      <formula>0</formula>
    </cfRule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0CF6-A289-410F-8022-26B12C94AF06}">
  <sheetPr>
    <tabColor rgb="FF92D050"/>
  </sheetPr>
  <dimension ref="A1:GQ20"/>
  <sheetViews>
    <sheetView showGridLines="0" zoomScale="60" zoomScaleNormal="60" workbookViewId="0">
      <pane xSplit="3" ySplit="3" topLeftCell="FM4" activePane="bottomRight" state="frozen"/>
      <selection activeCell="GL15" sqref="GL15"/>
      <selection pane="topRight" activeCell="GL15" sqref="GL15"/>
      <selection pane="bottomLeft" activeCell="GL15" sqref="GL15"/>
      <selection pane="bottomRight" activeCell="GK16" sqref="GK16:GL17"/>
    </sheetView>
  </sheetViews>
  <sheetFormatPr defaultRowHeight="14.4" outlineLevelCol="2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2"/>
    <col min="156" max="156" width="6.6640625" hidden="1" customWidth="1" outlineLevel="1" collapsed="1"/>
    <col min="157" max="160" width="6.6640625" hidden="1" customWidth="1" outlineLevel="1"/>
    <col min="161" max="161" width="6.6640625" hidden="1" customWidth="1" outlineLevel="1" collapsed="1"/>
    <col min="162" max="168" width="6.6640625" hidden="1" customWidth="1" outlineLevel="1"/>
    <col min="169" max="169" width="6.6640625" hidden="1" customWidth="1" outlineLevel="1" collapsed="1"/>
    <col min="170" max="181" width="6.6640625" hidden="1" customWidth="1" outlineLevel="1"/>
    <col min="182" max="182" width="6.6640625" customWidth="1" collapsed="1"/>
    <col min="183" max="199" width="6.6640625" customWidth="1"/>
  </cols>
  <sheetData>
    <row r="1" spans="1:199" ht="28.05" customHeight="1" thickBot="1">
      <c r="A1" s="533" t="s">
        <v>585</v>
      </c>
    </row>
    <row r="2" spans="1:19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44"/>
      <c r="GB2" s="844"/>
      <c r="GC2" s="844"/>
      <c r="GD2" s="844"/>
      <c r="GE2" s="844"/>
      <c r="GF2" s="844"/>
      <c r="GG2" s="844"/>
      <c r="GH2" s="844"/>
      <c r="GI2" s="844"/>
      <c r="GJ2" s="844"/>
      <c r="GK2" s="844"/>
      <c r="GL2" s="844"/>
      <c r="GM2" s="844"/>
      <c r="GN2" s="844"/>
      <c r="GO2" s="844"/>
      <c r="GP2" s="844"/>
      <c r="GQ2" s="868"/>
    </row>
    <row r="3" spans="1:19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80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760">
        <f>FZ3+1</f>
        <v>15</v>
      </c>
      <c r="GB3" s="598">
        <f>GA3+1</f>
        <v>16</v>
      </c>
      <c r="GC3" s="598">
        <f>GB3+1</f>
        <v>17</v>
      </c>
      <c r="GD3" s="598">
        <f t="shared" ref="GD3:GF3" si="16">GC3+1</f>
        <v>18</v>
      </c>
      <c r="GE3" s="598">
        <f t="shared" si="16"/>
        <v>19</v>
      </c>
      <c r="GF3" s="598">
        <f t="shared" si="16"/>
        <v>20</v>
      </c>
      <c r="GG3" s="599">
        <f>GF3+1</f>
        <v>21</v>
      </c>
      <c r="GH3" s="760">
        <f>GG3+1</f>
        <v>22</v>
      </c>
      <c r="GI3" s="598">
        <f>GH3+1</f>
        <v>23</v>
      </c>
      <c r="GJ3" s="598">
        <f>GI3+1</f>
        <v>24</v>
      </c>
      <c r="GK3" s="598">
        <f t="shared" ref="GK3:GM3" si="17">GJ3+1</f>
        <v>25</v>
      </c>
      <c r="GL3" s="598">
        <f t="shared" si="17"/>
        <v>26</v>
      </c>
      <c r="GM3" s="598">
        <f t="shared" si="17"/>
        <v>27</v>
      </c>
      <c r="GN3" s="599">
        <f>GM3+1</f>
        <v>28</v>
      </c>
      <c r="GO3" s="760">
        <f>GN3+1</f>
        <v>29</v>
      </c>
      <c r="GP3" s="598">
        <f>GO3+1</f>
        <v>30</v>
      </c>
      <c r="GQ3" s="818">
        <f>GP3+1</f>
        <v>31</v>
      </c>
    </row>
    <row r="4" spans="1:19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803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761"/>
      <c r="GB4" s="525"/>
      <c r="GC4" s="525"/>
      <c r="GD4" s="525"/>
      <c r="GE4" s="525"/>
      <c r="GF4" s="525"/>
      <c r="GG4" s="524"/>
      <c r="GH4" s="761"/>
      <c r="GI4" s="525"/>
      <c r="GJ4" s="525"/>
      <c r="GK4" s="525"/>
      <c r="GL4" s="525"/>
      <c r="GM4" s="525"/>
      <c r="GN4" s="524"/>
      <c r="GO4" s="761"/>
      <c r="GP4" s="525"/>
      <c r="GQ4" s="819"/>
    </row>
    <row r="5" spans="1:199" s="96" customFormat="1" ht="20.100000000000001" customHeight="1">
      <c r="A5" s="845" t="s">
        <v>869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804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762"/>
      <c r="GB5" s="526"/>
      <c r="GC5" s="526"/>
      <c r="GD5" s="526"/>
      <c r="GE5" s="526"/>
      <c r="GF5" s="526"/>
      <c r="GG5" s="522"/>
      <c r="GH5" s="762"/>
      <c r="GI5" s="526"/>
      <c r="GJ5" s="526"/>
      <c r="GK5" s="526"/>
      <c r="GL5" s="526"/>
      <c r="GM5" s="526"/>
      <c r="GN5" s="522"/>
      <c r="GO5" s="762"/>
      <c r="GP5" s="526"/>
      <c r="GQ5" s="808"/>
    </row>
    <row r="6" spans="1:199" s="96" customFormat="1" ht="20.100000000000001" customHeight="1">
      <c r="A6" s="846"/>
      <c r="B6" s="101" t="s">
        <v>6</v>
      </c>
      <c r="C6" s="391">
        <f>SUM(FM6:GQ6)</f>
        <v>48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804"/>
      <c r="FM6" s="606"/>
      <c r="FN6" s="526"/>
      <c r="FO6" s="607"/>
      <c r="FP6" s="526"/>
      <c r="FQ6" s="526"/>
      <c r="FR6" s="526"/>
      <c r="FS6" s="522"/>
      <c r="FT6" s="522"/>
      <c r="FU6" s="526"/>
      <c r="FV6" s="526"/>
      <c r="FW6" s="526"/>
      <c r="FX6" s="526"/>
      <c r="FY6" s="526"/>
      <c r="FZ6" s="522"/>
      <c r="GA6" s="762"/>
      <c r="GB6" s="526"/>
      <c r="GC6" s="526"/>
      <c r="GD6" s="526"/>
      <c r="GE6" s="526"/>
      <c r="GF6" s="526"/>
      <c r="GG6" s="522"/>
      <c r="GH6" s="762">
        <v>24</v>
      </c>
      <c r="GI6" s="526">
        <v>24</v>
      </c>
      <c r="GJ6" s="526"/>
      <c r="GK6" s="526"/>
      <c r="GL6" s="526"/>
      <c r="GM6" s="526"/>
      <c r="GN6" s="522"/>
      <c r="GO6" s="762"/>
      <c r="GP6" s="526"/>
      <c r="GQ6" s="808"/>
    </row>
    <row r="7" spans="1:199" s="96" customFormat="1" ht="20.100000000000001" customHeight="1">
      <c r="A7" s="846"/>
      <c r="B7" s="101" t="s">
        <v>7</v>
      </c>
      <c r="C7" s="391">
        <f>SUM(FM7:GQ7)</f>
        <v>48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804"/>
      <c r="FM7" s="606"/>
      <c r="FN7" s="526"/>
      <c r="FO7" s="607"/>
      <c r="FP7" s="526"/>
      <c r="FQ7" s="526"/>
      <c r="FR7" s="526"/>
      <c r="FS7" s="522"/>
      <c r="FT7" s="522"/>
      <c r="FU7" s="526"/>
      <c r="FV7" s="526"/>
      <c r="FW7" s="526"/>
      <c r="FX7" s="526"/>
      <c r="FY7" s="526"/>
      <c r="FZ7" s="522"/>
      <c r="GA7" s="762"/>
      <c r="GB7" s="526"/>
      <c r="GC7" s="526"/>
      <c r="GD7" s="526"/>
      <c r="GE7" s="526"/>
      <c r="GF7" s="526"/>
      <c r="GG7" s="522"/>
      <c r="GH7" s="762">
        <v>18</v>
      </c>
      <c r="GI7" s="526">
        <v>2</v>
      </c>
      <c r="GJ7" s="526">
        <v>23</v>
      </c>
      <c r="GK7" s="526">
        <v>5</v>
      </c>
      <c r="GL7" s="526"/>
      <c r="GM7" s="526"/>
      <c r="GN7" s="522"/>
      <c r="GO7" s="762"/>
      <c r="GP7" s="526"/>
      <c r="GQ7" s="808"/>
    </row>
    <row r="8" spans="1:199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804"/>
      <c r="FM8" s="606"/>
      <c r="FN8" s="526"/>
      <c r="FO8" s="607"/>
      <c r="FP8" s="526"/>
      <c r="FQ8" s="526"/>
      <c r="FR8" s="526"/>
      <c r="FS8" s="522"/>
      <c r="FT8" s="522"/>
      <c r="FU8" s="526"/>
      <c r="FV8" s="526"/>
      <c r="FW8" s="526"/>
      <c r="FX8" s="526"/>
      <c r="FY8" s="526"/>
      <c r="FZ8" s="522"/>
      <c r="GA8" s="762"/>
      <c r="GB8" s="526"/>
      <c r="GC8" s="526"/>
      <c r="GD8" s="526"/>
      <c r="GE8" s="526"/>
      <c r="GF8" s="526"/>
      <c r="GG8" s="522"/>
      <c r="GH8" s="345">
        <f t="shared" ref="GH8:GI8" si="18">GH7-GH6</f>
        <v>-6</v>
      </c>
      <c r="GI8" s="345">
        <f t="shared" si="18"/>
        <v>-22</v>
      </c>
      <c r="GJ8" s="345">
        <f t="shared" ref="GJ8:GK8" si="19">GJ7-GJ6</f>
        <v>23</v>
      </c>
      <c r="GK8" s="345">
        <f t="shared" si="19"/>
        <v>5</v>
      </c>
      <c r="GL8" s="526"/>
      <c r="GM8" s="526"/>
      <c r="GN8" s="522"/>
      <c r="GO8" s="762"/>
      <c r="GP8" s="526"/>
      <c r="GQ8" s="808"/>
    </row>
    <row r="9" spans="1:199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804"/>
      <c r="FM9" s="606"/>
      <c r="FN9" s="526"/>
      <c r="FO9" s="607"/>
      <c r="FP9" s="526"/>
      <c r="FQ9" s="526"/>
      <c r="FR9" s="526"/>
      <c r="FS9" s="522"/>
      <c r="FT9" s="522"/>
      <c r="FU9" s="526"/>
      <c r="FV9" s="526"/>
      <c r="FW9" s="526"/>
      <c r="FX9" s="526"/>
      <c r="FY9" s="526"/>
      <c r="FZ9" s="522"/>
      <c r="GA9" s="762"/>
      <c r="GB9" s="526"/>
      <c r="GC9" s="526"/>
      <c r="GD9" s="526"/>
      <c r="GE9" s="526"/>
      <c r="GF9" s="526"/>
      <c r="GG9" s="522"/>
      <c r="GH9" s="523">
        <f t="shared" ref="GH9:GK9" si="20">GG9+GH8</f>
        <v>-6</v>
      </c>
      <c r="GI9" s="523">
        <f t="shared" si="20"/>
        <v>-28</v>
      </c>
      <c r="GJ9" s="523">
        <f t="shared" si="20"/>
        <v>-5</v>
      </c>
      <c r="GK9" s="523">
        <f t="shared" si="20"/>
        <v>0</v>
      </c>
      <c r="GL9" s="526"/>
      <c r="GM9" s="526"/>
      <c r="GN9" s="522"/>
      <c r="GO9" s="762"/>
      <c r="GP9" s="526"/>
      <c r="GQ9" s="808"/>
    </row>
    <row r="10" spans="1:199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804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762"/>
      <c r="GB10" s="526"/>
      <c r="GC10" s="526"/>
      <c r="GD10" s="526"/>
      <c r="GE10" s="526"/>
      <c r="GF10" s="526"/>
      <c r="GG10" s="522"/>
      <c r="GH10" s="762"/>
      <c r="GI10" s="526"/>
      <c r="GJ10" s="526"/>
      <c r="GK10" s="526"/>
      <c r="GL10" s="526"/>
      <c r="GM10" s="526"/>
      <c r="GN10" s="522"/>
      <c r="GO10" s="762"/>
      <c r="GP10" s="526"/>
      <c r="GQ10" s="808"/>
    </row>
    <row r="11" spans="1:199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805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763"/>
      <c r="GB11" s="349"/>
      <c r="GC11" s="349"/>
      <c r="GD11" s="349"/>
      <c r="GE11" s="349"/>
      <c r="GF11" s="349"/>
      <c r="GG11" s="350"/>
      <c r="GH11" s="763"/>
      <c r="GI11" s="349"/>
      <c r="GJ11" s="349"/>
      <c r="GK11" s="349"/>
      <c r="GL11" s="349"/>
      <c r="GM11" s="349"/>
      <c r="GN11" s="350"/>
      <c r="GO11" s="763"/>
      <c r="GP11" s="349"/>
      <c r="GQ11" s="809"/>
    </row>
    <row r="12" spans="1:19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761"/>
      <c r="GB12" s="525"/>
      <c r="GC12" s="525"/>
      <c r="GD12" s="525"/>
      <c r="GE12" s="525"/>
      <c r="GF12" s="525"/>
      <c r="GG12" s="524"/>
      <c r="GH12" s="761"/>
      <c r="GI12" s="525"/>
      <c r="GJ12" s="525"/>
      <c r="GK12" s="525"/>
      <c r="GL12" s="525"/>
      <c r="GM12" s="525"/>
      <c r="GN12" s="524"/>
      <c r="GO12" s="761"/>
      <c r="GP12" s="525"/>
      <c r="GQ12" s="807"/>
    </row>
    <row r="13" spans="1:199" s="96" customFormat="1" ht="20.100000000000001" customHeight="1">
      <c r="A13" s="845" t="s">
        <v>869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762"/>
      <c r="GB13" s="526"/>
      <c r="GC13" s="526"/>
      <c r="GD13" s="526"/>
      <c r="GE13" s="526"/>
      <c r="GF13" s="526"/>
      <c r="GG13" s="522"/>
      <c r="GH13" s="762"/>
      <c r="GI13" s="526"/>
      <c r="GJ13" s="526"/>
      <c r="GK13" s="526"/>
      <c r="GL13" s="526"/>
      <c r="GM13" s="526"/>
      <c r="GN13" s="522"/>
      <c r="GO13" s="762"/>
      <c r="GP13" s="526"/>
      <c r="GQ13" s="808"/>
    </row>
    <row r="14" spans="1:199" s="96" customFormat="1" ht="20.100000000000001" customHeight="1">
      <c r="A14" s="846"/>
      <c r="B14" s="101" t="s">
        <v>6</v>
      </c>
      <c r="C14" s="391">
        <f>SUM(FM14:GQ14)</f>
        <v>48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804"/>
      <c r="FM14" s="606"/>
      <c r="FN14" s="526"/>
      <c r="FO14" s="607"/>
      <c r="FP14" s="526"/>
      <c r="FQ14" s="526"/>
      <c r="FR14" s="526"/>
      <c r="FS14" s="522"/>
      <c r="FT14" s="522"/>
      <c r="FU14" s="526"/>
      <c r="FV14" s="526"/>
      <c r="FW14" s="526"/>
      <c r="FX14" s="526"/>
      <c r="FY14" s="526"/>
      <c r="FZ14" s="522"/>
      <c r="GA14" s="762"/>
      <c r="GB14" s="526"/>
      <c r="GC14" s="526"/>
      <c r="GD14" s="526"/>
      <c r="GE14" s="526"/>
      <c r="GF14" s="526"/>
      <c r="GG14" s="522"/>
      <c r="GH14" s="762"/>
      <c r="GI14" s="526">
        <v>30</v>
      </c>
      <c r="GJ14" s="526">
        <v>18</v>
      </c>
      <c r="GK14" s="526"/>
      <c r="GL14" s="526"/>
      <c r="GM14" s="526"/>
      <c r="GN14" s="522"/>
      <c r="GO14" s="762"/>
      <c r="GP14" s="526"/>
      <c r="GQ14" s="808"/>
    </row>
    <row r="15" spans="1:199" s="96" customFormat="1" ht="20.100000000000001" customHeight="1">
      <c r="A15" s="846"/>
      <c r="B15" s="101" t="s">
        <v>7</v>
      </c>
      <c r="C15" s="391">
        <f>SUM(FM15:GQ15)</f>
        <v>48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804"/>
      <c r="FM15" s="606"/>
      <c r="FN15" s="526"/>
      <c r="FO15" s="607"/>
      <c r="FP15" s="526"/>
      <c r="FQ15" s="526"/>
      <c r="FR15" s="526"/>
      <c r="FS15" s="522"/>
      <c r="FT15" s="522"/>
      <c r="FU15" s="526"/>
      <c r="FV15" s="526"/>
      <c r="FW15" s="526"/>
      <c r="FX15" s="526"/>
      <c r="FY15" s="526"/>
      <c r="FZ15" s="522"/>
      <c r="GA15" s="762"/>
      <c r="GB15" s="526"/>
      <c r="GC15" s="526"/>
      <c r="GD15" s="526"/>
      <c r="GE15" s="526"/>
      <c r="GF15" s="526"/>
      <c r="GG15" s="522"/>
      <c r="GH15" s="762"/>
      <c r="GI15" s="526">
        <v>0</v>
      </c>
      <c r="GJ15" s="526">
        <v>26</v>
      </c>
      <c r="GK15" s="526">
        <v>15</v>
      </c>
      <c r="GL15" s="526">
        <v>7</v>
      </c>
      <c r="GM15" s="526"/>
      <c r="GN15" s="522"/>
      <c r="GO15" s="762"/>
      <c r="GP15" s="526"/>
      <c r="GQ15" s="808"/>
    </row>
    <row r="16" spans="1:199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804"/>
      <c r="FM16" s="606"/>
      <c r="FN16" s="526"/>
      <c r="FO16" s="607"/>
      <c r="FP16" s="526"/>
      <c r="FQ16" s="526"/>
      <c r="FR16" s="526"/>
      <c r="FS16" s="522"/>
      <c r="FT16" s="522"/>
      <c r="FU16" s="526"/>
      <c r="FV16" s="526"/>
      <c r="FW16" s="526"/>
      <c r="FX16" s="526"/>
      <c r="FY16" s="526"/>
      <c r="FZ16" s="522"/>
      <c r="GA16" s="762"/>
      <c r="GB16" s="526"/>
      <c r="GC16" s="526"/>
      <c r="GD16" s="526"/>
      <c r="GE16" s="526"/>
      <c r="GF16" s="526"/>
      <c r="GG16" s="522"/>
      <c r="GH16" s="762"/>
      <c r="GI16" s="345">
        <f t="shared" ref="GI16:GJ16" si="21">GI15-GI14</f>
        <v>-30</v>
      </c>
      <c r="GJ16" s="345">
        <f t="shared" si="21"/>
        <v>8</v>
      </c>
      <c r="GK16" s="345">
        <f t="shared" ref="GK16:GL16" si="22">GK15-GK14</f>
        <v>15</v>
      </c>
      <c r="GL16" s="345">
        <f t="shared" si="22"/>
        <v>7</v>
      </c>
      <c r="GM16" s="526"/>
      <c r="GN16" s="522"/>
      <c r="GO16" s="762"/>
      <c r="GP16" s="526"/>
      <c r="GQ16" s="808"/>
    </row>
    <row r="17" spans="1:199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804"/>
      <c r="FM17" s="606"/>
      <c r="FN17" s="526"/>
      <c r="FO17" s="607"/>
      <c r="FP17" s="526"/>
      <c r="FQ17" s="526"/>
      <c r="FR17" s="526"/>
      <c r="FS17" s="522"/>
      <c r="FT17" s="522"/>
      <c r="FU17" s="526"/>
      <c r="FV17" s="526"/>
      <c r="FW17" s="526"/>
      <c r="FX17" s="526"/>
      <c r="FY17" s="526"/>
      <c r="FZ17" s="522"/>
      <c r="GA17" s="762"/>
      <c r="GB17" s="526"/>
      <c r="GC17" s="526"/>
      <c r="GD17" s="526"/>
      <c r="GE17" s="526"/>
      <c r="GF17" s="526"/>
      <c r="GG17" s="522"/>
      <c r="GH17" s="762"/>
      <c r="GI17" s="523">
        <f t="shared" ref="GI17:GL17" si="23">GH17+GI16</f>
        <v>-30</v>
      </c>
      <c r="GJ17" s="523">
        <f t="shared" si="23"/>
        <v>-22</v>
      </c>
      <c r="GK17" s="523">
        <f t="shared" si="23"/>
        <v>-7</v>
      </c>
      <c r="GL17" s="523">
        <f t="shared" si="23"/>
        <v>0</v>
      </c>
      <c r="GM17" s="526"/>
      <c r="GN17" s="522"/>
      <c r="GO17" s="762"/>
      <c r="GP17" s="526"/>
      <c r="GQ17" s="808"/>
    </row>
    <row r="18" spans="1:199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762"/>
      <c r="GB18" s="526"/>
      <c r="GC18" s="526"/>
      <c r="GD18" s="526"/>
      <c r="GE18" s="526"/>
      <c r="GF18" s="526"/>
      <c r="GG18" s="522"/>
      <c r="GH18" s="762"/>
      <c r="GI18" s="526"/>
      <c r="GJ18" s="526"/>
      <c r="GK18" s="526"/>
      <c r="GL18" s="526"/>
      <c r="GM18" s="526"/>
      <c r="GN18" s="522"/>
      <c r="GO18" s="762"/>
      <c r="GP18" s="526"/>
      <c r="GQ18" s="808"/>
    </row>
    <row r="19" spans="1:199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763"/>
      <c r="GB19" s="349"/>
      <c r="GC19" s="349"/>
      <c r="GD19" s="349"/>
      <c r="GE19" s="349"/>
      <c r="GF19" s="349"/>
      <c r="GG19" s="350"/>
      <c r="GH19" s="763"/>
      <c r="GI19" s="349"/>
      <c r="GJ19" s="349"/>
      <c r="GK19" s="349"/>
      <c r="GL19" s="349"/>
      <c r="GM19" s="349"/>
      <c r="GN19" s="350"/>
      <c r="GO19" s="763"/>
      <c r="GP19" s="349"/>
      <c r="GQ19" s="809"/>
    </row>
    <row r="20" spans="1:199" ht="29.4" thickBot="1">
      <c r="A20" s="821" t="s">
        <v>872</v>
      </c>
      <c r="B20" s="822"/>
      <c r="C20" s="823"/>
    </row>
  </sheetData>
  <mergeCells count="11">
    <mergeCell ref="EK2:FL2"/>
    <mergeCell ref="FM2:GQ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6328" priority="75" operator="lessThan">
      <formula>0</formula>
    </cfRule>
    <cfRule type="cellIs" dxfId="6327" priority="74" operator="equal">
      <formula>0</formula>
    </cfRule>
    <cfRule type="cellIs" dxfId="6326" priority="73" operator="equal">
      <formula>0</formula>
    </cfRule>
  </conditionalFormatting>
  <conditionalFormatting sqref="C16">
    <cfRule type="cellIs" dxfId="6325" priority="94" operator="lessThan">
      <formula>0</formula>
    </cfRule>
    <cfRule type="cellIs" dxfId="6324" priority="93" operator="equal">
      <formula>0</formula>
    </cfRule>
    <cfRule type="cellIs" dxfId="6323" priority="92" operator="equal">
      <formula>0</formula>
    </cfRule>
  </conditionalFormatting>
  <conditionalFormatting sqref="D8:O8 R8:V8 Y8:AC8 AF8:AQ8 AW8:BC8 GR6:XFD8 BH8:BM8 Y6:AQ6 AW6:BC6 BE6 Y14:BC14 BE14:BG14 BI14:BK14 BE15:BE17">
    <cfRule type="cellIs" dxfId="6322" priority="91" operator="greaterThan">
      <formula>0</formula>
    </cfRule>
  </conditionalFormatting>
  <conditionalFormatting sqref="D8:O8 R8:V8 Y8:AC8 AF8:AQ8 AW8:BC8">
    <cfRule type="cellIs" dxfId="6321" priority="90" operator="greaterThan">
      <formula>0</formula>
    </cfRule>
  </conditionalFormatting>
  <conditionalFormatting sqref="D16:O16 R16:V16">
    <cfRule type="cellIs" dxfId="6320" priority="86" operator="greaterThan">
      <formula>0</formula>
    </cfRule>
    <cfRule type="cellIs" dxfId="6319" priority="85" operator="greaterThan">
      <formula>0</formula>
    </cfRule>
    <cfRule type="cellIs" dxfId="6318" priority="84" operator="greaterThan">
      <formula>0</formula>
    </cfRule>
  </conditionalFormatting>
  <conditionalFormatting sqref="D9:V9 Y9:AQ9 AW9:BC9 BF9 BF17:BG17">
    <cfRule type="cellIs" dxfId="6317" priority="87" operator="lessThan">
      <formula>-0.01</formula>
    </cfRule>
    <cfRule type="cellIs" dxfId="6316" priority="88" operator="equal">
      <formula>0</formula>
    </cfRule>
  </conditionalFormatting>
  <conditionalFormatting sqref="D18:AV18">
    <cfRule type="cellIs" dxfId="6315" priority="96" operator="greaterThan">
      <formula>0</formula>
    </cfRule>
    <cfRule type="cellIs" dxfId="6314" priority="95" operator="greaterThan">
      <formula>0</formula>
    </cfRule>
  </conditionalFormatting>
  <conditionalFormatting sqref="D17:BC17">
    <cfRule type="cellIs" dxfId="6313" priority="76" operator="lessThan">
      <formula>-0.01</formula>
    </cfRule>
    <cfRule type="cellIs" dxfId="6312" priority="77" operator="equal">
      <formula>0</formula>
    </cfRule>
  </conditionalFormatting>
  <conditionalFormatting sqref="Y16:AC16">
    <cfRule type="cellIs" dxfId="6311" priority="83" operator="greaterThan">
      <formula>0</formula>
    </cfRule>
    <cfRule type="cellIs" dxfId="6310" priority="82" operator="greaterThan">
      <formula>0</formula>
    </cfRule>
    <cfRule type="cellIs" dxfId="6309" priority="81" operator="greaterThan">
      <formula>0</formula>
    </cfRule>
  </conditionalFormatting>
  <conditionalFormatting sqref="AE16:AP16 AR16:AV16 D17:AV18">
    <cfRule type="cellIs" dxfId="6308" priority="78" operator="greaterThan">
      <formula>0</formula>
    </cfRule>
  </conditionalFormatting>
  <conditionalFormatting sqref="AE16:AP16 AR16:AV16 BF16:BG16">
    <cfRule type="cellIs" dxfId="6307" priority="80" operator="greaterThan">
      <formula>0</formula>
    </cfRule>
    <cfRule type="cellIs" dxfId="6306" priority="79" operator="greaterThan">
      <formula>0</formula>
    </cfRule>
  </conditionalFormatting>
  <conditionalFormatting sqref="AW16:BC16">
    <cfRule type="cellIs" dxfId="6305" priority="72" operator="greaterThan">
      <formula>0</formula>
    </cfRule>
    <cfRule type="cellIs" dxfId="6304" priority="71" operator="greaterThan">
      <formula>0</formula>
    </cfRule>
  </conditionalFormatting>
  <conditionalFormatting sqref="AW16:BC17">
    <cfRule type="cellIs" dxfId="6303" priority="70" operator="greaterThan">
      <formula>0</formula>
    </cfRule>
  </conditionalFormatting>
  <conditionalFormatting sqref="AW18:BM18 CC18:CD18 CH18:CI18 CW18:CZ18">
    <cfRule type="cellIs" dxfId="6302" priority="59" operator="greaterThan">
      <formula>0</formula>
    </cfRule>
    <cfRule type="cellIs" dxfId="6301" priority="60" operator="greaterThan">
      <formula>0</formula>
    </cfRule>
    <cfRule type="cellIs" dxfId="6300" priority="58" operator="greaterThan">
      <formula>0</formula>
    </cfRule>
  </conditionalFormatting>
  <conditionalFormatting sqref="BF16:BG17 BI16:BM17 D8:O8 R8:V8 Y8:AC8 AF8:AQ8 AW8:BC9 D9:V9 Y9:AQ9 BF9">
    <cfRule type="cellIs" dxfId="6299" priority="89" operator="greaterThan">
      <formula>0</formula>
    </cfRule>
  </conditionalFormatting>
  <conditionalFormatting sqref="BH8:BM8 GR8:XFD8">
    <cfRule type="cellIs" dxfId="6298" priority="69" operator="greaterThan">
      <formula>0</formula>
    </cfRule>
  </conditionalFormatting>
  <conditionalFormatting sqref="BH8:BM9">
    <cfRule type="cellIs" dxfId="6297" priority="61" operator="greaterThan">
      <formula>0</formula>
    </cfRule>
    <cfRule type="cellIs" dxfId="6296" priority="63" operator="equal">
      <formula>0</formula>
    </cfRule>
  </conditionalFormatting>
  <conditionalFormatting sqref="BH9:BM9">
    <cfRule type="cellIs" dxfId="6295" priority="62" operator="lessThan">
      <formula>-0.01</formula>
    </cfRule>
  </conditionalFormatting>
  <conditionalFormatting sqref="BH6:BP6 CA6:CD6 CV6:CZ6 CH6:CQ9 CB7:CD10 BM14:BQ14 CA14:CD14 CV14:CZ14 CH14:CH17 BN15:BQ18">
    <cfRule type="cellIs" dxfId="6294" priority="68" operator="greaterThan">
      <formula>0</formula>
    </cfRule>
  </conditionalFormatting>
  <conditionalFormatting sqref="BI16:BM16">
    <cfRule type="cellIs" dxfId="6293" priority="64" operator="greaterThan">
      <formula>0</formula>
    </cfRule>
    <cfRule type="cellIs" dxfId="6292" priority="65" operator="greaterThan">
      <formula>0</formula>
    </cfRule>
  </conditionalFormatting>
  <conditionalFormatting sqref="BI16:BM17">
    <cfRule type="cellIs" dxfId="6291" priority="67" operator="equal">
      <formula>0</formula>
    </cfRule>
  </conditionalFormatting>
  <conditionalFormatting sqref="BI17:BM17">
    <cfRule type="cellIs" dxfId="6290" priority="66" operator="lessThan">
      <formula>-0.01</formula>
    </cfRule>
  </conditionalFormatting>
  <conditionalFormatting sqref="CV8:DE8">
    <cfRule type="cellIs" dxfId="6289" priority="57" operator="greaterThan">
      <formula>0</formula>
    </cfRule>
    <cfRule type="cellIs" dxfId="6288" priority="51" operator="greaterThan">
      <formula>0</formula>
    </cfRule>
    <cfRule type="cellIs" dxfId="6287" priority="56" operator="greaterThan">
      <formula>0</formula>
    </cfRule>
    <cfRule type="cellIs" dxfId="6286" priority="55" operator="greaterThan">
      <formula>0</formula>
    </cfRule>
    <cfRule type="cellIs" dxfId="6285" priority="54" operator="lessThan">
      <formula>0</formula>
    </cfRule>
  </conditionalFormatting>
  <conditionalFormatting sqref="CV9:DE9">
    <cfRule type="cellIs" dxfId="6284" priority="52" operator="equal">
      <formula>0</formula>
    </cfRule>
    <cfRule type="cellIs" dxfId="6283" priority="53" operator="lessThan">
      <formula>0</formula>
    </cfRule>
  </conditionalFormatting>
  <conditionalFormatting sqref="CV16:DE16">
    <cfRule type="cellIs" dxfId="6282" priority="44" operator="greaterThan">
      <formula>0</formula>
    </cfRule>
    <cfRule type="cellIs" dxfId="6281" priority="47" operator="lessThan">
      <formula>0</formula>
    </cfRule>
    <cfRule type="cellIs" dxfId="6280" priority="48" operator="greaterThan">
      <formula>0</formula>
    </cfRule>
    <cfRule type="cellIs" dxfId="6279" priority="50" operator="greaterThan">
      <formula>0</formula>
    </cfRule>
    <cfRule type="cellIs" dxfId="6278" priority="49" operator="greaterThan">
      <formula>0</formula>
    </cfRule>
  </conditionalFormatting>
  <conditionalFormatting sqref="CV17:DE17">
    <cfRule type="cellIs" dxfId="6277" priority="45" operator="equal">
      <formula>0</formula>
    </cfRule>
    <cfRule type="cellIs" dxfId="6276" priority="46" operator="lessThan">
      <formula>0</formula>
    </cfRule>
  </conditionalFormatting>
  <conditionalFormatting sqref="DQ18 DW18 GR18:XFD18">
    <cfRule type="cellIs" dxfId="6275" priority="42" operator="greaterThan">
      <formula>0</formula>
    </cfRule>
    <cfRule type="cellIs" dxfId="6274" priority="43" operator="greaterThan">
      <formula>0</formula>
    </cfRule>
  </conditionalFormatting>
  <conditionalFormatting sqref="DQ18 DW18">
    <cfRule type="cellIs" dxfId="6273" priority="41" operator="greaterThan">
      <formula>0</formula>
    </cfRule>
  </conditionalFormatting>
  <conditionalFormatting sqref="ED18:EK18">
    <cfRule type="cellIs" dxfId="6272" priority="39" operator="greaterThan">
      <formula>0</formula>
    </cfRule>
    <cfRule type="cellIs" dxfId="6271" priority="40" operator="greaterThan">
      <formula>0</formula>
    </cfRule>
    <cfRule type="cellIs" dxfId="6270" priority="38" operator="greaterThan">
      <formula>0</formula>
    </cfRule>
  </conditionalFormatting>
  <conditionalFormatting sqref="ER14">
    <cfRule type="cellIs" dxfId="6269" priority="36" operator="greaterThan">
      <formula>0</formula>
    </cfRule>
  </conditionalFormatting>
  <conditionalFormatting sqref="FG6:FG10">
    <cfRule type="cellIs" dxfId="6268" priority="37" operator="greaterThan">
      <formula>0</formula>
    </cfRule>
  </conditionalFormatting>
  <conditionalFormatting sqref="FM6:GQ6">
    <cfRule type="cellIs" dxfId="6267" priority="18" operator="greaterThan">
      <formula>0</formula>
    </cfRule>
  </conditionalFormatting>
  <conditionalFormatting sqref="FM14:GQ14">
    <cfRule type="cellIs" dxfId="6266" priority="15" operator="greaterThan">
      <formula>0</formula>
    </cfRule>
  </conditionalFormatting>
  <conditionalFormatting sqref="GH8:GK8">
    <cfRule type="cellIs" dxfId="6265" priority="10" operator="greaterThan">
      <formula>0</formula>
    </cfRule>
    <cfRule type="cellIs" dxfId="6264" priority="11" operator="lessThan">
      <formula>0</formula>
    </cfRule>
    <cfRule type="cellIs" dxfId="6263" priority="14" operator="greaterThan">
      <formula>0</formula>
    </cfRule>
    <cfRule type="cellIs" dxfId="6262" priority="13" operator="greaterThan">
      <formula>0</formula>
    </cfRule>
    <cfRule type="cellIs" dxfId="6261" priority="12" operator="greaterThan">
      <formula>0</formula>
    </cfRule>
  </conditionalFormatting>
  <conditionalFormatting sqref="GH9:GK9">
    <cfRule type="cellIs" dxfId="6260" priority="8" operator="equal">
      <formula>0</formula>
    </cfRule>
    <cfRule type="cellIs" dxfId="6259" priority="9" operator="lessThan">
      <formula>0</formula>
    </cfRule>
  </conditionalFormatting>
  <conditionalFormatting sqref="GI16:GL16">
    <cfRule type="cellIs" dxfId="6258" priority="6" operator="greaterThan">
      <formula>0</formula>
    </cfRule>
    <cfRule type="cellIs" dxfId="6257" priority="5" operator="greaterThan">
      <formula>0</formula>
    </cfRule>
    <cfRule type="cellIs" dxfId="6256" priority="4" operator="lessThan">
      <formula>0</formula>
    </cfRule>
    <cfRule type="cellIs" dxfId="6255" priority="3" operator="greaterThan">
      <formula>0</formula>
    </cfRule>
    <cfRule type="cellIs" dxfId="6254" priority="7" operator="greaterThan">
      <formula>0</formula>
    </cfRule>
  </conditionalFormatting>
  <conditionalFormatting sqref="GI17:GL17">
    <cfRule type="cellIs" dxfId="6253" priority="2" operator="lessThan">
      <formula>0</formula>
    </cfRule>
    <cfRule type="cellIs" dxfId="6252" priority="1" operator="equal">
      <formula>0</formula>
    </cfRule>
  </conditionalFormatting>
  <conditionalFormatting sqref="GP6:GP10">
    <cfRule type="cellIs" dxfId="6251" priority="26" operator="greaterThan">
      <formula>0</formula>
    </cfRule>
  </conditionalFormatting>
  <conditionalFormatting sqref="GR14:XFD15 D6:G6 I6:O6 R6:V6 D14:G14 I14:O14 R14:V14 AQ15:AQ16">
    <cfRule type="cellIs" dxfId="6250" priority="98" operator="greaterThan">
      <formula>0</formula>
    </cfRule>
  </conditionalFormatting>
  <conditionalFormatting sqref="GR15:XFD15">
    <cfRule type="cellIs" dxfId="6249" priority="9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9B6F-F190-4AC6-B939-B388D871C390}">
  <sheetPr>
    <tabColor rgb="FF92D050"/>
  </sheetPr>
  <dimension ref="A1:HO20"/>
  <sheetViews>
    <sheetView showGridLines="0" zoomScale="60" zoomScaleNormal="60" workbookViewId="0">
      <pane xSplit="3" ySplit="3" topLeftCell="EK4" activePane="bottomRight" state="frozen"/>
      <selection activeCell="GH21" sqref="GH21"/>
      <selection pane="topRight" activeCell="GH21" sqref="GH21"/>
      <selection pane="bottomLeft" activeCell="GH21" sqref="GH21"/>
      <selection pane="bottomRight" activeCell="GH21" sqref="GH21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23" width="6.6640625" customWidth="1"/>
  </cols>
  <sheetData>
    <row r="1" spans="1:223" ht="28.05" customHeight="1" thickBot="1">
      <c r="A1" s="533" t="s">
        <v>584</v>
      </c>
    </row>
    <row r="2" spans="1:22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68"/>
    </row>
    <row r="3" spans="1:22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06">
        <f t="shared" si="19"/>
        <v>31</v>
      </c>
    </row>
    <row r="4" spans="1:22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07"/>
    </row>
    <row r="5" spans="1:223" s="96" customFormat="1" ht="20.100000000000001" customHeight="1">
      <c r="A5" s="845" t="s">
        <v>861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808"/>
    </row>
    <row r="6" spans="1:223" s="96" customFormat="1" ht="20.100000000000001" customHeight="1">
      <c r="A6" s="846"/>
      <c r="B6" s="101" t="s">
        <v>6</v>
      </c>
      <c r="C6" s="391">
        <f>SUM(GH6:HO6)</f>
        <v>49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>
        <v>24</v>
      </c>
      <c r="HF6" s="762"/>
      <c r="HG6" s="526">
        <v>25</v>
      </c>
      <c r="HH6" s="526"/>
      <c r="HI6" s="526"/>
      <c r="HJ6" s="526"/>
      <c r="HK6" s="526"/>
      <c r="HL6" s="522"/>
      <c r="HM6" s="762"/>
      <c r="HN6" s="526"/>
      <c r="HO6" s="808"/>
    </row>
    <row r="7" spans="1:223" s="96" customFormat="1" ht="20.100000000000001" customHeight="1">
      <c r="A7" s="846"/>
      <c r="B7" s="101" t="s">
        <v>7</v>
      </c>
      <c r="C7" s="391">
        <f>SUM(GH7:HO7)</f>
        <v>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808"/>
    </row>
    <row r="8" spans="1:223" s="96" customFormat="1" ht="20.100000000000001" customHeight="1">
      <c r="A8" s="846"/>
      <c r="B8" s="101" t="s">
        <v>8</v>
      </c>
      <c r="C8" s="390">
        <f>C7-C6</f>
        <v>-49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345">
        <f t="shared" ref="HE8" si="20">HE7-HE6</f>
        <v>-24</v>
      </c>
      <c r="HF8" s="345">
        <f t="shared" ref="HF8:HG8" si="21">HF7-HF6</f>
        <v>0</v>
      </c>
      <c r="HG8" s="345">
        <f t="shared" si="21"/>
        <v>-25</v>
      </c>
      <c r="HH8" s="526"/>
      <c r="HI8" s="526"/>
      <c r="HJ8" s="526"/>
      <c r="HK8" s="526"/>
      <c r="HL8" s="522"/>
      <c r="HM8" s="762"/>
      <c r="HN8" s="526"/>
      <c r="HO8" s="808"/>
    </row>
    <row r="9" spans="1:22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3">
        <f>HD9+HE8</f>
        <v>-24</v>
      </c>
      <c r="HF9" s="523">
        <f t="shared" ref="HF9:HG9" si="22">HE9+HF8</f>
        <v>-24</v>
      </c>
      <c r="HG9" s="523">
        <f t="shared" si="22"/>
        <v>-49</v>
      </c>
      <c r="HH9" s="526"/>
      <c r="HI9" s="526"/>
      <c r="HJ9" s="526"/>
      <c r="HK9" s="526"/>
      <c r="HL9" s="522"/>
      <c r="HM9" s="762"/>
      <c r="HN9" s="526"/>
      <c r="HO9" s="808"/>
    </row>
    <row r="10" spans="1:22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808"/>
    </row>
    <row r="11" spans="1:22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09"/>
    </row>
    <row r="12" spans="1:22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07"/>
    </row>
    <row r="13" spans="1:223" s="96" customFormat="1" ht="20.100000000000001" customHeight="1">
      <c r="A13" s="845" t="s">
        <v>861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808"/>
    </row>
    <row r="14" spans="1:223" s="96" customFormat="1" ht="20.100000000000001" customHeight="1">
      <c r="A14" s="846"/>
      <c r="B14" s="101" t="s">
        <v>6</v>
      </c>
      <c r="C14" s="391">
        <f t="shared" ref="C14:C15" si="23">SUM(GH14:HO14)</f>
        <v>49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>
        <v>10</v>
      </c>
      <c r="HF14" s="762"/>
      <c r="HG14" s="526">
        <v>30</v>
      </c>
      <c r="HH14" s="526">
        <v>9</v>
      </c>
      <c r="HI14" s="526"/>
      <c r="HJ14" s="526"/>
      <c r="HK14" s="526"/>
      <c r="HL14" s="522"/>
      <c r="HM14" s="762"/>
      <c r="HN14" s="526"/>
      <c r="HO14" s="808"/>
    </row>
    <row r="15" spans="1:223" s="96" customFormat="1" ht="20.100000000000001" customHeight="1">
      <c r="A15" s="846"/>
      <c r="B15" s="101" t="s">
        <v>7</v>
      </c>
      <c r="C15" s="391">
        <f t="shared" si="23"/>
        <v>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808"/>
    </row>
    <row r="16" spans="1:223" s="96" customFormat="1" ht="20.100000000000001" customHeight="1">
      <c r="A16" s="846"/>
      <c r="B16" s="101" t="s">
        <v>8</v>
      </c>
      <c r="C16" s="390">
        <f>C15-C14</f>
        <v>-49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345">
        <f t="shared" ref="HE16:HG16" si="24">HE15-HE14</f>
        <v>-10</v>
      </c>
      <c r="HF16" s="345">
        <f t="shared" si="24"/>
        <v>0</v>
      </c>
      <c r="HG16" s="345">
        <f t="shared" si="24"/>
        <v>-30</v>
      </c>
      <c r="HH16" s="345">
        <f t="shared" ref="HH16" si="25">HH15-HH14</f>
        <v>-9</v>
      </c>
      <c r="HI16" s="526"/>
      <c r="HJ16" s="526"/>
      <c r="HK16" s="526"/>
      <c r="HL16" s="522"/>
      <c r="HM16" s="762"/>
      <c r="HN16" s="526"/>
      <c r="HO16" s="808"/>
    </row>
    <row r="17" spans="1:22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3">
        <f t="shared" ref="HE17" si="26">HD17+HE16</f>
        <v>-10</v>
      </c>
      <c r="HF17" s="523">
        <f t="shared" ref="HF17" si="27">HE17+HF16</f>
        <v>-10</v>
      </c>
      <c r="HG17" s="523">
        <f t="shared" ref="HG17:HH17" si="28">HF17+HG16</f>
        <v>-40</v>
      </c>
      <c r="HH17" s="523">
        <f t="shared" si="28"/>
        <v>-49</v>
      </c>
      <c r="HI17" s="526"/>
      <c r="HJ17" s="526"/>
      <c r="HK17" s="526"/>
      <c r="HL17" s="522"/>
      <c r="HM17" s="762"/>
      <c r="HN17" s="526"/>
      <c r="HO17" s="808"/>
    </row>
    <row r="18" spans="1:22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808"/>
    </row>
    <row r="19" spans="1:22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09"/>
    </row>
    <row r="20" spans="1:223" ht="42" customHeight="1" thickBot="1">
      <c r="A20" s="821" t="s">
        <v>628</v>
      </c>
      <c r="B20" s="822"/>
      <c r="C20" s="823"/>
    </row>
  </sheetData>
  <mergeCells count="11">
    <mergeCell ref="FA2:GB2"/>
    <mergeCell ref="GK2:HO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248" priority="66" operator="lessThan">
      <formula>0</formula>
    </cfRule>
    <cfRule type="cellIs" dxfId="6247" priority="64" operator="equal">
      <formula>0</formula>
    </cfRule>
    <cfRule type="cellIs" dxfId="6246" priority="65" operator="equal">
      <formula>0</formula>
    </cfRule>
  </conditionalFormatting>
  <conditionalFormatting sqref="C16">
    <cfRule type="cellIs" dxfId="6245" priority="69" operator="lessThan">
      <formula>0</formula>
    </cfRule>
    <cfRule type="cellIs" dxfId="6244" priority="68" operator="equal">
      <formula>0</formula>
    </cfRule>
    <cfRule type="cellIs" dxfId="6243" priority="67" operator="equal">
      <formula>0</formula>
    </cfRule>
  </conditionalFormatting>
  <conditionalFormatting sqref="D8:O8 R8:V8 Y8:AS8 CC8 CE8:CG8 CQ8:CS8 BV8:BZ8 AU9 HP8:XFD8">
    <cfRule type="cellIs" dxfId="6242" priority="62" operator="greaterThan">
      <formula>0</formula>
    </cfRule>
  </conditionalFormatting>
  <conditionalFormatting sqref="D16:O16 R16:V16">
    <cfRule type="cellIs" dxfId="6241" priority="57" operator="greaterThan">
      <formula>0</formula>
    </cfRule>
    <cfRule type="cellIs" dxfId="6240" priority="58" operator="greaterThan">
      <formula>0</formula>
    </cfRule>
    <cfRule type="cellIs" dxfId="6239" priority="56" operator="greaterThan">
      <formula>0</formula>
    </cfRule>
  </conditionalFormatting>
  <conditionalFormatting sqref="D9:V9 Y9:AS9 BV9:CC9 CE9:CG9 CQ9:CS9 AV17:CD17 CF17:CG17">
    <cfRule type="cellIs" dxfId="6238" priority="60" operator="equal">
      <formula>0</formula>
    </cfRule>
    <cfRule type="cellIs" dxfId="6237" priority="59" operator="lessThan">
      <formula>-0.01</formula>
    </cfRule>
  </conditionalFormatting>
  <conditionalFormatting sqref="D17:AS17">
    <cfRule type="cellIs" dxfId="6236" priority="50" operator="equal">
      <formula>0</formula>
    </cfRule>
    <cfRule type="cellIs" dxfId="6235" priority="49" operator="lessThan">
      <formula>-0.01</formula>
    </cfRule>
  </conditionalFormatting>
  <conditionalFormatting sqref="D18:AS18 AV18:CG18 CQ18:CW18 DC18:DK18">
    <cfRule type="cellIs" dxfId="6234" priority="71" operator="greaterThan">
      <formula>0</formula>
    </cfRule>
    <cfRule type="cellIs" dxfId="6233" priority="70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232" priority="61" operator="greaterThan">
      <formula>0</formula>
    </cfRule>
  </conditionalFormatting>
  <conditionalFormatting sqref="Y16:AC16">
    <cfRule type="cellIs" dxfId="6231" priority="55" operator="greaterThan">
      <formula>0</formula>
    </cfRule>
    <cfRule type="cellIs" dxfId="6230" priority="54" operator="greaterThan">
      <formula>0</formula>
    </cfRule>
    <cfRule type="cellIs" dxfId="6229" priority="53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6228" priority="48" operator="greaterThan">
      <formula>0</formula>
    </cfRule>
  </conditionalFormatting>
  <conditionalFormatting sqref="AE16:BD16 CC16:CD16 CG16 CS16:CT16">
    <cfRule type="cellIs" dxfId="6227" priority="45" operator="greaterThan">
      <formula>0</formula>
    </cfRule>
  </conditionalFormatting>
  <conditionalFormatting sqref="AE16:BD16 CC16:CD16">
    <cfRule type="cellIs" dxfId="6226" priority="44" operator="greaterThan">
      <formula>0</formula>
    </cfRule>
  </conditionalFormatting>
  <conditionalFormatting sqref="AE16:BZ16">
    <cfRule type="cellIs" dxfId="6225" priority="36" operator="greaterThan">
      <formula>0</formula>
    </cfRule>
  </conditionalFormatting>
  <conditionalFormatting sqref="AU8:BS8 BV8:BZ8">
    <cfRule type="cellIs" dxfId="6224" priority="39" operator="greaterThan">
      <formula>0</formula>
    </cfRule>
  </conditionalFormatting>
  <conditionalFormatting sqref="AU8:BS8">
    <cfRule type="cellIs" dxfId="6223" priority="38" operator="greaterThan">
      <formula>0</formula>
    </cfRule>
  </conditionalFormatting>
  <conditionalFormatting sqref="AU8:BS9">
    <cfRule type="cellIs" dxfId="6222" priority="37" operator="greaterThan">
      <formula>0</formula>
    </cfRule>
  </conditionalFormatting>
  <conditionalFormatting sqref="AV17 AT17:AU18">
    <cfRule type="cellIs" dxfId="6221" priority="52" operator="greaterThan">
      <formula>0</formula>
    </cfRule>
    <cfRule type="cellIs" dxfId="6220" priority="51" operator="greaterThan">
      <formula>0</formula>
    </cfRule>
  </conditionalFormatting>
  <conditionalFormatting sqref="AV9:BS9">
    <cfRule type="cellIs" dxfId="6219" priority="40" operator="lessThan">
      <formula>-0.01</formula>
    </cfRule>
    <cfRule type="cellIs" dxfId="6218" priority="41" operator="equal">
      <formula>0</formula>
    </cfRule>
  </conditionalFormatting>
  <conditionalFormatting sqref="AZ16:BN16">
    <cfRule type="cellIs" dxfId="6217" priority="46" operator="greaterThan">
      <formula>0</formula>
    </cfRule>
    <cfRule type="cellIs" dxfId="6216" priority="47" operator="greaterThan">
      <formula>0</formula>
    </cfRule>
  </conditionalFormatting>
  <conditionalFormatting sqref="BO16:BZ16">
    <cfRule type="cellIs" dxfId="6215" priority="42" operator="greaterThan">
      <formula>0</formula>
    </cfRule>
    <cfRule type="cellIs" dxfId="6214" priority="43" operator="greaterThan">
      <formula>0</formula>
    </cfRule>
  </conditionalFormatting>
  <conditionalFormatting sqref="BV8:BZ8">
    <cfRule type="cellIs" dxfId="6213" priority="35" operator="greaterThan">
      <formula>0</formula>
    </cfRule>
  </conditionalFormatting>
  <conditionalFormatting sqref="CF16:CG16 CS16:CT16">
    <cfRule type="cellIs" dxfId="6212" priority="34" operator="greaterThan">
      <formula>0</formula>
    </cfRule>
  </conditionalFormatting>
  <conditionalFormatting sqref="CF16:CG16">
    <cfRule type="cellIs" dxfId="6211" priority="33" operator="greaterThan">
      <formula>0</formula>
    </cfRule>
  </conditionalFormatting>
  <conditionalFormatting sqref="CQ15">
    <cfRule type="cellIs" dxfId="6210" priority="32" operator="greaterThan">
      <formula>0</formula>
    </cfRule>
    <cfRule type="cellIs" dxfId="6209" priority="29" operator="greaterThan">
      <formula>0</formula>
    </cfRule>
  </conditionalFormatting>
  <conditionalFormatting sqref="CQ16:CT17">
    <cfRule type="cellIs" dxfId="6208" priority="31" operator="equal">
      <formula>0</formula>
    </cfRule>
    <cfRule type="cellIs" dxfId="6207" priority="30" operator="lessThan">
      <formula>-0.01</formula>
    </cfRule>
  </conditionalFormatting>
  <conditionalFormatting sqref="DV18:DY18 EM18 HP18:XFD18">
    <cfRule type="cellIs" dxfId="6206" priority="28" operator="greaterThan">
      <formula>0</formula>
    </cfRule>
    <cfRule type="cellIs" dxfId="6205" priority="27" operator="greaterThan">
      <formula>0</formula>
    </cfRule>
  </conditionalFormatting>
  <conditionalFormatting sqref="DV18:DY18 EM18">
    <cfRule type="cellIs" dxfId="6204" priority="26" operator="greaterThan">
      <formula>0</formula>
    </cfRule>
  </conditionalFormatting>
  <conditionalFormatting sqref="EY10">
    <cfRule type="cellIs" dxfId="6203" priority="25" operator="greaterThan">
      <formula>0</formula>
    </cfRule>
  </conditionalFormatting>
  <conditionalFormatting sqref="GK6:GU6 HE6:HO6">
    <cfRule type="cellIs" dxfId="6202" priority="9" operator="greaterThan">
      <formula>0</formula>
    </cfRule>
  </conditionalFormatting>
  <conditionalFormatting sqref="GK14:GU14 HE14:HO14">
    <cfRule type="cellIs" dxfId="6201" priority="8" operator="greaterThan">
      <formula>0</formula>
    </cfRule>
  </conditionalFormatting>
  <conditionalFormatting sqref="HE8:HG8">
    <cfRule type="cellIs" dxfId="6200" priority="7" operator="greaterThan">
      <formula>0</formula>
    </cfRule>
    <cfRule type="cellIs" dxfId="6199" priority="6" operator="greaterThan">
      <formula>0</formula>
    </cfRule>
    <cfRule type="cellIs" dxfId="6198" priority="5" operator="greaterThan">
      <formula>0</formula>
    </cfRule>
    <cfRule type="cellIs" dxfId="6197" priority="4" operator="lessThan">
      <formula>0</formula>
    </cfRule>
    <cfRule type="cellIs" dxfId="6196" priority="3" operator="greaterThan">
      <formula>0</formula>
    </cfRule>
  </conditionalFormatting>
  <conditionalFormatting sqref="HE9:HG9">
    <cfRule type="cellIs" dxfId="6195" priority="2" operator="lessThan">
      <formula>0</formula>
    </cfRule>
    <cfRule type="cellIs" dxfId="6194" priority="1" operator="equal">
      <formula>0</formula>
    </cfRule>
  </conditionalFormatting>
  <conditionalFormatting sqref="HE16:HH16">
    <cfRule type="cellIs" dxfId="6193" priority="15" operator="greaterThan">
      <formula>0</formula>
    </cfRule>
    <cfRule type="cellIs" dxfId="6192" priority="14" operator="lessThan">
      <formula>0</formula>
    </cfRule>
    <cfRule type="cellIs" dxfId="6191" priority="13" operator="greaterThan">
      <formula>0</formula>
    </cfRule>
    <cfRule type="cellIs" dxfId="6190" priority="17" operator="greaterThan">
      <formula>0</formula>
    </cfRule>
    <cfRule type="cellIs" dxfId="6189" priority="16" operator="greaterThan">
      <formula>0</formula>
    </cfRule>
  </conditionalFormatting>
  <conditionalFormatting sqref="HE17:HH17">
    <cfRule type="cellIs" dxfId="6188" priority="11" operator="equal">
      <formula>0</formula>
    </cfRule>
    <cfRule type="cellIs" dxfId="6187" priority="12" operator="lessThan">
      <formula>0</formula>
    </cfRule>
  </conditionalFormatting>
  <conditionalFormatting sqref="HP6:XFD8 D8:O8 R8:V8 Y8:AS8 AU9">
    <cfRule type="cellIs" dxfId="6186" priority="63" operator="greaterThan">
      <formula>0</formula>
    </cfRule>
  </conditionalFormatting>
  <conditionalFormatting sqref="HP14:XFD15 D6:G6 I6:O6 R6:V6 D14:G14 I14:O14 R14:V14 Y14:AT14">
    <cfRule type="cellIs" dxfId="6185" priority="73" operator="greaterThan">
      <formula>0</formula>
    </cfRule>
  </conditionalFormatting>
  <conditionalFormatting sqref="HP15:XFD15">
    <cfRule type="cellIs" dxfId="6184" priority="72" operator="greaterThan">
      <formula>0</formula>
    </cfRule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76C5-AEC7-441E-9C9D-82B57D618598}">
  <sheetPr>
    <tabColor rgb="FF92D050"/>
  </sheetPr>
  <dimension ref="A1:HO20"/>
  <sheetViews>
    <sheetView showGridLines="0" zoomScale="60" zoomScaleNormal="60" workbookViewId="0">
      <pane xSplit="3" ySplit="3" topLeftCell="EK4" activePane="bottomRight" state="frozen"/>
      <selection activeCell="GH21" sqref="GH21"/>
      <selection pane="topRight" activeCell="GH21" sqref="GH21"/>
      <selection pane="bottomLeft" activeCell="GH21" sqref="GH21"/>
      <selection pane="bottomRight" activeCell="GH21" sqref="GH21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23" width="6.6640625" customWidth="1"/>
  </cols>
  <sheetData>
    <row r="1" spans="1:223" ht="28.05" customHeight="1" thickBot="1">
      <c r="A1" s="533" t="s">
        <v>584</v>
      </c>
    </row>
    <row r="2" spans="1:22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68"/>
    </row>
    <row r="3" spans="1:22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06">
        <f t="shared" si="19"/>
        <v>31</v>
      </c>
    </row>
    <row r="4" spans="1:22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07"/>
    </row>
    <row r="5" spans="1:223" s="96" customFormat="1" ht="20.100000000000001" customHeight="1">
      <c r="A5" s="845" t="s">
        <v>867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808"/>
    </row>
    <row r="6" spans="1:223" s="96" customFormat="1" ht="20.100000000000001" customHeight="1">
      <c r="A6" s="846"/>
      <c r="B6" s="101" t="s">
        <v>6</v>
      </c>
      <c r="C6" s="391">
        <f>SUM(GH6:HO6)</f>
        <v>70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>
        <v>30</v>
      </c>
      <c r="HI6" s="526">
        <v>30</v>
      </c>
      <c r="HJ6" s="526">
        <v>10</v>
      </c>
      <c r="HK6" s="526"/>
      <c r="HL6" s="522"/>
      <c r="HM6" s="762"/>
      <c r="HN6" s="526"/>
      <c r="HO6" s="808"/>
    </row>
    <row r="7" spans="1:223" s="96" customFormat="1" ht="20.100000000000001" customHeight="1">
      <c r="A7" s="846"/>
      <c r="B7" s="101" t="s">
        <v>7</v>
      </c>
      <c r="C7" s="391">
        <f>SUM(GH7:HO7)</f>
        <v>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808"/>
    </row>
    <row r="8" spans="1:223" s="96" customFormat="1" ht="20.100000000000001" customHeight="1">
      <c r="A8" s="846"/>
      <c r="B8" s="101" t="s">
        <v>8</v>
      </c>
      <c r="C8" s="390">
        <f>C7-C6</f>
        <v>-70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522"/>
      <c r="HF8" s="762"/>
      <c r="HG8" s="526"/>
      <c r="HH8" s="345">
        <f t="shared" ref="HH8:HJ8" si="20">HH7-HH6</f>
        <v>-30</v>
      </c>
      <c r="HI8" s="345">
        <f t="shared" si="20"/>
        <v>-30</v>
      </c>
      <c r="HJ8" s="345">
        <f t="shared" si="20"/>
        <v>-10</v>
      </c>
      <c r="HK8" s="526"/>
      <c r="HL8" s="522"/>
      <c r="HM8" s="762"/>
      <c r="HN8" s="526"/>
      <c r="HO8" s="808"/>
    </row>
    <row r="9" spans="1:22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2"/>
      <c r="HF9" s="762"/>
      <c r="HG9" s="526"/>
      <c r="HH9" s="523">
        <f t="shared" ref="HH9" si="21">HG9+HH8</f>
        <v>-30</v>
      </c>
      <c r="HI9" s="523">
        <f t="shared" ref="HI9" si="22">HH9+HI8</f>
        <v>-60</v>
      </c>
      <c r="HJ9" s="523">
        <f t="shared" ref="HJ9" si="23">HI9+HJ8</f>
        <v>-70</v>
      </c>
      <c r="HK9" s="526"/>
      <c r="HL9" s="522"/>
      <c r="HM9" s="762"/>
      <c r="HN9" s="526"/>
      <c r="HO9" s="808"/>
    </row>
    <row r="10" spans="1:22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808"/>
    </row>
    <row r="11" spans="1:22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09"/>
    </row>
    <row r="12" spans="1:22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07"/>
    </row>
    <row r="13" spans="1:223" s="96" customFormat="1" ht="20.100000000000001" customHeight="1">
      <c r="A13" s="845" t="s">
        <v>867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808"/>
    </row>
    <row r="14" spans="1:223" s="96" customFormat="1" ht="20.100000000000001" customHeight="1">
      <c r="A14" s="846"/>
      <c r="B14" s="101" t="s">
        <v>6</v>
      </c>
      <c r="C14" s="391">
        <f t="shared" ref="C14:C15" si="24">SUM(GH14:HO14)</f>
        <v>70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/>
      <c r="HF14" s="762"/>
      <c r="HG14" s="526"/>
      <c r="HH14" s="526">
        <v>10</v>
      </c>
      <c r="HI14" s="526">
        <v>30</v>
      </c>
      <c r="HJ14" s="526">
        <v>30</v>
      </c>
      <c r="HK14" s="526"/>
      <c r="HL14" s="522"/>
      <c r="HM14" s="762"/>
      <c r="HN14" s="526"/>
      <c r="HO14" s="808"/>
    </row>
    <row r="15" spans="1:223" s="96" customFormat="1" ht="20.100000000000001" customHeight="1">
      <c r="A15" s="846"/>
      <c r="B15" s="101" t="s">
        <v>7</v>
      </c>
      <c r="C15" s="391">
        <f t="shared" si="24"/>
        <v>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808"/>
    </row>
    <row r="16" spans="1:223" s="96" customFormat="1" ht="20.100000000000001" customHeight="1">
      <c r="A16" s="846"/>
      <c r="B16" s="101" t="s">
        <v>8</v>
      </c>
      <c r="C16" s="390">
        <f>C15-C14</f>
        <v>-70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522"/>
      <c r="HF16" s="762"/>
      <c r="HG16" s="526"/>
      <c r="HH16" s="345">
        <f t="shared" ref="HH16" si="25">HH15-HH14</f>
        <v>-10</v>
      </c>
      <c r="HI16" s="345">
        <f t="shared" ref="HI16:HJ16" si="26">HI15-HI14</f>
        <v>-30</v>
      </c>
      <c r="HJ16" s="345">
        <f t="shared" si="26"/>
        <v>-30</v>
      </c>
      <c r="HK16" s="526"/>
      <c r="HL16" s="522"/>
      <c r="HM16" s="762"/>
      <c r="HN16" s="526"/>
      <c r="HO16" s="808"/>
    </row>
    <row r="17" spans="1:22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2"/>
      <c r="HF17" s="762"/>
      <c r="HG17" s="526"/>
      <c r="HH17" s="523">
        <f t="shared" ref="HH17" si="27">HG17+HH16</f>
        <v>-10</v>
      </c>
      <c r="HI17" s="523">
        <f t="shared" ref="HI17" si="28">HH17+HI16</f>
        <v>-40</v>
      </c>
      <c r="HJ17" s="523">
        <f t="shared" ref="HJ17" si="29">HI17+HJ16</f>
        <v>-70</v>
      </c>
      <c r="HK17" s="526"/>
      <c r="HL17" s="522"/>
      <c r="HM17" s="762"/>
      <c r="HN17" s="526"/>
      <c r="HO17" s="808"/>
    </row>
    <row r="18" spans="1:22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808"/>
    </row>
    <row r="19" spans="1:22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09"/>
    </row>
    <row r="20" spans="1:223" ht="42" customHeight="1" thickBot="1">
      <c r="A20" s="821" t="s">
        <v>628</v>
      </c>
      <c r="B20" s="822"/>
      <c r="C20" s="823"/>
    </row>
  </sheetData>
  <mergeCells count="11">
    <mergeCell ref="FA2:GB2"/>
    <mergeCell ref="GK2:HO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183" priority="58" operator="lessThan">
      <formula>0</formula>
    </cfRule>
    <cfRule type="cellIs" dxfId="6182" priority="56" operator="equal">
      <formula>0</formula>
    </cfRule>
    <cfRule type="cellIs" dxfId="6181" priority="57" operator="equal">
      <formula>0</formula>
    </cfRule>
  </conditionalFormatting>
  <conditionalFormatting sqref="C16">
    <cfRule type="cellIs" dxfId="6180" priority="61" operator="lessThan">
      <formula>0</formula>
    </cfRule>
    <cfRule type="cellIs" dxfId="6179" priority="60" operator="equal">
      <formula>0</formula>
    </cfRule>
    <cfRule type="cellIs" dxfId="6178" priority="59" operator="equal">
      <formula>0</formula>
    </cfRule>
  </conditionalFormatting>
  <conditionalFormatting sqref="D8:O8 R8:V8 Y8:AS8 CC8 CE8:CG8 CQ8:CS8 BV8:BZ8 AU9 HP8:XFD8">
    <cfRule type="cellIs" dxfId="6177" priority="54" operator="greaterThan">
      <formula>0</formula>
    </cfRule>
  </conditionalFormatting>
  <conditionalFormatting sqref="D16:O16 R16:V16">
    <cfRule type="cellIs" dxfId="6176" priority="49" operator="greaterThan">
      <formula>0</formula>
    </cfRule>
    <cfRule type="cellIs" dxfId="6175" priority="50" operator="greaterThan">
      <formula>0</formula>
    </cfRule>
    <cfRule type="cellIs" dxfId="6174" priority="48" operator="greaterThan">
      <formula>0</formula>
    </cfRule>
  </conditionalFormatting>
  <conditionalFormatting sqref="D9:V9 Y9:AS9 BV9:CC9 CE9:CG9 CQ9:CS9 AV17:CD17 CF17:CG17">
    <cfRule type="cellIs" dxfId="6173" priority="52" operator="equal">
      <formula>0</formula>
    </cfRule>
    <cfRule type="cellIs" dxfId="6172" priority="51" operator="lessThan">
      <formula>-0.01</formula>
    </cfRule>
  </conditionalFormatting>
  <conditionalFormatting sqref="D17:AS17">
    <cfRule type="cellIs" dxfId="6171" priority="42" operator="equal">
      <formula>0</formula>
    </cfRule>
    <cfRule type="cellIs" dxfId="6170" priority="41" operator="lessThan">
      <formula>-0.01</formula>
    </cfRule>
  </conditionalFormatting>
  <conditionalFormatting sqref="D18:AS18 AV18:CG18 CQ18:CW18 DC18:DK18">
    <cfRule type="cellIs" dxfId="6169" priority="63" operator="greaterThan">
      <formula>0</formula>
    </cfRule>
    <cfRule type="cellIs" dxfId="6168" priority="62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167" priority="53" operator="greaterThan">
      <formula>0</formula>
    </cfRule>
  </conditionalFormatting>
  <conditionalFormatting sqref="Y16:AC16">
    <cfRule type="cellIs" dxfId="6166" priority="47" operator="greaterThan">
      <formula>0</formula>
    </cfRule>
    <cfRule type="cellIs" dxfId="6165" priority="46" operator="greaterThan">
      <formula>0</formula>
    </cfRule>
    <cfRule type="cellIs" dxfId="6164" priority="45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6163" priority="40" operator="greaterThan">
      <formula>0</formula>
    </cfRule>
  </conditionalFormatting>
  <conditionalFormatting sqref="AE16:BD16 CC16:CD16 CG16 CS16:CT16">
    <cfRule type="cellIs" dxfId="6162" priority="37" operator="greaterThan">
      <formula>0</formula>
    </cfRule>
  </conditionalFormatting>
  <conditionalFormatting sqref="AE16:BD16 CC16:CD16">
    <cfRule type="cellIs" dxfId="6161" priority="36" operator="greaterThan">
      <formula>0</formula>
    </cfRule>
  </conditionalFormatting>
  <conditionalFormatting sqref="AE16:BZ16">
    <cfRule type="cellIs" dxfId="6160" priority="28" operator="greaterThan">
      <formula>0</formula>
    </cfRule>
  </conditionalFormatting>
  <conditionalFormatting sqref="AU8:BS8 BV8:BZ8">
    <cfRule type="cellIs" dxfId="6159" priority="31" operator="greaterThan">
      <formula>0</formula>
    </cfRule>
  </conditionalFormatting>
  <conditionalFormatting sqref="AU8:BS8">
    <cfRule type="cellIs" dxfId="6158" priority="30" operator="greaterThan">
      <formula>0</formula>
    </cfRule>
  </conditionalFormatting>
  <conditionalFormatting sqref="AU8:BS9">
    <cfRule type="cellIs" dxfId="6157" priority="29" operator="greaterThan">
      <formula>0</formula>
    </cfRule>
  </conditionalFormatting>
  <conditionalFormatting sqref="AV17 AT17:AU18">
    <cfRule type="cellIs" dxfId="6156" priority="44" operator="greaterThan">
      <formula>0</formula>
    </cfRule>
    <cfRule type="cellIs" dxfId="6155" priority="43" operator="greaterThan">
      <formula>0</formula>
    </cfRule>
  </conditionalFormatting>
  <conditionalFormatting sqref="AV9:BS9">
    <cfRule type="cellIs" dxfId="6154" priority="32" operator="lessThan">
      <formula>-0.01</formula>
    </cfRule>
    <cfRule type="cellIs" dxfId="6153" priority="33" operator="equal">
      <formula>0</formula>
    </cfRule>
  </conditionalFormatting>
  <conditionalFormatting sqref="AZ16:BN16">
    <cfRule type="cellIs" dxfId="6152" priority="38" operator="greaterThan">
      <formula>0</formula>
    </cfRule>
    <cfRule type="cellIs" dxfId="6151" priority="39" operator="greaterThan">
      <formula>0</formula>
    </cfRule>
  </conditionalFormatting>
  <conditionalFormatting sqref="BO16:BZ16">
    <cfRule type="cellIs" dxfId="6150" priority="34" operator="greaterThan">
      <formula>0</formula>
    </cfRule>
    <cfRule type="cellIs" dxfId="6149" priority="35" operator="greaterThan">
      <formula>0</formula>
    </cfRule>
  </conditionalFormatting>
  <conditionalFormatting sqref="BV8:BZ8">
    <cfRule type="cellIs" dxfId="6148" priority="27" operator="greaterThan">
      <formula>0</formula>
    </cfRule>
  </conditionalFormatting>
  <conditionalFormatting sqref="CF16:CG16 CS16:CT16">
    <cfRule type="cellIs" dxfId="6147" priority="26" operator="greaterThan">
      <formula>0</formula>
    </cfRule>
  </conditionalFormatting>
  <conditionalFormatting sqref="CF16:CG16">
    <cfRule type="cellIs" dxfId="6146" priority="25" operator="greaterThan">
      <formula>0</formula>
    </cfRule>
  </conditionalFormatting>
  <conditionalFormatting sqref="CQ15">
    <cfRule type="cellIs" dxfId="6145" priority="24" operator="greaterThan">
      <formula>0</formula>
    </cfRule>
    <cfRule type="cellIs" dxfId="6144" priority="21" operator="greaterThan">
      <formula>0</formula>
    </cfRule>
  </conditionalFormatting>
  <conditionalFormatting sqref="CQ16:CT17">
    <cfRule type="cellIs" dxfId="6143" priority="23" operator="equal">
      <formula>0</formula>
    </cfRule>
    <cfRule type="cellIs" dxfId="6142" priority="22" operator="lessThan">
      <formula>-0.01</formula>
    </cfRule>
  </conditionalFormatting>
  <conditionalFormatting sqref="DV18:DY18 EM18 HP18:XFD18">
    <cfRule type="cellIs" dxfId="6141" priority="20" operator="greaterThan">
      <formula>0</formula>
    </cfRule>
    <cfRule type="cellIs" dxfId="6140" priority="19" operator="greaterThan">
      <formula>0</formula>
    </cfRule>
  </conditionalFormatting>
  <conditionalFormatting sqref="DV18:DY18 EM18">
    <cfRule type="cellIs" dxfId="6139" priority="18" operator="greaterThan">
      <formula>0</formula>
    </cfRule>
  </conditionalFormatting>
  <conditionalFormatting sqref="EY10">
    <cfRule type="cellIs" dxfId="6138" priority="17" operator="greaterThan">
      <formula>0</formula>
    </cfRule>
  </conditionalFormatting>
  <conditionalFormatting sqref="GK6:GU6 HH6:HO6">
    <cfRule type="cellIs" dxfId="6137" priority="9" operator="greaterThan">
      <formula>0</formula>
    </cfRule>
  </conditionalFormatting>
  <conditionalFormatting sqref="GK14:GU14 HH14:HO14">
    <cfRule type="cellIs" dxfId="6136" priority="8" operator="greaterThan">
      <formula>0</formula>
    </cfRule>
  </conditionalFormatting>
  <conditionalFormatting sqref="HH8:HJ8">
    <cfRule type="cellIs" dxfId="6135" priority="7" operator="greaterThan">
      <formula>0</formula>
    </cfRule>
    <cfRule type="cellIs" dxfId="6134" priority="6" operator="greaterThan">
      <formula>0</formula>
    </cfRule>
    <cfRule type="cellIs" dxfId="6133" priority="5" operator="greaterThan">
      <formula>0</formula>
    </cfRule>
    <cfRule type="cellIs" dxfId="6132" priority="4" operator="lessThan">
      <formula>0</formula>
    </cfRule>
    <cfRule type="cellIs" dxfId="6131" priority="3" operator="greaterThan">
      <formula>0</formula>
    </cfRule>
  </conditionalFormatting>
  <conditionalFormatting sqref="HH9:HJ9">
    <cfRule type="cellIs" dxfId="6130" priority="2" operator="lessThan">
      <formula>0</formula>
    </cfRule>
    <cfRule type="cellIs" dxfId="6129" priority="1" operator="equal">
      <formula>0</formula>
    </cfRule>
  </conditionalFormatting>
  <conditionalFormatting sqref="HH16:HJ16">
    <cfRule type="cellIs" dxfId="6128" priority="14" operator="greaterThan">
      <formula>0</formula>
    </cfRule>
    <cfRule type="cellIs" dxfId="6127" priority="13" operator="lessThan">
      <formula>0</formula>
    </cfRule>
    <cfRule type="cellIs" dxfId="6126" priority="12" operator="greaterThan">
      <formula>0</formula>
    </cfRule>
    <cfRule type="cellIs" dxfId="6125" priority="16" operator="greaterThan">
      <formula>0</formula>
    </cfRule>
    <cfRule type="cellIs" dxfId="6124" priority="15" operator="greaterThan">
      <formula>0</formula>
    </cfRule>
  </conditionalFormatting>
  <conditionalFormatting sqref="HH17:HJ17">
    <cfRule type="cellIs" dxfId="6123" priority="10" operator="equal">
      <formula>0</formula>
    </cfRule>
    <cfRule type="cellIs" dxfId="6122" priority="11" operator="lessThan">
      <formula>0</formula>
    </cfRule>
  </conditionalFormatting>
  <conditionalFormatting sqref="HP6:XFD8 D8:O8 R8:V8 Y8:AS8 AU9">
    <cfRule type="cellIs" dxfId="6121" priority="55" operator="greaterThan">
      <formula>0</formula>
    </cfRule>
  </conditionalFormatting>
  <conditionalFormatting sqref="HP14:XFD15 D6:G6 I6:O6 R6:V6 D14:G14 I14:O14 R14:V14 Y14:AT14">
    <cfRule type="cellIs" dxfId="6120" priority="65" operator="greaterThan">
      <formula>0</formula>
    </cfRule>
  </conditionalFormatting>
  <conditionalFormatting sqref="HP15:XFD15">
    <cfRule type="cellIs" dxfId="6119" priority="64" operator="greaterThan">
      <formula>0</formula>
    </cfRule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275A-26F4-42D0-B24A-2752101014D6}">
  <sheetPr>
    <tabColor rgb="FF92D050"/>
  </sheetPr>
  <dimension ref="A1:HO20"/>
  <sheetViews>
    <sheetView showGridLines="0" zoomScale="60" zoomScaleNormal="60" workbookViewId="0">
      <pane xSplit="3" ySplit="3" topLeftCell="EK4" activePane="bottomRight" state="frozen"/>
      <selection activeCell="GL15" sqref="GL15"/>
      <selection pane="topRight" activeCell="GL15" sqref="GL15"/>
      <selection pane="bottomLeft" activeCell="GL15" sqref="GL15"/>
      <selection pane="bottomRight" activeCell="A13" sqref="A13:A19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05" width="6.6640625" hidden="1" customWidth="1" outlineLevel="1"/>
    <col min="206" max="206" width="6.6640625" customWidth="1" collapsed="1"/>
    <col min="207" max="223" width="6.6640625" customWidth="1"/>
  </cols>
  <sheetData>
    <row r="1" spans="1:223" ht="28.05" customHeight="1" thickBot="1">
      <c r="A1" s="533" t="s">
        <v>584</v>
      </c>
    </row>
    <row r="2" spans="1:22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68"/>
    </row>
    <row r="3" spans="1:22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06">
        <f t="shared" si="19"/>
        <v>31</v>
      </c>
    </row>
    <row r="4" spans="1:22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07"/>
    </row>
    <row r="5" spans="1:223" s="96" customFormat="1" ht="20.100000000000001" customHeight="1">
      <c r="A5" s="845" t="s">
        <v>861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808"/>
    </row>
    <row r="6" spans="1:223" s="96" customFormat="1" ht="20.100000000000001" customHeight="1">
      <c r="A6" s="846"/>
      <c r="B6" s="101" t="s">
        <v>6</v>
      </c>
      <c r="C6" s="391">
        <f>SUM(GH6:HO6)</f>
        <v>49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/>
      <c r="HI6" s="526">
        <v>10</v>
      </c>
      <c r="HJ6" s="526">
        <v>30</v>
      </c>
      <c r="HK6" s="526">
        <v>9</v>
      </c>
      <c r="HL6" s="522"/>
      <c r="HM6" s="762"/>
      <c r="HN6" s="526"/>
      <c r="HO6" s="808"/>
    </row>
    <row r="7" spans="1:223" s="96" customFormat="1" ht="20.100000000000001" customHeight="1">
      <c r="A7" s="846"/>
      <c r="B7" s="101" t="s">
        <v>7</v>
      </c>
      <c r="C7" s="391">
        <f>SUM(GH7:HO7)</f>
        <v>49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>
        <v>15</v>
      </c>
      <c r="HJ7" s="526">
        <v>34</v>
      </c>
      <c r="HK7" s="526">
        <v>0</v>
      </c>
      <c r="HL7" s="522"/>
      <c r="HM7" s="762"/>
      <c r="HN7" s="526"/>
      <c r="HO7" s="808"/>
    </row>
    <row r="8" spans="1:22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522"/>
      <c r="HF8" s="762"/>
      <c r="HG8" s="526"/>
      <c r="HH8" s="526"/>
      <c r="HI8" s="345">
        <f t="shared" ref="HI8" si="20">HI7-HI6</f>
        <v>5</v>
      </c>
      <c r="HJ8" s="345">
        <f t="shared" ref="HJ8:HK8" si="21">HJ7-HJ6</f>
        <v>4</v>
      </c>
      <c r="HK8" s="345">
        <f t="shared" si="21"/>
        <v>-9</v>
      </c>
      <c r="HL8" s="522"/>
      <c r="HM8" s="762"/>
      <c r="HN8" s="526"/>
      <c r="HO8" s="808"/>
    </row>
    <row r="9" spans="1:22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2"/>
      <c r="HF9" s="762"/>
      <c r="HG9" s="526"/>
      <c r="HH9" s="526"/>
      <c r="HI9" s="523">
        <f t="shared" ref="HI9" si="22">HH9+HI8</f>
        <v>5</v>
      </c>
      <c r="HJ9" s="523">
        <f t="shared" ref="HJ9" si="23">HI9+HJ8</f>
        <v>9</v>
      </c>
      <c r="HK9" s="523">
        <f t="shared" ref="HK9" si="24">HJ9+HK8</f>
        <v>0</v>
      </c>
      <c r="HL9" s="522"/>
      <c r="HM9" s="762"/>
      <c r="HN9" s="526"/>
      <c r="HO9" s="808"/>
    </row>
    <row r="10" spans="1:22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808"/>
    </row>
    <row r="11" spans="1:22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09"/>
    </row>
    <row r="12" spans="1:22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07"/>
    </row>
    <row r="13" spans="1:223" s="96" customFormat="1" ht="20.100000000000001" customHeight="1">
      <c r="A13" s="845" t="s">
        <v>861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808"/>
    </row>
    <row r="14" spans="1:223" s="96" customFormat="1" ht="20.100000000000001" customHeight="1">
      <c r="A14" s="846"/>
      <c r="B14" s="101" t="s">
        <v>6</v>
      </c>
      <c r="C14" s="391">
        <f t="shared" ref="C14:C15" si="25">SUM(GH14:HO14)</f>
        <v>49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/>
      <c r="HF14" s="762"/>
      <c r="HG14" s="526"/>
      <c r="HH14" s="526"/>
      <c r="HI14" s="526"/>
      <c r="HJ14" s="526">
        <v>30</v>
      </c>
      <c r="HK14" s="526">
        <v>19</v>
      </c>
      <c r="HL14" s="522"/>
      <c r="HM14" s="762"/>
      <c r="HN14" s="526"/>
      <c r="HO14" s="808"/>
    </row>
    <row r="15" spans="1:223" s="96" customFormat="1" ht="20.100000000000001" customHeight="1">
      <c r="A15" s="846"/>
      <c r="B15" s="101" t="s">
        <v>7</v>
      </c>
      <c r="C15" s="391">
        <f t="shared" si="25"/>
        <v>49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>
        <v>33</v>
      </c>
      <c r="HK15" s="526">
        <v>16</v>
      </c>
      <c r="HL15" s="522"/>
      <c r="HM15" s="762"/>
      <c r="HN15" s="526"/>
      <c r="HO15" s="808"/>
    </row>
    <row r="16" spans="1:22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522"/>
      <c r="HF16" s="762"/>
      <c r="HG16" s="526"/>
      <c r="HH16" s="526"/>
      <c r="HI16" s="526"/>
      <c r="HJ16" s="345">
        <f t="shared" ref="HJ16" si="26">HJ15-HJ14</f>
        <v>3</v>
      </c>
      <c r="HK16" s="345">
        <f t="shared" ref="HK16" si="27">HK15-HK14</f>
        <v>-3</v>
      </c>
      <c r="HL16" s="522"/>
      <c r="HM16" s="762"/>
      <c r="HN16" s="526"/>
      <c r="HO16" s="808"/>
    </row>
    <row r="17" spans="1:22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2"/>
      <c r="HF17" s="762"/>
      <c r="HG17" s="526"/>
      <c r="HH17" s="526"/>
      <c r="HI17" s="526"/>
      <c r="HJ17" s="523">
        <f t="shared" ref="HJ17:HK17" si="28">HI17+HJ16</f>
        <v>3</v>
      </c>
      <c r="HK17" s="523">
        <f t="shared" si="28"/>
        <v>0</v>
      </c>
      <c r="HL17" s="522"/>
      <c r="HM17" s="762"/>
      <c r="HN17" s="526"/>
      <c r="HO17" s="808"/>
    </row>
    <row r="18" spans="1:22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808"/>
    </row>
    <row r="19" spans="1:22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09"/>
    </row>
    <row r="20" spans="1:223" ht="42" customHeight="1" thickBot="1">
      <c r="A20" s="821" t="s">
        <v>871</v>
      </c>
      <c r="B20" s="822"/>
      <c r="C20" s="823"/>
    </row>
  </sheetData>
  <mergeCells count="11">
    <mergeCell ref="FA2:GB2"/>
    <mergeCell ref="GK2:HO2"/>
    <mergeCell ref="A5:A11"/>
    <mergeCell ref="A13:A19"/>
    <mergeCell ref="A20:C20"/>
    <mergeCell ref="A2:C3"/>
    <mergeCell ref="D2:AG2"/>
    <mergeCell ref="AH2:BL2"/>
    <mergeCell ref="BM2:CP2"/>
    <mergeCell ref="CQ2:DU2"/>
    <mergeCell ref="DV2:EZ2"/>
  </mergeCells>
  <conditionalFormatting sqref="C8">
    <cfRule type="cellIs" dxfId="6118" priority="62" operator="lessThan">
      <formula>0</formula>
    </cfRule>
    <cfRule type="cellIs" dxfId="6117" priority="60" operator="equal">
      <formula>0</formula>
    </cfRule>
    <cfRule type="cellIs" dxfId="6116" priority="61" operator="equal">
      <formula>0</formula>
    </cfRule>
  </conditionalFormatting>
  <conditionalFormatting sqref="C16">
    <cfRule type="cellIs" dxfId="6115" priority="65" operator="lessThan">
      <formula>0</formula>
    </cfRule>
    <cfRule type="cellIs" dxfId="6114" priority="64" operator="equal">
      <formula>0</formula>
    </cfRule>
    <cfRule type="cellIs" dxfId="6113" priority="63" operator="equal">
      <formula>0</formula>
    </cfRule>
  </conditionalFormatting>
  <conditionalFormatting sqref="D8:O8 R8:V8 Y8:AS8 CC8 CE8:CG8 CQ8:CS8 BV8:BZ8 AU9 HP8:XFD8">
    <cfRule type="cellIs" dxfId="6112" priority="58" operator="greaterThan">
      <formula>0</formula>
    </cfRule>
  </conditionalFormatting>
  <conditionalFormatting sqref="D16:O16 R16:V16">
    <cfRule type="cellIs" dxfId="6111" priority="53" operator="greaterThan">
      <formula>0</formula>
    </cfRule>
    <cfRule type="cellIs" dxfId="6110" priority="54" operator="greaterThan">
      <formula>0</formula>
    </cfRule>
    <cfRule type="cellIs" dxfId="6109" priority="52" operator="greaterThan">
      <formula>0</formula>
    </cfRule>
  </conditionalFormatting>
  <conditionalFormatting sqref="D9:V9 Y9:AS9 BV9:CC9 CE9:CG9 CQ9:CS9 AV17:CD17 CF17:CG17">
    <cfRule type="cellIs" dxfId="6108" priority="56" operator="equal">
      <formula>0</formula>
    </cfRule>
    <cfRule type="cellIs" dxfId="6107" priority="55" operator="lessThan">
      <formula>-0.01</formula>
    </cfRule>
  </conditionalFormatting>
  <conditionalFormatting sqref="D17:AS17">
    <cfRule type="cellIs" dxfId="6106" priority="46" operator="equal">
      <formula>0</formula>
    </cfRule>
    <cfRule type="cellIs" dxfId="6105" priority="45" operator="lessThan">
      <formula>-0.01</formula>
    </cfRule>
  </conditionalFormatting>
  <conditionalFormatting sqref="D18:AS18 AV18:CG18 CQ18:CW18 DC18:DK18">
    <cfRule type="cellIs" dxfId="6104" priority="67" operator="greaterThan">
      <formula>0</formula>
    </cfRule>
    <cfRule type="cellIs" dxfId="6103" priority="66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102" priority="57" operator="greaterThan">
      <formula>0</formula>
    </cfRule>
  </conditionalFormatting>
  <conditionalFormatting sqref="Y16:AC16">
    <cfRule type="cellIs" dxfId="6101" priority="51" operator="greaterThan">
      <formula>0</formula>
    </cfRule>
    <cfRule type="cellIs" dxfId="6100" priority="50" operator="greaterThan">
      <formula>0</formula>
    </cfRule>
    <cfRule type="cellIs" dxfId="6099" priority="49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6098" priority="44" operator="greaterThan">
      <formula>0</formula>
    </cfRule>
  </conditionalFormatting>
  <conditionalFormatting sqref="AE16:BD16 CC16:CD16 CG16 CS16:CT16">
    <cfRule type="cellIs" dxfId="6097" priority="41" operator="greaterThan">
      <formula>0</formula>
    </cfRule>
  </conditionalFormatting>
  <conditionalFormatting sqref="AE16:BD16 CC16:CD16">
    <cfRule type="cellIs" dxfId="6096" priority="40" operator="greaterThan">
      <formula>0</formula>
    </cfRule>
  </conditionalFormatting>
  <conditionalFormatting sqref="AE16:BZ16">
    <cfRule type="cellIs" dxfId="6095" priority="32" operator="greaterThan">
      <formula>0</formula>
    </cfRule>
  </conditionalFormatting>
  <conditionalFormatting sqref="AU8:BS8 BV8:BZ8">
    <cfRule type="cellIs" dxfId="6094" priority="35" operator="greaterThan">
      <formula>0</formula>
    </cfRule>
  </conditionalFormatting>
  <conditionalFormatting sqref="AU8:BS8">
    <cfRule type="cellIs" dxfId="6093" priority="34" operator="greaterThan">
      <formula>0</formula>
    </cfRule>
  </conditionalFormatting>
  <conditionalFormatting sqref="AU8:BS9">
    <cfRule type="cellIs" dxfId="6092" priority="33" operator="greaterThan">
      <formula>0</formula>
    </cfRule>
  </conditionalFormatting>
  <conditionalFormatting sqref="AV17 AT17:AU18">
    <cfRule type="cellIs" dxfId="6091" priority="48" operator="greaterThan">
      <formula>0</formula>
    </cfRule>
    <cfRule type="cellIs" dxfId="6090" priority="47" operator="greaterThan">
      <formula>0</formula>
    </cfRule>
  </conditionalFormatting>
  <conditionalFormatting sqref="AV9:BS9">
    <cfRule type="cellIs" dxfId="6089" priority="36" operator="lessThan">
      <formula>-0.01</formula>
    </cfRule>
    <cfRule type="cellIs" dxfId="6088" priority="37" operator="equal">
      <formula>0</formula>
    </cfRule>
  </conditionalFormatting>
  <conditionalFormatting sqref="AZ16:BN16">
    <cfRule type="cellIs" dxfId="6087" priority="42" operator="greaterThan">
      <formula>0</formula>
    </cfRule>
    <cfRule type="cellIs" dxfId="6086" priority="43" operator="greaterThan">
      <formula>0</formula>
    </cfRule>
  </conditionalFormatting>
  <conditionalFormatting sqref="BO16:BZ16">
    <cfRule type="cellIs" dxfId="6085" priority="38" operator="greaterThan">
      <formula>0</formula>
    </cfRule>
    <cfRule type="cellIs" dxfId="6084" priority="39" operator="greaterThan">
      <formula>0</formula>
    </cfRule>
  </conditionalFormatting>
  <conditionalFormatting sqref="BV8:BZ8">
    <cfRule type="cellIs" dxfId="6083" priority="31" operator="greaterThan">
      <formula>0</formula>
    </cfRule>
  </conditionalFormatting>
  <conditionalFormatting sqref="CF16:CG16 CS16:CT16">
    <cfRule type="cellIs" dxfId="6082" priority="30" operator="greaterThan">
      <formula>0</formula>
    </cfRule>
  </conditionalFormatting>
  <conditionalFormatting sqref="CF16:CG16">
    <cfRule type="cellIs" dxfId="6081" priority="29" operator="greaterThan">
      <formula>0</formula>
    </cfRule>
  </conditionalFormatting>
  <conditionalFormatting sqref="CQ15">
    <cfRule type="cellIs" dxfId="6080" priority="28" operator="greaterThan">
      <formula>0</formula>
    </cfRule>
    <cfRule type="cellIs" dxfId="6079" priority="25" operator="greaterThan">
      <formula>0</formula>
    </cfRule>
  </conditionalFormatting>
  <conditionalFormatting sqref="CQ16:CT17">
    <cfRule type="cellIs" dxfId="6078" priority="27" operator="equal">
      <formula>0</formula>
    </cfRule>
    <cfRule type="cellIs" dxfId="6077" priority="26" operator="lessThan">
      <formula>-0.01</formula>
    </cfRule>
  </conditionalFormatting>
  <conditionalFormatting sqref="DV18:DY18 EM18 HP18:XFD18">
    <cfRule type="cellIs" dxfId="6076" priority="24" operator="greaterThan">
      <formula>0</formula>
    </cfRule>
    <cfRule type="cellIs" dxfId="6075" priority="23" operator="greaterThan">
      <formula>0</formula>
    </cfRule>
  </conditionalFormatting>
  <conditionalFormatting sqref="DV18:DY18 EM18">
    <cfRule type="cellIs" dxfId="6074" priority="22" operator="greaterThan">
      <formula>0</formula>
    </cfRule>
  </conditionalFormatting>
  <conditionalFormatting sqref="EY10">
    <cfRule type="cellIs" dxfId="6073" priority="21" operator="greaterThan">
      <formula>0</formula>
    </cfRule>
  </conditionalFormatting>
  <conditionalFormatting sqref="GK6:GU6">
    <cfRule type="cellIs" dxfId="6072" priority="13" operator="greaterThan">
      <formula>0</formula>
    </cfRule>
  </conditionalFormatting>
  <conditionalFormatting sqref="GK14:GU14">
    <cfRule type="cellIs" dxfId="6071" priority="12" operator="greaterThan">
      <formula>0</formula>
    </cfRule>
  </conditionalFormatting>
  <conditionalFormatting sqref="GX14:HG14 HJ14:HK14 HM14:HO14">
    <cfRule type="cellIs" dxfId="6070" priority="2" operator="greaterThan">
      <formula>0</formula>
    </cfRule>
  </conditionalFormatting>
  <conditionalFormatting sqref="GX6:HO6">
    <cfRule type="cellIs" dxfId="6069" priority="1" operator="greaterThan">
      <formula>0</formula>
    </cfRule>
  </conditionalFormatting>
  <conditionalFormatting sqref="HI8:HK8">
    <cfRule type="cellIs" dxfId="6068" priority="11" operator="greaterThan">
      <formula>0</formula>
    </cfRule>
    <cfRule type="cellIs" dxfId="6067" priority="10" operator="greaterThan">
      <formula>0</formula>
    </cfRule>
    <cfRule type="cellIs" dxfId="6066" priority="9" operator="greaterThan">
      <formula>0</formula>
    </cfRule>
    <cfRule type="cellIs" dxfId="6065" priority="8" operator="lessThan">
      <formula>0</formula>
    </cfRule>
    <cfRule type="cellIs" dxfId="6064" priority="7" operator="greaterThan">
      <formula>0</formula>
    </cfRule>
  </conditionalFormatting>
  <conditionalFormatting sqref="HI9:HK9">
    <cfRule type="cellIs" dxfId="6063" priority="6" operator="lessThan">
      <formula>0</formula>
    </cfRule>
    <cfRule type="cellIs" dxfId="6062" priority="5" operator="equal">
      <formula>0</formula>
    </cfRule>
  </conditionalFormatting>
  <conditionalFormatting sqref="HJ16:HK16">
    <cfRule type="cellIs" dxfId="6061" priority="20" operator="greaterThan">
      <formula>0</formula>
    </cfRule>
    <cfRule type="cellIs" dxfId="6060" priority="19" operator="greaterThan">
      <formula>0</formula>
    </cfRule>
    <cfRule type="cellIs" dxfId="6059" priority="18" operator="greaterThan">
      <formula>0</formula>
    </cfRule>
    <cfRule type="cellIs" dxfId="6058" priority="17" operator="lessThan">
      <formula>0</formula>
    </cfRule>
    <cfRule type="cellIs" dxfId="6057" priority="16" operator="greaterThan">
      <formula>0</formula>
    </cfRule>
  </conditionalFormatting>
  <conditionalFormatting sqref="HJ17:HK17">
    <cfRule type="cellIs" dxfId="6056" priority="15" operator="lessThan">
      <formula>0</formula>
    </cfRule>
    <cfRule type="cellIs" dxfId="6055" priority="14" operator="equal">
      <formula>0</formula>
    </cfRule>
  </conditionalFormatting>
  <conditionalFormatting sqref="HP6:XFD8 D8:O8 R8:V8 Y8:AS8 AU9">
    <cfRule type="cellIs" dxfId="6054" priority="59" operator="greaterThan">
      <formula>0</formula>
    </cfRule>
  </conditionalFormatting>
  <conditionalFormatting sqref="HP14:XFD15 D6:G6 I6:O6 R6:V6 D14:G14 I14:O14 R14:V14 Y14:AT14">
    <cfRule type="cellIs" dxfId="6053" priority="69" operator="greaterThan">
      <formula>0</formula>
    </cfRule>
  </conditionalFormatting>
  <conditionalFormatting sqref="HP15:XFD15">
    <cfRule type="cellIs" dxfId="6052" priority="68" operator="greaterThan">
      <formula>0</formula>
    </cfRule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DA96-31D6-4677-AE49-341979C7A0A8}">
  <sheetPr>
    <tabColor rgb="FFFFFF00"/>
  </sheetPr>
  <dimension ref="A1:IS20"/>
  <sheetViews>
    <sheetView showGridLines="0" zoomScale="60" zoomScaleNormal="60" workbookViewId="0">
      <pane xSplit="3" ySplit="3" topLeftCell="D6" activePane="bottomRight" state="frozen"/>
      <selection activeCell="AT22" sqref="AT22"/>
      <selection pane="topRight" activeCell="AT22" sqref="AT22"/>
      <selection pane="bottomLeft" activeCell="AT22" sqref="AT22"/>
      <selection pane="bottomRight" activeCell="HK38" sqref="HK38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12" width="6.6640625" hidden="1" customWidth="1" outlineLevel="1"/>
    <col min="213" max="213" width="6.6640625" customWidth="1" collapsed="1"/>
    <col min="214" max="235" width="6.6640625" customWidth="1"/>
    <col min="236" max="253" width="6.6640625" customWidth="1" outlineLevel="1"/>
    <col min="254" max="276" width="6.6640625" customWidth="1"/>
  </cols>
  <sheetData>
    <row r="1" spans="1:253" ht="28.05" customHeight="1" thickBot="1">
      <c r="A1" s="533" t="s">
        <v>584</v>
      </c>
    </row>
    <row r="2" spans="1:25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44"/>
      <c r="HP2" s="837">
        <v>46113</v>
      </c>
      <c r="HQ2" s="838"/>
      <c r="HR2" s="838"/>
      <c r="HS2" s="838"/>
      <c r="HT2" s="838"/>
      <c r="HU2" s="838"/>
      <c r="HV2" s="838"/>
      <c r="HW2" s="838"/>
      <c r="HX2" s="838"/>
      <c r="HY2" s="838"/>
      <c r="HZ2" s="838"/>
      <c r="IA2" s="838"/>
      <c r="IB2" s="838"/>
      <c r="IC2" s="838"/>
      <c r="ID2" s="838"/>
      <c r="IE2" s="838"/>
      <c r="IF2" s="838"/>
      <c r="IG2" s="838"/>
      <c r="IH2" s="838"/>
      <c r="II2" s="838"/>
      <c r="IJ2" s="838"/>
      <c r="IK2" s="838"/>
      <c r="IL2" s="838"/>
      <c r="IM2" s="838"/>
      <c r="IN2" s="838"/>
      <c r="IO2" s="838"/>
      <c r="IP2" s="838"/>
      <c r="IQ2" s="838"/>
      <c r="IR2" s="838"/>
      <c r="IS2" s="839"/>
    </row>
    <row r="3" spans="1:25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10">
        <f t="shared" si="19"/>
        <v>31</v>
      </c>
      <c r="HP3" s="813">
        <v>1</v>
      </c>
      <c r="HQ3" s="598">
        <v>2</v>
      </c>
      <c r="HR3" s="598">
        <v>3</v>
      </c>
      <c r="HS3" s="599">
        <v>4</v>
      </c>
      <c r="HT3" s="760">
        <v>5</v>
      </c>
      <c r="HU3" s="598">
        <f t="shared" ref="HU3" si="20">HT3+1</f>
        <v>6</v>
      </c>
      <c r="HV3" s="598">
        <f t="shared" ref="HV3" si="21">HU3+1</f>
        <v>7</v>
      </c>
      <c r="HW3" s="598">
        <f t="shared" ref="HW3" si="22">HV3+1</f>
        <v>8</v>
      </c>
      <c r="HX3" s="598">
        <f t="shared" ref="HX3" si="23">HW3+1</f>
        <v>9</v>
      </c>
      <c r="HY3" s="598">
        <f t="shared" ref="HY3" si="24">HX3+1</f>
        <v>10</v>
      </c>
      <c r="HZ3" s="599">
        <f>HY3+1</f>
        <v>11</v>
      </c>
      <c r="IA3" s="760">
        <f>HZ3+1</f>
        <v>12</v>
      </c>
      <c r="IB3" s="598">
        <f t="shared" ref="IB3" si="25">IA3+1</f>
        <v>13</v>
      </c>
      <c r="IC3" s="598">
        <f t="shared" ref="IC3" si="26">IB3+1</f>
        <v>14</v>
      </c>
      <c r="ID3" s="598">
        <f t="shared" ref="ID3" si="27">IC3+1</f>
        <v>15</v>
      </c>
      <c r="IE3" s="598">
        <f t="shared" ref="IE3" si="28">ID3+1</f>
        <v>16</v>
      </c>
      <c r="IF3" s="598">
        <f t="shared" ref="IF3" si="29">IE3+1</f>
        <v>17</v>
      </c>
      <c r="IG3" s="599">
        <f>IF3+1</f>
        <v>18</v>
      </c>
      <c r="IH3" s="760">
        <f>IG3+1</f>
        <v>19</v>
      </c>
      <c r="II3" s="598">
        <f t="shared" ref="II3" si="30">IH3+1</f>
        <v>20</v>
      </c>
      <c r="IJ3" s="598">
        <f t="shared" ref="IJ3" si="31">II3+1</f>
        <v>21</v>
      </c>
      <c r="IK3" s="598">
        <f t="shared" ref="IK3" si="32">IJ3+1</f>
        <v>22</v>
      </c>
      <c r="IL3" s="598">
        <f t="shared" ref="IL3" si="33">IK3+1</f>
        <v>23</v>
      </c>
      <c r="IM3" s="598">
        <f t="shared" ref="IM3" si="34">IL3+1</f>
        <v>24</v>
      </c>
      <c r="IN3" s="599">
        <f>IM3+1</f>
        <v>25</v>
      </c>
      <c r="IO3" s="760">
        <f>IN3+1</f>
        <v>26</v>
      </c>
      <c r="IP3" s="598">
        <f t="shared" ref="IP3" si="35">IO3+1</f>
        <v>27</v>
      </c>
      <c r="IQ3" s="598">
        <f t="shared" ref="IQ3" si="36">IP3+1</f>
        <v>28</v>
      </c>
      <c r="IR3" s="598">
        <f t="shared" ref="IR3" si="37">IQ3+1</f>
        <v>29</v>
      </c>
      <c r="IS3" s="806">
        <f t="shared" ref="IS3" si="38">IR3+1</f>
        <v>30</v>
      </c>
    </row>
    <row r="4" spans="1:25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11"/>
      <c r="HP4" s="814"/>
      <c r="HQ4" s="525"/>
      <c r="HR4" s="525"/>
      <c r="HS4" s="524"/>
      <c r="HT4" s="761"/>
      <c r="HU4" s="525"/>
      <c r="HV4" s="525"/>
      <c r="HW4" s="525"/>
      <c r="HX4" s="525"/>
      <c r="HY4" s="525"/>
      <c r="HZ4" s="524"/>
      <c r="IA4" s="761"/>
      <c r="IB4" s="525"/>
      <c r="IC4" s="525"/>
      <c r="ID4" s="525"/>
      <c r="IE4" s="525"/>
      <c r="IF4" s="525"/>
      <c r="IG4" s="524"/>
      <c r="IH4" s="761"/>
      <c r="II4" s="525"/>
      <c r="IJ4" s="525"/>
      <c r="IK4" s="525"/>
      <c r="IL4" s="525"/>
      <c r="IM4" s="525"/>
      <c r="IN4" s="524"/>
      <c r="IO4" s="761"/>
      <c r="IP4" s="525"/>
      <c r="IQ4" s="525"/>
      <c r="IR4" s="525"/>
      <c r="IS4" s="807"/>
    </row>
    <row r="5" spans="1:253" s="96" customFormat="1" ht="20.100000000000001" customHeight="1">
      <c r="A5" s="845" t="s">
        <v>865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782"/>
      <c r="HP5" s="815"/>
      <c r="HQ5" s="526"/>
      <c r="HR5" s="526"/>
      <c r="HS5" s="522"/>
      <c r="HT5" s="762"/>
      <c r="HU5" s="526"/>
      <c r="HV5" s="526"/>
      <c r="HW5" s="526"/>
      <c r="HX5" s="526"/>
      <c r="HY5" s="526"/>
      <c r="HZ5" s="522"/>
      <c r="IA5" s="762"/>
      <c r="IB5" s="526"/>
      <c r="IC5" s="526"/>
      <c r="ID5" s="526"/>
      <c r="IE5" s="526"/>
      <c r="IF5" s="526"/>
      <c r="IG5" s="522"/>
      <c r="IH5" s="762"/>
      <c r="II5" s="526"/>
      <c r="IJ5" s="526"/>
      <c r="IK5" s="526"/>
      <c r="IL5" s="526"/>
      <c r="IM5" s="526"/>
      <c r="IN5" s="522"/>
      <c r="IO5" s="762"/>
      <c r="IP5" s="526"/>
      <c r="IQ5" s="526"/>
      <c r="IR5" s="526"/>
      <c r="IS5" s="808"/>
    </row>
    <row r="6" spans="1:253" s="96" customFormat="1" ht="20.100000000000001" customHeight="1">
      <c r="A6" s="846"/>
      <c r="B6" s="101" t="s">
        <v>6</v>
      </c>
      <c r="C6" s="391">
        <f>SUM(HE6:IS6)</f>
        <v>170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/>
      <c r="HI6" s="526"/>
      <c r="HJ6" s="526"/>
      <c r="HK6" s="526">
        <v>10</v>
      </c>
      <c r="HL6" s="762"/>
      <c r="HM6" s="762"/>
      <c r="HN6" s="526">
        <v>30</v>
      </c>
      <c r="HO6" s="762">
        <v>30</v>
      </c>
      <c r="HP6" s="815">
        <v>30</v>
      </c>
      <c r="HQ6" s="526">
        <v>30</v>
      </c>
      <c r="HR6" s="526">
        <v>20</v>
      </c>
      <c r="HS6" s="817"/>
      <c r="HT6" s="820"/>
      <c r="HU6" s="817"/>
      <c r="HV6" s="817"/>
      <c r="HW6" s="526">
        <v>20</v>
      </c>
      <c r="HX6" s="526"/>
      <c r="HY6" s="526"/>
      <c r="HZ6" s="522"/>
      <c r="IA6" s="762"/>
      <c r="IB6" s="526"/>
      <c r="IC6" s="526"/>
      <c r="ID6" s="526"/>
      <c r="IE6" s="526"/>
      <c r="IF6" s="526"/>
      <c r="IG6" s="522"/>
      <c r="IH6" s="762"/>
      <c r="II6" s="526"/>
      <c r="IJ6" s="526"/>
      <c r="IK6" s="526"/>
      <c r="IL6" s="526"/>
      <c r="IM6" s="526"/>
      <c r="IN6" s="522"/>
      <c r="IO6" s="762"/>
      <c r="IP6" s="526"/>
      <c r="IQ6" s="526"/>
      <c r="IR6" s="526"/>
      <c r="IS6" s="808"/>
    </row>
    <row r="7" spans="1:253" s="96" customFormat="1" ht="20.100000000000001" customHeight="1">
      <c r="A7" s="846"/>
      <c r="B7" s="101" t="s">
        <v>7</v>
      </c>
      <c r="C7" s="391">
        <f>SUM(HE7:IS7)</f>
        <v>150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>
        <v>6</v>
      </c>
      <c r="HL7" s="522">
        <v>0</v>
      </c>
      <c r="HM7" s="762"/>
      <c r="HN7" s="526">
        <v>23</v>
      </c>
      <c r="HO7" s="782">
        <v>25</v>
      </c>
      <c r="HP7" s="815">
        <v>30</v>
      </c>
      <c r="HQ7" s="526">
        <v>30</v>
      </c>
      <c r="HR7" s="526">
        <v>17</v>
      </c>
      <c r="HS7" s="522">
        <v>0</v>
      </c>
      <c r="HT7" s="762">
        <v>0</v>
      </c>
      <c r="HU7" s="526">
        <v>19</v>
      </c>
      <c r="HV7" s="526"/>
      <c r="HW7" s="526"/>
      <c r="HX7" s="526"/>
      <c r="HY7" s="526"/>
      <c r="HZ7" s="522"/>
      <c r="IA7" s="762"/>
      <c r="IB7" s="526"/>
      <c r="IC7" s="526"/>
      <c r="ID7" s="526"/>
      <c r="IE7" s="526"/>
      <c r="IF7" s="526"/>
      <c r="IG7" s="522"/>
      <c r="IH7" s="762"/>
      <c r="II7" s="526"/>
      <c r="IJ7" s="526"/>
      <c r="IK7" s="526"/>
      <c r="IL7" s="526"/>
      <c r="IM7" s="526"/>
      <c r="IN7" s="522"/>
      <c r="IO7" s="762"/>
      <c r="IP7" s="526"/>
      <c r="IQ7" s="526"/>
      <c r="IR7" s="526"/>
      <c r="IS7" s="808"/>
    </row>
    <row r="8" spans="1:253" s="96" customFormat="1" ht="20.100000000000001" customHeight="1">
      <c r="A8" s="846"/>
      <c r="B8" s="101" t="s">
        <v>8</v>
      </c>
      <c r="C8" s="390">
        <f>C7-C6</f>
        <v>-20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522"/>
      <c r="HF8" s="762"/>
      <c r="HG8" s="526"/>
      <c r="HH8" s="526"/>
      <c r="HI8" s="526"/>
      <c r="HJ8" s="526"/>
      <c r="HK8" s="345">
        <f t="shared" ref="HK8:HL8" si="39">HK7-HK6</f>
        <v>-4</v>
      </c>
      <c r="HL8" s="345">
        <f t="shared" si="39"/>
        <v>0</v>
      </c>
      <c r="HM8" s="345">
        <f t="shared" ref="HM8:HO8" si="40">HM7-HM6</f>
        <v>0</v>
      </c>
      <c r="HN8" s="345">
        <f t="shared" si="40"/>
        <v>-7</v>
      </c>
      <c r="HO8" s="529">
        <f t="shared" si="40"/>
        <v>-5</v>
      </c>
      <c r="HP8" s="531">
        <f t="shared" ref="HP8:HQ8" si="41">HP7-HP6</f>
        <v>0</v>
      </c>
      <c r="HQ8" s="345">
        <f t="shared" si="41"/>
        <v>0</v>
      </c>
      <c r="HR8" s="345">
        <f t="shared" ref="HR8:HS8" si="42">HR7-HR6</f>
        <v>-3</v>
      </c>
      <c r="HS8" s="345">
        <f t="shared" si="42"/>
        <v>0</v>
      </c>
      <c r="HT8" s="345">
        <f t="shared" ref="HT8:HV8" si="43">HT7-HT6</f>
        <v>0</v>
      </c>
      <c r="HU8" s="345">
        <f t="shared" si="43"/>
        <v>19</v>
      </c>
      <c r="HV8" s="345">
        <f t="shared" si="43"/>
        <v>0</v>
      </c>
      <c r="HW8" s="345">
        <f t="shared" ref="HW8" si="44">HW7-HW6</f>
        <v>-20</v>
      </c>
      <c r="HX8" s="526"/>
      <c r="HY8" s="526"/>
      <c r="HZ8" s="522"/>
      <c r="IA8" s="762"/>
      <c r="IB8" s="526"/>
      <c r="IC8" s="526"/>
      <c r="ID8" s="526"/>
      <c r="IE8" s="526"/>
      <c r="IF8" s="526"/>
      <c r="IG8" s="522"/>
      <c r="IH8" s="762"/>
      <c r="II8" s="526"/>
      <c r="IJ8" s="526"/>
      <c r="IK8" s="526"/>
      <c r="IL8" s="526"/>
      <c r="IM8" s="526"/>
      <c r="IN8" s="522"/>
      <c r="IO8" s="762"/>
      <c r="IP8" s="526"/>
      <c r="IQ8" s="526"/>
      <c r="IR8" s="526"/>
      <c r="IS8" s="808"/>
    </row>
    <row r="9" spans="1:25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2"/>
      <c r="HF9" s="762"/>
      <c r="HG9" s="526"/>
      <c r="HH9" s="526"/>
      <c r="HI9" s="526"/>
      <c r="HJ9" s="526"/>
      <c r="HK9" s="523">
        <f t="shared" ref="HK9" si="45">HJ9+HK8</f>
        <v>-4</v>
      </c>
      <c r="HL9" s="523">
        <f t="shared" ref="HL9" si="46">HK9+HL8</f>
        <v>-4</v>
      </c>
      <c r="HM9" s="523">
        <f t="shared" ref="HM9" si="47">HL9+HM8</f>
        <v>-4</v>
      </c>
      <c r="HN9" s="523">
        <f t="shared" ref="HN9" si="48">HM9+HN8</f>
        <v>-11</v>
      </c>
      <c r="HO9" s="530">
        <f t="shared" ref="HO9" si="49">HN9+HO8</f>
        <v>-16</v>
      </c>
      <c r="HP9" s="532">
        <f t="shared" ref="HP9" si="50">HO9+HP8</f>
        <v>-16</v>
      </c>
      <c r="HQ9" s="523">
        <f>HP9+HQ8</f>
        <v>-16</v>
      </c>
      <c r="HR9" s="523">
        <f>HQ9+HR8</f>
        <v>-19</v>
      </c>
      <c r="HS9" s="523">
        <f>HR9+HS8</f>
        <v>-19</v>
      </c>
      <c r="HT9" s="523">
        <f t="shared" ref="HT9:HW9" si="51">HS9+HT8</f>
        <v>-19</v>
      </c>
      <c r="HU9" s="523">
        <f t="shared" si="51"/>
        <v>0</v>
      </c>
      <c r="HV9" s="523">
        <f t="shared" si="51"/>
        <v>0</v>
      </c>
      <c r="HW9" s="523">
        <f t="shared" si="51"/>
        <v>-20</v>
      </c>
      <c r="HX9" s="526"/>
      <c r="HY9" s="526"/>
      <c r="HZ9" s="522"/>
      <c r="IA9" s="762"/>
      <c r="IB9" s="526"/>
      <c r="IC9" s="526"/>
      <c r="ID9" s="526"/>
      <c r="IE9" s="526"/>
      <c r="IF9" s="526"/>
      <c r="IG9" s="522"/>
      <c r="IH9" s="762"/>
      <c r="II9" s="526"/>
      <c r="IJ9" s="526"/>
      <c r="IK9" s="526"/>
      <c r="IL9" s="526"/>
      <c r="IM9" s="526"/>
      <c r="IN9" s="522"/>
      <c r="IO9" s="762"/>
      <c r="IP9" s="526"/>
      <c r="IQ9" s="526"/>
      <c r="IR9" s="526"/>
      <c r="IS9" s="808"/>
    </row>
    <row r="10" spans="1:25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782"/>
      <c r="HP10" s="815"/>
      <c r="HQ10" s="526"/>
      <c r="HR10" s="526"/>
      <c r="HS10" s="522"/>
      <c r="HT10" s="762"/>
      <c r="HU10" s="526"/>
      <c r="HV10" s="526"/>
      <c r="HW10" s="526"/>
      <c r="HX10" s="526"/>
      <c r="HY10" s="526"/>
      <c r="HZ10" s="522"/>
      <c r="IA10" s="762"/>
      <c r="IB10" s="526"/>
      <c r="IC10" s="526"/>
      <c r="ID10" s="526"/>
      <c r="IE10" s="526"/>
      <c r="IF10" s="526"/>
      <c r="IG10" s="522"/>
      <c r="IH10" s="762"/>
      <c r="II10" s="526"/>
      <c r="IJ10" s="526"/>
      <c r="IK10" s="526"/>
      <c r="IL10" s="526"/>
      <c r="IM10" s="526"/>
      <c r="IN10" s="522"/>
      <c r="IO10" s="762"/>
      <c r="IP10" s="526"/>
      <c r="IQ10" s="526"/>
      <c r="IR10" s="526"/>
      <c r="IS10" s="808"/>
    </row>
    <row r="11" spans="1:25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12"/>
      <c r="HP11" s="816"/>
      <c r="HQ11" s="349"/>
      <c r="HR11" s="349"/>
      <c r="HS11" s="350"/>
      <c r="HT11" s="763"/>
      <c r="HU11" s="349"/>
      <c r="HV11" s="349"/>
      <c r="HW11" s="349"/>
      <c r="HX11" s="349"/>
      <c r="HY11" s="349"/>
      <c r="HZ11" s="350"/>
      <c r="IA11" s="763"/>
      <c r="IB11" s="349"/>
      <c r="IC11" s="349"/>
      <c r="ID11" s="349"/>
      <c r="IE11" s="349"/>
      <c r="IF11" s="349"/>
      <c r="IG11" s="350"/>
      <c r="IH11" s="763"/>
      <c r="II11" s="349"/>
      <c r="IJ11" s="349"/>
      <c r="IK11" s="349"/>
      <c r="IL11" s="349"/>
      <c r="IM11" s="349"/>
      <c r="IN11" s="350"/>
      <c r="IO11" s="763"/>
      <c r="IP11" s="349"/>
      <c r="IQ11" s="349"/>
      <c r="IR11" s="349"/>
      <c r="IS11" s="809"/>
    </row>
    <row r="12" spans="1:25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11"/>
      <c r="HP12" s="814"/>
      <c r="HQ12" s="525"/>
      <c r="HR12" s="525"/>
      <c r="HS12" s="524"/>
      <c r="HT12" s="761"/>
      <c r="HU12" s="525"/>
      <c r="HV12" s="525"/>
      <c r="HW12" s="525"/>
      <c r="HX12" s="525"/>
      <c r="HY12" s="525"/>
      <c r="HZ12" s="524"/>
      <c r="IA12" s="761"/>
      <c r="IB12" s="525"/>
      <c r="IC12" s="525"/>
      <c r="ID12" s="525"/>
      <c r="IE12" s="525"/>
      <c r="IF12" s="525"/>
      <c r="IG12" s="524"/>
      <c r="IH12" s="761"/>
      <c r="II12" s="525"/>
      <c r="IJ12" s="525"/>
      <c r="IK12" s="525"/>
      <c r="IL12" s="525"/>
      <c r="IM12" s="525"/>
      <c r="IN12" s="524"/>
      <c r="IO12" s="761"/>
      <c r="IP12" s="525"/>
      <c r="IQ12" s="525"/>
      <c r="IR12" s="525"/>
      <c r="IS12" s="807"/>
    </row>
    <row r="13" spans="1:253" s="96" customFormat="1" ht="20.100000000000001" customHeight="1">
      <c r="A13" s="845" t="s">
        <v>865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782"/>
      <c r="HP13" s="815"/>
      <c r="HQ13" s="526"/>
      <c r="HR13" s="526"/>
      <c r="HS13" s="522"/>
      <c r="HT13" s="762"/>
      <c r="HU13" s="526"/>
      <c r="HV13" s="526"/>
      <c r="HW13" s="526"/>
      <c r="HX13" s="526"/>
      <c r="HY13" s="526"/>
      <c r="HZ13" s="522"/>
      <c r="IA13" s="762"/>
      <c r="IB13" s="526"/>
      <c r="IC13" s="526"/>
      <c r="ID13" s="526"/>
      <c r="IE13" s="526"/>
      <c r="IF13" s="526"/>
      <c r="IG13" s="522"/>
      <c r="IH13" s="762"/>
      <c r="II13" s="526"/>
      <c r="IJ13" s="526"/>
      <c r="IK13" s="526"/>
      <c r="IL13" s="526"/>
      <c r="IM13" s="526"/>
      <c r="IN13" s="522"/>
      <c r="IO13" s="762"/>
      <c r="IP13" s="526"/>
      <c r="IQ13" s="526"/>
      <c r="IR13" s="526"/>
      <c r="IS13" s="808"/>
    </row>
    <row r="14" spans="1:253" s="96" customFormat="1" ht="20.100000000000001" customHeight="1">
      <c r="A14" s="846"/>
      <c r="B14" s="101" t="s">
        <v>6</v>
      </c>
      <c r="C14" s="391">
        <f t="shared" ref="C14:C15" si="52">SUM(HE14:IS14)</f>
        <v>170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/>
      <c r="HF14" s="762"/>
      <c r="HG14" s="526"/>
      <c r="HH14" s="526"/>
      <c r="HI14" s="526"/>
      <c r="HJ14" s="526"/>
      <c r="HK14" s="526"/>
      <c r="HL14" s="762"/>
      <c r="HM14" s="762"/>
      <c r="HN14" s="526">
        <v>30</v>
      </c>
      <c r="HO14" s="762">
        <v>30</v>
      </c>
      <c r="HP14" s="815">
        <v>30</v>
      </c>
      <c r="HQ14" s="526">
        <v>30</v>
      </c>
      <c r="HR14" s="526">
        <v>30</v>
      </c>
      <c r="HS14" s="817"/>
      <c r="HT14" s="820"/>
      <c r="HU14" s="817"/>
      <c r="HV14" s="817"/>
      <c r="HW14" s="817"/>
      <c r="HX14" s="526">
        <v>20</v>
      </c>
      <c r="HY14" s="526"/>
      <c r="HZ14" s="522"/>
      <c r="IA14" s="762"/>
      <c r="IB14" s="526"/>
      <c r="IC14" s="526"/>
      <c r="ID14" s="526"/>
      <c r="IE14" s="526"/>
      <c r="IF14" s="526"/>
      <c r="IG14" s="522"/>
      <c r="IH14" s="762"/>
      <c r="II14" s="526"/>
      <c r="IJ14" s="526"/>
      <c r="IK14" s="526"/>
      <c r="IL14" s="526"/>
      <c r="IM14" s="526"/>
      <c r="IN14" s="522"/>
      <c r="IO14" s="762"/>
      <c r="IP14" s="526"/>
      <c r="IQ14" s="526"/>
      <c r="IR14" s="526"/>
      <c r="IS14" s="808"/>
    </row>
    <row r="15" spans="1:253" s="96" customFormat="1" ht="20.100000000000001" customHeight="1">
      <c r="A15" s="846"/>
      <c r="B15" s="101" t="s">
        <v>7</v>
      </c>
      <c r="C15" s="391">
        <f t="shared" si="52"/>
        <v>150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>
        <v>0</v>
      </c>
      <c r="HM15" s="762"/>
      <c r="HN15" s="526">
        <v>12</v>
      </c>
      <c r="HO15" s="782">
        <v>25</v>
      </c>
      <c r="HP15" s="815">
        <v>31</v>
      </c>
      <c r="HQ15" s="526">
        <v>30</v>
      </c>
      <c r="HR15" s="526">
        <v>25</v>
      </c>
      <c r="HS15" s="522">
        <v>0</v>
      </c>
      <c r="HT15" s="762">
        <v>0</v>
      </c>
      <c r="HU15" s="526">
        <v>20</v>
      </c>
      <c r="HV15" s="526">
        <v>7</v>
      </c>
      <c r="HW15" s="526"/>
      <c r="HX15" s="526"/>
      <c r="HY15" s="526"/>
      <c r="HZ15" s="522"/>
      <c r="IA15" s="762"/>
      <c r="IB15" s="526"/>
      <c r="IC15" s="526"/>
      <c r="ID15" s="526"/>
      <c r="IE15" s="526"/>
      <c r="IF15" s="526"/>
      <c r="IG15" s="522"/>
      <c r="IH15" s="762"/>
      <c r="II15" s="526"/>
      <c r="IJ15" s="526"/>
      <c r="IK15" s="526"/>
      <c r="IL15" s="526"/>
      <c r="IM15" s="526"/>
      <c r="IN15" s="522"/>
      <c r="IO15" s="762"/>
      <c r="IP15" s="526"/>
      <c r="IQ15" s="526"/>
      <c r="IR15" s="526"/>
      <c r="IS15" s="808"/>
    </row>
    <row r="16" spans="1:253" s="96" customFormat="1" ht="20.100000000000001" customHeight="1">
      <c r="A16" s="846"/>
      <c r="B16" s="101" t="s">
        <v>8</v>
      </c>
      <c r="C16" s="390">
        <f>C15-C14</f>
        <v>-20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522"/>
      <c r="HF16" s="762"/>
      <c r="HG16" s="526"/>
      <c r="HH16" s="526"/>
      <c r="HI16" s="526"/>
      <c r="HJ16" s="526"/>
      <c r="HK16" s="526"/>
      <c r="HL16" s="345">
        <f t="shared" ref="HL16:HQ16" si="53">HL15-HL14</f>
        <v>0</v>
      </c>
      <c r="HM16" s="345">
        <f t="shared" si="53"/>
        <v>0</v>
      </c>
      <c r="HN16" s="345">
        <f t="shared" si="53"/>
        <v>-18</v>
      </c>
      <c r="HO16" s="529">
        <f t="shared" si="53"/>
        <v>-5</v>
      </c>
      <c r="HP16" s="531">
        <f t="shared" si="53"/>
        <v>1</v>
      </c>
      <c r="HQ16" s="345">
        <f t="shared" si="53"/>
        <v>0</v>
      </c>
      <c r="HR16" s="345">
        <f t="shared" ref="HR16:HU16" si="54">HR15-HR14</f>
        <v>-5</v>
      </c>
      <c r="HS16" s="345">
        <f t="shared" si="54"/>
        <v>0</v>
      </c>
      <c r="HT16" s="345">
        <f t="shared" si="54"/>
        <v>0</v>
      </c>
      <c r="HU16" s="345">
        <f t="shared" si="54"/>
        <v>20</v>
      </c>
      <c r="HV16" s="345">
        <f t="shared" ref="HV16:HW16" si="55">HV15-HV14</f>
        <v>7</v>
      </c>
      <c r="HW16" s="345">
        <f t="shared" si="55"/>
        <v>0</v>
      </c>
      <c r="HX16" s="345">
        <f t="shared" ref="HX16" si="56">HX15-HX14</f>
        <v>-20</v>
      </c>
      <c r="HY16" s="526"/>
      <c r="HZ16" s="522"/>
      <c r="IA16" s="762"/>
      <c r="IB16" s="526"/>
      <c r="IC16" s="526"/>
      <c r="ID16" s="526"/>
      <c r="IE16" s="526"/>
      <c r="IF16" s="526"/>
      <c r="IG16" s="522"/>
      <c r="IH16" s="762"/>
      <c r="II16" s="526"/>
      <c r="IJ16" s="526"/>
      <c r="IK16" s="526"/>
      <c r="IL16" s="526"/>
      <c r="IM16" s="526"/>
      <c r="IN16" s="522"/>
      <c r="IO16" s="762"/>
      <c r="IP16" s="526"/>
      <c r="IQ16" s="526"/>
      <c r="IR16" s="526"/>
      <c r="IS16" s="808"/>
    </row>
    <row r="17" spans="1:25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2"/>
      <c r="HF17" s="762"/>
      <c r="HG17" s="526"/>
      <c r="HH17" s="526"/>
      <c r="HI17" s="526"/>
      <c r="HJ17" s="526"/>
      <c r="HK17" s="526"/>
      <c r="HL17" s="523">
        <f t="shared" ref="HL17" si="57">HK17+HL16</f>
        <v>0</v>
      </c>
      <c r="HM17" s="523">
        <f t="shared" ref="HM17" si="58">HL17+HM16</f>
        <v>0</v>
      </c>
      <c r="HN17" s="523">
        <f t="shared" ref="HN17" si="59">HM17+HN16</f>
        <v>-18</v>
      </c>
      <c r="HO17" s="530">
        <f t="shared" ref="HO17" si="60">HN17+HO16</f>
        <v>-23</v>
      </c>
      <c r="HP17" s="532">
        <f t="shared" ref="HP17" si="61">HO17+HP16</f>
        <v>-22</v>
      </c>
      <c r="HQ17" s="523">
        <f t="shared" ref="HQ17:HR17" si="62">HP17+HQ16</f>
        <v>-22</v>
      </c>
      <c r="HR17" s="523">
        <f t="shared" si="62"/>
        <v>-27</v>
      </c>
      <c r="HS17" s="523">
        <f t="shared" ref="HS17" si="63">HR17+HS16</f>
        <v>-27</v>
      </c>
      <c r="HT17" s="523">
        <f t="shared" ref="HT17" si="64">HS17+HT16</f>
        <v>-27</v>
      </c>
      <c r="HU17" s="523">
        <f t="shared" ref="HU17" si="65">HT17+HU16</f>
        <v>-7</v>
      </c>
      <c r="HV17" s="523">
        <f t="shared" ref="HV17" si="66">HU17+HV16</f>
        <v>0</v>
      </c>
      <c r="HW17" s="523">
        <f t="shared" ref="HW17:HX17" si="67">HV17+HW16</f>
        <v>0</v>
      </c>
      <c r="HX17" s="523">
        <f t="shared" si="67"/>
        <v>-20</v>
      </c>
      <c r="HY17" s="526"/>
      <c r="HZ17" s="522"/>
      <c r="IA17" s="762"/>
      <c r="IB17" s="526"/>
      <c r="IC17" s="526"/>
      <c r="ID17" s="526"/>
      <c r="IE17" s="526"/>
      <c r="IF17" s="526"/>
      <c r="IG17" s="522"/>
      <c r="IH17" s="762"/>
      <c r="II17" s="526"/>
      <c r="IJ17" s="526"/>
      <c r="IK17" s="526"/>
      <c r="IL17" s="526"/>
      <c r="IM17" s="526"/>
      <c r="IN17" s="522"/>
      <c r="IO17" s="762"/>
      <c r="IP17" s="526"/>
      <c r="IQ17" s="526"/>
      <c r="IR17" s="526"/>
      <c r="IS17" s="808"/>
    </row>
    <row r="18" spans="1:25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782"/>
      <c r="HP18" s="815"/>
      <c r="HQ18" s="526"/>
      <c r="HR18" s="526"/>
      <c r="HS18" s="522"/>
      <c r="HT18" s="762"/>
      <c r="HU18" s="526"/>
      <c r="HV18" s="526"/>
      <c r="HW18" s="526"/>
      <c r="HX18" s="526"/>
      <c r="HY18" s="526"/>
      <c r="HZ18" s="522"/>
      <c r="IA18" s="762"/>
      <c r="IB18" s="526"/>
      <c r="IC18" s="526"/>
      <c r="ID18" s="526"/>
      <c r="IE18" s="526"/>
      <c r="IF18" s="526"/>
      <c r="IG18" s="522"/>
      <c r="IH18" s="762"/>
      <c r="II18" s="526"/>
      <c r="IJ18" s="526"/>
      <c r="IK18" s="526"/>
      <c r="IL18" s="526"/>
      <c r="IM18" s="526"/>
      <c r="IN18" s="522"/>
      <c r="IO18" s="762"/>
      <c r="IP18" s="526"/>
      <c r="IQ18" s="526"/>
      <c r="IR18" s="526"/>
      <c r="IS18" s="808"/>
    </row>
    <row r="19" spans="1:25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12"/>
      <c r="HP19" s="816"/>
      <c r="HQ19" s="349"/>
      <c r="HR19" s="349"/>
      <c r="HS19" s="350"/>
      <c r="HT19" s="763"/>
      <c r="HU19" s="349"/>
      <c r="HV19" s="349"/>
      <c r="HW19" s="349"/>
      <c r="HX19" s="349"/>
      <c r="HY19" s="349"/>
      <c r="HZ19" s="350"/>
      <c r="IA19" s="763"/>
      <c r="IB19" s="349"/>
      <c r="IC19" s="349"/>
      <c r="ID19" s="349"/>
      <c r="IE19" s="349"/>
      <c r="IF19" s="349"/>
      <c r="IG19" s="350"/>
      <c r="IH19" s="763"/>
      <c r="II19" s="349"/>
      <c r="IJ19" s="349"/>
      <c r="IK19" s="349"/>
      <c r="IL19" s="349"/>
      <c r="IM19" s="349"/>
      <c r="IN19" s="350"/>
      <c r="IO19" s="763"/>
      <c r="IP19" s="349"/>
      <c r="IQ19" s="349"/>
      <c r="IR19" s="349"/>
      <c r="IS19" s="809"/>
    </row>
    <row r="20" spans="1:253" ht="42" customHeight="1" thickBot="1">
      <c r="A20" s="821" t="s">
        <v>873</v>
      </c>
      <c r="B20" s="822"/>
      <c r="C20" s="823"/>
    </row>
  </sheetData>
  <mergeCells count="12">
    <mergeCell ref="HP2:IS2"/>
    <mergeCell ref="FA2:GB2"/>
    <mergeCell ref="GK2:HO2"/>
    <mergeCell ref="A5:A11"/>
    <mergeCell ref="A13:A19"/>
    <mergeCell ref="CQ2:DU2"/>
    <mergeCell ref="DV2:EZ2"/>
    <mergeCell ref="A20:C20"/>
    <mergeCell ref="A2:C3"/>
    <mergeCell ref="D2:AG2"/>
    <mergeCell ref="AH2:BL2"/>
    <mergeCell ref="BM2:CP2"/>
  </mergeCells>
  <conditionalFormatting sqref="C8">
    <cfRule type="cellIs" dxfId="6051" priority="102" operator="lessThan">
      <formula>0</formula>
    </cfRule>
    <cfRule type="cellIs" dxfId="6050" priority="100" operator="equal">
      <formula>0</formula>
    </cfRule>
    <cfRule type="cellIs" dxfId="6049" priority="101" operator="equal">
      <formula>0</formula>
    </cfRule>
  </conditionalFormatting>
  <conditionalFormatting sqref="C16">
    <cfRule type="cellIs" dxfId="6048" priority="105" operator="lessThan">
      <formula>0</formula>
    </cfRule>
    <cfRule type="cellIs" dxfId="6047" priority="104" operator="equal">
      <formula>0</formula>
    </cfRule>
    <cfRule type="cellIs" dxfId="6046" priority="103" operator="equal">
      <formula>0</formula>
    </cfRule>
  </conditionalFormatting>
  <conditionalFormatting sqref="D8:O8 R8:V8 Y8:AS8 CC8 CE8:CG8 CQ8:CS8 BV8:BZ8 AU9 IT8:XFD8">
    <cfRule type="cellIs" dxfId="6045" priority="98" operator="greaterThan">
      <formula>0</formula>
    </cfRule>
  </conditionalFormatting>
  <conditionalFormatting sqref="D16:O16 R16:V16">
    <cfRule type="cellIs" dxfId="6044" priority="93" operator="greaterThan">
      <formula>0</formula>
    </cfRule>
    <cfRule type="cellIs" dxfId="6043" priority="94" operator="greaterThan">
      <formula>0</formula>
    </cfRule>
    <cfRule type="cellIs" dxfId="6042" priority="92" operator="greaterThan">
      <formula>0</formula>
    </cfRule>
  </conditionalFormatting>
  <conditionalFormatting sqref="D9:V9 Y9:AS9 BV9:CC9 CE9:CG9 CQ9:CS9 AV17:CD17 CF17:CG17">
    <cfRule type="cellIs" dxfId="6041" priority="96" operator="equal">
      <formula>0</formula>
    </cfRule>
    <cfRule type="cellIs" dxfId="6040" priority="95" operator="lessThan">
      <formula>-0.01</formula>
    </cfRule>
  </conditionalFormatting>
  <conditionalFormatting sqref="D17:AS17">
    <cfRule type="cellIs" dxfId="6039" priority="86" operator="equal">
      <formula>0</formula>
    </cfRule>
    <cfRule type="cellIs" dxfId="6038" priority="85" operator="lessThan">
      <formula>-0.01</formula>
    </cfRule>
  </conditionalFormatting>
  <conditionalFormatting sqref="D18:AS18 AV18:CG18 CQ18:CW18 DC18:DK18">
    <cfRule type="cellIs" dxfId="6037" priority="107" operator="greaterThan">
      <formula>0</formula>
    </cfRule>
    <cfRule type="cellIs" dxfId="6036" priority="106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6035" priority="97" operator="greaterThan">
      <formula>0</formula>
    </cfRule>
  </conditionalFormatting>
  <conditionalFormatting sqref="Y16:AC16">
    <cfRule type="cellIs" dxfId="6034" priority="91" operator="greaterThan">
      <formula>0</formula>
    </cfRule>
    <cfRule type="cellIs" dxfId="6033" priority="90" operator="greaterThan">
      <formula>0</formula>
    </cfRule>
    <cfRule type="cellIs" dxfId="6032" priority="89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6031" priority="84" operator="greaterThan">
      <formula>0</formula>
    </cfRule>
  </conditionalFormatting>
  <conditionalFormatting sqref="AE16:BD16 CC16:CD16 CG16 CS16:CT16">
    <cfRule type="cellIs" dxfId="6030" priority="81" operator="greaterThan">
      <formula>0</formula>
    </cfRule>
  </conditionalFormatting>
  <conditionalFormatting sqref="AE16:BD16 CC16:CD16">
    <cfRule type="cellIs" dxfId="6029" priority="80" operator="greaterThan">
      <formula>0</formula>
    </cfRule>
  </conditionalFormatting>
  <conditionalFormatting sqref="AE16:BZ16">
    <cfRule type="cellIs" dxfId="6028" priority="72" operator="greaterThan">
      <formula>0</formula>
    </cfRule>
  </conditionalFormatting>
  <conditionalFormatting sqref="AU8:BS8 BV8:BZ8">
    <cfRule type="cellIs" dxfId="6027" priority="75" operator="greaterThan">
      <formula>0</formula>
    </cfRule>
  </conditionalFormatting>
  <conditionalFormatting sqref="AU8:BS8">
    <cfRule type="cellIs" dxfId="6026" priority="74" operator="greaterThan">
      <formula>0</formula>
    </cfRule>
  </conditionalFormatting>
  <conditionalFormatting sqref="AU8:BS9">
    <cfRule type="cellIs" dxfId="6025" priority="73" operator="greaterThan">
      <formula>0</formula>
    </cfRule>
  </conditionalFormatting>
  <conditionalFormatting sqref="AV17 AT17:AU18">
    <cfRule type="cellIs" dxfId="6024" priority="88" operator="greaterThan">
      <formula>0</formula>
    </cfRule>
    <cfRule type="cellIs" dxfId="6023" priority="87" operator="greaterThan">
      <formula>0</formula>
    </cfRule>
  </conditionalFormatting>
  <conditionalFormatting sqref="AV9:BS9">
    <cfRule type="cellIs" dxfId="6022" priority="76" operator="lessThan">
      <formula>-0.01</formula>
    </cfRule>
    <cfRule type="cellIs" dxfId="6021" priority="77" operator="equal">
      <formula>0</formula>
    </cfRule>
  </conditionalFormatting>
  <conditionalFormatting sqref="AZ16:BN16">
    <cfRule type="cellIs" dxfId="6020" priority="83" operator="greaterThan">
      <formula>0</formula>
    </cfRule>
    <cfRule type="cellIs" dxfId="6019" priority="82" operator="greaterThan">
      <formula>0</formula>
    </cfRule>
  </conditionalFormatting>
  <conditionalFormatting sqref="BO16:BZ16">
    <cfRule type="cellIs" dxfId="6018" priority="78" operator="greaterThan">
      <formula>0</formula>
    </cfRule>
    <cfRule type="cellIs" dxfId="6017" priority="79" operator="greaterThan">
      <formula>0</formula>
    </cfRule>
  </conditionalFormatting>
  <conditionalFormatting sqref="BV8:BZ8">
    <cfRule type="cellIs" dxfId="6016" priority="71" operator="greaterThan">
      <formula>0</formula>
    </cfRule>
  </conditionalFormatting>
  <conditionalFormatting sqref="CF16:CG16 CS16:CT16">
    <cfRule type="cellIs" dxfId="6015" priority="70" operator="greaterThan">
      <formula>0</formula>
    </cfRule>
  </conditionalFormatting>
  <conditionalFormatting sqref="CF16:CG16">
    <cfRule type="cellIs" dxfId="6014" priority="69" operator="greaterThan">
      <formula>0</formula>
    </cfRule>
  </conditionalFormatting>
  <conditionalFormatting sqref="CQ15">
    <cfRule type="cellIs" dxfId="6013" priority="68" operator="greaterThan">
      <formula>0</formula>
    </cfRule>
    <cfRule type="cellIs" dxfId="6012" priority="65" operator="greaterThan">
      <formula>0</formula>
    </cfRule>
  </conditionalFormatting>
  <conditionalFormatting sqref="CQ16:CT17">
    <cfRule type="cellIs" dxfId="6011" priority="67" operator="equal">
      <formula>0</formula>
    </cfRule>
    <cfRule type="cellIs" dxfId="6010" priority="66" operator="lessThan">
      <formula>-0.01</formula>
    </cfRule>
  </conditionalFormatting>
  <conditionalFormatting sqref="DV18:DY18 EM18 IT18:XFD18">
    <cfRule type="cellIs" dxfId="6009" priority="64" operator="greaterThan">
      <formula>0</formula>
    </cfRule>
    <cfRule type="cellIs" dxfId="6008" priority="63" operator="greaterThan">
      <formula>0</formula>
    </cfRule>
  </conditionalFormatting>
  <conditionalFormatting sqref="DV18:DY18 EM18">
    <cfRule type="cellIs" dxfId="6007" priority="62" operator="greaterThan">
      <formula>0</formula>
    </cfRule>
  </conditionalFormatting>
  <conditionalFormatting sqref="EY10">
    <cfRule type="cellIs" dxfId="6006" priority="61" operator="greaterThan">
      <formula>0</formula>
    </cfRule>
  </conditionalFormatting>
  <conditionalFormatting sqref="GK6:GU6">
    <cfRule type="cellIs" dxfId="6005" priority="46" operator="greaterThan">
      <formula>0</formula>
    </cfRule>
  </conditionalFormatting>
  <conditionalFormatting sqref="GK14:GU14">
    <cfRule type="cellIs" dxfId="6004" priority="45" operator="greaterThan">
      <formula>0</formula>
    </cfRule>
  </conditionalFormatting>
  <conditionalFormatting sqref="HE6:HI6 HK6:IS6">
    <cfRule type="cellIs" dxfId="6003" priority="9" operator="greaterThan">
      <formula>0</formula>
    </cfRule>
  </conditionalFormatting>
  <conditionalFormatting sqref="HE14:HJ14 HL14:IS14">
    <cfRule type="cellIs" dxfId="6002" priority="8" operator="greaterThan">
      <formula>0</formula>
    </cfRule>
  </conditionalFormatting>
  <conditionalFormatting sqref="HK8:HP8">
    <cfRule type="cellIs" dxfId="6001" priority="60" operator="greaterThan">
      <formula>0</formula>
    </cfRule>
    <cfRule type="cellIs" dxfId="6000" priority="59" operator="greaterThan">
      <formula>0</formula>
    </cfRule>
    <cfRule type="cellIs" dxfId="5999" priority="58" operator="greaterThan">
      <formula>0</formula>
    </cfRule>
  </conditionalFormatting>
  <conditionalFormatting sqref="HK8:HW8">
    <cfRule type="cellIs" dxfId="5998" priority="4" operator="lessThan">
      <formula>0</formula>
    </cfRule>
    <cfRule type="cellIs" dxfId="5997" priority="6" operator="greaterThan">
      <formula>0</formula>
    </cfRule>
  </conditionalFormatting>
  <conditionalFormatting sqref="HK9:HW9">
    <cfRule type="cellIs" dxfId="5996" priority="1" operator="equal">
      <formula>0</formula>
    </cfRule>
    <cfRule type="cellIs" dxfId="5995" priority="2" operator="lessThan">
      <formula>0</formula>
    </cfRule>
  </conditionalFormatting>
  <conditionalFormatting sqref="HL16:HX16">
    <cfRule type="cellIs" dxfId="5994" priority="53" operator="greaterThan">
      <formula>0</formula>
    </cfRule>
    <cfRule type="cellIs" dxfId="5993" priority="52" operator="greaterThan">
      <formula>0</formula>
    </cfRule>
    <cfRule type="cellIs" dxfId="5992" priority="51" operator="greaterThan">
      <formula>0</formula>
    </cfRule>
    <cfRule type="cellIs" dxfId="5991" priority="50" operator="lessThan">
      <formula>0</formula>
    </cfRule>
    <cfRule type="cellIs" dxfId="5990" priority="49" operator="greaterThan">
      <formula>0</formula>
    </cfRule>
  </conditionalFormatting>
  <conditionalFormatting sqref="HL17:HX17">
    <cfRule type="cellIs" dxfId="5989" priority="48" operator="lessThan">
      <formula>0</formula>
    </cfRule>
    <cfRule type="cellIs" dxfId="5988" priority="47" operator="equal">
      <formula>0</formula>
    </cfRule>
  </conditionalFormatting>
  <conditionalFormatting sqref="HQ8:HW8">
    <cfRule type="cellIs" dxfId="5987" priority="3" operator="greaterThan">
      <formula>0</formula>
    </cfRule>
    <cfRule type="cellIs" dxfId="5986" priority="7" operator="greaterThan">
      <formula>0</formula>
    </cfRule>
    <cfRule type="cellIs" dxfId="5985" priority="5" operator="greaterThan">
      <formula>0</formula>
    </cfRule>
  </conditionalFormatting>
  <conditionalFormatting sqref="IT6:XFD8 D8:O8 R8:V8 Y8:AS8 AU9">
    <cfRule type="cellIs" dxfId="5984" priority="99" operator="greaterThan">
      <formula>0</formula>
    </cfRule>
  </conditionalFormatting>
  <conditionalFormatting sqref="IT14:XFD15 D6:G6 I6:O6 R6:V6 D14:G14 I14:O14 R14:V14 Y14:AT14">
    <cfRule type="cellIs" dxfId="5983" priority="109" operator="greaterThan">
      <formula>0</formula>
    </cfRule>
  </conditionalFormatting>
  <conditionalFormatting sqref="IT15:XFD15">
    <cfRule type="cellIs" dxfId="5982" priority="108" operator="greaterThan">
      <formula>0</formula>
    </cfRule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9771-996A-4373-B310-1BD4E1B02FBB}">
  <sheetPr>
    <tabColor rgb="FF92D050"/>
  </sheetPr>
  <dimension ref="A1:IS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IB30" sqref="IB30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12" width="6.6640625" hidden="1" customWidth="1" outlineLevel="1"/>
    <col min="213" max="213" width="6.6640625" hidden="1" customWidth="1" outlineLevel="1" collapsed="1"/>
    <col min="214" max="219" width="6.6640625" hidden="1" customWidth="1" outlineLevel="1"/>
    <col min="220" max="220" width="6.6640625" customWidth="1" collapsed="1"/>
    <col min="221" max="276" width="6.6640625" customWidth="1"/>
  </cols>
  <sheetData>
    <row r="1" spans="1:253" ht="28.05" customHeight="1" thickBot="1">
      <c r="A1" s="533" t="s">
        <v>584</v>
      </c>
    </row>
    <row r="2" spans="1:25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44"/>
      <c r="HP2" s="837">
        <v>46113</v>
      </c>
      <c r="HQ2" s="838"/>
      <c r="HR2" s="838"/>
      <c r="HS2" s="838"/>
      <c r="HT2" s="838"/>
      <c r="HU2" s="838"/>
      <c r="HV2" s="838"/>
      <c r="HW2" s="838"/>
      <c r="HX2" s="838"/>
      <c r="HY2" s="838"/>
      <c r="HZ2" s="838"/>
      <c r="IA2" s="838"/>
      <c r="IB2" s="838"/>
      <c r="IC2" s="838"/>
      <c r="ID2" s="838"/>
      <c r="IE2" s="838"/>
      <c r="IF2" s="838"/>
      <c r="IG2" s="838"/>
      <c r="IH2" s="838"/>
      <c r="II2" s="838"/>
      <c r="IJ2" s="838"/>
      <c r="IK2" s="838"/>
      <c r="IL2" s="838"/>
      <c r="IM2" s="838"/>
      <c r="IN2" s="838"/>
      <c r="IO2" s="838"/>
      <c r="IP2" s="838"/>
      <c r="IQ2" s="838"/>
      <c r="IR2" s="838"/>
      <c r="IS2" s="839"/>
    </row>
    <row r="3" spans="1:25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10">
        <f t="shared" si="19"/>
        <v>31</v>
      </c>
      <c r="HP3" s="813">
        <v>1</v>
      </c>
      <c r="HQ3" s="598">
        <v>2</v>
      </c>
      <c r="HR3" s="598">
        <v>3</v>
      </c>
      <c r="HS3" s="599">
        <v>4</v>
      </c>
      <c r="HT3" s="760">
        <v>5</v>
      </c>
      <c r="HU3" s="598">
        <f t="shared" ref="HU3:HY3" si="20">HT3+1</f>
        <v>6</v>
      </c>
      <c r="HV3" s="598">
        <f t="shared" si="20"/>
        <v>7</v>
      </c>
      <c r="HW3" s="598">
        <f t="shared" si="20"/>
        <v>8</v>
      </c>
      <c r="HX3" s="598">
        <f t="shared" si="20"/>
        <v>9</v>
      </c>
      <c r="HY3" s="598">
        <f t="shared" si="20"/>
        <v>10</v>
      </c>
      <c r="HZ3" s="599">
        <f>HY3+1</f>
        <v>11</v>
      </c>
      <c r="IA3" s="760">
        <f>HZ3+1</f>
        <v>12</v>
      </c>
      <c r="IB3" s="599">
        <f t="shared" ref="IB3:IF3" si="21">IA3+1</f>
        <v>13</v>
      </c>
      <c r="IC3" s="599">
        <f t="shared" si="21"/>
        <v>14</v>
      </c>
      <c r="ID3" s="599">
        <f t="shared" si="21"/>
        <v>15</v>
      </c>
      <c r="IE3" s="599">
        <f t="shared" si="21"/>
        <v>16</v>
      </c>
      <c r="IF3" s="599">
        <f t="shared" si="21"/>
        <v>17</v>
      </c>
      <c r="IG3" s="599">
        <f>IF3+1</f>
        <v>18</v>
      </c>
      <c r="IH3" s="760">
        <f>IG3+1</f>
        <v>19</v>
      </c>
      <c r="II3" s="598">
        <f t="shared" ref="II3:IM3" si="22">IH3+1</f>
        <v>20</v>
      </c>
      <c r="IJ3" s="598">
        <f t="shared" si="22"/>
        <v>21</v>
      </c>
      <c r="IK3" s="598">
        <f t="shared" si="22"/>
        <v>22</v>
      </c>
      <c r="IL3" s="598">
        <f t="shared" si="22"/>
        <v>23</v>
      </c>
      <c r="IM3" s="598">
        <f t="shared" si="22"/>
        <v>24</v>
      </c>
      <c r="IN3" s="599">
        <f>IM3+1</f>
        <v>25</v>
      </c>
      <c r="IO3" s="760">
        <f>IN3+1</f>
        <v>26</v>
      </c>
      <c r="IP3" s="598">
        <f t="shared" ref="IP3:IS3" si="23">IO3+1</f>
        <v>27</v>
      </c>
      <c r="IQ3" s="598">
        <f t="shared" si="23"/>
        <v>28</v>
      </c>
      <c r="IR3" s="598">
        <f t="shared" si="23"/>
        <v>29</v>
      </c>
      <c r="IS3" s="806">
        <f t="shared" si="23"/>
        <v>30</v>
      </c>
    </row>
    <row r="4" spans="1:25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11"/>
      <c r="HP4" s="814"/>
      <c r="HQ4" s="525"/>
      <c r="HR4" s="525"/>
      <c r="HS4" s="524"/>
      <c r="HT4" s="761"/>
      <c r="HU4" s="525"/>
      <c r="HV4" s="525"/>
      <c r="HW4" s="525"/>
      <c r="HX4" s="525"/>
      <c r="HY4" s="525"/>
      <c r="HZ4" s="524"/>
      <c r="IA4" s="761"/>
      <c r="IB4" s="524"/>
      <c r="IC4" s="524"/>
      <c r="ID4" s="524"/>
      <c r="IE4" s="524"/>
      <c r="IF4" s="524"/>
      <c r="IG4" s="524"/>
      <c r="IH4" s="761"/>
      <c r="II4" s="525"/>
      <c r="IJ4" s="525"/>
      <c r="IK4" s="525"/>
      <c r="IL4" s="525"/>
      <c r="IM4" s="525"/>
      <c r="IN4" s="524"/>
      <c r="IO4" s="761"/>
      <c r="IP4" s="525"/>
      <c r="IQ4" s="525"/>
      <c r="IR4" s="525"/>
      <c r="IS4" s="807"/>
    </row>
    <row r="5" spans="1:253" s="96" customFormat="1" ht="20.100000000000001" customHeight="1">
      <c r="A5" s="845" t="s">
        <v>866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782"/>
      <c r="HP5" s="815"/>
      <c r="HQ5" s="526"/>
      <c r="HR5" s="526"/>
      <c r="HS5" s="522"/>
      <c r="HT5" s="762"/>
      <c r="HU5" s="526"/>
      <c r="HV5" s="526"/>
      <c r="HW5" s="526"/>
      <c r="HX5" s="526"/>
      <c r="HY5" s="526"/>
      <c r="HZ5" s="522"/>
      <c r="IA5" s="762"/>
      <c r="IB5" s="522"/>
      <c r="IC5" s="522"/>
      <c r="ID5" s="522"/>
      <c r="IE5" s="522"/>
      <c r="IF5" s="522"/>
      <c r="IG5" s="522"/>
      <c r="IH5" s="762"/>
      <c r="II5" s="526"/>
      <c r="IJ5" s="526"/>
      <c r="IK5" s="526"/>
      <c r="IL5" s="526"/>
      <c r="IM5" s="526"/>
      <c r="IN5" s="522"/>
      <c r="IO5" s="762"/>
      <c r="IP5" s="526"/>
      <c r="IQ5" s="526"/>
      <c r="IR5" s="526"/>
      <c r="IS5" s="808"/>
    </row>
    <row r="6" spans="1:253" s="96" customFormat="1" ht="20.100000000000001" customHeight="1">
      <c r="A6" s="846"/>
      <c r="B6" s="101" t="s">
        <v>6</v>
      </c>
      <c r="C6" s="391">
        <f>SUM(HE6:IS6)</f>
        <v>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/>
      <c r="HI6" s="526"/>
      <c r="HJ6" s="526"/>
      <c r="HK6" s="526"/>
      <c r="HL6" s="522"/>
      <c r="HM6" s="762"/>
      <c r="HN6" s="526"/>
      <c r="HO6" s="782"/>
      <c r="HP6" s="815"/>
      <c r="HQ6" s="526"/>
      <c r="HR6" s="526"/>
      <c r="HS6" s="522"/>
      <c r="HT6" s="762"/>
      <c r="HU6" s="526">
        <v>5</v>
      </c>
      <c r="HV6" s="526">
        <v>25</v>
      </c>
      <c r="HW6" s="526"/>
      <c r="HX6" s="526"/>
      <c r="HY6" s="526"/>
      <c r="HZ6" s="522"/>
      <c r="IA6" s="762"/>
      <c r="IB6" s="522"/>
      <c r="IC6" s="522"/>
      <c r="ID6" s="522"/>
      <c r="IE6" s="522"/>
      <c r="IF6" s="522"/>
      <c r="IG6" s="522"/>
      <c r="IH6" s="762"/>
      <c r="II6" s="526"/>
      <c r="IJ6" s="526"/>
      <c r="IK6" s="526"/>
      <c r="IL6" s="526"/>
      <c r="IM6" s="526"/>
      <c r="IN6" s="522"/>
      <c r="IO6" s="762"/>
      <c r="IP6" s="526"/>
      <c r="IQ6" s="526"/>
      <c r="IR6" s="526"/>
      <c r="IS6" s="808"/>
    </row>
    <row r="7" spans="1:253" s="96" customFormat="1" ht="20.100000000000001" customHeight="1">
      <c r="A7" s="846"/>
      <c r="B7" s="101" t="s">
        <v>7</v>
      </c>
      <c r="C7" s="391">
        <f>SUM(HE7:IS7)</f>
        <v>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782"/>
      <c r="HP7" s="815"/>
      <c r="HQ7" s="526"/>
      <c r="HR7" s="526"/>
      <c r="HS7" s="522"/>
      <c r="HT7" s="762"/>
      <c r="HU7" s="526">
        <v>6</v>
      </c>
      <c r="HV7" s="526">
        <v>24</v>
      </c>
      <c r="HW7" s="526"/>
      <c r="HX7" s="526"/>
      <c r="HY7" s="526"/>
      <c r="HZ7" s="522"/>
      <c r="IA7" s="762"/>
      <c r="IB7" s="522"/>
      <c r="IC7" s="522"/>
      <c r="ID7" s="522"/>
      <c r="IE7" s="522"/>
      <c r="IF7" s="522"/>
      <c r="IG7" s="522"/>
      <c r="IH7" s="762"/>
      <c r="II7" s="526"/>
      <c r="IJ7" s="526"/>
      <c r="IK7" s="526"/>
      <c r="IL7" s="526"/>
      <c r="IM7" s="526"/>
      <c r="IN7" s="522"/>
      <c r="IO7" s="762"/>
      <c r="IP7" s="526"/>
      <c r="IQ7" s="526"/>
      <c r="IR7" s="526"/>
      <c r="IS7" s="808"/>
    </row>
    <row r="8" spans="1:25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522"/>
      <c r="HF8" s="762"/>
      <c r="HG8" s="526"/>
      <c r="HH8" s="526"/>
      <c r="HI8" s="526"/>
      <c r="HJ8" s="526"/>
      <c r="HK8" s="526"/>
      <c r="HL8" s="522"/>
      <c r="HM8" s="762"/>
      <c r="HN8" s="526"/>
      <c r="HO8" s="782"/>
      <c r="HP8" s="815"/>
      <c r="HQ8" s="526"/>
      <c r="HR8" s="526"/>
      <c r="HS8" s="522"/>
      <c r="HT8" s="762"/>
      <c r="HU8" s="345">
        <f t="shared" ref="HU8" si="24">HU7-HU6</f>
        <v>1</v>
      </c>
      <c r="HV8" s="345">
        <f t="shared" ref="HV8" si="25">HV7-HV6</f>
        <v>-1</v>
      </c>
      <c r="HW8" s="526"/>
      <c r="HX8" s="526"/>
      <c r="HY8" s="526"/>
      <c r="HZ8" s="522"/>
      <c r="IA8" s="762"/>
      <c r="IB8" s="522"/>
      <c r="IC8" s="522"/>
      <c r="ID8" s="522"/>
      <c r="IE8" s="522"/>
      <c r="IF8" s="522"/>
      <c r="IG8" s="522"/>
      <c r="IH8" s="762"/>
      <c r="II8" s="526"/>
      <c r="IJ8" s="526"/>
      <c r="IK8" s="526"/>
      <c r="IL8" s="526"/>
      <c r="IM8" s="526"/>
      <c r="IN8" s="522"/>
      <c r="IO8" s="762"/>
      <c r="IP8" s="526"/>
      <c r="IQ8" s="526"/>
      <c r="IR8" s="526"/>
      <c r="IS8" s="808"/>
    </row>
    <row r="9" spans="1:25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2"/>
      <c r="HF9" s="762"/>
      <c r="HG9" s="526"/>
      <c r="HH9" s="526"/>
      <c r="HI9" s="526"/>
      <c r="HJ9" s="526"/>
      <c r="HK9" s="526"/>
      <c r="HL9" s="522"/>
      <c r="HM9" s="762"/>
      <c r="HN9" s="526"/>
      <c r="HO9" s="782"/>
      <c r="HP9" s="815"/>
      <c r="HQ9" s="526"/>
      <c r="HR9" s="526"/>
      <c r="HS9" s="522"/>
      <c r="HT9" s="762"/>
      <c r="HU9" s="523">
        <f t="shared" ref="HU9:HV9" si="26">HT9+HU8</f>
        <v>1</v>
      </c>
      <c r="HV9" s="523">
        <f t="shared" si="26"/>
        <v>0</v>
      </c>
      <c r="HW9" s="526"/>
      <c r="HX9" s="526"/>
      <c r="HY9" s="526"/>
      <c r="HZ9" s="522"/>
      <c r="IA9" s="762"/>
      <c r="IB9" s="522"/>
      <c r="IC9" s="522"/>
      <c r="ID9" s="522"/>
      <c r="IE9" s="522"/>
      <c r="IF9" s="522"/>
      <c r="IG9" s="522"/>
      <c r="IH9" s="762"/>
      <c r="II9" s="526"/>
      <c r="IJ9" s="526"/>
      <c r="IK9" s="526"/>
      <c r="IL9" s="526"/>
      <c r="IM9" s="526"/>
      <c r="IN9" s="522"/>
      <c r="IO9" s="762"/>
      <c r="IP9" s="526"/>
      <c r="IQ9" s="526"/>
      <c r="IR9" s="526"/>
      <c r="IS9" s="808"/>
    </row>
    <row r="10" spans="1:25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782"/>
      <c r="HP10" s="815"/>
      <c r="HQ10" s="526"/>
      <c r="HR10" s="526"/>
      <c r="HS10" s="522"/>
      <c r="HT10" s="762"/>
      <c r="HU10" s="526"/>
      <c r="HV10" s="526"/>
      <c r="HW10" s="526"/>
      <c r="HX10" s="526"/>
      <c r="HY10" s="526"/>
      <c r="HZ10" s="522"/>
      <c r="IA10" s="762"/>
      <c r="IB10" s="522"/>
      <c r="IC10" s="522"/>
      <c r="ID10" s="522"/>
      <c r="IE10" s="522"/>
      <c r="IF10" s="522"/>
      <c r="IG10" s="522"/>
      <c r="IH10" s="762"/>
      <c r="II10" s="526"/>
      <c r="IJ10" s="526"/>
      <c r="IK10" s="526"/>
      <c r="IL10" s="526"/>
      <c r="IM10" s="526"/>
      <c r="IN10" s="522"/>
      <c r="IO10" s="762"/>
      <c r="IP10" s="526"/>
      <c r="IQ10" s="526"/>
      <c r="IR10" s="526"/>
      <c r="IS10" s="808"/>
    </row>
    <row r="11" spans="1:25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12"/>
      <c r="HP11" s="816"/>
      <c r="HQ11" s="349"/>
      <c r="HR11" s="349"/>
      <c r="HS11" s="350"/>
      <c r="HT11" s="763"/>
      <c r="HU11" s="349"/>
      <c r="HV11" s="349"/>
      <c r="HW11" s="349"/>
      <c r="HX11" s="349"/>
      <c r="HY11" s="349"/>
      <c r="HZ11" s="350"/>
      <c r="IA11" s="763"/>
      <c r="IB11" s="350"/>
      <c r="IC11" s="350"/>
      <c r="ID11" s="350"/>
      <c r="IE11" s="350"/>
      <c r="IF11" s="350"/>
      <c r="IG11" s="350"/>
      <c r="IH11" s="763"/>
      <c r="II11" s="349"/>
      <c r="IJ11" s="349"/>
      <c r="IK11" s="349"/>
      <c r="IL11" s="349"/>
      <c r="IM11" s="349"/>
      <c r="IN11" s="350"/>
      <c r="IO11" s="763"/>
      <c r="IP11" s="349"/>
      <c r="IQ11" s="349"/>
      <c r="IR11" s="349"/>
      <c r="IS11" s="809"/>
    </row>
    <row r="12" spans="1:25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11"/>
      <c r="HP12" s="814"/>
      <c r="HQ12" s="525"/>
      <c r="HR12" s="525"/>
      <c r="HS12" s="524"/>
      <c r="HT12" s="761"/>
      <c r="HU12" s="525"/>
      <c r="HV12" s="525"/>
      <c r="HW12" s="525"/>
      <c r="HX12" s="525"/>
      <c r="HY12" s="525"/>
      <c r="HZ12" s="524"/>
      <c r="IA12" s="761"/>
      <c r="IB12" s="524"/>
      <c r="IC12" s="524"/>
      <c r="ID12" s="524"/>
      <c r="IE12" s="524"/>
      <c r="IF12" s="524"/>
      <c r="IG12" s="524"/>
      <c r="IH12" s="761"/>
      <c r="II12" s="525"/>
      <c r="IJ12" s="525"/>
      <c r="IK12" s="525"/>
      <c r="IL12" s="525"/>
      <c r="IM12" s="525"/>
      <c r="IN12" s="524"/>
      <c r="IO12" s="761"/>
      <c r="IP12" s="525"/>
      <c r="IQ12" s="525"/>
      <c r="IR12" s="525"/>
      <c r="IS12" s="807"/>
    </row>
    <row r="13" spans="1:253" s="96" customFormat="1" ht="20.100000000000001" customHeight="1">
      <c r="A13" s="845" t="s">
        <v>866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782"/>
      <c r="HP13" s="815"/>
      <c r="HQ13" s="526"/>
      <c r="HR13" s="526"/>
      <c r="HS13" s="522"/>
      <c r="HT13" s="762"/>
      <c r="HU13" s="526"/>
      <c r="HV13" s="526"/>
      <c r="HW13" s="526"/>
      <c r="HX13" s="526"/>
      <c r="HY13" s="526"/>
      <c r="HZ13" s="522"/>
      <c r="IA13" s="762"/>
      <c r="IB13" s="522"/>
      <c r="IC13" s="522"/>
      <c r="ID13" s="522"/>
      <c r="IE13" s="522"/>
      <c r="IF13" s="522"/>
      <c r="IG13" s="522"/>
      <c r="IH13" s="762"/>
      <c r="II13" s="526"/>
      <c r="IJ13" s="526"/>
      <c r="IK13" s="526"/>
      <c r="IL13" s="526"/>
      <c r="IM13" s="526"/>
      <c r="IN13" s="522"/>
      <c r="IO13" s="762"/>
      <c r="IP13" s="526"/>
      <c r="IQ13" s="526"/>
      <c r="IR13" s="526"/>
      <c r="IS13" s="808"/>
    </row>
    <row r="14" spans="1:253" s="96" customFormat="1" ht="20.100000000000001" customHeight="1">
      <c r="A14" s="846"/>
      <c r="B14" s="101" t="s">
        <v>6</v>
      </c>
      <c r="C14" s="391">
        <f t="shared" ref="C14:C15" si="27">SUM(HE14:IS14)</f>
        <v>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/>
      <c r="HF14" s="762"/>
      <c r="HG14" s="526"/>
      <c r="HH14" s="526"/>
      <c r="HI14" s="526"/>
      <c r="HJ14" s="526"/>
      <c r="HK14" s="526"/>
      <c r="HL14" s="522"/>
      <c r="HM14" s="762"/>
      <c r="HN14" s="526"/>
      <c r="HO14" s="782"/>
      <c r="HP14" s="815"/>
      <c r="HQ14" s="526"/>
      <c r="HR14" s="526"/>
      <c r="HS14" s="522"/>
      <c r="HT14" s="762"/>
      <c r="HU14" s="526"/>
      <c r="HV14" s="526">
        <v>20</v>
      </c>
      <c r="HW14" s="526">
        <v>10</v>
      </c>
      <c r="HX14" s="526"/>
      <c r="HY14" s="526"/>
      <c r="HZ14" s="522"/>
      <c r="IA14" s="762"/>
      <c r="IB14" s="522"/>
      <c r="IC14" s="522"/>
      <c r="ID14" s="522"/>
      <c r="IE14" s="522"/>
      <c r="IF14" s="522"/>
      <c r="IG14" s="522"/>
      <c r="IH14" s="762"/>
      <c r="II14" s="526"/>
      <c r="IJ14" s="526"/>
      <c r="IK14" s="526"/>
      <c r="IL14" s="526"/>
      <c r="IM14" s="526"/>
      <c r="IN14" s="522"/>
      <c r="IO14" s="762"/>
      <c r="IP14" s="526"/>
      <c r="IQ14" s="526"/>
      <c r="IR14" s="526"/>
      <c r="IS14" s="808"/>
    </row>
    <row r="15" spans="1:253" s="96" customFormat="1" ht="20.100000000000001" customHeight="1">
      <c r="A15" s="846"/>
      <c r="B15" s="101" t="s">
        <v>7</v>
      </c>
      <c r="C15" s="391">
        <f t="shared" si="27"/>
        <v>17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782"/>
      <c r="HP15" s="815"/>
      <c r="HQ15" s="526"/>
      <c r="HR15" s="526"/>
      <c r="HS15" s="522"/>
      <c r="HT15" s="762"/>
      <c r="HU15" s="526"/>
      <c r="HV15" s="526">
        <v>17</v>
      </c>
      <c r="HW15" s="526"/>
      <c r="HX15" s="526"/>
      <c r="HY15" s="526"/>
      <c r="HZ15" s="522"/>
      <c r="IA15" s="762"/>
      <c r="IB15" s="522"/>
      <c r="IC15" s="522"/>
      <c r="ID15" s="522"/>
      <c r="IE15" s="522"/>
      <c r="IF15" s="522"/>
      <c r="IG15" s="522"/>
      <c r="IH15" s="762"/>
      <c r="II15" s="526"/>
      <c r="IJ15" s="526"/>
      <c r="IK15" s="526"/>
      <c r="IL15" s="526"/>
      <c r="IM15" s="526"/>
      <c r="IN15" s="522"/>
      <c r="IO15" s="762"/>
      <c r="IP15" s="526"/>
      <c r="IQ15" s="526"/>
      <c r="IR15" s="526"/>
      <c r="IS15" s="808"/>
    </row>
    <row r="16" spans="1:253" s="96" customFormat="1" ht="20.100000000000001" customHeight="1">
      <c r="A16" s="846"/>
      <c r="B16" s="101" t="s">
        <v>8</v>
      </c>
      <c r="C16" s="390">
        <f>C15-C14</f>
        <v>-13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522"/>
      <c r="HF16" s="762"/>
      <c r="HG16" s="526"/>
      <c r="HH16" s="526"/>
      <c r="HI16" s="526"/>
      <c r="HJ16" s="526"/>
      <c r="HK16" s="526"/>
      <c r="HL16" s="522"/>
      <c r="HM16" s="762"/>
      <c r="HN16" s="526"/>
      <c r="HO16" s="782"/>
      <c r="HP16" s="815"/>
      <c r="HQ16" s="526"/>
      <c r="HR16" s="526"/>
      <c r="HS16" s="522"/>
      <c r="HT16" s="762"/>
      <c r="HU16" s="526"/>
      <c r="HV16" s="345">
        <f t="shared" ref="HV16" si="28">HV15-HV14</f>
        <v>-3</v>
      </c>
      <c r="HW16" s="345">
        <f t="shared" ref="HW16" si="29">HW15-HW14</f>
        <v>-10</v>
      </c>
      <c r="HX16" s="526"/>
      <c r="HY16" s="526"/>
      <c r="HZ16" s="522"/>
      <c r="IA16" s="762"/>
      <c r="IB16" s="522"/>
      <c r="IC16" s="522"/>
      <c r="ID16" s="522"/>
      <c r="IE16" s="522"/>
      <c r="IF16" s="522"/>
      <c r="IG16" s="522"/>
      <c r="IH16" s="762"/>
      <c r="II16" s="526"/>
      <c r="IJ16" s="526"/>
      <c r="IK16" s="526"/>
      <c r="IL16" s="526"/>
      <c r="IM16" s="526"/>
      <c r="IN16" s="522"/>
      <c r="IO16" s="762"/>
      <c r="IP16" s="526"/>
      <c r="IQ16" s="526"/>
      <c r="IR16" s="526"/>
      <c r="IS16" s="808"/>
    </row>
    <row r="17" spans="1:25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2"/>
      <c r="HF17" s="762"/>
      <c r="HG17" s="526"/>
      <c r="HH17" s="526"/>
      <c r="HI17" s="526"/>
      <c r="HJ17" s="526"/>
      <c r="HK17" s="526"/>
      <c r="HL17" s="522"/>
      <c r="HM17" s="762"/>
      <c r="HN17" s="526"/>
      <c r="HO17" s="782"/>
      <c r="HP17" s="815"/>
      <c r="HQ17" s="526"/>
      <c r="HR17" s="526"/>
      <c r="HS17" s="522"/>
      <c r="HT17" s="762"/>
      <c r="HU17" s="526"/>
      <c r="HV17" s="523">
        <f t="shared" ref="HV17:HW17" si="30">HU17+HV16</f>
        <v>-3</v>
      </c>
      <c r="HW17" s="523">
        <f t="shared" si="30"/>
        <v>-13</v>
      </c>
      <c r="HX17" s="526"/>
      <c r="HY17" s="526"/>
      <c r="HZ17" s="522"/>
      <c r="IA17" s="762"/>
      <c r="IB17" s="522"/>
      <c r="IC17" s="522"/>
      <c r="ID17" s="522"/>
      <c r="IE17" s="522"/>
      <c r="IF17" s="522"/>
      <c r="IG17" s="522"/>
      <c r="IH17" s="762"/>
      <c r="II17" s="526"/>
      <c r="IJ17" s="526"/>
      <c r="IK17" s="526"/>
      <c r="IL17" s="526"/>
      <c r="IM17" s="526"/>
      <c r="IN17" s="522"/>
      <c r="IO17" s="762"/>
      <c r="IP17" s="526"/>
      <c r="IQ17" s="526"/>
      <c r="IR17" s="526"/>
      <c r="IS17" s="808"/>
    </row>
    <row r="18" spans="1:25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782"/>
      <c r="HP18" s="815"/>
      <c r="HQ18" s="526"/>
      <c r="HR18" s="526"/>
      <c r="HS18" s="522"/>
      <c r="HT18" s="762"/>
      <c r="HU18" s="526"/>
      <c r="HV18" s="526"/>
      <c r="HW18" s="526"/>
      <c r="HX18" s="526"/>
      <c r="HY18" s="526"/>
      <c r="HZ18" s="522"/>
      <c r="IA18" s="762"/>
      <c r="IB18" s="522"/>
      <c r="IC18" s="522"/>
      <c r="ID18" s="522"/>
      <c r="IE18" s="522"/>
      <c r="IF18" s="522"/>
      <c r="IG18" s="522"/>
      <c r="IH18" s="762"/>
      <c r="II18" s="526"/>
      <c r="IJ18" s="526"/>
      <c r="IK18" s="526"/>
      <c r="IL18" s="526"/>
      <c r="IM18" s="526"/>
      <c r="IN18" s="522"/>
      <c r="IO18" s="762"/>
      <c r="IP18" s="526"/>
      <c r="IQ18" s="526"/>
      <c r="IR18" s="526"/>
      <c r="IS18" s="808"/>
    </row>
    <row r="19" spans="1:25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12"/>
      <c r="HP19" s="816"/>
      <c r="HQ19" s="349"/>
      <c r="HR19" s="349"/>
      <c r="HS19" s="350"/>
      <c r="HT19" s="763"/>
      <c r="HU19" s="349"/>
      <c r="HV19" s="349"/>
      <c r="HW19" s="349"/>
      <c r="HX19" s="349"/>
      <c r="HY19" s="349"/>
      <c r="HZ19" s="350"/>
      <c r="IA19" s="763"/>
      <c r="IB19" s="350"/>
      <c r="IC19" s="350"/>
      <c r="ID19" s="350"/>
      <c r="IE19" s="350"/>
      <c r="IF19" s="350"/>
      <c r="IG19" s="350"/>
      <c r="IH19" s="763"/>
      <c r="II19" s="349"/>
      <c r="IJ19" s="349"/>
      <c r="IK19" s="349"/>
      <c r="IL19" s="349"/>
      <c r="IM19" s="349"/>
      <c r="IN19" s="350"/>
      <c r="IO19" s="763"/>
      <c r="IP19" s="349"/>
      <c r="IQ19" s="349"/>
      <c r="IR19" s="349"/>
      <c r="IS19" s="809"/>
    </row>
    <row r="20" spans="1:253" ht="42" customHeight="1" thickBot="1">
      <c r="A20" s="821" t="s">
        <v>868</v>
      </c>
      <c r="B20" s="822"/>
      <c r="C20" s="823"/>
    </row>
  </sheetData>
  <mergeCells count="12">
    <mergeCell ref="FA2:GB2"/>
    <mergeCell ref="GK2:HO2"/>
    <mergeCell ref="HP2:IS2"/>
    <mergeCell ref="A5:A11"/>
    <mergeCell ref="A13:A19"/>
    <mergeCell ref="CQ2:DU2"/>
    <mergeCell ref="DV2:EZ2"/>
    <mergeCell ref="A20:C20"/>
    <mergeCell ref="A2:C3"/>
    <mergeCell ref="D2:AG2"/>
    <mergeCell ref="AH2:BL2"/>
    <mergeCell ref="BM2:CP2"/>
  </mergeCells>
  <conditionalFormatting sqref="C8">
    <cfRule type="cellIs" dxfId="5981" priority="62" operator="lessThan">
      <formula>0</formula>
    </cfRule>
    <cfRule type="cellIs" dxfId="5980" priority="60" operator="equal">
      <formula>0</formula>
    </cfRule>
    <cfRule type="cellIs" dxfId="5979" priority="61" operator="equal">
      <formula>0</formula>
    </cfRule>
  </conditionalFormatting>
  <conditionalFormatting sqref="C16">
    <cfRule type="cellIs" dxfId="5978" priority="65" operator="lessThan">
      <formula>0</formula>
    </cfRule>
    <cfRule type="cellIs" dxfId="5977" priority="64" operator="equal">
      <formula>0</formula>
    </cfRule>
    <cfRule type="cellIs" dxfId="5976" priority="63" operator="equal">
      <formula>0</formula>
    </cfRule>
  </conditionalFormatting>
  <conditionalFormatting sqref="D8:O8 R8:V8 Y8:AS8 CC8 CE8:CG8 CQ8:CS8 BV8:BZ8 AU9 IT8:XFD8">
    <cfRule type="cellIs" dxfId="5975" priority="58" operator="greaterThan">
      <formula>0</formula>
    </cfRule>
  </conditionalFormatting>
  <conditionalFormatting sqref="D16:O16 R16:V16">
    <cfRule type="cellIs" dxfId="5974" priority="53" operator="greaterThan">
      <formula>0</formula>
    </cfRule>
    <cfRule type="cellIs" dxfId="5973" priority="54" operator="greaterThan">
      <formula>0</formula>
    </cfRule>
    <cfRule type="cellIs" dxfId="5972" priority="52" operator="greaterThan">
      <formula>0</formula>
    </cfRule>
  </conditionalFormatting>
  <conditionalFormatting sqref="D9:V9 Y9:AS9 BV9:CC9 CE9:CG9 CQ9:CS9 AV17:CD17 CF17:CG17">
    <cfRule type="cellIs" dxfId="5971" priority="56" operator="equal">
      <formula>0</formula>
    </cfRule>
    <cfRule type="cellIs" dxfId="5970" priority="55" operator="lessThan">
      <formula>-0.01</formula>
    </cfRule>
  </conditionalFormatting>
  <conditionalFormatting sqref="D17:AS17">
    <cfRule type="cellIs" dxfId="5969" priority="46" operator="equal">
      <formula>0</formula>
    </cfRule>
    <cfRule type="cellIs" dxfId="5968" priority="45" operator="lessThan">
      <formula>-0.01</formula>
    </cfRule>
  </conditionalFormatting>
  <conditionalFormatting sqref="D18:AS18 AV18:CG18 CQ18:CW18 DC18:DK18">
    <cfRule type="cellIs" dxfId="5967" priority="67" operator="greaterThan">
      <formula>0</formula>
    </cfRule>
    <cfRule type="cellIs" dxfId="5966" priority="66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5965" priority="57" operator="greaterThan">
      <formula>0</formula>
    </cfRule>
  </conditionalFormatting>
  <conditionalFormatting sqref="Y16:AC16">
    <cfRule type="cellIs" dxfId="5964" priority="51" operator="greaterThan">
      <formula>0</formula>
    </cfRule>
    <cfRule type="cellIs" dxfId="5963" priority="50" operator="greaterThan">
      <formula>0</formula>
    </cfRule>
    <cfRule type="cellIs" dxfId="5962" priority="49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5961" priority="44" operator="greaterThan">
      <formula>0</formula>
    </cfRule>
  </conditionalFormatting>
  <conditionalFormatting sqref="AE16:BD16 CC16:CD16 CG16 CS16:CT16">
    <cfRule type="cellIs" dxfId="5960" priority="41" operator="greaterThan">
      <formula>0</formula>
    </cfRule>
  </conditionalFormatting>
  <conditionalFormatting sqref="AE16:BD16 CC16:CD16">
    <cfRule type="cellIs" dxfId="5959" priority="40" operator="greaterThan">
      <formula>0</formula>
    </cfRule>
  </conditionalFormatting>
  <conditionalFormatting sqref="AE16:BZ16">
    <cfRule type="cellIs" dxfId="5958" priority="32" operator="greaterThan">
      <formula>0</formula>
    </cfRule>
  </conditionalFormatting>
  <conditionalFormatting sqref="AU8:BS8 BV8:BZ8">
    <cfRule type="cellIs" dxfId="5957" priority="35" operator="greaterThan">
      <formula>0</formula>
    </cfRule>
  </conditionalFormatting>
  <conditionalFormatting sqref="AU8:BS8">
    <cfRule type="cellIs" dxfId="5956" priority="34" operator="greaterThan">
      <formula>0</formula>
    </cfRule>
  </conditionalFormatting>
  <conditionalFormatting sqref="AU8:BS9">
    <cfRule type="cellIs" dxfId="5955" priority="33" operator="greaterThan">
      <formula>0</formula>
    </cfRule>
  </conditionalFormatting>
  <conditionalFormatting sqref="AV17 AT17:AU18">
    <cfRule type="cellIs" dxfId="5954" priority="48" operator="greaterThan">
      <formula>0</formula>
    </cfRule>
    <cfRule type="cellIs" dxfId="5953" priority="47" operator="greaterThan">
      <formula>0</formula>
    </cfRule>
  </conditionalFormatting>
  <conditionalFormatting sqref="AV9:BS9">
    <cfRule type="cellIs" dxfId="5952" priority="37" operator="equal">
      <formula>0</formula>
    </cfRule>
    <cfRule type="cellIs" dxfId="5951" priority="36" operator="lessThan">
      <formula>-0.01</formula>
    </cfRule>
  </conditionalFormatting>
  <conditionalFormatting sqref="AZ16:BN16">
    <cfRule type="cellIs" dxfId="5950" priority="42" operator="greaterThan">
      <formula>0</formula>
    </cfRule>
    <cfRule type="cellIs" dxfId="5949" priority="43" operator="greaterThan">
      <formula>0</formula>
    </cfRule>
  </conditionalFormatting>
  <conditionalFormatting sqref="BO16:BZ16">
    <cfRule type="cellIs" dxfId="5948" priority="38" operator="greaterThan">
      <formula>0</formula>
    </cfRule>
    <cfRule type="cellIs" dxfId="5947" priority="39" operator="greaterThan">
      <formula>0</formula>
    </cfRule>
  </conditionalFormatting>
  <conditionalFormatting sqref="BV8:BZ8">
    <cfRule type="cellIs" dxfId="5946" priority="31" operator="greaterThan">
      <formula>0</formula>
    </cfRule>
  </conditionalFormatting>
  <conditionalFormatting sqref="CF16:CG16 CS16:CT16">
    <cfRule type="cellIs" dxfId="5945" priority="30" operator="greaterThan">
      <formula>0</formula>
    </cfRule>
  </conditionalFormatting>
  <conditionalFormatting sqref="CF16:CG16">
    <cfRule type="cellIs" dxfId="5944" priority="29" operator="greaterThan">
      <formula>0</formula>
    </cfRule>
  </conditionalFormatting>
  <conditionalFormatting sqref="CQ15">
    <cfRule type="cellIs" dxfId="5943" priority="28" operator="greaterThan">
      <formula>0</formula>
    </cfRule>
    <cfRule type="cellIs" dxfId="5942" priority="25" operator="greaterThan">
      <formula>0</formula>
    </cfRule>
  </conditionalFormatting>
  <conditionalFormatting sqref="CQ16:CT17">
    <cfRule type="cellIs" dxfId="5941" priority="27" operator="equal">
      <formula>0</formula>
    </cfRule>
    <cfRule type="cellIs" dxfId="5940" priority="26" operator="lessThan">
      <formula>-0.01</formula>
    </cfRule>
  </conditionalFormatting>
  <conditionalFormatting sqref="DV18:DY18 EM18 IT18:XFD18">
    <cfRule type="cellIs" dxfId="5939" priority="24" operator="greaterThan">
      <formula>0</formula>
    </cfRule>
    <cfRule type="cellIs" dxfId="5938" priority="23" operator="greaterThan">
      <formula>0</formula>
    </cfRule>
  </conditionalFormatting>
  <conditionalFormatting sqref="DV18:DY18 EM18">
    <cfRule type="cellIs" dxfId="5937" priority="22" operator="greaterThan">
      <formula>0</formula>
    </cfRule>
  </conditionalFormatting>
  <conditionalFormatting sqref="EY10">
    <cfRule type="cellIs" dxfId="5936" priority="21" operator="greaterThan">
      <formula>0</formula>
    </cfRule>
  </conditionalFormatting>
  <conditionalFormatting sqref="GK6:GU6">
    <cfRule type="cellIs" dxfId="5935" priority="6" operator="greaterThan">
      <formula>0</formula>
    </cfRule>
  </conditionalFormatting>
  <conditionalFormatting sqref="GK14:GU14">
    <cfRule type="cellIs" dxfId="5934" priority="5" operator="greaterThan">
      <formula>0</formula>
    </cfRule>
  </conditionalFormatting>
  <conditionalFormatting sqref="HE6:HH6">
    <cfRule type="cellIs" dxfId="5933" priority="3" operator="greaterThan">
      <formula>0</formula>
    </cfRule>
  </conditionalFormatting>
  <conditionalFormatting sqref="HE14:HI14 HV14:IS14">
    <cfRule type="cellIs" dxfId="5932" priority="2" operator="greaterThan">
      <formula>0</formula>
    </cfRule>
  </conditionalFormatting>
  <conditionalFormatting sqref="HU8:HV8">
    <cfRule type="cellIs" dxfId="5931" priority="18" operator="greaterThan">
      <formula>0</formula>
    </cfRule>
    <cfRule type="cellIs" dxfId="5930" priority="20" operator="greaterThan">
      <formula>0</formula>
    </cfRule>
    <cfRule type="cellIs" dxfId="5929" priority="19" operator="greaterThan">
      <formula>0</formula>
    </cfRule>
    <cfRule type="cellIs" dxfId="5928" priority="17" operator="lessThan">
      <formula>0</formula>
    </cfRule>
    <cfRule type="cellIs" dxfId="5927" priority="16" operator="greaterThan">
      <formula>0</formula>
    </cfRule>
  </conditionalFormatting>
  <conditionalFormatting sqref="HU9:HV9">
    <cfRule type="cellIs" dxfId="5926" priority="15" operator="lessThan">
      <formula>0</formula>
    </cfRule>
    <cfRule type="cellIs" dxfId="5925" priority="14" operator="equal">
      <formula>0</formula>
    </cfRule>
  </conditionalFormatting>
  <conditionalFormatting sqref="HU6:IS6">
    <cfRule type="cellIs" dxfId="5924" priority="1" operator="greaterThan">
      <formula>0</formula>
    </cfRule>
  </conditionalFormatting>
  <conditionalFormatting sqref="HV16:HW16">
    <cfRule type="cellIs" dxfId="5923" priority="10" operator="lessThan">
      <formula>0</formula>
    </cfRule>
    <cfRule type="cellIs" dxfId="5922" priority="13" operator="greaterThan">
      <formula>0</formula>
    </cfRule>
    <cfRule type="cellIs" dxfId="5921" priority="12" operator="greaterThan">
      <formula>0</formula>
    </cfRule>
    <cfRule type="cellIs" dxfId="5920" priority="11" operator="greaterThan">
      <formula>0</formula>
    </cfRule>
    <cfRule type="cellIs" dxfId="5919" priority="9" operator="greaterThan">
      <formula>0</formula>
    </cfRule>
  </conditionalFormatting>
  <conditionalFormatting sqref="HV17:HW17">
    <cfRule type="cellIs" dxfId="5918" priority="8" operator="lessThan">
      <formula>0</formula>
    </cfRule>
    <cfRule type="cellIs" dxfId="5917" priority="7" operator="equal">
      <formula>0</formula>
    </cfRule>
  </conditionalFormatting>
  <conditionalFormatting sqref="IT6:XFD8 D8:O8 R8:V8 Y8:AS8 AU9">
    <cfRule type="cellIs" dxfId="5916" priority="59" operator="greaterThan">
      <formula>0</formula>
    </cfRule>
  </conditionalFormatting>
  <conditionalFormatting sqref="IT14:XFD15 D6:G6 I6:O6 R6:V6 D14:G14 I14:O14 R14:V14 Y14:AT14">
    <cfRule type="cellIs" dxfId="5915" priority="69" operator="greaterThan">
      <formula>0</formula>
    </cfRule>
  </conditionalFormatting>
  <conditionalFormatting sqref="IT15:XFD15">
    <cfRule type="cellIs" dxfId="5914" priority="68" operator="greaterThan">
      <formula>0</formula>
    </cfRule>
  </conditionalFormatting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F9D1-E034-4416-BC3D-121126CE3F20}">
  <sheetPr>
    <tabColor rgb="FF92D050"/>
  </sheetPr>
  <dimension ref="A1:IS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IN28" sqref="IN28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12" width="6.6640625" hidden="1" customWidth="1" outlineLevel="1"/>
    <col min="213" max="213" width="6.6640625" hidden="1" customWidth="1" outlineLevel="1" collapsed="1"/>
    <col min="214" max="223" width="6.6640625" hidden="1" customWidth="1" outlineLevel="1"/>
    <col min="224" max="224" width="6.6640625" customWidth="1" collapsed="1"/>
    <col min="225" max="275" width="6.6640625" customWidth="1"/>
  </cols>
  <sheetData>
    <row r="1" spans="1:253" ht="28.05" customHeight="1" thickBot="1">
      <c r="A1" s="533" t="s">
        <v>584</v>
      </c>
    </row>
    <row r="2" spans="1:25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44"/>
      <c r="HP2" s="837">
        <v>46113</v>
      </c>
      <c r="HQ2" s="838"/>
      <c r="HR2" s="838"/>
      <c r="HS2" s="838"/>
      <c r="HT2" s="838"/>
      <c r="HU2" s="838"/>
      <c r="HV2" s="838"/>
      <c r="HW2" s="838"/>
      <c r="HX2" s="838"/>
      <c r="HY2" s="838"/>
      <c r="HZ2" s="838"/>
      <c r="IA2" s="838"/>
      <c r="IB2" s="838"/>
      <c r="IC2" s="838"/>
      <c r="ID2" s="838"/>
      <c r="IE2" s="838"/>
      <c r="IF2" s="838"/>
      <c r="IG2" s="838"/>
      <c r="IH2" s="838"/>
      <c r="II2" s="838"/>
      <c r="IJ2" s="838"/>
      <c r="IK2" s="838"/>
      <c r="IL2" s="838"/>
      <c r="IM2" s="838"/>
      <c r="IN2" s="838"/>
      <c r="IO2" s="838"/>
      <c r="IP2" s="838"/>
      <c r="IQ2" s="838"/>
      <c r="IR2" s="838"/>
      <c r="IS2" s="839"/>
    </row>
    <row r="3" spans="1:25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10">
        <f t="shared" si="19"/>
        <v>31</v>
      </c>
      <c r="HP3" s="813">
        <v>1</v>
      </c>
      <c r="HQ3" s="598">
        <v>2</v>
      </c>
      <c r="HR3" s="598">
        <v>3</v>
      </c>
      <c r="HS3" s="599">
        <v>4</v>
      </c>
      <c r="HT3" s="760">
        <v>5</v>
      </c>
      <c r="HU3" s="598">
        <f t="shared" ref="HU3:HY3" si="20">HT3+1</f>
        <v>6</v>
      </c>
      <c r="HV3" s="598">
        <f t="shared" si="20"/>
        <v>7</v>
      </c>
      <c r="HW3" s="598">
        <f t="shared" si="20"/>
        <v>8</v>
      </c>
      <c r="HX3" s="598">
        <f t="shared" si="20"/>
        <v>9</v>
      </c>
      <c r="HY3" s="598">
        <f t="shared" si="20"/>
        <v>10</v>
      </c>
      <c r="HZ3" s="599">
        <f>HY3+1</f>
        <v>11</v>
      </c>
      <c r="IA3" s="760">
        <f>HZ3+1</f>
        <v>12</v>
      </c>
      <c r="IB3" s="599">
        <f t="shared" ref="IB3:IF3" si="21">IA3+1</f>
        <v>13</v>
      </c>
      <c r="IC3" s="599">
        <f t="shared" si="21"/>
        <v>14</v>
      </c>
      <c r="ID3" s="599">
        <f t="shared" si="21"/>
        <v>15</v>
      </c>
      <c r="IE3" s="599">
        <f t="shared" si="21"/>
        <v>16</v>
      </c>
      <c r="IF3" s="599">
        <f t="shared" si="21"/>
        <v>17</v>
      </c>
      <c r="IG3" s="599">
        <f>IF3+1</f>
        <v>18</v>
      </c>
      <c r="IH3" s="760">
        <f>IG3+1</f>
        <v>19</v>
      </c>
      <c r="II3" s="598">
        <f t="shared" ref="II3:IM3" si="22">IH3+1</f>
        <v>20</v>
      </c>
      <c r="IJ3" s="598">
        <f t="shared" si="22"/>
        <v>21</v>
      </c>
      <c r="IK3" s="598">
        <f t="shared" si="22"/>
        <v>22</v>
      </c>
      <c r="IL3" s="598">
        <f t="shared" si="22"/>
        <v>23</v>
      </c>
      <c r="IM3" s="598">
        <f t="shared" si="22"/>
        <v>24</v>
      </c>
      <c r="IN3" s="599">
        <f>IM3+1</f>
        <v>25</v>
      </c>
      <c r="IO3" s="760">
        <f>IN3+1</f>
        <v>26</v>
      </c>
      <c r="IP3" s="598">
        <f t="shared" ref="IP3:IS3" si="23">IO3+1</f>
        <v>27</v>
      </c>
      <c r="IQ3" s="598">
        <f t="shared" si="23"/>
        <v>28</v>
      </c>
      <c r="IR3" s="598">
        <f t="shared" si="23"/>
        <v>29</v>
      </c>
      <c r="IS3" s="806">
        <f t="shared" si="23"/>
        <v>30</v>
      </c>
    </row>
    <row r="4" spans="1:25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11"/>
      <c r="HP4" s="814"/>
      <c r="HQ4" s="525"/>
      <c r="HR4" s="525"/>
      <c r="HS4" s="524"/>
      <c r="HT4" s="761"/>
      <c r="HU4" s="525"/>
      <c r="HV4" s="525"/>
      <c r="HW4" s="525"/>
      <c r="HX4" s="525"/>
      <c r="HY4" s="525"/>
      <c r="HZ4" s="524"/>
      <c r="IA4" s="761"/>
      <c r="IB4" s="524"/>
      <c r="IC4" s="524"/>
      <c r="ID4" s="524"/>
      <c r="IE4" s="524"/>
      <c r="IF4" s="524"/>
      <c r="IG4" s="524"/>
      <c r="IH4" s="761"/>
      <c r="II4" s="525"/>
      <c r="IJ4" s="525"/>
      <c r="IK4" s="525"/>
      <c r="IL4" s="525"/>
      <c r="IM4" s="525"/>
      <c r="IN4" s="524"/>
      <c r="IO4" s="761"/>
      <c r="IP4" s="525"/>
      <c r="IQ4" s="525"/>
      <c r="IR4" s="525"/>
      <c r="IS4" s="807"/>
    </row>
    <row r="5" spans="1:253" s="96" customFormat="1" ht="20.100000000000001" customHeight="1">
      <c r="A5" s="845" t="s">
        <v>870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782"/>
      <c r="HP5" s="815"/>
      <c r="HQ5" s="526"/>
      <c r="HR5" s="526"/>
      <c r="HS5" s="522"/>
      <c r="HT5" s="762"/>
      <c r="HU5" s="526"/>
      <c r="HV5" s="526"/>
      <c r="HW5" s="526"/>
      <c r="HX5" s="526"/>
      <c r="HY5" s="526"/>
      <c r="HZ5" s="522"/>
      <c r="IA5" s="762"/>
      <c r="IB5" s="522"/>
      <c r="IC5" s="522"/>
      <c r="ID5" s="522"/>
      <c r="IE5" s="522"/>
      <c r="IF5" s="522"/>
      <c r="IG5" s="522"/>
      <c r="IH5" s="762"/>
      <c r="II5" s="526"/>
      <c r="IJ5" s="526"/>
      <c r="IK5" s="526"/>
      <c r="IL5" s="526"/>
      <c r="IM5" s="526"/>
      <c r="IN5" s="522"/>
      <c r="IO5" s="762"/>
      <c r="IP5" s="526"/>
      <c r="IQ5" s="526"/>
      <c r="IR5" s="526"/>
      <c r="IS5" s="808"/>
    </row>
    <row r="6" spans="1:253" s="96" customFormat="1" ht="20.100000000000001" customHeight="1">
      <c r="A6" s="846"/>
      <c r="B6" s="101" t="s">
        <v>6</v>
      </c>
      <c r="C6" s="391">
        <f>SUM(HE6:IS6)</f>
        <v>60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/>
      <c r="HI6" s="526"/>
      <c r="HJ6" s="526"/>
      <c r="HK6" s="526"/>
      <c r="HL6" s="522"/>
      <c r="HM6" s="762"/>
      <c r="HN6" s="526"/>
      <c r="HO6" s="782"/>
      <c r="HP6" s="815"/>
      <c r="HQ6" s="526"/>
      <c r="HR6" s="526"/>
      <c r="HS6" s="522"/>
      <c r="HT6" s="762"/>
      <c r="HU6" s="526"/>
      <c r="HV6" s="526"/>
      <c r="HW6" s="526"/>
      <c r="HX6" s="526">
        <v>30</v>
      </c>
      <c r="HY6" s="526">
        <v>25</v>
      </c>
      <c r="HZ6" s="522"/>
      <c r="IA6" s="762"/>
      <c r="IB6" s="522"/>
      <c r="IC6" s="522"/>
      <c r="ID6" s="522"/>
      <c r="IE6" s="522"/>
      <c r="IF6" s="522"/>
      <c r="IG6" s="522"/>
      <c r="IH6" s="762"/>
      <c r="II6" s="526">
        <v>5</v>
      </c>
      <c r="IJ6" s="526"/>
      <c r="IK6" s="526"/>
      <c r="IL6" s="526"/>
      <c r="IM6" s="526"/>
      <c r="IN6" s="522"/>
      <c r="IO6" s="762"/>
      <c r="IP6" s="526"/>
      <c r="IQ6" s="526"/>
      <c r="IR6" s="526"/>
      <c r="IS6" s="808"/>
    </row>
    <row r="7" spans="1:253" s="96" customFormat="1" ht="20.100000000000001" customHeight="1">
      <c r="A7" s="846"/>
      <c r="B7" s="101" t="s">
        <v>7</v>
      </c>
      <c r="C7" s="391">
        <f>SUM(HE7:IS7)</f>
        <v>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782"/>
      <c r="HP7" s="815"/>
      <c r="HQ7" s="526"/>
      <c r="HR7" s="526"/>
      <c r="HS7" s="522"/>
      <c r="HT7" s="762"/>
      <c r="HU7" s="526"/>
      <c r="HV7" s="526"/>
      <c r="HW7" s="526"/>
      <c r="HX7" s="526"/>
      <c r="HY7" s="526"/>
      <c r="HZ7" s="522"/>
      <c r="IA7" s="762"/>
      <c r="IB7" s="522"/>
      <c r="IC7" s="522"/>
      <c r="ID7" s="522"/>
      <c r="IE7" s="522"/>
      <c r="IF7" s="522"/>
      <c r="IG7" s="522"/>
      <c r="IH7" s="762"/>
      <c r="II7" s="526"/>
      <c r="IJ7" s="526"/>
      <c r="IK7" s="526"/>
      <c r="IL7" s="526"/>
      <c r="IM7" s="526"/>
      <c r="IN7" s="522"/>
      <c r="IO7" s="762"/>
      <c r="IP7" s="526"/>
      <c r="IQ7" s="526"/>
      <c r="IR7" s="526"/>
      <c r="IS7" s="808"/>
    </row>
    <row r="8" spans="1:253" s="96" customFormat="1" ht="20.100000000000001" customHeight="1">
      <c r="A8" s="846"/>
      <c r="B8" s="101" t="s">
        <v>8</v>
      </c>
      <c r="C8" s="390">
        <f>C7-C6</f>
        <v>-60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522"/>
      <c r="HF8" s="762"/>
      <c r="HG8" s="526"/>
      <c r="HH8" s="526"/>
      <c r="HI8" s="526"/>
      <c r="HJ8" s="526"/>
      <c r="HK8" s="526"/>
      <c r="HL8" s="522"/>
      <c r="HM8" s="762"/>
      <c r="HN8" s="526"/>
      <c r="HO8" s="782"/>
      <c r="HP8" s="815"/>
      <c r="HQ8" s="526"/>
      <c r="HR8" s="526"/>
      <c r="HS8" s="522"/>
      <c r="HT8" s="762"/>
      <c r="HU8" s="526"/>
      <c r="HV8" s="526"/>
      <c r="HW8" s="526"/>
      <c r="HX8" s="345">
        <f t="shared" ref="HX8:HY8" si="24">HX7-HX6</f>
        <v>-30</v>
      </c>
      <c r="HY8" s="345">
        <f t="shared" si="24"/>
        <v>-25</v>
      </c>
      <c r="HZ8" s="345">
        <f t="shared" ref="HZ8:II8" si="25">HZ7-HZ6</f>
        <v>0</v>
      </c>
      <c r="IA8" s="345">
        <f t="shared" si="25"/>
        <v>0</v>
      </c>
      <c r="IB8" s="345">
        <f t="shared" si="25"/>
        <v>0</v>
      </c>
      <c r="IC8" s="345">
        <f t="shared" si="25"/>
        <v>0</v>
      </c>
      <c r="ID8" s="345">
        <f t="shared" si="25"/>
        <v>0</v>
      </c>
      <c r="IE8" s="345">
        <f t="shared" si="25"/>
        <v>0</v>
      </c>
      <c r="IF8" s="345">
        <f t="shared" si="25"/>
        <v>0</v>
      </c>
      <c r="IG8" s="345">
        <f t="shared" si="25"/>
        <v>0</v>
      </c>
      <c r="IH8" s="345">
        <f t="shared" si="25"/>
        <v>0</v>
      </c>
      <c r="II8" s="345">
        <f t="shared" si="25"/>
        <v>-5</v>
      </c>
      <c r="IJ8" s="526"/>
      <c r="IK8" s="526"/>
      <c r="IL8" s="526"/>
      <c r="IM8" s="526"/>
      <c r="IN8" s="522"/>
      <c r="IO8" s="762"/>
      <c r="IP8" s="526"/>
      <c r="IQ8" s="526"/>
      <c r="IR8" s="526"/>
      <c r="IS8" s="808"/>
    </row>
    <row r="9" spans="1:25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2"/>
      <c r="HF9" s="762"/>
      <c r="HG9" s="526"/>
      <c r="HH9" s="526"/>
      <c r="HI9" s="526"/>
      <c r="HJ9" s="526"/>
      <c r="HK9" s="526"/>
      <c r="HL9" s="522"/>
      <c r="HM9" s="762"/>
      <c r="HN9" s="526"/>
      <c r="HO9" s="782"/>
      <c r="HP9" s="815"/>
      <c r="HQ9" s="526"/>
      <c r="HR9" s="526"/>
      <c r="HS9" s="522"/>
      <c r="HT9" s="762"/>
      <c r="HU9" s="526"/>
      <c r="HV9" s="526"/>
      <c r="HW9" s="526"/>
      <c r="HX9" s="523">
        <f t="shared" ref="HX9" si="26">HW9+HX8</f>
        <v>-30</v>
      </c>
      <c r="HY9" s="523">
        <f t="shared" ref="HY9" si="27">HX9+HY8</f>
        <v>-55</v>
      </c>
      <c r="HZ9" s="523">
        <f t="shared" ref="HZ9" si="28">HY9+HZ8</f>
        <v>-55</v>
      </c>
      <c r="IA9" s="523">
        <f t="shared" ref="IA9" si="29">HZ9+IA8</f>
        <v>-55</v>
      </c>
      <c r="IB9" s="523">
        <f t="shared" ref="IB9" si="30">IA9+IB8</f>
        <v>-55</v>
      </c>
      <c r="IC9" s="523">
        <f t="shared" ref="IC9" si="31">IB9+IC8</f>
        <v>-55</v>
      </c>
      <c r="ID9" s="523">
        <f t="shared" ref="ID9" si="32">IC9+ID8</f>
        <v>-55</v>
      </c>
      <c r="IE9" s="523">
        <f t="shared" ref="IE9" si="33">ID9+IE8</f>
        <v>-55</v>
      </c>
      <c r="IF9" s="523">
        <f t="shared" ref="IF9" si="34">IE9+IF8</f>
        <v>-55</v>
      </c>
      <c r="IG9" s="523">
        <f t="shared" ref="IG9" si="35">IF9+IG8</f>
        <v>-55</v>
      </c>
      <c r="IH9" s="523">
        <f t="shared" ref="IH9" si="36">IG9+IH8</f>
        <v>-55</v>
      </c>
      <c r="II9" s="523">
        <f t="shared" ref="II9" si="37">IH9+II8</f>
        <v>-60</v>
      </c>
      <c r="IJ9" s="526"/>
      <c r="IK9" s="526"/>
      <c r="IL9" s="526"/>
      <c r="IM9" s="526"/>
      <c r="IN9" s="522"/>
      <c r="IO9" s="762"/>
      <c r="IP9" s="526"/>
      <c r="IQ9" s="526"/>
      <c r="IR9" s="526"/>
      <c r="IS9" s="808"/>
    </row>
    <row r="10" spans="1:25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782"/>
      <c r="HP10" s="815"/>
      <c r="HQ10" s="526"/>
      <c r="HR10" s="526"/>
      <c r="HS10" s="522"/>
      <c r="HT10" s="762"/>
      <c r="HU10" s="526"/>
      <c r="HV10" s="526"/>
      <c r="HW10" s="526"/>
      <c r="HX10" s="526"/>
      <c r="HY10" s="526"/>
      <c r="HZ10" s="522"/>
      <c r="IA10" s="762"/>
      <c r="IB10" s="522"/>
      <c r="IC10" s="522"/>
      <c r="ID10" s="522"/>
      <c r="IE10" s="522"/>
      <c r="IF10" s="522"/>
      <c r="IG10" s="522"/>
      <c r="IH10" s="762"/>
      <c r="II10" s="526"/>
      <c r="IJ10" s="526"/>
      <c r="IK10" s="526"/>
      <c r="IL10" s="526"/>
      <c r="IM10" s="526"/>
      <c r="IN10" s="522"/>
      <c r="IO10" s="762"/>
      <c r="IP10" s="526"/>
      <c r="IQ10" s="526"/>
      <c r="IR10" s="526"/>
      <c r="IS10" s="808"/>
    </row>
    <row r="11" spans="1:25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12"/>
      <c r="HP11" s="816"/>
      <c r="HQ11" s="349"/>
      <c r="HR11" s="349"/>
      <c r="HS11" s="350"/>
      <c r="HT11" s="763"/>
      <c r="HU11" s="349"/>
      <c r="HV11" s="349"/>
      <c r="HW11" s="349"/>
      <c r="HX11" s="349"/>
      <c r="HY11" s="349"/>
      <c r="HZ11" s="350"/>
      <c r="IA11" s="763"/>
      <c r="IB11" s="350"/>
      <c r="IC11" s="350"/>
      <c r="ID11" s="350"/>
      <c r="IE11" s="350"/>
      <c r="IF11" s="350"/>
      <c r="IG11" s="350"/>
      <c r="IH11" s="763"/>
      <c r="II11" s="349"/>
      <c r="IJ11" s="349"/>
      <c r="IK11" s="349"/>
      <c r="IL11" s="349"/>
      <c r="IM11" s="349"/>
      <c r="IN11" s="350"/>
      <c r="IO11" s="763"/>
      <c r="IP11" s="349"/>
      <c r="IQ11" s="349"/>
      <c r="IR11" s="349"/>
      <c r="IS11" s="809"/>
    </row>
    <row r="12" spans="1:25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11"/>
      <c r="HP12" s="814"/>
      <c r="HQ12" s="525"/>
      <c r="HR12" s="525"/>
      <c r="HS12" s="524"/>
      <c r="HT12" s="761"/>
      <c r="HU12" s="525"/>
      <c r="HV12" s="525"/>
      <c r="HW12" s="525"/>
      <c r="HX12" s="525"/>
      <c r="HY12" s="525"/>
      <c r="HZ12" s="524"/>
      <c r="IA12" s="761"/>
      <c r="IB12" s="524"/>
      <c r="IC12" s="524"/>
      <c r="ID12" s="524"/>
      <c r="IE12" s="524"/>
      <c r="IF12" s="524"/>
      <c r="IG12" s="524"/>
      <c r="IH12" s="761"/>
      <c r="II12" s="525"/>
      <c r="IJ12" s="525"/>
      <c r="IK12" s="525"/>
      <c r="IL12" s="525"/>
      <c r="IM12" s="525"/>
      <c r="IN12" s="524"/>
      <c r="IO12" s="761"/>
      <c r="IP12" s="525"/>
      <c r="IQ12" s="525"/>
      <c r="IR12" s="525"/>
      <c r="IS12" s="807"/>
    </row>
    <row r="13" spans="1:253" s="96" customFormat="1" ht="20.100000000000001" customHeight="1">
      <c r="A13" s="845" t="s">
        <v>870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782"/>
      <c r="HP13" s="815"/>
      <c r="HQ13" s="526"/>
      <c r="HR13" s="526"/>
      <c r="HS13" s="522"/>
      <c r="HT13" s="762"/>
      <c r="HU13" s="526"/>
      <c r="HV13" s="526"/>
      <c r="HW13" s="526"/>
      <c r="HX13" s="526"/>
      <c r="HY13" s="526"/>
      <c r="HZ13" s="522"/>
      <c r="IA13" s="762"/>
      <c r="IB13" s="522"/>
      <c r="IC13" s="522"/>
      <c r="ID13" s="522"/>
      <c r="IE13" s="522"/>
      <c r="IF13" s="522"/>
      <c r="IG13" s="522"/>
      <c r="IH13" s="762"/>
      <c r="II13" s="526"/>
      <c r="IJ13" s="526"/>
      <c r="IK13" s="526"/>
      <c r="IL13" s="526"/>
      <c r="IM13" s="526"/>
      <c r="IN13" s="522"/>
      <c r="IO13" s="762"/>
      <c r="IP13" s="526"/>
      <c r="IQ13" s="526"/>
      <c r="IR13" s="526"/>
      <c r="IS13" s="808"/>
    </row>
    <row r="14" spans="1:253" s="96" customFormat="1" ht="20.100000000000001" customHeight="1">
      <c r="A14" s="846"/>
      <c r="B14" s="101" t="s">
        <v>6</v>
      </c>
      <c r="C14" s="391">
        <f t="shared" ref="C14:C15" si="38">SUM(HE14:IS14)</f>
        <v>60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/>
      <c r="HF14" s="762"/>
      <c r="HG14" s="526"/>
      <c r="HH14" s="526"/>
      <c r="HI14" s="526"/>
      <c r="HJ14" s="526"/>
      <c r="HK14" s="526"/>
      <c r="HL14" s="522"/>
      <c r="HM14" s="762"/>
      <c r="HN14" s="526"/>
      <c r="HO14" s="782"/>
      <c r="HP14" s="815"/>
      <c r="HQ14" s="526"/>
      <c r="HR14" s="526"/>
      <c r="HS14" s="522"/>
      <c r="HT14" s="762"/>
      <c r="HU14" s="526"/>
      <c r="HV14" s="526"/>
      <c r="HW14" s="526"/>
      <c r="HX14" s="526"/>
      <c r="HY14" s="526">
        <v>25</v>
      </c>
      <c r="HZ14" s="522"/>
      <c r="IA14" s="762"/>
      <c r="IB14" s="522"/>
      <c r="IC14" s="522"/>
      <c r="ID14" s="522"/>
      <c r="IE14" s="522"/>
      <c r="IF14" s="522"/>
      <c r="IG14" s="522"/>
      <c r="IH14" s="762"/>
      <c r="II14" s="526">
        <v>25</v>
      </c>
      <c r="IJ14" s="526">
        <v>10</v>
      </c>
      <c r="IK14" s="526"/>
      <c r="IL14" s="526"/>
      <c r="IM14" s="526"/>
      <c r="IN14" s="522"/>
      <c r="IO14" s="762"/>
      <c r="IP14" s="526"/>
      <c r="IQ14" s="526"/>
      <c r="IR14" s="526"/>
      <c r="IS14" s="808"/>
    </row>
    <row r="15" spans="1:253" s="96" customFormat="1" ht="20.100000000000001" customHeight="1">
      <c r="A15" s="846"/>
      <c r="B15" s="101" t="s">
        <v>7</v>
      </c>
      <c r="C15" s="391">
        <f t="shared" si="38"/>
        <v>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782"/>
      <c r="HP15" s="815"/>
      <c r="HQ15" s="526"/>
      <c r="HR15" s="526"/>
      <c r="HS15" s="522"/>
      <c r="HT15" s="762"/>
      <c r="HU15" s="526"/>
      <c r="HV15" s="526"/>
      <c r="HW15" s="526"/>
      <c r="HX15" s="526"/>
      <c r="HY15" s="526"/>
      <c r="HZ15" s="522"/>
      <c r="IA15" s="762"/>
      <c r="IB15" s="522"/>
      <c r="IC15" s="522"/>
      <c r="ID15" s="522"/>
      <c r="IE15" s="522"/>
      <c r="IF15" s="522"/>
      <c r="IG15" s="522"/>
      <c r="IH15" s="762"/>
      <c r="II15" s="526"/>
      <c r="IJ15" s="526"/>
      <c r="IK15" s="526"/>
      <c r="IL15" s="526"/>
      <c r="IM15" s="526"/>
      <c r="IN15" s="522"/>
      <c r="IO15" s="762"/>
      <c r="IP15" s="526"/>
      <c r="IQ15" s="526"/>
      <c r="IR15" s="526"/>
      <c r="IS15" s="808"/>
    </row>
    <row r="16" spans="1:253" s="96" customFormat="1" ht="20.100000000000001" customHeight="1">
      <c r="A16" s="846"/>
      <c r="B16" s="101" t="s">
        <v>8</v>
      </c>
      <c r="C16" s="390">
        <f>C15-C14</f>
        <v>-60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522"/>
      <c r="HF16" s="762"/>
      <c r="HG16" s="526"/>
      <c r="HH16" s="526"/>
      <c r="HI16" s="526"/>
      <c r="HJ16" s="526"/>
      <c r="HK16" s="526"/>
      <c r="HL16" s="522"/>
      <c r="HM16" s="762"/>
      <c r="HN16" s="526"/>
      <c r="HO16" s="782"/>
      <c r="HP16" s="815"/>
      <c r="HQ16" s="526"/>
      <c r="HR16" s="526"/>
      <c r="HS16" s="522"/>
      <c r="HT16" s="762"/>
      <c r="HU16" s="526"/>
      <c r="HV16" s="526"/>
      <c r="HW16" s="526"/>
      <c r="HX16" s="526"/>
      <c r="HY16" s="345">
        <f t="shared" ref="HY16" si="39">HY15-HY14</f>
        <v>-25</v>
      </c>
      <c r="HZ16" s="345">
        <f t="shared" ref="HZ16:IJ16" si="40">HZ15-HZ14</f>
        <v>0</v>
      </c>
      <c r="IA16" s="345">
        <f t="shared" si="40"/>
        <v>0</v>
      </c>
      <c r="IB16" s="345">
        <f t="shared" si="40"/>
        <v>0</v>
      </c>
      <c r="IC16" s="345">
        <f t="shared" si="40"/>
        <v>0</v>
      </c>
      <c r="ID16" s="345">
        <f t="shared" si="40"/>
        <v>0</v>
      </c>
      <c r="IE16" s="345">
        <f t="shared" si="40"/>
        <v>0</v>
      </c>
      <c r="IF16" s="345">
        <f t="shared" si="40"/>
        <v>0</v>
      </c>
      <c r="IG16" s="345">
        <f t="shared" si="40"/>
        <v>0</v>
      </c>
      <c r="IH16" s="345">
        <f t="shared" si="40"/>
        <v>0</v>
      </c>
      <c r="II16" s="345">
        <f t="shared" si="40"/>
        <v>-25</v>
      </c>
      <c r="IJ16" s="345">
        <f t="shared" si="40"/>
        <v>-10</v>
      </c>
      <c r="IK16" s="526"/>
      <c r="IL16" s="526"/>
      <c r="IM16" s="526"/>
      <c r="IN16" s="522"/>
      <c r="IO16" s="762"/>
      <c r="IP16" s="526"/>
      <c r="IQ16" s="526"/>
      <c r="IR16" s="526"/>
      <c r="IS16" s="808"/>
    </row>
    <row r="17" spans="1:25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2"/>
      <c r="HF17" s="762"/>
      <c r="HG17" s="526"/>
      <c r="HH17" s="526"/>
      <c r="HI17" s="526"/>
      <c r="HJ17" s="526"/>
      <c r="HK17" s="526"/>
      <c r="HL17" s="522"/>
      <c r="HM17" s="762"/>
      <c r="HN17" s="526"/>
      <c r="HO17" s="782"/>
      <c r="HP17" s="815"/>
      <c r="HQ17" s="526"/>
      <c r="HR17" s="526"/>
      <c r="HS17" s="522"/>
      <c r="HT17" s="762"/>
      <c r="HU17" s="526"/>
      <c r="HV17" s="526"/>
      <c r="HW17" s="526"/>
      <c r="HX17" s="526"/>
      <c r="HY17" s="523">
        <f t="shared" ref="HY17" si="41">HX17+HY16</f>
        <v>-25</v>
      </c>
      <c r="HZ17" s="523">
        <f t="shared" ref="HZ17" si="42">HY17+HZ16</f>
        <v>-25</v>
      </c>
      <c r="IA17" s="523">
        <f t="shared" ref="IA17" si="43">HZ17+IA16</f>
        <v>-25</v>
      </c>
      <c r="IB17" s="523">
        <f t="shared" ref="IB17" si="44">IA17+IB16</f>
        <v>-25</v>
      </c>
      <c r="IC17" s="523">
        <f t="shared" ref="IC17" si="45">IB17+IC16</f>
        <v>-25</v>
      </c>
      <c r="ID17" s="523">
        <f t="shared" ref="ID17" si="46">IC17+ID16</f>
        <v>-25</v>
      </c>
      <c r="IE17" s="523">
        <f t="shared" ref="IE17" si="47">ID17+IE16</f>
        <v>-25</v>
      </c>
      <c r="IF17" s="523">
        <f t="shared" ref="IF17" si="48">IE17+IF16</f>
        <v>-25</v>
      </c>
      <c r="IG17" s="523">
        <f t="shared" ref="IG17" si="49">IF17+IG16</f>
        <v>-25</v>
      </c>
      <c r="IH17" s="523">
        <f t="shared" ref="IH17" si="50">IG17+IH16</f>
        <v>-25</v>
      </c>
      <c r="II17" s="523">
        <f t="shared" ref="II17" si="51">IH17+II16</f>
        <v>-50</v>
      </c>
      <c r="IJ17" s="523">
        <f t="shared" ref="IJ17" si="52">II17+IJ16</f>
        <v>-60</v>
      </c>
      <c r="IK17" s="526"/>
      <c r="IL17" s="526"/>
      <c r="IM17" s="526"/>
      <c r="IN17" s="522"/>
      <c r="IO17" s="762"/>
      <c r="IP17" s="526"/>
      <c r="IQ17" s="526"/>
      <c r="IR17" s="526"/>
      <c r="IS17" s="808"/>
    </row>
    <row r="18" spans="1:25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782"/>
      <c r="HP18" s="815"/>
      <c r="HQ18" s="526"/>
      <c r="HR18" s="526"/>
      <c r="HS18" s="522"/>
      <c r="HT18" s="762"/>
      <c r="HU18" s="526"/>
      <c r="HV18" s="526"/>
      <c r="HW18" s="526"/>
      <c r="HX18" s="526"/>
      <c r="HY18" s="526"/>
      <c r="HZ18" s="522"/>
      <c r="IA18" s="762"/>
      <c r="IB18" s="522"/>
      <c r="IC18" s="522"/>
      <c r="ID18" s="522"/>
      <c r="IE18" s="522"/>
      <c r="IF18" s="522"/>
      <c r="IG18" s="522"/>
      <c r="IH18" s="762"/>
      <c r="II18" s="526"/>
      <c r="IJ18" s="526"/>
      <c r="IK18" s="526"/>
      <c r="IL18" s="526"/>
      <c r="IM18" s="526"/>
      <c r="IN18" s="522"/>
      <c r="IO18" s="762"/>
      <c r="IP18" s="526"/>
      <c r="IQ18" s="526"/>
      <c r="IR18" s="526"/>
      <c r="IS18" s="808"/>
    </row>
    <row r="19" spans="1:25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12"/>
      <c r="HP19" s="816"/>
      <c r="HQ19" s="349"/>
      <c r="HR19" s="349"/>
      <c r="HS19" s="350"/>
      <c r="HT19" s="763"/>
      <c r="HU19" s="349"/>
      <c r="HV19" s="349"/>
      <c r="HW19" s="349"/>
      <c r="HX19" s="349"/>
      <c r="HY19" s="349"/>
      <c r="HZ19" s="350"/>
      <c r="IA19" s="763"/>
      <c r="IB19" s="350"/>
      <c r="IC19" s="350"/>
      <c r="ID19" s="350"/>
      <c r="IE19" s="350"/>
      <c r="IF19" s="350"/>
      <c r="IG19" s="350"/>
      <c r="IH19" s="763"/>
      <c r="II19" s="349"/>
      <c r="IJ19" s="349"/>
      <c r="IK19" s="349"/>
      <c r="IL19" s="349"/>
      <c r="IM19" s="349"/>
      <c r="IN19" s="350"/>
      <c r="IO19" s="763"/>
      <c r="IP19" s="349"/>
      <c r="IQ19" s="349"/>
      <c r="IR19" s="349"/>
      <c r="IS19" s="809"/>
    </row>
    <row r="20" spans="1:253" ht="42" customHeight="1" thickBot="1">
      <c r="A20" s="821" t="s">
        <v>868</v>
      </c>
      <c r="B20" s="822"/>
      <c r="C20" s="823"/>
    </row>
  </sheetData>
  <mergeCells count="12">
    <mergeCell ref="FA2:GB2"/>
    <mergeCell ref="GK2:HO2"/>
    <mergeCell ref="HP2:IS2"/>
    <mergeCell ref="A5:A11"/>
    <mergeCell ref="A13:A19"/>
    <mergeCell ref="CQ2:DU2"/>
    <mergeCell ref="DV2:EZ2"/>
    <mergeCell ref="A20:C20"/>
    <mergeCell ref="A2:C3"/>
    <mergeCell ref="D2:AG2"/>
    <mergeCell ref="AH2:BL2"/>
    <mergeCell ref="BM2:CP2"/>
  </mergeCells>
  <conditionalFormatting sqref="C8">
    <cfRule type="cellIs" dxfId="5913" priority="60" operator="lessThan">
      <formula>0</formula>
    </cfRule>
    <cfRule type="cellIs" dxfId="5912" priority="59" operator="equal">
      <formula>0</formula>
    </cfRule>
    <cfRule type="cellIs" dxfId="5911" priority="58" operator="equal">
      <formula>0</formula>
    </cfRule>
  </conditionalFormatting>
  <conditionalFormatting sqref="C16">
    <cfRule type="cellIs" dxfId="5910" priority="63" operator="lessThan">
      <formula>0</formula>
    </cfRule>
    <cfRule type="cellIs" dxfId="5909" priority="62" operator="equal">
      <formula>0</formula>
    </cfRule>
    <cfRule type="cellIs" dxfId="5908" priority="61" operator="equal">
      <formula>0</formula>
    </cfRule>
  </conditionalFormatting>
  <conditionalFormatting sqref="D6:G6 I6:O6 R6:V6 D14:G14 I14:O14 R14:V14 Y14:AT14">
    <cfRule type="cellIs" dxfId="5907" priority="67" operator="greaterThan">
      <formula>0</formula>
    </cfRule>
  </conditionalFormatting>
  <conditionalFormatting sqref="D8:O8 R8:V8 Y8:AS8 AU9">
    <cfRule type="cellIs" dxfId="5906" priority="57" operator="greaterThan">
      <formula>0</formula>
    </cfRule>
  </conditionalFormatting>
  <conditionalFormatting sqref="D8:O8 R8:V8 Y8:AS8 CC8 CE8:CG8 CQ8:CS8 IT8:XFD8 IT15:XFD15 BV8:BZ8 AU9">
    <cfRule type="cellIs" dxfId="5905" priority="56" operator="greaterThan">
      <formula>0</formula>
    </cfRule>
  </conditionalFormatting>
  <conditionalFormatting sqref="D16:O16 R16:V16">
    <cfRule type="cellIs" dxfId="5904" priority="50" operator="greaterThan">
      <formula>0</formula>
    </cfRule>
    <cfRule type="cellIs" dxfId="5903" priority="52" operator="greaterThan">
      <formula>0</formula>
    </cfRule>
    <cfRule type="cellIs" dxfId="5902" priority="51" operator="greaterThan">
      <formula>0</formula>
    </cfRule>
  </conditionalFormatting>
  <conditionalFormatting sqref="D9:V9 Y9:AS9 BV9:CC9 CE9:CG9 CQ9:CS9 AV17:CD17 CF17:CG17">
    <cfRule type="cellIs" dxfId="5901" priority="54" operator="equal">
      <formula>0</formula>
    </cfRule>
    <cfRule type="cellIs" dxfId="5900" priority="53" operator="lessThan">
      <formula>-0.01</formula>
    </cfRule>
  </conditionalFormatting>
  <conditionalFormatting sqref="D17:AS17">
    <cfRule type="cellIs" dxfId="5899" priority="44" operator="equal">
      <formula>0</formula>
    </cfRule>
    <cfRule type="cellIs" dxfId="5898" priority="43" operator="lessThan">
      <formula>-0.01</formula>
    </cfRule>
  </conditionalFormatting>
  <conditionalFormatting sqref="D18:AS18 AV18:CG18 CQ18:CW18 DC18:DK18 IT18:XFD18">
    <cfRule type="cellIs" dxfId="5897" priority="65" operator="greaterThan">
      <formula>0</formula>
    </cfRule>
    <cfRule type="cellIs" dxfId="5896" priority="64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5895" priority="55" operator="greaterThan">
      <formula>0</formula>
    </cfRule>
  </conditionalFormatting>
  <conditionalFormatting sqref="Y16:AC16">
    <cfRule type="cellIs" dxfId="5894" priority="49" operator="greaterThan">
      <formula>0</formula>
    </cfRule>
    <cfRule type="cellIs" dxfId="5893" priority="48" operator="greaterThan">
      <formula>0</formula>
    </cfRule>
    <cfRule type="cellIs" dxfId="5892" priority="47" operator="greaterThan">
      <formula>0</formula>
    </cfRule>
  </conditionalFormatting>
  <conditionalFormatting sqref="Y6:CC6 CE6:CG6 CQ6:CS6 DU6 IT6:XFD8 CC8 CE8:CG8 CQ8:CS8 AW14:BR14 BT14:CD14 CF14:CG14 CQ14:DD14 DU14 IT14:XFD15 CA15:CB16 CU15:CW17 CX15:DB18">
    <cfRule type="cellIs" dxfId="5891" priority="42" operator="greaterThan">
      <formula>0</formula>
    </cfRule>
  </conditionalFormatting>
  <conditionalFormatting sqref="AE16:BD16 CC16:CD16 CG16 CS16:CT16">
    <cfRule type="cellIs" dxfId="5890" priority="39" operator="greaterThan">
      <formula>0</formula>
    </cfRule>
  </conditionalFormatting>
  <conditionalFormatting sqref="AE16:BD16 CC16:CD16">
    <cfRule type="cellIs" dxfId="5889" priority="38" operator="greaterThan">
      <formula>0</formula>
    </cfRule>
  </conditionalFormatting>
  <conditionalFormatting sqref="AE16:BZ16">
    <cfRule type="cellIs" dxfId="5888" priority="30" operator="greaterThan">
      <formula>0</formula>
    </cfRule>
  </conditionalFormatting>
  <conditionalFormatting sqref="AU8:BS8 BV8:BZ8">
    <cfRule type="cellIs" dxfId="5887" priority="33" operator="greaterThan">
      <formula>0</formula>
    </cfRule>
  </conditionalFormatting>
  <conditionalFormatting sqref="AU8:BS8">
    <cfRule type="cellIs" dxfId="5886" priority="32" operator="greaterThan">
      <formula>0</formula>
    </cfRule>
  </conditionalFormatting>
  <conditionalFormatting sqref="AU8:BS9">
    <cfRule type="cellIs" dxfId="5885" priority="31" operator="greaterThan">
      <formula>0</formula>
    </cfRule>
  </conditionalFormatting>
  <conditionalFormatting sqref="AV17 AT17:AU18">
    <cfRule type="cellIs" dxfId="5884" priority="46" operator="greaterThan">
      <formula>0</formula>
    </cfRule>
    <cfRule type="cellIs" dxfId="5883" priority="45" operator="greaterThan">
      <formula>0</formula>
    </cfRule>
  </conditionalFormatting>
  <conditionalFormatting sqref="AV9:BS9">
    <cfRule type="cellIs" dxfId="5882" priority="34" operator="lessThan">
      <formula>-0.01</formula>
    </cfRule>
    <cfRule type="cellIs" dxfId="5881" priority="35" operator="equal">
      <formula>0</formula>
    </cfRule>
  </conditionalFormatting>
  <conditionalFormatting sqref="AZ16:BN16">
    <cfRule type="cellIs" dxfId="5880" priority="40" operator="greaterThan">
      <formula>0</formula>
    </cfRule>
    <cfRule type="cellIs" dxfId="5879" priority="41" operator="greaterThan">
      <formula>0</formula>
    </cfRule>
  </conditionalFormatting>
  <conditionalFormatting sqref="BO16:BZ16">
    <cfRule type="cellIs" dxfId="5878" priority="36" operator="greaterThan">
      <formula>0</formula>
    </cfRule>
    <cfRule type="cellIs" dxfId="5877" priority="37" operator="greaterThan">
      <formula>0</formula>
    </cfRule>
  </conditionalFormatting>
  <conditionalFormatting sqref="BV8:BZ8">
    <cfRule type="cellIs" dxfId="5876" priority="29" operator="greaterThan">
      <formula>0</formula>
    </cfRule>
  </conditionalFormatting>
  <conditionalFormatting sqref="CF16:CG16 CS16:CT16">
    <cfRule type="cellIs" dxfId="5875" priority="28" operator="greaterThan">
      <formula>0</formula>
    </cfRule>
  </conditionalFormatting>
  <conditionalFormatting sqref="CF16:CG16">
    <cfRule type="cellIs" dxfId="5874" priority="27" operator="greaterThan">
      <formula>0</formula>
    </cfRule>
  </conditionalFormatting>
  <conditionalFormatting sqref="CQ15">
    <cfRule type="cellIs" dxfId="5873" priority="26" operator="greaterThan">
      <formula>0</formula>
    </cfRule>
    <cfRule type="cellIs" dxfId="5872" priority="23" operator="greaterThan">
      <formula>0</formula>
    </cfRule>
  </conditionalFormatting>
  <conditionalFormatting sqref="CQ16:CT17">
    <cfRule type="cellIs" dxfId="5871" priority="25" operator="equal">
      <formula>0</formula>
    </cfRule>
    <cfRule type="cellIs" dxfId="5870" priority="24" operator="lessThan">
      <formula>-0.01</formula>
    </cfRule>
  </conditionalFormatting>
  <conditionalFormatting sqref="DV18:DY18 EM18">
    <cfRule type="cellIs" dxfId="5869" priority="22" operator="greaterThan">
      <formula>0</formula>
    </cfRule>
    <cfRule type="cellIs" dxfId="5868" priority="21" operator="greaterThan">
      <formula>0</formula>
    </cfRule>
    <cfRule type="cellIs" dxfId="5867" priority="20" operator="greaterThan">
      <formula>0</formula>
    </cfRule>
  </conditionalFormatting>
  <conditionalFormatting sqref="EY10">
    <cfRule type="cellIs" dxfId="5866" priority="19" operator="greaterThan">
      <formula>0</formula>
    </cfRule>
  </conditionalFormatting>
  <conditionalFormatting sqref="GK6:GU6">
    <cfRule type="cellIs" dxfId="5865" priority="4" operator="greaterThan">
      <formula>0</formula>
    </cfRule>
  </conditionalFormatting>
  <conditionalFormatting sqref="GK14:GU14">
    <cfRule type="cellIs" dxfId="5864" priority="3" operator="greaterThan">
      <formula>0</formula>
    </cfRule>
  </conditionalFormatting>
  <conditionalFormatting sqref="HE6:HH6 HX6:IS6">
    <cfRule type="cellIs" dxfId="5863" priority="2" operator="greaterThan">
      <formula>0</formula>
    </cfRule>
  </conditionalFormatting>
  <conditionalFormatting sqref="HE14:HI14 HY14:IS14">
    <cfRule type="cellIs" dxfId="5862" priority="1" operator="greaterThan">
      <formula>0</formula>
    </cfRule>
  </conditionalFormatting>
  <conditionalFormatting sqref="HX8:II8">
    <cfRule type="cellIs" dxfId="5861" priority="18" operator="greaterThan">
      <formula>0</formula>
    </cfRule>
    <cfRule type="cellIs" dxfId="5860" priority="16" operator="greaterThan">
      <formula>0</formula>
    </cfRule>
    <cfRule type="cellIs" dxfId="5859" priority="15" operator="lessThan">
      <formula>0</formula>
    </cfRule>
    <cfRule type="cellIs" dxfId="5858" priority="14" operator="greaterThan">
      <formula>0</formula>
    </cfRule>
    <cfRule type="cellIs" dxfId="5857" priority="17" operator="greaterThan">
      <formula>0</formula>
    </cfRule>
  </conditionalFormatting>
  <conditionalFormatting sqref="HX9:II9">
    <cfRule type="cellIs" dxfId="5856" priority="13" operator="lessThan">
      <formula>0</formula>
    </cfRule>
    <cfRule type="cellIs" dxfId="5855" priority="12" operator="equal">
      <formula>0</formula>
    </cfRule>
  </conditionalFormatting>
  <conditionalFormatting sqref="HY16:IJ16">
    <cfRule type="cellIs" dxfId="5854" priority="9" operator="greaterThan">
      <formula>0</formula>
    </cfRule>
    <cfRule type="cellIs" dxfId="5853" priority="11" operator="greaterThan">
      <formula>0</formula>
    </cfRule>
    <cfRule type="cellIs" dxfId="5852" priority="10" operator="greaterThan">
      <formula>0</formula>
    </cfRule>
    <cfRule type="cellIs" dxfId="5851" priority="8" operator="lessThan">
      <formula>0</formula>
    </cfRule>
    <cfRule type="cellIs" dxfId="5850" priority="7" operator="greaterThan">
      <formula>0</formula>
    </cfRule>
  </conditionalFormatting>
  <conditionalFormatting sqref="HY17:IJ17">
    <cfRule type="cellIs" dxfId="5849" priority="6" operator="lessThan">
      <formula>0</formula>
    </cfRule>
    <cfRule type="cellIs" dxfId="5848" priority="5" operator="equal">
      <formula>0</formula>
    </cfRule>
  </conditionalFormatting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80C2-C404-49F7-9857-575193EE76CE}">
  <sheetPr>
    <tabColor rgb="FF92D050"/>
  </sheetPr>
  <dimension ref="A1:IS20"/>
  <sheetViews>
    <sheetView showGridLines="0" zoomScale="60" zoomScaleNormal="60" workbookViewId="0">
      <pane xSplit="3" ySplit="3" topLeftCell="HP4" activePane="bottomRight" state="frozen"/>
      <selection activeCell="A21" sqref="A21"/>
      <selection pane="topRight" activeCell="A21" sqref="A21"/>
      <selection pane="bottomLeft" activeCell="A21" sqref="A21"/>
      <selection pane="bottomRight" activeCell="IJ15" sqref="IJ15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07" width="6.6640625" hidden="1" customWidth="1" outlineLevel="1"/>
    <col min="208" max="208" width="6.6640625" hidden="1" customWidth="1" outlineLevel="1" collapsed="1"/>
    <col min="209" max="214" width="6.6640625" hidden="1" customWidth="1" outlineLevel="1"/>
    <col min="215" max="215" width="6.6640625" hidden="1" customWidth="1" outlineLevel="1" collapsed="1"/>
    <col min="216" max="219" width="6.6640625" hidden="1" customWidth="1" outlineLevel="1"/>
    <col min="220" max="220" width="6.6640625" customWidth="1" collapsed="1"/>
    <col min="221" max="253" width="6.6640625" customWidth="1"/>
  </cols>
  <sheetData>
    <row r="1" spans="1:253" ht="28.05" customHeight="1" thickBot="1">
      <c r="A1" s="533" t="s">
        <v>584</v>
      </c>
    </row>
    <row r="2" spans="1:25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44"/>
      <c r="HP2" s="837">
        <v>46113</v>
      </c>
      <c r="HQ2" s="838"/>
      <c r="HR2" s="838"/>
      <c r="HS2" s="838"/>
      <c r="HT2" s="838"/>
      <c r="HU2" s="838"/>
      <c r="HV2" s="838"/>
      <c r="HW2" s="838"/>
      <c r="HX2" s="838"/>
      <c r="HY2" s="838"/>
      <c r="HZ2" s="838"/>
      <c r="IA2" s="838"/>
      <c r="IB2" s="838"/>
      <c r="IC2" s="838"/>
      <c r="ID2" s="838"/>
      <c r="IE2" s="838"/>
      <c r="IF2" s="838"/>
      <c r="IG2" s="838"/>
      <c r="IH2" s="838"/>
      <c r="II2" s="838"/>
      <c r="IJ2" s="838"/>
      <c r="IK2" s="838"/>
      <c r="IL2" s="838"/>
      <c r="IM2" s="838"/>
      <c r="IN2" s="838"/>
      <c r="IO2" s="838"/>
      <c r="IP2" s="838"/>
      <c r="IQ2" s="838"/>
      <c r="IR2" s="838"/>
      <c r="IS2" s="839"/>
    </row>
    <row r="3" spans="1:25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10">
        <f t="shared" si="19"/>
        <v>31</v>
      </c>
      <c r="HP3" s="813">
        <v>1</v>
      </c>
      <c r="HQ3" s="598">
        <v>2</v>
      </c>
      <c r="HR3" s="598">
        <v>3</v>
      </c>
      <c r="HS3" s="599">
        <v>4</v>
      </c>
      <c r="HT3" s="760">
        <v>5</v>
      </c>
      <c r="HU3" s="598">
        <f t="shared" ref="HU3:HY3" si="20">HT3+1</f>
        <v>6</v>
      </c>
      <c r="HV3" s="598">
        <f t="shared" si="20"/>
        <v>7</v>
      </c>
      <c r="HW3" s="598">
        <f t="shared" si="20"/>
        <v>8</v>
      </c>
      <c r="HX3" s="598">
        <f t="shared" si="20"/>
        <v>9</v>
      </c>
      <c r="HY3" s="598">
        <f t="shared" si="20"/>
        <v>10</v>
      </c>
      <c r="HZ3" s="599">
        <f>HY3+1</f>
        <v>11</v>
      </c>
      <c r="IA3" s="760">
        <f>HZ3+1</f>
        <v>12</v>
      </c>
      <c r="IB3" s="599">
        <f t="shared" ref="IB3:IF3" si="21">IA3+1</f>
        <v>13</v>
      </c>
      <c r="IC3" s="599">
        <f t="shared" si="21"/>
        <v>14</v>
      </c>
      <c r="ID3" s="599">
        <f t="shared" si="21"/>
        <v>15</v>
      </c>
      <c r="IE3" s="599">
        <f t="shared" si="21"/>
        <v>16</v>
      </c>
      <c r="IF3" s="599">
        <f t="shared" si="21"/>
        <v>17</v>
      </c>
      <c r="IG3" s="599">
        <f>IF3+1</f>
        <v>18</v>
      </c>
      <c r="IH3" s="760">
        <f>IG3+1</f>
        <v>19</v>
      </c>
      <c r="II3" s="598">
        <f t="shared" ref="II3:IM3" si="22">IH3+1</f>
        <v>20</v>
      </c>
      <c r="IJ3" s="598">
        <f t="shared" si="22"/>
        <v>21</v>
      </c>
      <c r="IK3" s="598">
        <f t="shared" si="22"/>
        <v>22</v>
      </c>
      <c r="IL3" s="598">
        <f t="shared" si="22"/>
        <v>23</v>
      </c>
      <c r="IM3" s="598">
        <f t="shared" si="22"/>
        <v>24</v>
      </c>
      <c r="IN3" s="599">
        <f>IM3+1</f>
        <v>25</v>
      </c>
      <c r="IO3" s="760">
        <f>IN3+1</f>
        <v>26</v>
      </c>
      <c r="IP3" s="598">
        <f t="shared" ref="IP3:IS3" si="23">IO3+1</f>
        <v>27</v>
      </c>
      <c r="IQ3" s="598">
        <f t="shared" si="23"/>
        <v>28</v>
      </c>
      <c r="IR3" s="598">
        <f t="shared" si="23"/>
        <v>29</v>
      </c>
      <c r="IS3" s="806">
        <f t="shared" si="23"/>
        <v>30</v>
      </c>
    </row>
    <row r="4" spans="1:25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11"/>
      <c r="HP4" s="814"/>
      <c r="HQ4" s="525"/>
      <c r="HR4" s="525"/>
      <c r="HS4" s="524"/>
      <c r="HT4" s="761"/>
      <c r="HU4" s="525"/>
      <c r="HV4" s="525"/>
      <c r="HW4" s="525"/>
      <c r="HX4" s="525"/>
      <c r="HY4" s="525"/>
      <c r="HZ4" s="524"/>
      <c r="IA4" s="761"/>
      <c r="IB4" s="524"/>
      <c r="IC4" s="524"/>
      <c r="ID4" s="524"/>
      <c r="IE4" s="524"/>
      <c r="IF4" s="524"/>
      <c r="IG4" s="524"/>
      <c r="IH4" s="761"/>
      <c r="II4" s="525"/>
      <c r="IJ4" s="525"/>
      <c r="IK4" s="525"/>
      <c r="IL4" s="525"/>
      <c r="IM4" s="525"/>
      <c r="IN4" s="524"/>
      <c r="IO4" s="761"/>
      <c r="IP4" s="525"/>
      <c r="IQ4" s="525"/>
      <c r="IR4" s="525"/>
      <c r="IS4" s="807"/>
    </row>
    <row r="5" spans="1:253" s="96" customFormat="1" ht="20.100000000000001" customHeight="1">
      <c r="A5" s="845" t="s">
        <v>877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782"/>
      <c r="HP5" s="815"/>
      <c r="HQ5" s="526"/>
      <c r="HR5" s="526"/>
      <c r="HS5" s="522"/>
      <c r="HT5" s="762"/>
      <c r="HU5" s="526"/>
      <c r="HV5" s="526"/>
      <c r="HW5" s="526"/>
      <c r="HX5" s="526"/>
      <c r="HY5" s="526"/>
      <c r="HZ5" s="522"/>
      <c r="IA5" s="762"/>
      <c r="IB5" s="522"/>
      <c r="IC5" s="522"/>
      <c r="ID5" s="522"/>
      <c r="IE5" s="522"/>
      <c r="IF5" s="522"/>
      <c r="IG5" s="522"/>
      <c r="IH5" s="762"/>
      <c r="II5" s="526"/>
      <c r="IJ5" s="526"/>
      <c r="IK5" s="526"/>
      <c r="IL5" s="526"/>
      <c r="IM5" s="526"/>
      <c r="IN5" s="522"/>
      <c r="IO5" s="762"/>
      <c r="IP5" s="526"/>
      <c r="IQ5" s="526"/>
      <c r="IR5" s="526"/>
      <c r="IS5" s="808"/>
    </row>
    <row r="6" spans="1:253" s="96" customFormat="1" ht="20.100000000000001" customHeight="1">
      <c r="A6" s="846"/>
      <c r="B6" s="101" t="s">
        <v>6</v>
      </c>
      <c r="C6" s="391">
        <f>SUM(HN6:IU6)</f>
        <v>70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/>
      <c r="HI6" s="526"/>
      <c r="HJ6" s="526"/>
      <c r="HK6" s="526"/>
      <c r="HL6" s="522"/>
      <c r="HM6" s="762"/>
      <c r="HN6" s="526"/>
      <c r="HO6" s="782"/>
      <c r="HP6" s="815"/>
      <c r="HQ6" s="526"/>
      <c r="HR6" s="526"/>
      <c r="HS6" s="522"/>
      <c r="HT6" s="762"/>
      <c r="HU6" s="526"/>
      <c r="HV6" s="526"/>
      <c r="HW6" s="526"/>
      <c r="HX6" s="526"/>
      <c r="HY6" s="526"/>
      <c r="HZ6" s="522"/>
      <c r="IA6" s="762"/>
      <c r="IB6" s="522"/>
      <c r="IC6" s="522"/>
      <c r="ID6" s="522"/>
      <c r="IE6" s="522"/>
      <c r="IF6" s="522"/>
      <c r="IG6" s="522"/>
      <c r="IH6" s="762"/>
      <c r="II6" s="526">
        <v>10</v>
      </c>
      <c r="IJ6" s="526">
        <v>30</v>
      </c>
      <c r="IK6" s="526">
        <v>30</v>
      </c>
      <c r="IL6" s="526"/>
      <c r="IM6" s="526"/>
      <c r="IN6" s="522"/>
      <c r="IO6" s="762"/>
      <c r="IP6" s="526"/>
      <c r="IQ6" s="526"/>
      <c r="IR6" s="526"/>
      <c r="IS6" s="808"/>
    </row>
    <row r="7" spans="1:253" s="96" customFormat="1" ht="20.100000000000001" customHeight="1">
      <c r="A7" s="846"/>
      <c r="B7" s="101" t="s">
        <v>7</v>
      </c>
      <c r="C7" s="391">
        <f>SUM(HK7:IR7)</f>
        <v>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782"/>
      <c r="HP7" s="815"/>
      <c r="HQ7" s="526"/>
      <c r="HR7" s="526"/>
      <c r="HS7" s="522"/>
      <c r="HT7" s="762"/>
      <c r="HU7" s="526"/>
      <c r="HV7" s="526"/>
      <c r="HW7" s="526"/>
      <c r="HX7" s="526"/>
      <c r="HY7" s="526"/>
      <c r="HZ7" s="522"/>
      <c r="IA7" s="762"/>
      <c r="IB7" s="522"/>
      <c r="IC7" s="522"/>
      <c r="ID7" s="522"/>
      <c r="IE7" s="522"/>
      <c r="IF7" s="522"/>
      <c r="IG7" s="522"/>
      <c r="IH7" s="762"/>
      <c r="II7" s="526"/>
      <c r="IJ7" s="526"/>
      <c r="IK7" s="526"/>
      <c r="IL7" s="526"/>
      <c r="IM7" s="526"/>
      <c r="IN7" s="522"/>
      <c r="IO7" s="762"/>
      <c r="IP7" s="526"/>
      <c r="IQ7" s="526"/>
      <c r="IR7" s="526"/>
      <c r="IS7" s="808"/>
    </row>
    <row r="8" spans="1:253" s="96" customFormat="1" ht="20.100000000000001" customHeight="1">
      <c r="A8" s="846"/>
      <c r="B8" s="101" t="s">
        <v>8</v>
      </c>
      <c r="C8" s="390">
        <f>C7-C6</f>
        <v>-70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522"/>
      <c r="HF8" s="762"/>
      <c r="HG8" s="526"/>
      <c r="HH8" s="526"/>
      <c r="HI8" s="526"/>
      <c r="HJ8" s="526"/>
      <c r="HK8" s="526"/>
      <c r="HL8" s="522"/>
      <c r="HM8" s="762"/>
      <c r="HN8" s="526"/>
      <c r="HO8" s="782"/>
      <c r="HP8" s="815"/>
      <c r="HQ8" s="526"/>
      <c r="HR8" s="526"/>
      <c r="HS8" s="522"/>
      <c r="HT8" s="762"/>
      <c r="HU8" s="526"/>
      <c r="HV8" s="526"/>
      <c r="HW8" s="526"/>
      <c r="HX8" s="526"/>
      <c r="HY8" s="526"/>
      <c r="HZ8" s="522"/>
      <c r="IA8" s="762"/>
      <c r="IB8" s="522"/>
      <c r="IC8" s="522"/>
      <c r="ID8" s="522"/>
      <c r="IE8" s="522"/>
      <c r="IF8" s="522"/>
      <c r="IG8" s="522"/>
      <c r="IH8" s="762"/>
      <c r="II8" s="345">
        <f t="shared" ref="II8" si="24">II7-II6</f>
        <v>-10</v>
      </c>
      <c r="IJ8" s="345">
        <f t="shared" ref="IJ8:IK8" si="25">IJ7-IJ6</f>
        <v>-30</v>
      </c>
      <c r="IK8" s="345">
        <f t="shared" si="25"/>
        <v>-30</v>
      </c>
      <c r="IL8" s="526"/>
      <c r="IM8" s="526"/>
      <c r="IN8" s="522"/>
      <c r="IO8" s="762"/>
      <c r="IP8" s="526"/>
      <c r="IQ8" s="526"/>
      <c r="IR8" s="526"/>
      <c r="IS8" s="808"/>
    </row>
    <row r="9" spans="1:25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3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2"/>
      <c r="HF9" s="762"/>
      <c r="HG9" s="526"/>
      <c r="HH9" s="526"/>
      <c r="HI9" s="526"/>
      <c r="HJ9" s="526"/>
      <c r="HK9" s="526"/>
      <c r="HL9" s="522"/>
      <c r="HM9" s="762"/>
      <c r="HN9" s="526"/>
      <c r="HO9" s="782"/>
      <c r="HP9" s="815"/>
      <c r="HQ9" s="526"/>
      <c r="HR9" s="526"/>
      <c r="HS9" s="522"/>
      <c r="HT9" s="762"/>
      <c r="HU9" s="526"/>
      <c r="HV9" s="526"/>
      <c r="HW9" s="526"/>
      <c r="HX9" s="526"/>
      <c r="HY9" s="526"/>
      <c r="HZ9" s="522"/>
      <c r="IA9" s="762"/>
      <c r="IB9" s="522"/>
      <c r="IC9" s="522"/>
      <c r="ID9" s="522"/>
      <c r="IE9" s="522"/>
      <c r="IF9" s="522"/>
      <c r="IG9" s="522"/>
      <c r="IH9" s="762"/>
      <c r="II9" s="523">
        <f t="shared" ref="II9" si="26">II8+IH9</f>
        <v>-10</v>
      </c>
      <c r="IJ9" s="523">
        <f t="shared" ref="IJ9" si="27">IJ8+II9</f>
        <v>-40</v>
      </c>
      <c r="IK9" s="523">
        <f t="shared" ref="IK9" si="28">IK8+IJ9</f>
        <v>-70</v>
      </c>
      <c r="IL9" s="526"/>
      <c r="IM9" s="526"/>
      <c r="IN9" s="522"/>
      <c r="IO9" s="762"/>
      <c r="IP9" s="526"/>
      <c r="IQ9" s="526"/>
      <c r="IR9" s="526"/>
      <c r="IS9" s="808"/>
    </row>
    <row r="10" spans="1:25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782"/>
      <c r="HP10" s="815"/>
      <c r="HQ10" s="526"/>
      <c r="HR10" s="526"/>
      <c r="HS10" s="522"/>
      <c r="HT10" s="762"/>
      <c r="HU10" s="526"/>
      <c r="HV10" s="526"/>
      <c r="HW10" s="526"/>
      <c r="HX10" s="526"/>
      <c r="HY10" s="526"/>
      <c r="HZ10" s="522"/>
      <c r="IA10" s="762"/>
      <c r="IB10" s="522"/>
      <c r="IC10" s="522"/>
      <c r="ID10" s="522"/>
      <c r="IE10" s="522"/>
      <c r="IF10" s="522"/>
      <c r="IG10" s="522"/>
      <c r="IH10" s="762"/>
      <c r="II10" s="526"/>
      <c r="IJ10" s="526"/>
      <c r="IK10" s="526"/>
      <c r="IL10" s="526"/>
      <c r="IM10" s="526"/>
      <c r="IN10" s="522"/>
      <c r="IO10" s="762"/>
      <c r="IP10" s="526"/>
      <c r="IQ10" s="526"/>
      <c r="IR10" s="526"/>
      <c r="IS10" s="808"/>
    </row>
    <row r="11" spans="1:25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12"/>
      <c r="HP11" s="816"/>
      <c r="HQ11" s="349"/>
      <c r="HR11" s="349"/>
      <c r="HS11" s="350"/>
      <c r="HT11" s="763"/>
      <c r="HU11" s="349"/>
      <c r="HV11" s="349"/>
      <c r="HW11" s="349"/>
      <c r="HX11" s="349"/>
      <c r="HY11" s="349"/>
      <c r="HZ11" s="350"/>
      <c r="IA11" s="763"/>
      <c r="IB11" s="350"/>
      <c r="IC11" s="350"/>
      <c r="ID11" s="350"/>
      <c r="IE11" s="350"/>
      <c r="IF11" s="350"/>
      <c r="IG11" s="350"/>
      <c r="IH11" s="763"/>
      <c r="II11" s="349"/>
      <c r="IJ11" s="349"/>
      <c r="IK11" s="349"/>
      <c r="IL11" s="349"/>
      <c r="IM11" s="349"/>
      <c r="IN11" s="350"/>
      <c r="IO11" s="763"/>
      <c r="IP11" s="349"/>
      <c r="IQ11" s="349"/>
      <c r="IR11" s="349"/>
      <c r="IS11" s="809"/>
    </row>
    <row r="12" spans="1:25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11"/>
      <c r="HP12" s="814"/>
      <c r="HQ12" s="525"/>
      <c r="HR12" s="525"/>
      <c r="HS12" s="524"/>
      <c r="HT12" s="761"/>
      <c r="HU12" s="525"/>
      <c r="HV12" s="525"/>
      <c r="HW12" s="525"/>
      <c r="HX12" s="525"/>
      <c r="HY12" s="525"/>
      <c r="HZ12" s="524"/>
      <c r="IA12" s="761"/>
      <c r="IB12" s="524"/>
      <c r="IC12" s="524"/>
      <c r="ID12" s="524"/>
      <c r="IE12" s="524"/>
      <c r="IF12" s="524"/>
      <c r="IG12" s="524"/>
      <c r="IH12" s="761"/>
      <c r="II12" s="525"/>
      <c r="IJ12" s="525"/>
      <c r="IK12" s="525"/>
      <c r="IL12" s="525"/>
      <c r="IM12" s="525"/>
      <c r="IN12" s="524"/>
      <c r="IO12" s="761"/>
      <c r="IP12" s="525"/>
      <c r="IQ12" s="525"/>
      <c r="IR12" s="525"/>
      <c r="IS12" s="807"/>
    </row>
    <row r="13" spans="1:253" s="96" customFormat="1" ht="20.100000000000001" customHeight="1">
      <c r="A13" s="845" t="s">
        <v>877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782"/>
      <c r="HP13" s="815"/>
      <c r="HQ13" s="526"/>
      <c r="HR13" s="526"/>
      <c r="HS13" s="522"/>
      <c r="HT13" s="762"/>
      <c r="HU13" s="526"/>
      <c r="HV13" s="526"/>
      <c r="HW13" s="526"/>
      <c r="HX13" s="526"/>
      <c r="HY13" s="526"/>
      <c r="HZ13" s="522"/>
      <c r="IA13" s="762"/>
      <c r="IB13" s="522"/>
      <c r="IC13" s="522"/>
      <c r="ID13" s="522"/>
      <c r="IE13" s="522"/>
      <c r="IF13" s="522"/>
      <c r="IG13" s="522"/>
      <c r="IH13" s="762"/>
      <c r="II13" s="526"/>
      <c r="IJ13" s="526"/>
      <c r="IK13" s="526"/>
      <c r="IL13" s="526"/>
      <c r="IM13" s="526"/>
      <c r="IN13" s="522"/>
      <c r="IO13" s="762"/>
      <c r="IP13" s="526"/>
      <c r="IQ13" s="526"/>
      <c r="IR13" s="526"/>
      <c r="IS13" s="808"/>
    </row>
    <row r="14" spans="1:253" s="96" customFormat="1" ht="20.100000000000001" customHeight="1">
      <c r="A14" s="846"/>
      <c r="B14" s="101" t="s">
        <v>6</v>
      </c>
      <c r="C14" s="391">
        <f>SUM(HN14:IU14)</f>
        <v>70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/>
      <c r="HF14" s="762"/>
      <c r="HG14" s="526"/>
      <c r="HH14" s="526"/>
      <c r="HI14" s="526"/>
      <c r="HJ14" s="526"/>
      <c r="HK14" s="526"/>
      <c r="HL14" s="522"/>
      <c r="HM14" s="762"/>
      <c r="HN14" s="526"/>
      <c r="HO14" s="782"/>
      <c r="HP14" s="815"/>
      <c r="HQ14" s="526"/>
      <c r="HR14" s="526"/>
      <c r="HS14" s="522"/>
      <c r="HT14" s="762"/>
      <c r="HU14" s="526"/>
      <c r="HV14" s="526"/>
      <c r="HW14" s="526"/>
      <c r="HX14" s="526"/>
      <c r="HY14" s="526"/>
      <c r="HZ14" s="522"/>
      <c r="IA14" s="762"/>
      <c r="IB14" s="522"/>
      <c r="IC14" s="522"/>
      <c r="ID14" s="522"/>
      <c r="IE14" s="522"/>
      <c r="IF14" s="522"/>
      <c r="IG14" s="522"/>
      <c r="IH14" s="762"/>
      <c r="II14" s="526"/>
      <c r="IJ14" s="526">
        <v>15</v>
      </c>
      <c r="IK14" s="526">
        <v>30</v>
      </c>
      <c r="IL14" s="526">
        <v>25</v>
      </c>
      <c r="IM14" s="526"/>
      <c r="IN14" s="522"/>
      <c r="IO14" s="762"/>
      <c r="IP14" s="526"/>
      <c r="IQ14" s="526"/>
      <c r="IR14" s="526"/>
      <c r="IS14" s="808"/>
    </row>
    <row r="15" spans="1:253" s="96" customFormat="1" ht="20.100000000000001" customHeight="1">
      <c r="A15" s="846"/>
      <c r="B15" s="101" t="s">
        <v>7</v>
      </c>
      <c r="C15" s="391">
        <f t="shared" ref="C15" si="29">SUM(HK15:IR15)</f>
        <v>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782"/>
      <c r="HP15" s="815"/>
      <c r="HQ15" s="526"/>
      <c r="HR15" s="526"/>
      <c r="HS15" s="522"/>
      <c r="HT15" s="762"/>
      <c r="HU15" s="526"/>
      <c r="HV15" s="526"/>
      <c r="HW15" s="526"/>
      <c r="HX15" s="526"/>
      <c r="HY15" s="526"/>
      <c r="HZ15" s="522"/>
      <c r="IA15" s="762"/>
      <c r="IB15" s="522"/>
      <c r="IC15" s="522"/>
      <c r="ID15" s="522"/>
      <c r="IE15" s="522"/>
      <c r="IF15" s="522"/>
      <c r="IG15" s="522"/>
      <c r="IH15" s="762"/>
      <c r="II15" s="526"/>
      <c r="IJ15" s="526"/>
      <c r="IK15" s="526"/>
      <c r="IL15" s="526"/>
      <c r="IM15" s="526"/>
      <c r="IN15" s="522"/>
      <c r="IO15" s="762"/>
      <c r="IP15" s="526"/>
      <c r="IQ15" s="526"/>
      <c r="IR15" s="526"/>
      <c r="IS15" s="808"/>
    </row>
    <row r="16" spans="1:253" s="96" customFormat="1" ht="20.100000000000001" customHeight="1">
      <c r="A16" s="846"/>
      <c r="B16" s="101" t="s">
        <v>8</v>
      </c>
      <c r="C16" s="390">
        <f>C15-C14</f>
        <v>-70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522"/>
      <c r="HF16" s="762"/>
      <c r="HG16" s="526"/>
      <c r="HH16" s="526"/>
      <c r="HI16" s="526"/>
      <c r="HJ16" s="526"/>
      <c r="HK16" s="526"/>
      <c r="HL16" s="522"/>
      <c r="HM16" s="762"/>
      <c r="HN16" s="526"/>
      <c r="HO16" s="782"/>
      <c r="HP16" s="815"/>
      <c r="HQ16" s="526"/>
      <c r="HR16" s="526"/>
      <c r="HS16" s="522"/>
      <c r="HT16" s="762"/>
      <c r="HU16" s="526"/>
      <c r="HV16" s="526"/>
      <c r="HW16" s="526"/>
      <c r="HX16" s="526"/>
      <c r="HY16" s="526"/>
      <c r="HZ16" s="522"/>
      <c r="IA16" s="762"/>
      <c r="IB16" s="522"/>
      <c r="IC16" s="522"/>
      <c r="ID16" s="522"/>
      <c r="IE16" s="522"/>
      <c r="IF16" s="522"/>
      <c r="IG16" s="522"/>
      <c r="IH16" s="762"/>
      <c r="II16" s="526"/>
      <c r="IJ16" s="345">
        <f t="shared" ref="IJ16:IL16" si="30">IJ15-IJ14</f>
        <v>-15</v>
      </c>
      <c r="IK16" s="345">
        <f t="shared" si="30"/>
        <v>-30</v>
      </c>
      <c r="IL16" s="345">
        <f t="shared" si="30"/>
        <v>-25</v>
      </c>
      <c r="IM16" s="526"/>
      <c r="IN16" s="522"/>
      <c r="IO16" s="762"/>
      <c r="IP16" s="526"/>
      <c r="IQ16" s="526"/>
      <c r="IR16" s="526"/>
      <c r="IS16" s="808"/>
    </row>
    <row r="17" spans="1:25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2"/>
      <c r="HF17" s="762"/>
      <c r="HG17" s="526"/>
      <c r="HH17" s="526"/>
      <c r="HI17" s="526"/>
      <c r="HJ17" s="526"/>
      <c r="HK17" s="526"/>
      <c r="HL17" s="522"/>
      <c r="HM17" s="762"/>
      <c r="HN17" s="526"/>
      <c r="HO17" s="782"/>
      <c r="HP17" s="815"/>
      <c r="HQ17" s="526"/>
      <c r="HR17" s="526"/>
      <c r="HS17" s="522"/>
      <c r="HT17" s="762"/>
      <c r="HU17" s="526"/>
      <c r="HV17" s="526"/>
      <c r="HW17" s="526"/>
      <c r="HX17" s="526"/>
      <c r="HY17" s="526"/>
      <c r="HZ17" s="522"/>
      <c r="IA17" s="762"/>
      <c r="IB17" s="522"/>
      <c r="IC17" s="522"/>
      <c r="ID17" s="522"/>
      <c r="IE17" s="522"/>
      <c r="IF17" s="522"/>
      <c r="IG17" s="522"/>
      <c r="IH17" s="762"/>
      <c r="II17" s="526"/>
      <c r="IJ17" s="523">
        <f t="shared" ref="IJ17" si="31">II17+IJ16</f>
        <v>-15</v>
      </c>
      <c r="IK17" s="523">
        <f t="shared" ref="IK17" si="32">IJ17+IK16</f>
        <v>-45</v>
      </c>
      <c r="IL17" s="523">
        <f t="shared" ref="IL17" si="33">IK17+IL16</f>
        <v>-70</v>
      </c>
      <c r="IM17" s="526"/>
      <c r="IN17" s="522"/>
      <c r="IO17" s="762"/>
      <c r="IP17" s="526"/>
      <c r="IQ17" s="526"/>
      <c r="IR17" s="526"/>
      <c r="IS17" s="808"/>
    </row>
    <row r="18" spans="1:25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782"/>
      <c r="HP18" s="815"/>
      <c r="HQ18" s="526"/>
      <c r="HR18" s="526"/>
      <c r="HS18" s="522"/>
      <c r="HT18" s="762"/>
      <c r="HU18" s="526"/>
      <c r="HV18" s="526"/>
      <c r="HW18" s="526"/>
      <c r="HX18" s="526"/>
      <c r="HY18" s="526"/>
      <c r="HZ18" s="522"/>
      <c r="IA18" s="762"/>
      <c r="IB18" s="522"/>
      <c r="IC18" s="522"/>
      <c r="ID18" s="522"/>
      <c r="IE18" s="522"/>
      <c r="IF18" s="522"/>
      <c r="IG18" s="522"/>
      <c r="IH18" s="762"/>
      <c r="II18" s="526"/>
      <c r="IJ18" s="526"/>
      <c r="IK18" s="526"/>
      <c r="IL18" s="526"/>
      <c r="IM18" s="526"/>
      <c r="IN18" s="522"/>
      <c r="IO18" s="762"/>
      <c r="IP18" s="526"/>
      <c r="IQ18" s="526"/>
      <c r="IR18" s="526"/>
      <c r="IS18" s="808"/>
    </row>
    <row r="19" spans="1:25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12"/>
      <c r="HP19" s="816"/>
      <c r="HQ19" s="349"/>
      <c r="HR19" s="349"/>
      <c r="HS19" s="350"/>
      <c r="HT19" s="763"/>
      <c r="HU19" s="349"/>
      <c r="HV19" s="349"/>
      <c r="HW19" s="349"/>
      <c r="HX19" s="349"/>
      <c r="HY19" s="349"/>
      <c r="HZ19" s="350"/>
      <c r="IA19" s="763"/>
      <c r="IB19" s="350"/>
      <c r="IC19" s="350"/>
      <c r="ID19" s="350"/>
      <c r="IE19" s="350"/>
      <c r="IF19" s="350"/>
      <c r="IG19" s="350"/>
      <c r="IH19" s="763"/>
      <c r="II19" s="349"/>
      <c r="IJ19" s="349"/>
      <c r="IK19" s="349"/>
      <c r="IL19" s="349"/>
      <c r="IM19" s="349"/>
      <c r="IN19" s="350"/>
      <c r="IO19" s="763"/>
      <c r="IP19" s="349"/>
      <c r="IQ19" s="349"/>
      <c r="IR19" s="349"/>
      <c r="IS19" s="809"/>
    </row>
    <row r="20" spans="1:253" ht="42" customHeight="1" thickBot="1">
      <c r="A20" s="821" t="s">
        <v>876</v>
      </c>
      <c r="B20" s="822"/>
      <c r="C20" s="823"/>
    </row>
  </sheetData>
  <mergeCells count="12">
    <mergeCell ref="A20:C20"/>
    <mergeCell ref="A2:C3"/>
    <mergeCell ref="D2:AG2"/>
    <mergeCell ref="AH2:BL2"/>
    <mergeCell ref="BM2:CP2"/>
    <mergeCell ref="FA2:GB2"/>
    <mergeCell ref="GK2:HO2"/>
    <mergeCell ref="HP2:IS2"/>
    <mergeCell ref="A5:A11"/>
    <mergeCell ref="A13:A19"/>
    <mergeCell ref="CQ2:DU2"/>
    <mergeCell ref="DV2:EZ2"/>
  </mergeCells>
  <conditionalFormatting sqref="C8">
    <cfRule type="cellIs" dxfId="5847" priority="68" operator="lessThan">
      <formula>0</formula>
    </cfRule>
    <cfRule type="cellIs" dxfId="5846" priority="66" operator="equal">
      <formula>0</formula>
    </cfRule>
    <cfRule type="cellIs" dxfId="5845" priority="67" operator="equal">
      <formula>0</formula>
    </cfRule>
  </conditionalFormatting>
  <conditionalFormatting sqref="C16">
    <cfRule type="cellIs" dxfId="5844" priority="71" operator="lessThan">
      <formula>0</formula>
    </cfRule>
    <cfRule type="cellIs" dxfId="5843" priority="70" operator="equal">
      <formula>0</formula>
    </cfRule>
    <cfRule type="cellIs" dxfId="5842" priority="69" operator="equal">
      <formula>0</formula>
    </cfRule>
  </conditionalFormatting>
  <conditionalFormatting sqref="D8:O8 R8:V8 Y8:AS8 CC8 CE8:CG8 CQ8:CS8 BV8:BZ8 AU9 IT8:XFD8">
    <cfRule type="cellIs" dxfId="5841" priority="64" operator="greaterThan">
      <formula>0</formula>
    </cfRule>
  </conditionalFormatting>
  <conditionalFormatting sqref="D16:O16 R16:V16">
    <cfRule type="cellIs" dxfId="5840" priority="59" operator="greaterThan">
      <formula>0</formula>
    </cfRule>
    <cfRule type="cellIs" dxfId="5839" priority="60" operator="greaterThan">
      <formula>0</formula>
    </cfRule>
    <cfRule type="cellIs" dxfId="5838" priority="58" operator="greaterThan">
      <formula>0</formula>
    </cfRule>
  </conditionalFormatting>
  <conditionalFormatting sqref="D9:V9 Y9:AS9 BV9:CC9 CE9:CG9 CQ9:CS9 AV17:CD17 CF17:CG17">
    <cfRule type="cellIs" dxfId="5837" priority="62" operator="equal">
      <formula>0</formula>
    </cfRule>
    <cfRule type="cellIs" dxfId="5836" priority="61" operator="lessThan">
      <formula>-0.01</formula>
    </cfRule>
  </conditionalFormatting>
  <conditionalFormatting sqref="D17:AS17">
    <cfRule type="cellIs" dxfId="5835" priority="52" operator="equal">
      <formula>0</formula>
    </cfRule>
    <cfRule type="cellIs" dxfId="5834" priority="51" operator="lessThan">
      <formula>-0.01</formula>
    </cfRule>
  </conditionalFormatting>
  <conditionalFormatting sqref="D18:AS18 AV18:CG18 CQ18:CW18 DC18:DK18">
    <cfRule type="cellIs" dxfId="5833" priority="73" operator="greaterThan">
      <formula>0</formula>
    </cfRule>
    <cfRule type="cellIs" dxfId="5832" priority="72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5831" priority="63" operator="greaterThan">
      <formula>0</formula>
    </cfRule>
  </conditionalFormatting>
  <conditionalFormatting sqref="Y16:AC16">
    <cfRule type="cellIs" dxfId="5830" priority="57" operator="greaterThan">
      <formula>0</formula>
    </cfRule>
    <cfRule type="cellIs" dxfId="5829" priority="56" operator="greaterThan">
      <formula>0</formula>
    </cfRule>
    <cfRule type="cellIs" dxfId="5828" priority="55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5827" priority="50" operator="greaterThan">
      <formula>0</formula>
    </cfRule>
  </conditionalFormatting>
  <conditionalFormatting sqref="AE16:BD16 CC16:CD16 CG16 CS16:CT16">
    <cfRule type="cellIs" dxfId="5826" priority="47" operator="greaterThan">
      <formula>0</formula>
    </cfRule>
  </conditionalFormatting>
  <conditionalFormatting sqref="AE16:BD16 CC16:CD16">
    <cfRule type="cellIs" dxfId="5825" priority="46" operator="greaterThan">
      <formula>0</formula>
    </cfRule>
  </conditionalFormatting>
  <conditionalFormatting sqref="AE16:BZ16">
    <cfRule type="cellIs" dxfId="5824" priority="38" operator="greaterThan">
      <formula>0</formula>
    </cfRule>
  </conditionalFormatting>
  <conditionalFormatting sqref="AU8:BS8 BV8:BZ8">
    <cfRule type="cellIs" dxfId="5823" priority="41" operator="greaterThan">
      <formula>0</formula>
    </cfRule>
  </conditionalFormatting>
  <conditionalFormatting sqref="AU8:BS8">
    <cfRule type="cellIs" dxfId="5822" priority="40" operator="greaterThan">
      <formula>0</formula>
    </cfRule>
  </conditionalFormatting>
  <conditionalFormatting sqref="AU8:BS9">
    <cfRule type="cellIs" dxfId="5821" priority="39" operator="greaterThan">
      <formula>0</formula>
    </cfRule>
  </conditionalFormatting>
  <conditionalFormatting sqref="AV17 AT17:AU18">
    <cfRule type="cellIs" dxfId="5820" priority="54" operator="greaterThan">
      <formula>0</formula>
    </cfRule>
    <cfRule type="cellIs" dxfId="5819" priority="53" operator="greaterThan">
      <formula>0</formula>
    </cfRule>
  </conditionalFormatting>
  <conditionalFormatting sqref="AV9:BS9">
    <cfRule type="cellIs" dxfId="5818" priority="43" operator="equal">
      <formula>0</formula>
    </cfRule>
    <cfRule type="cellIs" dxfId="5817" priority="42" operator="lessThan">
      <formula>-0.01</formula>
    </cfRule>
  </conditionalFormatting>
  <conditionalFormatting sqref="AZ16:BN16">
    <cfRule type="cellIs" dxfId="5816" priority="48" operator="greaterThan">
      <formula>0</formula>
    </cfRule>
    <cfRule type="cellIs" dxfId="5815" priority="49" operator="greaterThan">
      <formula>0</formula>
    </cfRule>
  </conditionalFormatting>
  <conditionalFormatting sqref="BO16:BZ16">
    <cfRule type="cellIs" dxfId="5814" priority="44" operator="greaterThan">
      <formula>0</formula>
    </cfRule>
    <cfRule type="cellIs" dxfId="5813" priority="45" operator="greaterThan">
      <formula>0</formula>
    </cfRule>
  </conditionalFormatting>
  <conditionalFormatting sqref="BV8:BZ8">
    <cfRule type="cellIs" dxfId="5812" priority="37" operator="greaterThan">
      <formula>0</formula>
    </cfRule>
  </conditionalFormatting>
  <conditionalFormatting sqref="CF16:CG16 CS16:CT16">
    <cfRule type="cellIs" dxfId="5811" priority="36" operator="greaterThan">
      <formula>0</formula>
    </cfRule>
  </conditionalFormatting>
  <conditionalFormatting sqref="CF16:CG16">
    <cfRule type="cellIs" dxfId="5810" priority="35" operator="greaterThan">
      <formula>0</formula>
    </cfRule>
  </conditionalFormatting>
  <conditionalFormatting sqref="CQ15">
    <cfRule type="cellIs" dxfId="5809" priority="34" operator="greaterThan">
      <formula>0</formula>
    </cfRule>
    <cfRule type="cellIs" dxfId="5808" priority="31" operator="greaterThan">
      <formula>0</formula>
    </cfRule>
  </conditionalFormatting>
  <conditionalFormatting sqref="CQ16:CT17">
    <cfRule type="cellIs" dxfId="5807" priority="33" operator="equal">
      <formula>0</formula>
    </cfRule>
    <cfRule type="cellIs" dxfId="5806" priority="32" operator="lessThan">
      <formula>-0.01</formula>
    </cfRule>
  </conditionalFormatting>
  <conditionalFormatting sqref="DV18:DY18 EM18 IT18:XFD18">
    <cfRule type="cellIs" dxfId="5805" priority="30" operator="greaterThan">
      <formula>0</formula>
    </cfRule>
    <cfRule type="cellIs" dxfId="5804" priority="29" operator="greaterThan">
      <formula>0</formula>
    </cfRule>
  </conditionalFormatting>
  <conditionalFormatting sqref="DV18:DY18 EM18">
    <cfRule type="cellIs" dxfId="5803" priority="28" operator="greaterThan">
      <formula>0</formula>
    </cfRule>
  </conditionalFormatting>
  <conditionalFormatting sqref="EY10">
    <cfRule type="cellIs" dxfId="5802" priority="27" operator="greaterThan">
      <formula>0</formula>
    </cfRule>
  </conditionalFormatting>
  <conditionalFormatting sqref="GK6:GU6">
    <cfRule type="cellIs" dxfId="5801" priority="19" operator="greaterThan">
      <formula>0</formula>
    </cfRule>
  </conditionalFormatting>
  <conditionalFormatting sqref="GK14:GU14">
    <cfRule type="cellIs" dxfId="5800" priority="18" operator="greaterThan">
      <formula>0</formula>
    </cfRule>
  </conditionalFormatting>
  <conditionalFormatting sqref="GL9">
    <cfRule type="cellIs" dxfId="5799" priority="8" operator="equal">
      <formula>0</formula>
    </cfRule>
    <cfRule type="cellIs" dxfId="5798" priority="9" operator="lessThan">
      <formula>0</formula>
    </cfRule>
  </conditionalFormatting>
  <conditionalFormatting sqref="HP14:HW14 IJ14:IS14">
    <cfRule type="cellIs" dxfId="5797" priority="1" operator="greaterThan">
      <formula>0</formula>
    </cfRule>
  </conditionalFormatting>
  <conditionalFormatting sqref="HP6:IS6">
    <cfRule type="cellIs" dxfId="5796" priority="4" operator="greaterThan">
      <formula>0</formula>
    </cfRule>
  </conditionalFormatting>
  <conditionalFormatting sqref="II8:IK8">
    <cfRule type="cellIs" dxfId="5795" priority="17" operator="greaterThan">
      <formula>0</formula>
    </cfRule>
    <cfRule type="cellIs" dxfId="5794" priority="15" operator="greaterThan">
      <formula>0</formula>
    </cfRule>
    <cfRule type="cellIs" dxfId="5793" priority="16" operator="greaterThan">
      <formula>0</formula>
    </cfRule>
    <cfRule type="cellIs" dxfId="5792" priority="14" operator="lessThan">
      <formula>0</formula>
    </cfRule>
    <cfRule type="cellIs" dxfId="5791" priority="13" operator="greaterThan">
      <formula>0</formula>
    </cfRule>
  </conditionalFormatting>
  <conditionalFormatting sqref="II9:IK9">
    <cfRule type="cellIs" dxfId="5790" priority="11" operator="lessThan">
      <formula>0</formula>
    </cfRule>
    <cfRule type="cellIs" dxfId="5789" priority="10" operator="equal">
      <formula>0</formula>
    </cfRule>
  </conditionalFormatting>
  <conditionalFormatting sqref="IJ16:IL16">
    <cfRule type="cellIs" dxfId="5788" priority="26" operator="greaterThan">
      <formula>0</formula>
    </cfRule>
    <cfRule type="cellIs" dxfId="5787" priority="25" operator="greaterThan">
      <formula>0</formula>
    </cfRule>
    <cfRule type="cellIs" dxfId="5786" priority="24" operator="greaterThan">
      <formula>0</formula>
    </cfRule>
    <cfRule type="cellIs" dxfId="5785" priority="23" operator="lessThan">
      <formula>0</formula>
    </cfRule>
    <cfRule type="cellIs" dxfId="5784" priority="22" operator="greaterThan">
      <formula>0</formula>
    </cfRule>
  </conditionalFormatting>
  <conditionalFormatting sqref="IJ17:IL17">
    <cfRule type="cellIs" dxfId="5783" priority="21" operator="lessThan">
      <formula>0</formula>
    </cfRule>
    <cfRule type="cellIs" dxfId="5782" priority="20" operator="equal">
      <formula>0</formula>
    </cfRule>
  </conditionalFormatting>
  <conditionalFormatting sqref="IT6:XFD8 D8:O8 R8:V8 Y8:AS8 AU9">
    <cfRule type="cellIs" dxfId="5781" priority="65" operator="greaterThan">
      <formula>0</formula>
    </cfRule>
  </conditionalFormatting>
  <conditionalFormatting sqref="IT14:XFD15 D6:G6 I6:O6 R6:V6 D14:G14 I14:O14 R14:V14 Y14:AT14">
    <cfRule type="cellIs" dxfId="5780" priority="75" operator="greaterThan">
      <formula>0</formula>
    </cfRule>
  </conditionalFormatting>
  <conditionalFormatting sqref="IT15:XFD15">
    <cfRule type="cellIs" dxfId="5779" priority="74" operator="greaterThan">
      <formula>0</formula>
    </cfRule>
  </conditionalFormatting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CB36-3121-46EB-802D-552B801F95C3}">
  <sheetPr>
    <tabColor rgb="FF92D050"/>
  </sheetPr>
  <dimension ref="A1:IS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IK22" sqref="IK22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56" width="6.6640625" hidden="1" customWidth="1"/>
    <col min="157" max="176" width="6.6640625" hidden="1" customWidth="1" outlineLevel="1"/>
    <col min="177" max="177" width="6.6640625" hidden="1" customWidth="1" outlineLevel="1" collapsed="1"/>
    <col min="178" max="184" width="6.6640625" hidden="1" customWidth="1" outlineLevel="1"/>
    <col min="185" max="185" width="6.6640625" hidden="1" customWidth="1" collapsed="1"/>
    <col min="186" max="192" width="6.6640625" hidden="1" customWidth="1"/>
    <col min="193" max="212" width="6.6640625" hidden="1" customWidth="1" outlineLevel="1"/>
    <col min="213" max="213" width="6.6640625" hidden="1" customWidth="1" outlineLevel="1" collapsed="1"/>
    <col min="214" max="223" width="6.6640625" hidden="1" customWidth="1" outlineLevel="1"/>
    <col min="224" max="224" width="6.6640625" customWidth="1" collapsed="1"/>
    <col min="225" max="275" width="6.6640625" customWidth="1"/>
  </cols>
  <sheetData>
    <row r="1" spans="1:253" ht="28.05" customHeight="1" thickBot="1">
      <c r="A1" s="533" t="s">
        <v>584</v>
      </c>
    </row>
    <row r="2" spans="1:25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52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  <c r="GK2" s="843" t="s">
        <v>856</v>
      </c>
      <c r="GL2" s="844"/>
      <c r="GM2" s="844"/>
      <c r="GN2" s="844"/>
      <c r="GO2" s="844"/>
      <c r="GP2" s="844"/>
      <c r="GQ2" s="844"/>
      <c r="GR2" s="844"/>
      <c r="GS2" s="844"/>
      <c r="GT2" s="844"/>
      <c r="GU2" s="844"/>
      <c r="GV2" s="844"/>
      <c r="GW2" s="844"/>
      <c r="GX2" s="844"/>
      <c r="GY2" s="844"/>
      <c r="GZ2" s="844"/>
      <c r="HA2" s="844"/>
      <c r="HB2" s="844"/>
      <c r="HC2" s="844"/>
      <c r="HD2" s="844"/>
      <c r="HE2" s="844"/>
      <c r="HF2" s="844"/>
      <c r="HG2" s="844"/>
      <c r="HH2" s="844"/>
      <c r="HI2" s="844"/>
      <c r="HJ2" s="844"/>
      <c r="HK2" s="844"/>
      <c r="HL2" s="844"/>
      <c r="HM2" s="844"/>
      <c r="HN2" s="844"/>
      <c r="HO2" s="844"/>
      <c r="HP2" s="837">
        <v>46113</v>
      </c>
      <c r="HQ2" s="838"/>
      <c r="HR2" s="838"/>
      <c r="HS2" s="838"/>
      <c r="HT2" s="838"/>
      <c r="HU2" s="838"/>
      <c r="HV2" s="838"/>
      <c r="HW2" s="838"/>
      <c r="HX2" s="838"/>
      <c r="HY2" s="838"/>
      <c r="HZ2" s="838"/>
      <c r="IA2" s="838"/>
      <c r="IB2" s="838"/>
      <c r="IC2" s="838"/>
      <c r="ID2" s="838"/>
      <c r="IE2" s="838"/>
      <c r="IF2" s="838"/>
      <c r="IG2" s="838"/>
      <c r="IH2" s="838"/>
      <c r="II2" s="838"/>
      <c r="IJ2" s="838"/>
      <c r="IK2" s="838"/>
      <c r="IL2" s="838"/>
      <c r="IM2" s="838"/>
      <c r="IN2" s="838"/>
      <c r="IO2" s="838"/>
      <c r="IP2" s="838"/>
      <c r="IQ2" s="838"/>
      <c r="IR2" s="838"/>
      <c r="IS2" s="839"/>
    </row>
    <row r="3" spans="1:25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76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:FF3" si="10">FC3+1</f>
        <v>4</v>
      </c>
      <c r="FE3" s="598">
        <f t="shared" si="10"/>
        <v>5</v>
      </c>
      <c r="FF3" s="598">
        <f t="shared" si="10"/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:FM3" si="11">FJ3+1</f>
        <v>11</v>
      </c>
      <c r="FL3" s="598">
        <f t="shared" si="11"/>
        <v>12</v>
      </c>
      <c r="FM3" s="598">
        <f t="shared" si="11"/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:FT3" si="12">FQ3+1</f>
        <v>18</v>
      </c>
      <c r="FS3" s="598">
        <f t="shared" si="12"/>
        <v>19</v>
      </c>
      <c r="FT3" s="598">
        <f t="shared" si="12"/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:GA3" si="13">FX3+1</f>
        <v>25</v>
      </c>
      <c r="FZ3" s="598">
        <f t="shared" si="13"/>
        <v>26</v>
      </c>
      <c r="GA3" s="598">
        <f t="shared" si="13"/>
        <v>27</v>
      </c>
      <c r="GB3" s="752">
        <f>GA3+1</f>
        <v>28</v>
      </c>
      <c r="GC3" s="753">
        <v>1</v>
      </c>
      <c r="GD3" s="598">
        <f t="shared" ref="GD3:GH3" si="14">GC3+1</f>
        <v>2</v>
      </c>
      <c r="GE3" s="598">
        <f t="shared" si="14"/>
        <v>3</v>
      </c>
      <c r="GF3" s="598">
        <f t="shared" si="14"/>
        <v>4</v>
      </c>
      <c r="GG3" s="598">
        <f t="shared" si="14"/>
        <v>5</v>
      </c>
      <c r="GH3" s="598">
        <f t="shared" si="14"/>
        <v>6</v>
      </c>
      <c r="GI3" s="599">
        <f>GH3+1</f>
        <v>7</v>
      </c>
      <c r="GJ3" s="599">
        <f>GI3+1</f>
        <v>8</v>
      </c>
      <c r="GK3" s="800">
        <v>1</v>
      </c>
      <c r="GL3" s="598">
        <f t="shared" ref="GL3:GP3" si="15">GK3+1</f>
        <v>2</v>
      </c>
      <c r="GM3" s="599">
        <f t="shared" si="15"/>
        <v>3</v>
      </c>
      <c r="GN3" s="598">
        <f t="shared" si="15"/>
        <v>4</v>
      </c>
      <c r="GO3" s="598">
        <f t="shared" si="15"/>
        <v>5</v>
      </c>
      <c r="GP3" s="598">
        <f t="shared" si="15"/>
        <v>6</v>
      </c>
      <c r="GQ3" s="599">
        <f>GP3+1</f>
        <v>7</v>
      </c>
      <c r="GR3" s="599">
        <f>GQ3+1</f>
        <v>8</v>
      </c>
      <c r="GS3" s="598">
        <f t="shared" ref="GS3:GW3" si="16">GR3+1</f>
        <v>9</v>
      </c>
      <c r="GT3" s="598">
        <f t="shared" si="16"/>
        <v>10</v>
      </c>
      <c r="GU3" s="598">
        <f t="shared" si="16"/>
        <v>11</v>
      </c>
      <c r="GV3" s="598">
        <f t="shared" si="16"/>
        <v>12</v>
      </c>
      <c r="GW3" s="598">
        <f t="shared" si="16"/>
        <v>13</v>
      </c>
      <c r="GX3" s="599">
        <f>GW3+1</f>
        <v>14</v>
      </c>
      <c r="GY3" s="760">
        <f>GX3+1</f>
        <v>15</v>
      </c>
      <c r="GZ3" s="598">
        <f t="shared" ref="GZ3:HD3" si="17">GY3+1</f>
        <v>16</v>
      </c>
      <c r="HA3" s="598">
        <f t="shared" si="17"/>
        <v>17</v>
      </c>
      <c r="HB3" s="598">
        <f t="shared" si="17"/>
        <v>18</v>
      </c>
      <c r="HC3" s="598">
        <f t="shared" si="17"/>
        <v>19</v>
      </c>
      <c r="HD3" s="598">
        <f t="shared" si="17"/>
        <v>20</v>
      </c>
      <c r="HE3" s="599">
        <f>HD3+1</f>
        <v>21</v>
      </c>
      <c r="HF3" s="760">
        <f>HE3+1</f>
        <v>22</v>
      </c>
      <c r="HG3" s="598">
        <f t="shared" ref="HG3:HK3" si="18">HF3+1</f>
        <v>23</v>
      </c>
      <c r="HH3" s="598">
        <f t="shared" si="18"/>
        <v>24</v>
      </c>
      <c r="HI3" s="598">
        <f t="shared" si="18"/>
        <v>25</v>
      </c>
      <c r="HJ3" s="598">
        <f t="shared" si="18"/>
        <v>26</v>
      </c>
      <c r="HK3" s="598">
        <f t="shared" si="18"/>
        <v>27</v>
      </c>
      <c r="HL3" s="599">
        <f>HK3+1</f>
        <v>28</v>
      </c>
      <c r="HM3" s="760">
        <f>HL3+1</f>
        <v>29</v>
      </c>
      <c r="HN3" s="598">
        <f t="shared" ref="HN3:HO3" si="19">HM3+1</f>
        <v>30</v>
      </c>
      <c r="HO3" s="810">
        <f t="shared" si="19"/>
        <v>31</v>
      </c>
      <c r="HP3" s="813">
        <v>1</v>
      </c>
      <c r="HQ3" s="598">
        <v>2</v>
      </c>
      <c r="HR3" s="598">
        <v>3</v>
      </c>
      <c r="HS3" s="599">
        <v>4</v>
      </c>
      <c r="HT3" s="760">
        <v>5</v>
      </c>
      <c r="HU3" s="598">
        <f t="shared" ref="HU3:HY3" si="20">HT3+1</f>
        <v>6</v>
      </c>
      <c r="HV3" s="598">
        <f t="shared" si="20"/>
        <v>7</v>
      </c>
      <c r="HW3" s="598">
        <f t="shared" si="20"/>
        <v>8</v>
      </c>
      <c r="HX3" s="598">
        <f t="shared" si="20"/>
        <v>9</v>
      </c>
      <c r="HY3" s="598">
        <f t="shared" si="20"/>
        <v>10</v>
      </c>
      <c r="HZ3" s="599">
        <f>HY3+1</f>
        <v>11</v>
      </c>
      <c r="IA3" s="760">
        <f>HZ3+1</f>
        <v>12</v>
      </c>
      <c r="IB3" s="599">
        <f t="shared" ref="IB3:IF3" si="21">IA3+1</f>
        <v>13</v>
      </c>
      <c r="IC3" s="599">
        <f t="shared" si="21"/>
        <v>14</v>
      </c>
      <c r="ID3" s="599">
        <f t="shared" si="21"/>
        <v>15</v>
      </c>
      <c r="IE3" s="599">
        <f t="shared" si="21"/>
        <v>16</v>
      </c>
      <c r="IF3" s="599">
        <f t="shared" si="21"/>
        <v>17</v>
      </c>
      <c r="IG3" s="599">
        <f>IF3+1</f>
        <v>18</v>
      </c>
      <c r="IH3" s="760">
        <f>IG3+1</f>
        <v>19</v>
      </c>
      <c r="II3" s="598">
        <f t="shared" ref="II3:IM3" si="22">IH3+1</f>
        <v>20</v>
      </c>
      <c r="IJ3" s="598">
        <f t="shared" si="22"/>
        <v>21</v>
      </c>
      <c r="IK3" s="598">
        <f t="shared" si="22"/>
        <v>22</v>
      </c>
      <c r="IL3" s="598">
        <f t="shared" si="22"/>
        <v>23</v>
      </c>
      <c r="IM3" s="598">
        <f t="shared" si="22"/>
        <v>24</v>
      </c>
      <c r="IN3" s="599">
        <f>IM3+1</f>
        <v>25</v>
      </c>
      <c r="IO3" s="760">
        <f>IN3+1</f>
        <v>26</v>
      </c>
      <c r="IP3" s="598">
        <f t="shared" ref="IP3:IS3" si="23">IO3+1</f>
        <v>27</v>
      </c>
      <c r="IQ3" s="598">
        <f t="shared" si="23"/>
        <v>28</v>
      </c>
      <c r="IR3" s="598">
        <f t="shared" si="23"/>
        <v>29</v>
      </c>
      <c r="IS3" s="806">
        <f t="shared" si="23"/>
        <v>30</v>
      </c>
    </row>
    <row r="4" spans="1:253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76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  <c r="GK4" s="604"/>
      <c r="GL4" s="525"/>
      <c r="GM4" s="524"/>
      <c r="GN4" s="525"/>
      <c r="GO4" s="525"/>
      <c r="GP4" s="525"/>
      <c r="GQ4" s="524"/>
      <c r="GR4" s="524"/>
      <c r="GS4" s="525"/>
      <c r="GT4" s="525"/>
      <c r="GU4" s="525"/>
      <c r="GV4" s="525"/>
      <c r="GW4" s="525"/>
      <c r="GX4" s="524"/>
      <c r="GY4" s="761"/>
      <c r="GZ4" s="525"/>
      <c r="HA4" s="525"/>
      <c r="HB4" s="525"/>
      <c r="HC4" s="525"/>
      <c r="HD4" s="525"/>
      <c r="HE4" s="524"/>
      <c r="HF4" s="761"/>
      <c r="HG4" s="525"/>
      <c r="HH4" s="525"/>
      <c r="HI4" s="525"/>
      <c r="HJ4" s="525"/>
      <c r="HK4" s="525"/>
      <c r="HL4" s="524"/>
      <c r="HM4" s="761"/>
      <c r="HN4" s="525"/>
      <c r="HO4" s="811"/>
      <c r="HP4" s="814"/>
      <c r="HQ4" s="525"/>
      <c r="HR4" s="525"/>
      <c r="HS4" s="524"/>
      <c r="HT4" s="761"/>
      <c r="HU4" s="525"/>
      <c r="HV4" s="525"/>
      <c r="HW4" s="525"/>
      <c r="HX4" s="525"/>
      <c r="HY4" s="525"/>
      <c r="HZ4" s="524"/>
      <c r="IA4" s="761"/>
      <c r="IB4" s="524"/>
      <c r="IC4" s="524"/>
      <c r="ID4" s="524"/>
      <c r="IE4" s="524"/>
      <c r="IF4" s="524"/>
      <c r="IG4" s="524"/>
      <c r="IH4" s="761"/>
      <c r="II4" s="525"/>
      <c r="IJ4" s="525"/>
      <c r="IK4" s="525"/>
      <c r="IL4" s="525"/>
      <c r="IM4" s="525"/>
      <c r="IN4" s="524"/>
      <c r="IO4" s="761"/>
      <c r="IP4" s="525"/>
      <c r="IQ4" s="525"/>
      <c r="IR4" s="525"/>
      <c r="IS4" s="807"/>
    </row>
    <row r="5" spans="1:253" s="96" customFormat="1" ht="20.100000000000001" customHeight="1">
      <c r="A5" s="845" t="s">
        <v>878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76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  <c r="GK5" s="606"/>
      <c r="GL5" s="526"/>
      <c r="GM5" s="522"/>
      <c r="GN5" s="526"/>
      <c r="GO5" s="526"/>
      <c r="GP5" s="526"/>
      <c r="GQ5" s="522"/>
      <c r="GR5" s="522"/>
      <c r="GS5" s="526"/>
      <c r="GT5" s="526"/>
      <c r="GU5" s="526"/>
      <c r="GV5" s="526"/>
      <c r="GW5" s="526"/>
      <c r="GX5" s="522"/>
      <c r="GY5" s="762"/>
      <c r="GZ5" s="526"/>
      <c r="HA5" s="526"/>
      <c r="HB5" s="526"/>
      <c r="HC5" s="526"/>
      <c r="HD5" s="526"/>
      <c r="HE5" s="522"/>
      <c r="HF5" s="762"/>
      <c r="HG5" s="526"/>
      <c r="HH5" s="526"/>
      <c r="HI5" s="526"/>
      <c r="HJ5" s="526"/>
      <c r="HK5" s="526"/>
      <c r="HL5" s="522"/>
      <c r="HM5" s="762"/>
      <c r="HN5" s="526"/>
      <c r="HO5" s="782"/>
      <c r="HP5" s="815"/>
      <c r="HQ5" s="526"/>
      <c r="HR5" s="526"/>
      <c r="HS5" s="522"/>
      <c r="HT5" s="762"/>
      <c r="HU5" s="526"/>
      <c r="HV5" s="526"/>
      <c r="HW5" s="526"/>
      <c r="HX5" s="526"/>
      <c r="HY5" s="526"/>
      <c r="HZ5" s="522"/>
      <c r="IA5" s="762"/>
      <c r="IB5" s="522"/>
      <c r="IC5" s="522"/>
      <c r="ID5" s="522"/>
      <c r="IE5" s="522"/>
      <c r="IF5" s="522"/>
      <c r="IG5" s="522"/>
      <c r="IH5" s="762"/>
      <c r="II5" s="526"/>
      <c r="IJ5" s="526"/>
      <c r="IK5" s="526"/>
      <c r="IL5" s="526"/>
      <c r="IM5" s="526"/>
      <c r="IN5" s="522"/>
      <c r="IO5" s="762"/>
      <c r="IP5" s="526"/>
      <c r="IQ5" s="526"/>
      <c r="IR5" s="526"/>
      <c r="IS5" s="808"/>
    </row>
    <row r="6" spans="1:253" s="96" customFormat="1" ht="20.100000000000001" customHeight="1">
      <c r="A6" s="846"/>
      <c r="B6" s="101" t="s">
        <v>6</v>
      </c>
      <c r="C6" s="391">
        <f>SUM(HP6:IS6)</f>
        <v>105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526"/>
      <c r="EV6" s="526"/>
      <c r="EW6" s="526"/>
      <c r="EX6" s="526"/>
      <c r="EY6" s="526"/>
      <c r="EZ6" s="76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  <c r="GK6" s="606"/>
      <c r="GL6" s="526"/>
      <c r="GM6" s="522"/>
      <c r="GN6" s="526"/>
      <c r="GO6" s="526"/>
      <c r="GP6" s="526"/>
      <c r="GQ6" s="522"/>
      <c r="GR6" s="522"/>
      <c r="GS6" s="526"/>
      <c r="GT6" s="526"/>
      <c r="GU6" s="526"/>
      <c r="GV6" s="526"/>
      <c r="GW6" s="526"/>
      <c r="GX6" s="522"/>
      <c r="GY6" s="762"/>
      <c r="GZ6" s="526"/>
      <c r="HA6" s="526"/>
      <c r="HB6" s="526"/>
      <c r="HC6" s="526"/>
      <c r="HD6" s="526"/>
      <c r="HE6" s="522"/>
      <c r="HF6" s="762"/>
      <c r="HG6" s="526"/>
      <c r="HH6" s="526"/>
      <c r="HI6" s="526"/>
      <c r="HJ6" s="526"/>
      <c r="HK6" s="526"/>
      <c r="HL6" s="522"/>
      <c r="HM6" s="762"/>
      <c r="HN6" s="526"/>
      <c r="HO6" s="782"/>
      <c r="HP6" s="815"/>
      <c r="HQ6" s="526"/>
      <c r="HR6" s="526"/>
      <c r="HS6" s="522"/>
      <c r="HT6" s="762"/>
      <c r="HU6" s="526"/>
      <c r="HV6" s="526"/>
      <c r="HW6" s="526"/>
      <c r="HX6" s="526"/>
      <c r="HY6" s="526"/>
      <c r="HZ6" s="522"/>
      <c r="IA6" s="762"/>
      <c r="IB6" s="522"/>
      <c r="IC6" s="522"/>
      <c r="ID6" s="522"/>
      <c r="IE6" s="522"/>
      <c r="IF6" s="522"/>
      <c r="IG6" s="522"/>
      <c r="IH6" s="762"/>
      <c r="II6" s="526"/>
      <c r="IJ6" s="526"/>
      <c r="IK6" s="526"/>
      <c r="IL6" s="526">
        <v>20</v>
      </c>
      <c r="IM6" s="526">
        <v>30</v>
      </c>
      <c r="IN6" s="522">
        <v>25</v>
      </c>
      <c r="IO6" s="762"/>
      <c r="IP6" s="526">
        <v>30</v>
      </c>
      <c r="IQ6" s="526"/>
      <c r="IR6" s="526"/>
      <c r="IS6" s="808"/>
    </row>
    <row r="7" spans="1:253" s="96" customFormat="1" ht="20.100000000000001" customHeight="1">
      <c r="A7" s="846"/>
      <c r="B7" s="101" t="s">
        <v>7</v>
      </c>
      <c r="C7" s="391">
        <f>SUM(HE7:IS7)</f>
        <v>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/>
      <c r="EV7" s="526"/>
      <c r="EW7" s="526"/>
      <c r="EX7" s="526"/>
      <c r="EY7" s="526"/>
      <c r="EZ7" s="76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  <c r="GK7" s="606"/>
      <c r="GL7" s="526"/>
      <c r="GM7" s="522"/>
      <c r="GN7" s="526"/>
      <c r="GO7" s="526"/>
      <c r="GP7" s="526"/>
      <c r="GQ7" s="522"/>
      <c r="GR7" s="522"/>
      <c r="GS7" s="526"/>
      <c r="GT7" s="526"/>
      <c r="GU7" s="526"/>
      <c r="GV7" s="526"/>
      <c r="GW7" s="526"/>
      <c r="GX7" s="522"/>
      <c r="GY7" s="762"/>
      <c r="GZ7" s="526"/>
      <c r="HA7" s="526"/>
      <c r="HB7" s="526"/>
      <c r="HC7" s="526"/>
      <c r="HD7" s="526"/>
      <c r="HE7" s="522"/>
      <c r="HF7" s="762"/>
      <c r="HG7" s="526"/>
      <c r="HH7" s="526"/>
      <c r="HI7" s="526"/>
      <c r="HJ7" s="526"/>
      <c r="HK7" s="526"/>
      <c r="HL7" s="522"/>
      <c r="HM7" s="762"/>
      <c r="HN7" s="526"/>
      <c r="HO7" s="782"/>
      <c r="HP7" s="815"/>
      <c r="HQ7" s="526"/>
      <c r="HR7" s="526"/>
      <c r="HS7" s="522"/>
      <c r="HT7" s="762"/>
      <c r="HU7" s="526"/>
      <c r="HV7" s="526"/>
      <c r="HW7" s="526"/>
      <c r="HX7" s="526"/>
      <c r="HY7" s="526"/>
      <c r="HZ7" s="522"/>
      <c r="IA7" s="762"/>
      <c r="IB7" s="522"/>
      <c r="IC7" s="522"/>
      <c r="ID7" s="522"/>
      <c r="IE7" s="522"/>
      <c r="IF7" s="522"/>
      <c r="IG7" s="522"/>
      <c r="IH7" s="762"/>
      <c r="II7" s="526"/>
      <c r="IJ7" s="526"/>
      <c r="IK7" s="526"/>
      <c r="IL7" s="526"/>
      <c r="IM7" s="526"/>
      <c r="IN7" s="522"/>
      <c r="IO7" s="762"/>
      <c r="IP7" s="526"/>
      <c r="IQ7" s="526"/>
      <c r="IR7" s="526"/>
      <c r="IS7" s="808"/>
    </row>
    <row r="8" spans="1:253" s="96" customFormat="1" ht="20.100000000000001" customHeight="1">
      <c r="A8" s="846"/>
      <c r="B8" s="101" t="s">
        <v>8</v>
      </c>
      <c r="C8" s="390">
        <f>C7-C6</f>
        <v>-105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526"/>
      <c r="EV8" s="526"/>
      <c r="EW8" s="526"/>
      <c r="EX8" s="526"/>
      <c r="EY8" s="526"/>
      <c r="EZ8" s="76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  <c r="GK8" s="606"/>
      <c r="GL8" s="526"/>
      <c r="GM8" s="522"/>
      <c r="GN8" s="526"/>
      <c r="GO8" s="526"/>
      <c r="GP8" s="526"/>
      <c r="GQ8" s="522"/>
      <c r="GR8" s="522"/>
      <c r="GS8" s="526"/>
      <c r="GT8" s="526"/>
      <c r="GU8" s="526"/>
      <c r="GV8" s="526"/>
      <c r="GW8" s="526"/>
      <c r="GX8" s="522"/>
      <c r="GY8" s="762"/>
      <c r="GZ8" s="526"/>
      <c r="HA8" s="526"/>
      <c r="HB8" s="526"/>
      <c r="HC8" s="526"/>
      <c r="HD8" s="526"/>
      <c r="HE8" s="522"/>
      <c r="HF8" s="762"/>
      <c r="HG8" s="526"/>
      <c r="HH8" s="526"/>
      <c r="HI8" s="526"/>
      <c r="HJ8" s="526"/>
      <c r="HK8" s="526"/>
      <c r="HL8" s="522"/>
      <c r="HM8" s="762"/>
      <c r="HN8" s="526"/>
      <c r="HO8" s="782"/>
      <c r="HP8" s="815"/>
      <c r="HQ8" s="526"/>
      <c r="HR8" s="526"/>
      <c r="HS8" s="522"/>
      <c r="HT8" s="762"/>
      <c r="HU8" s="526"/>
      <c r="HV8" s="526"/>
      <c r="HW8" s="526"/>
      <c r="HX8" s="526"/>
      <c r="HY8" s="526"/>
      <c r="HZ8" s="522"/>
      <c r="IA8" s="762"/>
      <c r="IB8" s="522"/>
      <c r="IC8" s="522"/>
      <c r="ID8" s="522"/>
      <c r="IE8" s="522"/>
      <c r="IF8" s="522"/>
      <c r="IG8" s="522"/>
      <c r="IH8" s="762"/>
      <c r="II8" s="526"/>
      <c r="IJ8" s="526"/>
      <c r="IK8" s="526"/>
      <c r="IL8" s="345">
        <f t="shared" ref="IL8" si="24">IL7-IL6</f>
        <v>-20</v>
      </c>
      <c r="IM8" s="345">
        <f t="shared" ref="IM8:IP8" si="25">IM7-IM6</f>
        <v>-30</v>
      </c>
      <c r="IN8" s="345">
        <f t="shared" si="25"/>
        <v>-25</v>
      </c>
      <c r="IO8" s="345">
        <f t="shared" si="25"/>
        <v>0</v>
      </c>
      <c r="IP8" s="345">
        <f t="shared" si="25"/>
        <v>-30</v>
      </c>
      <c r="IQ8" s="526"/>
      <c r="IR8" s="526"/>
      <c r="IS8" s="808"/>
    </row>
    <row r="9" spans="1:25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6"/>
      <c r="EV9" s="526"/>
      <c r="EW9" s="526"/>
      <c r="EX9" s="526"/>
      <c r="EY9" s="526"/>
      <c r="EZ9" s="76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  <c r="GK9" s="606"/>
      <c r="GL9" s="526"/>
      <c r="GM9" s="522"/>
      <c r="GN9" s="526"/>
      <c r="GO9" s="526"/>
      <c r="GP9" s="526"/>
      <c r="GQ9" s="522"/>
      <c r="GR9" s="522"/>
      <c r="GS9" s="526"/>
      <c r="GT9" s="526"/>
      <c r="GU9" s="526"/>
      <c r="GV9" s="526"/>
      <c r="GW9" s="526"/>
      <c r="GX9" s="522"/>
      <c r="GY9" s="762"/>
      <c r="GZ9" s="526"/>
      <c r="HA9" s="526"/>
      <c r="HB9" s="526"/>
      <c r="HC9" s="526"/>
      <c r="HD9" s="526"/>
      <c r="HE9" s="522"/>
      <c r="HF9" s="762"/>
      <c r="HG9" s="526"/>
      <c r="HH9" s="526"/>
      <c r="HI9" s="526"/>
      <c r="HJ9" s="526"/>
      <c r="HK9" s="526"/>
      <c r="HL9" s="522"/>
      <c r="HM9" s="762"/>
      <c r="HN9" s="526"/>
      <c r="HO9" s="782"/>
      <c r="HP9" s="815"/>
      <c r="HQ9" s="526"/>
      <c r="HR9" s="526"/>
      <c r="HS9" s="522"/>
      <c r="HT9" s="762"/>
      <c r="HU9" s="526"/>
      <c r="HV9" s="526"/>
      <c r="HW9" s="526"/>
      <c r="HX9" s="526"/>
      <c r="HY9" s="526"/>
      <c r="HZ9" s="522"/>
      <c r="IA9" s="762"/>
      <c r="IB9" s="522"/>
      <c r="IC9" s="522"/>
      <c r="ID9" s="522"/>
      <c r="IE9" s="522"/>
      <c r="IF9" s="522"/>
      <c r="IG9" s="522"/>
      <c r="IH9" s="762"/>
      <c r="II9" s="526"/>
      <c r="IJ9" s="526"/>
      <c r="IK9" s="526"/>
      <c r="IL9" s="523">
        <f t="shared" ref="IL9" si="26">IK9+IL8</f>
        <v>-20</v>
      </c>
      <c r="IM9" s="523">
        <f t="shared" ref="IM9" si="27">IL9+IM8</f>
        <v>-50</v>
      </c>
      <c r="IN9" s="523">
        <f t="shared" ref="IN9" si="28">IM9+IN8</f>
        <v>-75</v>
      </c>
      <c r="IO9" s="523">
        <f t="shared" ref="IO9" si="29">IN9+IO8</f>
        <v>-75</v>
      </c>
      <c r="IP9" s="523">
        <f t="shared" ref="IP9" si="30">IO9+IP8</f>
        <v>-105</v>
      </c>
      <c r="IQ9" s="526"/>
      <c r="IR9" s="526"/>
      <c r="IS9" s="808"/>
    </row>
    <row r="10" spans="1:25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526"/>
      <c r="EV10" s="526"/>
      <c r="EW10" s="526"/>
      <c r="EX10" s="526"/>
      <c r="EY10" s="342"/>
      <c r="EZ10" s="76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  <c r="GK10" s="606"/>
      <c r="GL10" s="526"/>
      <c r="GM10" s="522"/>
      <c r="GN10" s="526"/>
      <c r="GO10" s="526"/>
      <c r="GP10" s="526"/>
      <c r="GQ10" s="522"/>
      <c r="GR10" s="522"/>
      <c r="GS10" s="526"/>
      <c r="GT10" s="526"/>
      <c r="GU10" s="526"/>
      <c r="GV10" s="526"/>
      <c r="GW10" s="526"/>
      <c r="GX10" s="522"/>
      <c r="GY10" s="762"/>
      <c r="GZ10" s="526"/>
      <c r="HA10" s="526"/>
      <c r="HB10" s="526"/>
      <c r="HC10" s="526"/>
      <c r="HD10" s="526"/>
      <c r="HE10" s="522"/>
      <c r="HF10" s="762"/>
      <c r="HG10" s="526"/>
      <c r="HH10" s="526"/>
      <c r="HI10" s="526"/>
      <c r="HJ10" s="526"/>
      <c r="HK10" s="526"/>
      <c r="HL10" s="522"/>
      <c r="HM10" s="762"/>
      <c r="HN10" s="526"/>
      <c r="HO10" s="782"/>
      <c r="HP10" s="815"/>
      <c r="HQ10" s="526"/>
      <c r="HR10" s="526"/>
      <c r="HS10" s="522"/>
      <c r="HT10" s="762"/>
      <c r="HU10" s="526"/>
      <c r="HV10" s="526"/>
      <c r="HW10" s="526"/>
      <c r="HX10" s="526"/>
      <c r="HY10" s="526"/>
      <c r="HZ10" s="522"/>
      <c r="IA10" s="762"/>
      <c r="IB10" s="522"/>
      <c r="IC10" s="522"/>
      <c r="ID10" s="522"/>
      <c r="IE10" s="522"/>
      <c r="IF10" s="522"/>
      <c r="IG10" s="522"/>
      <c r="IH10" s="762"/>
      <c r="II10" s="526"/>
      <c r="IJ10" s="526"/>
      <c r="IK10" s="526"/>
      <c r="IL10" s="526"/>
      <c r="IM10" s="526"/>
      <c r="IN10" s="522"/>
      <c r="IO10" s="762"/>
      <c r="IP10" s="526"/>
      <c r="IQ10" s="526"/>
      <c r="IR10" s="526"/>
      <c r="IS10" s="808"/>
    </row>
    <row r="11" spans="1:25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763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  <c r="GK11" s="609"/>
      <c r="GL11" s="349"/>
      <c r="GM11" s="350"/>
      <c r="GN11" s="349"/>
      <c r="GO11" s="349"/>
      <c r="GP11" s="349"/>
      <c r="GQ11" s="350"/>
      <c r="GR11" s="350"/>
      <c r="GS11" s="349"/>
      <c r="GT11" s="349"/>
      <c r="GU11" s="349"/>
      <c r="GV11" s="349"/>
      <c r="GW11" s="349"/>
      <c r="GX11" s="350"/>
      <c r="GY11" s="763"/>
      <c r="GZ11" s="349"/>
      <c r="HA11" s="349"/>
      <c r="HB11" s="349"/>
      <c r="HC11" s="349"/>
      <c r="HD11" s="349"/>
      <c r="HE11" s="350"/>
      <c r="HF11" s="763"/>
      <c r="HG11" s="349"/>
      <c r="HH11" s="349"/>
      <c r="HI11" s="349"/>
      <c r="HJ11" s="349"/>
      <c r="HK11" s="349"/>
      <c r="HL11" s="350"/>
      <c r="HM11" s="763"/>
      <c r="HN11" s="349"/>
      <c r="HO11" s="812"/>
      <c r="HP11" s="816"/>
      <c r="HQ11" s="349"/>
      <c r="HR11" s="349"/>
      <c r="HS11" s="350"/>
      <c r="HT11" s="763"/>
      <c r="HU11" s="349"/>
      <c r="HV11" s="349"/>
      <c r="HW11" s="349"/>
      <c r="HX11" s="349"/>
      <c r="HY11" s="349"/>
      <c r="HZ11" s="350"/>
      <c r="IA11" s="763"/>
      <c r="IB11" s="350"/>
      <c r="IC11" s="350"/>
      <c r="ID11" s="350"/>
      <c r="IE11" s="350"/>
      <c r="IF11" s="350"/>
      <c r="IG11" s="350"/>
      <c r="IH11" s="763"/>
      <c r="II11" s="349"/>
      <c r="IJ11" s="349"/>
      <c r="IK11" s="349"/>
      <c r="IL11" s="349"/>
      <c r="IM11" s="349"/>
      <c r="IN11" s="350"/>
      <c r="IO11" s="763"/>
      <c r="IP11" s="349"/>
      <c r="IQ11" s="349"/>
      <c r="IR11" s="349"/>
      <c r="IS11" s="809"/>
    </row>
    <row r="12" spans="1:253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76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  <c r="GK12" s="604"/>
      <c r="GL12" s="525"/>
      <c r="GM12" s="524"/>
      <c r="GN12" s="525"/>
      <c r="GO12" s="525"/>
      <c r="GP12" s="525"/>
      <c r="GQ12" s="524"/>
      <c r="GR12" s="524"/>
      <c r="GS12" s="525"/>
      <c r="GT12" s="525"/>
      <c r="GU12" s="525"/>
      <c r="GV12" s="525"/>
      <c r="GW12" s="525"/>
      <c r="GX12" s="524"/>
      <c r="GY12" s="761"/>
      <c r="GZ12" s="525"/>
      <c r="HA12" s="525"/>
      <c r="HB12" s="525"/>
      <c r="HC12" s="525"/>
      <c r="HD12" s="525"/>
      <c r="HE12" s="524"/>
      <c r="HF12" s="761"/>
      <c r="HG12" s="525"/>
      <c r="HH12" s="525"/>
      <c r="HI12" s="525"/>
      <c r="HJ12" s="525"/>
      <c r="HK12" s="525"/>
      <c r="HL12" s="524"/>
      <c r="HM12" s="761"/>
      <c r="HN12" s="525"/>
      <c r="HO12" s="811"/>
      <c r="HP12" s="814"/>
      <c r="HQ12" s="525"/>
      <c r="HR12" s="525"/>
      <c r="HS12" s="524"/>
      <c r="HT12" s="761"/>
      <c r="HU12" s="525"/>
      <c r="HV12" s="525"/>
      <c r="HW12" s="525"/>
      <c r="HX12" s="525"/>
      <c r="HY12" s="525"/>
      <c r="HZ12" s="524"/>
      <c r="IA12" s="761"/>
      <c r="IB12" s="524"/>
      <c r="IC12" s="524"/>
      <c r="ID12" s="524"/>
      <c r="IE12" s="524"/>
      <c r="IF12" s="524"/>
      <c r="IG12" s="524"/>
      <c r="IH12" s="761"/>
      <c r="II12" s="525"/>
      <c r="IJ12" s="525"/>
      <c r="IK12" s="525"/>
      <c r="IL12" s="525"/>
      <c r="IM12" s="525"/>
      <c r="IN12" s="524"/>
      <c r="IO12" s="761"/>
      <c r="IP12" s="525"/>
      <c r="IQ12" s="525"/>
      <c r="IR12" s="525"/>
      <c r="IS12" s="807"/>
    </row>
    <row r="13" spans="1:253" s="96" customFormat="1" ht="20.100000000000001" customHeight="1">
      <c r="A13" s="845" t="s">
        <v>878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76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  <c r="GK13" s="606"/>
      <c r="GL13" s="526"/>
      <c r="GM13" s="522"/>
      <c r="GN13" s="526"/>
      <c r="GO13" s="526"/>
      <c r="GP13" s="526"/>
      <c r="GQ13" s="522"/>
      <c r="GR13" s="522"/>
      <c r="GS13" s="526"/>
      <c r="GT13" s="526"/>
      <c r="GU13" s="526"/>
      <c r="GV13" s="526"/>
      <c r="GW13" s="526"/>
      <c r="GX13" s="522"/>
      <c r="GY13" s="762"/>
      <c r="GZ13" s="526"/>
      <c r="HA13" s="526"/>
      <c r="HB13" s="526"/>
      <c r="HC13" s="526"/>
      <c r="HD13" s="526"/>
      <c r="HE13" s="522"/>
      <c r="HF13" s="762"/>
      <c r="HG13" s="526"/>
      <c r="HH13" s="526"/>
      <c r="HI13" s="526"/>
      <c r="HJ13" s="526"/>
      <c r="HK13" s="526"/>
      <c r="HL13" s="522"/>
      <c r="HM13" s="762"/>
      <c r="HN13" s="526"/>
      <c r="HO13" s="782"/>
      <c r="HP13" s="815"/>
      <c r="HQ13" s="526"/>
      <c r="HR13" s="526"/>
      <c r="HS13" s="522"/>
      <c r="HT13" s="762"/>
      <c r="HU13" s="526"/>
      <c r="HV13" s="526"/>
      <c r="HW13" s="526"/>
      <c r="HX13" s="526"/>
      <c r="HY13" s="526"/>
      <c r="HZ13" s="522"/>
      <c r="IA13" s="762"/>
      <c r="IB13" s="522"/>
      <c r="IC13" s="522"/>
      <c r="ID13" s="522"/>
      <c r="IE13" s="522"/>
      <c r="IF13" s="522"/>
      <c r="IG13" s="522"/>
      <c r="IH13" s="762"/>
      <c r="II13" s="526"/>
      <c r="IJ13" s="526"/>
      <c r="IK13" s="526"/>
      <c r="IL13" s="526"/>
      <c r="IM13" s="526"/>
      <c r="IN13" s="522"/>
      <c r="IO13" s="762"/>
      <c r="IP13" s="526"/>
      <c r="IQ13" s="526"/>
      <c r="IR13" s="526"/>
      <c r="IS13" s="808"/>
    </row>
    <row r="14" spans="1:253" s="96" customFormat="1" ht="20.100000000000001" customHeight="1">
      <c r="A14" s="846"/>
      <c r="B14" s="101" t="s">
        <v>6</v>
      </c>
      <c r="C14" s="391">
        <f>SUM(HP14:IS14)</f>
        <v>105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526"/>
      <c r="EW14" s="526"/>
      <c r="EX14" s="526"/>
      <c r="EY14" s="526"/>
      <c r="EZ14" s="76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  <c r="GK14" s="606"/>
      <c r="GL14" s="526"/>
      <c r="GM14" s="522"/>
      <c r="GN14" s="526"/>
      <c r="GO14" s="526"/>
      <c r="GP14" s="526"/>
      <c r="GQ14" s="522"/>
      <c r="GR14" s="522"/>
      <c r="GS14" s="526"/>
      <c r="GT14" s="526"/>
      <c r="GU14" s="526"/>
      <c r="GV14" s="526"/>
      <c r="GW14" s="526"/>
      <c r="GX14" s="522"/>
      <c r="GY14" s="762"/>
      <c r="GZ14" s="526"/>
      <c r="HA14" s="526"/>
      <c r="HB14" s="526"/>
      <c r="HC14" s="526"/>
      <c r="HD14" s="526"/>
      <c r="HE14" s="522"/>
      <c r="HF14" s="762"/>
      <c r="HG14" s="526"/>
      <c r="HH14" s="526"/>
      <c r="HI14" s="526"/>
      <c r="HJ14" s="526"/>
      <c r="HK14" s="526"/>
      <c r="HL14" s="522"/>
      <c r="HM14" s="762"/>
      <c r="HN14" s="526"/>
      <c r="HO14" s="782"/>
      <c r="HP14" s="815"/>
      <c r="HQ14" s="526"/>
      <c r="HR14" s="526"/>
      <c r="HS14" s="522"/>
      <c r="HT14" s="762"/>
      <c r="HU14" s="526"/>
      <c r="HV14" s="526"/>
      <c r="HW14" s="526"/>
      <c r="HX14" s="526"/>
      <c r="HY14" s="526"/>
      <c r="HZ14" s="522"/>
      <c r="IA14" s="762"/>
      <c r="IB14" s="522"/>
      <c r="IC14" s="522"/>
      <c r="ID14" s="522"/>
      <c r="IE14" s="522"/>
      <c r="IF14" s="522"/>
      <c r="IG14" s="522"/>
      <c r="IH14" s="762"/>
      <c r="II14" s="526"/>
      <c r="IJ14" s="526"/>
      <c r="IK14" s="526"/>
      <c r="IL14" s="526"/>
      <c r="IM14" s="526">
        <v>30</v>
      </c>
      <c r="IN14" s="522">
        <v>25</v>
      </c>
      <c r="IO14" s="762"/>
      <c r="IP14" s="526">
        <v>30</v>
      </c>
      <c r="IQ14" s="526">
        <v>20</v>
      </c>
      <c r="IR14" s="526"/>
      <c r="IS14" s="808"/>
    </row>
    <row r="15" spans="1:253" s="96" customFormat="1" ht="20.100000000000001" customHeight="1">
      <c r="A15" s="846"/>
      <c r="B15" s="101" t="s">
        <v>7</v>
      </c>
      <c r="C15" s="391">
        <f t="shared" ref="C15" si="31">SUM(HE15:IS15)</f>
        <v>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/>
      <c r="EW15" s="526"/>
      <c r="EX15" s="526"/>
      <c r="EY15" s="526"/>
      <c r="EZ15" s="762"/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  <c r="GK15" s="606"/>
      <c r="GL15" s="526"/>
      <c r="GM15" s="522"/>
      <c r="GN15" s="526"/>
      <c r="GO15" s="526"/>
      <c r="GP15" s="526"/>
      <c r="GQ15" s="522"/>
      <c r="GR15" s="522"/>
      <c r="GS15" s="526"/>
      <c r="GT15" s="526"/>
      <c r="GU15" s="526"/>
      <c r="GV15" s="526"/>
      <c r="GW15" s="526"/>
      <c r="GX15" s="522"/>
      <c r="GY15" s="762"/>
      <c r="GZ15" s="526"/>
      <c r="HA15" s="526"/>
      <c r="HB15" s="526"/>
      <c r="HC15" s="526"/>
      <c r="HD15" s="526"/>
      <c r="HE15" s="522"/>
      <c r="HF15" s="762"/>
      <c r="HG15" s="526"/>
      <c r="HH15" s="526"/>
      <c r="HI15" s="526"/>
      <c r="HJ15" s="526"/>
      <c r="HK15" s="526"/>
      <c r="HL15" s="522"/>
      <c r="HM15" s="762"/>
      <c r="HN15" s="526"/>
      <c r="HO15" s="782"/>
      <c r="HP15" s="815"/>
      <c r="HQ15" s="526"/>
      <c r="HR15" s="526"/>
      <c r="HS15" s="522"/>
      <c r="HT15" s="762"/>
      <c r="HU15" s="526"/>
      <c r="HV15" s="526"/>
      <c r="HW15" s="526"/>
      <c r="HX15" s="526"/>
      <c r="HY15" s="526"/>
      <c r="HZ15" s="522"/>
      <c r="IA15" s="762"/>
      <c r="IB15" s="522"/>
      <c r="IC15" s="522"/>
      <c r="ID15" s="522"/>
      <c r="IE15" s="522"/>
      <c r="IF15" s="522"/>
      <c r="IG15" s="522"/>
      <c r="IH15" s="762"/>
      <c r="II15" s="526"/>
      <c r="IJ15" s="526"/>
      <c r="IK15" s="526"/>
      <c r="IL15" s="526"/>
      <c r="IM15" s="526"/>
      <c r="IN15" s="522"/>
      <c r="IO15" s="762"/>
      <c r="IP15" s="526"/>
      <c r="IQ15" s="526"/>
      <c r="IR15" s="526"/>
      <c r="IS15" s="808"/>
    </row>
    <row r="16" spans="1:253" s="96" customFormat="1" ht="20.100000000000001" customHeight="1">
      <c r="A16" s="846"/>
      <c r="B16" s="101" t="s">
        <v>8</v>
      </c>
      <c r="C16" s="390">
        <f>C15-C14</f>
        <v>-105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526"/>
      <c r="EW16" s="526"/>
      <c r="EX16" s="526"/>
      <c r="EY16" s="526"/>
      <c r="EZ16" s="762"/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  <c r="GK16" s="606"/>
      <c r="GL16" s="526"/>
      <c r="GM16" s="522"/>
      <c r="GN16" s="526"/>
      <c r="GO16" s="526"/>
      <c r="GP16" s="526"/>
      <c r="GQ16" s="522"/>
      <c r="GR16" s="522"/>
      <c r="GS16" s="526"/>
      <c r="GT16" s="526"/>
      <c r="GU16" s="526"/>
      <c r="GV16" s="526"/>
      <c r="GW16" s="526"/>
      <c r="GX16" s="522"/>
      <c r="GY16" s="762"/>
      <c r="GZ16" s="526"/>
      <c r="HA16" s="526"/>
      <c r="HB16" s="526"/>
      <c r="HC16" s="526"/>
      <c r="HD16" s="526"/>
      <c r="HE16" s="522"/>
      <c r="HF16" s="762"/>
      <c r="HG16" s="526"/>
      <c r="HH16" s="526"/>
      <c r="HI16" s="526"/>
      <c r="HJ16" s="526"/>
      <c r="HK16" s="526"/>
      <c r="HL16" s="522"/>
      <c r="HM16" s="762"/>
      <c r="HN16" s="526"/>
      <c r="HO16" s="782"/>
      <c r="HP16" s="815"/>
      <c r="HQ16" s="526"/>
      <c r="HR16" s="526"/>
      <c r="HS16" s="522"/>
      <c r="HT16" s="762"/>
      <c r="HU16" s="526"/>
      <c r="HV16" s="526"/>
      <c r="HW16" s="526"/>
      <c r="HX16" s="526"/>
      <c r="HY16" s="526"/>
      <c r="HZ16" s="522"/>
      <c r="IA16" s="762"/>
      <c r="IB16" s="522"/>
      <c r="IC16" s="522"/>
      <c r="ID16" s="522"/>
      <c r="IE16" s="522"/>
      <c r="IF16" s="522"/>
      <c r="IG16" s="522"/>
      <c r="IH16" s="762"/>
      <c r="II16" s="526"/>
      <c r="IJ16" s="526"/>
      <c r="IK16" s="526"/>
      <c r="IL16" s="526"/>
      <c r="IM16" s="345">
        <f t="shared" ref="IM16" si="32">IM15-IM14</f>
        <v>-30</v>
      </c>
      <c r="IN16" s="345">
        <f t="shared" ref="IN16:IQ16" si="33">IN15-IN14</f>
        <v>-25</v>
      </c>
      <c r="IO16" s="345">
        <f t="shared" si="33"/>
        <v>0</v>
      </c>
      <c r="IP16" s="345">
        <f t="shared" si="33"/>
        <v>-30</v>
      </c>
      <c r="IQ16" s="345">
        <f t="shared" si="33"/>
        <v>-20</v>
      </c>
      <c r="IR16" s="526"/>
      <c r="IS16" s="808"/>
    </row>
    <row r="17" spans="1:25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6"/>
      <c r="EW17" s="526"/>
      <c r="EX17" s="526"/>
      <c r="EY17" s="526"/>
      <c r="EZ17" s="762"/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  <c r="GK17" s="606"/>
      <c r="GL17" s="526"/>
      <c r="GM17" s="522"/>
      <c r="GN17" s="526"/>
      <c r="GO17" s="526"/>
      <c r="GP17" s="526"/>
      <c r="GQ17" s="522"/>
      <c r="GR17" s="522"/>
      <c r="GS17" s="526"/>
      <c r="GT17" s="526"/>
      <c r="GU17" s="526"/>
      <c r="GV17" s="526"/>
      <c r="GW17" s="526"/>
      <c r="GX17" s="522"/>
      <c r="GY17" s="762"/>
      <c r="GZ17" s="526"/>
      <c r="HA17" s="526"/>
      <c r="HB17" s="526"/>
      <c r="HC17" s="526"/>
      <c r="HD17" s="526"/>
      <c r="HE17" s="522"/>
      <c r="HF17" s="762"/>
      <c r="HG17" s="526"/>
      <c r="HH17" s="526"/>
      <c r="HI17" s="526"/>
      <c r="HJ17" s="526"/>
      <c r="HK17" s="526"/>
      <c r="HL17" s="522"/>
      <c r="HM17" s="762"/>
      <c r="HN17" s="526"/>
      <c r="HO17" s="782"/>
      <c r="HP17" s="815"/>
      <c r="HQ17" s="526"/>
      <c r="HR17" s="526"/>
      <c r="HS17" s="522"/>
      <c r="HT17" s="762"/>
      <c r="HU17" s="526"/>
      <c r="HV17" s="526"/>
      <c r="HW17" s="526"/>
      <c r="HX17" s="526"/>
      <c r="HY17" s="526"/>
      <c r="HZ17" s="522"/>
      <c r="IA17" s="762"/>
      <c r="IB17" s="522"/>
      <c r="IC17" s="522"/>
      <c r="ID17" s="522"/>
      <c r="IE17" s="522"/>
      <c r="IF17" s="522"/>
      <c r="IG17" s="522"/>
      <c r="IH17" s="762"/>
      <c r="II17" s="526"/>
      <c r="IJ17" s="526"/>
      <c r="IK17" s="526"/>
      <c r="IL17" s="526"/>
      <c r="IM17" s="523">
        <f t="shared" ref="IM17" si="34">IL17+IM16</f>
        <v>-30</v>
      </c>
      <c r="IN17" s="523">
        <f t="shared" ref="IN17" si="35">IM17+IN16</f>
        <v>-55</v>
      </c>
      <c r="IO17" s="523">
        <f t="shared" ref="IO17" si="36">IN17+IO16</f>
        <v>-55</v>
      </c>
      <c r="IP17" s="523">
        <f t="shared" ref="IP17" si="37">IO17+IP16</f>
        <v>-85</v>
      </c>
      <c r="IQ17" s="523">
        <f t="shared" ref="IQ17" si="38">IP17+IQ16</f>
        <v>-105</v>
      </c>
      <c r="IR17" s="526"/>
      <c r="IS17" s="808"/>
    </row>
    <row r="18" spans="1:25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6"/>
      <c r="EW18" s="526"/>
      <c r="EX18" s="526"/>
      <c r="EY18" s="526"/>
      <c r="EZ18" s="762"/>
      <c r="FA18" s="749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  <c r="GK18" s="606"/>
      <c r="GL18" s="526"/>
      <c r="GM18" s="522"/>
      <c r="GN18" s="526"/>
      <c r="GO18" s="526"/>
      <c r="GP18" s="526"/>
      <c r="GQ18" s="522"/>
      <c r="GR18" s="522"/>
      <c r="GS18" s="526"/>
      <c r="GT18" s="526"/>
      <c r="GU18" s="526"/>
      <c r="GV18" s="526"/>
      <c r="GW18" s="526"/>
      <c r="GX18" s="522"/>
      <c r="GY18" s="762"/>
      <c r="GZ18" s="526"/>
      <c r="HA18" s="526"/>
      <c r="HB18" s="526"/>
      <c r="HC18" s="526"/>
      <c r="HD18" s="526"/>
      <c r="HE18" s="522"/>
      <c r="HF18" s="762"/>
      <c r="HG18" s="526"/>
      <c r="HH18" s="526"/>
      <c r="HI18" s="526"/>
      <c r="HJ18" s="526"/>
      <c r="HK18" s="526"/>
      <c r="HL18" s="522"/>
      <c r="HM18" s="762"/>
      <c r="HN18" s="526"/>
      <c r="HO18" s="782"/>
      <c r="HP18" s="815"/>
      <c r="HQ18" s="526"/>
      <c r="HR18" s="526"/>
      <c r="HS18" s="522"/>
      <c r="HT18" s="762"/>
      <c r="HU18" s="526"/>
      <c r="HV18" s="526"/>
      <c r="HW18" s="526"/>
      <c r="HX18" s="526"/>
      <c r="HY18" s="526"/>
      <c r="HZ18" s="522"/>
      <c r="IA18" s="762"/>
      <c r="IB18" s="522"/>
      <c r="IC18" s="522"/>
      <c r="ID18" s="522"/>
      <c r="IE18" s="522"/>
      <c r="IF18" s="522"/>
      <c r="IG18" s="522"/>
      <c r="IH18" s="762"/>
      <c r="II18" s="526"/>
      <c r="IJ18" s="526"/>
      <c r="IK18" s="526"/>
      <c r="IL18" s="526"/>
      <c r="IM18" s="526"/>
      <c r="IN18" s="522"/>
      <c r="IO18" s="762"/>
      <c r="IP18" s="526"/>
      <c r="IQ18" s="526"/>
      <c r="IR18" s="526"/>
      <c r="IS18" s="808"/>
    </row>
    <row r="19" spans="1:25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763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  <c r="GK19" s="609"/>
      <c r="GL19" s="349"/>
      <c r="GM19" s="350"/>
      <c r="GN19" s="349"/>
      <c r="GO19" s="349"/>
      <c r="GP19" s="349"/>
      <c r="GQ19" s="350"/>
      <c r="GR19" s="350"/>
      <c r="GS19" s="349"/>
      <c r="GT19" s="349"/>
      <c r="GU19" s="349"/>
      <c r="GV19" s="349"/>
      <c r="GW19" s="349"/>
      <c r="GX19" s="350"/>
      <c r="GY19" s="763"/>
      <c r="GZ19" s="349"/>
      <c r="HA19" s="349"/>
      <c r="HB19" s="349"/>
      <c r="HC19" s="349"/>
      <c r="HD19" s="349"/>
      <c r="HE19" s="350"/>
      <c r="HF19" s="763"/>
      <c r="HG19" s="349"/>
      <c r="HH19" s="349"/>
      <c r="HI19" s="349"/>
      <c r="HJ19" s="349"/>
      <c r="HK19" s="349"/>
      <c r="HL19" s="350"/>
      <c r="HM19" s="763"/>
      <c r="HN19" s="349"/>
      <c r="HO19" s="812"/>
      <c r="HP19" s="816"/>
      <c r="HQ19" s="349"/>
      <c r="HR19" s="349"/>
      <c r="HS19" s="350"/>
      <c r="HT19" s="763"/>
      <c r="HU19" s="349"/>
      <c r="HV19" s="349"/>
      <c r="HW19" s="349"/>
      <c r="HX19" s="349"/>
      <c r="HY19" s="349"/>
      <c r="HZ19" s="350"/>
      <c r="IA19" s="763"/>
      <c r="IB19" s="350"/>
      <c r="IC19" s="350"/>
      <c r="ID19" s="350"/>
      <c r="IE19" s="350"/>
      <c r="IF19" s="350"/>
      <c r="IG19" s="350"/>
      <c r="IH19" s="763"/>
      <c r="II19" s="349"/>
      <c r="IJ19" s="349"/>
      <c r="IK19" s="349"/>
      <c r="IL19" s="349"/>
      <c r="IM19" s="349"/>
      <c r="IN19" s="350"/>
      <c r="IO19" s="763"/>
      <c r="IP19" s="349"/>
      <c r="IQ19" s="349"/>
      <c r="IR19" s="349"/>
      <c r="IS19" s="809"/>
    </row>
    <row r="20" spans="1:253" ht="42" customHeight="1" thickBot="1">
      <c r="A20" s="821" t="s">
        <v>879</v>
      </c>
      <c r="B20" s="822"/>
      <c r="C20" s="823"/>
    </row>
  </sheetData>
  <mergeCells count="12">
    <mergeCell ref="A20:C20"/>
    <mergeCell ref="A2:C3"/>
    <mergeCell ref="D2:AG2"/>
    <mergeCell ref="AH2:BL2"/>
    <mergeCell ref="BM2:CP2"/>
    <mergeCell ref="FA2:GB2"/>
    <mergeCell ref="GK2:HO2"/>
    <mergeCell ref="HP2:IS2"/>
    <mergeCell ref="A5:A11"/>
    <mergeCell ref="A13:A19"/>
    <mergeCell ref="CQ2:DU2"/>
    <mergeCell ref="DV2:EZ2"/>
  </mergeCells>
  <conditionalFormatting sqref="C8">
    <cfRule type="cellIs" dxfId="5778" priority="60" operator="lessThan">
      <formula>0</formula>
    </cfRule>
    <cfRule type="cellIs" dxfId="5777" priority="59" operator="equal">
      <formula>0</formula>
    </cfRule>
    <cfRule type="cellIs" dxfId="5776" priority="58" operator="equal">
      <formula>0</formula>
    </cfRule>
  </conditionalFormatting>
  <conditionalFormatting sqref="C16">
    <cfRule type="cellIs" dxfId="5775" priority="63" operator="lessThan">
      <formula>0</formula>
    </cfRule>
    <cfRule type="cellIs" dxfId="5774" priority="62" operator="equal">
      <formula>0</formula>
    </cfRule>
    <cfRule type="cellIs" dxfId="5773" priority="61" operator="equal">
      <formula>0</formula>
    </cfRule>
  </conditionalFormatting>
  <conditionalFormatting sqref="D6:G6 I6:O6 R6:V6 D14:G14 I14:O14 R14:V14 Y14:AT14">
    <cfRule type="cellIs" dxfId="5772" priority="66" operator="greaterThan">
      <formula>0</formula>
    </cfRule>
  </conditionalFormatting>
  <conditionalFormatting sqref="D8:O8 R8:V8 Y8:AS8 AU9">
    <cfRule type="cellIs" dxfId="5771" priority="57" operator="greaterThan">
      <formula>0</formula>
    </cfRule>
  </conditionalFormatting>
  <conditionalFormatting sqref="D8:O8 R8:V8 Y8:AS8 CC8 CE8:CG8 CQ8:CS8 IT8:XFD8 IT15:XFD15 BV8:BZ8 AU9">
    <cfRule type="cellIs" dxfId="5770" priority="56" operator="greaterThan">
      <formula>0</formula>
    </cfRule>
  </conditionalFormatting>
  <conditionalFormatting sqref="D16:O16 R16:V16">
    <cfRule type="cellIs" dxfId="5769" priority="50" operator="greaterThan">
      <formula>0</formula>
    </cfRule>
    <cfRule type="cellIs" dxfId="5768" priority="52" operator="greaterThan">
      <formula>0</formula>
    </cfRule>
    <cfRule type="cellIs" dxfId="5767" priority="51" operator="greaterThan">
      <formula>0</formula>
    </cfRule>
  </conditionalFormatting>
  <conditionalFormatting sqref="D9:V9 Y9:AS9 BV9:CC9 CE9:CG9 CQ9:CS9 AV17:CD17 CF17:CG17">
    <cfRule type="cellIs" dxfId="5766" priority="54" operator="equal">
      <formula>0</formula>
    </cfRule>
    <cfRule type="cellIs" dxfId="5765" priority="53" operator="lessThan">
      <formula>-0.01</formula>
    </cfRule>
  </conditionalFormatting>
  <conditionalFormatting sqref="D17:AS17">
    <cfRule type="cellIs" dxfId="5764" priority="44" operator="equal">
      <formula>0</formula>
    </cfRule>
    <cfRule type="cellIs" dxfId="5763" priority="43" operator="lessThan">
      <formula>-0.01</formula>
    </cfRule>
  </conditionalFormatting>
  <conditionalFormatting sqref="D18:AS18 AV18:CG18 CQ18:CW18 DC18:DK18 IT18:XFD18">
    <cfRule type="cellIs" dxfId="5762" priority="65" operator="greaterThan">
      <formula>0</formula>
    </cfRule>
    <cfRule type="cellIs" dxfId="5761" priority="64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5760" priority="55" operator="greaterThan">
      <formula>0</formula>
    </cfRule>
  </conditionalFormatting>
  <conditionalFormatting sqref="Y16:AC16">
    <cfRule type="cellIs" dxfId="5759" priority="49" operator="greaterThan">
      <formula>0</formula>
    </cfRule>
    <cfRule type="cellIs" dxfId="5758" priority="48" operator="greaterThan">
      <formula>0</formula>
    </cfRule>
    <cfRule type="cellIs" dxfId="5757" priority="47" operator="greaterThan">
      <formula>0</formula>
    </cfRule>
  </conditionalFormatting>
  <conditionalFormatting sqref="Y6:CC6 CE6:CG6 CQ6:CS6 DU6 IT6:XFD8 CC8 CE8:CG8 CQ8:CS8 AW14:BR14 BT14:CD14 CF14:CG14 CQ14:DD14 DU14 IT14:XFD15 CA15:CB16 CU15:CW17 CX15:DB18">
    <cfRule type="cellIs" dxfId="5756" priority="42" operator="greaterThan">
      <formula>0</formula>
    </cfRule>
  </conditionalFormatting>
  <conditionalFormatting sqref="AE16:BD16 CC16:CD16 CG16 CS16:CT16">
    <cfRule type="cellIs" dxfId="5755" priority="39" operator="greaterThan">
      <formula>0</formula>
    </cfRule>
  </conditionalFormatting>
  <conditionalFormatting sqref="AE16:BD16 CC16:CD16">
    <cfRule type="cellIs" dxfId="5754" priority="38" operator="greaterThan">
      <formula>0</formula>
    </cfRule>
  </conditionalFormatting>
  <conditionalFormatting sqref="AE16:BZ16">
    <cfRule type="cellIs" dxfId="5753" priority="30" operator="greaterThan">
      <formula>0</formula>
    </cfRule>
  </conditionalFormatting>
  <conditionalFormatting sqref="AU8:BS8 BV8:BZ8">
    <cfRule type="cellIs" dxfId="5752" priority="33" operator="greaterThan">
      <formula>0</formula>
    </cfRule>
  </conditionalFormatting>
  <conditionalFormatting sqref="AU8:BS8">
    <cfRule type="cellIs" dxfId="5751" priority="32" operator="greaterThan">
      <formula>0</formula>
    </cfRule>
  </conditionalFormatting>
  <conditionalFormatting sqref="AU8:BS9">
    <cfRule type="cellIs" dxfId="5750" priority="31" operator="greaterThan">
      <formula>0</formula>
    </cfRule>
  </conditionalFormatting>
  <conditionalFormatting sqref="AV17 AT17:AU18">
    <cfRule type="cellIs" dxfId="5749" priority="46" operator="greaterThan">
      <formula>0</formula>
    </cfRule>
    <cfRule type="cellIs" dxfId="5748" priority="45" operator="greaterThan">
      <formula>0</formula>
    </cfRule>
  </conditionalFormatting>
  <conditionalFormatting sqref="AV9:BS9">
    <cfRule type="cellIs" dxfId="5747" priority="34" operator="lessThan">
      <formula>-0.01</formula>
    </cfRule>
    <cfRule type="cellIs" dxfId="5746" priority="35" operator="equal">
      <formula>0</formula>
    </cfRule>
  </conditionalFormatting>
  <conditionalFormatting sqref="AZ16:BN16">
    <cfRule type="cellIs" dxfId="5745" priority="40" operator="greaterThan">
      <formula>0</formula>
    </cfRule>
    <cfRule type="cellIs" dxfId="5744" priority="41" operator="greaterThan">
      <formula>0</formula>
    </cfRule>
  </conditionalFormatting>
  <conditionalFormatting sqref="BO16:BZ16">
    <cfRule type="cellIs" dxfId="5743" priority="36" operator="greaterThan">
      <formula>0</formula>
    </cfRule>
    <cfRule type="cellIs" dxfId="5742" priority="37" operator="greaterThan">
      <formula>0</formula>
    </cfRule>
  </conditionalFormatting>
  <conditionalFormatting sqref="BV8:BZ8">
    <cfRule type="cellIs" dxfId="5741" priority="29" operator="greaterThan">
      <formula>0</formula>
    </cfRule>
  </conditionalFormatting>
  <conditionalFormatting sqref="CF16:CG16 CS16:CT16">
    <cfRule type="cellIs" dxfId="5740" priority="28" operator="greaterThan">
      <formula>0</formula>
    </cfRule>
  </conditionalFormatting>
  <conditionalFormatting sqref="CF16:CG16">
    <cfRule type="cellIs" dxfId="5739" priority="27" operator="greaterThan">
      <formula>0</formula>
    </cfRule>
  </conditionalFormatting>
  <conditionalFormatting sqref="CQ15">
    <cfRule type="cellIs" dxfId="5738" priority="26" operator="greaterThan">
      <formula>0</formula>
    </cfRule>
    <cfRule type="cellIs" dxfId="5737" priority="23" operator="greaterThan">
      <formula>0</formula>
    </cfRule>
  </conditionalFormatting>
  <conditionalFormatting sqref="CQ16:CT17">
    <cfRule type="cellIs" dxfId="5736" priority="25" operator="equal">
      <formula>0</formula>
    </cfRule>
    <cfRule type="cellIs" dxfId="5735" priority="24" operator="lessThan">
      <formula>-0.01</formula>
    </cfRule>
  </conditionalFormatting>
  <conditionalFormatting sqref="DV18:DY18 EM18">
    <cfRule type="cellIs" dxfId="5734" priority="22" operator="greaterThan">
      <formula>0</formula>
    </cfRule>
    <cfRule type="cellIs" dxfId="5733" priority="21" operator="greaterThan">
      <formula>0</formula>
    </cfRule>
    <cfRule type="cellIs" dxfId="5732" priority="20" operator="greaterThan">
      <formula>0</formula>
    </cfRule>
  </conditionalFormatting>
  <conditionalFormatting sqref="EY10">
    <cfRule type="cellIs" dxfId="5731" priority="19" operator="greaterThan">
      <formula>0</formula>
    </cfRule>
  </conditionalFormatting>
  <conditionalFormatting sqref="GK6:GU6">
    <cfRule type="cellIs" dxfId="5730" priority="4" operator="greaterThan">
      <formula>0</formula>
    </cfRule>
  </conditionalFormatting>
  <conditionalFormatting sqref="GK14:GU14">
    <cfRule type="cellIs" dxfId="5729" priority="3" operator="greaterThan">
      <formula>0</formula>
    </cfRule>
  </conditionalFormatting>
  <conditionalFormatting sqref="HE6:HH6 IL6:IS6">
    <cfRule type="cellIs" dxfId="5728" priority="2" operator="greaterThan">
      <formula>0</formula>
    </cfRule>
  </conditionalFormatting>
  <conditionalFormatting sqref="HE14:HI14 IM14:IS14">
    <cfRule type="cellIs" dxfId="5727" priority="1" operator="greaterThan">
      <formula>0</formula>
    </cfRule>
  </conditionalFormatting>
  <conditionalFormatting sqref="IL8:IP8">
    <cfRule type="cellIs" dxfId="5726" priority="18" operator="greaterThan">
      <formula>0</formula>
    </cfRule>
    <cfRule type="cellIs" dxfId="5725" priority="16" operator="greaterThan">
      <formula>0</formula>
    </cfRule>
    <cfRule type="cellIs" dxfId="5724" priority="15" operator="lessThan">
      <formula>0</formula>
    </cfRule>
    <cfRule type="cellIs" dxfId="5723" priority="14" operator="greaterThan">
      <formula>0</formula>
    </cfRule>
    <cfRule type="cellIs" dxfId="5722" priority="17" operator="greaterThan">
      <formula>0</formula>
    </cfRule>
  </conditionalFormatting>
  <conditionalFormatting sqref="IL9:IP9">
    <cfRule type="cellIs" dxfId="5721" priority="13" operator="lessThan">
      <formula>0</formula>
    </cfRule>
    <cfRule type="cellIs" dxfId="5720" priority="12" operator="equal">
      <formula>0</formula>
    </cfRule>
  </conditionalFormatting>
  <conditionalFormatting sqref="IM16:IQ16">
    <cfRule type="cellIs" dxfId="5719" priority="9" operator="greaterThan">
      <formula>0</formula>
    </cfRule>
    <cfRule type="cellIs" dxfId="5718" priority="11" operator="greaterThan">
      <formula>0</formula>
    </cfRule>
    <cfRule type="cellIs" dxfId="5717" priority="10" operator="greaterThan">
      <formula>0</formula>
    </cfRule>
    <cfRule type="cellIs" dxfId="5716" priority="8" operator="lessThan">
      <formula>0</formula>
    </cfRule>
    <cfRule type="cellIs" dxfId="5715" priority="7" operator="greaterThan">
      <formula>0</formula>
    </cfRule>
  </conditionalFormatting>
  <conditionalFormatting sqref="IM17:IQ17">
    <cfRule type="cellIs" dxfId="5714" priority="6" operator="lessThan">
      <formula>0</formula>
    </cfRule>
    <cfRule type="cellIs" dxfId="5713" priority="5" operator="equal">
      <formula>0</formula>
    </cfRule>
  </conditionalFormatting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8124-B5A3-4B16-BAD3-630A2AAB2C8D}">
  <sheetPr>
    <tabColor theme="8" tint="0.39997558519241921"/>
  </sheetPr>
  <dimension ref="A1:EJ20"/>
  <sheetViews>
    <sheetView showGridLines="0" zoomScale="60" zoomScaleNormal="60" workbookViewId="0">
      <pane xSplit="3" ySplit="3" topLeftCell="DF4" activePane="bottomRight" state="frozen"/>
      <selection activeCell="AS24" sqref="AS24"/>
      <selection pane="topRight" activeCell="AS24" sqref="AS24"/>
      <selection pane="bottomLeft" activeCell="AS24" sqref="AS24"/>
      <selection pane="bottomRight" activeCell="EF23" sqref="EF23"/>
    </sheetView>
  </sheetViews>
  <sheetFormatPr defaultRowHeight="14.4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18" width="6.6640625" hidden="1" customWidth="1"/>
    <col min="119" max="140" width="6.6640625" customWidth="1"/>
  </cols>
  <sheetData>
    <row r="1" spans="1:140" ht="28.05" customHeight="1" thickBot="1">
      <c r="A1" s="533" t="s">
        <v>585</v>
      </c>
    </row>
    <row r="2" spans="1:140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</row>
    <row r="3" spans="1:140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</row>
    <row r="4" spans="1:140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</row>
    <row r="5" spans="1:140" s="96" customFormat="1" ht="20.100000000000001" customHeight="1">
      <c r="A5" s="845" t="s">
        <v>635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</row>
    <row r="6" spans="1:140" s="96" customFormat="1" ht="20.100000000000001" customHeight="1">
      <c r="A6" s="846"/>
      <c r="B6" s="101" t="s">
        <v>6</v>
      </c>
      <c r="C6" s="391">
        <f>SUM(DM6:EJ6)</f>
        <v>70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99">
        <v>15</v>
      </c>
      <c r="EB6" s="99">
        <v>30</v>
      </c>
      <c r="EC6" s="99">
        <v>25</v>
      </c>
      <c r="ED6" s="127"/>
      <c r="EE6" s="126"/>
      <c r="EF6" s="126"/>
      <c r="EG6" s="126"/>
      <c r="EH6" s="126"/>
      <c r="EI6" s="126"/>
      <c r="EJ6" s="141"/>
    </row>
    <row r="7" spans="1:140" s="96" customFormat="1" ht="20.100000000000001" customHeight="1">
      <c r="A7" s="846"/>
      <c r="B7" s="101" t="s">
        <v>7</v>
      </c>
      <c r="C7" s="391">
        <f>SUM(DM7:EJ7)</f>
        <v>70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526">
        <v>15</v>
      </c>
      <c r="EB7" s="526">
        <v>29</v>
      </c>
      <c r="EC7" s="526">
        <v>26</v>
      </c>
      <c r="ED7" s="127"/>
      <c r="EE7" s="99"/>
      <c r="EF7" s="126"/>
      <c r="EG7" s="126"/>
      <c r="EH7" s="126"/>
      <c r="EI7" s="126"/>
      <c r="EJ7" s="141"/>
    </row>
    <row r="8" spans="1:140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345">
        <f>EA7-EA6</f>
        <v>0</v>
      </c>
      <c r="EB8" s="345">
        <f t="shared" ref="EB8:EC8" si="10">EB7-EB6</f>
        <v>-1</v>
      </c>
      <c r="EC8" s="345">
        <f t="shared" si="10"/>
        <v>1</v>
      </c>
      <c r="ED8" s="127"/>
      <c r="EE8" s="99"/>
      <c r="EF8" s="126"/>
      <c r="EG8" s="126"/>
      <c r="EH8" s="126"/>
      <c r="EI8" s="126"/>
      <c r="EJ8" s="141"/>
    </row>
    <row r="9" spans="1:140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523">
        <f>DY9+EA8</f>
        <v>0</v>
      </c>
      <c r="EB9" s="523">
        <f t="shared" ref="EB9:EC9" si="11">EA9+EB8</f>
        <v>-1</v>
      </c>
      <c r="EC9" s="523">
        <f t="shared" si="11"/>
        <v>0</v>
      </c>
      <c r="ED9" s="127"/>
      <c r="EE9" s="99"/>
      <c r="EF9" s="126"/>
      <c r="EG9" s="126"/>
      <c r="EH9" s="126"/>
      <c r="EI9" s="126"/>
      <c r="EJ9" s="141"/>
    </row>
    <row r="10" spans="1:140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99"/>
      <c r="EF10" s="126"/>
      <c r="EG10" s="126"/>
      <c r="EH10" s="126"/>
      <c r="EI10" s="126"/>
      <c r="EJ10" s="141"/>
    </row>
    <row r="11" spans="1:140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144"/>
    </row>
    <row r="12" spans="1:140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</row>
    <row r="13" spans="1:140" s="96" customFormat="1" ht="20.100000000000001" customHeight="1">
      <c r="A13" s="845" t="s">
        <v>635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</row>
    <row r="14" spans="1:140" s="96" customFormat="1" ht="20.100000000000001" customHeight="1">
      <c r="A14" s="846"/>
      <c r="B14" s="101" t="s">
        <v>6</v>
      </c>
      <c r="C14" s="391">
        <f t="shared" ref="C14:C15" si="12">SUM(DM14:EJ14)</f>
        <v>70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99">
        <v>30</v>
      </c>
      <c r="EC14" s="99">
        <v>30</v>
      </c>
      <c r="ED14" s="127"/>
      <c r="EE14" s="99">
        <v>10</v>
      </c>
      <c r="EF14" s="126"/>
      <c r="EG14" s="126"/>
      <c r="EH14" s="126"/>
      <c r="EI14" s="126"/>
      <c r="EJ14" s="141"/>
    </row>
    <row r="15" spans="1:140" s="96" customFormat="1" ht="20.100000000000001" customHeight="1">
      <c r="A15" s="846"/>
      <c r="B15" s="101" t="s">
        <v>7</v>
      </c>
      <c r="C15" s="391">
        <f t="shared" si="12"/>
        <v>70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526">
        <v>30</v>
      </c>
      <c r="EC15" s="526">
        <v>26</v>
      </c>
      <c r="ED15" s="522"/>
      <c r="EE15" s="526">
        <v>14</v>
      </c>
      <c r="EF15" s="126"/>
      <c r="EG15" s="126"/>
      <c r="EH15" s="126"/>
      <c r="EI15" s="126"/>
      <c r="EJ15" s="141"/>
    </row>
    <row r="16" spans="1:140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345">
        <f t="shared" ref="EB16:EC16" si="13">EB15-EB14</f>
        <v>0</v>
      </c>
      <c r="EC16" s="345">
        <f t="shared" si="13"/>
        <v>-4</v>
      </c>
      <c r="ED16" s="345">
        <f t="shared" ref="ED16:EE16" si="14">ED15-ED14</f>
        <v>0</v>
      </c>
      <c r="EE16" s="345">
        <f t="shared" si="14"/>
        <v>4</v>
      </c>
      <c r="EF16" s="126"/>
      <c r="EG16" s="126"/>
      <c r="EH16" s="126"/>
      <c r="EI16" s="126"/>
      <c r="EJ16" s="141"/>
    </row>
    <row r="17" spans="1:140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523">
        <f t="shared" ref="EB17:EC17" si="15">EA17+EB16</f>
        <v>0</v>
      </c>
      <c r="EC17" s="523">
        <f t="shared" si="15"/>
        <v>-4</v>
      </c>
      <c r="ED17" s="523">
        <f t="shared" ref="ED17" si="16">EC17+ED16</f>
        <v>-4</v>
      </c>
      <c r="EE17" s="523">
        <f t="shared" ref="EE17" si="17">ED17+EE16</f>
        <v>0</v>
      </c>
      <c r="EF17" s="126"/>
      <c r="EG17" s="126"/>
      <c r="EH17" s="126"/>
      <c r="EI17" s="126"/>
      <c r="EJ17" s="141"/>
    </row>
    <row r="18" spans="1:140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04"/>
      <c r="EA18" s="104"/>
      <c r="EB18" s="104"/>
      <c r="EC18" s="103"/>
      <c r="ED18" s="103"/>
      <c r="EE18" s="104"/>
      <c r="EF18" s="104"/>
      <c r="EG18" s="104"/>
      <c r="EH18" s="104"/>
      <c r="EI18" s="104"/>
      <c r="EJ18" s="145"/>
    </row>
    <row r="19" spans="1:140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</row>
    <row r="20" spans="1:140" ht="29.4" thickBot="1">
      <c r="A20" s="821" t="s">
        <v>629</v>
      </c>
      <c r="B20" s="822"/>
      <c r="C20" s="823"/>
    </row>
  </sheetData>
  <mergeCells count="9">
    <mergeCell ref="CA2:DE2"/>
    <mergeCell ref="DF2:EJ2"/>
    <mergeCell ref="A5:A11"/>
    <mergeCell ref="A13:A19"/>
    <mergeCell ref="A20:C20"/>
    <mergeCell ref="A2:C3"/>
    <mergeCell ref="D2:AG2"/>
    <mergeCell ref="AH2:AV2"/>
    <mergeCell ref="AW2:BZ2"/>
  </mergeCells>
  <conditionalFormatting sqref="C8">
    <cfRule type="cellIs" dxfId="5712" priority="66" operator="equal">
      <formula>0</formula>
    </cfRule>
    <cfRule type="cellIs" dxfId="5711" priority="67" operator="equal">
      <formula>0</formula>
    </cfRule>
    <cfRule type="cellIs" dxfId="5710" priority="68" operator="lessThan">
      <formula>0</formula>
    </cfRule>
  </conditionalFormatting>
  <conditionalFormatting sqref="C16">
    <cfRule type="cellIs" dxfId="5709" priority="86" operator="equal">
      <formula>0</formula>
    </cfRule>
    <cfRule type="cellIs" dxfId="5708" priority="85" operator="equal">
      <formula>0</formula>
    </cfRule>
    <cfRule type="cellIs" dxfId="5707" priority="87" operator="lessThan">
      <formula>0</formula>
    </cfRule>
  </conditionalFormatting>
  <conditionalFormatting sqref="D8:O8 R8:V8 Y8:AC8 AF8:AQ8 AW8:BC8 EK6:XFD8 BH8:BM8 Y6:AQ6 AW6:BC6 BE6 EA6:EC6 Y14:BC14 BE14:BG14 BI14:BK14 BE15:BE17">
    <cfRule type="cellIs" dxfId="5706" priority="84" operator="greaterThan">
      <formula>0</formula>
    </cfRule>
  </conditionalFormatting>
  <conditionalFormatting sqref="D8:O8 R8:V8 Y8:AC8 AF8:AQ8 AW8:BC8">
    <cfRule type="cellIs" dxfId="5705" priority="83" operator="greaterThan">
      <formula>0</formula>
    </cfRule>
  </conditionalFormatting>
  <conditionalFormatting sqref="D16:O16 R16:V16">
    <cfRule type="cellIs" dxfId="5704" priority="79" operator="greaterThan">
      <formula>0</formula>
    </cfRule>
    <cfRule type="cellIs" dxfId="5703" priority="78" operator="greaterThan">
      <formula>0</formula>
    </cfRule>
    <cfRule type="cellIs" dxfId="5702" priority="77" operator="greaterThan">
      <formula>0</formula>
    </cfRule>
  </conditionalFormatting>
  <conditionalFormatting sqref="D9:V9 Y9:AQ9 AW9:BC9 BF9 BF17:BG17">
    <cfRule type="cellIs" dxfId="5701" priority="81" operator="equal">
      <formula>0</formula>
    </cfRule>
    <cfRule type="cellIs" dxfId="5700" priority="80" operator="lessThan">
      <formula>-0.01</formula>
    </cfRule>
  </conditionalFormatting>
  <conditionalFormatting sqref="D18:AV18">
    <cfRule type="cellIs" dxfId="5699" priority="89" operator="greaterThan">
      <formula>0</formula>
    </cfRule>
    <cfRule type="cellIs" dxfId="5698" priority="88" operator="greaterThan">
      <formula>0</formula>
    </cfRule>
  </conditionalFormatting>
  <conditionalFormatting sqref="D17:BC17">
    <cfRule type="cellIs" dxfId="5697" priority="70" operator="equal">
      <formula>0</formula>
    </cfRule>
    <cfRule type="cellIs" dxfId="5696" priority="69" operator="lessThan">
      <formula>-0.01</formula>
    </cfRule>
  </conditionalFormatting>
  <conditionalFormatting sqref="Y16:AC16">
    <cfRule type="cellIs" dxfId="5695" priority="75" operator="greaterThan">
      <formula>0</formula>
    </cfRule>
    <cfRule type="cellIs" dxfId="5694" priority="76" operator="greaterThan">
      <formula>0</formula>
    </cfRule>
    <cfRule type="cellIs" dxfId="5693" priority="74" operator="greaterThan">
      <formula>0</formula>
    </cfRule>
  </conditionalFormatting>
  <conditionalFormatting sqref="AE16:AP16 AR16:AV16 D17:AV18">
    <cfRule type="cellIs" dxfId="5692" priority="71" operator="greaterThan">
      <formula>0</formula>
    </cfRule>
  </conditionalFormatting>
  <conditionalFormatting sqref="AE16:AP16 AR16:AV16 BF16:BG16">
    <cfRule type="cellIs" dxfId="5691" priority="72" operator="greaterThan">
      <formula>0</formula>
    </cfRule>
    <cfRule type="cellIs" dxfId="5690" priority="73" operator="greaterThan">
      <formula>0</formula>
    </cfRule>
  </conditionalFormatting>
  <conditionalFormatting sqref="AW16:BC16">
    <cfRule type="cellIs" dxfId="5689" priority="65" operator="greaterThan">
      <formula>0</formula>
    </cfRule>
    <cfRule type="cellIs" dxfId="5688" priority="64" operator="greaterThan">
      <formula>0</formula>
    </cfRule>
  </conditionalFormatting>
  <conditionalFormatting sqref="AW16:BC17">
    <cfRule type="cellIs" dxfId="5687" priority="63" operator="greaterThan">
      <formula>0</formula>
    </cfRule>
  </conditionalFormatting>
  <conditionalFormatting sqref="AW18:BM18 CC18:CD18 CH18:CI18 CW18:CZ18">
    <cfRule type="cellIs" dxfId="5686" priority="51" operator="greaterThan">
      <formula>0</formula>
    </cfRule>
    <cfRule type="cellIs" dxfId="5685" priority="52" operator="greaterThan">
      <formula>0</formula>
    </cfRule>
    <cfRule type="cellIs" dxfId="5684" priority="53" operator="greaterThan">
      <formula>0</formula>
    </cfRule>
  </conditionalFormatting>
  <conditionalFormatting sqref="BF16:BG17 BI16:BM17 D8:O8 R8:V8 Y8:AC8 AF8:AQ8 AW8:BC9 D9:V9 Y9:AQ9 BF9">
    <cfRule type="cellIs" dxfId="5683" priority="82" operator="greaterThan">
      <formula>0</formula>
    </cfRule>
  </conditionalFormatting>
  <conditionalFormatting sqref="BH8:BM8 EK8:XFD8">
    <cfRule type="cellIs" dxfId="5682" priority="62" operator="greaterThan">
      <formula>0</formula>
    </cfRule>
  </conditionalFormatting>
  <conditionalFormatting sqref="BH8:BM9">
    <cfRule type="cellIs" dxfId="5681" priority="54" operator="greaterThan">
      <formula>0</formula>
    </cfRule>
    <cfRule type="cellIs" dxfId="5680" priority="56" operator="equal">
      <formula>0</formula>
    </cfRule>
  </conditionalFormatting>
  <conditionalFormatting sqref="BH9:BM9">
    <cfRule type="cellIs" dxfId="5679" priority="55" operator="lessThan">
      <formula>-0.01</formula>
    </cfRule>
  </conditionalFormatting>
  <conditionalFormatting sqref="BH6:BP6 CA6:CD6 CV6:CZ6 CH6:CQ9 CB7:CD10 BM14:BQ14 CA14:CD14 CV14:CZ14 CH14:CH17 BN15:BQ18">
    <cfRule type="cellIs" dxfId="5678" priority="61" operator="greaterThan">
      <formula>0</formula>
    </cfRule>
  </conditionalFormatting>
  <conditionalFormatting sqref="BI16:BM16">
    <cfRule type="cellIs" dxfId="5677" priority="58" operator="greaterThan">
      <formula>0</formula>
    </cfRule>
    <cfRule type="cellIs" dxfId="5676" priority="57" operator="greaterThan">
      <formula>0</formula>
    </cfRule>
  </conditionalFormatting>
  <conditionalFormatting sqref="BI16:BM17">
    <cfRule type="cellIs" dxfId="5675" priority="60" operator="equal">
      <formula>0</formula>
    </cfRule>
  </conditionalFormatting>
  <conditionalFormatting sqref="BI17:BM17">
    <cfRule type="cellIs" dxfId="5674" priority="59" operator="lessThan">
      <formula>-0.01</formula>
    </cfRule>
  </conditionalFormatting>
  <conditionalFormatting sqref="CV8:DE8 EA8:EC8">
    <cfRule type="cellIs" dxfId="5673" priority="48" operator="greaterThan">
      <formula>0</formula>
    </cfRule>
    <cfRule type="cellIs" dxfId="5672" priority="47" operator="lessThan">
      <formula>0</formula>
    </cfRule>
    <cfRule type="cellIs" dxfId="5671" priority="50" operator="greaterThan">
      <formula>0</formula>
    </cfRule>
    <cfRule type="cellIs" dxfId="5670" priority="44" operator="greaterThan">
      <formula>0</formula>
    </cfRule>
    <cfRule type="cellIs" dxfId="5669" priority="49" operator="greaterThan">
      <formula>0</formula>
    </cfRule>
  </conditionalFormatting>
  <conditionalFormatting sqref="CV9:DE9 EA9:EC9">
    <cfRule type="cellIs" dxfId="5668" priority="46" operator="lessThan">
      <formula>0</formula>
    </cfRule>
    <cfRule type="cellIs" dxfId="5667" priority="45" operator="equal">
      <formula>0</formula>
    </cfRule>
  </conditionalFormatting>
  <conditionalFormatting sqref="CV16:DE16">
    <cfRule type="cellIs" dxfId="5666" priority="43" operator="greaterThan">
      <formula>0</formula>
    </cfRule>
    <cfRule type="cellIs" dxfId="5665" priority="42" operator="greaterThan">
      <formula>0</formula>
    </cfRule>
    <cfRule type="cellIs" dxfId="5664" priority="40" operator="lessThan">
      <formula>0</formula>
    </cfRule>
    <cfRule type="cellIs" dxfId="5663" priority="37" operator="greaterThan">
      <formula>0</formula>
    </cfRule>
    <cfRule type="cellIs" dxfId="5662" priority="41" operator="greaterThan">
      <formula>0</formula>
    </cfRule>
  </conditionalFormatting>
  <conditionalFormatting sqref="CV17:DE17">
    <cfRule type="cellIs" dxfId="5661" priority="39" operator="lessThan">
      <formula>0</formula>
    </cfRule>
    <cfRule type="cellIs" dxfId="5660" priority="38" operator="equal">
      <formula>0</formula>
    </cfRule>
  </conditionalFormatting>
  <conditionalFormatting sqref="DQ18 DW18 DZ18:EJ18">
    <cfRule type="cellIs" dxfId="5659" priority="34" operator="greaterThan">
      <formula>0</formula>
    </cfRule>
  </conditionalFormatting>
  <conditionalFormatting sqref="DQ18 DW18 DZ18:XFD18">
    <cfRule type="cellIs" dxfId="5658" priority="36" operator="greaterThan">
      <formula>0</formula>
    </cfRule>
    <cfRule type="cellIs" dxfId="5657" priority="35" operator="greaterThan">
      <formula>0</formula>
    </cfRule>
  </conditionalFormatting>
  <conditionalFormatting sqref="EB14:EC14">
    <cfRule type="cellIs" dxfId="5656" priority="9" operator="greaterThan">
      <formula>0</formula>
    </cfRule>
  </conditionalFormatting>
  <conditionalFormatting sqref="EB16:EE16">
    <cfRule type="cellIs" dxfId="5655" priority="15" operator="greaterThan">
      <formula>0</formula>
    </cfRule>
    <cfRule type="cellIs" dxfId="5654" priority="14" operator="greaterThan">
      <formula>0</formula>
    </cfRule>
    <cfRule type="cellIs" dxfId="5653" priority="13" operator="lessThan">
      <formula>0</formula>
    </cfRule>
    <cfRule type="cellIs" dxfId="5652" priority="16" operator="greaterThan">
      <formula>0</formula>
    </cfRule>
    <cfRule type="cellIs" dxfId="5651" priority="10" operator="greaterThan">
      <formula>0</formula>
    </cfRule>
  </conditionalFormatting>
  <conditionalFormatting sqref="EB17:EE17">
    <cfRule type="cellIs" dxfId="5650" priority="12" operator="lessThan">
      <formula>0</formula>
    </cfRule>
    <cfRule type="cellIs" dxfId="5649" priority="11" operator="equal">
      <formula>0</formula>
    </cfRule>
  </conditionalFormatting>
  <conditionalFormatting sqref="EE14">
    <cfRule type="cellIs" dxfId="5648" priority="1" operator="greaterThan">
      <formula>0</formula>
    </cfRule>
  </conditionalFormatting>
  <conditionalFormatting sqref="EK14:XFD15 D6:G6 I6:O6 R6:V6 D14:G14 I14:O14 R14:V14 AQ15:AQ16">
    <cfRule type="cellIs" dxfId="5647" priority="91" operator="greaterThan">
      <formula>0</formula>
    </cfRule>
  </conditionalFormatting>
  <conditionalFormatting sqref="EK15:XFD15">
    <cfRule type="cellIs" dxfId="5646" priority="90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33C5-297B-4C34-B5C3-F4AAD4D1936A}">
  <sheetPr>
    <tabColor theme="8" tint="0.39997558519241921"/>
  </sheetPr>
  <dimension ref="A1:GK20"/>
  <sheetViews>
    <sheetView showGridLines="0" zoomScale="60" zoomScaleNormal="60" workbookViewId="0">
      <pane xSplit="3" ySplit="3" topLeftCell="EK4" activePane="bottomRight" state="frozen"/>
      <selection activeCell="AT22" sqref="AT22"/>
      <selection pane="topRight" activeCell="AT22" sqref="AT22"/>
      <selection pane="bottomLeft" activeCell="AT22" sqref="AT22"/>
      <selection pane="bottomRight" activeCell="GT17" sqref="GT17"/>
    </sheetView>
  </sheetViews>
  <sheetFormatPr defaultRowHeight="14.4" outlineLevelCol="1"/>
  <cols>
    <col min="1" max="1" width="21" customWidth="1"/>
    <col min="2" max="2" width="37.21875" customWidth="1"/>
    <col min="3" max="3" width="14.21875" customWidth="1"/>
    <col min="4" max="140" width="6.6640625" hidden="1" customWidth="1"/>
    <col min="141" max="141" width="0.44140625" customWidth="1"/>
    <col min="142" max="148" width="6.6640625" hidden="1" customWidth="1"/>
    <col min="149" max="156" width="6.6640625" customWidth="1"/>
    <col min="157" max="192" width="6.6640625" hidden="1" customWidth="1" outlineLevel="1"/>
    <col min="193" max="193" width="8.77734375" collapsed="1"/>
  </cols>
  <sheetData>
    <row r="1" spans="1:192" ht="28.05" customHeight="1" thickBot="1">
      <c r="A1" s="533" t="s">
        <v>584</v>
      </c>
    </row>
    <row r="2" spans="1:192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2"/>
      <c r="AW2" s="832"/>
      <c r="AX2" s="832"/>
      <c r="AY2" s="832"/>
      <c r="AZ2" s="832"/>
      <c r="BA2" s="832"/>
      <c r="BB2" s="832"/>
      <c r="BC2" s="832"/>
      <c r="BD2" s="832"/>
      <c r="BE2" s="832"/>
      <c r="BF2" s="832"/>
      <c r="BG2" s="832"/>
      <c r="BH2" s="832"/>
      <c r="BI2" s="832"/>
      <c r="BJ2" s="832"/>
      <c r="BK2" s="832"/>
      <c r="BL2" s="833"/>
      <c r="BM2" s="834">
        <v>45962</v>
      </c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5"/>
      <c r="CA2" s="835"/>
      <c r="CB2" s="835"/>
      <c r="CC2" s="835"/>
      <c r="CD2" s="835"/>
      <c r="CE2" s="835"/>
      <c r="CF2" s="835"/>
      <c r="CG2" s="835"/>
      <c r="CH2" s="835"/>
      <c r="CI2" s="835"/>
      <c r="CJ2" s="835"/>
      <c r="CK2" s="835"/>
      <c r="CL2" s="835"/>
      <c r="CM2" s="835"/>
      <c r="CN2" s="835"/>
      <c r="CO2" s="835"/>
      <c r="CP2" s="836"/>
      <c r="CQ2" s="848" t="s">
        <v>601</v>
      </c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49"/>
      <c r="DF2" s="849"/>
      <c r="DG2" s="849"/>
      <c r="DH2" s="849"/>
      <c r="DI2" s="849"/>
      <c r="DJ2" s="849"/>
      <c r="DK2" s="849"/>
      <c r="DL2" s="849"/>
      <c r="DM2" s="849"/>
      <c r="DN2" s="849"/>
      <c r="DO2" s="849"/>
      <c r="DP2" s="849"/>
      <c r="DQ2" s="849"/>
      <c r="DR2" s="849"/>
      <c r="DS2" s="849"/>
      <c r="DT2" s="849"/>
      <c r="DU2" s="850"/>
      <c r="DV2" s="851" t="s">
        <v>627</v>
      </c>
      <c r="DW2" s="852"/>
      <c r="DX2" s="852"/>
      <c r="DY2" s="852"/>
      <c r="DZ2" s="852"/>
      <c r="EA2" s="852"/>
      <c r="EB2" s="852"/>
      <c r="EC2" s="852"/>
      <c r="ED2" s="852"/>
      <c r="EE2" s="852"/>
      <c r="EF2" s="852"/>
      <c r="EG2" s="852"/>
      <c r="EH2" s="852"/>
      <c r="EI2" s="852"/>
      <c r="EJ2" s="852"/>
      <c r="EK2" s="852"/>
      <c r="EL2" s="852"/>
      <c r="EM2" s="852"/>
      <c r="EN2" s="852"/>
      <c r="EO2" s="852"/>
      <c r="EP2" s="852"/>
      <c r="EQ2" s="852"/>
      <c r="ER2" s="852"/>
      <c r="ES2" s="852"/>
      <c r="ET2" s="852"/>
      <c r="EU2" s="852"/>
      <c r="EV2" s="852"/>
      <c r="EW2" s="852"/>
      <c r="EX2" s="852"/>
      <c r="EY2" s="852"/>
      <c r="EZ2" s="864"/>
      <c r="FA2" s="840" t="s">
        <v>825</v>
      </c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1"/>
      <c r="FN2" s="841"/>
      <c r="FO2" s="841"/>
      <c r="FP2" s="841"/>
      <c r="FQ2" s="841"/>
      <c r="FR2" s="841"/>
      <c r="FS2" s="841"/>
      <c r="FT2" s="841"/>
      <c r="FU2" s="841"/>
      <c r="FV2" s="841"/>
      <c r="FW2" s="841"/>
      <c r="FX2" s="841"/>
      <c r="FY2" s="841"/>
      <c r="FZ2" s="841"/>
      <c r="GA2" s="841"/>
      <c r="GB2" s="842"/>
    </row>
    <row r="3" spans="1:192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1">
        <v>11</v>
      </c>
      <c r="AS3" s="81">
        <v>12</v>
      </c>
      <c r="AT3" s="83">
        <v>13</v>
      </c>
      <c r="AU3" s="82">
        <v>14</v>
      </c>
      <c r="AV3" s="82">
        <v>15</v>
      </c>
      <c r="AW3" s="82">
        <v>16</v>
      </c>
      <c r="AX3" s="82">
        <v>17</v>
      </c>
      <c r="AY3" s="81">
        <v>18</v>
      </c>
      <c r="AZ3" s="81">
        <v>19</v>
      </c>
      <c r="BA3" s="82">
        <v>20</v>
      </c>
      <c r="BB3" s="82">
        <v>21</v>
      </c>
      <c r="BC3" s="82">
        <v>22</v>
      </c>
      <c r="BD3" s="83">
        <v>23</v>
      </c>
      <c r="BE3" s="82">
        <v>24</v>
      </c>
      <c r="BF3" s="81">
        <v>25</v>
      </c>
      <c r="BG3" s="81">
        <v>26</v>
      </c>
      <c r="BH3" s="82">
        <v>27</v>
      </c>
      <c r="BI3" s="82">
        <v>28</v>
      </c>
      <c r="BJ3" s="82">
        <v>29</v>
      </c>
      <c r="BK3" s="82">
        <v>30</v>
      </c>
      <c r="BL3" s="85">
        <v>31</v>
      </c>
      <c r="BM3" s="537">
        <v>1</v>
      </c>
      <c r="BN3" s="536">
        <v>2</v>
      </c>
      <c r="BO3" s="535">
        <v>3</v>
      </c>
      <c r="BP3" s="535">
        <v>4</v>
      </c>
      <c r="BQ3" s="535">
        <v>5</v>
      </c>
      <c r="BR3" s="535">
        <v>6</v>
      </c>
      <c r="BS3" s="535">
        <v>7</v>
      </c>
      <c r="BT3" s="536">
        <v>8</v>
      </c>
      <c r="BU3" s="536">
        <v>9</v>
      </c>
      <c r="BV3" s="535">
        <v>10</v>
      </c>
      <c r="BW3" s="535">
        <v>11</v>
      </c>
      <c r="BX3" s="535">
        <v>12</v>
      </c>
      <c r="BY3" s="535">
        <v>13</v>
      </c>
      <c r="BZ3" s="535">
        <v>14</v>
      </c>
      <c r="CA3" s="536">
        <v>15</v>
      </c>
      <c r="CB3" s="536">
        <v>16</v>
      </c>
      <c r="CC3" s="535">
        <v>17</v>
      </c>
      <c r="CD3" s="535">
        <v>18</v>
      </c>
      <c r="CE3" s="535">
        <v>19</v>
      </c>
      <c r="CF3" s="535">
        <v>20</v>
      </c>
      <c r="CG3" s="535">
        <v>21</v>
      </c>
      <c r="CH3" s="536">
        <v>22</v>
      </c>
      <c r="CI3" s="536">
        <v>23</v>
      </c>
      <c r="CJ3" s="535">
        <v>24</v>
      </c>
      <c r="CK3" s="535">
        <v>25</v>
      </c>
      <c r="CL3" s="535">
        <v>26</v>
      </c>
      <c r="CM3" s="535">
        <v>27</v>
      </c>
      <c r="CN3" s="535">
        <v>28</v>
      </c>
      <c r="CO3" s="536">
        <v>29</v>
      </c>
      <c r="CP3" s="84">
        <v>30</v>
      </c>
      <c r="CQ3" s="534">
        <v>1</v>
      </c>
      <c r="CR3" s="535">
        <f>CQ3+1</f>
        <v>2</v>
      </c>
      <c r="CS3" s="535">
        <f t="shared" ref="CS3:CU3" si="0">CR3+1</f>
        <v>3</v>
      </c>
      <c r="CT3" s="535">
        <f t="shared" si="0"/>
        <v>4</v>
      </c>
      <c r="CU3" s="535">
        <f t="shared" si="0"/>
        <v>5</v>
      </c>
      <c r="CV3" s="536">
        <f>CU3+1</f>
        <v>6</v>
      </c>
      <c r="CW3" s="84">
        <f>CV3+1</f>
        <v>7</v>
      </c>
      <c r="CX3" s="534">
        <f>CW3+1</f>
        <v>8</v>
      </c>
      <c r="CY3" s="535">
        <f>CX3+1</f>
        <v>9</v>
      </c>
      <c r="CZ3" s="535">
        <f t="shared" ref="CZ3:DB3" si="1">CY3+1</f>
        <v>10</v>
      </c>
      <c r="DA3" s="535">
        <f t="shared" si="1"/>
        <v>11</v>
      </c>
      <c r="DB3" s="535">
        <f t="shared" si="1"/>
        <v>12</v>
      </c>
      <c r="DC3" s="536">
        <f>DB3+1</f>
        <v>13</v>
      </c>
      <c r="DD3" s="536">
        <f>DC3+1</f>
        <v>14</v>
      </c>
      <c r="DE3" s="535">
        <f>DD3+1</f>
        <v>15</v>
      </c>
      <c r="DF3" s="535">
        <f>DE3+1</f>
        <v>16</v>
      </c>
      <c r="DG3" s="535">
        <f t="shared" ref="DG3:DI3" si="2">DF3+1</f>
        <v>17</v>
      </c>
      <c r="DH3" s="535">
        <f t="shared" si="2"/>
        <v>18</v>
      </c>
      <c r="DI3" s="535">
        <f t="shared" si="2"/>
        <v>19</v>
      </c>
      <c r="DJ3" s="536">
        <f>DI3+1</f>
        <v>20</v>
      </c>
      <c r="DK3" s="536">
        <f>DJ3+1</f>
        <v>21</v>
      </c>
      <c r="DL3" s="535">
        <f>DK3+1</f>
        <v>22</v>
      </c>
      <c r="DM3" s="535">
        <f>DL3+1</f>
        <v>23</v>
      </c>
      <c r="DN3" s="535">
        <f t="shared" ref="DN3:DP3" si="3">DM3+1</f>
        <v>24</v>
      </c>
      <c r="DO3" s="535">
        <f t="shared" si="3"/>
        <v>25</v>
      </c>
      <c r="DP3" s="535">
        <f t="shared" si="3"/>
        <v>26</v>
      </c>
      <c r="DQ3" s="536">
        <f>DP3+1</f>
        <v>27</v>
      </c>
      <c r="DR3" s="536">
        <f>DQ3+1</f>
        <v>28</v>
      </c>
      <c r="DS3" s="535">
        <f>DR3+1</f>
        <v>29</v>
      </c>
      <c r="DT3" s="535">
        <f>DS3+1</f>
        <v>30</v>
      </c>
      <c r="DU3" s="85">
        <f t="shared" ref="DU3" si="4">DT3+1</f>
        <v>31</v>
      </c>
      <c r="DV3" s="579">
        <v>1</v>
      </c>
      <c r="DW3" s="568">
        <f t="shared" ref="DW3" si="5">DV3+1</f>
        <v>2</v>
      </c>
      <c r="DX3" s="536">
        <f>DW3+1</f>
        <v>3</v>
      </c>
      <c r="DY3" s="536">
        <f>DX3+1</f>
        <v>4</v>
      </c>
      <c r="DZ3" s="535">
        <f>DY3+1</f>
        <v>5</v>
      </c>
      <c r="EA3" s="535">
        <f>DZ3+1</f>
        <v>6</v>
      </c>
      <c r="EB3" s="598">
        <f t="shared" ref="EB3:ED3" si="6">EA3+1</f>
        <v>7</v>
      </c>
      <c r="EC3" s="598">
        <f t="shared" si="6"/>
        <v>8</v>
      </c>
      <c r="ED3" s="598">
        <f t="shared" si="6"/>
        <v>9</v>
      </c>
      <c r="EE3" s="599">
        <f>ED3+1</f>
        <v>10</v>
      </c>
      <c r="EF3" s="599">
        <f>EE3+1</f>
        <v>11</v>
      </c>
      <c r="EG3" s="598">
        <f>EF3+1</f>
        <v>12</v>
      </c>
      <c r="EH3" s="598">
        <f>EG3+1</f>
        <v>13</v>
      </c>
      <c r="EI3" s="598">
        <f t="shared" ref="EI3:EK3" si="7">EH3+1</f>
        <v>14</v>
      </c>
      <c r="EJ3" s="598">
        <f t="shared" si="7"/>
        <v>15</v>
      </c>
      <c r="EK3" s="598">
        <f t="shared" si="7"/>
        <v>16</v>
      </c>
      <c r="EL3" s="599">
        <f>EK3+1</f>
        <v>17</v>
      </c>
      <c r="EM3" s="599">
        <f>EL3+1</f>
        <v>18</v>
      </c>
      <c r="EN3" s="598">
        <f>EM3+1</f>
        <v>19</v>
      </c>
      <c r="EO3" s="598">
        <f>EN3+1</f>
        <v>20</v>
      </c>
      <c r="EP3" s="598">
        <f t="shared" ref="EP3:ER3" si="8">EO3+1</f>
        <v>21</v>
      </c>
      <c r="EQ3" s="598">
        <f t="shared" si="8"/>
        <v>22</v>
      </c>
      <c r="ER3" s="598">
        <f t="shared" si="8"/>
        <v>23</v>
      </c>
      <c r="ES3" s="599">
        <f>ER3+1</f>
        <v>24</v>
      </c>
      <c r="ET3" s="599">
        <f>ES3+1</f>
        <v>25</v>
      </c>
      <c r="EU3" s="598">
        <f>ET3+1</f>
        <v>26</v>
      </c>
      <c r="EV3" s="598">
        <f>EU3+1</f>
        <v>27</v>
      </c>
      <c r="EW3" s="598">
        <f t="shared" ref="EW3:EY3" si="9">EV3+1</f>
        <v>28</v>
      </c>
      <c r="EX3" s="598">
        <f t="shared" si="9"/>
        <v>29</v>
      </c>
      <c r="EY3" s="598">
        <f t="shared" si="9"/>
        <v>30</v>
      </c>
      <c r="EZ3" s="600">
        <f>EY3+1</f>
        <v>31</v>
      </c>
      <c r="FA3" s="747">
        <v>1</v>
      </c>
      <c r="FB3" s="598">
        <f>FA3+1</f>
        <v>2</v>
      </c>
      <c r="FC3" s="598">
        <f>FB3+1</f>
        <v>3</v>
      </c>
      <c r="FD3" s="598">
        <f t="shared" ref="FD3" si="10">FC3+1</f>
        <v>4</v>
      </c>
      <c r="FE3" s="598">
        <f t="shared" ref="FE3" si="11">FD3+1</f>
        <v>5</v>
      </c>
      <c r="FF3" s="598">
        <f t="shared" ref="FF3" si="12">FE3+1</f>
        <v>6</v>
      </c>
      <c r="FG3" s="599">
        <f>FF3+1</f>
        <v>7</v>
      </c>
      <c r="FH3" s="599">
        <f>FG3+1</f>
        <v>8</v>
      </c>
      <c r="FI3" s="598">
        <f>FH3+1</f>
        <v>9</v>
      </c>
      <c r="FJ3" s="598">
        <f>FI3+1</f>
        <v>10</v>
      </c>
      <c r="FK3" s="598">
        <f t="shared" ref="FK3" si="13">FJ3+1</f>
        <v>11</v>
      </c>
      <c r="FL3" s="598">
        <f t="shared" ref="FL3" si="14">FK3+1</f>
        <v>12</v>
      </c>
      <c r="FM3" s="598">
        <f t="shared" ref="FM3" si="15">FL3+1</f>
        <v>13</v>
      </c>
      <c r="FN3" s="599">
        <f>FM3+1</f>
        <v>14</v>
      </c>
      <c r="FO3" s="599">
        <f>FN3+1</f>
        <v>15</v>
      </c>
      <c r="FP3" s="598">
        <f>FO3+1</f>
        <v>16</v>
      </c>
      <c r="FQ3" s="598">
        <f>FP3+1</f>
        <v>17</v>
      </c>
      <c r="FR3" s="598">
        <f t="shared" ref="FR3" si="16">FQ3+1</f>
        <v>18</v>
      </c>
      <c r="FS3" s="598">
        <f t="shared" ref="FS3" si="17">FR3+1</f>
        <v>19</v>
      </c>
      <c r="FT3" s="598">
        <f t="shared" ref="FT3" si="18">FS3+1</f>
        <v>20</v>
      </c>
      <c r="FU3" s="599">
        <f>FT3+1</f>
        <v>21</v>
      </c>
      <c r="FV3" s="599">
        <f>FU3+1</f>
        <v>22</v>
      </c>
      <c r="FW3" s="598">
        <f>FV3+1</f>
        <v>23</v>
      </c>
      <c r="FX3" s="598">
        <f>FW3+1</f>
        <v>24</v>
      </c>
      <c r="FY3" s="598">
        <f t="shared" ref="FY3" si="19">FX3+1</f>
        <v>25</v>
      </c>
      <c r="FZ3" s="598">
        <f t="shared" ref="FZ3" si="20">FY3+1</f>
        <v>26</v>
      </c>
      <c r="GA3" s="598">
        <f t="shared" ref="GA3" si="21">FZ3+1</f>
        <v>27</v>
      </c>
      <c r="GB3" s="752">
        <f>GA3+1</f>
        <v>28</v>
      </c>
      <c r="GC3" s="753">
        <v>1</v>
      </c>
      <c r="GD3" s="598">
        <f t="shared" ref="GD3" si="22">GC3+1</f>
        <v>2</v>
      </c>
      <c r="GE3" s="598">
        <f t="shared" ref="GE3" si="23">GD3+1</f>
        <v>3</v>
      </c>
      <c r="GF3" s="598">
        <f t="shared" ref="GF3" si="24">GE3+1</f>
        <v>4</v>
      </c>
      <c r="GG3" s="598">
        <f t="shared" ref="GG3" si="25">GF3+1</f>
        <v>5</v>
      </c>
      <c r="GH3" s="598">
        <f t="shared" ref="GH3" si="26">GG3+1</f>
        <v>6</v>
      </c>
      <c r="GI3" s="599">
        <f>GH3+1</f>
        <v>7</v>
      </c>
      <c r="GJ3" s="599">
        <f>GI3+1</f>
        <v>8</v>
      </c>
    </row>
    <row r="4" spans="1:192" s="96" customFormat="1" ht="20.100000000000001" customHeight="1">
      <c r="A4" s="381" t="s">
        <v>2</v>
      </c>
      <c r="B4" s="120" t="s">
        <v>3</v>
      </c>
      <c r="C4" s="545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2"/>
      <c r="AS4" s="92"/>
      <c r="AT4" s="94"/>
      <c r="AU4" s="93"/>
      <c r="AV4" s="93"/>
      <c r="AW4" s="93"/>
      <c r="AX4" s="93"/>
      <c r="AY4" s="92"/>
      <c r="AZ4" s="92"/>
      <c r="BA4" s="93"/>
      <c r="BB4" s="93"/>
      <c r="BC4" s="93"/>
      <c r="BD4" s="94"/>
      <c r="BE4" s="93"/>
      <c r="BF4" s="92"/>
      <c r="BG4" s="92"/>
      <c r="BH4" s="93"/>
      <c r="BI4" s="93"/>
      <c r="BJ4" s="93"/>
      <c r="BK4" s="93"/>
      <c r="BL4" s="95"/>
      <c r="BM4" s="538"/>
      <c r="BN4" s="92"/>
      <c r="BO4" s="93"/>
      <c r="BP4" s="93"/>
      <c r="BQ4" s="93"/>
      <c r="BR4" s="93"/>
      <c r="BS4" s="93"/>
      <c r="BT4" s="92"/>
      <c r="BU4" s="92"/>
      <c r="BV4" s="93"/>
      <c r="BW4" s="93"/>
      <c r="BX4" s="93"/>
      <c r="BY4" s="93"/>
      <c r="BZ4" s="93"/>
      <c r="CA4" s="92"/>
      <c r="CB4" s="92"/>
      <c r="CC4" s="93"/>
      <c r="CD4" s="93"/>
      <c r="CE4" s="93"/>
      <c r="CF4" s="93"/>
      <c r="CG4" s="93"/>
      <c r="CH4" s="92"/>
      <c r="CI4" s="92"/>
      <c r="CJ4" s="93"/>
      <c r="CK4" s="93"/>
      <c r="CL4" s="93"/>
      <c r="CM4" s="93"/>
      <c r="CN4" s="93"/>
      <c r="CO4" s="92"/>
      <c r="CP4" s="140"/>
      <c r="CQ4" s="91"/>
      <c r="CR4" s="93"/>
      <c r="CS4" s="93"/>
      <c r="CT4" s="93"/>
      <c r="CU4" s="93"/>
      <c r="CV4" s="92"/>
      <c r="CW4" s="140"/>
      <c r="CX4" s="91"/>
      <c r="CY4" s="93"/>
      <c r="CZ4" s="93"/>
      <c r="DA4" s="93"/>
      <c r="DB4" s="93"/>
      <c r="DC4" s="92"/>
      <c r="DD4" s="92"/>
      <c r="DE4" s="93"/>
      <c r="DF4" s="93"/>
      <c r="DG4" s="93"/>
      <c r="DH4" s="93"/>
      <c r="DI4" s="93"/>
      <c r="DJ4" s="92"/>
      <c r="DK4" s="92"/>
      <c r="DL4" s="93"/>
      <c r="DM4" s="93"/>
      <c r="DN4" s="93"/>
      <c r="DO4" s="93"/>
      <c r="DP4" s="93"/>
      <c r="DQ4" s="92"/>
      <c r="DR4" s="92"/>
      <c r="DS4" s="93"/>
      <c r="DT4" s="93"/>
      <c r="DU4" s="95"/>
      <c r="DV4" s="580"/>
      <c r="DW4" s="570"/>
      <c r="DX4" s="92"/>
      <c r="DY4" s="92"/>
      <c r="DZ4" s="93"/>
      <c r="EA4" s="93"/>
      <c r="EB4" s="525"/>
      <c r="EC4" s="525"/>
      <c r="ED4" s="525"/>
      <c r="EE4" s="524"/>
      <c r="EF4" s="524"/>
      <c r="EG4" s="525"/>
      <c r="EH4" s="525"/>
      <c r="EI4" s="525"/>
      <c r="EJ4" s="525"/>
      <c r="EK4" s="525"/>
      <c r="EL4" s="524"/>
      <c r="EM4" s="524"/>
      <c r="EN4" s="525"/>
      <c r="EO4" s="525"/>
      <c r="EP4" s="525"/>
      <c r="EQ4" s="525"/>
      <c r="ER4" s="525"/>
      <c r="ES4" s="524"/>
      <c r="ET4" s="524"/>
      <c r="EU4" s="525"/>
      <c r="EV4" s="525"/>
      <c r="EW4" s="525"/>
      <c r="EX4" s="525"/>
      <c r="EY4" s="525"/>
      <c r="EZ4" s="601"/>
      <c r="FA4" s="748"/>
      <c r="FB4" s="525"/>
      <c r="FC4" s="525"/>
      <c r="FD4" s="525"/>
      <c r="FE4" s="525"/>
      <c r="FF4" s="525"/>
      <c r="FG4" s="524"/>
      <c r="FH4" s="524"/>
      <c r="FI4" s="525"/>
      <c r="FJ4" s="525"/>
      <c r="FK4" s="525"/>
      <c r="FL4" s="525"/>
      <c r="FM4" s="525"/>
      <c r="FN4" s="524"/>
      <c r="FO4" s="524"/>
      <c r="FP4" s="525"/>
      <c r="FQ4" s="525"/>
      <c r="FR4" s="525"/>
      <c r="FS4" s="525"/>
      <c r="FT4" s="525"/>
      <c r="FU4" s="524"/>
      <c r="FV4" s="524"/>
      <c r="FW4" s="525"/>
      <c r="FX4" s="525"/>
      <c r="FY4" s="525"/>
      <c r="FZ4" s="525"/>
      <c r="GA4" s="525"/>
      <c r="GB4" s="754"/>
      <c r="GC4" s="755"/>
      <c r="GD4" s="525"/>
      <c r="GE4" s="525"/>
      <c r="GF4" s="525"/>
      <c r="GG4" s="525"/>
      <c r="GH4" s="525"/>
      <c r="GI4" s="524"/>
      <c r="GJ4" s="524"/>
    </row>
    <row r="5" spans="1:192" s="96" customFormat="1" ht="20.100000000000001" customHeight="1">
      <c r="A5" s="853" t="s">
        <v>633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7"/>
      <c r="AS5" s="127"/>
      <c r="AT5" s="128"/>
      <c r="AU5" s="126"/>
      <c r="AV5" s="126"/>
      <c r="AW5" s="126"/>
      <c r="AX5" s="126"/>
      <c r="AY5" s="127"/>
      <c r="AZ5" s="127"/>
      <c r="BA5" s="126"/>
      <c r="BB5" s="126"/>
      <c r="BC5" s="126"/>
      <c r="BD5" s="128"/>
      <c r="BE5" s="126"/>
      <c r="BF5" s="127"/>
      <c r="BG5" s="127"/>
      <c r="BH5" s="126"/>
      <c r="BI5" s="126"/>
      <c r="BJ5" s="126"/>
      <c r="BK5" s="126"/>
      <c r="BL5" s="131"/>
      <c r="BM5" s="539"/>
      <c r="BN5" s="127"/>
      <c r="BO5" s="126"/>
      <c r="BP5" s="126"/>
      <c r="BQ5" s="126"/>
      <c r="BR5" s="126"/>
      <c r="BS5" s="126"/>
      <c r="BT5" s="127"/>
      <c r="BU5" s="127"/>
      <c r="BV5" s="126"/>
      <c r="BW5" s="126"/>
      <c r="BX5" s="126"/>
      <c r="BY5" s="126"/>
      <c r="BZ5" s="126"/>
      <c r="CA5" s="127"/>
      <c r="CB5" s="127"/>
      <c r="CC5" s="126"/>
      <c r="CD5" s="126"/>
      <c r="CE5" s="126"/>
      <c r="CF5" s="126"/>
      <c r="CG5" s="126"/>
      <c r="CH5" s="127"/>
      <c r="CI5" s="127"/>
      <c r="CJ5" s="126"/>
      <c r="CK5" s="126"/>
      <c r="CL5" s="126"/>
      <c r="CM5" s="126"/>
      <c r="CN5" s="126"/>
      <c r="CO5" s="127"/>
      <c r="CP5" s="141"/>
      <c r="CQ5" s="130"/>
      <c r="CR5" s="126"/>
      <c r="CS5" s="126"/>
      <c r="CT5" s="126"/>
      <c r="CU5" s="126"/>
      <c r="CV5" s="127"/>
      <c r="CW5" s="141"/>
      <c r="CX5" s="130"/>
      <c r="CY5" s="126"/>
      <c r="CZ5" s="126"/>
      <c r="DA5" s="126"/>
      <c r="DB5" s="126"/>
      <c r="DC5" s="127"/>
      <c r="DD5" s="127"/>
      <c r="DE5" s="126"/>
      <c r="DF5" s="126"/>
      <c r="DG5" s="126"/>
      <c r="DH5" s="126"/>
      <c r="DI5" s="126"/>
      <c r="DJ5" s="127"/>
      <c r="DK5" s="127"/>
      <c r="DL5" s="126"/>
      <c r="DM5" s="126"/>
      <c r="DN5" s="126"/>
      <c r="DO5" s="126"/>
      <c r="DP5" s="126"/>
      <c r="DQ5" s="127"/>
      <c r="DR5" s="127"/>
      <c r="DS5" s="126"/>
      <c r="DT5" s="126"/>
      <c r="DU5" s="131"/>
      <c r="DV5" s="581"/>
      <c r="DW5" s="572"/>
      <c r="DX5" s="127"/>
      <c r="DY5" s="127"/>
      <c r="DZ5" s="126"/>
      <c r="EA5" s="126"/>
      <c r="EB5" s="526"/>
      <c r="EC5" s="526"/>
      <c r="ED5" s="526"/>
      <c r="EE5" s="522"/>
      <c r="EF5" s="522"/>
      <c r="EG5" s="526"/>
      <c r="EH5" s="526"/>
      <c r="EI5" s="526"/>
      <c r="EJ5" s="526"/>
      <c r="EK5" s="526"/>
      <c r="EL5" s="522"/>
      <c r="EM5" s="522"/>
      <c r="EN5" s="526"/>
      <c r="EO5" s="526"/>
      <c r="EP5" s="526"/>
      <c r="EQ5" s="526"/>
      <c r="ER5" s="526"/>
      <c r="ES5" s="522"/>
      <c r="ET5" s="522"/>
      <c r="EU5" s="526"/>
      <c r="EV5" s="526"/>
      <c r="EW5" s="526"/>
      <c r="EX5" s="526"/>
      <c r="EY5" s="526"/>
      <c r="EZ5" s="602"/>
      <c r="FA5" s="749"/>
      <c r="FB5" s="526"/>
      <c r="FC5" s="526"/>
      <c r="FD5" s="526"/>
      <c r="FE5" s="526"/>
      <c r="FF5" s="526"/>
      <c r="FG5" s="522"/>
      <c r="FH5" s="522"/>
      <c r="FI5" s="526"/>
      <c r="FJ5" s="526"/>
      <c r="FK5" s="526"/>
      <c r="FL5" s="526"/>
      <c r="FM5" s="526"/>
      <c r="FN5" s="522"/>
      <c r="FO5" s="522"/>
      <c r="FP5" s="526"/>
      <c r="FQ5" s="526"/>
      <c r="FR5" s="526"/>
      <c r="FS5" s="526"/>
      <c r="FT5" s="526"/>
      <c r="FU5" s="522"/>
      <c r="FV5" s="522"/>
      <c r="FW5" s="526"/>
      <c r="FX5" s="526"/>
      <c r="FY5" s="526"/>
      <c r="FZ5" s="526"/>
      <c r="GA5" s="526"/>
      <c r="GB5" s="756"/>
      <c r="GC5" s="757"/>
      <c r="GD5" s="526"/>
      <c r="GE5" s="526"/>
      <c r="GF5" s="526"/>
      <c r="GG5" s="526"/>
      <c r="GH5" s="526"/>
      <c r="GI5" s="522"/>
      <c r="GJ5" s="522"/>
    </row>
    <row r="6" spans="1:192" s="96" customFormat="1" ht="20.100000000000001" customHeight="1">
      <c r="A6" s="854"/>
      <c r="B6" s="101" t="s">
        <v>6</v>
      </c>
      <c r="C6" s="391">
        <f>SUM(DV6:FA6)</f>
        <v>110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98"/>
      <c r="AS6" s="98"/>
      <c r="AT6" s="100"/>
      <c r="AU6" s="99"/>
      <c r="AV6" s="99"/>
      <c r="AW6" s="99"/>
      <c r="AX6" s="99"/>
      <c r="AY6" s="98"/>
      <c r="AZ6" s="98"/>
      <c r="BA6" s="99"/>
      <c r="BB6" s="99"/>
      <c r="BC6" s="99"/>
      <c r="BD6" s="100"/>
      <c r="BE6" s="99"/>
      <c r="BF6" s="98"/>
      <c r="BG6" s="98"/>
      <c r="BH6" s="99"/>
      <c r="BI6" s="99"/>
      <c r="BJ6" s="99"/>
      <c r="BK6" s="99"/>
      <c r="BL6" s="101"/>
      <c r="BM6" s="540"/>
      <c r="BN6" s="98"/>
      <c r="BO6" s="99"/>
      <c r="BP6" s="99"/>
      <c r="BQ6" s="99"/>
      <c r="BR6" s="99"/>
      <c r="BS6" s="99"/>
      <c r="BT6" s="98"/>
      <c r="BU6" s="98"/>
      <c r="BV6" s="99"/>
      <c r="BW6" s="99"/>
      <c r="BX6" s="99"/>
      <c r="BY6" s="99"/>
      <c r="BZ6" s="99"/>
      <c r="CA6" s="98"/>
      <c r="CB6" s="98"/>
      <c r="CC6" s="99"/>
      <c r="CE6" s="99"/>
      <c r="CF6" s="99"/>
      <c r="CG6" s="99"/>
      <c r="CH6" s="127"/>
      <c r="CI6" s="127"/>
      <c r="CJ6" s="126"/>
      <c r="CK6" s="126"/>
      <c r="CL6" s="126"/>
      <c r="CM6" s="126"/>
      <c r="CN6" s="126"/>
      <c r="CO6" s="127"/>
      <c r="CP6" s="141"/>
      <c r="CQ6" s="97"/>
      <c r="CR6" s="99"/>
      <c r="CS6" s="99"/>
      <c r="CT6" s="126"/>
      <c r="CU6" s="126"/>
      <c r="CV6" s="127"/>
      <c r="CW6" s="141"/>
      <c r="CX6" s="130"/>
      <c r="CY6" s="126"/>
      <c r="CZ6" s="126"/>
      <c r="DA6" s="126"/>
      <c r="DB6" s="126"/>
      <c r="DC6" s="127"/>
      <c r="DD6" s="127"/>
      <c r="DE6" s="126"/>
      <c r="DF6" s="126"/>
      <c r="DG6" s="126"/>
      <c r="DH6" s="126"/>
      <c r="DI6" s="126"/>
      <c r="DJ6" s="127"/>
      <c r="DK6" s="127"/>
      <c r="DL6" s="126"/>
      <c r="DM6" s="126"/>
      <c r="DN6" s="126"/>
      <c r="DO6" s="126"/>
      <c r="DP6" s="126"/>
      <c r="DQ6" s="127"/>
      <c r="DR6" s="127"/>
      <c r="DS6" s="126"/>
      <c r="DT6" s="126"/>
      <c r="DU6" s="101"/>
      <c r="DV6" s="581"/>
      <c r="DW6" s="572"/>
      <c r="DX6" s="127"/>
      <c r="DY6" s="127"/>
      <c r="DZ6" s="126"/>
      <c r="EA6" s="126"/>
      <c r="EB6" s="526"/>
      <c r="EC6" s="526"/>
      <c r="ED6" s="526"/>
      <c r="EE6" s="522"/>
      <c r="EF6" s="522"/>
      <c r="EG6" s="526"/>
      <c r="EH6" s="526"/>
      <c r="EI6" s="526"/>
      <c r="EJ6" s="526"/>
      <c r="EK6" s="526"/>
      <c r="EL6" s="522"/>
      <c r="EM6" s="522"/>
      <c r="EN6" s="526"/>
      <c r="EO6" s="526"/>
      <c r="EP6" s="526"/>
      <c r="EQ6" s="526"/>
      <c r="ER6" s="526"/>
      <c r="ES6" s="522"/>
      <c r="ET6" s="522"/>
      <c r="EU6" s="342">
        <v>20</v>
      </c>
      <c r="EV6" s="342">
        <v>30</v>
      </c>
      <c r="EW6" s="342">
        <v>30</v>
      </c>
      <c r="EX6" s="342">
        <v>30</v>
      </c>
      <c r="EY6" s="342"/>
      <c r="EZ6" s="602"/>
      <c r="FA6" s="749"/>
      <c r="FB6" s="526"/>
      <c r="FC6" s="526"/>
      <c r="FD6" s="526"/>
      <c r="FE6" s="526"/>
      <c r="FF6" s="526"/>
      <c r="FG6" s="522"/>
      <c r="FH6" s="522"/>
      <c r="FI6" s="526"/>
      <c r="FJ6" s="526"/>
      <c r="FK6" s="526"/>
      <c r="FL6" s="526"/>
      <c r="FM6" s="526"/>
      <c r="FN6" s="522"/>
      <c r="FO6" s="522"/>
      <c r="FP6" s="526"/>
      <c r="FQ6" s="526"/>
      <c r="FR6" s="526"/>
      <c r="FS6" s="526"/>
      <c r="FT6" s="526"/>
      <c r="FU6" s="522"/>
      <c r="FV6" s="522"/>
      <c r="FW6" s="526"/>
      <c r="FX6" s="526"/>
      <c r="FY6" s="526"/>
      <c r="FZ6" s="526"/>
      <c r="GA6" s="526"/>
      <c r="GB6" s="756"/>
      <c r="GC6" s="757"/>
      <c r="GD6" s="526"/>
      <c r="GE6" s="526"/>
      <c r="GF6" s="526"/>
      <c r="GG6" s="526"/>
      <c r="GH6" s="526"/>
      <c r="GI6" s="522"/>
      <c r="GJ6" s="522"/>
    </row>
    <row r="7" spans="1:192" s="96" customFormat="1" ht="20.100000000000001" customHeight="1">
      <c r="A7" s="854"/>
      <c r="B7" s="101" t="s">
        <v>7</v>
      </c>
      <c r="C7" s="391">
        <f>SUM(DV7:FA7)</f>
        <v>110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98"/>
      <c r="AS7" s="98"/>
      <c r="AT7" s="100"/>
      <c r="AU7" s="99"/>
      <c r="AV7" s="99"/>
      <c r="AW7" s="99"/>
      <c r="AX7" s="99"/>
      <c r="AY7" s="98"/>
      <c r="AZ7" s="98"/>
      <c r="BA7" s="99"/>
      <c r="BB7" s="99"/>
      <c r="BC7" s="99"/>
      <c r="BD7" s="100"/>
      <c r="BE7" s="99"/>
      <c r="BF7" s="98"/>
      <c r="BG7" s="98"/>
      <c r="BH7" s="99"/>
      <c r="BI7" s="99"/>
      <c r="BJ7" s="99"/>
      <c r="BK7" s="99"/>
      <c r="BL7" s="101"/>
      <c r="BM7" s="540"/>
      <c r="BN7" s="98"/>
      <c r="BO7" s="99"/>
      <c r="BP7" s="99"/>
      <c r="BQ7" s="99"/>
      <c r="BR7" s="99"/>
      <c r="BS7" s="99"/>
      <c r="BT7" s="98"/>
      <c r="BU7" s="98"/>
      <c r="BV7" s="99"/>
      <c r="BW7" s="99"/>
      <c r="BX7" s="99"/>
      <c r="BY7" s="99"/>
      <c r="BZ7" s="99"/>
      <c r="CA7" s="98"/>
      <c r="CB7" s="98"/>
      <c r="CC7" s="99"/>
      <c r="CD7" s="99"/>
      <c r="CE7" s="99"/>
      <c r="CF7" s="99"/>
      <c r="CG7" s="99"/>
      <c r="CH7" s="127"/>
      <c r="CI7" s="127"/>
      <c r="CJ7" s="126"/>
      <c r="CK7" s="126"/>
      <c r="CL7" s="126"/>
      <c r="CM7" s="126"/>
      <c r="CN7" s="126"/>
      <c r="CO7" s="127"/>
      <c r="CP7" s="141"/>
      <c r="CQ7" s="97"/>
      <c r="CR7" s="99"/>
      <c r="CS7" s="99"/>
      <c r="CT7" s="126"/>
      <c r="CU7" s="126"/>
      <c r="CV7" s="127"/>
      <c r="CW7" s="141"/>
      <c r="CX7" s="130"/>
      <c r="CY7" s="126"/>
      <c r="CZ7" s="126"/>
      <c r="DA7" s="126"/>
      <c r="DB7" s="126"/>
      <c r="DC7" s="127"/>
      <c r="DD7" s="127"/>
      <c r="DE7" s="99"/>
      <c r="DF7" s="126"/>
      <c r="DG7" s="126"/>
      <c r="DH7" s="126"/>
      <c r="DI7" s="126"/>
      <c r="DJ7" s="127"/>
      <c r="DK7" s="127"/>
      <c r="DL7" s="126"/>
      <c r="DM7" s="126"/>
      <c r="DN7" s="126"/>
      <c r="DO7" s="126"/>
      <c r="DP7" s="126"/>
      <c r="DQ7" s="127"/>
      <c r="DR7" s="127"/>
      <c r="DS7" s="126"/>
      <c r="DT7" s="126"/>
      <c r="DU7" s="101"/>
      <c r="DV7" s="581"/>
      <c r="DW7" s="572"/>
      <c r="DX7" s="127"/>
      <c r="DY7" s="127"/>
      <c r="DZ7" s="126"/>
      <c r="EA7" s="126"/>
      <c r="EB7" s="526"/>
      <c r="EC7" s="526"/>
      <c r="ED7" s="526"/>
      <c r="EE7" s="522"/>
      <c r="EF7" s="522"/>
      <c r="EG7" s="526"/>
      <c r="EH7" s="526"/>
      <c r="EI7" s="526"/>
      <c r="EJ7" s="526"/>
      <c r="EK7" s="526"/>
      <c r="EL7" s="522"/>
      <c r="EM7" s="522"/>
      <c r="EN7" s="526"/>
      <c r="EO7" s="526"/>
      <c r="EP7" s="526"/>
      <c r="EQ7" s="526"/>
      <c r="ER7" s="526"/>
      <c r="ES7" s="522"/>
      <c r="ET7" s="522"/>
      <c r="EU7" s="526">
        <v>18</v>
      </c>
      <c r="EV7" s="526">
        <v>26</v>
      </c>
      <c r="EW7" s="526">
        <v>30</v>
      </c>
      <c r="EX7" s="526">
        <v>27</v>
      </c>
      <c r="EY7" s="526">
        <v>9</v>
      </c>
      <c r="EZ7" s="602"/>
      <c r="FA7" s="749"/>
      <c r="FB7" s="526"/>
      <c r="FC7" s="526"/>
      <c r="FD7" s="526"/>
      <c r="FE7" s="526"/>
      <c r="FF7" s="526"/>
      <c r="FG7" s="522"/>
      <c r="FH7" s="522"/>
      <c r="FI7" s="526"/>
      <c r="FJ7" s="526"/>
      <c r="FK7" s="526"/>
      <c r="FL7" s="526"/>
      <c r="FM7" s="526"/>
      <c r="FN7" s="522"/>
      <c r="FO7" s="522"/>
      <c r="FP7" s="526"/>
      <c r="FQ7" s="526"/>
      <c r="FR7" s="526"/>
      <c r="FS7" s="526"/>
      <c r="FT7" s="526"/>
      <c r="FU7" s="522"/>
      <c r="FV7" s="522"/>
      <c r="FW7" s="526"/>
      <c r="FX7" s="526"/>
      <c r="FY7" s="526"/>
      <c r="FZ7" s="526"/>
      <c r="GA7" s="526"/>
      <c r="GB7" s="756"/>
      <c r="GC7" s="757"/>
      <c r="GD7" s="526"/>
      <c r="GE7" s="526"/>
      <c r="GF7" s="526"/>
      <c r="GG7" s="526"/>
      <c r="GH7" s="526"/>
      <c r="GI7" s="522"/>
      <c r="GJ7" s="522"/>
    </row>
    <row r="8" spans="1:192" s="96" customFormat="1" ht="20.100000000000001" customHeight="1">
      <c r="A8" s="854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345"/>
      <c r="AE8" s="345"/>
      <c r="AF8" s="345"/>
      <c r="AG8" s="529"/>
      <c r="AH8" s="531"/>
      <c r="AI8" s="345"/>
      <c r="AJ8" s="345"/>
      <c r="AK8" s="345"/>
      <c r="AL8" s="98"/>
      <c r="AM8" s="99"/>
      <c r="AN8" s="99"/>
      <c r="AO8" s="99"/>
      <c r="AP8" s="99"/>
      <c r="AQ8" s="99"/>
      <c r="AR8" s="98"/>
      <c r="AS8" s="98"/>
      <c r="AT8" s="100"/>
      <c r="AU8" s="345"/>
      <c r="AV8" s="345"/>
      <c r="AW8" s="345"/>
      <c r="AX8" s="345"/>
      <c r="AY8" s="345"/>
      <c r="AZ8" s="345"/>
      <c r="BA8" s="345"/>
      <c r="BB8" s="345"/>
      <c r="BC8" s="345"/>
      <c r="BD8" s="100"/>
      <c r="BE8" s="99"/>
      <c r="BF8" s="98"/>
      <c r="BG8" s="98"/>
      <c r="BH8" s="99"/>
      <c r="BI8" s="99"/>
      <c r="BJ8" s="99"/>
      <c r="BK8" s="99"/>
      <c r="BL8" s="101"/>
      <c r="BM8" s="540"/>
      <c r="BN8" s="98"/>
      <c r="BO8" s="345"/>
      <c r="BP8" s="345"/>
      <c r="BQ8" s="345"/>
      <c r="BR8" s="345"/>
      <c r="BS8" s="345"/>
      <c r="BT8" s="98"/>
      <c r="BU8" s="98"/>
      <c r="BV8" s="345"/>
      <c r="BW8" s="345"/>
      <c r="BX8" s="345"/>
      <c r="BY8" s="345"/>
      <c r="BZ8" s="345"/>
      <c r="CA8" s="98"/>
      <c r="CB8" s="98"/>
      <c r="CC8" s="345"/>
      <c r="CD8" s="99"/>
      <c r="CE8" s="345"/>
      <c r="CF8" s="345"/>
      <c r="CG8" s="345"/>
      <c r="CH8" s="127"/>
      <c r="CI8" s="127"/>
      <c r="CJ8" s="126"/>
      <c r="CK8" s="126"/>
      <c r="CL8" s="126"/>
      <c r="CM8" s="126"/>
      <c r="CN8" s="126"/>
      <c r="CO8" s="127"/>
      <c r="CP8" s="141"/>
      <c r="CQ8" s="345"/>
      <c r="CR8" s="345"/>
      <c r="CS8" s="345"/>
      <c r="CT8" s="126"/>
      <c r="CU8" s="126"/>
      <c r="CV8" s="127"/>
      <c r="CW8" s="141"/>
      <c r="CX8" s="130"/>
      <c r="CY8" s="126"/>
      <c r="CZ8" s="126"/>
      <c r="DA8" s="126"/>
      <c r="DB8" s="126"/>
      <c r="DC8" s="127"/>
      <c r="DD8" s="127"/>
      <c r="DE8" s="99"/>
      <c r="DF8" s="126"/>
      <c r="DG8" s="126"/>
      <c r="DH8" s="126"/>
      <c r="DI8" s="126"/>
      <c r="DJ8" s="127"/>
      <c r="DK8" s="127"/>
      <c r="DL8" s="126"/>
      <c r="DM8" s="126"/>
      <c r="DN8" s="126"/>
      <c r="DO8" s="126"/>
      <c r="DP8" s="126"/>
      <c r="DQ8" s="127"/>
      <c r="DR8" s="127"/>
      <c r="DS8" s="126"/>
      <c r="DT8" s="126"/>
      <c r="DU8" s="101"/>
      <c r="DV8" s="581"/>
      <c r="DW8" s="572"/>
      <c r="DX8" s="127"/>
      <c r="DY8" s="127"/>
      <c r="DZ8" s="126"/>
      <c r="EA8" s="126"/>
      <c r="EB8" s="526"/>
      <c r="EC8" s="526"/>
      <c r="ED8" s="526"/>
      <c r="EE8" s="522"/>
      <c r="EF8" s="522"/>
      <c r="EG8" s="526"/>
      <c r="EH8" s="526"/>
      <c r="EI8" s="526"/>
      <c r="EJ8" s="526"/>
      <c r="EK8" s="526"/>
      <c r="EL8" s="522"/>
      <c r="EM8" s="522"/>
      <c r="EN8" s="526"/>
      <c r="EO8" s="526"/>
      <c r="EP8" s="526"/>
      <c r="EQ8" s="526"/>
      <c r="ER8" s="526"/>
      <c r="ES8" s="522"/>
      <c r="ET8" s="522"/>
      <c r="EU8" s="345">
        <f t="shared" ref="EU8:EX8" si="27">EU7-EU6</f>
        <v>-2</v>
      </c>
      <c r="EV8" s="345">
        <f t="shared" si="27"/>
        <v>-4</v>
      </c>
      <c r="EW8" s="345">
        <f t="shared" si="27"/>
        <v>0</v>
      </c>
      <c r="EX8" s="345">
        <f t="shared" si="27"/>
        <v>-3</v>
      </c>
      <c r="EY8" s="345">
        <f t="shared" ref="EY8" si="28">EY7-EY6</f>
        <v>9</v>
      </c>
      <c r="EZ8" s="602"/>
      <c r="FA8" s="749"/>
      <c r="FB8" s="526"/>
      <c r="FC8" s="526"/>
      <c r="FD8" s="526"/>
      <c r="FE8" s="526"/>
      <c r="FF8" s="526"/>
      <c r="FG8" s="522"/>
      <c r="FH8" s="522"/>
      <c r="FI8" s="526"/>
      <c r="FJ8" s="526"/>
      <c r="FK8" s="526"/>
      <c r="FL8" s="526"/>
      <c r="FM8" s="526"/>
      <c r="FN8" s="522"/>
      <c r="FO8" s="522"/>
      <c r="FP8" s="526"/>
      <c r="FQ8" s="526"/>
      <c r="FR8" s="526"/>
      <c r="FS8" s="526"/>
      <c r="FT8" s="526"/>
      <c r="FU8" s="522"/>
      <c r="FV8" s="522"/>
      <c r="FW8" s="526"/>
      <c r="FX8" s="526"/>
      <c r="FY8" s="526"/>
      <c r="FZ8" s="526"/>
      <c r="GA8" s="526"/>
      <c r="GB8" s="756"/>
      <c r="GC8" s="757"/>
      <c r="GD8" s="526"/>
      <c r="GE8" s="526"/>
      <c r="GF8" s="526"/>
      <c r="GG8" s="526"/>
      <c r="GH8" s="526"/>
      <c r="GI8" s="522"/>
      <c r="GJ8" s="522"/>
    </row>
    <row r="9" spans="1:192" s="119" customFormat="1" ht="20.100000000000001" customHeight="1">
      <c r="A9" s="854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114"/>
      <c r="AM9" s="115"/>
      <c r="AN9" s="115"/>
      <c r="AO9" s="115"/>
      <c r="AP9" s="115"/>
      <c r="AQ9" s="115"/>
      <c r="AR9" s="114"/>
      <c r="AS9" s="114"/>
      <c r="AT9" s="100"/>
      <c r="AU9" s="345"/>
      <c r="AV9" s="523"/>
      <c r="AW9" s="523"/>
      <c r="AX9" s="523"/>
      <c r="AY9" s="523"/>
      <c r="AZ9" s="523"/>
      <c r="BA9" s="523"/>
      <c r="BB9" s="523"/>
      <c r="BC9" s="523"/>
      <c r="BD9" s="117"/>
      <c r="BE9" s="115"/>
      <c r="BF9" s="114"/>
      <c r="BG9" s="114"/>
      <c r="BH9" s="115"/>
      <c r="BI9" s="115"/>
      <c r="BJ9" s="115"/>
      <c r="BK9" s="115"/>
      <c r="BL9" s="118"/>
      <c r="BM9" s="541"/>
      <c r="BN9" s="114"/>
      <c r="BO9" s="523"/>
      <c r="BP9" s="523"/>
      <c r="BQ9" s="523"/>
      <c r="BR9" s="523"/>
      <c r="BS9" s="523"/>
      <c r="BT9" s="98"/>
      <c r="BU9" s="98"/>
      <c r="BV9" s="523"/>
      <c r="BW9" s="523"/>
      <c r="BX9" s="523"/>
      <c r="BY9" s="523"/>
      <c r="BZ9" s="523"/>
      <c r="CA9" s="523"/>
      <c r="CB9" s="523"/>
      <c r="CC9" s="523"/>
      <c r="CD9" s="99"/>
      <c r="CE9" s="523"/>
      <c r="CF9" s="523"/>
      <c r="CG9" s="523"/>
      <c r="CH9" s="127"/>
      <c r="CI9" s="127"/>
      <c r="CJ9" s="126"/>
      <c r="CK9" s="126"/>
      <c r="CL9" s="126"/>
      <c r="CM9" s="126"/>
      <c r="CN9" s="126"/>
      <c r="CO9" s="127"/>
      <c r="CP9" s="141"/>
      <c r="CQ9" s="523"/>
      <c r="CR9" s="523"/>
      <c r="CS9" s="523"/>
      <c r="CT9" s="126"/>
      <c r="CU9" s="126"/>
      <c r="CV9" s="127"/>
      <c r="CW9" s="141"/>
      <c r="CX9" s="130"/>
      <c r="CY9" s="126"/>
      <c r="CZ9" s="126"/>
      <c r="DA9" s="126"/>
      <c r="DB9" s="126"/>
      <c r="DC9" s="127"/>
      <c r="DD9" s="127"/>
      <c r="DE9" s="99"/>
      <c r="DF9" s="126"/>
      <c r="DG9" s="126"/>
      <c r="DH9" s="126"/>
      <c r="DI9" s="126"/>
      <c r="DJ9" s="127"/>
      <c r="DK9" s="127"/>
      <c r="DL9" s="126"/>
      <c r="DM9" s="126"/>
      <c r="DN9" s="126"/>
      <c r="DO9" s="126"/>
      <c r="DP9" s="126"/>
      <c r="DQ9" s="127"/>
      <c r="DR9" s="127"/>
      <c r="DS9" s="126"/>
      <c r="DT9" s="126"/>
      <c r="DU9" s="101"/>
      <c r="DV9" s="581"/>
      <c r="DW9" s="572"/>
      <c r="DX9" s="127"/>
      <c r="DY9" s="127"/>
      <c r="DZ9" s="126"/>
      <c r="EA9" s="126"/>
      <c r="EB9" s="526"/>
      <c r="EC9" s="526"/>
      <c r="ED9" s="526"/>
      <c r="EE9" s="522"/>
      <c r="EF9" s="522"/>
      <c r="EG9" s="526"/>
      <c r="EH9" s="526"/>
      <c r="EI9" s="526"/>
      <c r="EJ9" s="526"/>
      <c r="EK9" s="526"/>
      <c r="EL9" s="522"/>
      <c r="EM9" s="522"/>
      <c r="EN9" s="526"/>
      <c r="EO9" s="526"/>
      <c r="EP9" s="526"/>
      <c r="EQ9" s="526"/>
      <c r="ER9" s="526"/>
      <c r="ES9" s="522"/>
      <c r="ET9" s="522"/>
      <c r="EU9" s="523">
        <f t="shared" ref="EU9" si="29">ET9+EU8</f>
        <v>-2</v>
      </c>
      <c r="EV9" s="523">
        <f t="shared" ref="EV9" si="30">EU9+EV8</f>
        <v>-6</v>
      </c>
      <c r="EW9" s="523">
        <f t="shared" ref="EW9" si="31">EV9+EW8</f>
        <v>-6</v>
      </c>
      <c r="EX9" s="523">
        <f t="shared" ref="EX9:EY9" si="32">EW9+EX8</f>
        <v>-9</v>
      </c>
      <c r="EY9" s="523">
        <f t="shared" si="32"/>
        <v>0</v>
      </c>
      <c r="EZ9" s="602"/>
      <c r="FA9" s="749"/>
      <c r="FB9" s="526"/>
      <c r="FC9" s="526"/>
      <c r="FD9" s="526"/>
      <c r="FE9" s="526"/>
      <c r="FF9" s="526"/>
      <c r="FG9" s="522"/>
      <c r="FH9" s="522"/>
      <c r="FI9" s="526"/>
      <c r="FJ9" s="526"/>
      <c r="FK9" s="526"/>
      <c r="FL9" s="526"/>
      <c r="FM9" s="526"/>
      <c r="FN9" s="522"/>
      <c r="FO9" s="522"/>
      <c r="FP9" s="526"/>
      <c r="FQ9" s="526"/>
      <c r="FR9" s="526"/>
      <c r="FS9" s="526"/>
      <c r="FT9" s="526"/>
      <c r="FU9" s="522"/>
      <c r="FV9" s="522"/>
      <c r="FW9" s="526"/>
      <c r="FX9" s="526"/>
      <c r="FY9" s="526"/>
      <c r="FZ9" s="526"/>
      <c r="GA9" s="526"/>
      <c r="GB9" s="756"/>
      <c r="GC9" s="757"/>
      <c r="GD9" s="526"/>
      <c r="GE9" s="526"/>
      <c r="GF9" s="526"/>
      <c r="GG9" s="526"/>
      <c r="GH9" s="526"/>
      <c r="GI9" s="522"/>
      <c r="GJ9" s="522"/>
    </row>
    <row r="10" spans="1:192" s="96" customFormat="1" ht="20.100000000000001" customHeight="1">
      <c r="A10" s="854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98"/>
      <c r="AS10" s="98"/>
      <c r="AT10" s="100"/>
      <c r="AU10" s="99"/>
      <c r="AV10" s="99"/>
      <c r="AW10" s="99"/>
      <c r="AX10" s="99"/>
      <c r="AY10" s="98"/>
      <c r="AZ10" s="98"/>
      <c r="BA10" s="99"/>
      <c r="BB10" s="99"/>
      <c r="BC10" s="99"/>
      <c r="BD10" s="100"/>
      <c r="BE10" s="99"/>
      <c r="BF10" s="98"/>
      <c r="BG10" s="98"/>
      <c r="BH10" s="99"/>
      <c r="BI10" s="99"/>
      <c r="BJ10" s="99"/>
      <c r="BK10" s="99"/>
      <c r="BL10" s="101"/>
      <c r="BM10" s="540"/>
      <c r="BN10" s="98"/>
      <c r="BO10" s="99"/>
      <c r="BP10" s="99"/>
      <c r="BQ10" s="99"/>
      <c r="BR10" s="99"/>
      <c r="BS10" s="99"/>
      <c r="BT10" s="98"/>
      <c r="BU10" s="98"/>
      <c r="BV10" s="99"/>
      <c r="BW10" s="99"/>
      <c r="BX10" s="99"/>
      <c r="BY10" s="99"/>
      <c r="BZ10" s="99"/>
      <c r="CA10" s="98"/>
      <c r="CB10" s="98"/>
      <c r="CC10" s="99"/>
      <c r="CD10" s="99"/>
      <c r="CE10" s="99"/>
      <c r="CF10" s="99"/>
      <c r="CG10" s="99"/>
      <c r="CH10" s="98"/>
      <c r="CI10" s="98"/>
      <c r="CJ10" s="126"/>
      <c r="CK10" s="126"/>
      <c r="CL10" s="126"/>
      <c r="CM10" s="126"/>
      <c r="CN10" s="126"/>
      <c r="CO10" s="127"/>
      <c r="CP10" s="141"/>
      <c r="CQ10" s="97"/>
      <c r="CR10" s="99"/>
      <c r="CS10" s="99"/>
      <c r="CT10" s="99"/>
      <c r="CU10" s="99"/>
      <c r="CV10" s="98"/>
      <c r="CW10" s="142"/>
      <c r="CX10" s="130"/>
      <c r="CY10" s="126"/>
      <c r="CZ10" s="126"/>
      <c r="DA10" s="126"/>
      <c r="DB10" s="126"/>
      <c r="DC10" s="98"/>
      <c r="DD10" s="98"/>
      <c r="DE10" s="99"/>
      <c r="DF10" s="126"/>
      <c r="DG10" s="126"/>
      <c r="DH10" s="126"/>
      <c r="DI10" s="126"/>
      <c r="DJ10" s="127"/>
      <c r="DK10" s="127"/>
      <c r="DL10" s="126"/>
      <c r="DM10" s="126"/>
      <c r="DN10" s="126"/>
      <c r="DO10" s="126"/>
      <c r="DP10" s="126"/>
      <c r="DQ10" s="127"/>
      <c r="DR10" s="127"/>
      <c r="DS10" s="126"/>
      <c r="DT10" s="126"/>
      <c r="DU10" s="101"/>
      <c r="DV10" s="581"/>
      <c r="DW10" s="572"/>
      <c r="DX10" s="127"/>
      <c r="DY10" s="127"/>
      <c r="DZ10" s="126"/>
      <c r="EA10" s="126"/>
      <c r="EB10" s="526"/>
      <c r="EC10" s="526"/>
      <c r="ED10" s="526"/>
      <c r="EE10" s="522"/>
      <c r="EF10" s="522"/>
      <c r="EG10" s="526"/>
      <c r="EH10" s="526"/>
      <c r="EI10" s="526"/>
      <c r="EJ10" s="526"/>
      <c r="EK10" s="526"/>
      <c r="EL10" s="522"/>
      <c r="EM10" s="522"/>
      <c r="EN10" s="526"/>
      <c r="EO10" s="526"/>
      <c r="EP10" s="526"/>
      <c r="EQ10" s="526"/>
      <c r="ER10" s="526"/>
      <c r="ES10" s="522"/>
      <c r="ET10" s="522"/>
      <c r="EU10" s="342"/>
      <c r="EV10" s="526"/>
      <c r="EW10" s="526"/>
      <c r="EX10" s="526"/>
      <c r="EY10" s="342"/>
      <c r="EZ10" s="602"/>
      <c r="FA10" s="749"/>
      <c r="FB10" s="526"/>
      <c r="FC10" s="526"/>
      <c r="FD10" s="526"/>
      <c r="FE10" s="526"/>
      <c r="FF10" s="526"/>
      <c r="FG10" s="522"/>
      <c r="FH10" s="522"/>
      <c r="FI10" s="526"/>
      <c r="FJ10" s="526"/>
      <c r="FK10" s="526"/>
      <c r="FL10" s="526"/>
      <c r="FM10" s="526"/>
      <c r="FN10" s="522"/>
      <c r="FO10" s="522"/>
      <c r="FP10" s="526"/>
      <c r="FQ10" s="526"/>
      <c r="FR10" s="526"/>
      <c r="FS10" s="526"/>
      <c r="FT10" s="526"/>
      <c r="FU10" s="522"/>
      <c r="FV10" s="522"/>
      <c r="FW10" s="526"/>
      <c r="FX10" s="526"/>
      <c r="FY10" s="526"/>
      <c r="FZ10" s="526"/>
      <c r="GA10" s="526"/>
      <c r="GB10" s="756"/>
      <c r="GC10" s="757"/>
      <c r="GD10" s="526"/>
      <c r="GE10" s="526"/>
      <c r="GF10" s="526"/>
      <c r="GG10" s="526"/>
      <c r="GH10" s="526"/>
      <c r="GI10" s="522"/>
      <c r="GJ10" s="522"/>
    </row>
    <row r="11" spans="1:192" s="96" customFormat="1" ht="20.100000000000001" customHeight="1" thickBot="1">
      <c r="A11" s="855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8"/>
      <c r="AS11" s="108"/>
      <c r="AT11" s="110"/>
      <c r="AU11" s="109"/>
      <c r="AV11" s="109"/>
      <c r="AW11" s="109"/>
      <c r="AX11" s="109"/>
      <c r="AY11" s="108"/>
      <c r="AZ11" s="108"/>
      <c r="BA11" s="109"/>
      <c r="BB11" s="109"/>
      <c r="BC11" s="109"/>
      <c r="BD11" s="110"/>
      <c r="BE11" s="109"/>
      <c r="BF11" s="108"/>
      <c r="BG11" s="108"/>
      <c r="BH11" s="109"/>
      <c r="BI11" s="109"/>
      <c r="BJ11" s="109"/>
      <c r="BK11" s="109"/>
      <c r="BL11" s="111"/>
      <c r="BM11" s="542"/>
      <c r="BN11" s="108"/>
      <c r="BO11" s="109"/>
      <c r="BP11" s="109"/>
      <c r="BQ11" s="109"/>
      <c r="BR11" s="109"/>
      <c r="BS11" s="109"/>
      <c r="BT11" s="108"/>
      <c r="BU11" s="108"/>
      <c r="BV11" s="109"/>
      <c r="BW11" s="109"/>
      <c r="BX11" s="109"/>
      <c r="BY11" s="109"/>
      <c r="BZ11" s="109"/>
      <c r="CA11" s="108"/>
      <c r="CB11" s="108"/>
      <c r="CC11" s="109"/>
      <c r="CD11" s="109"/>
      <c r="CE11" s="109"/>
      <c r="CF11" s="109"/>
      <c r="CG11" s="109"/>
      <c r="CH11" s="108"/>
      <c r="CI11" s="108"/>
      <c r="CJ11" s="109"/>
      <c r="CK11" s="109"/>
      <c r="CL11" s="109"/>
      <c r="CM11" s="109"/>
      <c r="CN11" s="109"/>
      <c r="CO11" s="108"/>
      <c r="CP11" s="144"/>
      <c r="CQ11" s="107"/>
      <c r="CR11" s="109"/>
      <c r="CS11" s="109"/>
      <c r="CT11" s="109"/>
      <c r="CU11" s="109"/>
      <c r="CV11" s="108"/>
      <c r="CW11" s="144"/>
      <c r="CX11" s="107"/>
      <c r="CY11" s="109"/>
      <c r="CZ11" s="109"/>
      <c r="DA11" s="109"/>
      <c r="DB11" s="109"/>
      <c r="DC11" s="108"/>
      <c r="DD11" s="108"/>
      <c r="DE11" s="109"/>
      <c r="DF11" s="109"/>
      <c r="DG11" s="109"/>
      <c r="DH11" s="109"/>
      <c r="DI11" s="109"/>
      <c r="DJ11" s="108"/>
      <c r="DK11" s="108"/>
      <c r="DL11" s="109"/>
      <c r="DM11" s="109"/>
      <c r="DN11" s="109"/>
      <c r="DO11" s="109"/>
      <c r="DP11" s="109"/>
      <c r="DQ11" s="108"/>
      <c r="DR11" s="108"/>
      <c r="DS11" s="109"/>
      <c r="DT11" s="109"/>
      <c r="DU11" s="111"/>
      <c r="DV11" s="582"/>
      <c r="DW11" s="576"/>
      <c r="DX11" s="108"/>
      <c r="DY11" s="108"/>
      <c r="DZ11" s="109"/>
      <c r="EA11" s="109"/>
      <c r="EB11" s="349"/>
      <c r="EC11" s="349"/>
      <c r="ED11" s="349"/>
      <c r="EE11" s="350"/>
      <c r="EF11" s="350"/>
      <c r="EG11" s="349"/>
      <c r="EH11" s="349"/>
      <c r="EI11" s="349"/>
      <c r="EJ11" s="349"/>
      <c r="EK11" s="349"/>
      <c r="EL11" s="350"/>
      <c r="EM11" s="350"/>
      <c r="EN11" s="349"/>
      <c r="EO11" s="349"/>
      <c r="EP11" s="349"/>
      <c r="EQ11" s="349"/>
      <c r="ER11" s="349"/>
      <c r="ES11" s="350"/>
      <c r="ET11" s="350"/>
      <c r="EU11" s="349"/>
      <c r="EV11" s="349"/>
      <c r="EW11" s="349"/>
      <c r="EX11" s="349"/>
      <c r="EY11" s="349"/>
      <c r="EZ11" s="351"/>
      <c r="FA11" s="750"/>
      <c r="FB11" s="349"/>
      <c r="FC11" s="349"/>
      <c r="FD11" s="349"/>
      <c r="FE11" s="349"/>
      <c r="FF11" s="349"/>
      <c r="FG11" s="350"/>
      <c r="FH11" s="350"/>
      <c r="FI11" s="349"/>
      <c r="FJ11" s="349"/>
      <c r="FK11" s="349"/>
      <c r="FL11" s="349"/>
      <c r="FM11" s="349"/>
      <c r="FN11" s="350"/>
      <c r="FO11" s="350"/>
      <c r="FP11" s="349"/>
      <c r="FQ11" s="349"/>
      <c r="FR11" s="349"/>
      <c r="FS11" s="349"/>
      <c r="FT11" s="349"/>
      <c r="FU11" s="350"/>
      <c r="FV11" s="350"/>
      <c r="FW11" s="349"/>
      <c r="FX11" s="349"/>
      <c r="FY11" s="349"/>
      <c r="FZ11" s="349"/>
      <c r="GA11" s="349"/>
      <c r="GB11" s="758"/>
      <c r="GC11" s="759"/>
      <c r="GD11" s="349"/>
      <c r="GE11" s="349"/>
      <c r="GF11" s="349"/>
      <c r="GG11" s="349"/>
      <c r="GH11" s="349"/>
      <c r="GI11" s="350"/>
      <c r="GJ11" s="350"/>
    </row>
    <row r="12" spans="1:192" s="96" customFormat="1" ht="20.100000000000001" customHeight="1">
      <c r="A12" s="382" t="s">
        <v>434</v>
      </c>
      <c r="B12" s="121" t="s">
        <v>10</v>
      </c>
      <c r="C12" s="546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2"/>
      <c r="AS12" s="92"/>
      <c r="AT12" s="94"/>
      <c r="AU12" s="93"/>
      <c r="AV12" s="93"/>
      <c r="AW12" s="93"/>
      <c r="AX12" s="93"/>
      <c r="AY12" s="92"/>
      <c r="AZ12" s="92"/>
      <c r="BA12" s="93"/>
      <c r="BB12" s="93"/>
      <c r="BC12" s="93"/>
      <c r="BD12" s="94"/>
      <c r="BE12" s="93"/>
      <c r="BF12" s="92"/>
      <c r="BG12" s="92"/>
      <c r="BH12" s="93"/>
      <c r="BI12" s="93"/>
      <c r="BJ12" s="93"/>
      <c r="BK12" s="93"/>
      <c r="BL12" s="95"/>
      <c r="BM12" s="538"/>
      <c r="BN12" s="92"/>
      <c r="BO12" s="93"/>
      <c r="BP12" s="93"/>
      <c r="BQ12" s="93"/>
      <c r="BR12" s="93"/>
      <c r="BS12" s="93"/>
      <c r="BT12" s="92"/>
      <c r="BU12" s="92"/>
      <c r="BV12" s="93"/>
      <c r="BW12" s="93"/>
      <c r="BX12" s="93"/>
      <c r="BY12" s="93"/>
      <c r="BZ12" s="93"/>
      <c r="CA12" s="92"/>
      <c r="CB12" s="92"/>
      <c r="CC12" s="93"/>
      <c r="CD12" s="93"/>
      <c r="CE12" s="93"/>
      <c r="CF12" s="93"/>
      <c r="CG12" s="93"/>
      <c r="CH12" s="92"/>
      <c r="CI12" s="92"/>
      <c r="CJ12" s="93"/>
      <c r="CK12" s="93"/>
      <c r="CL12" s="93"/>
      <c r="CM12" s="93"/>
      <c r="CN12" s="93"/>
      <c r="CO12" s="92"/>
      <c r="CP12" s="140"/>
      <c r="CQ12" s="91"/>
      <c r="CR12" s="93"/>
      <c r="CS12" s="93"/>
      <c r="CT12" s="93"/>
      <c r="CU12" s="93"/>
      <c r="CV12" s="92"/>
      <c r="CW12" s="140"/>
      <c r="CX12" s="91"/>
      <c r="CY12" s="93"/>
      <c r="CZ12" s="93"/>
      <c r="DA12" s="93"/>
      <c r="DB12" s="93"/>
      <c r="DC12" s="92"/>
      <c r="DD12" s="92"/>
      <c r="DE12" s="93"/>
      <c r="DF12" s="93"/>
      <c r="DG12" s="93"/>
      <c r="DH12" s="93"/>
      <c r="DI12" s="93"/>
      <c r="DJ12" s="92"/>
      <c r="DK12" s="92"/>
      <c r="DL12" s="93"/>
      <c r="DM12" s="93"/>
      <c r="DN12" s="93"/>
      <c r="DO12" s="93"/>
      <c r="DP12" s="93"/>
      <c r="DQ12" s="92"/>
      <c r="DR12" s="92"/>
      <c r="DS12" s="93"/>
      <c r="DT12" s="93"/>
      <c r="DU12" s="95"/>
      <c r="DV12" s="580"/>
      <c r="DW12" s="570"/>
      <c r="DX12" s="92"/>
      <c r="DY12" s="92"/>
      <c r="DZ12" s="93"/>
      <c r="EA12" s="93"/>
      <c r="EB12" s="525"/>
      <c r="EC12" s="525"/>
      <c r="ED12" s="525"/>
      <c r="EE12" s="524"/>
      <c r="EF12" s="524"/>
      <c r="EG12" s="525"/>
      <c r="EH12" s="525"/>
      <c r="EI12" s="525"/>
      <c r="EJ12" s="525"/>
      <c r="EK12" s="525"/>
      <c r="EL12" s="524"/>
      <c r="EM12" s="524"/>
      <c r="EN12" s="525"/>
      <c r="EO12" s="525"/>
      <c r="EP12" s="525"/>
      <c r="EQ12" s="525"/>
      <c r="ER12" s="525"/>
      <c r="ES12" s="524"/>
      <c r="ET12" s="524"/>
      <c r="EU12" s="525"/>
      <c r="EV12" s="525"/>
      <c r="EW12" s="525"/>
      <c r="EX12" s="525"/>
      <c r="EY12" s="525"/>
      <c r="EZ12" s="601"/>
      <c r="FA12" s="748"/>
      <c r="FB12" s="525"/>
      <c r="FC12" s="525"/>
      <c r="FD12" s="525"/>
      <c r="FE12" s="525"/>
      <c r="FF12" s="525"/>
      <c r="FG12" s="524"/>
      <c r="FH12" s="524"/>
      <c r="FI12" s="525"/>
      <c r="FJ12" s="525"/>
      <c r="FK12" s="525"/>
      <c r="FL12" s="525"/>
      <c r="FM12" s="525"/>
      <c r="FN12" s="524"/>
      <c r="FO12" s="524"/>
      <c r="FP12" s="525"/>
      <c r="FQ12" s="525"/>
      <c r="FR12" s="525"/>
      <c r="FS12" s="525"/>
      <c r="FT12" s="525"/>
      <c r="FU12" s="524"/>
      <c r="FV12" s="524"/>
      <c r="FW12" s="525"/>
      <c r="FX12" s="525"/>
      <c r="FY12" s="525"/>
      <c r="FZ12" s="525"/>
      <c r="GA12" s="525"/>
      <c r="GB12" s="754"/>
      <c r="GC12" s="755"/>
      <c r="GD12" s="525"/>
      <c r="GE12" s="525"/>
      <c r="GF12" s="525"/>
      <c r="GG12" s="525"/>
      <c r="GH12" s="525"/>
      <c r="GI12" s="524"/>
      <c r="GJ12" s="524"/>
    </row>
    <row r="13" spans="1:192" s="96" customFormat="1" ht="20.100000000000001" customHeight="1">
      <c r="A13" s="853" t="s">
        <v>633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7"/>
      <c r="AS13" s="127"/>
      <c r="AT13" s="128"/>
      <c r="AU13" s="126"/>
      <c r="AV13" s="126"/>
      <c r="AW13" s="126"/>
      <c r="AX13" s="126"/>
      <c r="AY13" s="127"/>
      <c r="AZ13" s="127"/>
      <c r="BA13" s="126"/>
      <c r="BB13" s="126"/>
      <c r="BC13" s="126"/>
      <c r="BD13" s="128"/>
      <c r="BE13" s="126"/>
      <c r="BF13" s="127"/>
      <c r="BG13" s="127"/>
      <c r="BH13" s="126"/>
      <c r="BI13" s="126"/>
      <c r="BJ13" s="126"/>
      <c r="BK13" s="126"/>
      <c r="BL13" s="131"/>
      <c r="BM13" s="539"/>
      <c r="BN13" s="127"/>
      <c r="BO13" s="126"/>
      <c r="BP13" s="126"/>
      <c r="BQ13" s="126"/>
      <c r="BR13" s="126"/>
      <c r="BS13" s="126"/>
      <c r="BT13" s="127"/>
      <c r="BU13" s="127"/>
      <c r="BV13" s="126"/>
      <c r="BW13" s="126"/>
      <c r="BX13" s="126"/>
      <c r="BY13" s="126"/>
      <c r="BZ13" s="126"/>
      <c r="CA13" s="127"/>
      <c r="CB13" s="127"/>
      <c r="CC13" s="126"/>
      <c r="CD13" s="126"/>
      <c r="CE13" s="99"/>
      <c r="CF13" s="126"/>
      <c r="CG13" s="126"/>
      <c r="CH13" s="127"/>
      <c r="CI13" s="127"/>
      <c r="CJ13" s="126"/>
      <c r="CK13" s="126"/>
      <c r="CL13" s="126"/>
      <c r="CM13" s="126"/>
      <c r="CN13" s="126"/>
      <c r="CO13" s="127"/>
      <c r="CP13" s="141"/>
      <c r="CQ13" s="130"/>
      <c r="CR13" s="126"/>
      <c r="CS13" s="126"/>
      <c r="CT13" s="126"/>
      <c r="CU13" s="126"/>
      <c r="CV13" s="127"/>
      <c r="CW13" s="141"/>
      <c r="CX13" s="130"/>
      <c r="CY13" s="126"/>
      <c r="CZ13" s="126"/>
      <c r="DA13" s="126"/>
      <c r="DB13" s="126"/>
      <c r="DC13" s="127"/>
      <c r="DD13" s="127"/>
      <c r="DE13" s="126"/>
      <c r="DF13" s="126"/>
      <c r="DG13" s="126"/>
      <c r="DH13" s="126"/>
      <c r="DI13" s="126"/>
      <c r="DJ13" s="127"/>
      <c r="DK13" s="127"/>
      <c r="DL13" s="126"/>
      <c r="DM13" s="126"/>
      <c r="DN13" s="126"/>
      <c r="DO13" s="126"/>
      <c r="DP13" s="126"/>
      <c r="DQ13" s="127"/>
      <c r="DR13" s="127"/>
      <c r="DS13" s="126"/>
      <c r="DT13" s="126"/>
      <c r="DU13" s="131"/>
      <c r="DV13" s="581"/>
      <c r="DW13" s="572"/>
      <c r="DX13" s="127"/>
      <c r="DY13" s="127"/>
      <c r="DZ13" s="126"/>
      <c r="EA13" s="126"/>
      <c r="EB13" s="526"/>
      <c r="EC13" s="526"/>
      <c r="ED13" s="526"/>
      <c r="EE13" s="522"/>
      <c r="EF13" s="522"/>
      <c r="EG13" s="526"/>
      <c r="EH13" s="526"/>
      <c r="EI13" s="526"/>
      <c r="EJ13" s="526"/>
      <c r="EK13" s="526"/>
      <c r="EL13" s="522"/>
      <c r="EM13" s="522"/>
      <c r="EN13" s="526"/>
      <c r="EO13" s="526"/>
      <c r="EP13" s="526"/>
      <c r="EQ13" s="526"/>
      <c r="ER13" s="526"/>
      <c r="ES13" s="522"/>
      <c r="ET13" s="522"/>
      <c r="EU13" s="526"/>
      <c r="EV13" s="526"/>
      <c r="EW13" s="526"/>
      <c r="EX13" s="526"/>
      <c r="EY13" s="526"/>
      <c r="EZ13" s="602"/>
      <c r="FA13" s="749"/>
      <c r="FB13" s="526"/>
      <c r="FC13" s="526"/>
      <c r="FD13" s="526"/>
      <c r="FE13" s="526"/>
      <c r="FF13" s="526"/>
      <c r="FG13" s="522"/>
      <c r="FH13" s="522"/>
      <c r="FI13" s="526"/>
      <c r="FJ13" s="526"/>
      <c r="FK13" s="526"/>
      <c r="FL13" s="526"/>
      <c r="FM13" s="526"/>
      <c r="FN13" s="522"/>
      <c r="FO13" s="522"/>
      <c r="FP13" s="526"/>
      <c r="FQ13" s="526"/>
      <c r="FR13" s="526"/>
      <c r="FS13" s="526"/>
      <c r="FT13" s="526"/>
      <c r="FU13" s="522"/>
      <c r="FV13" s="522"/>
      <c r="FW13" s="526"/>
      <c r="FX13" s="526"/>
      <c r="FY13" s="526"/>
      <c r="FZ13" s="526"/>
      <c r="GA13" s="526"/>
      <c r="GB13" s="756"/>
      <c r="GC13" s="757"/>
      <c r="GD13" s="526"/>
      <c r="GE13" s="526"/>
      <c r="GF13" s="526"/>
      <c r="GG13" s="526"/>
      <c r="GH13" s="526"/>
      <c r="GI13" s="522"/>
      <c r="GJ13" s="522"/>
    </row>
    <row r="14" spans="1:192" s="96" customFormat="1" ht="20.100000000000001" customHeight="1">
      <c r="A14" s="854"/>
      <c r="B14" s="101" t="s">
        <v>6</v>
      </c>
      <c r="C14" s="391">
        <f>SUM(DV14:FA14)</f>
        <v>110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8"/>
      <c r="AS14" s="98"/>
      <c r="AT14" s="100"/>
      <c r="AU14" s="126"/>
      <c r="AV14" s="126"/>
      <c r="AW14" s="99"/>
      <c r="AX14" s="99"/>
      <c r="AY14" s="98"/>
      <c r="AZ14" s="98"/>
      <c r="BA14" s="99"/>
      <c r="BB14" s="99"/>
      <c r="BC14" s="99"/>
      <c r="BD14" s="100"/>
      <c r="BE14" s="99"/>
      <c r="BF14" s="98"/>
      <c r="BG14" s="98"/>
      <c r="BH14" s="99"/>
      <c r="BI14" s="99"/>
      <c r="BJ14" s="99"/>
      <c r="BK14" s="99"/>
      <c r="BL14" s="101"/>
      <c r="BM14" s="540"/>
      <c r="BN14" s="98"/>
      <c r="BO14" s="99"/>
      <c r="BP14" s="99"/>
      <c r="BQ14" s="99"/>
      <c r="BR14" s="99"/>
      <c r="BS14" s="126"/>
      <c r="BT14" s="98"/>
      <c r="BU14" s="98"/>
      <c r="BV14" s="99"/>
      <c r="BW14" s="99"/>
      <c r="BX14" s="99"/>
      <c r="BY14" s="99"/>
      <c r="BZ14" s="99"/>
      <c r="CA14" s="98"/>
      <c r="CB14" s="98"/>
      <c r="CC14" s="99"/>
      <c r="CD14" s="99"/>
      <c r="CF14" s="99"/>
      <c r="CG14" s="99"/>
      <c r="CH14" s="127"/>
      <c r="CI14" s="127"/>
      <c r="CJ14" s="126"/>
      <c r="CK14" s="126"/>
      <c r="CL14" s="126"/>
      <c r="CM14" s="126"/>
      <c r="CN14" s="126"/>
      <c r="CO14" s="127"/>
      <c r="CP14" s="141"/>
      <c r="CQ14" s="97"/>
      <c r="CR14" s="99"/>
      <c r="CS14" s="99"/>
      <c r="CT14" s="99"/>
      <c r="CU14" s="99"/>
      <c r="CV14" s="98"/>
      <c r="CW14" s="142"/>
      <c r="CX14" s="97"/>
      <c r="CY14" s="99"/>
      <c r="CZ14" s="99"/>
      <c r="DA14" s="99"/>
      <c r="DB14" s="99"/>
      <c r="DC14" s="98"/>
      <c r="DD14" s="98"/>
      <c r="DE14" s="126"/>
      <c r="DF14" s="126"/>
      <c r="DG14" s="126"/>
      <c r="DH14" s="126"/>
      <c r="DI14" s="126"/>
      <c r="DJ14" s="127"/>
      <c r="DK14" s="127"/>
      <c r="DL14" s="126"/>
      <c r="DM14" s="126"/>
      <c r="DN14" s="126"/>
      <c r="DO14" s="126"/>
      <c r="DP14" s="126"/>
      <c r="DQ14" s="127"/>
      <c r="DR14" s="127"/>
      <c r="DS14" s="126"/>
      <c r="DT14" s="126"/>
      <c r="DU14" s="101"/>
      <c r="DV14" s="581"/>
      <c r="DW14" s="572"/>
      <c r="DX14" s="127"/>
      <c r="DY14" s="127"/>
      <c r="DZ14" s="126"/>
      <c r="EA14" s="126"/>
      <c r="EB14" s="526"/>
      <c r="EC14" s="526"/>
      <c r="ED14" s="526"/>
      <c r="EE14" s="522"/>
      <c r="EF14" s="522"/>
      <c r="EG14" s="526"/>
      <c r="EH14" s="526"/>
      <c r="EI14" s="526"/>
      <c r="EJ14" s="526"/>
      <c r="EK14" s="526"/>
      <c r="EL14" s="522"/>
      <c r="EM14" s="522"/>
      <c r="EN14" s="526"/>
      <c r="EO14" s="526"/>
      <c r="EP14" s="526"/>
      <c r="EQ14" s="526"/>
      <c r="ER14" s="526"/>
      <c r="ES14" s="522"/>
      <c r="ET14" s="522"/>
      <c r="EU14" s="526"/>
      <c r="EV14" s="342">
        <v>30</v>
      </c>
      <c r="EW14" s="342">
        <v>30</v>
      </c>
      <c r="EX14" s="342">
        <v>30</v>
      </c>
      <c r="EY14" s="342">
        <v>20</v>
      </c>
      <c r="EZ14" s="602"/>
      <c r="FA14" s="749"/>
      <c r="FB14" s="526"/>
      <c r="FC14" s="526"/>
      <c r="FD14" s="526"/>
      <c r="FE14" s="526"/>
      <c r="FF14" s="526"/>
      <c r="FG14" s="522"/>
      <c r="FH14" s="522"/>
      <c r="FI14" s="526"/>
      <c r="FJ14" s="526"/>
      <c r="FK14" s="526"/>
      <c r="FL14" s="526"/>
      <c r="FM14" s="526"/>
      <c r="FN14" s="522"/>
      <c r="FO14" s="522"/>
      <c r="FP14" s="526"/>
      <c r="FQ14" s="526"/>
      <c r="FR14" s="526"/>
      <c r="FS14" s="526"/>
      <c r="FT14" s="526"/>
      <c r="FU14" s="522"/>
      <c r="FV14" s="522"/>
      <c r="FW14" s="526"/>
      <c r="FX14" s="526"/>
      <c r="FY14" s="526"/>
      <c r="FZ14" s="526"/>
      <c r="GA14" s="526"/>
      <c r="GB14" s="756"/>
      <c r="GC14" s="757"/>
      <c r="GD14" s="526"/>
      <c r="GE14" s="526"/>
      <c r="GF14" s="526"/>
      <c r="GG14" s="526"/>
      <c r="GH14" s="526"/>
      <c r="GI14" s="522"/>
      <c r="GJ14" s="522"/>
    </row>
    <row r="15" spans="1:192" s="96" customFormat="1" ht="20.100000000000001" customHeight="1">
      <c r="A15" s="854"/>
      <c r="B15" s="101" t="s">
        <v>7</v>
      </c>
      <c r="C15" s="391">
        <f>SUM(DV15:FA15)</f>
        <v>109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8"/>
      <c r="AS15" s="98"/>
      <c r="AT15" s="100"/>
      <c r="AU15" s="99"/>
      <c r="AV15" s="99"/>
      <c r="AW15" s="99"/>
      <c r="AX15" s="99"/>
      <c r="AY15" s="99"/>
      <c r="AZ15" s="98"/>
      <c r="BA15" s="99"/>
      <c r="BB15" s="99"/>
      <c r="BC15" s="99"/>
      <c r="BD15" s="100"/>
      <c r="BE15" s="99"/>
      <c r="BF15" s="98"/>
      <c r="BG15" s="98"/>
      <c r="BH15" s="99"/>
      <c r="BI15" s="99"/>
      <c r="BJ15" s="99"/>
      <c r="BK15" s="99"/>
      <c r="BL15" s="101"/>
      <c r="BM15" s="540"/>
      <c r="BN15" s="98"/>
      <c r="BO15" s="99"/>
      <c r="BP15" s="99"/>
      <c r="BQ15" s="99"/>
      <c r="BR15" s="99"/>
      <c r="BS15" s="99"/>
      <c r="BT15" s="98"/>
      <c r="BU15" s="98"/>
      <c r="BV15" s="99"/>
      <c r="BW15" s="99"/>
      <c r="BX15" s="99"/>
      <c r="BY15" s="99"/>
      <c r="BZ15" s="99"/>
      <c r="CA15" s="98"/>
      <c r="CB15" s="98"/>
      <c r="CC15" s="99"/>
      <c r="CD15" s="99"/>
      <c r="CE15" s="99"/>
      <c r="CF15" s="99"/>
      <c r="CG15" s="99"/>
      <c r="CH15" s="127"/>
      <c r="CI15" s="127"/>
      <c r="CJ15" s="126"/>
      <c r="CK15" s="126"/>
      <c r="CL15" s="126"/>
      <c r="CM15" s="126"/>
      <c r="CN15" s="126"/>
      <c r="CO15" s="127"/>
      <c r="CP15" s="141"/>
      <c r="CQ15" s="345"/>
      <c r="CR15" s="99"/>
      <c r="CS15" s="99"/>
      <c r="CT15" s="99"/>
      <c r="CU15" s="99"/>
      <c r="CV15" s="98"/>
      <c r="CW15" s="142"/>
      <c r="CX15" s="97"/>
      <c r="CY15" s="99"/>
      <c r="CZ15" s="99"/>
      <c r="DA15" s="99"/>
      <c r="DB15" s="99"/>
      <c r="DC15" s="98"/>
      <c r="DD15" s="98"/>
      <c r="DE15" s="126"/>
      <c r="DF15" s="126"/>
      <c r="DG15" s="126"/>
      <c r="DH15" s="126"/>
      <c r="DI15" s="126"/>
      <c r="DJ15" s="127"/>
      <c r="DK15" s="127"/>
      <c r="DL15" s="126"/>
      <c r="DM15" s="126"/>
      <c r="DN15" s="126"/>
      <c r="DO15" s="126"/>
      <c r="DP15" s="126"/>
      <c r="DQ15" s="127"/>
      <c r="DR15" s="127"/>
      <c r="DS15" s="126"/>
      <c r="DT15" s="126"/>
      <c r="DU15" s="101"/>
      <c r="DV15" s="581"/>
      <c r="DW15" s="572"/>
      <c r="DX15" s="127"/>
      <c r="DY15" s="127"/>
      <c r="DZ15" s="126"/>
      <c r="EA15" s="126"/>
      <c r="EB15" s="526"/>
      <c r="EC15" s="526"/>
      <c r="ED15" s="526"/>
      <c r="EE15" s="522"/>
      <c r="EF15" s="522"/>
      <c r="EG15" s="526"/>
      <c r="EH15" s="526"/>
      <c r="EI15" s="526"/>
      <c r="EJ15" s="526"/>
      <c r="EK15" s="526"/>
      <c r="EL15" s="522"/>
      <c r="EM15" s="522"/>
      <c r="EN15" s="526"/>
      <c r="EO15" s="526"/>
      <c r="EP15" s="526"/>
      <c r="EQ15" s="526"/>
      <c r="ER15" s="526"/>
      <c r="ES15" s="522"/>
      <c r="ET15" s="522"/>
      <c r="EU15" s="526"/>
      <c r="EV15" s="526">
        <v>30</v>
      </c>
      <c r="EW15" s="526">
        <v>30</v>
      </c>
      <c r="EX15" s="526">
        <v>30</v>
      </c>
      <c r="EY15" s="526">
        <v>14</v>
      </c>
      <c r="EZ15" s="602">
        <v>5</v>
      </c>
      <c r="FA15" s="749"/>
      <c r="FB15" s="526"/>
      <c r="FC15" s="526"/>
      <c r="FD15" s="526"/>
      <c r="FE15" s="526"/>
      <c r="FF15" s="526"/>
      <c r="FG15" s="522"/>
      <c r="FH15" s="522"/>
      <c r="FI15" s="526"/>
      <c r="FJ15" s="526"/>
      <c r="FK15" s="526"/>
      <c r="FL15" s="526"/>
      <c r="FM15" s="526"/>
      <c r="FN15" s="522"/>
      <c r="FO15" s="522"/>
      <c r="FP15" s="526"/>
      <c r="FQ15" s="526"/>
      <c r="FR15" s="526"/>
      <c r="FS15" s="526"/>
      <c r="FT15" s="526"/>
      <c r="FU15" s="522"/>
      <c r="FV15" s="522"/>
      <c r="FW15" s="526"/>
      <c r="FX15" s="526"/>
      <c r="FY15" s="526"/>
      <c r="FZ15" s="526"/>
      <c r="GA15" s="526"/>
      <c r="GB15" s="756"/>
      <c r="GC15" s="757"/>
      <c r="GD15" s="526"/>
      <c r="GE15" s="526"/>
      <c r="GF15" s="526"/>
      <c r="GG15" s="526"/>
      <c r="GH15" s="526"/>
      <c r="GI15" s="522"/>
      <c r="GJ15" s="522"/>
    </row>
    <row r="16" spans="1:192" s="96" customFormat="1" ht="20.100000000000001" customHeight="1">
      <c r="A16" s="854"/>
      <c r="B16" s="101" t="s">
        <v>8</v>
      </c>
      <c r="C16" s="390">
        <f>C15-C14</f>
        <v>-1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98"/>
      <c r="AM16" s="99"/>
      <c r="AN16" s="99"/>
      <c r="AO16" s="99"/>
      <c r="AP16" s="99"/>
      <c r="AQ16" s="99"/>
      <c r="AR16" s="98"/>
      <c r="AS16" s="98"/>
      <c r="AT16" s="100"/>
      <c r="AU16" s="345"/>
      <c r="AV16" s="99"/>
      <c r="AW16" s="345"/>
      <c r="AX16" s="99"/>
      <c r="AY16" s="345"/>
      <c r="AZ16" s="345"/>
      <c r="BA16" s="345"/>
      <c r="BB16" s="345"/>
      <c r="BC16" s="345"/>
      <c r="BD16" s="345"/>
      <c r="BE16" s="99"/>
      <c r="BF16" s="98"/>
      <c r="BG16" s="98"/>
      <c r="BH16" s="99"/>
      <c r="BI16" s="99"/>
      <c r="BJ16" s="99"/>
      <c r="BK16" s="99"/>
      <c r="BL16" s="101"/>
      <c r="BM16" s="540"/>
      <c r="BN16" s="98"/>
      <c r="BO16" s="345"/>
      <c r="BP16" s="345"/>
      <c r="BQ16" s="345"/>
      <c r="BR16" s="345"/>
      <c r="BS16" s="345"/>
      <c r="BT16" s="98"/>
      <c r="BU16" s="98"/>
      <c r="BV16" s="345"/>
      <c r="BW16" s="345"/>
      <c r="BX16" s="345"/>
      <c r="BY16" s="345"/>
      <c r="BZ16" s="345"/>
      <c r="CA16" s="98"/>
      <c r="CB16" s="98"/>
      <c r="CC16" s="345"/>
      <c r="CD16" s="345"/>
      <c r="CE16" s="99"/>
      <c r="CF16" s="345"/>
      <c r="CG16" s="345"/>
      <c r="CH16" s="127"/>
      <c r="CI16" s="127"/>
      <c r="CJ16" s="126"/>
      <c r="CK16" s="126"/>
      <c r="CL16" s="126"/>
      <c r="CM16" s="126"/>
      <c r="CN16" s="126"/>
      <c r="CO16" s="127"/>
      <c r="CP16" s="141"/>
      <c r="CQ16" s="523"/>
      <c r="CR16" s="523"/>
      <c r="CS16" s="523"/>
      <c r="CT16" s="523"/>
      <c r="CU16" s="99"/>
      <c r="CV16" s="98"/>
      <c r="CW16" s="142"/>
      <c r="CX16" s="97"/>
      <c r="CY16" s="99"/>
      <c r="CZ16" s="99"/>
      <c r="DA16" s="99"/>
      <c r="DB16" s="99"/>
      <c r="DC16" s="98"/>
      <c r="DD16" s="98"/>
      <c r="DE16" s="126"/>
      <c r="DF16" s="126"/>
      <c r="DG16" s="126"/>
      <c r="DH16" s="126"/>
      <c r="DI16" s="126"/>
      <c r="DJ16" s="127"/>
      <c r="DK16" s="127"/>
      <c r="DL16" s="126"/>
      <c r="DM16" s="126"/>
      <c r="DN16" s="126"/>
      <c r="DO16" s="126"/>
      <c r="DP16" s="126"/>
      <c r="DQ16" s="127"/>
      <c r="DR16" s="127"/>
      <c r="DS16" s="126"/>
      <c r="DT16" s="126"/>
      <c r="DU16" s="101"/>
      <c r="DV16" s="581"/>
      <c r="DW16" s="572"/>
      <c r="DX16" s="127"/>
      <c r="DY16" s="127"/>
      <c r="DZ16" s="126"/>
      <c r="EA16" s="126"/>
      <c r="EB16" s="526"/>
      <c r="EC16" s="526"/>
      <c r="ED16" s="526"/>
      <c r="EE16" s="522"/>
      <c r="EF16" s="522"/>
      <c r="EG16" s="526"/>
      <c r="EH16" s="526"/>
      <c r="EI16" s="526"/>
      <c r="EJ16" s="526"/>
      <c r="EK16" s="526"/>
      <c r="EL16" s="522"/>
      <c r="EM16" s="522"/>
      <c r="EN16" s="526"/>
      <c r="EO16" s="526"/>
      <c r="EP16" s="526"/>
      <c r="EQ16" s="526"/>
      <c r="ER16" s="526"/>
      <c r="ES16" s="522"/>
      <c r="ET16" s="522"/>
      <c r="EU16" s="526"/>
      <c r="EV16" s="345">
        <f t="shared" ref="EV16:EY16" si="33">EV15-EV14</f>
        <v>0</v>
      </c>
      <c r="EW16" s="345">
        <f t="shared" si="33"/>
        <v>0</v>
      </c>
      <c r="EX16" s="345">
        <f t="shared" si="33"/>
        <v>0</v>
      </c>
      <c r="EY16" s="345">
        <f t="shared" si="33"/>
        <v>-6</v>
      </c>
      <c r="EZ16" s="345">
        <f t="shared" ref="EZ16" si="34">EZ15-EZ14</f>
        <v>5</v>
      </c>
      <c r="FA16" s="749"/>
      <c r="FB16" s="526"/>
      <c r="FC16" s="526"/>
      <c r="FD16" s="526"/>
      <c r="FE16" s="526"/>
      <c r="FF16" s="526"/>
      <c r="FG16" s="522"/>
      <c r="FH16" s="522"/>
      <c r="FI16" s="526"/>
      <c r="FJ16" s="526"/>
      <c r="FK16" s="526"/>
      <c r="FL16" s="526"/>
      <c r="FM16" s="526"/>
      <c r="FN16" s="522"/>
      <c r="FO16" s="522"/>
      <c r="FP16" s="526"/>
      <c r="FQ16" s="526"/>
      <c r="FR16" s="526"/>
      <c r="FS16" s="526"/>
      <c r="FT16" s="526"/>
      <c r="FU16" s="522"/>
      <c r="FV16" s="522"/>
      <c r="FW16" s="526"/>
      <c r="FX16" s="526"/>
      <c r="FY16" s="526"/>
      <c r="FZ16" s="526"/>
      <c r="GA16" s="526"/>
      <c r="GB16" s="756"/>
      <c r="GC16" s="757"/>
      <c r="GD16" s="526"/>
      <c r="GE16" s="526"/>
      <c r="GF16" s="526"/>
      <c r="GG16" s="526"/>
      <c r="GH16" s="526"/>
      <c r="GI16" s="522"/>
      <c r="GJ16" s="522"/>
    </row>
    <row r="17" spans="1:192" s="96" customFormat="1" ht="20.100000000000001" customHeight="1">
      <c r="A17" s="854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114"/>
      <c r="AM17" s="115"/>
      <c r="AN17" s="115"/>
      <c r="AO17" s="115"/>
      <c r="AP17" s="115"/>
      <c r="AQ17" s="115"/>
      <c r="AR17" s="114"/>
      <c r="AS17" s="114"/>
      <c r="AT17" s="100"/>
      <c r="AU17" s="345"/>
      <c r="AV17" s="99"/>
      <c r="AW17" s="523"/>
      <c r="AX17" s="115"/>
      <c r="AY17" s="523"/>
      <c r="AZ17" s="523"/>
      <c r="BA17" s="523"/>
      <c r="BB17" s="523"/>
      <c r="BC17" s="523"/>
      <c r="BD17" s="523"/>
      <c r="BE17" s="115"/>
      <c r="BF17" s="114"/>
      <c r="BG17" s="114"/>
      <c r="BH17" s="115"/>
      <c r="BI17" s="115"/>
      <c r="BJ17" s="115"/>
      <c r="BK17" s="115"/>
      <c r="BL17" s="118"/>
      <c r="BM17" s="541"/>
      <c r="BN17" s="114"/>
      <c r="BO17" s="523"/>
      <c r="BP17" s="523"/>
      <c r="BQ17" s="523"/>
      <c r="BR17" s="523"/>
      <c r="BS17" s="523"/>
      <c r="BT17" s="114"/>
      <c r="BU17" s="114"/>
      <c r="BV17" s="523"/>
      <c r="BW17" s="523"/>
      <c r="BX17" s="523"/>
      <c r="BY17" s="523"/>
      <c r="BZ17" s="523"/>
      <c r="CA17" s="523"/>
      <c r="CB17" s="523"/>
      <c r="CC17" s="523"/>
      <c r="CD17" s="523"/>
      <c r="CE17" s="99"/>
      <c r="CF17" s="523"/>
      <c r="CG17" s="523"/>
      <c r="CH17" s="127"/>
      <c r="CI17" s="127"/>
      <c r="CJ17" s="126"/>
      <c r="CK17" s="126"/>
      <c r="CL17" s="126"/>
      <c r="CM17" s="126"/>
      <c r="CN17" s="126"/>
      <c r="CO17" s="127"/>
      <c r="CP17" s="141"/>
      <c r="CQ17" s="523"/>
      <c r="CR17" s="523"/>
      <c r="CS17" s="523"/>
      <c r="CT17" s="523"/>
      <c r="CU17" s="99"/>
      <c r="CV17" s="98"/>
      <c r="CW17" s="142"/>
      <c r="CX17" s="97"/>
      <c r="CY17" s="99"/>
      <c r="CZ17" s="99"/>
      <c r="DA17" s="99"/>
      <c r="DB17" s="99"/>
      <c r="DC17" s="98"/>
      <c r="DD17" s="98"/>
      <c r="DE17" s="126"/>
      <c r="DF17" s="126"/>
      <c r="DG17" s="126"/>
      <c r="DH17" s="126"/>
      <c r="DI17" s="126"/>
      <c r="DJ17" s="127"/>
      <c r="DK17" s="127"/>
      <c r="DL17" s="126"/>
      <c r="DM17" s="126"/>
      <c r="DN17" s="126"/>
      <c r="DO17" s="126"/>
      <c r="DP17" s="126"/>
      <c r="DQ17" s="127"/>
      <c r="DR17" s="127"/>
      <c r="DS17" s="126"/>
      <c r="DT17" s="126"/>
      <c r="DU17" s="101"/>
      <c r="DV17" s="581"/>
      <c r="DW17" s="572"/>
      <c r="DX17" s="127"/>
      <c r="DY17" s="127"/>
      <c r="DZ17" s="126"/>
      <c r="EA17" s="126"/>
      <c r="EB17" s="526"/>
      <c r="EC17" s="526"/>
      <c r="ED17" s="526"/>
      <c r="EE17" s="522"/>
      <c r="EF17" s="522"/>
      <c r="EG17" s="526"/>
      <c r="EH17" s="526"/>
      <c r="EI17" s="526"/>
      <c r="EJ17" s="526"/>
      <c r="EK17" s="526"/>
      <c r="EL17" s="522"/>
      <c r="EM17" s="522"/>
      <c r="EN17" s="526"/>
      <c r="EO17" s="526"/>
      <c r="EP17" s="526"/>
      <c r="EQ17" s="526"/>
      <c r="ER17" s="526"/>
      <c r="ES17" s="522"/>
      <c r="ET17" s="522"/>
      <c r="EU17" s="526"/>
      <c r="EV17" s="523">
        <f t="shared" ref="EV17" si="35">EU17+EV16</f>
        <v>0</v>
      </c>
      <c r="EW17" s="523">
        <f t="shared" ref="EW17" si="36">EV17+EW16</f>
        <v>0</v>
      </c>
      <c r="EX17" s="523">
        <f t="shared" ref="EX17" si="37">EW17+EX16</f>
        <v>0</v>
      </c>
      <c r="EY17" s="523">
        <f t="shared" ref="EY17:EZ17" si="38">EX17+EY16</f>
        <v>-6</v>
      </c>
      <c r="EZ17" s="523">
        <f t="shared" si="38"/>
        <v>-1</v>
      </c>
      <c r="FA17" s="749"/>
      <c r="FB17" s="526"/>
      <c r="FC17" s="526"/>
      <c r="FD17" s="526"/>
      <c r="FE17" s="526"/>
      <c r="FF17" s="526"/>
      <c r="FG17" s="522"/>
      <c r="FH17" s="522"/>
      <c r="FI17" s="526"/>
      <c r="FJ17" s="526"/>
      <c r="FK17" s="526"/>
      <c r="FL17" s="526"/>
      <c r="FM17" s="526"/>
      <c r="FN17" s="522"/>
      <c r="FO17" s="522"/>
      <c r="FP17" s="526"/>
      <c r="FQ17" s="526"/>
      <c r="FR17" s="526"/>
      <c r="FS17" s="526"/>
      <c r="FT17" s="526"/>
      <c r="FU17" s="522"/>
      <c r="FV17" s="522"/>
      <c r="FW17" s="526"/>
      <c r="FX17" s="526"/>
      <c r="FY17" s="526"/>
      <c r="FZ17" s="526"/>
      <c r="GA17" s="526"/>
      <c r="GB17" s="756"/>
      <c r="GC17" s="757"/>
      <c r="GD17" s="526"/>
      <c r="GE17" s="526"/>
      <c r="GF17" s="526"/>
      <c r="GG17" s="526"/>
      <c r="GH17" s="526"/>
      <c r="GI17" s="522"/>
      <c r="GJ17" s="522"/>
    </row>
    <row r="18" spans="1:192" s="96" customFormat="1" ht="20.100000000000001" customHeight="1">
      <c r="A18" s="854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3"/>
      <c r="AS18" s="103"/>
      <c r="AT18" s="100"/>
      <c r="AU18" s="345"/>
      <c r="AV18" s="104"/>
      <c r="AW18" s="104"/>
      <c r="AX18" s="104"/>
      <c r="AY18" s="103"/>
      <c r="AZ18" s="103"/>
      <c r="BA18" s="104"/>
      <c r="BB18" s="104"/>
      <c r="BC18" s="104"/>
      <c r="BD18" s="105"/>
      <c r="BE18" s="104"/>
      <c r="BF18" s="103"/>
      <c r="BG18" s="103"/>
      <c r="BH18" s="104"/>
      <c r="BI18" s="104"/>
      <c r="BJ18" s="104"/>
      <c r="BK18" s="104"/>
      <c r="BL18" s="106"/>
      <c r="BM18" s="543"/>
      <c r="BN18" s="103"/>
      <c r="BO18" s="104"/>
      <c r="BP18" s="104"/>
      <c r="BQ18" s="104"/>
      <c r="BR18" s="104"/>
      <c r="BS18" s="104"/>
      <c r="BT18" s="103"/>
      <c r="BU18" s="103"/>
      <c r="BV18" s="104"/>
      <c r="BW18" s="104"/>
      <c r="BX18" s="104"/>
      <c r="BY18" s="104"/>
      <c r="BZ18" s="104"/>
      <c r="CA18" s="103"/>
      <c r="CB18" s="103"/>
      <c r="CC18" s="104"/>
      <c r="CD18" s="104"/>
      <c r="CE18" s="104"/>
      <c r="CF18" s="104"/>
      <c r="CG18" s="104"/>
      <c r="CH18" s="127"/>
      <c r="CI18" s="127"/>
      <c r="CJ18" s="126"/>
      <c r="CK18" s="126"/>
      <c r="CL18" s="126"/>
      <c r="CM18" s="126"/>
      <c r="CN18" s="126"/>
      <c r="CO18" s="127"/>
      <c r="CP18" s="141"/>
      <c r="CQ18" s="102"/>
      <c r="CR18" s="104"/>
      <c r="CS18" s="104"/>
      <c r="CT18" s="104"/>
      <c r="CU18" s="104"/>
      <c r="CV18" s="103"/>
      <c r="CW18" s="145"/>
      <c r="CX18" s="97"/>
      <c r="CY18" s="99"/>
      <c r="CZ18" s="99"/>
      <c r="DA18" s="99"/>
      <c r="DB18" s="99"/>
      <c r="DC18" s="103"/>
      <c r="DD18" s="103"/>
      <c r="DE18" s="104"/>
      <c r="DF18" s="104"/>
      <c r="DG18" s="104"/>
      <c r="DH18" s="104"/>
      <c r="DI18" s="104"/>
      <c r="DJ18" s="103"/>
      <c r="DK18" s="103"/>
      <c r="DL18" s="126"/>
      <c r="DM18" s="126"/>
      <c r="DN18" s="126"/>
      <c r="DO18" s="126"/>
      <c r="DP18" s="126"/>
      <c r="DQ18" s="127"/>
      <c r="DR18" s="127"/>
      <c r="DS18" s="126"/>
      <c r="DT18" s="126"/>
      <c r="DU18" s="101"/>
      <c r="DV18" s="583"/>
      <c r="DW18" s="578"/>
      <c r="DX18" s="103"/>
      <c r="DY18" s="103"/>
      <c r="DZ18" s="126"/>
      <c r="EA18" s="126"/>
      <c r="EB18" s="526"/>
      <c r="EC18" s="526"/>
      <c r="ED18" s="526"/>
      <c r="EE18" s="522"/>
      <c r="EF18" s="522"/>
      <c r="EG18" s="526"/>
      <c r="EH18" s="526"/>
      <c r="EI18" s="526"/>
      <c r="EJ18" s="526"/>
      <c r="EK18" s="526"/>
      <c r="EL18" s="522"/>
      <c r="EM18" s="527"/>
      <c r="EN18" s="526"/>
      <c r="EO18" s="526"/>
      <c r="EP18" s="526"/>
      <c r="EQ18" s="526"/>
      <c r="ER18" s="526"/>
      <c r="ES18" s="522"/>
      <c r="ET18" s="522"/>
      <c r="EU18" s="526"/>
      <c r="EV18" s="528"/>
      <c r="EW18" s="528"/>
      <c r="EX18" s="528"/>
      <c r="EY18" s="528"/>
      <c r="EZ18" s="603"/>
      <c r="FA18" s="751"/>
      <c r="FB18" s="526"/>
      <c r="FC18" s="526"/>
      <c r="FD18" s="526"/>
      <c r="FE18" s="526"/>
      <c r="FF18" s="526"/>
      <c r="FG18" s="522"/>
      <c r="FH18" s="522"/>
      <c r="FI18" s="526"/>
      <c r="FJ18" s="526"/>
      <c r="FK18" s="526"/>
      <c r="FL18" s="526"/>
      <c r="FM18" s="526"/>
      <c r="FN18" s="522"/>
      <c r="FO18" s="522"/>
      <c r="FP18" s="526"/>
      <c r="FQ18" s="526"/>
      <c r="FR18" s="526"/>
      <c r="FS18" s="526"/>
      <c r="FT18" s="526"/>
      <c r="FU18" s="522"/>
      <c r="FV18" s="522"/>
      <c r="FW18" s="526"/>
      <c r="FX18" s="526"/>
      <c r="FY18" s="526"/>
      <c r="FZ18" s="526"/>
      <c r="GA18" s="526"/>
      <c r="GB18" s="756"/>
      <c r="GC18" s="757"/>
      <c r="GD18" s="526"/>
      <c r="GE18" s="526"/>
      <c r="GF18" s="526"/>
      <c r="GG18" s="526"/>
      <c r="GH18" s="526"/>
      <c r="GI18" s="522"/>
      <c r="GJ18" s="522"/>
    </row>
    <row r="19" spans="1:192" s="96" customFormat="1" ht="20.100000000000001" customHeight="1" thickBot="1">
      <c r="A19" s="855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8"/>
      <c r="AS19" s="108"/>
      <c r="AT19" s="110"/>
      <c r="AU19" s="109"/>
      <c r="AV19" s="109"/>
      <c r="AW19" s="109"/>
      <c r="AX19" s="109"/>
      <c r="AY19" s="108"/>
      <c r="AZ19" s="108"/>
      <c r="BA19" s="109"/>
      <c r="BB19" s="109"/>
      <c r="BC19" s="109"/>
      <c r="BD19" s="110"/>
      <c r="BE19" s="109"/>
      <c r="BF19" s="108"/>
      <c r="BG19" s="108"/>
      <c r="BH19" s="109"/>
      <c r="BI19" s="109"/>
      <c r="BJ19" s="109"/>
      <c r="BK19" s="109"/>
      <c r="BL19" s="111"/>
      <c r="BM19" s="542"/>
      <c r="BN19" s="108"/>
      <c r="BO19" s="109"/>
      <c r="BP19" s="109"/>
      <c r="BQ19" s="109"/>
      <c r="BR19" s="109"/>
      <c r="BS19" s="109"/>
      <c r="BT19" s="108"/>
      <c r="BU19" s="108"/>
      <c r="BV19" s="109"/>
      <c r="BW19" s="109"/>
      <c r="BX19" s="109"/>
      <c r="BY19" s="109"/>
      <c r="BZ19" s="109"/>
      <c r="CA19" s="108"/>
      <c r="CB19" s="108"/>
      <c r="CC19" s="109"/>
      <c r="CD19" s="109"/>
      <c r="CE19" s="109"/>
      <c r="CF19" s="109"/>
      <c r="CG19" s="109"/>
      <c r="CH19" s="108"/>
      <c r="CI19" s="108"/>
      <c r="CJ19" s="109"/>
      <c r="CK19" s="109"/>
      <c r="CL19" s="109"/>
      <c r="CM19" s="109"/>
      <c r="CN19" s="109"/>
      <c r="CO19" s="108"/>
      <c r="CP19" s="144"/>
      <c r="CQ19" s="107"/>
      <c r="CR19" s="109"/>
      <c r="CS19" s="109"/>
      <c r="CT19" s="109"/>
      <c r="CU19" s="109"/>
      <c r="CV19" s="108"/>
      <c r="CW19" s="144"/>
      <c r="CX19" s="107"/>
      <c r="CY19" s="109"/>
      <c r="CZ19" s="109"/>
      <c r="DA19" s="109"/>
      <c r="DB19" s="109"/>
      <c r="DC19" s="108"/>
      <c r="DD19" s="108"/>
      <c r="DE19" s="109"/>
      <c r="DF19" s="109"/>
      <c r="DG19" s="109"/>
      <c r="DH19" s="109"/>
      <c r="DI19" s="109"/>
      <c r="DJ19" s="108"/>
      <c r="DK19" s="108"/>
      <c r="DL19" s="109"/>
      <c r="DM19" s="109"/>
      <c r="DN19" s="109"/>
      <c r="DO19" s="109"/>
      <c r="DP19" s="109"/>
      <c r="DQ19" s="108"/>
      <c r="DR19" s="108"/>
      <c r="DS19" s="109"/>
      <c r="DT19" s="109"/>
      <c r="DU19" s="111"/>
      <c r="DV19" s="582"/>
      <c r="DW19" s="576"/>
      <c r="DX19" s="108"/>
      <c r="DY19" s="108"/>
      <c r="DZ19" s="109"/>
      <c r="EA19" s="109"/>
      <c r="EB19" s="349"/>
      <c r="EC19" s="349"/>
      <c r="ED19" s="349"/>
      <c r="EE19" s="350"/>
      <c r="EF19" s="350"/>
      <c r="EG19" s="349"/>
      <c r="EH19" s="349"/>
      <c r="EI19" s="349"/>
      <c r="EJ19" s="349"/>
      <c r="EK19" s="349"/>
      <c r="EL19" s="350"/>
      <c r="EM19" s="350"/>
      <c r="EN19" s="349"/>
      <c r="EO19" s="349"/>
      <c r="EP19" s="349"/>
      <c r="EQ19" s="349"/>
      <c r="ER19" s="349"/>
      <c r="ES19" s="350"/>
      <c r="ET19" s="350"/>
      <c r="EU19" s="349"/>
      <c r="EV19" s="349"/>
      <c r="EW19" s="349"/>
      <c r="EX19" s="349"/>
      <c r="EY19" s="349"/>
      <c r="EZ19" s="351"/>
      <c r="FA19" s="750"/>
      <c r="FB19" s="349"/>
      <c r="FC19" s="349"/>
      <c r="FD19" s="349"/>
      <c r="FE19" s="349"/>
      <c r="FF19" s="349"/>
      <c r="FG19" s="350"/>
      <c r="FH19" s="350"/>
      <c r="FI19" s="349"/>
      <c r="FJ19" s="349"/>
      <c r="FK19" s="349"/>
      <c r="FL19" s="349"/>
      <c r="FM19" s="349"/>
      <c r="FN19" s="350"/>
      <c r="FO19" s="350"/>
      <c r="FP19" s="349"/>
      <c r="FQ19" s="349"/>
      <c r="FR19" s="349"/>
      <c r="FS19" s="349"/>
      <c r="FT19" s="349"/>
      <c r="FU19" s="350"/>
      <c r="FV19" s="350"/>
      <c r="FW19" s="349"/>
      <c r="FX19" s="349"/>
      <c r="FY19" s="349"/>
      <c r="FZ19" s="349"/>
      <c r="GA19" s="349"/>
      <c r="GB19" s="758"/>
      <c r="GC19" s="759"/>
      <c r="GD19" s="349"/>
      <c r="GE19" s="349"/>
      <c r="GF19" s="349"/>
      <c r="GG19" s="349"/>
      <c r="GH19" s="349"/>
      <c r="GI19" s="350"/>
      <c r="GJ19" s="350"/>
    </row>
    <row r="20" spans="1:192" ht="42" customHeight="1" thickBot="1">
      <c r="A20" s="821" t="s">
        <v>628</v>
      </c>
      <c r="B20" s="822"/>
      <c r="C20" s="823"/>
    </row>
  </sheetData>
  <mergeCells count="10">
    <mergeCell ref="A5:A11"/>
    <mergeCell ref="A13:A19"/>
    <mergeCell ref="A20:C20"/>
    <mergeCell ref="FA2:GB2"/>
    <mergeCell ref="A2:C3"/>
    <mergeCell ref="D2:AG2"/>
    <mergeCell ref="AH2:BL2"/>
    <mergeCell ref="BM2:CP2"/>
    <mergeCell ref="CQ2:DU2"/>
    <mergeCell ref="DV2:EZ2"/>
  </mergeCells>
  <conditionalFormatting sqref="C8">
    <cfRule type="cellIs" dxfId="5645" priority="73" operator="lessThan">
      <formula>0</formula>
    </cfRule>
    <cfRule type="cellIs" dxfId="5644" priority="71" operator="equal">
      <formula>0</formula>
    </cfRule>
    <cfRule type="cellIs" dxfId="5643" priority="72" operator="equal">
      <formula>0</formula>
    </cfRule>
  </conditionalFormatting>
  <conditionalFormatting sqref="C16">
    <cfRule type="cellIs" dxfId="5642" priority="76" operator="lessThan">
      <formula>0</formula>
    </cfRule>
    <cfRule type="cellIs" dxfId="5641" priority="75" operator="equal">
      <formula>0</formula>
    </cfRule>
    <cfRule type="cellIs" dxfId="5640" priority="74" operator="equal">
      <formula>0</formula>
    </cfRule>
  </conditionalFormatting>
  <conditionalFormatting sqref="D8:O8 R8:V8 Y8:AS8 CC8 CE8:CG8 CQ8:CS8 BV8:BZ8 AU9 GK8:XFD8">
    <cfRule type="cellIs" dxfId="5639" priority="69" operator="greaterThan">
      <formula>0</formula>
    </cfRule>
  </conditionalFormatting>
  <conditionalFormatting sqref="D16:O16 R16:V16">
    <cfRule type="cellIs" dxfId="5638" priority="64" operator="greaterThan">
      <formula>0</formula>
    </cfRule>
    <cfRule type="cellIs" dxfId="5637" priority="65" operator="greaterThan">
      <formula>0</formula>
    </cfRule>
    <cfRule type="cellIs" dxfId="5636" priority="63" operator="greaterThan">
      <formula>0</formula>
    </cfRule>
  </conditionalFormatting>
  <conditionalFormatting sqref="D9:V9 Y9:AS9 BV9:CC9 CE9:CG9 CQ9:CS9 AV17:CD17 CF17:CG17">
    <cfRule type="cellIs" dxfId="5635" priority="67" operator="equal">
      <formula>0</formula>
    </cfRule>
    <cfRule type="cellIs" dxfId="5634" priority="66" operator="lessThan">
      <formula>-0.01</formula>
    </cfRule>
  </conditionalFormatting>
  <conditionalFormatting sqref="D17:AS17">
    <cfRule type="cellIs" dxfId="5633" priority="57" operator="equal">
      <formula>0</formula>
    </cfRule>
    <cfRule type="cellIs" dxfId="5632" priority="56" operator="lessThan">
      <formula>-0.01</formula>
    </cfRule>
  </conditionalFormatting>
  <conditionalFormatting sqref="D18:AS18 AV18:CG18 CQ18:CW18 DC18:DK18">
    <cfRule type="cellIs" dxfId="5631" priority="77" operator="greaterThan">
      <formula>0</formula>
    </cfRule>
    <cfRule type="cellIs" dxfId="5630" priority="78" operator="greaterThan">
      <formula>0</formula>
    </cfRule>
  </conditionalFormatting>
  <conditionalFormatting sqref="D17:CD17 D18:CG18 CC8 CE8:CG9 CQ8:CS9 CC16:CD16 CR16:CT16 CF16:CG17 CQ15:CQ16 D8:O8 R8:V8 Y8:AS9 D9:V9 BV9:CC9 CQ17:CT17 CQ18:CW18 DC18:DK18">
    <cfRule type="cellIs" dxfId="5629" priority="68" operator="greaterThan">
      <formula>0</formula>
    </cfRule>
  </conditionalFormatting>
  <conditionalFormatting sqref="Y16:AC16">
    <cfRule type="cellIs" dxfId="5628" priority="61" operator="greaterThan">
      <formula>0</formula>
    </cfRule>
    <cfRule type="cellIs" dxfId="5627" priority="62" operator="greaterThan">
      <formula>0</formula>
    </cfRule>
    <cfRule type="cellIs" dxfId="5626" priority="60" operator="greaterThan">
      <formula>0</formula>
    </cfRule>
  </conditionalFormatting>
  <conditionalFormatting sqref="Y6:CC6 CE6:CG6 CQ6:CS6 DU6 CC8 CE8:CG8 CQ8:CS8 AW14:BR14 BT14:CD14 CF14:CG14 CQ14:DD14 DU14 CA15:CB16 CU15:CW17 CX15:DB18">
    <cfRule type="cellIs" dxfId="5625" priority="55" operator="greaterThan">
      <formula>0</formula>
    </cfRule>
  </conditionalFormatting>
  <conditionalFormatting sqref="AE16:BD16 CC16:CD16 CG16 CS16:CT16">
    <cfRule type="cellIs" dxfId="5624" priority="52" operator="greaterThan">
      <formula>0</formula>
    </cfRule>
  </conditionalFormatting>
  <conditionalFormatting sqref="AE16:BD16 CC16:CD16">
    <cfRule type="cellIs" dxfId="5623" priority="51" operator="greaterThan">
      <formula>0</formula>
    </cfRule>
  </conditionalFormatting>
  <conditionalFormatting sqref="AE16:BZ16">
    <cfRule type="cellIs" dxfId="5622" priority="43" operator="greaterThan">
      <formula>0</formula>
    </cfRule>
  </conditionalFormatting>
  <conditionalFormatting sqref="AU8:BS8 BV8:BZ8">
    <cfRule type="cellIs" dxfId="5621" priority="46" operator="greaterThan">
      <formula>0</formula>
    </cfRule>
  </conditionalFormatting>
  <conditionalFormatting sqref="AU8:BS8">
    <cfRule type="cellIs" dxfId="5620" priority="45" operator="greaterThan">
      <formula>0</formula>
    </cfRule>
  </conditionalFormatting>
  <conditionalFormatting sqref="AU8:BS9">
    <cfRule type="cellIs" dxfId="5619" priority="44" operator="greaterThan">
      <formula>0</formula>
    </cfRule>
  </conditionalFormatting>
  <conditionalFormatting sqref="AV17 AT17:AU18">
    <cfRule type="cellIs" dxfId="5618" priority="59" operator="greaterThan">
      <formula>0</formula>
    </cfRule>
    <cfRule type="cellIs" dxfId="5617" priority="58" operator="greaterThan">
      <formula>0</formula>
    </cfRule>
  </conditionalFormatting>
  <conditionalFormatting sqref="AV9:BS9">
    <cfRule type="cellIs" dxfId="5616" priority="47" operator="lessThan">
      <formula>-0.01</formula>
    </cfRule>
    <cfRule type="cellIs" dxfId="5615" priority="48" operator="equal">
      <formula>0</formula>
    </cfRule>
  </conditionalFormatting>
  <conditionalFormatting sqref="AZ16:BN16">
    <cfRule type="cellIs" dxfId="5614" priority="54" operator="greaterThan">
      <formula>0</formula>
    </cfRule>
    <cfRule type="cellIs" dxfId="5613" priority="53" operator="greaterThan">
      <formula>0</formula>
    </cfRule>
  </conditionalFormatting>
  <conditionalFormatting sqref="BO16:BZ16">
    <cfRule type="cellIs" dxfId="5612" priority="50" operator="greaterThan">
      <formula>0</formula>
    </cfRule>
    <cfRule type="cellIs" dxfId="5611" priority="49" operator="greaterThan">
      <formula>0</formula>
    </cfRule>
  </conditionalFormatting>
  <conditionalFormatting sqref="BV8:BZ8">
    <cfRule type="cellIs" dxfId="5610" priority="42" operator="greaterThan">
      <formula>0</formula>
    </cfRule>
  </conditionalFormatting>
  <conditionalFormatting sqref="CF16:CG16 CS16:CT16">
    <cfRule type="cellIs" dxfId="5609" priority="41" operator="greaterThan">
      <formula>0</formula>
    </cfRule>
  </conditionalFormatting>
  <conditionalFormatting sqref="CF16:CG16">
    <cfRule type="cellIs" dxfId="5608" priority="40" operator="greaterThan">
      <formula>0</formula>
    </cfRule>
  </conditionalFormatting>
  <conditionalFormatting sqref="CQ15">
    <cfRule type="cellIs" dxfId="5607" priority="39" operator="greaterThan">
      <formula>0</formula>
    </cfRule>
    <cfRule type="cellIs" dxfId="5606" priority="36" operator="greaterThan">
      <formula>0</formula>
    </cfRule>
  </conditionalFormatting>
  <conditionalFormatting sqref="CQ16:CT17">
    <cfRule type="cellIs" dxfId="5605" priority="38" operator="equal">
      <formula>0</formula>
    </cfRule>
    <cfRule type="cellIs" dxfId="5604" priority="37" operator="lessThan">
      <formula>-0.01</formula>
    </cfRule>
  </conditionalFormatting>
  <conditionalFormatting sqref="DV18:DY18 EM18 EV18:FA18 GK18:XFD18">
    <cfRule type="cellIs" dxfId="5603" priority="35" operator="greaterThan">
      <formula>0</formula>
    </cfRule>
    <cfRule type="cellIs" dxfId="5602" priority="34" operator="greaterThan">
      <formula>0</formula>
    </cfRule>
  </conditionalFormatting>
  <conditionalFormatting sqref="DV18:DY18 EM18 EV18:FA18">
    <cfRule type="cellIs" dxfId="5601" priority="33" operator="greaterThan">
      <formula>0</formula>
    </cfRule>
  </conditionalFormatting>
  <conditionalFormatting sqref="EU6:EY6 EY10">
    <cfRule type="cellIs" dxfId="5600" priority="1" operator="greaterThan">
      <formula>0</formula>
    </cfRule>
  </conditionalFormatting>
  <conditionalFormatting sqref="EU8:EY8">
    <cfRule type="cellIs" dxfId="5599" priority="8" operator="greaterThan">
      <formula>0</formula>
    </cfRule>
    <cfRule type="cellIs" dxfId="5598" priority="7" operator="greaterThan">
      <formula>0</formula>
    </cfRule>
    <cfRule type="cellIs" dxfId="5597" priority="6" operator="greaterThan">
      <formula>0</formula>
    </cfRule>
    <cfRule type="cellIs" dxfId="5596" priority="5" operator="lessThan">
      <formula>0</formula>
    </cfRule>
    <cfRule type="cellIs" dxfId="5595" priority="4" operator="greaterThan">
      <formula>0</formula>
    </cfRule>
  </conditionalFormatting>
  <conditionalFormatting sqref="EU9:EY9">
    <cfRule type="cellIs" dxfId="5594" priority="3" operator="lessThan">
      <formula>0</formula>
    </cfRule>
    <cfRule type="cellIs" dxfId="5593" priority="2" operator="equal">
      <formula>0</formula>
    </cfRule>
  </conditionalFormatting>
  <conditionalFormatting sqref="EV14:EY14">
    <cfRule type="cellIs" dxfId="5592" priority="16" operator="greaterThan">
      <formula>0</formula>
    </cfRule>
  </conditionalFormatting>
  <conditionalFormatting sqref="EV16:EZ16">
    <cfRule type="cellIs" dxfId="5591" priority="15" operator="greaterThan">
      <formula>0</formula>
    </cfRule>
    <cfRule type="cellIs" dxfId="5590" priority="14" operator="greaterThan">
      <formula>0</formula>
    </cfRule>
    <cfRule type="cellIs" dxfId="5589" priority="13" operator="greaterThan">
      <formula>0</formula>
    </cfRule>
    <cfRule type="cellIs" dxfId="5588" priority="12" operator="lessThan">
      <formula>0</formula>
    </cfRule>
    <cfRule type="cellIs" dxfId="5587" priority="11" operator="greaterThan">
      <formula>0</formula>
    </cfRule>
  </conditionalFormatting>
  <conditionalFormatting sqref="EV17:EZ17">
    <cfRule type="cellIs" dxfId="5586" priority="9" operator="equal">
      <formula>0</formula>
    </cfRule>
    <cfRule type="cellIs" dxfId="5585" priority="10" operator="lessThan">
      <formula>0</formula>
    </cfRule>
  </conditionalFormatting>
  <conditionalFormatting sqref="GK6:XFD8 D8:O8 R8:V8 Y8:AS8 AU9">
    <cfRule type="cellIs" dxfId="5584" priority="70" operator="greaterThan">
      <formula>0</formula>
    </cfRule>
  </conditionalFormatting>
  <conditionalFormatting sqref="GK14:XFD15 D6:G6 I6:O6 R6:V6 D14:G14 I14:O14 R14:V14 Y14:AT14">
    <cfRule type="cellIs" dxfId="5583" priority="80" operator="greaterThan">
      <formula>0</formula>
    </cfRule>
  </conditionalFormatting>
  <conditionalFormatting sqref="GK15:XFD15">
    <cfRule type="cellIs" dxfId="5582" priority="79" operator="greaterThan">
      <formula>0</formula>
    </cfRule>
  </conditionalFormatting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935D-6945-4A01-81F4-D9E998094FDA}">
  <sheetPr>
    <tabColor theme="8" tint="0.39997558519241921"/>
  </sheetPr>
  <dimension ref="A1:FM20"/>
  <sheetViews>
    <sheetView showGridLines="0" zoomScale="60" zoomScaleNormal="60" workbookViewId="0">
      <pane xSplit="3" ySplit="3" topLeftCell="EC4" activePane="bottomRight" state="frozen"/>
      <selection activeCell="AS24" sqref="AS24"/>
      <selection pane="topRight" activeCell="AS24" sqref="AS24"/>
      <selection pane="bottomLeft" activeCell="AS24" sqref="AS24"/>
      <selection pane="bottomRight" activeCell="FO10" sqref="FO10"/>
    </sheetView>
  </sheetViews>
  <sheetFormatPr defaultRowHeight="14.4" outlineLevelCol="1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53" width="6.6640625" customWidth="1"/>
    <col min="154" max="168" width="6.6640625" hidden="1" customWidth="1" outlineLevel="1"/>
    <col min="169" max="169" width="8.77734375" collapsed="1"/>
  </cols>
  <sheetData>
    <row r="1" spans="1:168" ht="28.05" customHeight="1" thickBot="1">
      <c r="A1" s="533" t="s">
        <v>585</v>
      </c>
    </row>
    <row r="2" spans="1:168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2"/>
    </row>
    <row r="3" spans="1:168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752">
        <f>FK3+1</f>
        <v>28</v>
      </c>
    </row>
    <row r="4" spans="1:168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754"/>
    </row>
    <row r="5" spans="1:168" s="96" customFormat="1" ht="20.100000000000001" customHeight="1">
      <c r="A5" s="845" t="s">
        <v>636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756"/>
    </row>
    <row r="6" spans="1:168" s="96" customFormat="1" ht="20.100000000000001" customHeight="1">
      <c r="A6" s="846"/>
      <c r="B6" s="101" t="s">
        <v>6</v>
      </c>
      <c r="C6" s="391">
        <f>SUM(EE6:FB6)</f>
        <v>100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99">
        <v>10</v>
      </c>
      <c r="EJ6" s="782">
        <v>30</v>
      </c>
      <c r="EK6" s="783"/>
      <c r="EL6" s="526">
        <v>30</v>
      </c>
      <c r="EM6" s="526">
        <v>30</v>
      </c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756"/>
    </row>
    <row r="7" spans="1:168" s="96" customFormat="1" ht="20.100000000000001" customHeight="1">
      <c r="A7" s="846"/>
      <c r="B7" s="101" t="s">
        <v>7</v>
      </c>
      <c r="C7" s="391">
        <f>SUM(EE7:FB7)</f>
        <v>100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526">
        <v>10</v>
      </c>
      <c r="EJ7" s="762">
        <v>10</v>
      </c>
      <c r="EK7" s="749"/>
      <c r="EL7" s="526">
        <v>27</v>
      </c>
      <c r="EM7" s="526">
        <v>35</v>
      </c>
      <c r="EN7" s="526">
        <v>18</v>
      </c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756"/>
    </row>
    <row r="8" spans="1:168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345">
        <f>EI7-EI6</f>
        <v>0</v>
      </c>
      <c r="EJ8" s="529">
        <f t="shared" ref="EJ8:EM8" si="14">EJ7-EJ6</f>
        <v>-20</v>
      </c>
      <c r="EK8" s="531">
        <f t="shared" si="14"/>
        <v>0</v>
      </c>
      <c r="EL8" s="345">
        <f t="shared" si="14"/>
        <v>-3</v>
      </c>
      <c r="EM8" s="345">
        <f t="shared" si="14"/>
        <v>5</v>
      </c>
      <c r="EN8" s="345">
        <f t="shared" ref="EN8" si="15">EN7-EN6</f>
        <v>18</v>
      </c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756"/>
    </row>
    <row r="9" spans="1:168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523">
        <f>EF9+EI8</f>
        <v>0</v>
      </c>
      <c r="EJ9" s="530">
        <f>EI9+EJ8</f>
        <v>-20</v>
      </c>
      <c r="EK9" s="532">
        <f>EJ9+EK8</f>
        <v>-20</v>
      </c>
      <c r="EL9" s="523">
        <f t="shared" ref="EL9:EN9" si="16">EK9+EL8</f>
        <v>-23</v>
      </c>
      <c r="EM9" s="523">
        <f t="shared" si="16"/>
        <v>-18</v>
      </c>
      <c r="EN9" s="523">
        <f t="shared" si="16"/>
        <v>0</v>
      </c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756"/>
    </row>
    <row r="10" spans="1:168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345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756"/>
    </row>
    <row r="11" spans="1:168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758"/>
    </row>
    <row r="12" spans="1:168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754"/>
    </row>
    <row r="13" spans="1:168" s="96" customFormat="1" ht="20.100000000000001" customHeight="1">
      <c r="A13" s="845" t="s">
        <v>636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756"/>
    </row>
    <row r="14" spans="1:168" s="96" customFormat="1" ht="20.100000000000001" customHeight="1">
      <c r="A14" s="846"/>
      <c r="B14" s="101" t="s">
        <v>6</v>
      </c>
      <c r="C14" s="391">
        <f t="shared" ref="C14:C15" si="17">SUM(EE14:FB14)</f>
        <v>100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526">
        <v>30</v>
      </c>
      <c r="EK14" s="749"/>
      <c r="EL14" s="526">
        <v>30</v>
      </c>
      <c r="EM14" s="526">
        <v>30</v>
      </c>
      <c r="EN14" s="526">
        <v>10</v>
      </c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756"/>
    </row>
    <row r="15" spans="1:168" s="96" customFormat="1" ht="20.100000000000001" customHeight="1">
      <c r="A15" s="846"/>
      <c r="B15" s="101" t="s">
        <v>7</v>
      </c>
      <c r="C15" s="391">
        <f t="shared" si="17"/>
        <v>96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602">
        <v>0</v>
      </c>
      <c r="EK15" s="749"/>
      <c r="EL15" s="526">
        <v>31</v>
      </c>
      <c r="EM15" s="526">
        <v>32</v>
      </c>
      <c r="EN15" s="526">
        <v>19</v>
      </c>
      <c r="EO15" s="526">
        <v>14</v>
      </c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756"/>
    </row>
    <row r="16" spans="1:168" s="96" customFormat="1" ht="20.100000000000001" customHeight="1">
      <c r="A16" s="846"/>
      <c r="B16" s="101" t="s">
        <v>8</v>
      </c>
      <c r="C16" s="390">
        <f>C15-C14</f>
        <v>-4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529">
        <f t="shared" ref="EJ16" si="18">EJ15-EJ14</f>
        <v>-30</v>
      </c>
      <c r="EK16" s="531">
        <f t="shared" ref="EK16:EO16" si="19">EK15-EK14</f>
        <v>0</v>
      </c>
      <c r="EL16" s="345">
        <f t="shared" si="19"/>
        <v>1</v>
      </c>
      <c r="EM16" s="345">
        <f t="shared" si="19"/>
        <v>2</v>
      </c>
      <c r="EN16" s="345">
        <f t="shared" si="19"/>
        <v>9</v>
      </c>
      <c r="EO16" s="345">
        <f t="shared" si="19"/>
        <v>14</v>
      </c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756"/>
    </row>
    <row r="17" spans="1:168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530">
        <f>EI17+EJ16</f>
        <v>-30</v>
      </c>
      <c r="EK17" s="532">
        <f t="shared" ref="EK17:EO17" si="20">EJ17+EK16</f>
        <v>-30</v>
      </c>
      <c r="EL17" s="530">
        <f t="shared" si="20"/>
        <v>-29</v>
      </c>
      <c r="EM17" s="530">
        <f t="shared" si="20"/>
        <v>-27</v>
      </c>
      <c r="EN17" s="530">
        <f t="shared" si="20"/>
        <v>-18</v>
      </c>
      <c r="EO17" s="530">
        <f t="shared" si="20"/>
        <v>-4</v>
      </c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756"/>
    </row>
    <row r="18" spans="1:168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756"/>
    </row>
    <row r="19" spans="1:168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758"/>
    </row>
    <row r="20" spans="1:168" ht="29.4" thickBot="1">
      <c r="A20" s="821" t="s">
        <v>629</v>
      </c>
      <c r="B20" s="822"/>
      <c r="C20" s="823"/>
    </row>
  </sheetData>
  <mergeCells count="10">
    <mergeCell ref="EK2:FL2"/>
    <mergeCell ref="CA2:DE2"/>
    <mergeCell ref="DF2:EJ2"/>
    <mergeCell ref="A5:A11"/>
    <mergeCell ref="A13:A19"/>
    <mergeCell ref="A20:C20"/>
    <mergeCell ref="A2:C3"/>
    <mergeCell ref="D2:AG2"/>
    <mergeCell ref="AH2:AV2"/>
    <mergeCell ref="AW2:BZ2"/>
  </mergeCells>
  <conditionalFormatting sqref="C8">
    <cfRule type="cellIs" dxfId="5581" priority="103" operator="lessThan">
      <formula>0</formula>
    </cfRule>
    <cfRule type="cellIs" dxfId="5580" priority="102" operator="equal">
      <formula>0</formula>
    </cfRule>
    <cfRule type="cellIs" dxfId="5579" priority="101" operator="equal">
      <formula>0</formula>
    </cfRule>
  </conditionalFormatting>
  <conditionalFormatting sqref="C16">
    <cfRule type="cellIs" dxfId="5578" priority="122" operator="lessThan">
      <formula>0</formula>
    </cfRule>
    <cfRule type="cellIs" dxfId="5577" priority="121" operator="equal">
      <formula>0</formula>
    </cfRule>
    <cfRule type="cellIs" dxfId="5576" priority="120" operator="equal">
      <formula>0</formula>
    </cfRule>
  </conditionalFormatting>
  <conditionalFormatting sqref="D8:O8 R8:V8 Y8:AC8 AF8:AQ8 AW8:BC8 FM6:XFD8 BH8:BM8 Y6:AQ6 AW6:BC6 BE6 Y14:BC14 BE14:BG14 BI14:BK14 BE15:BE17">
    <cfRule type="cellIs" dxfId="5575" priority="119" operator="greaterThan">
      <formula>0</formula>
    </cfRule>
  </conditionalFormatting>
  <conditionalFormatting sqref="D8:O8 R8:V8 Y8:AC8 AF8:AQ8 AW8:BC8">
    <cfRule type="cellIs" dxfId="5574" priority="118" operator="greaterThan">
      <formula>0</formula>
    </cfRule>
  </conditionalFormatting>
  <conditionalFormatting sqref="D16:O16 R16:V16">
    <cfRule type="cellIs" dxfId="5573" priority="114" operator="greaterThan">
      <formula>0</formula>
    </cfRule>
    <cfRule type="cellIs" dxfId="5572" priority="113" operator="greaterThan">
      <formula>0</formula>
    </cfRule>
    <cfRule type="cellIs" dxfId="5571" priority="112" operator="greaterThan">
      <formula>0</formula>
    </cfRule>
  </conditionalFormatting>
  <conditionalFormatting sqref="D9:V9 Y9:AQ9 AW9:BC9 BF9 BF17:BG17">
    <cfRule type="cellIs" dxfId="5570" priority="116" operator="equal">
      <formula>0</formula>
    </cfRule>
    <cfRule type="cellIs" dxfId="5569" priority="115" operator="lessThan">
      <formula>-0.01</formula>
    </cfRule>
  </conditionalFormatting>
  <conditionalFormatting sqref="D18:AV18">
    <cfRule type="cellIs" dxfId="5568" priority="124" operator="greaterThan">
      <formula>0</formula>
    </cfRule>
    <cfRule type="cellIs" dxfId="5567" priority="123" operator="greaterThan">
      <formula>0</formula>
    </cfRule>
  </conditionalFormatting>
  <conditionalFormatting sqref="D17:BC17">
    <cfRule type="cellIs" dxfId="5566" priority="105" operator="equal">
      <formula>0</formula>
    </cfRule>
    <cfRule type="cellIs" dxfId="5565" priority="104" operator="lessThan">
      <formula>-0.01</formula>
    </cfRule>
  </conditionalFormatting>
  <conditionalFormatting sqref="Y16:AC16">
    <cfRule type="cellIs" dxfId="5564" priority="111" operator="greaterThan">
      <formula>0</formula>
    </cfRule>
    <cfRule type="cellIs" dxfId="5563" priority="110" operator="greaterThan">
      <formula>0</formula>
    </cfRule>
    <cfRule type="cellIs" dxfId="5562" priority="109" operator="greaterThan">
      <formula>0</formula>
    </cfRule>
  </conditionalFormatting>
  <conditionalFormatting sqref="AE16:AP16 AR16:AV16 D17:AV18">
    <cfRule type="cellIs" dxfId="5561" priority="106" operator="greaterThan">
      <formula>0</formula>
    </cfRule>
  </conditionalFormatting>
  <conditionalFormatting sqref="AE16:AP16 AR16:AV16 BF16:BG16">
    <cfRule type="cellIs" dxfId="5560" priority="108" operator="greaterThan">
      <formula>0</formula>
    </cfRule>
    <cfRule type="cellIs" dxfId="5559" priority="107" operator="greaterThan">
      <formula>0</formula>
    </cfRule>
  </conditionalFormatting>
  <conditionalFormatting sqref="AW16:BC16">
    <cfRule type="cellIs" dxfId="5558" priority="100" operator="greaterThan">
      <formula>0</formula>
    </cfRule>
    <cfRule type="cellIs" dxfId="5557" priority="99" operator="greaterThan">
      <formula>0</formula>
    </cfRule>
  </conditionalFormatting>
  <conditionalFormatting sqref="AW16:BC17">
    <cfRule type="cellIs" dxfId="5556" priority="98" operator="greaterThan">
      <formula>0</formula>
    </cfRule>
  </conditionalFormatting>
  <conditionalFormatting sqref="AW18:BM18 CC18:CD18 CH18:CI18 CW18:CZ18">
    <cfRule type="cellIs" dxfId="5555" priority="88" operator="greaterThan">
      <formula>0</formula>
    </cfRule>
    <cfRule type="cellIs" dxfId="5554" priority="86" operator="greaterThan">
      <formula>0</formula>
    </cfRule>
    <cfRule type="cellIs" dxfId="5553" priority="87" operator="greaterThan">
      <formula>0</formula>
    </cfRule>
  </conditionalFormatting>
  <conditionalFormatting sqref="BF16:BG17 BI16:BM17 D8:O8 R8:V8 Y8:AC8 AF8:AQ8 AW8:BC9 D9:V9 Y9:AQ9 BF9">
    <cfRule type="cellIs" dxfId="5552" priority="117" operator="greaterThan">
      <formula>0</formula>
    </cfRule>
  </conditionalFormatting>
  <conditionalFormatting sqref="BH8:BM8 FM8:XFD8">
    <cfRule type="cellIs" dxfId="5551" priority="97" operator="greaterThan">
      <formula>0</formula>
    </cfRule>
  </conditionalFormatting>
  <conditionalFormatting sqref="BH8:BM9">
    <cfRule type="cellIs" dxfId="5550" priority="89" operator="greaterThan">
      <formula>0</formula>
    </cfRule>
    <cfRule type="cellIs" dxfId="5549" priority="91" operator="equal">
      <formula>0</formula>
    </cfRule>
  </conditionalFormatting>
  <conditionalFormatting sqref="BH9:BM9">
    <cfRule type="cellIs" dxfId="5548" priority="90" operator="lessThan">
      <formula>-0.01</formula>
    </cfRule>
  </conditionalFormatting>
  <conditionalFormatting sqref="BH6:BP6 CA6:CD6 CV6:CZ6 CH6:CQ9 CB7:CD10 BM14:BQ14 CA14:CD14 CV14:CZ14 CH14:CH17 BN15:BQ18">
    <cfRule type="cellIs" dxfId="5547" priority="96" operator="greaterThan">
      <formula>0</formula>
    </cfRule>
  </conditionalFormatting>
  <conditionalFormatting sqref="BI16:BM16">
    <cfRule type="cellIs" dxfId="5546" priority="92" operator="greaterThan">
      <formula>0</formula>
    </cfRule>
    <cfRule type="cellIs" dxfId="5545" priority="93" operator="greaterThan">
      <formula>0</formula>
    </cfRule>
  </conditionalFormatting>
  <conditionalFormatting sqref="BI16:BM17">
    <cfRule type="cellIs" dxfId="5544" priority="95" operator="equal">
      <formula>0</formula>
    </cfRule>
  </conditionalFormatting>
  <conditionalFormatting sqref="BI17:BM17">
    <cfRule type="cellIs" dxfId="5543" priority="94" operator="lessThan">
      <formula>-0.01</formula>
    </cfRule>
  </conditionalFormatting>
  <conditionalFormatting sqref="CV8:DE8 EI8:EN8">
    <cfRule type="cellIs" dxfId="5542" priority="79" operator="greaterThan">
      <formula>0</formula>
    </cfRule>
    <cfRule type="cellIs" dxfId="5541" priority="85" operator="greaterThan">
      <formula>0</formula>
    </cfRule>
    <cfRule type="cellIs" dxfId="5540" priority="84" operator="greaterThan">
      <formula>0</formula>
    </cfRule>
    <cfRule type="cellIs" dxfId="5539" priority="83" operator="greaterThan">
      <formula>0</formula>
    </cfRule>
    <cfRule type="cellIs" dxfId="5538" priority="82" operator="lessThan">
      <formula>0</formula>
    </cfRule>
  </conditionalFormatting>
  <conditionalFormatting sqref="CV9:DE9 EI9:EN9">
    <cfRule type="cellIs" dxfId="5537" priority="80" operator="equal">
      <formula>0</formula>
    </cfRule>
    <cfRule type="cellIs" dxfId="5536" priority="81" operator="lessThan">
      <formula>0</formula>
    </cfRule>
  </conditionalFormatting>
  <conditionalFormatting sqref="CV16:DE16">
    <cfRule type="cellIs" dxfId="5535" priority="72" operator="greaterThan">
      <formula>0</formula>
    </cfRule>
    <cfRule type="cellIs" dxfId="5534" priority="75" operator="lessThan">
      <formula>0</formula>
    </cfRule>
    <cfRule type="cellIs" dxfId="5533" priority="76" operator="greaterThan">
      <formula>0</formula>
    </cfRule>
    <cfRule type="cellIs" dxfId="5532" priority="77" operator="greaterThan">
      <formula>0</formula>
    </cfRule>
    <cfRule type="cellIs" dxfId="5531" priority="78" operator="greaterThan">
      <formula>0</formula>
    </cfRule>
  </conditionalFormatting>
  <conditionalFormatting sqref="CV17:DE17">
    <cfRule type="cellIs" dxfId="5530" priority="73" operator="equal">
      <formula>0</formula>
    </cfRule>
    <cfRule type="cellIs" dxfId="5529" priority="74" operator="lessThan">
      <formula>0</formula>
    </cfRule>
  </conditionalFormatting>
  <conditionalFormatting sqref="DQ18 DW18 FM18:XFD18">
    <cfRule type="cellIs" dxfId="5528" priority="71" operator="greaterThan">
      <formula>0</formula>
    </cfRule>
    <cfRule type="cellIs" dxfId="5527" priority="70" operator="greaterThan">
      <formula>0</formula>
    </cfRule>
  </conditionalFormatting>
  <conditionalFormatting sqref="DQ18 DW18">
    <cfRule type="cellIs" dxfId="5526" priority="69" operator="greaterThan">
      <formula>0</formula>
    </cfRule>
  </conditionalFormatting>
  <conditionalFormatting sqref="ED18:EK18">
    <cfRule type="cellIs" dxfId="5525" priority="25" operator="greaterThan">
      <formula>0</formula>
    </cfRule>
    <cfRule type="cellIs" dxfId="5524" priority="26" operator="greaterThan">
      <formula>0</formula>
    </cfRule>
    <cfRule type="cellIs" dxfId="5523" priority="24" operator="greaterThan">
      <formula>0</formula>
    </cfRule>
  </conditionalFormatting>
  <conditionalFormatting sqref="EI6:FL6">
    <cfRule type="cellIs" dxfId="5522" priority="9" operator="greaterThan">
      <formula>0</formula>
    </cfRule>
  </conditionalFormatting>
  <conditionalFormatting sqref="EJ16">
    <cfRule type="cellIs" dxfId="5521" priority="5" operator="greaterThan">
      <formula>0</formula>
    </cfRule>
    <cfRule type="cellIs" dxfId="5520" priority="7" operator="greaterThan">
      <formula>0</formula>
    </cfRule>
    <cfRule type="cellIs" dxfId="5519" priority="1" operator="greaterThan">
      <formula>0</formula>
    </cfRule>
  </conditionalFormatting>
  <conditionalFormatting sqref="EJ16:EO16">
    <cfRule type="cellIs" dxfId="5518" priority="4" operator="lessThan">
      <formula>0</formula>
    </cfRule>
    <cfRule type="cellIs" dxfId="5517" priority="6" operator="greaterThan">
      <formula>0</formula>
    </cfRule>
  </conditionalFormatting>
  <conditionalFormatting sqref="EJ17:EO17">
    <cfRule type="cellIs" dxfId="5516" priority="3" operator="lessThan">
      <formula>0</formula>
    </cfRule>
    <cfRule type="cellIs" dxfId="5515" priority="2" operator="equal">
      <formula>0</formula>
    </cfRule>
  </conditionalFormatting>
  <conditionalFormatting sqref="EJ14:FL14">
    <cfRule type="cellIs" dxfId="5514" priority="8" operator="greaterThan">
      <formula>0</formula>
    </cfRule>
  </conditionalFormatting>
  <conditionalFormatting sqref="EK16:EO16">
    <cfRule type="cellIs" dxfId="5513" priority="23" operator="greaterThan">
      <formula>0</formula>
    </cfRule>
    <cfRule type="cellIs" dxfId="5512" priority="22" operator="greaterThan">
      <formula>0</formula>
    </cfRule>
    <cfRule type="cellIs" dxfId="5511" priority="21" operator="greaterThan">
      <formula>0</formula>
    </cfRule>
  </conditionalFormatting>
  <conditionalFormatting sqref="EN10">
    <cfRule type="cellIs" dxfId="5510" priority="12" operator="greaterThan">
      <formula>0</formula>
    </cfRule>
    <cfRule type="cellIs" dxfId="5509" priority="16" operator="greaterThan">
      <formula>0</formula>
    </cfRule>
    <cfRule type="cellIs" dxfId="5508" priority="15" operator="greaterThan">
      <formula>0</formula>
    </cfRule>
    <cfRule type="cellIs" dxfId="5507" priority="14" operator="greaterThan">
      <formula>0</formula>
    </cfRule>
    <cfRule type="cellIs" dxfId="5506" priority="13" operator="lessThan">
      <formula>0</formula>
    </cfRule>
  </conditionalFormatting>
  <conditionalFormatting sqref="FM14:XFD15 D6:G6 I6:O6 R6:V6 D14:G14 I14:O14 R14:V14 AQ15:AQ16">
    <cfRule type="cellIs" dxfId="5505" priority="126" operator="greaterThan">
      <formula>0</formula>
    </cfRule>
  </conditionalFormatting>
  <conditionalFormatting sqref="FM15:XFD15">
    <cfRule type="cellIs" dxfId="5504" priority="125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0883-B659-4173-B96B-0144D1142072}">
  <sheetPr>
    <tabColor theme="8" tint="0.39997558519241921"/>
  </sheetPr>
  <dimension ref="A1:FL20"/>
  <sheetViews>
    <sheetView showGridLines="0" zoomScale="60" zoomScaleNormal="60" workbookViewId="0">
      <pane xSplit="3" ySplit="3" topLeftCell="EC4" activePane="bottomRight" state="frozen"/>
      <selection activeCell="AS24" sqref="AS24"/>
      <selection pane="topRight" activeCell="AS24" sqref="AS24"/>
      <selection pane="bottomLeft" activeCell="AS24" sqref="AS24"/>
      <selection pane="bottomRight" activeCell="EU16" sqref="EU16:EV17"/>
    </sheetView>
  </sheetViews>
  <sheetFormatPr defaultRowHeight="14.4" outlineLevelCol="1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1" width="6.6640625" hidden="1" customWidth="1" outlineLevel="1"/>
    <col min="142" max="142" width="6.6640625" customWidth="1" collapsed="1"/>
    <col min="143" max="155" width="6.6640625" customWidth="1"/>
    <col min="156" max="168" width="6.6640625" customWidth="1" outlineLevel="1"/>
  </cols>
  <sheetData>
    <row r="1" spans="1:168" ht="28.05" customHeight="1" thickBot="1">
      <c r="A1" s="533" t="s">
        <v>585</v>
      </c>
    </row>
    <row r="2" spans="1:168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2"/>
    </row>
    <row r="3" spans="1:168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752">
        <f>FK3+1</f>
        <v>28</v>
      </c>
    </row>
    <row r="4" spans="1:168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754"/>
    </row>
    <row r="5" spans="1:168" s="96" customFormat="1" ht="20.100000000000001" customHeight="1">
      <c r="A5" s="845" t="s">
        <v>843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756"/>
    </row>
    <row r="6" spans="1:168" s="96" customFormat="1" ht="20.100000000000001" customHeight="1">
      <c r="A6" s="846"/>
      <c r="B6" s="101" t="s">
        <v>6</v>
      </c>
      <c r="C6" s="391">
        <f>SUM(EE6:FB6)</f>
        <v>72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>
        <v>17</v>
      </c>
      <c r="EP6" s="526">
        <v>0</v>
      </c>
      <c r="EQ6" s="522">
        <v>25</v>
      </c>
      <c r="ER6" s="522"/>
      <c r="ES6" s="526">
        <v>30</v>
      </c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756"/>
    </row>
    <row r="7" spans="1:168" s="96" customFormat="1" ht="20.100000000000001" customHeight="1">
      <c r="A7" s="846"/>
      <c r="B7" s="101" t="s">
        <v>7</v>
      </c>
      <c r="C7" s="391">
        <f>SUM(EE7:FB7)</f>
        <v>72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>
        <v>16</v>
      </c>
      <c r="EP7" s="526">
        <v>0</v>
      </c>
      <c r="EQ7" s="522">
        <v>17</v>
      </c>
      <c r="ER7" s="522"/>
      <c r="ES7" s="526">
        <v>30</v>
      </c>
      <c r="ET7" s="526">
        <v>9</v>
      </c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756"/>
    </row>
    <row r="8" spans="1:168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345">
        <f t="shared" ref="EO8:EP8" si="14">EO7-EO6</f>
        <v>-1</v>
      </c>
      <c r="EP8" s="345">
        <f t="shared" si="14"/>
        <v>0</v>
      </c>
      <c r="EQ8" s="345">
        <f t="shared" ref="EQ8:ES8" si="15">EQ7-EQ6</f>
        <v>-8</v>
      </c>
      <c r="ER8" s="345">
        <f t="shared" si="15"/>
        <v>0</v>
      </c>
      <c r="ES8" s="345">
        <f t="shared" si="15"/>
        <v>0</v>
      </c>
      <c r="ET8" s="345">
        <f t="shared" ref="ET8" si="16">ET7-ET6</f>
        <v>9</v>
      </c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756"/>
    </row>
    <row r="9" spans="1:168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3">
        <f t="shared" ref="EO9" si="17">EN9+EO8</f>
        <v>-1</v>
      </c>
      <c r="EP9" s="523">
        <f t="shared" ref="EP9:EQ9" si="18">EO9+EP8</f>
        <v>-1</v>
      </c>
      <c r="EQ9" s="523">
        <f t="shared" si="18"/>
        <v>-9</v>
      </c>
      <c r="ER9" s="523">
        <f t="shared" ref="ER9" si="19">EQ9+ER8</f>
        <v>-9</v>
      </c>
      <c r="ES9" s="523">
        <f t="shared" ref="ES9:ET9" si="20">ER9+ES8</f>
        <v>-9</v>
      </c>
      <c r="ET9" s="523">
        <f t="shared" si="20"/>
        <v>0</v>
      </c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756"/>
    </row>
    <row r="10" spans="1:168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345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756"/>
    </row>
    <row r="11" spans="1:168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758"/>
    </row>
    <row r="12" spans="1:168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754"/>
    </row>
    <row r="13" spans="1:168" s="96" customFormat="1" ht="20.100000000000001" customHeight="1">
      <c r="A13" s="845" t="s">
        <v>843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756"/>
    </row>
    <row r="14" spans="1:168" s="96" customFormat="1" ht="20.100000000000001" customHeight="1">
      <c r="A14" s="846"/>
      <c r="B14" s="101" t="s">
        <v>6</v>
      </c>
      <c r="C14" s="391">
        <f t="shared" ref="C14:C15" si="21">SUM(EE14:FB14)</f>
        <v>72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>
        <v>25</v>
      </c>
      <c r="ER14" s="522"/>
      <c r="ES14" s="526">
        <v>30</v>
      </c>
      <c r="ET14" s="526">
        <v>17</v>
      </c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756"/>
    </row>
    <row r="15" spans="1:168" s="96" customFormat="1" ht="20.100000000000001" customHeight="1">
      <c r="A15" s="846"/>
      <c r="B15" s="101" t="s">
        <v>7</v>
      </c>
      <c r="C15" s="391">
        <f t="shared" si="21"/>
        <v>69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>
        <v>17</v>
      </c>
      <c r="ER15" s="522"/>
      <c r="ES15" s="526">
        <v>30</v>
      </c>
      <c r="ET15" s="526">
        <v>16</v>
      </c>
      <c r="EU15" s="526">
        <v>0</v>
      </c>
      <c r="EV15" s="526">
        <v>6</v>
      </c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756"/>
    </row>
    <row r="16" spans="1:168" s="96" customFormat="1" ht="20.100000000000001" customHeight="1">
      <c r="A16" s="846"/>
      <c r="B16" s="101" t="s">
        <v>8</v>
      </c>
      <c r="C16" s="390">
        <f>C15-C14</f>
        <v>-3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345">
        <f t="shared" ref="EQ16" si="22">EQ15-EQ14</f>
        <v>-8</v>
      </c>
      <c r="ER16" s="345">
        <f t="shared" ref="ER16:ES16" si="23">ER15-ER14</f>
        <v>0</v>
      </c>
      <c r="ES16" s="345">
        <f t="shared" si="23"/>
        <v>0</v>
      </c>
      <c r="ET16" s="345">
        <f t="shared" ref="ET16:EU16" si="24">ET15-ET14</f>
        <v>-1</v>
      </c>
      <c r="EU16" s="345">
        <f t="shared" si="24"/>
        <v>0</v>
      </c>
      <c r="EV16" s="345">
        <f t="shared" ref="EV16" si="25">EV15-EV14</f>
        <v>6</v>
      </c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756"/>
    </row>
    <row r="17" spans="1:168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30">
        <f t="shared" ref="EQ17" si="26">EP17+EQ16</f>
        <v>-8</v>
      </c>
      <c r="ER17" s="530">
        <f t="shared" ref="ER17" si="27">EQ17+ER16</f>
        <v>-8</v>
      </c>
      <c r="ES17" s="530">
        <f t="shared" ref="ES17:EV17" si="28">ER17+ES16</f>
        <v>-8</v>
      </c>
      <c r="ET17" s="530">
        <f t="shared" si="28"/>
        <v>-9</v>
      </c>
      <c r="EU17" s="530">
        <f t="shared" si="28"/>
        <v>-9</v>
      </c>
      <c r="EV17" s="530">
        <f t="shared" si="28"/>
        <v>-3</v>
      </c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756"/>
    </row>
    <row r="18" spans="1:168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756"/>
    </row>
    <row r="19" spans="1:168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758"/>
    </row>
    <row r="20" spans="1:168" ht="29.4" thickBot="1">
      <c r="A20" s="821" t="s">
        <v>629</v>
      </c>
      <c r="B20" s="822"/>
      <c r="C20" s="823"/>
    </row>
  </sheetData>
  <mergeCells count="10">
    <mergeCell ref="EK2:FL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5503" priority="55" operator="lessThan">
      <formula>0</formula>
    </cfRule>
    <cfRule type="cellIs" dxfId="5502" priority="54" operator="equal">
      <formula>0</formula>
    </cfRule>
    <cfRule type="cellIs" dxfId="5501" priority="53" operator="equal">
      <formula>0</formula>
    </cfRule>
  </conditionalFormatting>
  <conditionalFormatting sqref="C16">
    <cfRule type="cellIs" dxfId="5500" priority="74" operator="lessThan">
      <formula>0</formula>
    </cfRule>
    <cfRule type="cellIs" dxfId="5499" priority="73" operator="equal">
      <formula>0</formula>
    </cfRule>
    <cfRule type="cellIs" dxfId="5498" priority="72" operator="equal">
      <formula>0</formula>
    </cfRule>
  </conditionalFormatting>
  <conditionalFormatting sqref="D8:O8 R8:V8 Y8:AC8 AF8:AQ8 AW8:BC8 FM6:XFD8 BH8:BM8 Y6:AQ6 AW6:BC6 BE6 Y14:BC14 BE14:BG14 BI14:BK14 BE15:BE17">
    <cfRule type="cellIs" dxfId="5497" priority="71" operator="greaterThan">
      <formula>0</formula>
    </cfRule>
  </conditionalFormatting>
  <conditionalFormatting sqref="D8:O8 R8:V8 Y8:AC8 AF8:AQ8 AW8:BC8">
    <cfRule type="cellIs" dxfId="5496" priority="70" operator="greaterThan">
      <formula>0</formula>
    </cfRule>
  </conditionalFormatting>
  <conditionalFormatting sqref="D16:O16 R16:V16">
    <cfRule type="cellIs" dxfId="5495" priority="66" operator="greaterThan">
      <formula>0</formula>
    </cfRule>
    <cfRule type="cellIs" dxfId="5494" priority="65" operator="greaterThan">
      <formula>0</formula>
    </cfRule>
    <cfRule type="cellIs" dxfId="5493" priority="64" operator="greaterThan">
      <formula>0</formula>
    </cfRule>
  </conditionalFormatting>
  <conditionalFormatting sqref="D9:V9 Y9:AQ9 AW9:BC9 BF9 BF17:BG17">
    <cfRule type="cellIs" dxfId="5492" priority="68" operator="equal">
      <formula>0</formula>
    </cfRule>
    <cfRule type="cellIs" dxfId="5491" priority="67" operator="lessThan">
      <formula>-0.01</formula>
    </cfRule>
  </conditionalFormatting>
  <conditionalFormatting sqref="D18:AV18">
    <cfRule type="cellIs" dxfId="5490" priority="76" operator="greaterThan">
      <formula>0</formula>
    </cfRule>
    <cfRule type="cellIs" dxfId="5489" priority="75" operator="greaterThan">
      <formula>0</formula>
    </cfRule>
  </conditionalFormatting>
  <conditionalFormatting sqref="D17:BC17">
    <cfRule type="cellIs" dxfId="5488" priority="57" operator="equal">
      <formula>0</formula>
    </cfRule>
    <cfRule type="cellIs" dxfId="5487" priority="56" operator="lessThan">
      <formula>-0.01</formula>
    </cfRule>
  </conditionalFormatting>
  <conditionalFormatting sqref="Y16:AC16">
    <cfRule type="cellIs" dxfId="5486" priority="63" operator="greaterThan">
      <formula>0</formula>
    </cfRule>
    <cfRule type="cellIs" dxfId="5485" priority="62" operator="greaterThan">
      <formula>0</formula>
    </cfRule>
    <cfRule type="cellIs" dxfId="5484" priority="61" operator="greaterThan">
      <formula>0</formula>
    </cfRule>
  </conditionalFormatting>
  <conditionalFormatting sqref="AE16:AP16 AR16:AV16 D17:AV18">
    <cfRule type="cellIs" dxfId="5483" priority="58" operator="greaterThan">
      <formula>0</formula>
    </cfRule>
  </conditionalFormatting>
  <conditionalFormatting sqref="AE16:AP16 AR16:AV16 BF16:BG16">
    <cfRule type="cellIs" dxfId="5482" priority="60" operator="greaterThan">
      <formula>0</formula>
    </cfRule>
    <cfRule type="cellIs" dxfId="5481" priority="59" operator="greaterThan">
      <formula>0</formula>
    </cfRule>
  </conditionalFormatting>
  <conditionalFormatting sqref="AW16:BC16">
    <cfRule type="cellIs" dxfId="5480" priority="52" operator="greaterThan">
      <formula>0</formula>
    </cfRule>
    <cfRule type="cellIs" dxfId="5479" priority="51" operator="greaterThan">
      <formula>0</formula>
    </cfRule>
  </conditionalFormatting>
  <conditionalFormatting sqref="AW16:BC17">
    <cfRule type="cellIs" dxfId="5478" priority="50" operator="greaterThan">
      <formula>0</formula>
    </cfRule>
  </conditionalFormatting>
  <conditionalFormatting sqref="AW18:BM18 CC18:CD18 CH18:CI18 CW18:CZ18">
    <cfRule type="cellIs" dxfId="5477" priority="38" operator="greaterThan">
      <formula>0</formula>
    </cfRule>
    <cfRule type="cellIs" dxfId="5476" priority="39" operator="greaterThan">
      <formula>0</formula>
    </cfRule>
    <cfRule type="cellIs" dxfId="5475" priority="40" operator="greaterThan">
      <formula>0</formula>
    </cfRule>
  </conditionalFormatting>
  <conditionalFormatting sqref="BF16:BG17 BI16:BM17 D8:O8 R8:V8 Y8:AC8 AF8:AQ8 AW8:BC9 D9:V9 Y9:AQ9 BF9">
    <cfRule type="cellIs" dxfId="5474" priority="69" operator="greaterThan">
      <formula>0</formula>
    </cfRule>
  </conditionalFormatting>
  <conditionalFormatting sqref="BH8:BM8 FM8:XFD8">
    <cfRule type="cellIs" dxfId="5473" priority="49" operator="greaterThan">
      <formula>0</formula>
    </cfRule>
  </conditionalFormatting>
  <conditionalFormatting sqref="BH8:BM9">
    <cfRule type="cellIs" dxfId="5472" priority="41" operator="greaterThan">
      <formula>0</formula>
    </cfRule>
    <cfRule type="cellIs" dxfId="5471" priority="43" operator="equal">
      <formula>0</formula>
    </cfRule>
  </conditionalFormatting>
  <conditionalFormatting sqref="BH9:BM9">
    <cfRule type="cellIs" dxfId="5470" priority="42" operator="lessThan">
      <formula>-0.01</formula>
    </cfRule>
  </conditionalFormatting>
  <conditionalFormatting sqref="BH6:BP6 CA6:CD6 CV6:CZ6 CH6:CQ9 CB7:CD10 BM14:BQ14 CA14:CD14 CV14:CZ14 CH14:CH17 BN15:BQ18">
    <cfRule type="cellIs" dxfId="5469" priority="48" operator="greaterThan">
      <formula>0</formula>
    </cfRule>
  </conditionalFormatting>
  <conditionalFormatting sqref="BI16:BM16">
    <cfRule type="cellIs" dxfId="5468" priority="44" operator="greaterThan">
      <formula>0</formula>
    </cfRule>
    <cfRule type="cellIs" dxfId="5467" priority="45" operator="greaterThan">
      <formula>0</formula>
    </cfRule>
  </conditionalFormatting>
  <conditionalFormatting sqref="BI16:BM17">
    <cfRule type="cellIs" dxfId="5466" priority="47" operator="equal">
      <formula>0</formula>
    </cfRule>
  </conditionalFormatting>
  <conditionalFormatting sqref="BI17:BM17">
    <cfRule type="cellIs" dxfId="5465" priority="46" operator="lessThan">
      <formula>-0.01</formula>
    </cfRule>
  </conditionalFormatting>
  <conditionalFormatting sqref="CV8:DE8 EO8:ET8">
    <cfRule type="cellIs" dxfId="5464" priority="37" operator="greaterThan">
      <formula>0</formula>
    </cfRule>
    <cfRule type="cellIs" dxfId="5463" priority="36" operator="greaterThan">
      <formula>0</formula>
    </cfRule>
    <cfRule type="cellIs" dxfId="5462" priority="35" operator="greaterThan">
      <formula>0</formula>
    </cfRule>
    <cfRule type="cellIs" dxfId="5461" priority="34" operator="lessThan">
      <formula>0</formula>
    </cfRule>
    <cfRule type="cellIs" dxfId="5460" priority="31" operator="greaterThan">
      <formula>0</formula>
    </cfRule>
  </conditionalFormatting>
  <conditionalFormatting sqref="CV9:DE9 EO9:ET9">
    <cfRule type="cellIs" dxfId="5459" priority="32" operator="equal">
      <formula>0</formula>
    </cfRule>
    <cfRule type="cellIs" dxfId="5458" priority="33" operator="lessThan">
      <formula>0</formula>
    </cfRule>
  </conditionalFormatting>
  <conditionalFormatting sqref="CV16:DE16">
    <cfRule type="cellIs" dxfId="5457" priority="29" operator="greaterThan">
      <formula>0</formula>
    </cfRule>
    <cfRule type="cellIs" dxfId="5456" priority="24" operator="greaterThan">
      <formula>0</formula>
    </cfRule>
    <cfRule type="cellIs" dxfId="5455" priority="28" operator="greaterThan">
      <formula>0</formula>
    </cfRule>
    <cfRule type="cellIs" dxfId="5454" priority="27" operator="lessThan">
      <formula>0</formula>
    </cfRule>
    <cfRule type="cellIs" dxfId="5453" priority="30" operator="greaterThan">
      <formula>0</formula>
    </cfRule>
  </conditionalFormatting>
  <conditionalFormatting sqref="CV17:DE17">
    <cfRule type="cellIs" dxfId="5452" priority="25" operator="equal">
      <formula>0</formula>
    </cfRule>
    <cfRule type="cellIs" dxfId="5451" priority="26" operator="lessThan">
      <formula>0</formula>
    </cfRule>
  </conditionalFormatting>
  <conditionalFormatting sqref="DQ18 DW18 FM18:XFD18">
    <cfRule type="cellIs" dxfId="5450" priority="23" operator="greaterThan">
      <formula>0</formula>
    </cfRule>
    <cfRule type="cellIs" dxfId="5449" priority="22" operator="greaterThan">
      <formula>0</formula>
    </cfRule>
  </conditionalFormatting>
  <conditionalFormatting sqref="DQ18 DW18">
    <cfRule type="cellIs" dxfId="5448" priority="21" operator="greaterThan">
      <formula>0</formula>
    </cfRule>
  </conditionalFormatting>
  <conditionalFormatting sqref="ED18:EK18">
    <cfRule type="cellIs" dxfId="5447" priority="20" operator="greaterThan">
      <formula>0</formula>
    </cfRule>
    <cfRule type="cellIs" dxfId="5446" priority="19" operator="greaterThan">
      <formula>0</formula>
    </cfRule>
    <cfRule type="cellIs" dxfId="5445" priority="18" operator="greaterThan">
      <formula>0</formula>
    </cfRule>
  </conditionalFormatting>
  <conditionalFormatting sqref="EN10">
    <cfRule type="cellIs" dxfId="5444" priority="13" operator="greaterThan">
      <formula>0</formula>
    </cfRule>
    <cfRule type="cellIs" dxfId="5443" priority="14" operator="greaterThan">
      <formula>0</formula>
    </cfRule>
    <cfRule type="cellIs" dxfId="5442" priority="12" operator="greaterThan">
      <formula>0</formula>
    </cfRule>
    <cfRule type="cellIs" dxfId="5441" priority="11" operator="lessThan">
      <formula>0</formula>
    </cfRule>
    <cfRule type="cellIs" dxfId="5440" priority="10" operator="greaterThan">
      <formula>0</formula>
    </cfRule>
  </conditionalFormatting>
  <conditionalFormatting sqref="EO6:FL6">
    <cfRule type="cellIs" dxfId="5439" priority="9" operator="greaterThan">
      <formula>0</formula>
    </cfRule>
  </conditionalFormatting>
  <conditionalFormatting sqref="EO14:FL14 EP15:EP17">
    <cfRule type="cellIs" dxfId="5438" priority="8" operator="greaterThan">
      <formula>0</formula>
    </cfRule>
  </conditionalFormatting>
  <conditionalFormatting sqref="EQ16:EV16">
    <cfRule type="cellIs" dxfId="5437" priority="6" operator="greaterThan">
      <formula>0</formula>
    </cfRule>
    <cfRule type="cellIs" dxfId="5436" priority="4" operator="lessThan">
      <formula>0</formula>
    </cfRule>
    <cfRule type="cellIs" dxfId="5435" priority="17" operator="greaterThan">
      <formula>0</formula>
    </cfRule>
    <cfRule type="cellIs" dxfId="5434" priority="16" operator="greaterThan">
      <formula>0</formula>
    </cfRule>
    <cfRule type="cellIs" dxfId="5433" priority="15" operator="greaterThan">
      <formula>0</formula>
    </cfRule>
  </conditionalFormatting>
  <conditionalFormatting sqref="EQ17:EV17">
    <cfRule type="cellIs" dxfId="5432" priority="3" operator="lessThan">
      <formula>0</formula>
    </cfRule>
    <cfRule type="cellIs" dxfId="5431" priority="2" operator="equal">
      <formula>0</formula>
    </cfRule>
  </conditionalFormatting>
  <conditionalFormatting sqref="FM14:XFD15 D6:G6 I6:O6 R6:V6 D14:G14 I14:O14 R14:V14 AQ15:AQ16">
    <cfRule type="cellIs" dxfId="5430" priority="78" operator="greaterThan">
      <formula>0</formula>
    </cfRule>
  </conditionalFormatting>
  <conditionalFormatting sqref="FM15:XFD15">
    <cfRule type="cellIs" dxfId="5429" priority="7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605D-E1AC-4387-BB09-7C72625AB7AC}">
  <sheetPr>
    <tabColor rgb="FFFFFF00"/>
  </sheetPr>
  <dimension ref="A1:MT185"/>
  <sheetViews>
    <sheetView showGridLines="0" zoomScale="55" zoomScaleNormal="55" workbookViewId="0">
      <pane xSplit="7" ySplit="3" topLeftCell="IT51" activePane="bottomRight" state="frozen"/>
      <selection pane="topRight" activeCell="F1" sqref="F1"/>
      <selection pane="bottomLeft" activeCell="A5" sqref="A5"/>
      <selection pane="bottomRight" activeCell="JN66" sqref="JN66"/>
    </sheetView>
  </sheetViews>
  <sheetFormatPr defaultColWidth="8.88671875" defaultRowHeight="14.4" outlineLevelRow="1" outlineLevelCol="1"/>
  <cols>
    <col min="1" max="1" width="7.44140625" customWidth="1"/>
    <col min="2" max="2" width="14" customWidth="1"/>
    <col min="3" max="3" width="22.88671875" customWidth="1"/>
    <col min="4" max="4" width="16.6640625" hidden="1" customWidth="1"/>
    <col min="5" max="5" width="11.77734375" customWidth="1"/>
    <col min="6" max="6" width="62.44140625" customWidth="1"/>
    <col min="7" max="7" width="13.33203125" customWidth="1"/>
    <col min="8" max="24" width="4.6640625" hidden="1" customWidth="1" outlineLevel="1"/>
    <col min="25" max="25" width="4.6640625" hidden="1" customWidth="1" outlineLevel="1" collapsed="1"/>
    <col min="26" max="54" width="4.6640625" hidden="1" customWidth="1" outlineLevel="1"/>
    <col min="55" max="55" width="4.6640625" hidden="1" customWidth="1" outlineLevel="1" collapsed="1"/>
    <col min="56" max="116" width="4.6640625" hidden="1" customWidth="1" outlineLevel="1"/>
    <col min="117" max="117" width="4.6640625" hidden="1" customWidth="1" outlineLevel="1" collapsed="1"/>
    <col min="118" max="176" width="4.6640625" hidden="1" customWidth="1" outlineLevel="1"/>
    <col min="177" max="177" width="4.5546875" hidden="1" customWidth="1" outlineLevel="1"/>
    <col min="178" max="178" width="4.6640625" hidden="1" customWidth="1" outlineLevel="1" collapsed="1"/>
    <col min="179" max="225" width="4.6640625" hidden="1" customWidth="1" outlineLevel="1"/>
    <col min="226" max="226" width="5.21875" hidden="1" customWidth="1" outlineLevel="1"/>
    <col min="227" max="238" width="4.6640625" hidden="1" customWidth="1" outlineLevel="1"/>
    <col min="239" max="239" width="4.6640625" customWidth="1" collapsed="1"/>
    <col min="240" max="258" width="4.6640625" customWidth="1"/>
    <col min="259" max="259" width="5.109375" customWidth="1"/>
    <col min="260" max="264" width="4.6640625" customWidth="1"/>
    <col min="265" max="265" width="5.21875" customWidth="1"/>
    <col min="266" max="269" width="4.6640625" customWidth="1"/>
    <col min="270" max="270" width="5.6640625" customWidth="1"/>
    <col min="271" max="277" width="4.6640625" customWidth="1"/>
    <col min="278" max="278" width="5.88671875" customWidth="1"/>
    <col min="279" max="279" width="5.44140625" customWidth="1"/>
    <col min="280" max="280" width="5.6640625" customWidth="1"/>
    <col min="281" max="281" width="5.77734375" customWidth="1"/>
    <col min="282" max="282" width="5.6640625" customWidth="1"/>
    <col min="283" max="283" width="5.88671875" customWidth="1"/>
    <col min="284" max="284" width="4.6640625" customWidth="1"/>
    <col min="285" max="285" width="6.109375" customWidth="1"/>
    <col min="286" max="286" width="4.6640625" customWidth="1"/>
    <col min="287" max="287" width="6.5546875" customWidth="1"/>
    <col min="288" max="288" width="5.21875" customWidth="1"/>
    <col min="289" max="289" width="4.6640625" customWidth="1"/>
    <col min="290" max="290" width="5.88671875" customWidth="1"/>
    <col min="291" max="291" width="4.77734375" customWidth="1"/>
    <col min="292" max="292" width="5.6640625" customWidth="1"/>
    <col min="293" max="293" width="6.21875" customWidth="1"/>
    <col min="294" max="294" width="6.44140625" customWidth="1"/>
    <col min="295" max="334" width="4.6640625" customWidth="1"/>
    <col min="335" max="335" width="5.44140625" customWidth="1"/>
    <col min="336" max="358" width="4.6640625" customWidth="1"/>
  </cols>
  <sheetData>
    <row r="1" spans="1:358" s="615" customFormat="1" ht="18">
      <c r="A1" s="613"/>
      <c r="B1" s="613"/>
      <c r="C1" s="613"/>
      <c r="D1" s="613"/>
      <c r="E1" s="613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4"/>
      <c r="BD1" s="614"/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4"/>
      <c r="BY1" s="614"/>
      <c r="BZ1" s="614"/>
      <c r="CA1" s="614"/>
      <c r="CB1" s="614"/>
      <c r="CC1" s="614"/>
      <c r="CD1" s="614"/>
      <c r="CE1" s="614"/>
      <c r="CF1" s="614"/>
      <c r="CG1" s="614"/>
      <c r="CH1" s="614"/>
      <c r="CI1" s="614"/>
      <c r="CJ1" s="614"/>
      <c r="CK1" s="614"/>
      <c r="CL1" s="614"/>
      <c r="CM1" s="614"/>
      <c r="CN1" s="614"/>
      <c r="CO1" s="614"/>
      <c r="CP1" s="614"/>
      <c r="CQ1" s="614"/>
      <c r="CR1" s="614"/>
      <c r="CS1" s="614"/>
      <c r="CT1" s="614"/>
      <c r="CU1" s="614"/>
      <c r="CV1" s="614"/>
      <c r="CW1" s="614"/>
      <c r="CX1" s="614"/>
      <c r="CY1" s="614"/>
      <c r="CZ1" s="614"/>
      <c r="DA1" s="614"/>
      <c r="DB1" s="614"/>
      <c r="DC1" s="614"/>
      <c r="DD1" s="614"/>
      <c r="DE1" s="614"/>
      <c r="DF1" s="614"/>
      <c r="DG1" s="614"/>
      <c r="DH1" s="614"/>
      <c r="DI1" s="614"/>
      <c r="DJ1" s="614"/>
      <c r="DK1" s="614"/>
      <c r="DL1" s="614"/>
      <c r="DM1" s="614"/>
      <c r="DN1" s="614"/>
      <c r="DO1" s="614"/>
      <c r="DP1" s="614"/>
      <c r="DQ1" s="614"/>
      <c r="DR1" s="614"/>
      <c r="DS1" s="614"/>
      <c r="DT1" s="614"/>
      <c r="DU1" s="614"/>
      <c r="DV1" s="614"/>
      <c r="DW1" s="614"/>
      <c r="DX1" s="614"/>
      <c r="DY1" s="614"/>
      <c r="DZ1" s="614"/>
      <c r="EA1" s="614"/>
      <c r="EB1" s="614"/>
      <c r="EC1" s="614"/>
      <c r="ED1" s="614"/>
      <c r="EE1" s="614"/>
      <c r="EF1" s="614"/>
      <c r="EG1" s="614"/>
      <c r="EH1" s="614"/>
      <c r="EI1" s="614"/>
      <c r="EJ1" s="614"/>
      <c r="EK1" s="614"/>
      <c r="EL1" s="614"/>
      <c r="EM1" s="614"/>
      <c r="EN1" s="614"/>
      <c r="EO1" s="614"/>
      <c r="EP1" s="614"/>
      <c r="EQ1" s="614"/>
      <c r="ER1" s="614"/>
      <c r="ES1" s="614"/>
      <c r="ET1" s="614"/>
      <c r="EU1" s="614"/>
      <c r="EV1" s="614"/>
      <c r="EW1" s="614"/>
      <c r="EX1" s="614"/>
      <c r="EY1" s="614"/>
      <c r="EZ1" s="614"/>
      <c r="FA1" s="614"/>
      <c r="FB1" s="614"/>
      <c r="FC1" s="614"/>
      <c r="FD1" s="614"/>
      <c r="FE1" s="614"/>
      <c r="FF1" s="614"/>
      <c r="FG1" s="614"/>
      <c r="FH1" s="614"/>
      <c r="FI1" s="614"/>
      <c r="FJ1" s="614"/>
      <c r="FK1" s="614"/>
      <c r="FL1" s="614"/>
      <c r="FM1" s="614"/>
      <c r="FN1" s="614"/>
      <c r="FO1" s="614"/>
      <c r="FP1" s="614"/>
      <c r="FQ1" s="614"/>
      <c r="FR1" s="614"/>
      <c r="FS1" s="614"/>
      <c r="FT1" s="614"/>
      <c r="FU1" s="614"/>
      <c r="FV1" s="614"/>
      <c r="FW1" s="614"/>
      <c r="FX1" s="614"/>
      <c r="FY1" s="614"/>
      <c r="FZ1" s="614"/>
      <c r="GA1" s="614"/>
      <c r="GB1" s="614"/>
      <c r="GC1" s="614"/>
      <c r="GD1" s="614"/>
      <c r="GE1" s="614"/>
      <c r="GF1" s="614"/>
      <c r="GG1" s="614"/>
      <c r="GH1" s="614"/>
      <c r="GI1" s="614"/>
      <c r="GJ1" s="614"/>
      <c r="GK1" s="614"/>
      <c r="GL1" s="614"/>
      <c r="GM1" s="614"/>
      <c r="GN1" s="614"/>
      <c r="GO1" s="614"/>
      <c r="GP1" s="614"/>
      <c r="GQ1" s="614"/>
      <c r="GR1" s="614"/>
      <c r="GS1" s="614"/>
      <c r="GT1" s="614"/>
      <c r="GU1" s="614"/>
      <c r="GV1" s="614"/>
      <c r="GW1" s="614"/>
      <c r="GX1" s="614"/>
      <c r="GY1" s="614"/>
      <c r="GZ1" s="614"/>
      <c r="HA1" s="614"/>
      <c r="HB1" s="614"/>
      <c r="HC1" s="614"/>
      <c r="HD1" s="614"/>
      <c r="HE1" s="614"/>
      <c r="HF1" s="614"/>
      <c r="HG1" s="614"/>
      <c r="HH1" s="614"/>
      <c r="HI1" s="614"/>
      <c r="HJ1" s="614"/>
      <c r="HK1" s="614"/>
      <c r="HL1" s="614"/>
      <c r="HM1" s="614"/>
      <c r="HN1" s="614"/>
      <c r="HO1" s="614"/>
      <c r="HP1" s="614"/>
      <c r="HQ1" s="614"/>
      <c r="HR1" s="614"/>
      <c r="HS1" s="614"/>
      <c r="HT1" s="614"/>
      <c r="HU1" s="614"/>
      <c r="HV1" s="614"/>
      <c r="HW1" s="614"/>
      <c r="HX1" s="614"/>
      <c r="HY1" s="614"/>
      <c r="HZ1" s="614"/>
      <c r="IA1" s="614"/>
      <c r="IB1" s="614"/>
      <c r="IC1" s="614"/>
      <c r="ID1" s="614"/>
      <c r="IE1" s="614"/>
      <c r="IF1" s="614"/>
      <c r="IG1" s="614"/>
      <c r="IH1" s="614"/>
      <c r="II1" s="614"/>
      <c r="IJ1" s="614"/>
      <c r="IK1" s="614"/>
      <c r="IL1" s="614"/>
      <c r="IM1" s="614"/>
      <c r="IN1" s="614"/>
      <c r="IO1" s="614"/>
      <c r="IP1" s="614"/>
      <c r="IQ1" s="614"/>
      <c r="IR1" s="614"/>
      <c r="IS1" s="614"/>
      <c r="IT1" s="614"/>
      <c r="IU1" s="614"/>
      <c r="IV1" s="614"/>
      <c r="IW1" s="614"/>
      <c r="IX1" s="614"/>
      <c r="IY1" s="614"/>
      <c r="IZ1" s="614"/>
      <c r="JA1" s="614"/>
      <c r="JB1" s="614"/>
      <c r="JC1" s="614"/>
      <c r="JD1" s="614"/>
      <c r="JE1" s="614"/>
      <c r="JF1" s="614"/>
      <c r="JG1" s="614"/>
      <c r="JH1" s="614"/>
      <c r="JI1" s="614"/>
      <c r="JJ1" s="784">
        <f>JK61+JM62+JO64+JO66+JN142+JQ142</f>
        <v>228</v>
      </c>
      <c r="JK1" s="785">
        <f>JK62+JL62+JN64+JN66+JM142+JP142</f>
        <v>17</v>
      </c>
      <c r="JL1" s="614"/>
      <c r="JM1" s="614"/>
      <c r="JN1" s="614"/>
      <c r="JO1" s="614"/>
      <c r="JP1" s="614"/>
      <c r="JQ1" s="614"/>
      <c r="JR1" s="784">
        <f>JX39+JX52+JX66+JV142+JT144</f>
        <v>272</v>
      </c>
      <c r="JS1" s="785">
        <f>JW39+JW52+JW66+JU142+JS144</f>
        <v>18</v>
      </c>
      <c r="JT1" s="614"/>
      <c r="JU1" s="614"/>
      <c r="JV1" s="614"/>
      <c r="JW1" s="614"/>
      <c r="JX1" s="614"/>
      <c r="JY1" s="784">
        <f>KB68+JZ146+KD152</f>
        <v>272</v>
      </c>
      <c r="JZ1" s="785">
        <f>KA68+JY146+KC152</f>
        <v>19</v>
      </c>
      <c r="KA1" s="614"/>
      <c r="KB1" s="614"/>
      <c r="KC1" s="614"/>
      <c r="KD1" s="614"/>
      <c r="KE1" s="614"/>
      <c r="KF1" s="784">
        <f>KH70+KJ72+KK148+KK150+KK154+KK156</f>
        <v>322</v>
      </c>
      <c r="KG1" s="785">
        <f>KG70+KI72+KJ148+KJ150+KJ154+KJ156</f>
        <v>20</v>
      </c>
      <c r="KH1" s="614"/>
      <c r="KI1" s="614"/>
      <c r="KJ1" s="614"/>
      <c r="KK1" s="614"/>
      <c r="KL1" s="614"/>
      <c r="KM1" s="614"/>
      <c r="KN1" s="614"/>
      <c r="KO1" s="614"/>
      <c r="KP1" s="614"/>
      <c r="KQ1" s="614"/>
      <c r="KR1" s="614"/>
      <c r="KS1" s="614"/>
      <c r="KT1" s="614"/>
      <c r="KU1" s="614"/>
      <c r="KV1" s="614"/>
      <c r="KW1" s="614"/>
      <c r="KX1" s="614"/>
      <c r="KY1" s="614"/>
      <c r="KZ1" s="614"/>
      <c r="LA1" s="614"/>
      <c r="LB1" s="614"/>
      <c r="LC1" s="614"/>
      <c r="LD1" s="614"/>
      <c r="LE1" s="614"/>
      <c r="LF1" s="614"/>
      <c r="LG1" s="614"/>
      <c r="LH1" s="614"/>
      <c r="LI1" s="614"/>
      <c r="LJ1" s="614"/>
      <c r="LK1" s="614"/>
      <c r="LL1" s="614"/>
      <c r="LM1" s="614"/>
      <c r="LN1" s="614"/>
      <c r="LO1" s="614"/>
      <c r="LP1" s="614"/>
      <c r="LQ1" s="614"/>
      <c r="LR1" s="614"/>
      <c r="LS1" s="614"/>
      <c r="LT1" s="614"/>
      <c r="LU1" s="614"/>
      <c r="LV1" s="614"/>
      <c r="LW1" s="614"/>
      <c r="LX1" s="614"/>
      <c r="LY1" s="614"/>
      <c r="LZ1" s="614"/>
      <c r="MA1" s="614"/>
      <c r="MB1" s="614"/>
      <c r="MC1" s="614"/>
      <c r="MD1" s="614"/>
      <c r="ME1" s="614"/>
      <c r="MF1" s="614"/>
      <c r="MG1" s="614"/>
      <c r="MH1" s="614"/>
      <c r="MI1" s="614"/>
      <c r="MJ1" s="614"/>
      <c r="MK1" s="614"/>
      <c r="ML1" s="614"/>
      <c r="MM1" s="614"/>
      <c r="MN1" s="614"/>
      <c r="MO1" s="614"/>
      <c r="MP1" s="614"/>
      <c r="MQ1" s="614"/>
      <c r="MR1" s="614"/>
      <c r="MS1" s="614"/>
      <c r="MT1" s="614"/>
    </row>
    <row r="2" spans="1:358" ht="34.200000000000003" customHeight="1">
      <c r="A2" s="616" t="s">
        <v>637</v>
      </c>
      <c r="B2" s="617" t="s">
        <v>638</v>
      </c>
      <c r="C2" s="618" t="s">
        <v>639</v>
      </c>
      <c r="D2" s="618" t="s">
        <v>640</v>
      </c>
      <c r="E2" s="618" t="s">
        <v>641</v>
      </c>
      <c r="F2" s="619" t="s">
        <v>642</v>
      </c>
      <c r="G2" s="620" t="s">
        <v>643</v>
      </c>
      <c r="H2" s="870">
        <v>45802</v>
      </c>
      <c r="I2" s="870"/>
      <c r="J2" s="870"/>
      <c r="K2" s="870"/>
      <c r="L2" s="870"/>
      <c r="M2" s="870"/>
      <c r="N2" s="870"/>
      <c r="O2" s="870"/>
      <c r="P2" s="870"/>
      <c r="Q2" s="870"/>
      <c r="R2" s="870"/>
      <c r="S2" s="870"/>
      <c r="T2" s="870"/>
      <c r="U2" s="870"/>
      <c r="V2" s="870"/>
      <c r="W2" s="870"/>
      <c r="X2" s="871"/>
      <c r="Y2" s="872">
        <v>45833</v>
      </c>
      <c r="Z2" s="872"/>
      <c r="AA2" s="872"/>
      <c r="AB2" s="872"/>
      <c r="AC2" s="872"/>
      <c r="AD2" s="872"/>
      <c r="AE2" s="872"/>
      <c r="AF2" s="872"/>
      <c r="AG2" s="872"/>
      <c r="AH2" s="872"/>
      <c r="AI2" s="872"/>
      <c r="AJ2" s="872"/>
      <c r="AK2" s="872"/>
      <c r="AL2" s="872"/>
      <c r="AM2" s="872"/>
      <c r="AN2" s="872"/>
      <c r="AO2" s="872"/>
      <c r="AP2" s="872"/>
      <c r="AQ2" s="872"/>
      <c r="AR2" s="872"/>
      <c r="AS2" s="872"/>
      <c r="AT2" s="872"/>
      <c r="AU2" s="872"/>
      <c r="AV2" s="872"/>
      <c r="AW2" s="872"/>
      <c r="AX2" s="872"/>
      <c r="AY2" s="872"/>
      <c r="AZ2" s="872"/>
      <c r="BA2" s="872"/>
      <c r="BB2" s="872"/>
      <c r="BC2" s="873">
        <v>45863</v>
      </c>
      <c r="BD2" s="873"/>
      <c r="BE2" s="873"/>
      <c r="BF2" s="873"/>
      <c r="BG2" s="873"/>
      <c r="BH2" s="873"/>
      <c r="BI2" s="873"/>
      <c r="BJ2" s="873"/>
      <c r="BK2" s="873"/>
      <c r="BL2" s="873"/>
      <c r="BM2" s="873"/>
      <c r="BN2" s="873"/>
      <c r="BO2" s="873"/>
      <c r="BP2" s="873"/>
      <c r="BQ2" s="873"/>
      <c r="BR2" s="873"/>
      <c r="BS2" s="873"/>
      <c r="BT2" s="873"/>
      <c r="BU2" s="873"/>
      <c r="BV2" s="873"/>
      <c r="BW2" s="873"/>
      <c r="BX2" s="873"/>
      <c r="BY2" s="873"/>
      <c r="BZ2" s="873"/>
      <c r="CA2" s="873"/>
      <c r="CB2" s="873"/>
      <c r="CC2" s="873"/>
      <c r="CD2" s="873"/>
      <c r="CE2" s="873"/>
      <c r="CF2" s="873"/>
      <c r="CG2" s="873"/>
      <c r="CH2" s="874">
        <v>45870</v>
      </c>
      <c r="CI2" s="875"/>
      <c r="CJ2" s="875"/>
      <c r="CK2" s="875"/>
      <c r="CL2" s="875"/>
      <c r="CM2" s="875"/>
      <c r="CN2" s="875"/>
      <c r="CO2" s="875"/>
      <c r="CP2" s="875"/>
      <c r="CQ2" s="875"/>
      <c r="CR2" s="875"/>
      <c r="CS2" s="875"/>
      <c r="CT2" s="875"/>
      <c r="CU2" s="875"/>
      <c r="CV2" s="875"/>
      <c r="CW2" s="875"/>
      <c r="CX2" s="875"/>
      <c r="CY2" s="875"/>
      <c r="CZ2" s="875"/>
      <c r="DA2" s="875"/>
      <c r="DB2" s="875"/>
      <c r="DC2" s="875"/>
      <c r="DD2" s="875"/>
      <c r="DE2" s="875"/>
      <c r="DF2" s="875"/>
      <c r="DG2" s="875"/>
      <c r="DH2" s="875"/>
      <c r="DI2" s="875"/>
      <c r="DJ2" s="875"/>
      <c r="DK2" s="875"/>
      <c r="DL2" s="876"/>
      <c r="DM2" s="877">
        <v>45901</v>
      </c>
      <c r="DN2" s="878"/>
      <c r="DO2" s="878"/>
      <c r="DP2" s="878"/>
      <c r="DQ2" s="878"/>
      <c r="DR2" s="878"/>
      <c r="DS2" s="878"/>
      <c r="DT2" s="878"/>
      <c r="DU2" s="878"/>
      <c r="DV2" s="878"/>
      <c r="DW2" s="878"/>
      <c r="DX2" s="878"/>
      <c r="DY2" s="878"/>
      <c r="DZ2" s="878"/>
      <c r="EA2" s="878"/>
      <c r="EB2" s="878"/>
      <c r="EC2" s="878"/>
      <c r="ED2" s="878"/>
      <c r="EE2" s="878"/>
      <c r="EF2" s="878"/>
      <c r="EG2" s="878"/>
      <c r="EH2" s="878"/>
      <c r="EI2" s="878"/>
      <c r="EJ2" s="878"/>
      <c r="EK2" s="878"/>
      <c r="EL2" s="878"/>
      <c r="EM2" s="878"/>
      <c r="EN2" s="878"/>
      <c r="EO2" s="878"/>
      <c r="EP2" s="879"/>
      <c r="EQ2" s="880">
        <v>45931</v>
      </c>
      <c r="ER2" s="881"/>
      <c r="ES2" s="881"/>
      <c r="ET2" s="881"/>
      <c r="EU2" s="881"/>
      <c r="EV2" s="881"/>
      <c r="EW2" s="881"/>
      <c r="EX2" s="881"/>
      <c r="EY2" s="881"/>
      <c r="EZ2" s="881"/>
      <c r="FA2" s="881"/>
      <c r="FB2" s="881"/>
      <c r="FC2" s="881"/>
      <c r="FD2" s="881"/>
      <c r="FE2" s="881"/>
      <c r="FF2" s="881"/>
      <c r="FG2" s="881"/>
      <c r="FH2" s="881"/>
      <c r="FI2" s="881"/>
      <c r="FJ2" s="881"/>
      <c r="FK2" s="881"/>
      <c r="FL2" s="881"/>
      <c r="FM2" s="881"/>
      <c r="FN2" s="881"/>
      <c r="FO2" s="881"/>
      <c r="FP2" s="881"/>
      <c r="FQ2" s="881"/>
      <c r="FR2" s="881"/>
      <c r="FS2" s="881"/>
      <c r="FT2" s="881"/>
      <c r="FU2" s="881"/>
      <c r="FV2" s="882">
        <v>45962</v>
      </c>
      <c r="FW2" s="870"/>
      <c r="FX2" s="870"/>
      <c r="FY2" s="870"/>
      <c r="FZ2" s="870"/>
      <c r="GA2" s="870"/>
      <c r="GB2" s="870"/>
      <c r="GC2" s="870"/>
      <c r="GD2" s="870"/>
      <c r="GE2" s="870"/>
      <c r="GF2" s="870"/>
      <c r="GG2" s="870"/>
      <c r="GH2" s="870"/>
      <c r="GI2" s="870"/>
      <c r="GJ2" s="870"/>
      <c r="GK2" s="870"/>
      <c r="GL2" s="870"/>
      <c r="GM2" s="870"/>
      <c r="GN2" s="870"/>
      <c r="GO2" s="870"/>
      <c r="GP2" s="870"/>
      <c r="GQ2" s="870"/>
      <c r="GR2" s="870"/>
      <c r="GS2" s="870"/>
      <c r="GT2" s="870"/>
      <c r="GU2" s="870"/>
      <c r="GV2" s="870"/>
      <c r="GW2" s="870"/>
      <c r="GX2" s="870"/>
      <c r="GY2" s="883"/>
      <c r="GZ2" s="884">
        <v>45992</v>
      </c>
      <c r="HA2" s="885"/>
      <c r="HB2" s="885"/>
      <c r="HC2" s="885"/>
      <c r="HD2" s="885"/>
      <c r="HE2" s="885"/>
      <c r="HF2" s="885"/>
      <c r="HG2" s="885"/>
      <c r="HH2" s="885"/>
      <c r="HI2" s="885"/>
      <c r="HJ2" s="885"/>
      <c r="HK2" s="885"/>
      <c r="HL2" s="885"/>
      <c r="HM2" s="885"/>
      <c r="HN2" s="885"/>
      <c r="HO2" s="885"/>
      <c r="HP2" s="885"/>
      <c r="HQ2" s="885"/>
      <c r="HR2" s="885"/>
      <c r="HS2" s="885"/>
      <c r="HT2" s="885"/>
      <c r="HU2" s="885"/>
      <c r="HV2" s="885"/>
      <c r="HW2" s="885"/>
      <c r="HX2" s="885"/>
      <c r="HY2" s="885"/>
      <c r="HZ2" s="885"/>
      <c r="IA2" s="885"/>
      <c r="IB2" s="885"/>
      <c r="IC2" s="885"/>
      <c r="ID2" s="886"/>
      <c r="IE2" s="887">
        <v>46023</v>
      </c>
      <c r="IF2" s="888"/>
      <c r="IG2" s="888"/>
      <c r="IH2" s="888"/>
      <c r="II2" s="888"/>
      <c r="IJ2" s="888"/>
      <c r="IK2" s="888"/>
      <c r="IL2" s="888"/>
      <c r="IM2" s="888"/>
      <c r="IN2" s="888"/>
      <c r="IO2" s="888"/>
      <c r="IP2" s="888"/>
      <c r="IQ2" s="888"/>
      <c r="IR2" s="888"/>
      <c r="IS2" s="888"/>
      <c r="IT2" s="888"/>
      <c r="IU2" s="888"/>
      <c r="IV2" s="888"/>
      <c r="IW2" s="888"/>
      <c r="IX2" s="888"/>
      <c r="IY2" s="888"/>
      <c r="IZ2" s="888"/>
      <c r="JA2" s="888"/>
      <c r="JB2" s="888"/>
      <c r="JC2" s="888"/>
      <c r="JD2" s="888"/>
      <c r="JE2" s="888"/>
      <c r="JF2" s="888"/>
      <c r="JG2" s="888"/>
      <c r="JH2" s="888"/>
      <c r="JI2" s="889"/>
      <c r="JJ2" s="890">
        <v>46054</v>
      </c>
      <c r="JK2" s="891"/>
      <c r="JL2" s="891"/>
      <c r="JM2" s="891"/>
      <c r="JN2" s="891"/>
      <c r="JO2" s="891"/>
      <c r="JP2" s="891"/>
      <c r="JQ2" s="891"/>
      <c r="JR2" s="891"/>
      <c r="JS2" s="891"/>
      <c r="JT2" s="891"/>
      <c r="JU2" s="891"/>
      <c r="JV2" s="891"/>
      <c r="JW2" s="891"/>
      <c r="JX2" s="891"/>
      <c r="JY2" s="891"/>
      <c r="JZ2" s="891"/>
      <c r="KA2" s="891"/>
      <c r="KB2" s="891"/>
      <c r="KC2" s="891"/>
      <c r="KD2" s="891"/>
      <c r="KE2" s="891"/>
      <c r="KF2" s="891"/>
      <c r="KG2" s="891"/>
      <c r="KH2" s="891"/>
      <c r="KI2" s="891"/>
      <c r="KJ2" s="891"/>
      <c r="KK2" s="892"/>
      <c r="KL2" s="893">
        <v>46082</v>
      </c>
      <c r="KM2" s="894"/>
      <c r="KN2" s="894"/>
      <c r="KO2" s="894"/>
      <c r="KP2" s="894"/>
      <c r="KQ2" s="894"/>
      <c r="KR2" s="894"/>
      <c r="KS2" s="894"/>
      <c r="KT2" s="894"/>
      <c r="KU2" s="894"/>
      <c r="KV2" s="894"/>
      <c r="KW2" s="894"/>
      <c r="KX2" s="894"/>
      <c r="KY2" s="894"/>
      <c r="KZ2" s="894"/>
      <c r="LA2" s="894"/>
      <c r="LB2" s="894"/>
      <c r="LC2" s="894"/>
      <c r="LD2" s="894"/>
      <c r="LE2" s="894"/>
      <c r="LF2" s="894"/>
      <c r="LG2" s="894"/>
      <c r="LH2" s="894"/>
      <c r="LI2" s="894"/>
      <c r="LJ2" s="894"/>
      <c r="LK2" s="894"/>
      <c r="LL2" s="894"/>
      <c r="LM2" s="894"/>
      <c r="LN2" s="894"/>
      <c r="LO2" s="894"/>
      <c r="LP2" s="894"/>
      <c r="LQ2" s="869">
        <v>46113</v>
      </c>
      <c r="LR2" s="869"/>
      <c r="LS2" s="869"/>
      <c r="LT2" s="869"/>
      <c r="LU2" s="869"/>
      <c r="LV2" s="869"/>
      <c r="LW2" s="869"/>
      <c r="LX2" s="869"/>
      <c r="LY2" s="869"/>
      <c r="LZ2" s="869"/>
      <c r="MA2" s="869"/>
      <c r="MB2" s="869"/>
      <c r="MC2" s="869"/>
      <c r="MD2" s="869"/>
      <c r="ME2" s="869"/>
      <c r="MF2" s="869"/>
      <c r="MG2" s="869"/>
      <c r="MH2" s="869"/>
      <c r="MI2" s="869"/>
      <c r="MJ2" s="869"/>
      <c r="MK2" s="869"/>
      <c r="ML2" s="869"/>
      <c r="MM2" s="869"/>
      <c r="MN2" s="869"/>
      <c r="MO2" s="869"/>
      <c r="MP2" s="869"/>
      <c r="MQ2" s="869"/>
      <c r="MR2" s="869"/>
      <c r="MS2" s="869"/>
      <c r="MT2" s="869"/>
    </row>
    <row r="3" spans="1:358" ht="23.4" customHeight="1">
      <c r="A3" s="621" t="s">
        <v>644</v>
      </c>
      <c r="B3" s="622"/>
      <c r="C3" s="623"/>
      <c r="D3" s="623"/>
      <c r="E3" s="623"/>
      <c r="F3" s="623"/>
      <c r="G3" s="624"/>
      <c r="H3" s="625">
        <v>15</v>
      </c>
      <c r="I3" s="626">
        <v>16</v>
      </c>
      <c r="J3" s="626">
        <v>17</v>
      </c>
      <c r="K3" s="626">
        <v>18</v>
      </c>
      <c r="L3" s="626">
        <v>19</v>
      </c>
      <c r="M3" s="626">
        <v>20</v>
      </c>
      <c r="N3" s="626">
        <v>21</v>
      </c>
      <c r="O3" s="626">
        <v>22</v>
      </c>
      <c r="P3" s="626">
        <v>23</v>
      </c>
      <c r="Q3" s="626">
        <v>24</v>
      </c>
      <c r="R3" s="626">
        <v>25</v>
      </c>
      <c r="S3" s="626">
        <v>26</v>
      </c>
      <c r="T3" s="626">
        <v>27</v>
      </c>
      <c r="U3" s="626">
        <v>28</v>
      </c>
      <c r="V3" s="626">
        <v>29</v>
      </c>
      <c r="W3" s="626">
        <v>30</v>
      </c>
      <c r="X3" s="626">
        <v>31</v>
      </c>
      <c r="Y3" s="626">
        <v>1</v>
      </c>
      <c r="Z3" s="626">
        <v>2</v>
      </c>
      <c r="AA3" s="626">
        <v>3</v>
      </c>
      <c r="AB3" s="626">
        <v>4</v>
      </c>
      <c r="AC3" s="626">
        <v>5</v>
      </c>
      <c r="AD3" s="626">
        <v>6</v>
      </c>
      <c r="AE3" s="626">
        <v>7</v>
      </c>
      <c r="AF3" s="626">
        <v>8</v>
      </c>
      <c r="AG3" s="626">
        <v>9</v>
      </c>
      <c r="AH3" s="626">
        <v>10</v>
      </c>
      <c r="AI3" s="626">
        <v>11</v>
      </c>
      <c r="AJ3" s="626">
        <v>12</v>
      </c>
      <c r="AK3" s="626">
        <v>13</v>
      </c>
      <c r="AL3" s="626">
        <v>14</v>
      </c>
      <c r="AM3" s="626">
        <v>15</v>
      </c>
      <c r="AN3" s="626">
        <v>16</v>
      </c>
      <c r="AO3" s="626">
        <v>17</v>
      </c>
      <c r="AP3" s="626">
        <v>18</v>
      </c>
      <c r="AQ3" s="626">
        <v>19</v>
      </c>
      <c r="AR3" s="626">
        <v>20</v>
      </c>
      <c r="AS3" s="626">
        <v>21</v>
      </c>
      <c r="AT3" s="626">
        <v>22</v>
      </c>
      <c r="AU3" s="626">
        <v>23</v>
      </c>
      <c r="AV3" s="626">
        <v>24</v>
      </c>
      <c r="AW3" s="626">
        <v>25</v>
      </c>
      <c r="AX3" s="626">
        <v>26</v>
      </c>
      <c r="AY3" s="626">
        <v>27</v>
      </c>
      <c r="AZ3" s="626">
        <v>28</v>
      </c>
      <c r="BA3" s="626">
        <v>29</v>
      </c>
      <c r="BB3" s="626">
        <v>30</v>
      </c>
      <c r="BC3" s="626">
        <v>1</v>
      </c>
      <c r="BD3" s="626">
        <v>2</v>
      </c>
      <c r="BE3" s="626">
        <v>3</v>
      </c>
      <c r="BF3" s="626">
        <v>4</v>
      </c>
      <c r="BG3" s="626">
        <v>5</v>
      </c>
      <c r="BH3" s="626">
        <v>6</v>
      </c>
      <c r="BI3" s="626">
        <v>7</v>
      </c>
      <c r="BJ3" s="626">
        <v>8</v>
      </c>
      <c r="BK3" s="626">
        <v>9</v>
      </c>
      <c r="BL3" s="626">
        <v>10</v>
      </c>
      <c r="BM3" s="626">
        <v>11</v>
      </c>
      <c r="BN3" s="626">
        <v>12</v>
      </c>
      <c r="BO3" s="626">
        <v>13</v>
      </c>
      <c r="BP3" s="626">
        <v>14</v>
      </c>
      <c r="BQ3" s="626">
        <v>15</v>
      </c>
      <c r="BR3" s="626">
        <v>16</v>
      </c>
      <c r="BS3" s="626">
        <v>17</v>
      </c>
      <c r="BT3" s="626">
        <v>18</v>
      </c>
      <c r="BU3" s="626">
        <v>19</v>
      </c>
      <c r="BV3" s="626">
        <v>20</v>
      </c>
      <c r="BW3" s="626">
        <v>21</v>
      </c>
      <c r="BX3" s="626">
        <v>22</v>
      </c>
      <c r="BY3" s="626">
        <v>23</v>
      </c>
      <c r="BZ3" s="626">
        <v>24</v>
      </c>
      <c r="CA3" s="626">
        <v>25</v>
      </c>
      <c r="CB3" s="626">
        <v>26</v>
      </c>
      <c r="CC3" s="626">
        <v>27</v>
      </c>
      <c r="CD3" s="626">
        <v>28</v>
      </c>
      <c r="CE3" s="626">
        <v>29</v>
      </c>
      <c r="CF3" s="626">
        <v>30</v>
      </c>
      <c r="CG3" s="626">
        <v>31</v>
      </c>
      <c r="CH3" s="626">
        <v>1</v>
      </c>
      <c r="CI3" s="626">
        <v>2</v>
      </c>
      <c r="CJ3" s="626">
        <v>3</v>
      </c>
      <c r="CK3" s="626">
        <v>4</v>
      </c>
      <c r="CL3" s="626">
        <v>5</v>
      </c>
      <c r="CM3" s="626">
        <v>6</v>
      </c>
      <c r="CN3" s="626">
        <v>7</v>
      </c>
      <c r="CO3" s="626">
        <v>8</v>
      </c>
      <c r="CP3" s="626">
        <v>9</v>
      </c>
      <c r="CQ3" s="626">
        <v>10</v>
      </c>
      <c r="CR3" s="626">
        <v>11</v>
      </c>
      <c r="CS3" s="626">
        <v>12</v>
      </c>
      <c r="CT3" s="626">
        <v>13</v>
      </c>
      <c r="CU3" s="626">
        <v>14</v>
      </c>
      <c r="CV3" s="626">
        <v>15</v>
      </c>
      <c r="CW3" s="626">
        <v>16</v>
      </c>
      <c r="CX3" s="626">
        <v>17</v>
      </c>
      <c r="CY3" s="626">
        <v>18</v>
      </c>
      <c r="CZ3" s="626">
        <v>19</v>
      </c>
      <c r="DA3" s="626">
        <v>20</v>
      </c>
      <c r="DB3" s="626">
        <v>21</v>
      </c>
      <c r="DC3" s="626">
        <v>22</v>
      </c>
      <c r="DD3" s="626">
        <v>23</v>
      </c>
      <c r="DE3" s="626">
        <v>24</v>
      </c>
      <c r="DF3" s="626">
        <v>25</v>
      </c>
      <c r="DG3" s="626">
        <v>26</v>
      </c>
      <c r="DH3" s="626">
        <v>27</v>
      </c>
      <c r="DI3" s="626">
        <v>28</v>
      </c>
      <c r="DJ3" s="626">
        <v>29</v>
      </c>
      <c r="DK3" s="626">
        <v>30</v>
      </c>
      <c r="DL3" s="626">
        <v>31</v>
      </c>
      <c r="DM3" s="626">
        <v>1</v>
      </c>
      <c r="DN3" s="626">
        <v>2</v>
      </c>
      <c r="DO3" s="626">
        <v>3</v>
      </c>
      <c r="DP3" s="626">
        <v>4</v>
      </c>
      <c r="DQ3" s="626">
        <v>5</v>
      </c>
      <c r="DR3" s="626">
        <v>6</v>
      </c>
      <c r="DS3" s="626">
        <v>7</v>
      </c>
      <c r="DT3" s="626">
        <v>8</v>
      </c>
      <c r="DU3" s="626">
        <v>9</v>
      </c>
      <c r="DV3" s="626">
        <v>10</v>
      </c>
      <c r="DW3" s="626">
        <v>11</v>
      </c>
      <c r="DX3" s="626">
        <v>12</v>
      </c>
      <c r="DY3" s="626">
        <v>13</v>
      </c>
      <c r="DZ3" s="626">
        <v>14</v>
      </c>
      <c r="EA3" s="626">
        <v>15</v>
      </c>
      <c r="EB3" s="626">
        <v>16</v>
      </c>
      <c r="EC3" s="626">
        <v>17</v>
      </c>
      <c r="ED3" s="626">
        <v>18</v>
      </c>
      <c r="EE3" s="626">
        <v>19</v>
      </c>
      <c r="EF3" s="626">
        <v>20</v>
      </c>
      <c r="EG3" s="626">
        <v>21</v>
      </c>
      <c r="EH3" s="626">
        <v>22</v>
      </c>
      <c r="EI3" s="626">
        <v>23</v>
      </c>
      <c r="EJ3" s="626">
        <v>24</v>
      </c>
      <c r="EK3" s="626">
        <v>25</v>
      </c>
      <c r="EL3" s="626">
        <v>26</v>
      </c>
      <c r="EM3" s="626">
        <v>27</v>
      </c>
      <c r="EN3" s="626">
        <v>28</v>
      </c>
      <c r="EO3" s="626">
        <v>29</v>
      </c>
      <c r="EP3" s="626">
        <v>30</v>
      </c>
      <c r="EQ3" s="626">
        <v>1</v>
      </c>
      <c r="ER3" s="626">
        <v>2</v>
      </c>
      <c r="ES3" s="626">
        <v>3</v>
      </c>
      <c r="ET3" s="626">
        <v>4</v>
      </c>
      <c r="EU3" s="626">
        <v>5</v>
      </c>
      <c r="EV3" s="626">
        <v>6</v>
      </c>
      <c r="EW3" s="626">
        <v>7</v>
      </c>
      <c r="EX3" s="626">
        <v>8</v>
      </c>
      <c r="EY3" s="626">
        <v>9</v>
      </c>
      <c r="EZ3" s="626">
        <v>10</v>
      </c>
      <c r="FA3" s="626">
        <v>11</v>
      </c>
      <c r="FB3" s="626">
        <v>12</v>
      </c>
      <c r="FC3" s="626">
        <v>13</v>
      </c>
      <c r="FD3" s="626">
        <v>14</v>
      </c>
      <c r="FE3" s="626">
        <v>15</v>
      </c>
      <c r="FF3" s="626">
        <v>16</v>
      </c>
      <c r="FG3" s="626">
        <v>17</v>
      </c>
      <c r="FH3" s="626">
        <v>18</v>
      </c>
      <c r="FI3" s="626">
        <v>19</v>
      </c>
      <c r="FJ3" s="626">
        <v>20</v>
      </c>
      <c r="FK3" s="626">
        <v>21</v>
      </c>
      <c r="FL3" s="626">
        <v>22</v>
      </c>
      <c r="FM3" s="626">
        <v>23</v>
      </c>
      <c r="FN3" s="626">
        <v>24</v>
      </c>
      <c r="FO3" s="626">
        <v>25</v>
      </c>
      <c r="FP3" s="626">
        <v>26</v>
      </c>
      <c r="FQ3" s="626">
        <v>27</v>
      </c>
      <c r="FR3" s="626">
        <v>28</v>
      </c>
      <c r="FS3" s="626">
        <v>29</v>
      </c>
      <c r="FT3" s="626">
        <v>30</v>
      </c>
      <c r="FU3" s="627">
        <v>31</v>
      </c>
      <c r="FV3" s="625">
        <v>1</v>
      </c>
      <c r="FW3" s="626">
        <v>2</v>
      </c>
      <c r="FX3" s="626">
        <v>3</v>
      </c>
      <c r="FY3" s="626">
        <v>4</v>
      </c>
      <c r="FZ3" s="626">
        <v>5</v>
      </c>
      <c r="GA3" s="626">
        <v>6</v>
      </c>
      <c r="GB3" s="626">
        <v>7</v>
      </c>
      <c r="GC3" s="626">
        <v>8</v>
      </c>
      <c r="GD3" s="626">
        <v>9</v>
      </c>
      <c r="GE3" s="626">
        <v>10</v>
      </c>
      <c r="GF3" s="626">
        <v>11</v>
      </c>
      <c r="GG3" s="626">
        <v>12</v>
      </c>
      <c r="GH3" s="626">
        <v>13</v>
      </c>
      <c r="GI3" s="626">
        <v>14</v>
      </c>
      <c r="GJ3" s="626">
        <v>15</v>
      </c>
      <c r="GK3" s="626">
        <v>16</v>
      </c>
      <c r="GL3" s="626">
        <v>17</v>
      </c>
      <c r="GM3" s="626">
        <v>18</v>
      </c>
      <c r="GN3" s="626">
        <v>19</v>
      </c>
      <c r="GO3" s="626">
        <v>20</v>
      </c>
      <c r="GP3" s="626">
        <v>21</v>
      </c>
      <c r="GQ3" s="626">
        <v>22</v>
      </c>
      <c r="GR3" s="626">
        <v>23</v>
      </c>
      <c r="GS3" s="626">
        <v>24</v>
      </c>
      <c r="GT3" s="626">
        <v>25</v>
      </c>
      <c r="GU3" s="626">
        <v>26</v>
      </c>
      <c r="GV3" s="626">
        <v>27</v>
      </c>
      <c r="GW3" s="626">
        <v>28</v>
      </c>
      <c r="GX3" s="626">
        <v>29</v>
      </c>
      <c r="GY3" s="628">
        <v>30</v>
      </c>
      <c r="GZ3" s="625">
        <v>1</v>
      </c>
      <c r="HA3" s="626">
        <v>2</v>
      </c>
      <c r="HB3" s="626">
        <v>3</v>
      </c>
      <c r="HC3" s="626">
        <v>4</v>
      </c>
      <c r="HD3" s="626">
        <v>5</v>
      </c>
      <c r="HE3" s="626">
        <v>6</v>
      </c>
      <c r="HF3" s="626">
        <v>7</v>
      </c>
      <c r="HG3" s="626">
        <v>8</v>
      </c>
      <c r="HH3" s="626">
        <v>9</v>
      </c>
      <c r="HI3" s="626">
        <v>10</v>
      </c>
      <c r="HJ3" s="626">
        <v>11</v>
      </c>
      <c r="HK3" s="626">
        <v>12</v>
      </c>
      <c r="HL3" s="626">
        <v>13</v>
      </c>
      <c r="HM3" s="626">
        <v>14</v>
      </c>
      <c r="HN3" s="626">
        <v>15</v>
      </c>
      <c r="HO3" s="626">
        <v>16</v>
      </c>
      <c r="HP3" s="626">
        <v>17</v>
      </c>
      <c r="HQ3" s="626">
        <v>18</v>
      </c>
      <c r="HR3" s="626">
        <v>19</v>
      </c>
      <c r="HS3" s="626">
        <v>20</v>
      </c>
      <c r="HT3" s="626">
        <v>21</v>
      </c>
      <c r="HU3" s="626">
        <v>22</v>
      </c>
      <c r="HV3" s="626">
        <v>23</v>
      </c>
      <c r="HW3" s="626">
        <v>24</v>
      </c>
      <c r="HX3" s="626">
        <v>25</v>
      </c>
      <c r="HY3" s="626">
        <v>26</v>
      </c>
      <c r="HZ3" s="626">
        <v>27</v>
      </c>
      <c r="IA3" s="626">
        <v>28</v>
      </c>
      <c r="IB3" s="626">
        <v>29</v>
      </c>
      <c r="IC3" s="626">
        <v>30</v>
      </c>
      <c r="ID3" s="628">
        <v>31</v>
      </c>
      <c r="IE3" s="625">
        <v>1</v>
      </c>
      <c r="IF3" s="626">
        <v>2</v>
      </c>
      <c r="IG3" s="626">
        <v>3</v>
      </c>
      <c r="IH3" s="626">
        <v>4</v>
      </c>
      <c r="II3" s="626">
        <v>5</v>
      </c>
      <c r="IJ3" s="626">
        <v>6</v>
      </c>
      <c r="IK3" s="626">
        <v>7</v>
      </c>
      <c r="IL3" s="626">
        <v>8</v>
      </c>
      <c r="IM3" s="626">
        <v>9</v>
      </c>
      <c r="IN3" s="626">
        <v>10</v>
      </c>
      <c r="IO3" s="626">
        <v>11</v>
      </c>
      <c r="IP3" s="626">
        <v>12</v>
      </c>
      <c r="IQ3" s="626">
        <v>13</v>
      </c>
      <c r="IR3" s="626">
        <v>14</v>
      </c>
      <c r="IS3" s="626">
        <v>15</v>
      </c>
      <c r="IT3" s="626">
        <v>16</v>
      </c>
      <c r="IU3" s="626">
        <v>17</v>
      </c>
      <c r="IV3" s="626">
        <v>18</v>
      </c>
      <c r="IW3" s="626">
        <v>19</v>
      </c>
      <c r="IX3" s="626">
        <v>20</v>
      </c>
      <c r="IY3" s="626">
        <v>21</v>
      </c>
      <c r="IZ3" s="626">
        <v>22</v>
      </c>
      <c r="JA3" s="626">
        <v>23</v>
      </c>
      <c r="JB3" s="626">
        <v>24</v>
      </c>
      <c r="JC3" s="626">
        <v>25</v>
      </c>
      <c r="JD3" s="626">
        <v>26</v>
      </c>
      <c r="JE3" s="626">
        <v>27</v>
      </c>
      <c r="JF3" s="626">
        <v>28</v>
      </c>
      <c r="JG3" s="626">
        <v>29</v>
      </c>
      <c r="JH3" s="626">
        <v>30</v>
      </c>
      <c r="JI3" s="628">
        <v>31</v>
      </c>
      <c r="JJ3" s="626">
        <v>1</v>
      </c>
      <c r="JK3" s="626">
        <v>2</v>
      </c>
      <c r="JL3" s="626">
        <v>3</v>
      </c>
      <c r="JM3" s="626">
        <v>4</v>
      </c>
      <c r="JN3" s="743">
        <v>5</v>
      </c>
      <c r="JO3" s="626">
        <v>6</v>
      </c>
      <c r="JP3" s="626">
        <v>7</v>
      </c>
      <c r="JQ3" s="626">
        <v>8</v>
      </c>
      <c r="JR3" s="626">
        <v>9</v>
      </c>
      <c r="JS3" s="626">
        <v>10</v>
      </c>
      <c r="JT3" s="626">
        <v>11</v>
      </c>
      <c r="JU3" s="626">
        <v>12</v>
      </c>
      <c r="JV3" s="626">
        <v>13</v>
      </c>
      <c r="JW3" s="626">
        <v>14</v>
      </c>
      <c r="JX3" s="626">
        <v>15</v>
      </c>
      <c r="JY3" s="626">
        <v>16</v>
      </c>
      <c r="JZ3" s="626">
        <v>17</v>
      </c>
      <c r="KA3" s="626">
        <v>18</v>
      </c>
      <c r="KB3" s="626">
        <v>19</v>
      </c>
      <c r="KC3" s="626">
        <v>20</v>
      </c>
      <c r="KD3" s="626">
        <v>21</v>
      </c>
      <c r="KE3" s="626">
        <v>22</v>
      </c>
      <c r="KF3" s="626">
        <v>23</v>
      </c>
      <c r="KG3" s="626">
        <v>24</v>
      </c>
      <c r="KH3" s="626">
        <v>25</v>
      </c>
      <c r="KI3" s="626">
        <v>26</v>
      </c>
      <c r="KJ3" s="626">
        <v>27</v>
      </c>
      <c r="KK3" s="628">
        <v>28</v>
      </c>
      <c r="KL3" s="626">
        <v>1</v>
      </c>
      <c r="KM3" s="626">
        <v>2</v>
      </c>
      <c r="KN3" s="626">
        <v>3</v>
      </c>
      <c r="KO3" s="626">
        <v>4</v>
      </c>
      <c r="KP3" s="626">
        <v>5</v>
      </c>
      <c r="KQ3" s="626">
        <v>6</v>
      </c>
      <c r="KR3" s="626">
        <v>7</v>
      </c>
      <c r="KS3" s="626">
        <v>8</v>
      </c>
      <c r="KT3" s="626">
        <v>9</v>
      </c>
      <c r="KU3" s="626">
        <v>10</v>
      </c>
      <c r="KV3" s="626">
        <v>11</v>
      </c>
      <c r="KW3" s="626">
        <v>12</v>
      </c>
      <c r="KX3" s="626">
        <v>13</v>
      </c>
      <c r="KY3" s="626">
        <v>14</v>
      </c>
      <c r="KZ3" s="626">
        <v>15</v>
      </c>
      <c r="LA3" s="626">
        <v>16</v>
      </c>
      <c r="LB3" s="626">
        <v>17</v>
      </c>
      <c r="LC3" s="626">
        <v>18</v>
      </c>
      <c r="LD3" s="626">
        <v>19</v>
      </c>
      <c r="LE3" s="626">
        <v>20</v>
      </c>
      <c r="LF3" s="626">
        <v>21</v>
      </c>
      <c r="LG3" s="626">
        <v>22</v>
      </c>
      <c r="LH3" s="626">
        <v>23</v>
      </c>
      <c r="LI3" s="626">
        <v>24</v>
      </c>
      <c r="LJ3" s="626">
        <v>25</v>
      </c>
      <c r="LK3" s="626">
        <v>26</v>
      </c>
      <c r="LL3" s="626">
        <v>27</v>
      </c>
      <c r="LM3" s="626">
        <v>28</v>
      </c>
      <c r="LN3" s="626">
        <v>29</v>
      </c>
      <c r="LO3" s="626">
        <v>30</v>
      </c>
      <c r="LP3" s="626">
        <v>31</v>
      </c>
      <c r="LQ3" s="626">
        <v>1</v>
      </c>
      <c r="LR3" s="626">
        <v>2</v>
      </c>
      <c r="LS3" s="626">
        <v>3</v>
      </c>
      <c r="LT3" s="626">
        <v>4</v>
      </c>
      <c r="LU3" s="626">
        <v>5</v>
      </c>
      <c r="LV3" s="626">
        <v>6</v>
      </c>
      <c r="LW3" s="626">
        <v>7</v>
      </c>
      <c r="LX3" s="626">
        <v>8</v>
      </c>
      <c r="LY3" s="626">
        <v>9</v>
      </c>
      <c r="LZ3" s="626">
        <v>10</v>
      </c>
      <c r="MA3" s="626">
        <v>11</v>
      </c>
      <c r="MB3" s="626">
        <v>12</v>
      </c>
      <c r="MC3" s="626">
        <v>13</v>
      </c>
      <c r="MD3" s="626">
        <v>14</v>
      </c>
      <c r="ME3" s="626">
        <v>15</v>
      </c>
      <c r="MF3" s="626">
        <v>16</v>
      </c>
      <c r="MG3" s="626">
        <v>17</v>
      </c>
      <c r="MH3" s="626">
        <v>18</v>
      </c>
      <c r="MI3" s="626">
        <v>19</v>
      </c>
      <c r="MJ3" s="626">
        <v>20</v>
      </c>
      <c r="MK3" s="626">
        <v>21</v>
      </c>
      <c r="ML3" s="626">
        <v>22</v>
      </c>
      <c r="MM3" s="626">
        <v>23</v>
      </c>
      <c r="MN3" s="626">
        <v>24</v>
      </c>
      <c r="MO3" s="626">
        <v>25</v>
      </c>
      <c r="MP3" s="626">
        <v>26</v>
      </c>
      <c r="MQ3" s="626">
        <v>27</v>
      </c>
      <c r="MR3" s="626">
        <v>28</v>
      </c>
      <c r="MS3" s="626">
        <v>29</v>
      </c>
      <c r="MT3" s="626">
        <v>30</v>
      </c>
    </row>
    <row r="4" spans="1:358" ht="23.4" customHeight="1" thickBot="1">
      <c r="A4" s="786"/>
      <c r="B4" s="787"/>
      <c r="C4" s="788"/>
      <c r="D4" s="788"/>
      <c r="E4" s="788"/>
      <c r="F4" s="788"/>
      <c r="G4" s="789"/>
      <c r="H4" s="625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  <c r="X4" s="626"/>
      <c r="Y4" s="626"/>
      <c r="Z4" s="626"/>
      <c r="AA4" s="626"/>
      <c r="AB4" s="626"/>
      <c r="AC4" s="626"/>
      <c r="AD4" s="626"/>
      <c r="AE4" s="626"/>
      <c r="AF4" s="626"/>
      <c r="AG4" s="626"/>
      <c r="AH4" s="626"/>
      <c r="AI4" s="626"/>
      <c r="AJ4" s="626"/>
      <c r="AK4" s="626"/>
      <c r="AL4" s="626"/>
      <c r="AM4" s="626"/>
      <c r="AN4" s="626"/>
      <c r="AO4" s="626"/>
      <c r="AP4" s="626"/>
      <c r="AQ4" s="626"/>
      <c r="AR4" s="626"/>
      <c r="AS4" s="626"/>
      <c r="AT4" s="626"/>
      <c r="AU4" s="626"/>
      <c r="AV4" s="626"/>
      <c r="AW4" s="626"/>
      <c r="AX4" s="626"/>
      <c r="AY4" s="626"/>
      <c r="AZ4" s="626"/>
      <c r="BA4" s="626"/>
      <c r="BB4" s="626"/>
      <c r="BC4" s="626"/>
      <c r="BD4" s="626"/>
      <c r="BE4" s="626"/>
      <c r="BF4" s="626"/>
      <c r="BG4" s="626"/>
      <c r="BH4" s="626"/>
      <c r="BI4" s="626"/>
      <c r="BJ4" s="626"/>
      <c r="BK4" s="626"/>
      <c r="BL4" s="626"/>
      <c r="BM4" s="626"/>
      <c r="BN4" s="626"/>
      <c r="BO4" s="626"/>
      <c r="BP4" s="626"/>
      <c r="BQ4" s="626"/>
      <c r="BR4" s="626"/>
      <c r="BS4" s="626"/>
      <c r="BT4" s="626"/>
      <c r="BU4" s="626"/>
      <c r="BV4" s="626"/>
      <c r="BW4" s="626"/>
      <c r="BX4" s="626"/>
      <c r="BY4" s="626"/>
      <c r="BZ4" s="626"/>
      <c r="CA4" s="626"/>
      <c r="CB4" s="626"/>
      <c r="CC4" s="626"/>
      <c r="CD4" s="626"/>
      <c r="CE4" s="626"/>
      <c r="CF4" s="626"/>
      <c r="CG4" s="626"/>
      <c r="CH4" s="626"/>
      <c r="CI4" s="626"/>
      <c r="CJ4" s="626"/>
      <c r="CK4" s="626"/>
      <c r="CL4" s="626"/>
      <c r="CM4" s="626"/>
      <c r="CN4" s="626"/>
      <c r="CO4" s="626"/>
      <c r="CP4" s="626"/>
      <c r="CQ4" s="626"/>
      <c r="CR4" s="626"/>
      <c r="CS4" s="626"/>
      <c r="CT4" s="626"/>
      <c r="CU4" s="626"/>
      <c r="CV4" s="626"/>
      <c r="CW4" s="626"/>
      <c r="CX4" s="626"/>
      <c r="CY4" s="626"/>
      <c r="CZ4" s="626"/>
      <c r="DA4" s="626"/>
      <c r="DB4" s="626"/>
      <c r="DC4" s="626"/>
      <c r="DD4" s="626"/>
      <c r="DE4" s="626"/>
      <c r="DF4" s="626"/>
      <c r="DG4" s="626"/>
      <c r="DH4" s="626"/>
      <c r="DI4" s="626"/>
      <c r="DJ4" s="626"/>
      <c r="DK4" s="626"/>
      <c r="DL4" s="626"/>
      <c r="DM4" s="626"/>
      <c r="DN4" s="626"/>
      <c r="DO4" s="626"/>
      <c r="DP4" s="626"/>
      <c r="DQ4" s="626"/>
      <c r="DR4" s="626"/>
      <c r="DS4" s="626"/>
      <c r="DT4" s="626"/>
      <c r="DU4" s="626"/>
      <c r="DV4" s="626"/>
      <c r="DW4" s="626"/>
      <c r="DX4" s="626"/>
      <c r="DY4" s="626"/>
      <c r="DZ4" s="626"/>
      <c r="EA4" s="626"/>
      <c r="EB4" s="626"/>
      <c r="EC4" s="626"/>
      <c r="ED4" s="626"/>
      <c r="EE4" s="626"/>
      <c r="EF4" s="626"/>
      <c r="EG4" s="626"/>
      <c r="EH4" s="626"/>
      <c r="EI4" s="626"/>
      <c r="EJ4" s="626"/>
      <c r="EK4" s="626"/>
      <c r="EL4" s="626"/>
      <c r="EM4" s="626"/>
      <c r="EN4" s="626"/>
      <c r="EO4" s="626"/>
      <c r="EP4" s="626"/>
      <c r="EQ4" s="626"/>
      <c r="ER4" s="626"/>
      <c r="ES4" s="626"/>
      <c r="ET4" s="626"/>
      <c r="EU4" s="626"/>
      <c r="EV4" s="626"/>
      <c r="EW4" s="626"/>
      <c r="EX4" s="626"/>
      <c r="EY4" s="626"/>
      <c r="EZ4" s="626"/>
      <c r="FA4" s="626"/>
      <c r="FB4" s="626"/>
      <c r="FC4" s="626"/>
      <c r="FD4" s="626"/>
      <c r="FE4" s="626"/>
      <c r="FF4" s="626"/>
      <c r="FG4" s="626"/>
      <c r="FH4" s="626"/>
      <c r="FI4" s="626"/>
      <c r="FJ4" s="626"/>
      <c r="FK4" s="626"/>
      <c r="FL4" s="626"/>
      <c r="FM4" s="626"/>
      <c r="FN4" s="626"/>
      <c r="FO4" s="626"/>
      <c r="FP4" s="626"/>
      <c r="FQ4" s="626"/>
      <c r="FR4" s="626"/>
      <c r="FS4" s="626"/>
      <c r="FT4" s="626"/>
      <c r="FU4" s="627"/>
      <c r="FV4" s="625"/>
      <c r="FW4" s="626"/>
      <c r="FX4" s="626"/>
      <c r="FY4" s="626"/>
      <c r="FZ4" s="626"/>
      <c r="GA4" s="626"/>
      <c r="GB4" s="626"/>
      <c r="GC4" s="626"/>
      <c r="GD4" s="626"/>
      <c r="GE4" s="626"/>
      <c r="GF4" s="626"/>
      <c r="GG4" s="626"/>
      <c r="GH4" s="626"/>
      <c r="GI4" s="626"/>
      <c r="GJ4" s="626"/>
      <c r="GK4" s="626"/>
      <c r="GL4" s="626"/>
      <c r="GM4" s="626"/>
      <c r="GN4" s="626"/>
      <c r="GO4" s="626"/>
      <c r="GP4" s="626"/>
      <c r="GQ4" s="626"/>
      <c r="GR4" s="626"/>
      <c r="GS4" s="626"/>
      <c r="GT4" s="626"/>
      <c r="GU4" s="626"/>
      <c r="GV4" s="626"/>
      <c r="GW4" s="626"/>
      <c r="GX4" s="626"/>
      <c r="GY4" s="628"/>
      <c r="GZ4" s="625"/>
      <c r="HA4" s="626"/>
      <c r="HB4" s="626"/>
      <c r="HC4" s="626"/>
      <c r="HD4" s="626"/>
      <c r="HE4" s="626"/>
      <c r="HF4" s="626"/>
      <c r="HG4" s="626"/>
      <c r="HH4" s="626"/>
      <c r="HI4" s="626"/>
      <c r="HJ4" s="626"/>
      <c r="HK4" s="626"/>
      <c r="HL4" s="626"/>
      <c r="HM4" s="626"/>
      <c r="HN4" s="626"/>
      <c r="HO4" s="626"/>
      <c r="HP4" s="626"/>
      <c r="HQ4" s="626"/>
      <c r="HR4" s="626"/>
      <c r="HS4" s="626"/>
      <c r="HT4" s="626"/>
      <c r="HU4" s="626"/>
      <c r="HV4" s="626"/>
      <c r="HW4" s="626"/>
      <c r="HX4" s="626"/>
      <c r="HY4" s="626"/>
      <c r="HZ4" s="626"/>
      <c r="IA4" s="626"/>
      <c r="IB4" s="626"/>
      <c r="IC4" s="626"/>
      <c r="ID4" s="628"/>
      <c r="IE4" s="625"/>
      <c r="IF4" s="626"/>
      <c r="IG4" s="626"/>
      <c r="IH4" s="626"/>
      <c r="II4" s="626"/>
      <c r="IJ4" s="626"/>
      <c r="IK4" s="626"/>
      <c r="IL4" s="626"/>
      <c r="IM4" s="626"/>
      <c r="IN4" s="626"/>
      <c r="IO4" s="626"/>
      <c r="IP4" s="626"/>
      <c r="IQ4" s="626"/>
      <c r="IR4" s="626"/>
      <c r="IS4" s="626"/>
      <c r="IT4" s="626"/>
      <c r="IU4" s="626"/>
      <c r="IV4" s="626"/>
      <c r="IW4" s="626"/>
      <c r="IX4" s="626"/>
      <c r="IY4" s="626"/>
      <c r="IZ4" s="626"/>
      <c r="JA4" s="626"/>
      <c r="JB4" s="626"/>
      <c r="JC4" s="626"/>
      <c r="JD4" s="626"/>
      <c r="JE4" s="626"/>
      <c r="JF4" s="626"/>
      <c r="JG4" s="626"/>
      <c r="JH4" s="626"/>
      <c r="JI4" s="627"/>
      <c r="JJ4" s="626"/>
      <c r="JK4" s="626"/>
      <c r="JL4" s="626"/>
      <c r="JM4" s="626"/>
      <c r="JN4" s="626"/>
      <c r="JO4" s="626"/>
      <c r="JP4" s="626"/>
      <c r="JQ4" s="626"/>
      <c r="JR4" s="626"/>
      <c r="JS4" s="626"/>
      <c r="JT4" s="626"/>
      <c r="JU4" s="626"/>
      <c r="JV4" s="626"/>
      <c r="JW4" s="626"/>
      <c r="JX4" s="626"/>
      <c r="JY4" s="626"/>
      <c r="JZ4" s="626"/>
      <c r="KA4" s="626"/>
      <c r="KB4" s="626"/>
      <c r="KC4" s="626"/>
      <c r="KD4" s="626"/>
      <c r="KE4" s="626"/>
      <c r="KF4" s="626"/>
      <c r="KG4" s="626"/>
      <c r="KH4" s="626"/>
      <c r="KI4" s="626"/>
      <c r="KJ4" s="626"/>
      <c r="KK4" s="628"/>
      <c r="KL4" s="626"/>
      <c r="KM4" s="626"/>
      <c r="KN4" s="626"/>
      <c r="KO4" s="626"/>
      <c r="KP4" s="626"/>
      <c r="KQ4" s="626"/>
      <c r="KR4" s="626"/>
      <c r="KS4" s="626"/>
      <c r="KT4" s="626"/>
      <c r="KU4" s="626"/>
      <c r="KV4" s="626"/>
      <c r="KW4" s="626"/>
      <c r="KX4" s="626"/>
      <c r="KY4" s="626"/>
      <c r="KZ4" s="626"/>
      <c r="LA4" s="626"/>
      <c r="LB4" s="626"/>
      <c r="LC4" s="626"/>
      <c r="LD4" s="626"/>
      <c r="LE4" s="626"/>
      <c r="LF4" s="626"/>
      <c r="LG4" s="626"/>
      <c r="LH4" s="626"/>
      <c r="LI4" s="626"/>
      <c r="LJ4" s="626"/>
      <c r="LK4" s="626"/>
      <c r="LL4" s="626"/>
      <c r="LM4" s="627"/>
      <c r="LN4" s="626"/>
      <c r="LO4" s="626"/>
      <c r="LP4" s="626"/>
      <c r="LQ4" s="626"/>
      <c r="LR4" s="626"/>
      <c r="LS4" s="626"/>
      <c r="LT4" s="626"/>
      <c r="LU4" s="626"/>
      <c r="LV4" s="626"/>
      <c r="LW4" s="626"/>
      <c r="LX4" s="626"/>
      <c r="LY4" s="626"/>
      <c r="LZ4" s="626"/>
      <c r="MA4" s="626"/>
      <c r="MB4" s="626"/>
      <c r="MC4" s="626"/>
      <c r="MD4" s="626"/>
      <c r="ME4" s="626"/>
      <c r="MF4" s="626"/>
      <c r="MG4" s="626"/>
      <c r="MH4" s="626"/>
      <c r="MI4" s="626"/>
      <c r="MJ4" s="626"/>
      <c r="MK4" s="626"/>
      <c r="ML4" s="626"/>
      <c r="MM4" s="626"/>
      <c r="MN4" s="626"/>
      <c r="MO4" s="626"/>
      <c r="MP4" s="626"/>
      <c r="MQ4" s="626"/>
      <c r="MR4" s="626"/>
      <c r="MS4" s="626"/>
      <c r="MT4" s="626"/>
    </row>
    <row r="5" spans="1:358" ht="18.899999999999999" hidden="1" customHeight="1" outlineLevel="1">
      <c r="A5" s="629">
        <v>1</v>
      </c>
      <c r="B5" s="629">
        <v>1</v>
      </c>
      <c r="C5" s="629"/>
      <c r="D5" s="630"/>
      <c r="E5" s="630" t="s">
        <v>645</v>
      </c>
      <c r="F5" s="631" t="s">
        <v>646</v>
      </c>
      <c r="G5" s="632">
        <f>SUM(H5:DL5)</f>
        <v>160</v>
      </c>
      <c r="H5" s="625"/>
      <c r="I5" s="626"/>
      <c r="J5" s="626"/>
      <c r="K5" s="626"/>
      <c r="L5" s="626"/>
      <c r="M5" s="626"/>
      <c r="N5" s="626"/>
      <c r="O5" s="626"/>
      <c r="P5" s="626"/>
      <c r="Q5" s="626"/>
      <c r="R5" s="626">
        <v>16</v>
      </c>
      <c r="S5" s="626">
        <v>16</v>
      </c>
      <c r="T5" s="626">
        <v>16</v>
      </c>
      <c r="U5" s="626"/>
      <c r="V5" s="626">
        <v>16</v>
      </c>
      <c r="W5" s="626">
        <v>16</v>
      </c>
      <c r="X5" s="626"/>
      <c r="Y5" s="626"/>
      <c r="Z5" s="626"/>
      <c r="AA5" s="626"/>
      <c r="AB5" s="626"/>
      <c r="AC5" s="626"/>
      <c r="AD5" s="626"/>
      <c r="AE5" s="626"/>
      <c r="AF5" s="626">
        <v>6</v>
      </c>
      <c r="AG5" s="626">
        <v>16</v>
      </c>
      <c r="AH5" s="626">
        <v>16</v>
      </c>
      <c r="AI5" s="626">
        <v>16</v>
      </c>
      <c r="AJ5" s="626">
        <v>16</v>
      </c>
      <c r="AK5" s="626"/>
      <c r="AL5" s="626"/>
      <c r="AM5" s="626"/>
      <c r="AN5" s="626"/>
      <c r="AO5" s="626"/>
      <c r="AP5" s="626">
        <v>10</v>
      </c>
      <c r="AQ5" s="626"/>
      <c r="AR5" s="626"/>
      <c r="AS5" s="626"/>
      <c r="AT5" s="626"/>
      <c r="AU5" s="626"/>
      <c r="AV5" s="626"/>
      <c r="AW5" s="626"/>
      <c r="AX5" s="626"/>
      <c r="AY5" s="626"/>
      <c r="AZ5" s="626" t="s">
        <v>647</v>
      </c>
      <c r="BA5" s="626"/>
      <c r="BB5" s="626"/>
      <c r="BC5" s="626"/>
      <c r="BD5" s="626"/>
      <c r="BE5" s="626"/>
      <c r="BF5" s="626"/>
      <c r="BG5" s="626"/>
      <c r="BH5" s="626"/>
      <c r="BI5" s="626"/>
      <c r="BJ5" s="626"/>
      <c r="BK5" s="626"/>
      <c r="BL5" s="626"/>
      <c r="BM5" s="626"/>
      <c r="BN5" s="626"/>
      <c r="BO5" s="626"/>
      <c r="BP5" s="626"/>
      <c r="BQ5" s="626"/>
      <c r="BR5" s="626"/>
      <c r="BS5" s="626"/>
      <c r="BT5" s="626"/>
      <c r="BU5" s="626"/>
      <c r="BV5" s="626"/>
      <c r="BW5" s="626"/>
      <c r="BX5" s="626"/>
      <c r="BY5" s="626"/>
      <c r="BZ5" s="626"/>
      <c r="CA5" s="626"/>
      <c r="CB5" s="626"/>
      <c r="CC5" s="626"/>
      <c r="CD5" s="626"/>
      <c r="CE5" s="626"/>
      <c r="CF5" s="626"/>
      <c r="CG5" s="626"/>
      <c r="CH5" s="626"/>
      <c r="CI5" s="626"/>
      <c r="CJ5" s="626"/>
      <c r="CK5" s="626"/>
      <c r="CL5" s="626"/>
      <c r="CM5" s="626"/>
      <c r="CN5" s="626"/>
      <c r="CO5" s="626"/>
      <c r="CP5" s="626"/>
      <c r="CQ5" s="626"/>
      <c r="CR5" s="626"/>
      <c r="CS5" s="626"/>
      <c r="CT5" s="626"/>
      <c r="CU5" s="626"/>
      <c r="CV5" s="626"/>
      <c r="CW5" s="626"/>
      <c r="CX5" s="633"/>
      <c r="CY5" s="626"/>
      <c r="CZ5" s="626"/>
      <c r="DA5" s="626"/>
      <c r="DB5" s="626"/>
      <c r="DC5" s="626"/>
      <c r="DD5" s="626"/>
      <c r="DE5" s="633"/>
      <c r="DF5" s="626"/>
      <c r="DG5" s="626"/>
      <c r="DH5" s="626"/>
      <c r="DI5" s="626"/>
      <c r="DJ5" s="626"/>
      <c r="DK5" s="626"/>
      <c r="DL5" s="633"/>
      <c r="DM5" s="626"/>
      <c r="DN5" s="626"/>
      <c r="DO5" s="626"/>
      <c r="DP5" s="626"/>
      <c r="DQ5" s="626"/>
      <c r="DR5" s="626"/>
      <c r="DS5" s="633"/>
      <c r="DT5" s="626"/>
      <c r="DU5" s="626"/>
      <c r="DV5" s="626"/>
      <c r="DW5" s="626"/>
      <c r="DX5" s="626"/>
      <c r="DY5" s="626"/>
      <c r="DZ5" s="633"/>
      <c r="EA5" s="626"/>
      <c r="EB5" s="626"/>
      <c r="EC5" s="626"/>
      <c r="ED5" s="626"/>
      <c r="EE5" s="626"/>
      <c r="EF5" s="626"/>
      <c r="EG5" s="633"/>
      <c r="EH5" s="626"/>
      <c r="EI5" s="626"/>
      <c r="EJ5" s="626"/>
      <c r="EK5" s="626"/>
      <c r="EL5" s="626"/>
      <c r="EM5" s="626"/>
      <c r="EN5" s="633"/>
      <c r="EO5" s="626"/>
      <c r="EP5" s="626"/>
      <c r="EQ5" s="626"/>
      <c r="ER5" s="626"/>
      <c r="ES5" s="626"/>
      <c r="ET5" s="626"/>
      <c r="EU5" s="633"/>
      <c r="EV5" s="626"/>
      <c r="EW5" s="626"/>
      <c r="EX5" s="626"/>
      <c r="EY5" s="626"/>
      <c r="EZ5" s="626"/>
      <c r="FA5" s="626"/>
      <c r="FB5" s="633"/>
      <c r="FC5" s="626"/>
      <c r="FD5" s="626"/>
      <c r="FE5" s="626"/>
      <c r="FF5" s="626"/>
      <c r="FG5" s="626"/>
      <c r="FH5" s="626"/>
      <c r="FI5" s="633"/>
      <c r="FJ5" s="626"/>
      <c r="FK5" s="626"/>
      <c r="FL5" s="626"/>
      <c r="FM5" s="626"/>
      <c r="FN5" s="626"/>
      <c r="FO5" s="626"/>
      <c r="FP5" s="633"/>
      <c r="FQ5" s="626"/>
      <c r="FR5" s="626"/>
      <c r="FS5" s="626"/>
      <c r="FT5" s="626"/>
      <c r="FU5" s="627"/>
      <c r="FV5" s="625"/>
      <c r="FW5" s="633"/>
      <c r="FX5" s="626"/>
      <c r="FY5" s="626"/>
      <c r="FZ5" s="626"/>
      <c r="GA5" s="626"/>
      <c r="GB5" s="626"/>
      <c r="GC5" s="626"/>
      <c r="GD5" s="633"/>
      <c r="GE5" s="626"/>
      <c r="GF5" s="626"/>
      <c r="GG5" s="626"/>
      <c r="GH5" s="626"/>
      <c r="GI5" s="626"/>
      <c r="GJ5" s="626"/>
      <c r="GK5" s="633"/>
      <c r="GL5" s="626"/>
      <c r="GM5" s="626"/>
      <c r="GN5" s="626"/>
      <c r="GO5" s="626"/>
      <c r="GP5" s="626"/>
      <c r="GQ5" s="626"/>
      <c r="GR5" s="633"/>
      <c r="GS5" s="626"/>
      <c r="GT5" s="626"/>
      <c r="GU5" s="626"/>
      <c r="GV5" s="626"/>
      <c r="GW5" s="626"/>
      <c r="GX5" s="626"/>
      <c r="GY5" s="634"/>
      <c r="GZ5" s="625"/>
      <c r="HA5" s="626"/>
      <c r="HB5" s="626"/>
      <c r="HC5" s="626"/>
      <c r="HD5" s="626"/>
      <c r="HE5" s="626"/>
      <c r="HF5" s="633"/>
      <c r="HG5" s="626"/>
      <c r="HH5" s="626"/>
      <c r="HI5" s="626"/>
      <c r="HJ5" s="626"/>
      <c r="HK5" s="626"/>
      <c r="HL5" s="626"/>
      <c r="HM5" s="633"/>
      <c r="HN5" s="626"/>
      <c r="HO5" s="626"/>
      <c r="HP5" s="626"/>
      <c r="HQ5" s="626"/>
      <c r="HR5" s="626"/>
      <c r="HS5" s="626"/>
      <c r="HT5" s="633"/>
      <c r="HU5" s="626"/>
      <c r="HV5" s="626"/>
      <c r="HW5" s="626"/>
      <c r="HX5" s="626"/>
      <c r="HY5" s="626"/>
      <c r="HZ5" s="626"/>
      <c r="IA5" s="633"/>
      <c r="IB5" s="626"/>
      <c r="IC5" s="626"/>
      <c r="ID5" s="635"/>
      <c r="IE5" s="636"/>
      <c r="IF5" s="637"/>
      <c r="IG5" s="637"/>
      <c r="IH5" s="633"/>
      <c r="II5" s="626"/>
      <c r="IJ5" s="626"/>
      <c r="IK5" s="626"/>
      <c r="IL5" s="626"/>
      <c r="IM5" s="626"/>
      <c r="IN5" s="626"/>
      <c r="IO5" s="633"/>
      <c r="IP5" s="626"/>
      <c r="IQ5" s="626"/>
      <c r="IR5" s="626"/>
      <c r="IS5" s="626"/>
      <c r="IT5" s="626"/>
      <c r="IU5" s="626"/>
      <c r="IV5" s="633"/>
      <c r="IW5" s="626"/>
      <c r="IX5" s="626"/>
      <c r="IY5" s="626"/>
      <c r="IZ5" s="626"/>
      <c r="JA5" s="626"/>
      <c r="JB5" s="626"/>
      <c r="JC5" s="633"/>
      <c r="JD5" s="626"/>
      <c r="JE5" s="626"/>
      <c r="JF5" s="626"/>
      <c r="JG5" s="626"/>
      <c r="JH5" s="626"/>
      <c r="JI5" s="626"/>
      <c r="JJ5" s="633"/>
      <c r="JK5" s="626"/>
      <c r="JL5" s="626"/>
      <c r="JM5" s="626"/>
      <c r="JN5" s="626"/>
      <c r="JO5" s="626"/>
      <c r="JP5" s="626"/>
      <c r="JQ5" s="633"/>
      <c r="JR5" s="626"/>
      <c r="JS5" s="626"/>
      <c r="JT5" s="626"/>
      <c r="JU5" s="626"/>
      <c r="JV5" s="626"/>
      <c r="JW5" s="626"/>
      <c r="JX5" s="633"/>
      <c r="JY5" s="626"/>
      <c r="JZ5" s="626"/>
      <c r="KA5" s="626"/>
      <c r="KB5" s="626"/>
      <c r="KC5" s="626"/>
      <c r="KD5" s="626"/>
      <c r="KE5" s="633"/>
      <c r="KF5" s="626"/>
      <c r="KG5" s="626"/>
      <c r="KH5" s="626"/>
      <c r="KI5" s="626"/>
      <c r="KJ5" s="626"/>
      <c r="KK5" s="628"/>
      <c r="KL5" s="633"/>
      <c r="KM5" s="626"/>
      <c r="KN5" s="626"/>
      <c r="KO5" s="626"/>
      <c r="KP5" s="626"/>
      <c r="KQ5" s="626"/>
      <c r="KR5" s="626"/>
      <c r="KS5" s="633"/>
      <c r="KT5" s="626"/>
      <c r="KU5" s="626"/>
      <c r="KV5" s="626"/>
      <c r="KW5" s="626"/>
      <c r="KX5" s="626"/>
      <c r="KY5" s="626"/>
      <c r="KZ5" s="633"/>
      <c r="LA5" s="626"/>
      <c r="LB5" s="626"/>
      <c r="LC5" s="626"/>
      <c r="LD5" s="626"/>
      <c r="LE5" s="626"/>
      <c r="LF5" s="626"/>
      <c r="LG5" s="633"/>
      <c r="LH5" s="626"/>
      <c r="LI5" s="626"/>
      <c r="LJ5" s="626"/>
      <c r="LK5" s="626"/>
      <c r="LL5" s="626"/>
      <c r="LM5" s="627"/>
      <c r="LN5" s="633"/>
      <c r="LO5" s="626"/>
      <c r="LP5" s="626"/>
      <c r="LQ5" s="626"/>
      <c r="LR5" s="626"/>
      <c r="LS5" s="626"/>
      <c r="LT5" s="626"/>
      <c r="LU5" s="633"/>
      <c r="LV5" s="626"/>
      <c r="LW5" s="626"/>
      <c r="LX5" s="626"/>
      <c r="LY5" s="626"/>
      <c r="LZ5" s="626"/>
      <c r="MA5" s="626"/>
      <c r="MB5" s="633"/>
      <c r="MC5" s="626"/>
      <c r="MD5" s="626"/>
      <c r="ME5" s="626"/>
      <c r="MF5" s="626"/>
      <c r="MG5" s="626"/>
      <c r="MH5" s="626"/>
      <c r="MI5" s="633"/>
      <c r="MJ5" s="626"/>
      <c r="MK5" s="626"/>
      <c r="ML5" s="626"/>
      <c r="MM5" s="626"/>
      <c r="MN5" s="626"/>
      <c r="MO5" s="626"/>
      <c r="MP5" s="633"/>
      <c r="MQ5" s="626"/>
      <c r="MR5" s="626"/>
      <c r="MS5" s="626"/>
      <c r="MT5" s="626"/>
    </row>
    <row r="6" spans="1:358" ht="18.899999999999999" hidden="1" customHeight="1" outlineLevel="1">
      <c r="A6" s="629">
        <v>1</v>
      </c>
      <c r="B6" s="629"/>
      <c r="C6" s="629"/>
      <c r="D6" s="630"/>
      <c r="E6" s="630"/>
      <c r="F6" s="631" t="s">
        <v>648</v>
      </c>
      <c r="G6" s="632">
        <f>SUM(H6:DL6)</f>
        <v>10</v>
      </c>
      <c r="H6" s="625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  <c r="Z6" s="626">
        <v>1</v>
      </c>
      <c r="AA6" s="626">
        <v>1</v>
      </c>
      <c r="AB6" s="626"/>
      <c r="AC6" s="626"/>
      <c r="AD6" s="626"/>
      <c r="AE6" s="626"/>
      <c r="AF6" s="626"/>
      <c r="AG6" s="626">
        <v>1</v>
      </c>
      <c r="AH6" s="626">
        <v>1</v>
      </c>
      <c r="AI6" s="626"/>
      <c r="AJ6" s="626"/>
      <c r="AK6" s="626"/>
      <c r="AL6" s="626"/>
      <c r="AM6" s="626"/>
      <c r="AN6" s="626"/>
      <c r="AO6" s="626"/>
      <c r="AP6" s="626"/>
      <c r="AQ6" s="626"/>
      <c r="AR6" s="626">
        <v>2</v>
      </c>
      <c r="AS6" s="626"/>
      <c r="AT6" s="626"/>
      <c r="AU6" s="626"/>
      <c r="AV6" s="626"/>
      <c r="AW6" s="626"/>
      <c r="AX6" s="626"/>
      <c r="AY6" s="626">
        <v>1</v>
      </c>
      <c r="AZ6" s="626"/>
      <c r="BA6" s="626"/>
      <c r="BB6" s="626"/>
      <c r="BC6" s="626"/>
      <c r="BD6" s="626"/>
      <c r="BE6" s="626"/>
      <c r="BF6" s="626"/>
      <c r="BG6" s="626"/>
      <c r="BH6" s="626">
        <v>3</v>
      </c>
      <c r="BI6" s="638"/>
      <c r="BJ6" s="626"/>
      <c r="BK6" s="626"/>
      <c r="BL6" s="626"/>
      <c r="BM6" s="626"/>
      <c r="BN6" s="626"/>
      <c r="BO6" s="626"/>
      <c r="BP6" s="626"/>
      <c r="BQ6" s="626"/>
      <c r="BR6" s="626"/>
      <c r="BS6" s="626"/>
      <c r="BT6" s="626"/>
      <c r="BU6" s="626"/>
      <c r="BV6" s="626"/>
      <c r="BW6" s="626"/>
      <c r="BX6" s="626"/>
      <c r="BY6" s="626"/>
      <c r="BZ6" s="626"/>
      <c r="CA6" s="626"/>
      <c r="CB6" s="626"/>
      <c r="CC6" s="626"/>
      <c r="CD6" s="626"/>
      <c r="CE6" s="626"/>
      <c r="CF6" s="626"/>
      <c r="CG6" s="626"/>
      <c r="CH6" s="626"/>
      <c r="CI6" s="626"/>
      <c r="CJ6" s="626"/>
      <c r="CK6" s="626"/>
      <c r="CL6" s="626"/>
      <c r="CM6" s="626"/>
      <c r="CN6" s="626"/>
      <c r="CO6" s="626"/>
      <c r="CP6" s="626"/>
      <c r="CQ6" s="626"/>
      <c r="CR6" s="626"/>
      <c r="CS6" s="626"/>
      <c r="CT6" s="626"/>
      <c r="CU6" s="626"/>
      <c r="CV6" s="626"/>
      <c r="CW6" s="626"/>
      <c r="CX6" s="633"/>
      <c r="CY6" s="626"/>
      <c r="CZ6" s="626"/>
      <c r="DA6" s="626"/>
      <c r="DB6" s="626"/>
      <c r="DC6" s="626"/>
      <c r="DD6" s="626"/>
      <c r="DE6" s="633"/>
      <c r="DF6" s="626"/>
      <c r="DG6" s="626"/>
      <c r="DH6" s="626"/>
      <c r="DI6" s="626"/>
      <c r="DJ6" s="626"/>
      <c r="DK6" s="626"/>
      <c r="DL6" s="633"/>
      <c r="DM6" s="626"/>
      <c r="DN6" s="626"/>
      <c r="DO6" s="626"/>
      <c r="DP6" s="626"/>
      <c r="DQ6" s="626"/>
      <c r="DR6" s="626"/>
      <c r="DS6" s="633"/>
      <c r="DT6" s="626"/>
      <c r="DU6" s="626"/>
      <c r="DV6" s="626"/>
      <c r="DW6" s="626"/>
      <c r="DX6" s="626"/>
      <c r="DY6" s="626"/>
      <c r="DZ6" s="633"/>
      <c r="EA6" s="626"/>
      <c r="EB6" s="626"/>
      <c r="EC6" s="626"/>
      <c r="ED6" s="626"/>
      <c r="EE6" s="626"/>
      <c r="EF6" s="626"/>
      <c r="EG6" s="633"/>
      <c r="EH6" s="626"/>
      <c r="EI6" s="626"/>
      <c r="EJ6" s="626"/>
      <c r="EK6" s="626"/>
      <c r="EL6" s="626"/>
      <c r="EM6" s="626"/>
      <c r="EN6" s="633"/>
      <c r="EO6" s="626"/>
      <c r="EP6" s="626"/>
      <c r="EQ6" s="626"/>
      <c r="ER6" s="626"/>
      <c r="ES6" s="626"/>
      <c r="ET6" s="626"/>
      <c r="EU6" s="633"/>
      <c r="EV6" s="626"/>
      <c r="EW6" s="626"/>
      <c r="EX6" s="626"/>
      <c r="EY6" s="626"/>
      <c r="EZ6" s="626"/>
      <c r="FA6" s="626"/>
      <c r="FB6" s="633"/>
      <c r="FC6" s="626"/>
      <c r="FD6" s="626"/>
      <c r="FE6" s="626"/>
      <c r="FF6" s="626"/>
      <c r="FG6" s="626"/>
      <c r="FH6" s="626"/>
      <c r="FI6" s="633"/>
      <c r="FJ6" s="626"/>
      <c r="FK6" s="626"/>
      <c r="FL6" s="626"/>
      <c r="FM6" s="626"/>
      <c r="FN6" s="626"/>
      <c r="FO6" s="626"/>
      <c r="FP6" s="633"/>
      <c r="FQ6" s="626"/>
      <c r="FR6" s="626"/>
      <c r="FS6" s="626"/>
      <c r="FT6" s="626"/>
      <c r="FU6" s="627"/>
      <c r="FV6" s="625"/>
      <c r="FW6" s="633"/>
      <c r="FX6" s="626"/>
      <c r="FY6" s="626"/>
      <c r="FZ6" s="626"/>
      <c r="GA6" s="626"/>
      <c r="GB6" s="626"/>
      <c r="GC6" s="626"/>
      <c r="GD6" s="633"/>
      <c r="GE6" s="626"/>
      <c r="GF6" s="626"/>
      <c r="GG6" s="626"/>
      <c r="GH6" s="626"/>
      <c r="GI6" s="626"/>
      <c r="GJ6" s="626"/>
      <c r="GK6" s="633"/>
      <c r="GL6" s="626"/>
      <c r="GM6" s="626"/>
      <c r="GN6" s="626"/>
      <c r="GO6" s="626"/>
      <c r="GP6" s="626"/>
      <c r="GQ6" s="626"/>
      <c r="GR6" s="633"/>
      <c r="GS6" s="626"/>
      <c r="GT6" s="626"/>
      <c r="GU6" s="626"/>
      <c r="GV6" s="626"/>
      <c r="GW6" s="626"/>
      <c r="GX6" s="626"/>
      <c r="GY6" s="634"/>
      <c r="GZ6" s="625"/>
      <c r="HA6" s="626"/>
      <c r="HB6" s="626"/>
      <c r="HC6" s="626"/>
      <c r="HD6" s="626"/>
      <c r="HE6" s="626"/>
      <c r="HF6" s="633"/>
      <c r="HG6" s="626"/>
      <c r="HH6" s="626"/>
      <c r="HI6" s="626"/>
      <c r="HJ6" s="626"/>
      <c r="HK6" s="626"/>
      <c r="HL6" s="626"/>
      <c r="HM6" s="633"/>
      <c r="HN6" s="626"/>
      <c r="HO6" s="626"/>
      <c r="HP6" s="626"/>
      <c r="HQ6" s="626"/>
      <c r="HR6" s="626"/>
      <c r="HS6" s="626"/>
      <c r="HT6" s="633"/>
      <c r="HU6" s="626"/>
      <c r="HV6" s="626"/>
      <c r="HW6" s="626"/>
      <c r="HX6" s="626"/>
      <c r="HY6" s="626"/>
      <c r="HZ6" s="626"/>
      <c r="IA6" s="633"/>
      <c r="IB6" s="626"/>
      <c r="IC6" s="626"/>
      <c r="ID6" s="635"/>
      <c r="IE6" s="636"/>
      <c r="IF6" s="637"/>
      <c r="IG6" s="637"/>
      <c r="IH6" s="633"/>
      <c r="II6" s="626"/>
      <c r="IJ6" s="626"/>
      <c r="IK6" s="626"/>
      <c r="IL6" s="626"/>
      <c r="IM6" s="626"/>
      <c r="IN6" s="626"/>
      <c r="IO6" s="633"/>
      <c r="IP6" s="626"/>
      <c r="IQ6" s="626"/>
      <c r="IR6" s="626"/>
      <c r="IS6" s="626"/>
      <c r="IT6" s="626"/>
      <c r="IU6" s="626"/>
      <c r="IV6" s="633"/>
      <c r="IW6" s="626"/>
      <c r="IX6" s="626"/>
      <c r="IY6" s="626"/>
      <c r="IZ6" s="626"/>
      <c r="JA6" s="626"/>
      <c r="JB6" s="626"/>
      <c r="JC6" s="633"/>
      <c r="JD6" s="626"/>
      <c r="JE6" s="626"/>
      <c r="JF6" s="626"/>
      <c r="JG6" s="626"/>
      <c r="JH6" s="626"/>
      <c r="JI6" s="626"/>
      <c r="JJ6" s="633"/>
      <c r="JK6" s="626"/>
      <c r="JL6" s="626"/>
      <c r="JM6" s="626"/>
      <c r="JN6" s="626"/>
      <c r="JO6" s="626"/>
      <c r="JP6" s="626"/>
      <c r="JQ6" s="633"/>
      <c r="JR6" s="626"/>
      <c r="JS6" s="626"/>
      <c r="JT6" s="626"/>
      <c r="JU6" s="626"/>
      <c r="JV6" s="626"/>
      <c r="JW6" s="626"/>
      <c r="JX6" s="633"/>
      <c r="JY6" s="626"/>
      <c r="JZ6" s="626"/>
      <c r="KA6" s="626"/>
      <c r="KB6" s="626"/>
      <c r="KC6" s="626"/>
      <c r="KD6" s="626"/>
      <c r="KE6" s="633"/>
      <c r="KF6" s="626"/>
      <c r="KG6" s="626"/>
      <c r="KH6" s="626"/>
      <c r="KI6" s="626"/>
      <c r="KJ6" s="626"/>
      <c r="KK6" s="628"/>
      <c r="KL6" s="633"/>
      <c r="KM6" s="626"/>
      <c r="KN6" s="626"/>
      <c r="KO6" s="626"/>
      <c r="KP6" s="626"/>
      <c r="KQ6" s="626"/>
      <c r="KR6" s="626"/>
      <c r="KS6" s="633"/>
      <c r="KT6" s="626"/>
      <c r="KU6" s="626"/>
      <c r="KV6" s="626"/>
      <c r="KW6" s="626"/>
      <c r="KX6" s="626"/>
      <c r="KY6" s="626"/>
      <c r="KZ6" s="633"/>
      <c r="LA6" s="626"/>
      <c r="LB6" s="626"/>
      <c r="LC6" s="626"/>
      <c r="LD6" s="626"/>
      <c r="LE6" s="626"/>
      <c r="LF6" s="626"/>
      <c r="LG6" s="633"/>
      <c r="LH6" s="626"/>
      <c r="LI6" s="626"/>
      <c r="LJ6" s="626"/>
      <c r="LK6" s="626"/>
      <c r="LL6" s="626"/>
      <c r="LM6" s="627"/>
      <c r="LN6" s="633"/>
      <c r="LO6" s="626"/>
      <c r="LP6" s="626"/>
      <c r="LQ6" s="626"/>
      <c r="LR6" s="626"/>
      <c r="LS6" s="626"/>
      <c r="LT6" s="626"/>
      <c r="LU6" s="633"/>
      <c r="LV6" s="626"/>
      <c r="LW6" s="626"/>
      <c r="LX6" s="626"/>
      <c r="LY6" s="626"/>
      <c r="LZ6" s="626"/>
      <c r="MA6" s="626"/>
      <c r="MB6" s="633"/>
      <c r="MC6" s="626"/>
      <c r="MD6" s="626"/>
      <c r="ME6" s="626"/>
      <c r="MF6" s="626"/>
      <c r="MG6" s="626"/>
      <c r="MH6" s="626"/>
      <c r="MI6" s="633"/>
      <c r="MJ6" s="626"/>
      <c r="MK6" s="626"/>
      <c r="ML6" s="626"/>
      <c r="MM6" s="626"/>
      <c r="MN6" s="626"/>
      <c r="MO6" s="626"/>
      <c r="MP6" s="633"/>
      <c r="MQ6" s="626"/>
      <c r="MR6" s="626"/>
      <c r="MS6" s="626"/>
      <c r="MT6" s="626"/>
    </row>
    <row r="7" spans="1:358" ht="18.899999999999999" hidden="1" customHeight="1" outlineLevel="1">
      <c r="A7" s="629">
        <v>1</v>
      </c>
      <c r="B7" s="629">
        <v>2</v>
      </c>
      <c r="C7" s="629"/>
      <c r="D7" s="630"/>
      <c r="E7" s="639" t="s">
        <v>649</v>
      </c>
      <c r="F7" s="631" t="s">
        <v>650</v>
      </c>
      <c r="G7" s="632">
        <v>70</v>
      </c>
      <c r="H7" s="625"/>
      <c r="I7" s="626"/>
      <c r="J7" s="626"/>
      <c r="K7" s="626"/>
      <c r="L7" s="626"/>
      <c r="M7" s="626"/>
      <c r="N7" s="626"/>
      <c r="O7" s="626"/>
      <c r="P7" s="626"/>
      <c r="Q7" s="626"/>
      <c r="R7" s="626"/>
      <c r="S7" s="640"/>
      <c r="T7" s="640"/>
      <c r="U7" s="640"/>
      <c r="V7" s="626"/>
      <c r="W7" s="626"/>
      <c r="X7" s="626"/>
      <c r="Y7" s="626"/>
      <c r="Z7" s="626"/>
      <c r="AA7" s="626"/>
      <c r="AB7" s="626"/>
      <c r="AC7" s="626"/>
      <c r="AD7" s="626"/>
      <c r="AE7" s="626"/>
      <c r="AF7" s="626"/>
      <c r="AG7" s="626"/>
      <c r="AH7" s="626"/>
      <c r="AI7" s="626"/>
      <c r="AJ7" s="626"/>
      <c r="AK7" s="626">
        <v>10</v>
      </c>
      <c r="AL7" s="626">
        <v>20</v>
      </c>
      <c r="AM7" s="626"/>
      <c r="AN7" s="626">
        <v>20</v>
      </c>
      <c r="AO7" s="626"/>
      <c r="AP7" s="626">
        <v>20</v>
      </c>
      <c r="AQ7" s="626"/>
      <c r="AR7" s="626"/>
      <c r="AS7" s="626"/>
      <c r="AT7" s="626"/>
      <c r="AU7" s="626"/>
      <c r="AV7" s="626"/>
      <c r="AW7" s="626"/>
      <c r="AX7" s="626"/>
      <c r="AY7" s="626"/>
      <c r="AZ7" s="626"/>
      <c r="BA7" s="626"/>
      <c r="BB7" s="626"/>
      <c r="BC7" s="626"/>
      <c r="BD7" s="626"/>
      <c r="BE7" s="626"/>
      <c r="BF7" s="626"/>
      <c r="BG7" s="626"/>
      <c r="BH7" s="626"/>
      <c r="BI7" s="626"/>
      <c r="BJ7" s="626"/>
      <c r="BK7" s="626"/>
      <c r="BL7" s="626"/>
      <c r="BM7" s="626"/>
      <c r="BN7" s="626"/>
      <c r="BO7" s="626"/>
      <c r="BP7" s="626"/>
      <c r="BQ7" s="626"/>
      <c r="BR7" s="626"/>
      <c r="BS7" s="626"/>
      <c r="BT7" s="626"/>
      <c r="BU7" s="626"/>
      <c r="BV7" s="626"/>
      <c r="BW7" s="626"/>
      <c r="BX7" s="626"/>
      <c r="BY7" s="626"/>
      <c r="BZ7" s="626"/>
      <c r="CA7" s="626"/>
      <c r="CB7" s="626"/>
      <c r="CC7" s="626"/>
      <c r="CD7" s="626"/>
      <c r="CE7" s="626"/>
      <c r="CF7" s="626"/>
      <c r="CG7" s="626"/>
      <c r="CH7" s="626"/>
      <c r="CI7" s="626"/>
      <c r="CJ7" s="626"/>
      <c r="CK7" s="626"/>
      <c r="CL7" s="626"/>
      <c r="CM7" s="626"/>
      <c r="CN7" s="626"/>
      <c r="CO7" s="626"/>
      <c r="CP7" s="626"/>
      <c r="CQ7" s="626"/>
      <c r="CR7" s="626"/>
      <c r="CS7" s="626"/>
      <c r="CT7" s="626"/>
      <c r="CU7" s="626"/>
      <c r="CV7" s="626"/>
      <c r="CW7" s="626"/>
      <c r="CX7" s="633"/>
      <c r="CY7" s="626"/>
      <c r="CZ7" s="626"/>
      <c r="DA7" s="626"/>
      <c r="DB7" s="626"/>
      <c r="DC7" s="626"/>
      <c r="DD7" s="626"/>
      <c r="DE7" s="633"/>
      <c r="DF7" s="626"/>
      <c r="DG7" s="626"/>
      <c r="DH7" s="626"/>
      <c r="DI7" s="626"/>
      <c r="DJ7" s="626"/>
      <c r="DK7" s="626"/>
      <c r="DL7" s="633"/>
      <c r="DM7" s="626"/>
      <c r="DN7" s="626"/>
      <c r="DO7" s="626"/>
      <c r="DP7" s="626"/>
      <c r="DQ7" s="626"/>
      <c r="DR7" s="626"/>
      <c r="DS7" s="633"/>
      <c r="DT7" s="626"/>
      <c r="DU7" s="626"/>
      <c r="DV7" s="626"/>
      <c r="DW7" s="626"/>
      <c r="DX7" s="626"/>
      <c r="DY7" s="626"/>
      <c r="DZ7" s="633"/>
      <c r="EA7" s="626"/>
      <c r="EB7" s="626"/>
      <c r="EC7" s="626"/>
      <c r="ED7" s="626"/>
      <c r="EE7" s="626"/>
      <c r="EF7" s="626"/>
      <c r="EG7" s="633"/>
      <c r="EH7" s="626"/>
      <c r="EI7" s="626"/>
      <c r="EJ7" s="626"/>
      <c r="EK7" s="626"/>
      <c r="EL7" s="626"/>
      <c r="EM7" s="626"/>
      <c r="EN7" s="633"/>
      <c r="EO7" s="626"/>
      <c r="EP7" s="626"/>
      <c r="EQ7" s="626"/>
      <c r="ER7" s="626"/>
      <c r="ES7" s="626"/>
      <c r="ET7" s="626"/>
      <c r="EU7" s="633"/>
      <c r="EV7" s="626"/>
      <c r="EW7" s="626"/>
      <c r="EX7" s="626"/>
      <c r="EY7" s="626"/>
      <c r="EZ7" s="626"/>
      <c r="FA7" s="626"/>
      <c r="FB7" s="633"/>
      <c r="FC7" s="626"/>
      <c r="FD7" s="626"/>
      <c r="FE7" s="626"/>
      <c r="FF7" s="626"/>
      <c r="FG7" s="626"/>
      <c r="FH7" s="626"/>
      <c r="FI7" s="633"/>
      <c r="FJ7" s="626"/>
      <c r="FK7" s="626"/>
      <c r="FL7" s="626"/>
      <c r="FM7" s="626"/>
      <c r="FN7" s="626"/>
      <c r="FO7" s="626"/>
      <c r="FP7" s="633"/>
      <c r="FQ7" s="626"/>
      <c r="FR7" s="626"/>
      <c r="FS7" s="626"/>
      <c r="FT7" s="626"/>
      <c r="FU7" s="627"/>
      <c r="FV7" s="625"/>
      <c r="FW7" s="633"/>
      <c r="FX7" s="626"/>
      <c r="FY7" s="626"/>
      <c r="FZ7" s="626"/>
      <c r="GA7" s="626"/>
      <c r="GB7" s="626"/>
      <c r="GC7" s="626"/>
      <c r="GD7" s="633"/>
      <c r="GE7" s="626"/>
      <c r="GF7" s="626"/>
      <c r="GG7" s="626"/>
      <c r="GH7" s="626"/>
      <c r="GI7" s="626"/>
      <c r="GJ7" s="626"/>
      <c r="GK7" s="633"/>
      <c r="GL7" s="626"/>
      <c r="GM7" s="626"/>
      <c r="GN7" s="626"/>
      <c r="GO7" s="626"/>
      <c r="GP7" s="626"/>
      <c r="GQ7" s="626"/>
      <c r="GR7" s="633"/>
      <c r="GS7" s="626"/>
      <c r="GT7" s="626"/>
      <c r="GU7" s="626"/>
      <c r="GV7" s="626"/>
      <c r="GW7" s="626"/>
      <c r="GX7" s="626"/>
      <c r="GY7" s="634"/>
      <c r="GZ7" s="625"/>
      <c r="HA7" s="626"/>
      <c r="HB7" s="626"/>
      <c r="HC7" s="626"/>
      <c r="HD7" s="626"/>
      <c r="HE7" s="626"/>
      <c r="HF7" s="633"/>
      <c r="HG7" s="626"/>
      <c r="HH7" s="626"/>
      <c r="HI7" s="626"/>
      <c r="HJ7" s="626"/>
      <c r="HK7" s="626"/>
      <c r="HL7" s="626"/>
      <c r="HM7" s="633"/>
      <c r="HN7" s="626"/>
      <c r="HO7" s="626"/>
      <c r="HP7" s="626"/>
      <c r="HQ7" s="626"/>
      <c r="HR7" s="626"/>
      <c r="HS7" s="626"/>
      <c r="HT7" s="633"/>
      <c r="HU7" s="626"/>
      <c r="HV7" s="626"/>
      <c r="HW7" s="626"/>
      <c r="HX7" s="626"/>
      <c r="HY7" s="626"/>
      <c r="HZ7" s="626"/>
      <c r="IA7" s="633"/>
      <c r="IB7" s="626"/>
      <c r="IC7" s="626"/>
      <c r="ID7" s="635"/>
      <c r="IE7" s="636"/>
      <c r="IF7" s="637"/>
      <c r="IG7" s="637"/>
      <c r="IH7" s="633"/>
      <c r="II7" s="626"/>
      <c r="IJ7" s="626"/>
      <c r="IK7" s="626"/>
      <c r="IL7" s="626"/>
      <c r="IM7" s="626"/>
      <c r="IN7" s="626"/>
      <c r="IO7" s="633"/>
      <c r="IP7" s="626"/>
      <c r="IQ7" s="626"/>
      <c r="IR7" s="626"/>
      <c r="IS7" s="626"/>
      <c r="IT7" s="626"/>
      <c r="IU7" s="626"/>
      <c r="IV7" s="633"/>
      <c r="IW7" s="626"/>
      <c r="IX7" s="626"/>
      <c r="IY7" s="626"/>
      <c r="IZ7" s="626"/>
      <c r="JA7" s="626"/>
      <c r="JB7" s="626"/>
      <c r="JC7" s="633"/>
      <c r="JD7" s="626"/>
      <c r="JE7" s="626"/>
      <c r="JF7" s="626"/>
      <c r="JG7" s="626"/>
      <c r="JH7" s="626"/>
      <c r="JI7" s="626"/>
      <c r="JJ7" s="633"/>
      <c r="JK7" s="626"/>
      <c r="JL7" s="626"/>
      <c r="JM7" s="626"/>
      <c r="JN7" s="626"/>
      <c r="JO7" s="626"/>
      <c r="JP7" s="626"/>
      <c r="JQ7" s="633"/>
      <c r="JR7" s="626"/>
      <c r="JS7" s="626"/>
      <c r="JT7" s="626"/>
      <c r="JU7" s="626"/>
      <c r="JV7" s="626"/>
      <c r="JW7" s="626"/>
      <c r="JX7" s="633"/>
      <c r="JY7" s="626"/>
      <c r="JZ7" s="626"/>
      <c r="KA7" s="626"/>
      <c r="KB7" s="626"/>
      <c r="KC7" s="626"/>
      <c r="KD7" s="626"/>
      <c r="KE7" s="633"/>
      <c r="KF7" s="626"/>
      <c r="KG7" s="626"/>
      <c r="KH7" s="626"/>
      <c r="KI7" s="626"/>
      <c r="KJ7" s="626"/>
      <c r="KK7" s="628"/>
      <c r="KL7" s="633"/>
      <c r="KM7" s="626"/>
      <c r="KN7" s="626"/>
      <c r="KO7" s="626"/>
      <c r="KP7" s="626"/>
      <c r="KQ7" s="626"/>
      <c r="KR7" s="626"/>
      <c r="KS7" s="633"/>
      <c r="KT7" s="626"/>
      <c r="KU7" s="626"/>
      <c r="KV7" s="626"/>
      <c r="KW7" s="626"/>
      <c r="KX7" s="626"/>
      <c r="KY7" s="626"/>
      <c r="KZ7" s="633"/>
      <c r="LA7" s="626"/>
      <c r="LB7" s="626"/>
      <c r="LC7" s="626"/>
      <c r="LD7" s="626"/>
      <c r="LE7" s="626"/>
      <c r="LF7" s="626"/>
      <c r="LG7" s="633"/>
      <c r="LH7" s="626"/>
      <c r="LI7" s="626"/>
      <c r="LJ7" s="626"/>
      <c r="LK7" s="626"/>
      <c r="LL7" s="626"/>
      <c r="LM7" s="627"/>
      <c r="LN7" s="633"/>
      <c r="LO7" s="626"/>
      <c r="LP7" s="626"/>
      <c r="LQ7" s="626"/>
      <c r="LR7" s="626"/>
      <c r="LS7" s="626"/>
      <c r="LT7" s="626"/>
      <c r="LU7" s="633"/>
      <c r="LV7" s="626"/>
      <c r="LW7" s="626"/>
      <c r="LX7" s="626"/>
      <c r="LY7" s="626"/>
      <c r="LZ7" s="626"/>
      <c r="MA7" s="626"/>
      <c r="MB7" s="633"/>
      <c r="MC7" s="626"/>
      <c r="MD7" s="626"/>
      <c r="ME7" s="626"/>
      <c r="MF7" s="626"/>
      <c r="MG7" s="626"/>
      <c r="MH7" s="626"/>
      <c r="MI7" s="633"/>
      <c r="MJ7" s="626"/>
      <c r="MK7" s="626"/>
      <c r="ML7" s="626"/>
      <c r="MM7" s="626"/>
      <c r="MN7" s="626"/>
      <c r="MO7" s="626"/>
      <c r="MP7" s="633"/>
      <c r="MQ7" s="626"/>
      <c r="MR7" s="626"/>
      <c r="MS7" s="626"/>
      <c r="MT7" s="626"/>
    </row>
    <row r="8" spans="1:358" ht="18.899999999999999" hidden="1" customHeight="1" outlineLevel="1">
      <c r="A8" s="629">
        <v>1</v>
      </c>
      <c r="B8" s="629"/>
      <c r="C8" s="629"/>
      <c r="D8" s="630"/>
      <c r="E8" s="630"/>
      <c r="F8" s="631" t="s">
        <v>648</v>
      </c>
      <c r="G8" s="632"/>
      <c r="H8" s="625"/>
      <c r="I8" s="626"/>
      <c r="J8" s="626"/>
      <c r="K8" s="626"/>
      <c r="L8" s="626"/>
      <c r="M8" s="626"/>
      <c r="N8" s="626"/>
      <c r="O8" s="626"/>
      <c r="P8" s="626"/>
      <c r="Q8" s="626"/>
      <c r="R8" s="626"/>
      <c r="S8" s="640"/>
      <c r="T8" s="640"/>
      <c r="U8" s="640"/>
      <c r="V8" s="626"/>
      <c r="W8" s="626"/>
      <c r="X8" s="626"/>
      <c r="Y8" s="626"/>
      <c r="Z8" s="626"/>
      <c r="AA8" s="626"/>
      <c r="AB8" s="626"/>
      <c r="AC8" s="626"/>
      <c r="AD8" s="626"/>
      <c r="AE8" s="626"/>
      <c r="AF8" s="626"/>
      <c r="AG8" s="626"/>
      <c r="AH8" s="626"/>
      <c r="AI8" s="626"/>
      <c r="AJ8" s="626"/>
      <c r="AK8" s="626"/>
      <c r="AL8" s="626"/>
      <c r="AM8" s="626"/>
      <c r="AN8" s="626"/>
      <c r="AO8" s="626"/>
      <c r="AP8" s="626"/>
      <c r="AQ8" s="626">
        <v>2</v>
      </c>
      <c r="AR8" s="638"/>
      <c r="AS8" s="626" t="s">
        <v>651</v>
      </c>
      <c r="AT8" s="626"/>
      <c r="AU8" s="626"/>
      <c r="AV8" s="626" t="s">
        <v>652</v>
      </c>
      <c r="AW8" s="626"/>
      <c r="AX8" s="626"/>
      <c r="AY8" s="626"/>
      <c r="AZ8" s="626"/>
      <c r="BA8" s="626"/>
      <c r="BB8" s="626">
        <v>3</v>
      </c>
      <c r="BC8" s="626"/>
      <c r="BD8" s="626"/>
      <c r="BE8" s="626"/>
      <c r="BF8" s="626"/>
      <c r="BG8" s="626"/>
      <c r="BH8" s="626"/>
      <c r="BI8" s="626"/>
      <c r="BJ8" s="626"/>
      <c r="BK8" s="626"/>
      <c r="BL8" s="626"/>
      <c r="BM8" s="626"/>
      <c r="BN8" s="626"/>
      <c r="BO8" s="626"/>
      <c r="BP8" s="626"/>
      <c r="BQ8" s="626"/>
      <c r="BR8" s="626"/>
      <c r="BS8" s="626"/>
      <c r="BT8" s="626"/>
      <c r="BU8" s="626"/>
      <c r="BV8" s="626"/>
      <c r="BW8" s="626"/>
      <c r="BX8" s="626"/>
      <c r="BY8" s="626"/>
      <c r="BZ8" s="626"/>
      <c r="CA8" s="626"/>
      <c r="CB8" s="626"/>
      <c r="CC8" s="626"/>
      <c r="CD8" s="626"/>
      <c r="CE8" s="626"/>
      <c r="CF8" s="626"/>
      <c r="CG8" s="626"/>
      <c r="CH8" s="626"/>
      <c r="CI8" s="626"/>
      <c r="CJ8" s="626"/>
      <c r="CK8" s="626"/>
      <c r="CL8" s="626"/>
      <c r="CM8" s="626"/>
      <c r="CN8" s="626"/>
      <c r="CO8" s="626"/>
      <c r="CP8" s="626"/>
      <c r="CQ8" s="626"/>
      <c r="CR8" s="626"/>
      <c r="CS8" s="626"/>
      <c r="CT8" s="626"/>
      <c r="CU8" s="626"/>
      <c r="CV8" s="626"/>
      <c r="CW8" s="626"/>
      <c r="CX8" s="633"/>
      <c r="CY8" s="626"/>
      <c r="CZ8" s="626"/>
      <c r="DA8" s="626"/>
      <c r="DB8" s="626"/>
      <c r="DC8" s="626"/>
      <c r="DD8" s="626"/>
      <c r="DE8" s="633"/>
      <c r="DF8" s="626"/>
      <c r="DG8" s="626"/>
      <c r="DH8" s="626"/>
      <c r="DI8" s="626"/>
      <c r="DJ8" s="626"/>
      <c r="DK8" s="626"/>
      <c r="DL8" s="633"/>
      <c r="DM8" s="626"/>
      <c r="DN8" s="626"/>
      <c r="DO8" s="626"/>
      <c r="DP8" s="626"/>
      <c r="DQ8" s="626"/>
      <c r="DR8" s="626"/>
      <c r="DS8" s="633"/>
      <c r="DT8" s="626"/>
      <c r="DU8" s="626"/>
      <c r="DV8" s="626"/>
      <c r="DW8" s="626"/>
      <c r="DX8" s="626"/>
      <c r="DY8" s="626"/>
      <c r="DZ8" s="633"/>
      <c r="EA8" s="626"/>
      <c r="EB8" s="626"/>
      <c r="EC8" s="626"/>
      <c r="ED8" s="626"/>
      <c r="EE8" s="626"/>
      <c r="EF8" s="626"/>
      <c r="EG8" s="633"/>
      <c r="EH8" s="626"/>
      <c r="EI8" s="626"/>
      <c r="EJ8" s="626"/>
      <c r="EK8" s="626"/>
      <c r="EL8" s="626"/>
      <c r="EM8" s="626"/>
      <c r="EN8" s="633"/>
      <c r="EO8" s="626"/>
      <c r="EP8" s="626"/>
      <c r="EQ8" s="626"/>
      <c r="ER8" s="626"/>
      <c r="ES8" s="626"/>
      <c r="ET8" s="626"/>
      <c r="EU8" s="633"/>
      <c r="EV8" s="626"/>
      <c r="EW8" s="626"/>
      <c r="EX8" s="626"/>
      <c r="EY8" s="626"/>
      <c r="EZ8" s="626"/>
      <c r="FA8" s="626"/>
      <c r="FB8" s="633"/>
      <c r="FC8" s="626"/>
      <c r="FD8" s="626"/>
      <c r="FE8" s="626"/>
      <c r="FF8" s="626"/>
      <c r="FG8" s="626"/>
      <c r="FH8" s="626"/>
      <c r="FI8" s="633"/>
      <c r="FJ8" s="626"/>
      <c r="FK8" s="626"/>
      <c r="FL8" s="626"/>
      <c r="FM8" s="626"/>
      <c r="FN8" s="626"/>
      <c r="FO8" s="626"/>
      <c r="FP8" s="633"/>
      <c r="FQ8" s="626"/>
      <c r="FR8" s="626"/>
      <c r="FS8" s="626"/>
      <c r="FT8" s="626"/>
      <c r="FU8" s="627"/>
      <c r="FV8" s="625"/>
      <c r="FW8" s="633"/>
      <c r="FX8" s="626"/>
      <c r="FY8" s="626"/>
      <c r="FZ8" s="626"/>
      <c r="GA8" s="626"/>
      <c r="GB8" s="626"/>
      <c r="GC8" s="626"/>
      <c r="GD8" s="633"/>
      <c r="GE8" s="626"/>
      <c r="GF8" s="626"/>
      <c r="GG8" s="626"/>
      <c r="GH8" s="626"/>
      <c r="GI8" s="626"/>
      <c r="GJ8" s="626"/>
      <c r="GK8" s="633"/>
      <c r="GL8" s="626"/>
      <c r="GM8" s="626"/>
      <c r="GN8" s="626"/>
      <c r="GO8" s="626"/>
      <c r="GP8" s="626"/>
      <c r="GQ8" s="626"/>
      <c r="GR8" s="633"/>
      <c r="GS8" s="626"/>
      <c r="GT8" s="626"/>
      <c r="GU8" s="626"/>
      <c r="GV8" s="626"/>
      <c r="GW8" s="626"/>
      <c r="GX8" s="626"/>
      <c r="GY8" s="634"/>
      <c r="GZ8" s="625"/>
      <c r="HA8" s="626"/>
      <c r="HB8" s="626"/>
      <c r="HC8" s="626"/>
      <c r="HD8" s="626"/>
      <c r="HE8" s="626"/>
      <c r="HF8" s="633"/>
      <c r="HG8" s="626"/>
      <c r="HH8" s="626"/>
      <c r="HI8" s="626"/>
      <c r="HJ8" s="626"/>
      <c r="HK8" s="626"/>
      <c r="HL8" s="626"/>
      <c r="HM8" s="633"/>
      <c r="HN8" s="626"/>
      <c r="HO8" s="626"/>
      <c r="HP8" s="626"/>
      <c r="HQ8" s="626"/>
      <c r="HR8" s="626"/>
      <c r="HS8" s="626"/>
      <c r="HT8" s="633"/>
      <c r="HU8" s="626"/>
      <c r="HV8" s="626"/>
      <c r="HW8" s="626"/>
      <c r="HX8" s="626"/>
      <c r="HY8" s="626"/>
      <c r="HZ8" s="626"/>
      <c r="IA8" s="633"/>
      <c r="IB8" s="626"/>
      <c r="IC8" s="626"/>
      <c r="ID8" s="635"/>
      <c r="IE8" s="636"/>
      <c r="IF8" s="637"/>
      <c r="IG8" s="637"/>
      <c r="IH8" s="633"/>
      <c r="II8" s="626"/>
      <c r="IJ8" s="626"/>
      <c r="IK8" s="626"/>
      <c r="IL8" s="626"/>
      <c r="IM8" s="626"/>
      <c r="IN8" s="626"/>
      <c r="IO8" s="633"/>
      <c r="IP8" s="626"/>
      <c r="IQ8" s="626"/>
      <c r="IR8" s="626"/>
      <c r="IS8" s="626"/>
      <c r="IT8" s="626"/>
      <c r="IU8" s="626"/>
      <c r="IV8" s="633"/>
      <c r="IW8" s="626"/>
      <c r="IX8" s="626"/>
      <c r="IY8" s="626"/>
      <c r="IZ8" s="626"/>
      <c r="JA8" s="626"/>
      <c r="JB8" s="626"/>
      <c r="JC8" s="633"/>
      <c r="JD8" s="626"/>
      <c r="JE8" s="626"/>
      <c r="JF8" s="626"/>
      <c r="JG8" s="626"/>
      <c r="JH8" s="626"/>
      <c r="JI8" s="626"/>
      <c r="JJ8" s="633"/>
      <c r="JK8" s="626"/>
      <c r="JL8" s="626"/>
      <c r="JM8" s="626"/>
      <c r="JN8" s="626"/>
      <c r="JO8" s="626"/>
      <c r="JP8" s="626"/>
      <c r="JQ8" s="633"/>
      <c r="JR8" s="626"/>
      <c r="JS8" s="626"/>
      <c r="JT8" s="626"/>
      <c r="JU8" s="626"/>
      <c r="JV8" s="626"/>
      <c r="JW8" s="626"/>
      <c r="JX8" s="633"/>
      <c r="JY8" s="626"/>
      <c r="JZ8" s="626"/>
      <c r="KA8" s="626"/>
      <c r="KB8" s="626"/>
      <c r="KC8" s="626"/>
      <c r="KD8" s="626"/>
      <c r="KE8" s="633"/>
      <c r="KF8" s="626"/>
      <c r="KG8" s="626"/>
      <c r="KH8" s="626"/>
      <c r="KI8" s="626"/>
      <c r="KJ8" s="626"/>
      <c r="KK8" s="628"/>
      <c r="KL8" s="633"/>
      <c r="KM8" s="626"/>
      <c r="KN8" s="626"/>
      <c r="KO8" s="626"/>
      <c r="KP8" s="626"/>
      <c r="KQ8" s="626"/>
      <c r="KR8" s="626"/>
      <c r="KS8" s="633"/>
      <c r="KT8" s="626"/>
      <c r="KU8" s="626"/>
      <c r="KV8" s="626"/>
      <c r="KW8" s="626"/>
      <c r="KX8" s="626"/>
      <c r="KY8" s="626"/>
      <c r="KZ8" s="633"/>
      <c r="LA8" s="626"/>
      <c r="LB8" s="626"/>
      <c r="LC8" s="626"/>
      <c r="LD8" s="626"/>
      <c r="LE8" s="626"/>
      <c r="LF8" s="626"/>
      <c r="LG8" s="633"/>
      <c r="LH8" s="626"/>
      <c r="LI8" s="626"/>
      <c r="LJ8" s="626"/>
      <c r="LK8" s="626"/>
      <c r="LL8" s="626"/>
      <c r="LM8" s="627"/>
      <c r="LN8" s="633"/>
      <c r="LO8" s="626"/>
      <c r="LP8" s="626"/>
      <c r="LQ8" s="626"/>
      <c r="LR8" s="626"/>
      <c r="LS8" s="626"/>
      <c r="LT8" s="626"/>
      <c r="LU8" s="633"/>
      <c r="LV8" s="626"/>
      <c r="LW8" s="626"/>
      <c r="LX8" s="626"/>
      <c r="LY8" s="626"/>
      <c r="LZ8" s="626"/>
      <c r="MA8" s="626"/>
      <c r="MB8" s="633"/>
      <c r="MC8" s="626"/>
      <c r="MD8" s="626"/>
      <c r="ME8" s="626"/>
      <c r="MF8" s="626"/>
      <c r="MG8" s="626"/>
      <c r="MH8" s="626"/>
      <c r="MI8" s="633"/>
      <c r="MJ8" s="626"/>
      <c r="MK8" s="626"/>
      <c r="ML8" s="626"/>
      <c r="MM8" s="626"/>
      <c r="MN8" s="626"/>
      <c r="MO8" s="626"/>
      <c r="MP8" s="633"/>
      <c r="MQ8" s="626"/>
      <c r="MR8" s="626"/>
      <c r="MS8" s="626"/>
      <c r="MT8" s="626"/>
    </row>
    <row r="9" spans="1:358" ht="18.899999999999999" hidden="1" customHeight="1" outlineLevel="1">
      <c r="A9" s="629">
        <v>1</v>
      </c>
      <c r="B9" s="629">
        <v>3</v>
      </c>
      <c r="C9" s="629"/>
      <c r="D9" s="630"/>
      <c r="E9" s="630" t="s">
        <v>645</v>
      </c>
      <c r="F9" s="631" t="s">
        <v>653</v>
      </c>
      <c r="G9" s="632">
        <f t="shared" ref="G9:G14" si="0">SUM(H9:DL9)</f>
        <v>120</v>
      </c>
      <c r="H9" s="625"/>
      <c r="I9" s="626"/>
      <c r="J9" s="626"/>
      <c r="K9" s="626"/>
      <c r="L9" s="626"/>
      <c r="M9" s="626"/>
      <c r="N9" s="626"/>
      <c r="O9" s="626"/>
      <c r="P9" s="626"/>
      <c r="Q9" s="626"/>
      <c r="R9" s="626"/>
      <c r="S9" s="640"/>
      <c r="T9" s="640"/>
      <c r="U9" s="640"/>
      <c r="V9" s="640"/>
      <c r="W9" s="626"/>
      <c r="X9" s="626"/>
      <c r="Y9" s="626"/>
      <c r="Z9" s="626"/>
      <c r="AA9" s="626"/>
      <c r="AB9" s="626"/>
      <c r="AC9" s="626"/>
      <c r="AD9" s="626"/>
      <c r="AE9" s="626"/>
      <c r="AF9" s="626"/>
      <c r="AG9" s="626"/>
      <c r="AH9" s="626"/>
      <c r="AI9" s="626"/>
      <c r="AJ9" s="626"/>
      <c r="AK9" s="626"/>
      <c r="AL9" s="640"/>
      <c r="AM9" s="626"/>
      <c r="AN9" s="626"/>
      <c r="AO9" s="626"/>
      <c r="AP9" s="626"/>
      <c r="AQ9" s="626"/>
      <c r="AR9" s="626"/>
      <c r="AS9" s="626"/>
      <c r="AT9" s="626"/>
      <c r="AU9" s="626">
        <v>10</v>
      </c>
      <c r="AV9" s="626">
        <v>10</v>
      </c>
      <c r="AW9" s="626">
        <v>10</v>
      </c>
      <c r="AX9" s="626">
        <v>15</v>
      </c>
      <c r="AY9" s="626">
        <v>15</v>
      </c>
      <c r="AZ9" s="626"/>
      <c r="BA9" s="626"/>
      <c r="BB9" s="626">
        <v>15</v>
      </c>
      <c r="BC9" s="626">
        <v>15</v>
      </c>
      <c r="BD9" s="626">
        <v>12</v>
      </c>
      <c r="BE9" s="626"/>
      <c r="BF9" s="626"/>
      <c r="BG9" s="626"/>
      <c r="BH9" s="626"/>
      <c r="BI9" s="626"/>
      <c r="BJ9" s="626"/>
      <c r="BK9" s="626"/>
      <c r="BL9" s="626"/>
      <c r="BM9" s="626"/>
      <c r="BN9" s="626"/>
      <c r="BO9" s="626"/>
      <c r="BP9" s="626"/>
      <c r="BQ9" s="626"/>
      <c r="BR9" s="626"/>
      <c r="BS9" s="626"/>
      <c r="BT9" s="626"/>
      <c r="BU9" s="626"/>
      <c r="BV9" s="626"/>
      <c r="BW9" s="626"/>
      <c r="BX9" s="626"/>
      <c r="BY9" s="626"/>
      <c r="BZ9" s="626"/>
      <c r="CA9" s="626"/>
      <c r="CB9" s="626"/>
      <c r="CC9" s="626"/>
      <c r="CD9" s="626"/>
      <c r="CE9" s="626"/>
      <c r="CF9" s="626"/>
      <c r="CG9" s="626"/>
      <c r="CH9" s="626"/>
      <c r="CI9" s="626"/>
      <c r="CJ9" s="626"/>
      <c r="CK9" s="626"/>
      <c r="CL9" s="626">
        <v>9</v>
      </c>
      <c r="CM9" s="626">
        <v>9</v>
      </c>
      <c r="CN9" s="626"/>
      <c r="CO9" s="626"/>
      <c r="CP9" s="626"/>
      <c r="CQ9" s="626"/>
      <c r="CR9" s="626"/>
      <c r="CS9" s="626"/>
      <c r="CT9" s="626"/>
      <c r="CU9" s="626"/>
      <c r="CV9" s="626"/>
      <c r="CW9" s="626"/>
      <c r="CX9" s="633"/>
      <c r="CY9" s="626"/>
      <c r="CZ9" s="626"/>
      <c r="DA9" s="626"/>
      <c r="DB9" s="626"/>
      <c r="DC9" s="626"/>
      <c r="DD9" s="626"/>
      <c r="DE9" s="633"/>
      <c r="DF9" s="626"/>
      <c r="DG9" s="626"/>
      <c r="DH9" s="626"/>
      <c r="DI9" s="626"/>
      <c r="DJ9" s="626"/>
      <c r="DK9" s="626"/>
      <c r="DL9" s="633"/>
      <c r="DM9" s="626"/>
      <c r="DN9" s="626"/>
      <c r="DO9" s="626"/>
      <c r="DP9" s="626"/>
      <c r="DQ9" s="626"/>
      <c r="DR9" s="626"/>
      <c r="DS9" s="633"/>
      <c r="DT9" s="626"/>
      <c r="DU9" s="626"/>
      <c r="DV9" s="626"/>
      <c r="DW9" s="626"/>
      <c r="DX9" s="626"/>
      <c r="DY9" s="626"/>
      <c r="DZ9" s="633"/>
      <c r="EA9" s="626"/>
      <c r="EB9" s="626"/>
      <c r="EC9" s="626"/>
      <c r="ED9" s="626"/>
      <c r="EE9" s="626"/>
      <c r="EF9" s="626"/>
      <c r="EG9" s="633"/>
      <c r="EH9" s="626"/>
      <c r="EI9" s="626"/>
      <c r="EJ9" s="626"/>
      <c r="EK9" s="626"/>
      <c r="EL9" s="626"/>
      <c r="EM9" s="626"/>
      <c r="EN9" s="633"/>
      <c r="EO9" s="626"/>
      <c r="EP9" s="626"/>
      <c r="EQ9" s="626"/>
      <c r="ER9" s="626"/>
      <c r="ES9" s="626"/>
      <c r="ET9" s="626"/>
      <c r="EU9" s="633"/>
      <c r="EV9" s="626"/>
      <c r="EW9" s="626"/>
      <c r="EX9" s="626"/>
      <c r="EY9" s="626"/>
      <c r="EZ9" s="626"/>
      <c r="FA9" s="626"/>
      <c r="FB9" s="633"/>
      <c r="FC9" s="626"/>
      <c r="FD9" s="626"/>
      <c r="FE9" s="626"/>
      <c r="FF9" s="626"/>
      <c r="FG9" s="626"/>
      <c r="FH9" s="626"/>
      <c r="FI9" s="633"/>
      <c r="FJ9" s="626"/>
      <c r="FK9" s="626"/>
      <c r="FL9" s="626"/>
      <c r="FM9" s="626"/>
      <c r="FN9" s="626"/>
      <c r="FO9" s="626"/>
      <c r="FP9" s="633"/>
      <c r="FQ9" s="626"/>
      <c r="FR9" s="626"/>
      <c r="FS9" s="626"/>
      <c r="FT9" s="626"/>
      <c r="FU9" s="627"/>
      <c r="FV9" s="625"/>
      <c r="FW9" s="633"/>
      <c r="FX9" s="626"/>
      <c r="FY9" s="626"/>
      <c r="FZ9" s="626"/>
      <c r="GA9" s="626"/>
      <c r="GB9" s="626"/>
      <c r="GC9" s="626"/>
      <c r="GD9" s="633"/>
      <c r="GE9" s="626"/>
      <c r="GF9" s="626"/>
      <c r="GG9" s="626"/>
      <c r="GH9" s="626"/>
      <c r="GI9" s="626"/>
      <c r="GJ9" s="626"/>
      <c r="GK9" s="633"/>
      <c r="GL9" s="626"/>
      <c r="GM9" s="626"/>
      <c r="GN9" s="626"/>
      <c r="GO9" s="626"/>
      <c r="GP9" s="626"/>
      <c r="GQ9" s="626"/>
      <c r="GR9" s="633"/>
      <c r="GS9" s="626"/>
      <c r="GT9" s="626"/>
      <c r="GU9" s="626"/>
      <c r="GV9" s="626"/>
      <c r="GW9" s="626"/>
      <c r="GX9" s="626"/>
      <c r="GY9" s="634"/>
      <c r="GZ9" s="625"/>
      <c r="HA9" s="626"/>
      <c r="HB9" s="626"/>
      <c r="HC9" s="626"/>
      <c r="HD9" s="626"/>
      <c r="HE9" s="626"/>
      <c r="HF9" s="633"/>
      <c r="HG9" s="626"/>
      <c r="HH9" s="626"/>
      <c r="HI9" s="626"/>
      <c r="HJ9" s="626"/>
      <c r="HK9" s="626"/>
      <c r="HL9" s="626"/>
      <c r="HM9" s="633"/>
      <c r="HN9" s="626"/>
      <c r="HO9" s="626"/>
      <c r="HP9" s="626"/>
      <c r="HQ9" s="626"/>
      <c r="HR9" s="626"/>
      <c r="HS9" s="626"/>
      <c r="HT9" s="633"/>
      <c r="HU9" s="626"/>
      <c r="HV9" s="626"/>
      <c r="HW9" s="626"/>
      <c r="HX9" s="626"/>
      <c r="HY9" s="626"/>
      <c r="HZ9" s="626"/>
      <c r="IA9" s="633"/>
      <c r="IB9" s="626"/>
      <c r="IC9" s="626"/>
      <c r="ID9" s="635"/>
      <c r="IE9" s="636"/>
      <c r="IF9" s="637"/>
      <c r="IG9" s="637"/>
      <c r="IH9" s="633"/>
      <c r="II9" s="626"/>
      <c r="IJ9" s="626"/>
      <c r="IK9" s="626"/>
      <c r="IL9" s="626"/>
      <c r="IM9" s="626"/>
      <c r="IN9" s="626"/>
      <c r="IO9" s="633"/>
      <c r="IP9" s="626"/>
      <c r="IQ9" s="626"/>
      <c r="IR9" s="626"/>
      <c r="IS9" s="626"/>
      <c r="IT9" s="626"/>
      <c r="IU9" s="626"/>
      <c r="IV9" s="633"/>
      <c r="IW9" s="626"/>
      <c r="IX9" s="626"/>
      <c r="IY9" s="626"/>
      <c r="IZ9" s="626"/>
      <c r="JA9" s="626"/>
      <c r="JB9" s="626"/>
      <c r="JC9" s="633"/>
      <c r="JD9" s="626"/>
      <c r="JE9" s="626"/>
      <c r="JF9" s="626"/>
      <c r="JG9" s="626"/>
      <c r="JH9" s="626"/>
      <c r="JI9" s="626"/>
      <c r="JJ9" s="633"/>
      <c r="JK9" s="626"/>
      <c r="JL9" s="626"/>
      <c r="JM9" s="626"/>
      <c r="JN9" s="626"/>
      <c r="JO9" s="626"/>
      <c r="JP9" s="626"/>
      <c r="JQ9" s="633"/>
      <c r="JR9" s="626"/>
      <c r="JS9" s="626"/>
      <c r="JT9" s="626"/>
      <c r="JU9" s="626"/>
      <c r="JV9" s="626"/>
      <c r="JW9" s="626"/>
      <c r="JX9" s="633"/>
      <c r="JY9" s="626"/>
      <c r="JZ9" s="626"/>
      <c r="KA9" s="626"/>
      <c r="KB9" s="626"/>
      <c r="KC9" s="626"/>
      <c r="KD9" s="626"/>
      <c r="KE9" s="633"/>
      <c r="KF9" s="626"/>
      <c r="KG9" s="626"/>
      <c r="KH9" s="626"/>
      <c r="KI9" s="626"/>
      <c r="KJ9" s="626"/>
      <c r="KK9" s="628"/>
      <c r="KL9" s="633"/>
      <c r="KM9" s="626"/>
      <c r="KN9" s="626"/>
      <c r="KO9" s="626"/>
      <c r="KP9" s="626"/>
      <c r="KQ9" s="626"/>
      <c r="KR9" s="626"/>
      <c r="KS9" s="633"/>
      <c r="KT9" s="626"/>
      <c r="KU9" s="626"/>
      <c r="KV9" s="626"/>
      <c r="KW9" s="626"/>
      <c r="KX9" s="626"/>
      <c r="KY9" s="626"/>
      <c r="KZ9" s="633"/>
      <c r="LA9" s="626"/>
      <c r="LB9" s="626"/>
      <c r="LC9" s="626"/>
      <c r="LD9" s="626"/>
      <c r="LE9" s="626"/>
      <c r="LF9" s="626"/>
      <c r="LG9" s="633"/>
      <c r="LH9" s="626"/>
      <c r="LI9" s="626"/>
      <c r="LJ9" s="626"/>
      <c r="LK9" s="626"/>
      <c r="LL9" s="626"/>
      <c r="LM9" s="627"/>
      <c r="LN9" s="633"/>
      <c r="LO9" s="626"/>
      <c r="LP9" s="626"/>
      <c r="LQ9" s="626"/>
      <c r="LR9" s="626"/>
      <c r="LS9" s="626"/>
      <c r="LT9" s="626"/>
      <c r="LU9" s="633"/>
      <c r="LV9" s="626"/>
      <c r="LW9" s="626"/>
      <c r="LX9" s="626"/>
      <c r="LY9" s="626"/>
      <c r="LZ9" s="626"/>
      <c r="MA9" s="626"/>
      <c r="MB9" s="633"/>
      <c r="MC9" s="626"/>
      <c r="MD9" s="626"/>
      <c r="ME9" s="626"/>
      <c r="MF9" s="626"/>
      <c r="MG9" s="626"/>
      <c r="MH9" s="626"/>
      <c r="MI9" s="633"/>
      <c r="MJ9" s="626"/>
      <c r="MK9" s="626"/>
      <c r="ML9" s="626"/>
      <c r="MM9" s="626"/>
      <c r="MN9" s="626"/>
      <c r="MO9" s="626"/>
      <c r="MP9" s="633"/>
      <c r="MQ9" s="626"/>
      <c r="MR9" s="626"/>
      <c r="MS9" s="626"/>
      <c r="MT9" s="626"/>
    </row>
    <row r="10" spans="1:358" ht="18.899999999999999" hidden="1" customHeight="1" outlineLevel="1">
      <c r="A10" s="629">
        <v>1</v>
      </c>
      <c r="B10" s="629"/>
      <c r="C10" s="629"/>
      <c r="D10" s="630"/>
      <c r="E10" s="630"/>
      <c r="F10" s="631" t="s">
        <v>648</v>
      </c>
      <c r="G10" s="632">
        <f t="shared" si="0"/>
        <v>5</v>
      </c>
      <c r="H10" s="625"/>
      <c r="I10" s="626"/>
      <c r="J10" s="626"/>
      <c r="K10" s="626"/>
      <c r="L10" s="626"/>
      <c r="M10" s="626"/>
      <c r="N10" s="626"/>
      <c r="O10" s="626"/>
      <c r="P10" s="626"/>
      <c r="Q10" s="626"/>
      <c r="R10" s="626"/>
      <c r="S10" s="640"/>
      <c r="T10" s="640"/>
      <c r="U10" s="640"/>
      <c r="V10" s="640"/>
      <c r="W10" s="626"/>
      <c r="X10" s="626"/>
      <c r="Y10" s="626"/>
      <c r="Z10" s="626"/>
      <c r="AA10" s="626"/>
      <c r="AB10" s="626"/>
      <c r="AC10" s="626"/>
      <c r="AD10" s="626"/>
      <c r="AE10" s="626"/>
      <c r="AF10" s="626"/>
      <c r="AG10" s="626"/>
      <c r="AH10" s="626"/>
      <c r="AI10" s="626"/>
      <c r="AJ10" s="626"/>
      <c r="AK10" s="626"/>
      <c r="AL10" s="640"/>
      <c r="AM10" s="626"/>
      <c r="AN10" s="626"/>
      <c r="AO10" s="626"/>
      <c r="AP10" s="626"/>
      <c r="AQ10" s="626"/>
      <c r="AR10" s="626"/>
      <c r="AS10" s="640"/>
      <c r="AT10" s="640"/>
      <c r="AU10" s="626"/>
      <c r="AV10" s="626"/>
      <c r="AW10" s="626"/>
      <c r="AX10" s="626"/>
      <c r="AY10" s="626"/>
      <c r="AZ10" s="626"/>
      <c r="BA10" s="626"/>
      <c r="BB10" s="626"/>
      <c r="BC10" s="626"/>
      <c r="BD10" s="626"/>
      <c r="BE10" s="626"/>
      <c r="BF10" s="626"/>
      <c r="BG10" s="626"/>
      <c r="BH10" s="626">
        <v>1</v>
      </c>
      <c r="BI10" s="626"/>
      <c r="BJ10" s="626"/>
      <c r="BK10" s="641" t="s">
        <v>654</v>
      </c>
      <c r="BL10" s="626"/>
      <c r="BM10" s="626"/>
      <c r="BN10" s="626">
        <v>3</v>
      </c>
      <c r="BO10" s="626"/>
      <c r="BP10" s="626"/>
      <c r="BQ10" s="626"/>
      <c r="BR10" s="626"/>
      <c r="BS10" s="626"/>
      <c r="BT10" s="626"/>
      <c r="BU10" s="626"/>
      <c r="BV10" s="626"/>
      <c r="BW10" s="626"/>
      <c r="BX10" s="626"/>
      <c r="BY10" s="626"/>
      <c r="BZ10" s="626"/>
      <c r="CA10" s="626"/>
      <c r="CB10" s="626"/>
      <c r="CC10" s="626"/>
      <c r="CD10" s="626"/>
      <c r="CE10" s="626"/>
      <c r="CF10" s="626"/>
      <c r="CG10" s="626"/>
      <c r="CH10" s="626"/>
      <c r="CI10" s="626"/>
      <c r="CJ10" s="626"/>
      <c r="CK10" s="626"/>
      <c r="CL10" s="626"/>
      <c r="CM10" s="626"/>
      <c r="CN10" s="626"/>
      <c r="CO10" s="626"/>
      <c r="CP10" s="626"/>
      <c r="CQ10" s="626"/>
      <c r="CR10" s="626"/>
      <c r="CS10" s="626"/>
      <c r="CT10" s="626"/>
      <c r="CU10" s="626"/>
      <c r="CV10" s="626">
        <v>1</v>
      </c>
      <c r="CW10" s="626"/>
      <c r="CX10" s="633"/>
      <c r="CY10" s="626"/>
      <c r="CZ10" s="626"/>
      <c r="DA10" s="626"/>
      <c r="DB10" s="626"/>
      <c r="DC10" s="626"/>
      <c r="DD10" s="626"/>
      <c r="DE10" s="633"/>
      <c r="DF10" s="626"/>
      <c r="DG10" s="626"/>
      <c r="DH10" s="626"/>
      <c r="DI10" s="626"/>
      <c r="DJ10" s="626"/>
      <c r="DK10" s="626"/>
      <c r="DL10" s="633"/>
      <c r="DM10" s="626"/>
      <c r="DN10" s="626"/>
      <c r="DO10" s="626"/>
      <c r="DP10" s="626"/>
      <c r="DQ10" s="626"/>
      <c r="DR10" s="626"/>
      <c r="DS10" s="633"/>
      <c r="DT10" s="626"/>
      <c r="DU10" s="626"/>
      <c r="DV10" s="626"/>
      <c r="DW10" s="626"/>
      <c r="DX10" s="626"/>
      <c r="DY10" s="626"/>
      <c r="DZ10" s="633"/>
      <c r="EA10" s="626"/>
      <c r="EB10" s="626"/>
      <c r="EC10" s="626"/>
      <c r="ED10" s="626"/>
      <c r="EE10" s="626"/>
      <c r="EF10" s="626"/>
      <c r="EG10" s="633"/>
      <c r="EH10" s="626"/>
      <c r="EI10" s="626"/>
      <c r="EJ10" s="626"/>
      <c r="EK10" s="626"/>
      <c r="EL10" s="626"/>
      <c r="EM10" s="626"/>
      <c r="EN10" s="633"/>
      <c r="EO10" s="626"/>
      <c r="EP10" s="626"/>
      <c r="EQ10" s="626"/>
      <c r="ER10" s="626"/>
      <c r="ES10" s="626"/>
      <c r="ET10" s="626"/>
      <c r="EU10" s="633"/>
      <c r="EV10" s="626"/>
      <c r="EW10" s="626"/>
      <c r="EX10" s="626"/>
      <c r="EY10" s="626"/>
      <c r="EZ10" s="626"/>
      <c r="FA10" s="626"/>
      <c r="FB10" s="633"/>
      <c r="FC10" s="626"/>
      <c r="FD10" s="626"/>
      <c r="FE10" s="626"/>
      <c r="FF10" s="626"/>
      <c r="FG10" s="626"/>
      <c r="FH10" s="626"/>
      <c r="FI10" s="633"/>
      <c r="FJ10" s="626"/>
      <c r="FK10" s="626"/>
      <c r="FL10" s="626"/>
      <c r="FM10" s="626"/>
      <c r="FN10" s="626"/>
      <c r="FO10" s="626"/>
      <c r="FP10" s="633"/>
      <c r="FQ10" s="626"/>
      <c r="FR10" s="626"/>
      <c r="FS10" s="626"/>
      <c r="FT10" s="626"/>
      <c r="FU10" s="627"/>
      <c r="FV10" s="625"/>
      <c r="FW10" s="633"/>
      <c r="FX10" s="626"/>
      <c r="FY10" s="626"/>
      <c r="FZ10" s="626"/>
      <c r="GA10" s="626"/>
      <c r="GB10" s="626"/>
      <c r="GC10" s="626"/>
      <c r="GD10" s="633"/>
      <c r="GE10" s="626"/>
      <c r="GF10" s="626"/>
      <c r="GG10" s="626"/>
      <c r="GH10" s="626"/>
      <c r="GI10" s="626"/>
      <c r="GJ10" s="626"/>
      <c r="GK10" s="633"/>
      <c r="GL10" s="626"/>
      <c r="GM10" s="626"/>
      <c r="GN10" s="626"/>
      <c r="GO10" s="626"/>
      <c r="GP10" s="626"/>
      <c r="GQ10" s="626"/>
      <c r="GR10" s="633"/>
      <c r="GS10" s="626"/>
      <c r="GT10" s="626"/>
      <c r="GU10" s="626"/>
      <c r="GV10" s="626"/>
      <c r="GW10" s="626"/>
      <c r="GX10" s="626"/>
      <c r="GY10" s="634"/>
      <c r="GZ10" s="625"/>
      <c r="HA10" s="626"/>
      <c r="HB10" s="626"/>
      <c r="HC10" s="626"/>
      <c r="HD10" s="626"/>
      <c r="HE10" s="626"/>
      <c r="HF10" s="633"/>
      <c r="HG10" s="626"/>
      <c r="HH10" s="626"/>
      <c r="HI10" s="626"/>
      <c r="HJ10" s="626"/>
      <c r="HK10" s="626"/>
      <c r="HL10" s="626"/>
      <c r="HM10" s="633"/>
      <c r="HN10" s="626"/>
      <c r="HO10" s="626"/>
      <c r="HP10" s="626"/>
      <c r="HQ10" s="626"/>
      <c r="HR10" s="626"/>
      <c r="HS10" s="626"/>
      <c r="HT10" s="633"/>
      <c r="HU10" s="626"/>
      <c r="HV10" s="626"/>
      <c r="HW10" s="626"/>
      <c r="HX10" s="626"/>
      <c r="HY10" s="626"/>
      <c r="HZ10" s="626"/>
      <c r="IA10" s="633"/>
      <c r="IB10" s="626"/>
      <c r="IC10" s="626"/>
      <c r="ID10" s="635"/>
      <c r="IE10" s="636"/>
      <c r="IF10" s="637"/>
      <c r="IG10" s="637"/>
      <c r="IH10" s="633"/>
      <c r="II10" s="626"/>
      <c r="IJ10" s="626"/>
      <c r="IK10" s="626"/>
      <c r="IL10" s="626"/>
      <c r="IM10" s="626"/>
      <c r="IN10" s="626"/>
      <c r="IO10" s="633"/>
      <c r="IP10" s="626"/>
      <c r="IQ10" s="626"/>
      <c r="IR10" s="626"/>
      <c r="IS10" s="626"/>
      <c r="IT10" s="626"/>
      <c r="IU10" s="626"/>
      <c r="IV10" s="633"/>
      <c r="IW10" s="626"/>
      <c r="IX10" s="626"/>
      <c r="IY10" s="626"/>
      <c r="IZ10" s="626"/>
      <c r="JA10" s="626"/>
      <c r="JB10" s="626"/>
      <c r="JC10" s="633"/>
      <c r="JD10" s="626"/>
      <c r="JE10" s="626"/>
      <c r="JF10" s="626"/>
      <c r="JG10" s="626"/>
      <c r="JH10" s="626"/>
      <c r="JI10" s="626"/>
      <c r="JJ10" s="633"/>
      <c r="JK10" s="626"/>
      <c r="JL10" s="626"/>
      <c r="JM10" s="626"/>
      <c r="JN10" s="626"/>
      <c r="JO10" s="626"/>
      <c r="JP10" s="626"/>
      <c r="JQ10" s="633"/>
      <c r="JR10" s="626"/>
      <c r="JS10" s="626"/>
      <c r="JT10" s="626"/>
      <c r="JU10" s="626"/>
      <c r="JV10" s="626"/>
      <c r="JW10" s="626"/>
      <c r="JX10" s="633"/>
      <c r="JY10" s="626"/>
      <c r="JZ10" s="626"/>
      <c r="KA10" s="626"/>
      <c r="KB10" s="626"/>
      <c r="KC10" s="626"/>
      <c r="KD10" s="626"/>
      <c r="KE10" s="633"/>
      <c r="KF10" s="626"/>
      <c r="KG10" s="626"/>
      <c r="KH10" s="626"/>
      <c r="KI10" s="626"/>
      <c r="KJ10" s="626"/>
      <c r="KK10" s="628"/>
      <c r="KL10" s="633"/>
      <c r="KM10" s="626"/>
      <c r="KN10" s="626"/>
      <c r="KO10" s="626"/>
      <c r="KP10" s="626"/>
      <c r="KQ10" s="626"/>
      <c r="KR10" s="626"/>
      <c r="KS10" s="633"/>
      <c r="KT10" s="626"/>
      <c r="KU10" s="626"/>
      <c r="KV10" s="626"/>
      <c r="KW10" s="626"/>
      <c r="KX10" s="626"/>
      <c r="KY10" s="626"/>
      <c r="KZ10" s="633"/>
      <c r="LA10" s="626"/>
      <c r="LB10" s="626"/>
      <c r="LC10" s="626"/>
      <c r="LD10" s="626"/>
      <c r="LE10" s="626"/>
      <c r="LF10" s="626"/>
      <c r="LG10" s="633"/>
      <c r="LH10" s="626"/>
      <c r="LI10" s="626"/>
      <c r="LJ10" s="626"/>
      <c r="LK10" s="626"/>
      <c r="LL10" s="626"/>
      <c r="LM10" s="627"/>
      <c r="LN10" s="633"/>
      <c r="LO10" s="626"/>
      <c r="LP10" s="626"/>
      <c r="LQ10" s="626"/>
      <c r="LR10" s="626"/>
      <c r="LS10" s="626"/>
      <c r="LT10" s="626"/>
      <c r="LU10" s="633"/>
      <c r="LV10" s="626"/>
      <c r="LW10" s="626"/>
      <c r="LX10" s="626"/>
      <c r="LY10" s="626"/>
      <c r="LZ10" s="626"/>
      <c r="MA10" s="626"/>
      <c r="MB10" s="633"/>
      <c r="MC10" s="626"/>
      <c r="MD10" s="626"/>
      <c r="ME10" s="626"/>
      <c r="MF10" s="626"/>
      <c r="MG10" s="626"/>
      <c r="MH10" s="626"/>
      <c r="MI10" s="633"/>
      <c r="MJ10" s="626"/>
      <c r="MK10" s="626"/>
      <c r="ML10" s="626"/>
      <c r="MM10" s="626"/>
      <c r="MN10" s="626"/>
      <c r="MO10" s="626"/>
      <c r="MP10" s="633"/>
      <c r="MQ10" s="626"/>
      <c r="MR10" s="626"/>
      <c r="MS10" s="626"/>
      <c r="MT10" s="626"/>
    </row>
    <row r="11" spans="1:358" ht="18.899999999999999" hidden="1" customHeight="1" outlineLevel="1">
      <c r="A11" s="629">
        <v>1</v>
      </c>
      <c r="B11" s="629" t="s">
        <v>655</v>
      </c>
      <c r="C11" s="629"/>
      <c r="D11" s="630"/>
      <c r="E11" s="639" t="s">
        <v>649</v>
      </c>
      <c r="F11" s="631" t="s">
        <v>656</v>
      </c>
      <c r="G11" s="632">
        <f>SUM(H11:FU11)</f>
        <v>215</v>
      </c>
      <c r="H11" s="642"/>
      <c r="I11" s="626"/>
      <c r="J11" s="626"/>
      <c r="K11" s="626"/>
      <c r="L11" s="626"/>
      <c r="M11" s="626"/>
      <c r="N11" s="626"/>
      <c r="O11" s="633"/>
      <c r="P11" s="626"/>
      <c r="Q11" s="626"/>
      <c r="R11" s="626"/>
      <c r="S11" s="626"/>
      <c r="T11" s="626"/>
      <c r="U11" s="626"/>
      <c r="V11" s="633"/>
      <c r="W11" s="626"/>
      <c r="X11" s="626"/>
      <c r="Y11" s="626"/>
      <c r="Z11" s="626"/>
      <c r="AA11" s="626"/>
      <c r="AB11" s="626"/>
      <c r="AC11" s="633"/>
      <c r="AD11" s="626"/>
      <c r="AE11" s="626"/>
      <c r="AF11" s="626"/>
      <c r="AG11" s="626"/>
      <c r="AH11" s="626"/>
      <c r="AI11" s="626"/>
      <c r="AJ11" s="633"/>
      <c r="AK11" s="626"/>
      <c r="AL11" s="626"/>
      <c r="AM11" s="626"/>
      <c r="AN11" s="626"/>
      <c r="AO11" s="626"/>
      <c r="AP11" s="626"/>
      <c r="AQ11" s="633"/>
      <c r="AR11" s="626"/>
      <c r="AS11" s="626"/>
      <c r="AT11" s="626"/>
      <c r="AU11" s="626"/>
      <c r="AV11" s="626"/>
      <c r="AW11" s="626"/>
      <c r="AX11" s="633"/>
      <c r="AY11" s="626"/>
      <c r="AZ11" s="626"/>
      <c r="BA11" s="626"/>
      <c r="BB11" s="626"/>
      <c r="BC11" s="626"/>
      <c r="BD11" s="626"/>
      <c r="BE11" s="633"/>
      <c r="BF11" s="626"/>
      <c r="BG11" s="626">
        <v>20</v>
      </c>
      <c r="BH11" s="626"/>
      <c r="BI11" s="626">
        <v>18</v>
      </c>
      <c r="BJ11" s="626">
        <v>20</v>
      </c>
      <c r="BK11" s="626">
        <v>16</v>
      </c>
      <c r="BL11" s="633">
        <v>30</v>
      </c>
      <c r="BM11" s="626"/>
      <c r="BN11" s="626"/>
      <c r="BO11" s="626"/>
      <c r="BP11" s="626">
        <v>23</v>
      </c>
      <c r="BQ11" s="626">
        <v>30</v>
      </c>
      <c r="BR11" s="626">
        <v>19</v>
      </c>
      <c r="BS11" s="633">
        <v>12</v>
      </c>
      <c r="BT11" s="626">
        <v>19</v>
      </c>
      <c r="BU11" s="626">
        <v>8</v>
      </c>
      <c r="BV11" s="626"/>
      <c r="BW11" s="626"/>
      <c r="BX11" s="626"/>
      <c r="BY11" s="626"/>
      <c r="BZ11" s="633"/>
      <c r="CA11" s="626"/>
      <c r="CB11" s="626"/>
      <c r="CC11" s="626"/>
      <c r="CD11" s="626"/>
      <c r="CE11" s="626"/>
      <c r="CF11" s="626"/>
      <c r="CG11" s="633"/>
      <c r="CH11" s="626"/>
      <c r="CI11" s="626"/>
      <c r="CJ11" s="626"/>
      <c r="CK11" s="626"/>
      <c r="CL11" s="626"/>
      <c r="CM11" s="626"/>
      <c r="CN11" s="626"/>
      <c r="CO11" s="626"/>
      <c r="CP11" s="626"/>
      <c r="CQ11" s="626"/>
      <c r="CR11" s="626"/>
      <c r="CS11" s="626"/>
      <c r="CT11" s="626"/>
      <c r="CU11" s="626"/>
      <c r="CV11" s="626"/>
      <c r="CW11" s="626"/>
      <c r="CX11" s="626"/>
      <c r="CY11" s="626"/>
      <c r="CZ11" s="626"/>
      <c r="DA11" s="626"/>
      <c r="DB11" s="626"/>
      <c r="DC11" s="626"/>
      <c r="DD11" s="626"/>
      <c r="DE11" s="633"/>
      <c r="DF11" s="626"/>
      <c r="DG11" s="626"/>
      <c r="DH11" s="626"/>
      <c r="DI11" s="626"/>
      <c r="DJ11" s="626"/>
      <c r="DK11" s="626"/>
      <c r="DL11" s="633"/>
      <c r="DM11" s="626"/>
      <c r="DN11" s="626"/>
      <c r="DO11" s="626"/>
      <c r="DP11" s="626"/>
      <c r="DQ11" s="626"/>
      <c r="DR11" s="626"/>
      <c r="DS11" s="633"/>
      <c r="DT11" s="626"/>
      <c r="DU11" s="626"/>
      <c r="DV11" s="626"/>
      <c r="DW11" s="626"/>
      <c r="DX11" s="626"/>
      <c r="DY11" s="626"/>
      <c r="DZ11" s="633"/>
      <c r="EA11" s="626"/>
      <c r="EB11" s="626"/>
      <c r="EC11" s="626"/>
      <c r="ED11" s="626"/>
      <c r="EE11" s="626"/>
      <c r="EF11" s="626"/>
      <c r="EG11" s="633"/>
      <c r="EH11" s="626"/>
      <c r="EI11" s="626"/>
      <c r="EJ11" s="626"/>
      <c r="EK11" s="626"/>
      <c r="EL11" s="626"/>
      <c r="EM11" s="626"/>
      <c r="EN11" s="633"/>
      <c r="EO11" s="626"/>
      <c r="EP11" s="626"/>
      <c r="EQ11" s="626"/>
      <c r="ER11" s="626"/>
      <c r="ES11" s="626"/>
      <c r="ET11" s="626"/>
      <c r="EU11" s="633"/>
      <c r="EV11" s="626"/>
      <c r="EW11" s="626"/>
      <c r="EX11" s="626"/>
      <c r="EY11" s="626"/>
      <c r="EZ11" s="626"/>
      <c r="FA11" s="626"/>
      <c r="FB11" s="633"/>
      <c r="FC11" s="626"/>
      <c r="FD11" s="626"/>
      <c r="FE11" s="626"/>
      <c r="FF11" s="626"/>
      <c r="FG11" s="626"/>
      <c r="FH11" s="626"/>
      <c r="FI11" s="633"/>
      <c r="FJ11" s="626"/>
      <c r="FK11" s="626"/>
      <c r="FL11" s="626"/>
      <c r="FM11" s="626"/>
      <c r="FN11" s="626"/>
      <c r="FO11" s="626"/>
      <c r="FP11" s="633"/>
      <c r="FQ11" s="626"/>
      <c r="FR11" s="626"/>
      <c r="FS11" s="626"/>
      <c r="FT11" s="626"/>
      <c r="FU11" s="627"/>
      <c r="FV11" s="625"/>
      <c r="FW11" s="633"/>
      <c r="FX11" s="626"/>
      <c r="FY11" s="626"/>
      <c r="FZ11" s="626"/>
      <c r="GA11" s="626"/>
      <c r="GB11" s="626"/>
      <c r="GC11" s="626"/>
      <c r="GD11" s="633"/>
      <c r="GE11" s="626"/>
      <c r="GF11" s="626"/>
      <c r="GG11" s="626"/>
      <c r="GH11" s="626"/>
      <c r="GI11" s="626"/>
      <c r="GJ11" s="626"/>
      <c r="GK11" s="633"/>
      <c r="GL11" s="626"/>
      <c r="GM11" s="626"/>
      <c r="GN11" s="626"/>
      <c r="GO11" s="626"/>
      <c r="GP11" s="626"/>
      <c r="GQ11" s="626"/>
      <c r="GR11" s="633"/>
      <c r="GS11" s="626"/>
      <c r="GT11" s="626"/>
      <c r="GU11" s="626"/>
      <c r="GV11" s="626"/>
      <c r="GW11" s="626"/>
      <c r="GX11" s="626"/>
      <c r="GY11" s="634"/>
      <c r="GZ11" s="625"/>
      <c r="HA11" s="626"/>
      <c r="HB11" s="626"/>
      <c r="HC11" s="626"/>
      <c r="HD11" s="626"/>
      <c r="HE11" s="626"/>
      <c r="HF11" s="633"/>
      <c r="HG11" s="626"/>
      <c r="HH11" s="626"/>
      <c r="HI11" s="626"/>
      <c r="HJ11" s="626"/>
      <c r="HK11" s="626"/>
      <c r="HL11" s="626"/>
      <c r="HM11" s="633"/>
      <c r="HN11" s="626"/>
      <c r="HO11" s="626"/>
      <c r="HP11" s="626"/>
      <c r="HQ11" s="626"/>
      <c r="HR11" s="626"/>
      <c r="HS11" s="626"/>
      <c r="HT11" s="633"/>
      <c r="HU11" s="626"/>
      <c r="HV11" s="626"/>
      <c r="HW11" s="626"/>
      <c r="HX11" s="626"/>
      <c r="HY11" s="626"/>
      <c r="HZ11" s="626"/>
      <c r="IA11" s="633"/>
      <c r="IB11" s="626"/>
      <c r="IC11" s="626"/>
      <c r="ID11" s="635"/>
      <c r="IE11" s="636"/>
      <c r="IF11" s="637"/>
      <c r="IG11" s="637"/>
      <c r="IH11" s="633"/>
      <c r="II11" s="626"/>
      <c r="IJ11" s="626"/>
      <c r="IK11" s="626"/>
      <c r="IL11" s="626"/>
      <c r="IM11" s="626"/>
      <c r="IN11" s="626"/>
      <c r="IO11" s="633"/>
      <c r="IP11" s="626"/>
      <c r="IQ11" s="626"/>
      <c r="IR11" s="626"/>
      <c r="IS11" s="626"/>
      <c r="IT11" s="626"/>
      <c r="IU11" s="626"/>
      <c r="IV11" s="633"/>
      <c r="IW11" s="626"/>
      <c r="IX11" s="626"/>
      <c r="IY11" s="626"/>
      <c r="IZ11" s="626"/>
      <c r="JA11" s="626"/>
      <c r="JB11" s="626"/>
      <c r="JC11" s="633"/>
      <c r="JD11" s="626"/>
      <c r="JE11" s="626"/>
      <c r="JF11" s="626"/>
      <c r="JG11" s="626"/>
      <c r="JH11" s="626"/>
      <c r="JI11" s="626"/>
      <c r="JJ11" s="633"/>
      <c r="JK11" s="626"/>
      <c r="JL11" s="626"/>
      <c r="JM11" s="626"/>
      <c r="JN11" s="626"/>
      <c r="JO11" s="626"/>
      <c r="JP11" s="626"/>
      <c r="JQ11" s="633"/>
      <c r="JR11" s="626"/>
      <c r="JS11" s="626"/>
      <c r="JT11" s="626"/>
      <c r="JU11" s="626"/>
      <c r="JV11" s="626"/>
      <c r="JW11" s="626"/>
      <c r="JX11" s="633"/>
      <c r="JY11" s="626"/>
      <c r="JZ11" s="626"/>
      <c r="KA11" s="626"/>
      <c r="KB11" s="626"/>
      <c r="KC11" s="626"/>
      <c r="KD11" s="626"/>
      <c r="KE11" s="633"/>
      <c r="KF11" s="626"/>
      <c r="KG11" s="626"/>
      <c r="KH11" s="626"/>
      <c r="KI11" s="626"/>
      <c r="KJ11" s="626"/>
      <c r="KK11" s="628"/>
      <c r="KL11" s="633"/>
      <c r="KM11" s="626"/>
      <c r="KN11" s="626"/>
      <c r="KO11" s="626"/>
      <c r="KP11" s="626"/>
      <c r="KQ11" s="626"/>
      <c r="KR11" s="626"/>
      <c r="KS11" s="633"/>
      <c r="KT11" s="626"/>
      <c r="KU11" s="626"/>
      <c r="KV11" s="626"/>
      <c r="KW11" s="626"/>
      <c r="KX11" s="626"/>
      <c r="KY11" s="626"/>
      <c r="KZ11" s="633"/>
      <c r="LA11" s="626"/>
      <c r="LB11" s="626"/>
      <c r="LC11" s="626"/>
      <c r="LD11" s="626"/>
      <c r="LE11" s="626"/>
      <c r="LF11" s="626"/>
      <c r="LG11" s="633"/>
      <c r="LH11" s="626"/>
      <c r="LI11" s="626"/>
      <c r="LJ11" s="626"/>
      <c r="LK11" s="626"/>
      <c r="LL11" s="626"/>
      <c r="LM11" s="627"/>
      <c r="LN11" s="633"/>
      <c r="LO11" s="626"/>
      <c r="LP11" s="626"/>
      <c r="LQ11" s="626"/>
      <c r="LR11" s="626"/>
      <c r="LS11" s="626"/>
      <c r="LT11" s="626"/>
      <c r="LU11" s="633"/>
      <c r="LV11" s="626"/>
      <c r="LW11" s="626"/>
      <c r="LX11" s="626"/>
      <c r="LY11" s="626"/>
      <c r="LZ11" s="626"/>
      <c r="MA11" s="626"/>
      <c r="MB11" s="633"/>
      <c r="MC11" s="626"/>
      <c r="MD11" s="626"/>
      <c r="ME11" s="626"/>
      <c r="MF11" s="626"/>
      <c r="MG11" s="626"/>
      <c r="MH11" s="626"/>
      <c r="MI11" s="633"/>
      <c r="MJ11" s="626"/>
      <c r="MK11" s="626"/>
      <c r="ML11" s="626"/>
      <c r="MM11" s="626"/>
      <c r="MN11" s="626"/>
      <c r="MO11" s="626"/>
      <c r="MP11" s="633"/>
      <c r="MQ11" s="626"/>
      <c r="MR11" s="626"/>
      <c r="MS11" s="626"/>
      <c r="MT11" s="626"/>
    </row>
    <row r="12" spans="1:358" ht="18.899999999999999" hidden="1" customHeight="1" outlineLevel="1">
      <c r="A12" s="629">
        <v>1</v>
      </c>
      <c r="B12" s="629"/>
      <c r="C12" s="629"/>
      <c r="D12" s="630"/>
      <c r="E12" s="630"/>
      <c r="F12" s="631" t="s">
        <v>648</v>
      </c>
      <c r="G12" s="632"/>
      <c r="H12" s="625"/>
      <c r="I12" s="626"/>
      <c r="J12" s="626"/>
      <c r="K12" s="626"/>
      <c r="L12" s="626"/>
      <c r="M12" s="626"/>
      <c r="N12" s="626"/>
      <c r="O12" s="626"/>
      <c r="P12" s="626"/>
      <c r="Q12" s="626"/>
      <c r="R12" s="626"/>
      <c r="S12" s="626"/>
      <c r="T12" s="626"/>
      <c r="U12" s="626"/>
      <c r="V12" s="626"/>
      <c r="W12" s="626"/>
      <c r="X12" s="626"/>
      <c r="Y12" s="626"/>
      <c r="Z12" s="626"/>
      <c r="AA12" s="626"/>
      <c r="AB12" s="626"/>
      <c r="AC12" s="626"/>
      <c r="AD12" s="626"/>
      <c r="AE12" s="626"/>
      <c r="AF12" s="626"/>
      <c r="AG12" s="626"/>
      <c r="AH12" s="626"/>
      <c r="AI12" s="626"/>
      <c r="AJ12" s="626"/>
      <c r="AK12" s="626"/>
      <c r="AL12" s="626"/>
      <c r="AM12" s="626"/>
      <c r="AN12" s="626"/>
      <c r="AO12" s="626"/>
      <c r="AP12" s="626"/>
      <c r="AQ12" s="626"/>
      <c r="AR12" s="626"/>
      <c r="AS12" s="626"/>
      <c r="AT12" s="626"/>
      <c r="AU12" s="626"/>
      <c r="AV12" s="626"/>
      <c r="AW12" s="626"/>
      <c r="AX12" s="626"/>
      <c r="AY12" s="626"/>
      <c r="AZ12" s="626"/>
      <c r="BA12" s="626"/>
      <c r="BB12" s="626"/>
      <c r="BC12" s="626"/>
      <c r="BD12" s="626"/>
      <c r="BE12" s="626"/>
      <c r="BF12" s="626"/>
      <c r="BG12" s="626"/>
      <c r="BH12" s="626"/>
      <c r="BI12" s="626"/>
      <c r="BJ12" s="626"/>
      <c r="BK12" s="626"/>
      <c r="BL12" s="626"/>
      <c r="BM12" s="626"/>
      <c r="BN12" s="626"/>
      <c r="BO12" s="626"/>
      <c r="BP12" s="626"/>
      <c r="BQ12" s="626"/>
      <c r="BR12" s="626"/>
      <c r="BS12" s="641" t="s">
        <v>654</v>
      </c>
      <c r="BT12" s="626"/>
      <c r="BU12" s="626"/>
      <c r="BV12" s="626"/>
      <c r="BW12" s="626">
        <v>4</v>
      </c>
      <c r="BX12" s="626"/>
      <c r="BY12" s="626"/>
      <c r="BZ12" s="641" t="s">
        <v>654</v>
      </c>
      <c r="CA12" s="626"/>
      <c r="CB12" s="626"/>
      <c r="CC12" s="626"/>
      <c r="CD12" s="626"/>
      <c r="CE12" s="626">
        <v>6</v>
      </c>
      <c r="CF12" s="641" t="s">
        <v>654</v>
      </c>
      <c r="CG12" s="626"/>
      <c r="CH12" s="626"/>
      <c r="CI12" s="626"/>
      <c r="CJ12" s="626"/>
      <c r="CK12" s="626"/>
      <c r="CL12" s="626"/>
      <c r="CM12" s="626">
        <v>6</v>
      </c>
      <c r="CN12" s="643"/>
      <c r="CO12" s="643"/>
      <c r="CP12" s="643"/>
      <c r="CQ12" s="643"/>
      <c r="CR12" s="643"/>
      <c r="CS12" s="643"/>
      <c r="CT12" s="643"/>
      <c r="CU12" s="643"/>
      <c r="CV12" s="643"/>
      <c r="CW12" s="643"/>
      <c r="CX12" s="644"/>
      <c r="CY12" s="645" t="s">
        <v>654</v>
      </c>
      <c r="CZ12" s="643"/>
      <c r="DA12" s="643">
        <v>1</v>
      </c>
      <c r="DB12" s="643"/>
      <c r="DC12" s="643"/>
      <c r="DD12" s="643"/>
      <c r="DE12" s="644"/>
      <c r="DF12" s="645"/>
      <c r="DG12" s="643"/>
      <c r="DH12" s="643"/>
      <c r="DI12" s="643"/>
      <c r="DJ12" s="643"/>
      <c r="DK12" s="643"/>
      <c r="DL12" s="644"/>
      <c r="DM12" s="645"/>
      <c r="DN12" s="643"/>
      <c r="DO12" s="643"/>
      <c r="DP12" s="643"/>
      <c r="DQ12" s="643"/>
      <c r="DR12" s="643"/>
      <c r="DS12" s="644"/>
      <c r="DT12" s="645"/>
      <c r="DU12" s="643"/>
      <c r="DV12" s="643"/>
      <c r="DW12" s="643"/>
      <c r="DX12" s="643"/>
      <c r="DY12" s="643"/>
      <c r="DZ12" s="633"/>
      <c r="EA12" s="626"/>
      <c r="EB12" s="626"/>
      <c r="EC12" s="626"/>
      <c r="ED12" s="626"/>
      <c r="EE12" s="626"/>
      <c r="EF12" s="626"/>
      <c r="EG12" s="633"/>
      <c r="EH12" s="626"/>
      <c r="EI12" s="626"/>
      <c r="EJ12" s="626"/>
      <c r="EK12" s="626"/>
      <c r="EL12" s="626"/>
      <c r="EM12" s="626"/>
      <c r="EN12" s="633"/>
      <c r="EO12" s="626"/>
      <c r="EP12" s="626"/>
      <c r="EQ12" s="626"/>
      <c r="ER12" s="626"/>
      <c r="ES12" s="626"/>
      <c r="ET12" s="626"/>
      <c r="EU12" s="633"/>
      <c r="EV12" s="626"/>
      <c r="EW12" s="626"/>
      <c r="EX12" s="626"/>
      <c r="EY12" s="626"/>
      <c r="EZ12" s="626"/>
      <c r="FA12" s="626"/>
      <c r="FB12" s="633"/>
      <c r="FC12" s="626"/>
      <c r="FD12" s="626"/>
      <c r="FE12" s="626"/>
      <c r="FF12" s="626"/>
      <c r="FG12" s="626"/>
      <c r="FH12" s="626"/>
      <c r="FI12" s="633"/>
      <c r="FJ12" s="626"/>
      <c r="FK12" s="626"/>
      <c r="FL12" s="626"/>
      <c r="FM12" s="626"/>
      <c r="FN12" s="626"/>
      <c r="FO12" s="626"/>
      <c r="FP12" s="633"/>
      <c r="FQ12" s="626"/>
      <c r="FR12" s="626"/>
      <c r="FS12" s="626"/>
      <c r="FT12" s="626"/>
      <c r="FU12" s="627"/>
      <c r="FV12" s="625"/>
      <c r="FW12" s="633"/>
      <c r="FX12" s="626"/>
      <c r="FY12" s="626"/>
      <c r="FZ12" s="626"/>
      <c r="GA12" s="626"/>
      <c r="GB12" s="626"/>
      <c r="GC12" s="626"/>
      <c r="GD12" s="633"/>
      <c r="GE12" s="626"/>
      <c r="GF12" s="626"/>
      <c r="GG12" s="626"/>
      <c r="GH12" s="626"/>
      <c r="GI12" s="626"/>
      <c r="GJ12" s="626"/>
      <c r="GK12" s="633"/>
      <c r="GL12" s="626"/>
      <c r="GM12" s="626"/>
      <c r="GN12" s="626"/>
      <c r="GO12" s="626"/>
      <c r="GP12" s="626"/>
      <c r="GQ12" s="626"/>
      <c r="GR12" s="633"/>
      <c r="GS12" s="626"/>
      <c r="GT12" s="626"/>
      <c r="GU12" s="626"/>
      <c r="GV12" s="626"/>
      <c r="GW12" s="626"/>
      <c r="GX12" s="626"/>
      <c r="GY12" s="634"/>
      <c r="GZ12" s="625"/>
      <c r="HA12" s="626"/>
      <c r="HB12" s="626"/>
      <c r="HC12" s="626"/>
      <c r="HD12" s="626"/>
      <c r="HE12" s="626"/>
      <c r="HF12" s="633"/>
      <c r="HG12" s="626"/>
      <c r="HH12" s="626"/>
      <c r="HI12" s="626"/>
      <c r="HJ12" s="626"/>
      <c r="HK12" s="626"/>
      <c r="HL12" s="626"/>
      <c r="HM12" s="633"/>
      <c r="HN12" s="626"/>
      <c r="HO12" s="626"/>
      <c r="HP12" s="626"/>
      <c r="HQ12" s="626"/>
      <c r="HR12" s="626"/>
      <c r="HS12" s="626"/>
      <c r="HT12" s="633"/>
      <c r="HU12" s="626"/>
      <c r="HV12" s="626"/>
      <c r="HW12" s="626"/>
      <c r="HX12" s="626"/>
      <c r="HY12" s="626"/>
      <c r="HZ12" s="626"/>
      <c r="IA12" s="633"/>
      <c r="IB12" s="626"/>
      <c r="IC12" s="626"/>
      <c r="ID12" s="635"/>
      <c r="IE12" s="636"/>
      <c r="IF12" s="637"/>
      <c r="IG12" s="637"/>
      <c r="IH12" s="633"/>
      <c r="II12" s="626"/>
      <c r="IJ12" s="626"/>
      <c r="IK12" s="626"/>
      <c r="IL12" s="626"/>
      <c r="IM12" s="626"/>
      <c r="IN12" s="626"/>
      <c r="IO12" s="633"/>
      <c r="IP12" s="626"/>
      <c r="IQ12" s="626"/>
      <c r="IR12" s="626"/>
      <c r="IS12" s="626"/>
      <c r="IT12" s="626"/>
      <c r="IU12" s="626"/>
      <c r="IV12" s="633"/>
      <c r="IW12" s="626"/>
      <c r="IX12" s="626"/>
      <c r="IY12" s="626"/>
      <c r="IZ12" s="626"/>
      <c r="JA12" s="626"/>
      <c r="JB12" s="626"/>
      <c r="JC12" s="633"/>
      <c r="JD12" s="626"/>
      <c r="JE12" s="626"/>
      <c r="JF12" s="626"/>
      <c r="JG12" s="626"/>
      <c r="JH12" s="626"/>
      <c r="JI12" s="626"/>
      <c r="JJ12" s="633"/>
      <c r="JK12" s="626"/>
      <c r="JL12" s="626"/>
      <c r="JM12" s="626"/>
      <c r="JN12" s="626"/>
      <c r="JO12" s="626"/>
      <c r="JP12" s="626"/>
      <c r="JQ12" s="633"/>
      <c r="JR12" s="626"/>
      <c r="JS12" s="626"/>
      <c r="JT12" s="626"/>
      <c r="JU12" s="626"/>
      <c r="JV12" s="626"/>
      <c r="JW12" s="626"/>
      <c r="JX12" s="633"/>
      <c r="JY12" s="626"/>
      <c r="JZ12" s="626"/>
      <c r="KA12" s="626"/>
      <c r="KB12" s="626"/>
      <c r="KC12" s="626"/>
      <c r="KD12" s="626"/>
      <c r="KE12" s="633"/>
      <c r="KF12" s="626"/>
      <c r="KG12" s="626"/>
      <c r="KH12" s="626"/>
      <c r="KI12" s="626"/>
      <c r="KJ12" s="626"/>
      <c r="KK12" s="628"/>
      <c r="KL12" s="633"/>
      <c r="KM12" s="626"/>
      <c r="KN12" s="626"/>
      <c r="KO12" s="626"/>
      <c r="KP12" s="626"/>
      <c r="KQ12" s="626"/>
      <c r="KR12" s="626"/>
      <c r="KS12" s="633"/>
      <c r="KT12" s="626"/>
      <c r="KU12" s="626"/>
      <c r="KV12" s="626"/>
      <c r="KW12" s="626"/>
      <c r="KX12" s="626"/>
      <c r="KY12" s="626"/>
      <c r="KZ12" s="633"/>
      <c r="LA12" s="626"/>
      <c r="LB12" s="626"/>
      <c r="LC12" s="626"/>
      <c r="LD12" s="626"/>
      <c r="LE12" s="626"/>
      <c r="LF12" s="626"/>
      <c r="LG12" s="633"/>
      <c r="LH12" s="626"/>
      <c r="LI12" s="626"/>
      <c r="LJ12" s="626"/>
      <c r="LK12" s="626"/>
      <c r="LL12" s="626"/>
      <c r="LM12" s="627"/>
      <c r="LN12" s="633"/>
      <c r="LO12" s="626"/>
      <c r="LP12" s="626"/>
      <c r="LQ12" s="626"/>
      <c r="LR12" s="626"/>
      <c r="LS12" s="626"/>
      <c r="LT12" s="626"/>
      <c r="LU12" s="633"/>
      <c r="LV12" s="626"/>
      <c r="LW12" s="626"/>
      <c r="LX12" s="626"/>
      <c r="LY12" s="626"/>
      <c r="LZ12" s="626"/>
      <c r="MA12" s="626"/>
      <c r="MB12" s="633"/>
      <c r="MC12" s="626"/>
      <c r="MD12" s="626"/>
      <c r="ME12" s="626"/>
      <c r="MF12" s="626"/>
      <c r="MG12" s="626"/>
      <c r="MH12" s="626"/>
      <c r="MI12" s="633"/>
      <c r="MJ12" s="626"/>
      <c r="MK12" s="626"/>
      <c r="ML12" s="626"/>
      <c r="MM12" s="626"/>
      <c r="MN12" s="626"/>
      <c r="MO12" s="626"/>
      <c r="MP12" s="633"/>
      <c r="MQ12" s="626"/>
      <c r="MR12" s="626"/>
      <c r="MS12" s="626"/>
      <c r="MT12" s="626"/>
    </row>
    <row r="13" spans="1:358" ht="18.899999999999999" hidden="1" customHeight="1" outlineLevel="1" thickBot="1">
      <c r="A13" s="629">
        <v>1</v>
      </c>
      <c r="B13" s="629" t="s">
        <v>657</v>
      </c>
      <c r="C13" s="629"/>
      <c r="D13" s="630"/>
      <c r="E13" s="630" t="s">
        <v>645</v>
      </c>
      <c r="F13" s="631" t="s">
        <v>658</v>
      </c>
      <c r="G13" s="632">
        <f>SUM(H13:DQ13)</f>
        <v>342</v>
      </c>
      <c r="H13" s="625"/>
      <c r="I13" s="626"/>
      <c r="J13" s="626"/>
      <c r="K13" s="626"/>
      <c r="L13" s="626"/>
      <c r="M13" s="626"/>
      <c r="N13" s="626"/>
      <c r="O13" s="626"/>
      <c r="P13" s="626"/>
      <c r="Q13" s="626"/>
      <c r="R13" s="626"/>
      <c r="S13" s="626"/>
      <c r="T13" s="626"/>
      <c r="U13" s="626"/>
      <c r="V13" s="626"/>
      <c r="W13" s="626"/>
      <c r="X13" s="626"/>
      <c r="Y13" s="626"/>
      <c r="Z13" s="626"/>
      <c r="AA13" s="626"/>
      <c r="AB13" s="626"/>
      <c r="AC13" s="626"/>
      <c r="AD13" s="626"/>
      <c r="AE13" s="626"/>
      <c r="AF13" s="626"/>
      <c r="AG13" s="626"/>
      <c r="AH13" s="626"/>
      <c r="AI13" s="626"/>
      <c r="AJ13" s="626"/>
      <c r="AK13" s="626"/>
      <c r="AL13" s="626"/>
      <c r="AM13" s="626"/>
      <c r="AN13" s="626"/>
      <c r="AO13" s="626"/>
      <c r="AP13" s="626"/>
      <c r="AQ13" s="626"/>
      <c r="AR13" s="626"/>
      <c r="AS13" s="626"/>
      <c r="AT13" s="626"/>
      <c r="AU13" s="626"/>
      <c r="AV13" s="626"/>
      <c r="AW13" s="626"/>
      <c r="AX13" s="626"/>
      <c r="AY13" s="626"/>
      <c r="AZ13" s="626"/>
      <c r="BA13" s="626"/>
      <c r="BB13" s="626"/>
      <c r="BC13" s="626"/>
      <c r="BD13" s="626"/>
      <c r="BE13" s="626"/>
      <c r="BF13" s="626"/>
      <c r="BG13" s="626"/>
      <c r="BH13" s="626"/>
      <c r="BI13" s="626"/>
      <c r="BJ13" s="626" t="s">
        <v>659</v>
      </c>
      <c r="BK13" s="626"/>
      <c r="BL13" s="626"/>
      <c r="BM13" s="626"/>
      <c r="BN13" s="626"/>
      <c r="BO13" s="626"/>
      <c r="BP13" s="626"/>
      <c r="BQ13" s="626"/>
      <c r="BR13" s="626"/>
      <c r="BS13" s="626"/>
      <c r="BT13" s="626"/>
      <c r="BU13" s="626"/>
      <c r="BV13" s="626"/>
      <c r="BW13" s="626"/>
      <c r="BX13" s="626"/>
      <c r="BY13" s="626"/>
      <c r="BZ13" s="626"/>
      <c r="CA13" s="626"/>
      <c r="CB13" s="626"/>
      <c r="CC13" s="626"/>
      <c r="CD13" s="626"/>
      <c r="CE13" s="626"/>
      <c r="CF13" s="626"/>
      <c r="CG13" s="626"/>
      <c r="CH13" s="626"/>
      <c r="CI13" s="626"/>
      <c r="CJ13" s="626"/>
      <c r="CK13" s="626"/>
      <c r="CL13" s="626"/>
      <c r="CM13" s="626"/>
      <c r="CN13" s="626">
        <v>11</v>
      </c>
      <c r="CO13" s="626">
        <v>20</v>
      </c>
      <c r="CP13" s="626">
        <v>20</v>
      </c>
      <c r="CQ13" s="626"/>
      <c r="CR13" s="626">
        <v>28</v>
      </c>
      <c r="CS13" s="626"/>
      <c r="CT13" s="626">
        <v>16</v>
      </c>
      <c r="CU13" s="626"/>
      <c r="CV13" s="626">
        <v>24</v>
      </c>
      <c r="CW13" s="626">
        <v>32</v>
      </c>
      <c r="CX13" s="633">
        <v>20</v>
      </c>
      <c r="CY13" s="626"/>
      <c r="CZ13" s="626">
        <v>30</v>
      </c>
      <c r="DA13" s="626">
        <v>25</v>
      </c>
      <c r="DB13" s="626">
        <v>18</v>
      </c>
      <c r="DC13" s="626">
        <v>22</v>
      </c>
      <c r="DD13" s="626">
        <v>9</v>
      </c>
      <c r="DE13" s="646"/>
      <c r="DF13" s="633">
        <v>35</v>
      </c>
      <c r="DG13" s="626">
        <v>16</v>
      </c>
      <c r="DH13" s="626"/>
      <c r="DI13" s="626"/>
      <c r="DJ13" s="626"/>
      <c r="DK13" s="626"/>
      <c r="DL13" s="633"/>
      <c r="DM13" s="626"/>
      <c r="DN13" s="626">
        <v>0</v>
      </c>
      <c r="DO13" s="626"/>
      <c r="DP13" s="626">
        <v>7</v>
      </c>
      <c r="DQ13" s="626">
        <v>9</v>
      </c>
      <c r="DR13" s="626"/>
      <c r="DS13" s="633"/>
      <c r="DT13" s="626"/>
      <c r="DU13" s="626"/>
      <c r="DV13" s="626"/>
      <c r="DW13" s="626"/>
      <c r="DX13" s="626"/>
      <c r="DY13" s="626"/>
      <c r="DZ13" s="633"/>
      <c r="EA13" s="626"/>
      <c r="EB13" s="626"/>
      <c r="EC13" s="626"/>
      <c r="ED13" s="626"/>
      <c r="EE13" s="626"/>
      <c r="EF13" s="626"/>
      <c r="EG13" s="633"/>
      <c r="EH13" s="626"/>
      <c r="EI13" s="626"/>
      <c r="EJ13" s="626"/>
      <c r="EK13" s="626"/>
      <c r="EL13" s="626"/>
      <c r="EM13" s="626"/>
      <c r="EN13" s="633"/>
      <c r="EO13" s="626"/>
      <c r="EP13" s="626"/>
      <c r="EQ13" s="626"/>
      <c r="ER13" s="626"/>
      <c r="ES13" s="626"/>
      <c r="ET13" s="626"/>
      <c r="EU13" s="633"/>
      <c r="EV13" s="626"/>
      <c r="EW13" s="626"/>
      <c r="EX13" s="626"/>
      <c r="EY13" s="626"/>
      <c r="EZ13" s="626"/>
      <c r="FA13" s="626"/>
      <c r="FB13" s="633"/>
      <c r="FC13" s="626"/>
      <c r="FD13" s="626"/>
      <c r="FE13" s="626"/>
      <c r="FF13" s="626"/>
      <c r="FG13" s="626"/>
      <c r="FH13" s="626"/>
      <c r="FI13" s="633"/>
      <c r="FJ13" s="626"/>
      <c r="FK13" s="626"/>
      <c r="FL13" s="626"/>
      <c r="FM13" s="626"/>
      <c r="FN13" s="626"/>
      <c r="FO13" s="626"/>
      <c r="FP13" s="633"/>
      <c r="FQ13" s="626"/>
      <c r="FR13" s="626"/>
      <c r="FS13" s="626"/>
      <c r="FT13" s="626"/>
      <c r="FU13" s="627"/>
      <c r="FV13" s="625"/>
      <c r="FW13" s="633"/>
      <c r="FX13" s="626"/>
      <c r="FY13" s="626"/>
      <c r="FZ13" s="626"/>
      <c r="GA13" s="626"/>
      <c r="GB13" s="626"/>
      <c r="GC13" s="626"/>
      <c r="GD13" s="633"/>
      <c r="GE13" s="626"/>
      <c r="GF13" s="626"/>
      <c r="GG13" s="626"/>
      <c r="GH13" s="626"/>
      <c r="GI13" s="626"/>
      <c r="GJ13" s="626"/>
      <c r="GK13" s="633"/>
      <c r="GL13" s="626"/>
      <c r="GM13" s="626"/>
      <c r="GN13" s="626"/>
      <c r="GO13" s="626"/>
      <c r="GP13" s="626"/>
      <c r="GQ13" s="626"/>
      <c r="GR13" s="633"/>
      <c r="GS13" s="626"/>
      <c r="GT13" s="626"/>
      <c r="GU13" s="626"/>
      <c r="GV13" s="626"/>
      <c r="GW13" s="626"/>
      <c r="GX13" s="626"/>
      <c r="GY13" s="634"/>
      <c r="GZ13" s="625"/>
      <c r="HA13" s="626"/>
      <c r="HB13" s="626"/>
      <c r="HC13" s="626"/>
      <c r="HD13" s="626"/>
      <c r="HE13" s="626"/>
      <c r="HF13" s="633"/>
      <c r="HG13" s="626"/>
      <c r="HH13" s="626"/>
      <c r="HI13" s="626"/>
      <c r="HJ13" s="626"/>
      <c r="HK13" s="626"/>
      <c r="HL13" s="626"/>
      <c r="HM13" s="633"/>
      <c r="HN13" s="626"/>
      <c r="HO13" s="626"/>
      <c r="HP13" s="626"/>
      <c r="HQ13" s="626"/>
      <c r="HR13" s="626"/>
      <c r="HS13" s="626"/>
      <c r="HT13" s="633"/>
      <c r="HU13" s="626"/>
      <c r="HV13" s="626"/>
      <c r="HW13" s="626"/>
      <c r="HX13" s="626"/>
      <c r="HY13" s="626"/>
      <c r="HZ13" s="626"/>
      <c r="IA13" s="633"/>
      <c r="IB13" s="626"/>
      <c r="IC13" s="626"/>
      <c r="ID13" s="635"/>
      <c r="IE13" s="636"/>
      <c r="IF13" s="637"/>
      <c r="IG13" s="637"/>
      <c r="IH13" s="633"/>
      <c r="II13" s="626"/>
      <c r="IJ13" s="626"/>
      <c r="IK13" s="626"/>
      <c r="IL13" s="626"/>
      <c r="IM13" s="626"/>
      <c r="IN13" s="626"/>
      <c r="IO13" s="633"/>
      <c r="IP13" s="626"/>
      <c r="IQ13" s="626"/>
      <c r="IR13" s="626"/>
      <c r="IS13" s="626"/>
      <c r="IT13" s="626"/>
      <c r="IU13" s="626"/>
      <c r="IV13" s="633"/>
      <c r="IW13" s="626"/>
      <c r="IX13" s="626"/>
      <c r="IY13" s="626"/>
      <c r="IZ13" s="626"/>
      <c r="JA13" s="626"/>
      <c r="JB13" s="626"/>
      <c r="JC13" s="633"/>
      <c r="JD13" s="626"/>
      <c r="JE13" s="626"/>
      <c r="JF13" s="626"/>
      <c r="JG13" s="626"/>
      <c r="JH13" s="626"/>
      <c r="JI13" s="626"/>
      <c r="JJ13" s="633"/>
      <c r="JK13" s="626"/>
      <c r="JL13" s="626"/>
      <c r="JM13" s="626"/>
      <c r="JN13" s="626"/>
      <c r="JO13" s="626"/>
      <c r="JP13" s="626"/>
      <c r="JQ13" s="633"/>
      <c r="JR13" s="626"/>
      <c r="JS13" s="626"/>
      <c r="JT13" s="626"/>
      <c r="JU13" s="626"/>
      <c r="JV13" s="626"/>
      <c r="JW13" s="626"/>
      <c r="JX13" s="633"/>
      <c r="JY13" s="626"/>
      <c r="JZ13" s="626"/>
      <c r="KA13" s="626"/>
      <c r="KB13" s="626"/>
      <c r="KC13" s="626"/>
      <c r="KD13" s="626"/>
      <c r="KE13" s="633"/>
      <c r="KF13" s="626"/>
      <c r="KG13" s="626"/>
      <c r="KH13" s="626"/>
      <c r="KI13" s="626"/>
      <c r="KJ13" s="626"/>
      <c r="KK13" s="628"/>
      <c r="KL13" s="633"/>
      <c r="KM13" s="626"/>
      <c r="KN13" s="626"/>
      <c r="KO13" s="626"/>
      <c r="KP13" s="626"/>
      <c r="KQ13" s="626"/>
      <c r="KR13" s="626"/>
      <c r="KS13" s="633"/>
      <c r="KT13" s="626"/>
      <c r="KU13" s="626"/>
      <c r="KV13" s="626"/>
      <c r="KW13" s="626"/>
      <c r="KX13" s="626"/>
      <c r="KY13" s="626"/>
      <c r="KZ13" s="633"/>
      <c r="LA13" s="626"/>
      <c r="LB13" s="626"/>
      <c r="LC13" s="626"/>
      <c r="LD13" s="626"/>
      <c r="LE13" s="626"/>
      <c r="LF13" s="626"/>
      <c r="LG13" s="633"/>
      <c r="LH13" s="626"/>
      <c r="LI13" s="626"/>
      <c r="LJ13" s="626"/>
      <c r="LK13" s="626"/>
      <c r="LL13" s="626"/>
      <c r="LM13" s="627"/>
      <c r="LN13" s="633"/>
      <c r="LO13" s="626"/>
      <c r="LP13" s="626"/>
      <c r="LQ13" s="626"/>
      <c r="LR13" s="626"/>
      <c r="LS13" s="626"/>
      <c r="LT13" s="626"/>
      <c r="LU13" s="633"/>
      <c r="LV13" s="626"/>
      <c r="LW13" s="626"/>
      <c r="LX13" s="626"/>
      <c r="LY13" s="626"/>
      <c r="LZ13" s="626"/>
      <c r="MA13" s="626"/>
      <c r="MB13" s="633"/>
      <c r="MC13" s="626"/>
      <c r="MD13" s="626"/>
      <c r="ME13" s="626"/>
      <c r="MF13" s="626"/>
      <c r="MG13" s="626"/>
      <c r="MH13" s="626"/>
      <c r="MI13" s="633"/>
      <c r="MJ13" s="626"/>
      <c r="MK13" s="626"/>
      <c r="ML13" s="626"/>
      <c r="MM13" s="626"/>
      <c r="MN13" s="626"/>
      <c r="MO13" s="626"/>
      <c r="MP13" s="633"/>
      <c r="MQ13" s="626"/>
      <c r="MR13" s="626"/>
      <c r="MS13" s="626"/>
      <c r="MT13" s="626"/>
    </row>
    <row r="14" spans="1:358" ht="18.899999999999999" hidden="1" customHeight="1" outlineLevel="1" thickTop="1" thickBot="1">
      <c r="A14" s="629">
        <v>1</v>
      </c>
      <c r="B14" s="629"/>
      <c r="C14" s="629"/>
      <c r="D14" s="630"/>
      <c r="E14" s="630"/>
      <c r="F14" s="647" t="s">
        <v>648</v>
      </c>
      <c r="G14" s="632">
        <f t="shared" si="0"/>
        <v>5</v>
      </c>
      <c r="H14" s="625"/>
      <c r="I14" s="626"/>
      <c r="J14" s="626"/>
      <c r="K14" s="626"/>
      <c r="L14" s="626"/>
      <c r="M14" s="626"/>
      <c r="N14" s="626"/>
      <c r="O14" s="626"/>
      <c r="P14" s="626"/>
      <c r="Q14" s="626"/>
      <c r="R14" s="626"/>
      <c r="S14" s="640"/>
      <c r="T14" s="640"/>
      <c r="U14" s="640"/>
      <c r="V14" s="626"/>
      <c r="W14" s="626"/>
      <c r="X14" s="626"/>
      <c r="Y14" s="626"/>
      <c r="Z14" s="626"/>
      <c r="AA14" s="626"/>
      <c r="AB14" s="626"/>
      <c r="AC14" s="626"/>
      <c r="AD14" s="626"/>
      <c r="AE14" s="626"/>
      <c r="AF14" s="626"/>
      <c r="AG14" s="626"/>
      <c r="AH14" s="626"/>
      <c r="AI14" s="626"/>
      <c r="AJ14" s="626"/>
      <c r="AK14" s="640"/>
      <c r="AL14" s="640"/>
      <c r="AM14" s="626"/>
      <c r="AN14" s="626"/>
      <c r="AO14" s="626"/>
      <c r="AP14" s="626"/>
      <c r="AQ14" s="626"/>
      <c r="AR14" s="626"/>
      <c r="AS14" s="626"/>
      <c r="AT14" s="626"/>
      <c r="AU14" s="626"/>
      <c r="AV14" s="626"/>
      <c r="AW14" s="626"/>
      <c r="AX14" s="626"/>
      <c r="AY14" s="626"/>
      <c r="AZ14" s="626"/>
      <c r="BA14" s="626"/>
      <c r="BB14" s="626"/>
      <c r="BC14" s="626"/>
      <c r="BD14" s="626"/>
      <c r="BE14" s="626"/>
      <c r="BF14" s="626"/>
      <c r="BG14" s="626"/>
      <c r="BH14" s="626"/>
      <c r="BI14" s="626"/>
      <c r="BJ14" s="626"/>
      <c r="BK14" s="626"/>
      <c r="BL14" s="626"/>
      <c r="BM14" s="626"/>
      <c r="BN14" s="626"/>
      <c r="BO14" s="626"/>
      <c r="BP14" s="626"/>
      <c r="BQ14" s="626"/>
      <c r="BR14" s="626"/>
      <c r="BS14" s="626"/>
      <c r="BT14" s="626"/>
      <c r="BU14" s="626"/>
      <c r="BV14" s="626"/>
      <c r="BW14" s="626"/>
      <c r="BX14" s="626"/>
      <c r="BY14" s="626"/>
      <c r="BZ14" s="626"/>
      <c r="CA14" s="626"/>
      <c r="CB14" s="626"/>
      <c r="CC14" s="626"/>
      <c r="CD14" s="626"/>
      <c r="CE14" s="626"/>
      <c r="CF14" s="626"/>
      <c r="CG14" s="626"/>
      <c r="CH14" s="626"/>
      <c r="CI14" s="626"/>
      <c r="CJ14" s="626"/>
      <c r="CK14" s="626"/>
      <c r="CL14" s="626"/>
      <c r="CM14" s="626"/>
      <c r="CN14" s="648"/>
      <c r="CO14" s="648"/>
      <c r="CP14" s="648"/>
      <c r="CQ14" s="648"/>
      <c r="CR14" s="648"/>
      <c r="CS14" s="648"/>
      <c r="CT14" s="648"/>
      <c r="CU14" s="648"/>
      <c r="CV14" s="626"/>
      <c r="CW14" s="648"/>
      <c r="CX14" s="646"/>
      <c r="CY14" s="648">
        <v>5</v>
      </c>
      <c r="CZ14" s="648"/>
      <c r="DA14" s="648"/>
      <c r="DB14" s="648"/>
      <c r="DC14" s="648"/>
      <c r="DD14" s="648"/>
      <c r="DE14" s="646"/>
      <c r="DF14" s="626"/>
      <c r="DG14" s="648"/>
      <c r="DH14" s="626"/>
      <c r="DI14" s="626"/>
      <c r="DJ14" s="648"/>
      <c r="DK14" s="626"/>
      <c r="DL14" s="646"/>
      <c r="DM14" s="638"/>
      <c r="DN14" s="626"/>
      <c r="DO14" s="626"/>
      <c r="DP14" s="626"/>
      <c r="DQ14" s="649">
        <v>13</v>
      </c>
      <c r="DR14" s="649">
        <v>1</v>
      </c>
      <c r="DS14" s="646"/>
      <c r="DT14" s="648"/>
      <c r="DU14" s="626"/>
      <c r="DV14" s="626"/>
      <c r="DW14" s="626"/>
      <c r="DX14" s="648"/>
      <c r="DY14" s="648"/>
      <c r="DZ14" s="646"/>
      <c r="EA14" s="648"/>
      <c r="EB14" s="648"/>
      <c r="EC14" s="648"/>
      <c r="ED14" s="648"/>
      <c r="EE14" s="648"/>
      <c r="EF14" s="648"/>
      <c r="EG14" s="646"/>
      <c r="EH14" s="648"/>
      <c r="EI14" s="648"/>
      <c r="EJ14" s="648"/>
      <c r="EK14" s="648"/>
      <c r="EL14" s="648"/>
      <c r="EM14" s="648"/>
      <c r="EN14" s="646"/>
      <c r="EO14" s="648"/>
      <c r="EP14" s="648"/>
      <c r="EQ14" s="648"/>
      <c r="ER14" s="648"/>
      <c r="ES14" s="648"/>
      <c r="ET14" s="648"/>
      <c r="EU14" s="646"/>
      <c r="EV14" s="648"/>
      <c r="EW14" s="648"/>
      <c r="EX14" s="648"/>
      <c r="EY14" s="648"/>
      <c r="EZ14" s="648"/>
      <c r="FA14" s="648"/>
      <c r="FB14" s="646"/>
      <c r="FC14" s="648"/>
      <c r="FD14" s="648"/>
      <c r="FE14" s="648"/>
      <c r="FF14" s="648"/>
      <c r="FG14" s="648"/>
      <c r="FH14" s="648"/>
      <c r="FI14" s="646"/>
      <c r="FJ14" s="648"/>
      <c r="FK14" s="648"/>
      <c r="FL14" s="648"/>
      <c r="FM14" s="648"/>
      <c r="FN14" s="648"/>
      <c r="FO14" s="648"/>
      <c r="FP14" s="646"/>
      <c r="FQ14" s="648"/>
      <c r="FR14" s="648"/>
      <c r="FS14" s="648"/>
      <c r="FT14" s="648"/>
      <c r="FU14" s="650"/>
      <c r="FV14" s="651"/>
      <c r="FW14" s="646"/>
      <c r="FX14" s="648"/>
      <c r="FY14" s="648"/>
      <c r="FZ14" s="648"/>
      <c r="GA14" s="648"/>
      <c r="GB14" s="648"/>
      <c r="GC14" s="648"/>
      <c r="GD14" s="646"/>
      <c r="GE14" s="648"/>
      <c r="GF14" s="648"/>
      <c r="GG14" s="648"/>
      <c r="GH14" s="648"/>
      <c r="GI14" s="648"/>
      <c r="GJ14" s="648"/>
      <c r="GK14" s="646"/>
      <c r="GL14" s="648"/>
      <c r="GM14" s="648"/>
      <c r="GN14" s="648"/>
      <c r="GO14" s="648"/>
      <c r="GP14" s="648"/>
      <c r="GQ14" s="648"/>
      <c r="GR14" s="646"/>
      <c r="GS14" s="648"/>
      <c r="GT14" s="648"/>
      <c r="GU14" s="648"/>
      <c r="GV14" s="648"/>
      <c r="GW14" s="648"/>
      <c r="GX14" s="648"/>
      <c r="GY14" s="652"/>
      <c r="GZ14" s="651"/>
      <c r="HA14" s="648"/>
      <c r="HB14" s="648"/>
      <c r="HC14" s="648"/>
      <c r="HD14" s="648"/>
      <c r="HE14" s="648"/>
      <c r="HF14" s="646"/>
      <c r="HG14" s="648"/>
      <c r="HH14" s="648"/>
      <c r="HI14" s="648"/>
      <c r="HJ14" s="648"/>
      <c r="HK14" s="648"/>
      <c r="HL14" s="648"/>
      <c r="HM14" s="646"/>
      <c r="HN14" s="648"/>
      <c r="HO14" s="648"/>
      <c r="HP14" s="648"/>
      <c r="HQ14" s="648"/>
      <c r="HR14" s="648"/>
      <c r="HS14" s="648"/>
      <c r="HT14" s="646"/>
      <c r="HU14" s="648"/>
      <c r="HV14" s="648"/>
      <c r="HW14" s="648"/>
      <c r="HX14" s="648"/>
      <c r="HY14" s="648"/>
      <c r="HZ14" s="648"/>
      <c r="IA14" s="646"/>
      <c r="IB14" s="648"/>
      <c r="IC14" s="648"/>
      <c r="ID14" s="653"/>
      <c r="IE14" s="654"/>
      <c r="IF14" s="655"/>
      <c r="IG14" s="655"/>
      <c r="IH14" s="646"/>
      <c r="II14" s="648"/>
      <c r="IJ14" s="648"/>
      <c r="IK14" s="648"/>
      <c r="IL14" s="648"/>
      <c r="IM14" s="648"/>
      <c r="IN14" s="648"/>
      <c r="IO14" s="646"/>
      <c r="IP14" s="648"/>
      <c r="IQ14" s="648"/>
      <c r="IR14" s="648"/>
      <c r="IS14" s="648"/>
      <c r="IT14" s="648"/>
      <c r="IU14" s="648"/>
      <c r="IV14" s="646"/>
      <c r="IW14" s="648"/>
      <c r="IX14" s="648"/>
      <c r="IY14" s="648"/>
      <c r="IZ14" s="648"/>
      <c r="JA14" s="648"/>
      <c r="JB14" s="648"/>
      <c r="JC14" s="646"/>
      <c r="JD14" s="648"/>
      <c r="JE14" s="648"/>
      <c r="JF14" s="648"/>
      <c r="JG14" s="648"/>
      <c r="JH14" s="648"/>
      <c r="JI14" s="626"/>
      <c r="JJ14" s="646"/>
      <c r="JK14" s="648"/>
      <c r="JL14" s="648"/>
      <c r="JM14" s="648"/>
      <c r="JN14" s="648"/>
      <c r="JO14" s="648"/>
      <c r="JP14" s="648"/>
      <c r="JQ14" s="646"/>
      <c r="JR14" s="648"/>
      <c r="JS14" s="648"/>
      <c r="JT14" s="648"/>
      <c r="JU14" s="648"/>
      <c r="JV14" s="648"/>
      <c r="JW14" s="648"/>
      <c r="JX14" s="646"/>
      <c r="JY14" s="648"/>
      <c r="JZ14" s="648"/>
      <c r="KA14" s="648"/>
      <c r="KB14" s="648"/>
      <c r="KC14" s="648"/>
      <c r="KD14" s="648"/>
      <c r="KE14" s="646"/>
      <c r="KF14" s="648"/>
      <c r="KG14" s="648"/>
      <c r="KH14" s="648"/>
      <c r="KI14" s="648"/>
      <c r="KJ14" s="648"/>
      <c r="KK14" s="656"/>
      <c r="KL14" s="646"/>
      <c r="KM14" s="648"/>
      <c r="KN14" s="648"/>
      <c r="KO14" s="648"/>
      <c r="KP14" s="648"/>
      <c r="KQ14" s="648"/>
      <c r="KR14" s="648"/>
      <c r="KS14" s="646"/>
      <c r="KT14" s="648"/>
      <c r="KU14" s="648"/>
      <c r="KV14" s="648"/>
      <c r="KW14" s="648"/>
      <c r="KX14" s="648"/>
      <c r="KY14" s="648"/>
      <c r="KZ14" s="646"/>
      <c r="LA14" s="648"/>
      <c r="LB14" s="648"/>
      <c r="LC14" s="648"/>
      <c r="LD14" s="648"/>
      <c r="LE14" s="648"/>
      <c r="LF14" s="648"/>
      <c r="LG14" s="646"/>
      <c r="LH14" s="648"/>
      <c r="LI14" s="648"/>
      <c r="LJ14" s="648"/>
      <c r="LK14" s="648"/>
      <c r="LL14" s="648"/>
      <c r="LM14" s="650"/>
      <c r="LN14" s="646"/>
      <c r="LO14" s="648"/>
      <c r="LP14" s="648"/>
      <c r="LQ14" s="648"/>
      <c r="LR14" s="648"/>
      <c r="LS14" s="648"/>
      <c r="LT14" s="648"/>
      <c r="LU14" s="646"/>
      <c r="LV14" s="648"/>
      <c r="LW14" s="648"/>
      <c r="LX14" s="648"/>
      <c r="LY14" s="648"/>
      <c r="LZ14" s="648"/>
      <c r="MA14" s="648"/>
      <c r="MB14" s="646"/>
      <c r="MC14" s="648"/>
      <c r="MD14" s="648"/>
      <c r="ME14" s="648"/>
      <c r="MF14" s="648"/>
      <c r="MG14" s="648"/>
      <c r="MH14" s="648"/>
      <c r="MI14" s="646"/>
      <c r="MJ14" s="648"/>
      <c r="MK14" s="648"/>
      <c r="ML14" s="648"/>
      <c r="MM14" s="648"/>
      <c r="MN14" s="648"/>
      <c r="MO14" s="648"/>
      <c r="MP14" s="646"/>
      <c r="MQ14" s="648"/>
      <c r="MR14" s="648"/>
      <c r="MS14" s="648"/>
      <c r="MT14" s="648"/>
    </row>
    <row r="15" spans="1:358" ht="18.899999999999999" hidden="1" customHeight="1" outlineLevel="1" thickTop="1" thickBot="1">
      <c r="A15" s="629">
        <v>1</v>
      </c>
      <c r="B15" s="629">
        <v>10</v>
      </c>
      <c r="C15" s="629"/>
      <c r="D15" s="630"/>
      <c r="E15" s="639" t="s">
        <v>649</v>
      </c>
      <c r="F15" s="631" t="s">
        <v>660</v>
      </c>
      <c r="G15" s="632">
        <f t="shared" ref="G15:G24" si="1">SUM(H15:FU15)</f>
        <v>100</v>
      </c>
      <c r="H15" s="625"/>
      <c r="I15" s="626"/>
      <c r="J15" s="626"/>
      <c r="K15" s="626"/>
      <c r="L15" s="626"/>
      <c r="M15" s="626"/>
      <c r="N15" s="626"/>
      <c r="O15" s="626"/>
      <c r="P15" s="626"/>
      <c r="Q15" s="626"/>
      <c r="R15" s="626"/>
      <c r="S15" s="626"/>
      <c r="T15" s="626"/>
      <c r="U15" s="626"/>
      <c r="V15" s="626"/>
      <c r="W15" s="626"/>
      <c r="X15" s="626"/>
      <c r="Y15" s="626"/>
      <c r="Z15" s="626"/>
      <c r="AA15" s="626"/>
      <c r="AB15" s="626"/>
      <c r="AC15" s="626"/>
      <c r="AD15" s="626"/>
      <c r="AE15" s="626"/>
      <c r="AF15" s="626"/>
      <c r="AG15" s="626"/>
      <c r="AH15" s="626"/>
      <c r="AI15" s="626"/>
      <c r="AJ15" s="626"/>
      <c r="AK15" s="626"/>
      <c r="AL15" s="626"/>
      <c r="AM15" s="626"/>
      <c r="AN15" s="626"/>
      <c r="AO15" s="626"/>
      <c r="AP15" s="626"/>
      <c r="AQ15" s="626"/>
      <c r="AR15" s="626"/>
      <c r="AS15" s="626"/>
      <c r="AT15" s="626"/>
      <c r="AU15" s="626"/>
      <c r="AV15" s="626"/>
      <c r="AW15" s="626"/>
      <c r="AX15" s="626"/>
      <c r="AY15" s="626"/>
      <c r="AZ15" s="626"/>
      <c r="BA15" s="626"/>
      <c r="BB15" s="626"/>
      <c r="BC15" s="626"/>
      <c r="BD15" s="626"/>
      <c r="BE15" s="626"/>
      <c r="BF15" s="626"/>
      <c r="BG15" s="626"/>
      <c r="BH15" s="626"/>
      <c r="BI15" s="626"/>
      <c r="BJ15" s="626"/>
      <c r="BK15" s="626"/>
      <c r="BL15" s="626"/>
      <c r="BM15" s="626"/>
      <c r="BN15" s="626"/>
      <c r="BO15" s="626"/>
      <c r="BP15" s="626"/>
      <c r="BQ15" s="626"/>
      <c r="BR15" s="626"/>
      <c r="BS15" s="626"/>
      <c r="BT15" s="657"/>
      <c r="BU15" s="626"/>
      <c r="BV15" s="626"/>
      <c r="BW15" s="626"/>
      <c r="BX15" s="626"/>
      <c r="BY15" s="626"/>
      <c r="BZ15" s="626"/>
      <c r="CA15" s="626"/>
      <c r="CB15" s="626"/>
      <c r="CC15" s="626"/>
      <c r="CD15" s="626"/>
      <c r="CE15" s="626"/>
      <c r="CF15" s="626"/>
      <c r="CG15" s="626"/>
      <c r="CH15" s="626"/>
      <c r="CI15" s="626"/>
      <c r="CJ15" s="626"/>
      <c r="CK15" s="626"/>
      <c r="CL15" s="626"/>
      <c r="CM15" s="626"/>
      <c r="CN15" s="626"/>
      <c r="CO15" s="626"/>
      <c r="CP15" s="626"/>
      <c r="CQ15" s="626"/>
      <c r="CR15" s="626"/>
      <c r="CS15" s="626"/>
      <c r="CT15" s="626"/>
      <c r="CU15" s="626"/>
      <c r="CV15" s="626"/>
      <c r="CW15" s="626"/>
      <c r="CX15" s="633"/>
      <c r="CY15" s="626"/>
      <c r="CZ15" s="626"/>
      <c r="DA15" s="626"/>
      <c r="DB15" s="626"/>
      <c r="DC15" s="626"/>
      <c r="DD15" s="626"/>
      <c r="DE15" s="646"/>
      <c r="DF15" s="626"/>
      <c r="DG15" s="626"/>
      <c r="DH15" s="626"/>
      <c r="DI15" s="626"/>
      <c r="DJ15" s="626"/>
      <c r="DK15" s="648">
        <v>35</v>
      </c>
      <c r="DL15" s="633"/>
      <c r="DM15" s="646">
        <v>22</v>
      </c>
      <c r="DN15" s="646">
        <v>33</v>
      </c>
      <c r="DO15" s="626">
        <v>5</v>
      </c>
      <c r="DP15" s="626"/>
      <c r="DQ15" s="626">
        <v>5</v>
      </c>
      <c r="DR15" s="626"/>
      <c r="DS15" s="633"/>
      <c r="DT15" s="648"/>
      <c r="DU15" s="626"/>
      <c r="DV15" s="626"/>
      <c r="DW15" s="626"/>
      <c r="DX15" s="626"/>
      <c r="DY15" s="626"/>
      <c r="DZ15" s="633"/>
      <c r="EA15" s="626"/>
      <c r="EB15" s="626"/>
      <c r="EC15" s="626"/>
      <c r="ED15" s="626"/>
      <c r="EE15" s="626"/>
      <c r="EF15" s="626"/>
      <c r="EG15" s="633"/>
      <c r="EH15" s="626"/>
      <c r="EI15" s="626"/>
      <c r="EJ15" s="626"/>
      <c r="EK15" s="626"/>
      <c r="EL15" s="626"/>
      <c r="EM15" s="626"/>
      <c r="EN15" s="633"/>
      <c r="EO15" s="626"/>
      <c r="EP15" s="626"/>
      <c r="EQ15" s="626"/>
      <c r="ER15" s="626"/>
      <c r="ES15" s="626"/>
      <c r="ET15" s="626"/>
      <c r="EU15" s="633"/>
      <c r="EV15" s="626"/>
      <c r="EW15" s="626"/>
      <c r="EX15" s="626"/>
      <c r="EY15" s="626"/>
      <c r="EZ15" s="626"/>
      <c r="FA15" s="626"/>
      <c r="FB15" s="633"/>
      <c r="FC15" s="626"/>
      <c r="FD15" s="626"/>
      <c r="FE15" s="626"/>
      <c r="FF15" s="626"/>
      <c r="FG15" s="626"/>
      <c r="FH15" s="626"/>
      <c r="FI15" s="633"/>
      <c r="FJ15" s="626"/>
      <c r="FK15" s="626"/>
      <c r="FL15" s="626"/>
      <c r="FM15" s="626"/>
      <c r="FN15" s="626"/>
      <c r="FO15" s="626"/>
      <c r="FP15" s="633"/>
      <c r="FQ15" s="626"/>
      <c r="FR15" s="626"/>
      <c r="FS15" s="626"/>
      <c r="FT15" s="626"/>
      <c r="FU15" s="627"/>
      <c r="FV15" s="625"/>
      <c r="FW15" s="633"/>
      <c r="FX15" s="626"/>
      <c r="FY15" s="626"/>
      <c r="FZ15" s="626"/>
      <c r="GA15" s="626"/>
      <c r="GB15" s="626"/>
      <c r="GC15" s="626"/>
      <c r="GD15" s="633"/>
      <c r="GE15" s="626"/>
      <c r="GF15" s="626"/>
      <c r="GG15" s="626"/>
      <c r="GH15" s="626"/>
      <c r="GI15" s="626"/>
      <c r="GJ15" s="626"/>
      <c r="GK15" s="633"/>
      <c r="GL15" s="626"/>
      <c r="GM15" s="626"/>
      <c r="GN15" s="626"/>
      <c r="GO15" s="626"/>
      <c r="GP15" s="626"/>
      <c r="GQ15" s="626"/>
      <c r="GR15" s="633"/>
      <c r="GS15" s="626"/>
      <c r="GT15" s="626"/>
      <c r="GU15" s="626"/>
      <c r="GV15" s="626"/>
      <c r="GW15" s="626"/>
      <c r="GX15" s="626"/>
      <c r="GY15" s="634"/>
      <c r="GZ15" s="625"/>
      <c r="HA15" s="626"/>
      <c r="HB15" s="626"/>
      <c r="HC15" s="626"/>
      <c r="HD15" s="626"/>
      <c r="HE15" s="626"/>
      <c r="HF15" s="633"/>
      <c r="HG15" s="626"/>
      <c r="HH15" s="626"/>
      <c r="HI15" s="626"/>
      <c r="HJ15" s="626"/>
      <c r="HK15" s="626"/>
      <c r="HL15" s="626"/>
      <c r="HM15" s="633"/>
      <c r="HN15" s="626"/>
      <c r="HO15" s="626"/>
      <c r="HP15" s="626"/>
      <c r="HQ15" s="626"/>
      <c r="HR15" s="626"/>
      <c r="HS15" s="626"/>
      <c r="HT15" s="633"/>
      <c r="HU15" s="626"/>
      <c r="HV15" s="626"/>
      <c r="HW15" s="626"/>
      <c r="HX15" s="626"/>
      <c r="HY15" s="626"/>
      <c r="HZ15" s="626"/>
      <c r="IA15" s="633"/>
      <c r="IB15" s="648"/>
      <c r="IC15" s="648"/>
      <c r="ID15" s="653"/>
      <c r="IE15" s="654"/>
      <c r="IF15" s="655"/>
      <c r="IG15" s="655"/>
      <c r="IH15" s="633"/>
      <c r="II15" s="626"/>
      <c r="IJ15" s="626"/>
      <c r="IK15" s="626"/>
      <c r="IL15" s="626"/>
      <c r="IM15" s="626"/>
      <c r="IN15" s="626"/>
      <c r="IO15" s="633"/>
      <c r="IP15" s="626"/>
      <c r="IQ15" s="626"/>
      <c r="IR15" s="626"/>
      <c r="IS15" s="626"/>
      <c r="IT15" s="626"/>
      <c r="IU15" s="626"/>
      <c r="IV15" s="633"/>
      <c r="IW15" s="626"/>
      <c r="IX15" s="626"/>
      <c r="IY15" s="626"/>
      <c r="IZ15" s="626"/>
      <c r="JA15" s="626"/>
      <c r="JB15" s="626"/>
      <c r="JC15" s="633"/>
      <c r="JD15" s="626"/>
      <c r="JE15" s="626"/>
      <c r="JF15" s="626"/>
      <c r="JG15" s="626"/>
      <c r="JH15" s="626"/>
      <c r="JI15" s="626"/>
      <c r="JJ15" s="633"/>
      <c r="JK15" s="626"/>
      <c r="JL15" s="626"/>
      <c r="JM15" s="626"/>
      <c r="JN15" s="626"/>
      <c r="JO15" s="626"/>
      <c r="JP15" s="626"/>
      <c r="JQ15" s="633"/>
      <c r="JR15" s="626"/>
      <c r="JS15" s="626"/>
      <c r="JT15" s="626"/>
      <c r="JU15" s="626"/>
      <c r="JV15" s="626"/>
      <c r="JW15" s="626"/>
      <c r="JX15" s="633"/>
      <c r="JY15" s="626"/>
      <c r="JZ15" s="626"/>
      <c r="KA15" s="626"/>
      <c r="KB15" s="626"/>
      <c r="KC15" s="626"/>
      <c r="KD15" s="626"/>
      <c r="KE15" s="633"/>
      <c r="KF15" s="626"/>
      <c r="KG15" s="626"/>
      <c r="KH15" s="626"/>
      <c r="KI15" s="626"/>
      <c r="KJ15" s="626"/>
      <c r="KK15" s="628"/>
      <c r="KL15" s="633"/>
      <c r="KM15" s="626"/>
      <c r="KN15" s="626"/>
      <c r="KO15" s="626"/>
      <c r="KP15" s="626"/>
      <c r="KQ15" s="626"/>
      <c r="KR15" s="626"/>
      <c r="KS15" s="633"/>
      <c r="KT15" s="626"/>
      <c r="KU15" s="626"/>
      <c r="KV15" s="626"/>
      <c r="KW15" s="626"/>
      <c r="KX15" s="626"/>
      <c r="KY15" s="626"/>
      <c r="KZ15" s="633"/>
      <c r="LA15" s="626"/>
      <c r="LB15" s="626"/>
      <c r="LC15" s="626"/>
      <c r="LD15" s="626"/>
      <c r="LE15" s="626"/>
      <c r="LF15" s="626"/>
      <c r="LG15" s="633"/>
      <c r="LH15" s="626"/>
      <c r="LI15" s="626"/>
      <c r="LJ15" s="626"/>
      <c r="LK15" s="626"/>
      <c r="LL15" s="626"/>
      <c r="LM15" s="627"/>
      <c r="LN15" s="633"/>
      <c r="LO15" s="626"/>
      <c r="LP15" s="626"/>
      <c r="LQ15" s="626"/>
      <c r="LR15" s="626"/>
      <c r="LS15" s="626"/>
      <c r="LT15" s="626"/>
      <c r="LU15" s="633"/>
      <c r="LV15" s="626"/>
      <c r="LW15" s="626"/>
      <c r="LX15" s="626"/>
      <c r="LY15" s="626"/>
      <c r="LZ15" s="626"/>
      <c r="MA15" s="626"/>
      <c r="MB15" s="633"/>
      <c r="MC15" s="626"/>
      <c r="MD15" s="626"/>
      <c r="ME15" s="626"/>
      <c r="MF15" s="626"/>
      <c r="MG15" s="626"/>
      <c r="MH15" s="626"/>
      <c r="MI15" s="633"/>
      <c r="MJ15" s="626"/>
      <c r="MK15" s="626"/>
      <c r="ML15" s="626"/>
      <c r="MM15" s="626"/>
      <c r="MN15" s="626"/>
      <c r="MO15" s="626"/>
      <c r="MP15" s="633"/>
      <c r="MQ15" s="626"/>
      <c r="MR15" s="626"/>
      <c r="MS15" s="626"/>
      <c r="MT15" s="626"/>
    </row>
    <row r="16" spans="1:358" ht="18.899999999999999" hidden="1" customHeight="1" outlineLevel="1" thickBot="1">
      <c r="A16" s="629">
        <v>1</v>
      </c>
      <c r="B16" s="629"/>
      <c r="C16" s="629"/>
      <c r="D16" s="630"/>
      <c r="E16" s="630"/>
      <c r="F16" s="631" t="s">
        <v>648</v>
      </c>
      <c r="G16" s="632">
        <f t="shared" si="1"/>
        <v>8</v>
      </c>
      <c r="H16" s="625"/>
      <c r="I16" s="626"/>
      <c r="J16" s="626"/>
      <c r="K16" s="626"/>
      <c r="L16" s="626"/>
      <c r="M16" s="626"/>
      <c r="N16" s="626"/>
      <c r="O16" s="626"/>
      <c r="P16" s="626"/>
      <c r="Q16" s="626"/>
      <c r="R16" s="626"/>
      <c r="S16" s="626"/>
      <c r="T16" s="626"/>
      <c r="U16" s="626"/>
      <c r="V16" s="626"/>
      <c r="W16" s="626"/>
      <c r="X16" s="626"/>
      <c r="Y16" s="626"/>
      <c r="Z16" s="626"/>
      <c r="AA16" s="626"/>
      <c r="AB16" s="626"/>
      <c r="AC16" s="626"/>
      <c r="AD16" s="626"/>
      <c r="AE16" s="626"/>
      <c r="AF16" s="626"/>
      <c r="AG16" s="626"/>
      <c r="AH16" s="626"/>
      <c r="AI16" s="626"/>
      <c r="AJ16" s="626"/>
      <c r="AK16" s="626"/>
      <c r="AL16" s="626"/>
      <c r="AM16" s="626"/>
      <c r="AN16" s="626"/>
      <c r="AO16" s="626"/>
      <c r="AP16" s="626"/>
      <c r="AQ16" s="626"/>
      <c r="AR16" s="626"/>
      <c r="AS16" s="626"/>
      <c r="AT16" s="626"/>
      <c r="AU16" s="626"/>
      <c r="AV16" s="626"/>
      <c r="AW16" s="626"/>
      <c r="AX16" s="626"/>
      <c r="AY16" s="626"/>
      <c r="AZ16" s="626"/>
      <c r="BA16" s="626"/>
      <c r="BB16" s="626"/>
      <c r="BC16" s="626"/>
      <c r="BD16" s="626"/>
      <c r="BE16" s="626"/>
      <c r="BF16" s="626"/>
      <c r="BG16" s="626"/>
      <c r="BH16" s="626"/>
      <c r="BI16" s="626"/>
      <c r="BJ16" s="626"/>
      <c r="BK16" s="626"/>
      <c r="BL16" s="626"/>
      <c r="BM16" s="626"/>
      <c r="BN16" s="626"/>
      <c r="BO16" s="626"/>
      <c r="BP16" s="626"/>
      <c r="BQ16" s="626"/>
      <c r="BR16" s="626"/>
      <c r="BS16" s="626"/>
      <c r="BT16" s="626"/>
      <c r="BU16" s="626"/>
      <c r="BV16" s="626"/>
      <c r="BW16" s="626"/>
      <c r="BX16" s="626"/>
      <c r="BY16" s="626"/>
      <c r="BZ16" s="626"/>
      <c r="CA16" s="626"/>
      <c r="CB16" s="626"/>
      <c r="CC16" s="626"/>
      <c r="CD16" s="626"/>
      <c r="CE16" s="626"/>
      <c r="CF16" s="626"/>
      <c r="CG16" s="626"/>
      <c r="CH16" s="626"/>
      <c r="CI16" s="626"/>
      <c r="CJ16" s="626"/>
      <c r="CK16" s="626"/>
      <c r="CL16" s="626"/>
      <c r="CM16" s="626"/>
      <c r="CN16" s="626"/>
      <c r="CO16" s="626"/>
      <c r="CP16" s="626"/>
      <c r="CQ16" s="626"/>
      <c r="CR16" s="626"/>
      <c r="CS16" s="626"/>
      <c r="CT16" s="626"/>
      <c r="CU16" s="626"/>
      <c r="CV16" s="626"/>
      <c r="CW16" s="626"/>
      <c r="CX16" s="633"/>
      <c r="CY16" s="626"/>
      <c r="CZ16" s="626"/>
      <c r="DA16" s="626"/>
      <c r="DB16" s="626"/>
      <c r="DC16" s="626"/>
      <c r="DD16" s="626"/>
      <c r="DE16" s="633"/>
      <c r="DF16" s="626"/>
      <c r="DG16" s="626"/>
      <c r="DH16" s="626"/>
      <c r="DI16" s="626"/>
      <c r="DJ16" s="626"/>
      <c r="DK16" s="626"/>
      <c r="DL16" s="633"/>
      <c r="DM16" s="626"/>
      <c r="DN16" s="626"/>
      <c r="DO16" s="626"/>
      <c r="DP16" s="626"/>
      <c r="DQ16" s="643"/>
      <c r="DR16" s="626"/>
      <c r="DS16" s="633"/>
      <c r="DT16" s="626"/>
      <c r="DU16" s="626"/>
      <c r="DV16" s="626"/>
      <c r="DW16" s="626"/>
      <c r="DX16" s="626"/>
      <c r="DY16" s="626"/>
      <c r="DZ16" s="633"/>
      <c r="EA16" s="626"/>
      <c r="EB16" s="658">
        <v>8</v>
      </c>
      <c r="EC16" s="638" t="s">
        <v>661</v>
      </c>
      <c r="ED16" s="626"/>
      <c r="EE16" s="626"/>
      <c r="EF16" s="626"/>
      <c r="EG16" s="633"/>
      <c r="EH16" s="626"/>
      <c r="EI16" s="626"/>
      <c r="EJ16" s="626"/>
      <c r="EK16" s="626"/>
      <c r="EL16" s="626"/>
      <c r="EM16" s="626"/>
      <c r="EN16" s="633"/>
      <c r="EO16" s="626"/>
      <c r="EP16" s="626"/>
      <c r="EQ16" s="626"/>
      <c r="ER16" s="626"/>
      <c r="ES16" s="626"/>
      <c r="ET16" s="626"/>
      <c r="EU16" s="633"/>
      <c r="EV16" s="626"/>
      <c r="EW16" s="626"/>
      <c r="EX16" s="626"/>
      <c r="EY16" s="626"/>
      <c r="EZ16" s="626"/>
      <c r="FA16" s="626"/>
      <c r="FB16" s="633"/>
      <c r="FC16" s="626"/>
      <c r="FD16" s="626"/>
      <c r="FE16" s="626"/>
      <c r="FF16" s="626"/>
      <c r="FG16" s="626"/>
      <c r="FH16" s="626"/>
      <c r="FI16" s="633"/>
      <c r="FJ16" s="626"/>
      <c r="FK16" s="626"/>
      <c r="FL16" s="626"/>
      <c r="FM16" s="626"/>
      <c r="FN16" s="626"/>
      <c r="FO16" s="626"/>
      <c r="FP16" s="633"/>
      <c r="FQ16" s="626"/>
      <c r="FR16" s="626"/>
      <c r="FS16" s="626"/>
      <c r="FT16" s="626"/>
      <c r="FU16" s="627"/>
      <c r="FV16" s="625"/>
      <c r="FW16" s="633"/>
      <c r="FX16" s="626"/>
      <c r="FY16" s="626"/>
      <c r="FZ16" s="626"/>
      <c r="GA16" s="626"/>
      <c r="GB16" s="626"/>
      <c r="GC16" s="626"/>
      <c r="GD16" s="633"/>
      <c r="GE16" s="626"/>
      <c r="GF16" s="626"/>
      <c r="GG16" s="626"/>
      <c r="GH16" s="626"/>
      <c r="GI16" s="626"/>
      <c r="GJ16" s="626"/>
      <c r="GK16" s="633"/>
      <c r="GL16" s="626"/>
      <c r="GM16" s="626"/>
      <c r="GN16" s="626"/>
      <c r="GO16" s="626"/>
      <c r="GP16" s="626"/>
      <c r="GQ16" s="626"/>
      <c r="GR16" s="633"/>
      <c r="GS16" s="626"/>
      <c r="GT16" s="626"/>
      <c r="GU16" s="626"/>
      <c r="GV16" s="626"/>
      <c r="GW16" s="626"/>
      <c r="GX16" s="626"/>
      <c r="GY16" s="634"/>
      <c r="GZ16" s="625"/>
      <c r="HA16" s="626"/>
      <c r="HB16" s="626"/>
      <c r="HC16" s="626"/>
      <c r="HD16" s="626"/>
      <c r="HE16" s="626"/>
      <c r="HF16" s="633"/>
      <c r="HG16" s="626"/>
      <c r="HH16" s="626"/>
      <c r="HI16" s="626"/>
      <c r="HJ16" s="626"/>
      <c r="HK16" s="626"/>
      <c r="HL16" s="626"/>
      <c r="HM16" s="633"/>
      <c r="HN16" s="626"/>
      <c r="HO16" s="626"/>
      <c r="HP16" s="626"/>
      <c r="HQ16" s="626"/>
      <c r="HR16" s="626"/>
      <c r="HS16" s="626"/>
      <c r="HT16" s="633"/>
      <c r="HU16" s="626"/>
      <c r="HV16" s="626"/>
      <c r="HW16" s="626"/>
      <c r="HX16" s="626"/>
      <c r="HY16" s="626"/>
      <c r="HZ16" s="626"/>
      <c r="IA16" s="633"/>
      <c r="IB16" s="648"/>
      <c r="IC16" s="648"/>
      <c r="ID16" s="653"/>
      <c r="IE16" s="654"/>
      <c r="IF16" s="655"/>
      <c r="IG16" s="655"/>
      <c r="IH16" s="633"/>
      <c r="II16" s="626"/>
      <c r="IJ16" s="626"/>
      <c r="IK16" s="626"/>
      <c r="IL16" s="626"/>
      <c r="IM16" s="626"/>
      <c r="IN16" s="626"/>
      <c r="IO16" s="633"/>
      <c r="IP16" s="626"/>
      <c r="IQ16" s="626"/>
      <c r="IR16" s="626"/>
      <c r="IS16" s="626"/>
      <c r="IT16" s="626"/>
      <c r="IU16" s="626"/>
      <c r="IV16" s="633"/>
      <c r="IW16" s="626"/>
      <c r="IX16" s="626"/>
      <c r="IY16" s="626"/>
      <c r="IZ16" s="626"/>
      <c r="JA16" s="626"/>
      <c r="JB16" s="626"/>
      <c r="JC16" s="633"/>
      <c r="JD16" s="626"/>
      <c r="JE16" s="626"/>
      <c r="JF16" s="626"/>
      <c r="JG16" s="626"/>
      <c r="JH16" s="626"/>
      <c r="JI16" s="626"/>
      <c r="JJ16" s="633"/>
      <c r="JK16" s="626"/>
      <c r="JL16" s="626"/>
      <c r="JM16" s="626"/>
      <c r="JN16" s="626"/>
      <c r="JO16" s="626"/>
      <c r="JP16" s="626"/>
      <c r="JQ16" s="633"/>
      <c r="JR16" s="626"/>
      <c r="JS16" s="626"/>
      <c r="JT16" s="626"/>
      <c r="JU16" s="626"/>
      <c r="JV16" s="626"/>
      <c r="JW16" s="626"/>
      <c r="JX16" s="633"/>
      <c r="JY16" s="626"/>
      <c r="JZ16" s="626"/>
      <c r="KA16" s="626"/>
      <c r="KB16" s="626"/>
      <c r="KC16" s="626"/>
      <c r="KD16" s="626"/>
      <c r="KE16" s="633"/>
      <c r="KF16" s="626"/>
      <c r="KG16" s="626"/>
      <c r="KH16" s="626"/>
      <c r="KI16" s="626"/>
      <c r="KJ16" s="626"/>
      <c r="KK16" s="628"/>
      <c r="KL16" s="633"/>
      <c r="KM16" s="626"/>
      <c r="KN16" s="626"/>
      <c r="KO16" s="626"/>
      <c r="KP16" s="626"/>
      <c r="KQ16" s="626"/>
      <c r="KR16" s="626"/>
      <c r="KS16" s="633"/>
      <c r="KT16" s="626"/>
      <c r="KU16" s="626"/>
      <c r="KV16" s="626"/>
      <c r="KW16" s="626"/>
      <c r="KX16" s="626"/>
      <c r="KY16" s="626"/>
      <c r="KZ16" s="633"/>
      <c r="LA16" s="626"/>
      <c r="LB16" s="626"/>
      <c r="LC16" s="626"/>
      <c r="LD16" s="626"/>
      <c r="LE16" s="626"/>
      <c r="LF16" s="626"/>
      <c r="LG16" s="633"/>
      <c r="LH16" s="626"/>
      <c r="LI16" s="626"/>
      <c r="LJ16" s="626"/>
      <c r="LK16" s="626"/>
      <c r="LL16" s="626"/>
      <c r="LM16" s="627"/>
      <c r="LN16" s="633"/>
      <c r="LO16" s="626"/>
      <c r="LP16" s="626"/>
      <c r="LQ16" s="626"/>
      <c r="LR16" s="626"/>
      <c r="LS16" s="626"/>
      <c r="LT16" s="626"/>
      <c r="LU16" s="633"/>
      <c r="LV16" s="626"/>
      <c r="LW16" s="626"/>
      <c r="LX16" s="626"/>
      <c r="LY16" s="626"/>
      <c r="LZ16" s="626"/>
      <c r="MA16" s="626"/>
      <c r="MB16" s="633"/>
      <c r="MC16" s="626"/>
      <c r="MD16" s="626"/>
      <c r="ME16" s="626"/>
      <c r="MF16" s="626"/>
      <c r="MG16" s="626"/>
      <c r="MH16" s="626"/>
      <c r="MI16" s="633"/>
      <c r="MJ16" s="626"/>
      <c r="MK16" s="626"/>
      <c r="ML16" s="626"/>
      <c r="MM16" s="626"/>
      <c r="MN16" s="626"/>
      <c r="MO16" s="626"/>
      <c r="MP16" s="633"/>
      <c r="MQ16" s="626"/>
      <c r="MR16" s="626"/>
      <c r="MS16" s="626"/>
      <c r="MT16" s="626"/>
    </row>
    <row r="17" spans="1:358" ht="18.899999999999999" hidden="1" customHeight="1" outlineLevel="1" thickBot="1">
      <c r="A17" s="629">
        <v>1</v>
      </c>
      <c r="B17" s="629">
        <v>11</v>
      </c>
      <c r="C17" s="629"/>
      <c r="D17" s="630"/>
      <c r="E17" s="639" t="s">
        <v>649</v>
      </c>
      <c r="F17" s="631" t="s">
        <v>662</v>
      </c>
      <c r="G17" s="632">
        <f t="shared" si="1"/>
        <v>100</v>
      </c>
      <c r="H17" s="625"/>
      <c r="I17" s="626"/>
      <c r="J17" s="626"/>
      <c r="K17" s="626"/>
      <c r="L17" s="626"/>
      <c r="M17" s="626"/>
      <c r="N17" s="626"/>
      <c r="O17" s="626"/>
      <c r="P17" s="626"/>
      <c r="Q17" s="626"/>
      <c r="R17" s="626"/>
      <c r="S17" s="626"/>
      <c r="T17" s="626"/>
      <c r="U17" s="626"/>
      <c r="V17" s="626"/>
      <c r="W17" s="626"/>
      <c r="X17" s="626"/>
      <c r="Y17" s="626"/>
      <c r="Z17" s="626"/>
      <c r="AA17" s="626"/>
      <c r="AB17" s="626"/>
      <c r="AC17" s="626"/>
      <c r="AD17" s="626"/>
      <c r="AE17" s="626"/>
      <c r="AF17" s="626"/>
      <c r="AG17" s="626"/>
      <c r="AH17" s="626"/>
      <c r="AI17" s="626"/>
      <c r="AJ17" s="626"/>
      <c r="AK17" s="626"/>
      <c r="AL17" s="626"/>
      <c r="AM17" s="626"/>
      <c r="AN17" s="626"/>
      <c r="AO17" s="626"/>
      <c r="AP17" s="626"/>
      <c r="AQ17" s="626"/>
      <c r="AR17" s="626"/>
      <c r="AS17" s="626"/>
      <c r="AT17" s="626"/>
      <c r="AU17" s="626"/>
      <c r="AV17" s="626"/>
      <c r="AW17" s="626"/>
      <c r="AX17" s="626"/>
      <c r="AY17" s="626"/>
      <c r="AZ17" s="626"/>
      <c r="BA17" s="626"/>
      <c r="BB17" s="626"/>
      <c r="BC17" s="626"/>
      <c r="BD17" s="626"/>
      <c r="BE17" s="626"/>
      <c r="BF17" s="626"/>
      <c r="BG17" s="626"/>
      <c r="BH17" s="626"/>
      <c r="BI17" s="626"/>
      <c r="BJ17" s="626"/>
      <c r="BK17" s="626"/>
      <c r="BL17" s="626"/>
      <c r="BM17" s="626"/>
      <c r="BN17" s="626"/>
      <c r="BO17" s="626"/>
      <c r="BP17" s="626"/>
      <c r="BQ17" s="626"/>
      <c r="BR17" s="626"/>
      <c r="BS17" s="626"/>
      <c r="BT17" s="626"/>
      <c r="BU17" s="626"/>
      <c r="BV17" s="626"/>
      <c r="BW17" s="626"/>
      <c r="BX17" s="626"/>
      <c r="BY17" s="626"/>
      <c r="BZ17" s="626"/>
      <c r="CA17" s="626"/>
      <c r="CB17" s="626"/>
      <c r="CC17" s="626"/>
      <c r="CD17" s="626"/>
      <c r="CE17" s="626"/>
      <c r="CF17" s="626"/>
      <c r="CG17" s="626"/>
      <c r="CH17" s="626"/>
      <c r="CI17" s="626"/>
      <c r="CJ17" s="626"/>
      <c r="CK17" s="626"/>
      <c r="CL17" s="626"/>
      <c r="CM17" s="626"/>
      <c r="CN17" s="626"/>
      <c r="CO17" s="626"/>
      <c r="CP17" s="626"/>
      <c r="CQ17" s="626"/>
      <c r="CR17" s="626"/>
      <c r="CS17" s="626"/>
      <c r="CT17" s="626"/>
      <c r="CU17" s="626"/>
      <c r="CV17" s="626"/>
      <c r="CW17" s="626"/>
      <c r="CX17" s="633"/>
      <c r="CY17" s="626"/>
      <c r="CZ17" s="626"/>
      <c r="DA17" s="626"/>
      <c r="DB17" s="626"/>
      <c r="DC17" s="626"/>
      <c r="DD17" s="626"/>
      <c r="DE17" s="633"/>
      <c r="DF17" s="626"/>
      <c r="DG17" s="626"/>
      <c r="DH17" s="626"/>
      <c r="DI17" s="626"/>
      <c r="DJ17" s="626"/>
      <c r="DK17" s="626"/>
      <c r="DL17" s="633"/>
      <c r="DM17" s="626"/>
      <c r="DN17" s="626"/>
      <c r="DO17" s="626"/>
      <c r="DP17" s="626"/>
      <c r="DQ17" s="626">
        <v>11</v>
      </c>
      <c r="DR17" s="626">
        <v>30</v>
      </c>
      <c r="DS17" s="626">
        <v>25</v>
      </c>
      <c r="DT17" s="626"/>
      <c r="DU17" s="633">
        <v>1</v>
      </c>
      <c r="DV17" s="626">
        <v>10</v>
      </c>
      <c r="DW17" s="626">
        <v>12</v>
      </c>
      <c r="DX17" s="626">
        <v>11</v>
      </c>
      <c r="DY17" s="626"/>
      <c r="DZ17" s="633"/>
      <c r="EA17" s="643"/>
      <c r="EB17" s="648"/>
      <c r="EC17" s="626"/>
      <c r="ED17" s="626"/>
      <c r="EE17" s="626"/>
      <c r="EF17" s="626"/>
      <c r="EG17" s="633"/>
      <c r="EH17" s="626"/>
      <c r="EI17" s="626"/>
      <c r="EJ17" s="626"/>
      <c r="EK17" s="626"/>
      <c r="EL17" s="626"/>
      <c r="EM17" s="626"/>
      <c r="EN17" s="633"/>
      <c r="EO17" s="626"/>
      <c r="EP17" s="626"/>
      <c r="EQ17" s="626"/>
      <c r="ER17" s="626"/>
      <c r="ES17" s="626"/>
      <c r="ET17" s="626"/>
      <c r="EU17" s="633"/>
      <c r="EV17" s="626"/>
      <c r="EW17" s="626"/>
      <c r="EX17" s="626"/>
      <c r="EY17" s="626"/>
      <c r="EZ17" s="626"/>
      <c r="FA17" s="626"/>
      <c r="FB17" s="633"/>
      <c r="FC17" s="626"/>
      <c r="FD17" s="626"/>
      <c r="FE17" s="626"/>
      <c r="FF17" s="626"/>
      <c r="FG17" s="626"/>
      <c r="FH17" s="626"/>
      <c r="FI17" s="633"/>
      <c r="FJ17" s="626"/>
      <c r="FK17" s="626"/>
      <c r="FL17" s="626"/>
      <c r="FM17" s="626"/>
      <c r="FN17" s="626"/>
      <c r="FO17" s="626"/>
      <c r="FP17" s="633"/>
      <c r="FQ17" s="626"/>
      <c r="FR17" s="626"/>
      <c r="FS17" s="626"/>
      <c r="FT17" s="626"/>
      <c r="FU17" s="627"/>
      <c r="FV17" s="625"/>
      <c r="FW17" s="633"/>
      <c r="FX17" s="626"/>
      <c r="FY17" s="626"/>
      <c r="FZ17" s="626"/>
      <c r="GA17" s="626"/>
      <c r="GB17" s="626"/>
      <c r="GC17" s="626"/>
      <c r="GD17" s="633"/>
      <c r="GE17" s="626"/>
      <c r="GF17" s="626"/>
      <c r="GG17" s="626"/>
      <c r="GH17" s="626"/>
      <c r="GI17" s="626"/>
      <c r="GJ17" s="626"/>
      <c r="GK17" s="633"/>
      <c r="GL17" s="626"/>
      <c r="GM17" s="626"/>
      <c r="GN17" s="626"/>
      <c r="GO17" s="626"/>
      <c r="GP17" s="626"/>
      <c r="GQ17" s="626"/>
      <c r="GR17" s="633"/>
      <c r="GS17" s="626"/>
      <c r="GT17" s="626"/>
      <c r="GU17" s="626"/>
      <c r="GV17" s="626"/>
      <c r="GW17" s="626"/>
      <c r="GX17" s="626"/>
      <c r="GY17" s="634"/>
      <c r="GZ17" s="625"/>
      <c r="HA17" s="626"/>
      <c r="HB17" s="626"/>
      <c r="HC17" s="626"/>
      <c r="HD17" s="626"/>
      <c r="HE17" s="626"/>
      <c r="HF17" s="633"/>
      <c r="HG17" s="626"/>
      <c r="HH17" s="626"/>
      <c r="HI17" s="626"/>
      <c r="HJ17" s="626"/>
      <c r="HK17" s="626"/>
      <c r="HL17" s="626"/>
      <c r="HM17" s="633"/>
      <c r="HN17" s="626"/>
      <c r="HO17" s="626"/>
      <c r="HP17" s="626"/>
      <c r="HQ17" s="626"/>
      <c r="HR17" s="626"/>
      <c r="HS17" s="626"/>
      <c r="HT17" s="633"/>
      <c r="HU17" s="626"/>
      <c r="HV17" s="626"/>
      <c r="HW17" s="626"/>
      <c r="HX17" s="626"/>
      <c r="HY17" s="626"/>
      <c r="HZ17" s="626"/>
      <c r="IA17" s="633"/>
      <c r="IB17" s="648"/>
      <c r="IC17" s="648"/>
      <c r="ID17" s="653"/>
      <c r="IE17" s="654"/>
      <c r="IF17" s="655"/>
      <c r="IG17" s="655"/>
      <c r="IH17" s="633"/>
      <c r="II17" s="626"/>
      <c r="IJ17" s="626"/>
      <c r="IK17" s="626"/>
      <c r="IL17" s="626"/>
      <c r="IM17" s="626"/>
      <c r="IN17" s="626"/>
      <c r="IO17" s="633"/>
      <c r="IP17" s="626"/>
      <c r="IQ17" s="626"/>
      <c r="IR17" s="626"/>
      <c r="IS17" s="626"/>
      <c r="IT17" s="626"/>
      <c r="IU17" s="626"/>
      <c r="IV17" s="633"/>
      <c r="IW17" s="626"/>
      <c r="IX17" s="626"/>
      <c r="IY17" s="626"/>
      <c r="IZ17" s="626"/>
      <c r="JA17" s="626"/>
      <c r="JB17" s="626"/>
      <c r="JC17" s="633"/>
      <c r="JD17" s="626"/>
      <c r="JE17" s="626"/>
      <c r="JF17" s="626"/>
      <c r="JG17" s="626"/>
      <c r="JH17" s="626"/>
      <c r="JI17" s="626"/>
      <c r="JJ17" s="633"/>
      <c r="JK17" s="626"/>
      <c r="JL17" s="626"/>
      <c r="JM17" s="626"/>
      <c r="JN17" s="626"/>
      <c r="JO17" s="626"/>
      <c r="JP17" s="626"/>
      <c r="JQ17" s="633"/>
      <c r="JR17" s="626"/>
      <c r="JS17" s="626"/>
      <c r="JT17" s="626"/>
      <c r="JU17" s="626"/>
      <c r="JV17" s="626"/>
      <c r="JW17" s="626"/>
      <c r="JX17" s="633"/>
      <c r="JY17" s="626"/>
      <c r="JZ17" s="626"/>
      <c r="KA17" s="626"/>
      <c r="KB17" s="626"/>
      <c r="KC17" s="626"/>
      <c r="KD17" s="626"/>
      <c r="KE17" s="633"/>
      <c r="KF17" s="626"/>
      <c r="KG17" s="626"/>
      <c r="KH17" s="626"/>
      <c r="KI17" s="626"/>
      <c r="KJ17" s="626"/>
      <c r="KK17" s="628"/>
      <c r="KL17" s="633"/>
      <c r="KM17" s="626"/>
      <c r="KN17" s="626"/>
      <c r="KO17" s="626"/>
      <c r="KP17" s="626"/>
      <c r="KQ17" s="626"/>
      <c r="KR17" s="626"/>
      <c r="KS17" s="633"/>
      <c r="KT17" s="626"/>
      <c r="KU17" s="626"/>
      <c r="KV17" s="626"/>
      <c r="KW17" s="626"/>
      <c r="KX17" s="626"/>
      <c r="KY17" s="626"/>
      <c r="KZ17" s="633"/>
      <c r="LA17" s="626"/>
      <c r="LB17" s="626"/>
      <c r="LC17" s="626"/>
      <c r="LD17" s="626"/>
      <c r="LE17" s="626"/>
      <c r="LF17" s="626"/>
      <c r="LG17" s="633"/>
      <c r="LH17" s="626"/>
      <c r="LI17" s="626"/>
      <c r="LJ17" s="626"/>
      <c r="LK17" s="626"/>
      <c r="LL17" s="626"/>
      <c r="LM17" s="627"/>
      <c r="LN17" s="633"/>
      <c r="LO17" s="626"/>
      <c r="LP17" s="626"/>
      <c r="LQ17" s="626"/>
      <c r="LR17" s="626"/>
      <c r="LS17" s="626"/>
      <c r="LT17" s="626"/>
      <c r="LU17" s="633"/>
      <c r="LV17" s="626"/>
      <c r="LW17" s="626"/>
      <c r="LX17" s="626"/>
      <c r="LY17" s="626"/>
      <c r="LZ17" s="626"/>
      <c r="MA17" s="626"/>
      <c r="MB17" s="633"/>
      <c r="MC17" s="626"/>
      <c r="MD17" s="626"/>
      <c r="ME17" s="626"/>
      <c r="MF17" s="626"/>
      <c r="MG17" s="626"/>
      <c r="MH17" s="626"/>
      <c r="MI17" s="633"/>
      <c r="MJ17" s="626"/>
      <c r="MK17" s="626"/>
      <c r="ML17" s="626"/>
      <c r="MM17" s="626"/>
      <c r="MN17" s="626"/>
      <c r="MO17" s="626"/>
      <c r="MP17" s="633"/>
      <c r="MQ17" s="626"/>
      <c r="MR17" s="626"/>
      <c r="MS17" s="626"/>
      <c r="MT17" s="626"/>
    </row>
    <row r="18" spans="1:358" ht="18.899999999999999" hidden="1" customHeight="1" outlineLevel="1" thickBot="1">
      <c r="A18" s="629">
        <v>1</v>
      </c>
      <c r="B18" s="629"/>
      <c r="C18" s="629"/>
      <c r="D18" s="630"/>
      <c r="E18" s="630"/>
      <c r="F18" s="631" t="s">
        <v>648</v>
      </c>
      <c r="G18" s="632">
        <f t="shared" si="1"/>
        <v>8</v>
      </c>
      <c r="H18" s="625"/>
      <c r="I18" s="626"/>
      <c r="J18" s="626"/>
      <c r="K18" s="626"/>
      <c r="L18" s="626"/>
      <c r="M18" s="626"/>
      <c r="N18" s="626"/>
      <c r="O18" s="626"/>
      <c r="P18" s="626"/>
      <c r="Q18" s="626"/>
      <c r="R18" s="626"/>
      <c r="S18" s="626"/>
      <c r="T18" s="626"/>
      <c r="U18" s="626"/>
      <c r="V18" s="626"/>
      <c r="W18" s="626"/>
      <c r="X18" s="626"/>
      <c r="Y18" s="626"/>
      <c r="Z18" s="626"/>
      <c r="AA18" s="626"/>
      <c r="AB18" s="626"/>
      <c r="AC18" s="626"/>
      <c r="AD18" s="626"/>
      <c r="AE18" s="626"/>
      <c r="AF18" s="626"/>
      <c r="AG18" s="626"/>
      <c r="AH18" s="626"/>
      <c r="AI18" s="626"/>
      <c r="AJ18" s="626"/>
      <c r="AK18" s="626"/>
      <c r="AL18" s="626"/>
      <c r="AM18" s="626"/>
      <c r="AN18" s="626"/>
      <c r="AO18" s="626"/>
      <c r="AP18" s="626"/>
      <c r="AQ18" s="626"/>
      <c r="AR18" s="626"/>
      <c r="AS18" s="626"/>
      <c r="AT18" s="626"/>
      <c r="AU18" s="626"/>
      <c r="AV18" s="626"/>
      <c r="AW18" s="626"/>
      <c r="AX18" s="626"/>
      <c r="AY18" s="626"/>
      <c r="AZ18" s="626"/>
      <c r="BA18" s="626"/>
      <c r="BB18" s="626"/>
      <c r="BC18" s="626"/>
      <c r="BD18" s="626"/>
      <c r="BE18" s="626"/>
      <c r="BF18" s="626"/>
      <c r="BG18" s="626"/>
      <c r="BH18" s="626"/>
      <c r="BI18" s="626"/>
      <c r="BJ18" s="626"/>
      <c r="BK18" s="626"/>
      <c r="BL18" s="626"/>
      <c r="BM18" s="626"/>
      <c r="BN18" s="626"/>
      <c r="BO18" s="626"/>
      <c r="BP18" s="626"/>
      <c r="BQ18" s="626"/>
      <c r="BR18" s="626"/>
      <c r="BS18" s="626"/>
      <c r="BT18" s="626"/>
      <c r="BU18" s="626"/>
      <c r="BV18" s="626"/>
      <c r="BW18" s="626"/>
      <c r="BX18" s="626"/>
      <c r="BY18" s="626"/>
      <c r="BZ18" s="626"/>
      <c r="CA18" s="626"/>
      <c r="CB18" s="626"/>
      <c r="CC18" s="626"/>
      <c r="CD18" s="626"/>
      <c r="CE18" s="626"/>
      <c r="CF18" s="626"/>
      <c r="CG18" s="626"/>
      <c r="CH18" s="626"/>
      <c r="CI18" s="626"/>
      <c r="CJ18" s="626"/>
      <c r="CK18" s="626"/>
      <c r="CL18" s="626"/>
      <c r="CM18" s="626"/>
      <c r="CN18" s="626"/>
      <c r="CO18" s="626"/>
      <c r="CP18" s="626"/>
      <c r="CQ18" s="626"/>
      <c r="CR18" s="626"/>
      <c r="CS18" s="626"/>
      <c r="CT18" s="626"/>
      <c r="CU18" s="626"/>
      <c r="CV18" s="626"/>
      <c r="CW18" s="626"/>
      <c r="CX18" s="633"/>
      <c r="CY18" s="626"/>
      <c r="CZ18" s="626"/>
      <c r="DA18" s="626"/>
      <c r="DB18" s="626"/>
      <c r="DC18" s="626"/>
      <c r="DD18" s="626"/>
      <c r="DE18" s="633"/>
      <c r="DF18" s="626"/>
      <c r="DG18" s="626"/>
      <c r="DH18" s="626"/>
      <c r="DI18" s="626"/>
      <c r="DJ18" s="626"/>
      <c r="DK18" s="626"/>
      <c r="DL18" s="633"/>
      <c r="DM18" s="626"/>
      <c r="DN18" s="626"/>
      <c r="DO18" s="626"/>
      <c r="DP18" s="626"/>
      <c r="DQ18" s="626"/>
      <c r="DR18" s="626"/>
      <c r="DS18" s="633"/>
      <c r="DT18" s="626"/>
      <c r="DU18" s="626"/>
      <c r="DV18" s="626"/>
      <c r="DW18" s="626" t="s">
        <v>663</v>
      </c>
      <c r="DX18" s="626"/>
      <c r="DY18" s="626"/>
      <c r="DZ18" s="633"/>
      <c r="EA18" s="626"/>
      <c r="EB18" s="659">
        <v>6</v>
      </c>
      <c r="EC18" s="638" t="s">
        <v>664</v>
      </c>
      <c r="ED18" s="626"/>
      <c r="EE18" s="626"/>
      <c r="EF18" s="626"/>
      <c r="EG18" s="633"/>
      <c r="EH18" s="626"/>
      <c r="EI18" s="626"/>
      <c r="EJ18" s="659">
        <v>2</v>
      </c>
      <c r="EK18" s="626"/>
      <c r="EL18" s="626"/>
      <c r="EM18" s="626"/>
      <c r="EN18" s="633"/>
      <c r="EO18" s="626"/>
      <c r="EP18" s="626"/>
      <c r="EQ18" s="626"/>
      <c r="ER18" s="626"/>
      <c r="ES18" s="626"/>
      <c r="ET18" s="626"/>
      <c r="EU18" s="633"/>
      <c r="EV18" s="626"/>
      <c r="EW18" s="626"/>
      <c r="EX18" s="626"/>
      <c r="EY18" s="626"/>
      <c r="EZ18" s="626"/>
      <c r="FA18" s="626"/>
      <c r="FB18" s="633"/>
      <c r="FC18" s="626"/>
      <c r="FD18" s="626"/>
      <c r="FE18" s="626"/>
      <c r="FF18" s="626"/>
      <c r="FG18" s="626"/>
      <c r="FH18" s="626"/>
      <c r="FI18" s="633"/>
      <c r="FJ18" s="626"/>
      <c r="FK18" s="626"/>
      <c r="FL18" s="626"/>
      <c r="FM18" s="626"/>
      <c r="FN18" s="626"/>
      <c r="FO18" s="626"/>
      <c r="FP18" s="633"/>
      <c r="FQ18" s="626"/>
      <c r="FR18" s="626"/>
      <c r="FS18" s="626"/>
      <c r="FT18" s="626"/>
      <c r="FU18" s="627"/>
      <c r="FV18" s="625"/>
      <c r="FW18" s="633"/>
      <c r="FX18" s="626"/>
      <c r="FY18" s="626"/>
      <c r="FZ18" s="626"/>
      <c r="GA18" s="626"/>
      <c r="GB18" s="626"/>
      <c r="GC18" s="626"/>
      <c r="GD18" s="633"/>
      <c r="GE18" s="626"/>
      <c r="GF18" s="626"/>
      <c r="GG18" s="626"/>
      <c r="GH18" s="626"/>
      <c r="GI18" s="626"/>
      <c r="GJ18" s="626"/>
      <c r="GK18" s="633"/>
      <c r="GL18" s="626"/>
      <c r="GM18" s="626"/>
      <c r="GN18" s="626"/>
      <c r="GO18" s="626"/>
      <c r="GP18" s="626"/>
      <c r="GQ18" s="626"/>
      <c r="GR18" s="633"/>
      <c r="GS18" s="626"/>
      <c r="GT18" s="626"/>
      <c r="GU18" s="626"/>
      <c r="GV18" s="626"/>
      <c r="GW18" s="626"/>
      <c r="GX18" s="626"/>
      <c r="GY18" s="634"/>
      <c r="GZ18" s="625"/>
      <c r="HA18" s="626"/>
      <c r="HB18" s="626"/>
      <c r="HC18" s="626"/>
      <c r="HD18" s="626"/>
      <c r="HE18" s="626"/>
      <c r="HF18" s="633"/>
      <c r="HG18" s="626"/>
      <c r="HH18" s="626"/>
      <c r="HI18" s="626"/>
      <c r="HJ18" s="626"/>
      <c r="HK18" s="626"/>
      <c r="HL18" s="626"/>
      <c r="HM18" s="633"/>
      <c r="HN18" s="626"/>
      <c r="HO18" s="626"/>
      <c r="HP18" s="626"/>
      <c r="HQ18" s="626"/>
      <c r="HR18" s="626"/>
      <c r="HS18" s="626"/>
      <c r="HT18" s="633"/>
      <c r="HU18" s="626"/>
      <c r="HV18" s="626"/>
      <c r="HW18" s="626"/>
      <c r="HX18" s="626"/>
      <c r="HY18" s="626"/>
      <c r="HZ18" s="626"/>
      <c r="IA18" s="633"/>
      <c r="IB18" s="648"/>
      <c r="IC18" s="648"/>
      <c r="ID18" s="653"/>
      <c r="IE18" s="654"/>
      <c r="IF18" s="655"/>
      <c r="IG18" s="655"/>
      <c r="IH18" s="633"/>
      <c r="II18" s="626"/>
      <c r="IJ18" s="626"/>
      <c r="IK18" s="626"/>
      <c r="IL18" s="626"/>
      <c r="IM18" s="626"/>
      <c r="IN18" s="626"/>
      <c r="IO18" s="633"/>
      <c r="IP18" s="626"/>
      <c r="IQ18" s="626"/>
      <c r="IR18" s="626"/>
      <c r="IS18" s="626"/>
      <c r="IT18" s="626"/>
      <c r="IU18" s="626"/>
      <c r="IV18" s="633"/>
      <c r="IW18" s="626"/>
      <c r="IX18" s="626"/>
      <c r="IY18" s="626"/>
      <c r="IZ18" s="626"/>
      <c r="JA18" s="626"/>
      <c r="JB18" s="626"/>
      <c r="JC18" s="633"/>
      <c r="JD18" s="626"/>
      <c r="JE18" s="626"/>
      <c r="JF18" s="626"/>
      <c r="JG18" s="626"/>
      <c r="JH18" s="626"/>
      <c r="JI18" s="626"/>
      <c r="JJ18" s="633"/>
      <c r="JK18" s="626"/>
      <c r="JL18" s="626"/>
      <c r="JM18" s="626"/>
      <c r="JN18" s="626"/>
      <c r="JO18" s="626"/>
      <c r="JP18" s="626"/>
      <c r="JQ18" s="633"/>
      <c r="JR18" s="626"/>
      <c r="JS18" s="626"/>
      <c r="JT18" s="626"/>
      <c r="JU18" s="626"/>
      <c r="JV18" s="626"/>
      <c r="JW18" s="626"/>
      <c r="JX18" s="633"/>
      <c r="JY18" s="626"/>
      <c r="JZ18" s="626"/>
      <c r="KA18" s="626"/>
      <c r="KB18" s="626"/>
      <c r="KC18" s="626"/>
      <c r="KD18" s="626"/>
      <c r="KE18" s="633"/>
      <c r="KF18" s="626"/>
      <c r="KG18" s="626"/>
      <c r="KH18" s="626"/>
      <c r="KI18" s="626"/>
      <c r="KJ18" s="626"/>
      <c r="KK18" s="628"/>
      <c r="KL18" s="633"/>
      <c r="KM18" s="626"/>
      <c r="KN18" s="626"/>
      <c r="KO18" s="626"/>
      <c r="KP18" s="626"/>
      <c r="KQ18" s="626"/>
      <c r="KR18" s="626"/>
      <c r="KS18" s="633"/>
      <c r="KT18" s="626"/>
      <c r="KU18" s="626"/>
      <c r="KV18" s="626"/>
      <c r="KW18" s="626"/>
      <c r="KX18" s="626"/>
      <c r="KY18" s="626"/>
      <c r="KZ18" s="633"/>
      <c r="LA18" s="626"/>
      <c r="LB18" s="626"/>
      <c r="LC18" s="626"/>
      <c r="LD18" s="626"/>
      <c r="LE18" s="626"/>
      <c r="LF18" s="626"/>
      <c r="LG18" s="633"/>
      <c r="LH18" s="626"/>
      <c r="LI18" s="626"/>
      <c r="LJ18" s="626"/>
      <c r="LK18" s="626"/>
      <c r="LL18" s="626"/>
      <c r="LM18" s="627"/>
      <c r="LN18" s="633"/>
      <c r="LO18" s="626"/>
      <c r="LP18" s="626"/>
      <c r="LQ18" s="626"/>
      <c r="LR18" s="626"/>
      <c r="LS18" s="626"/>
      <c r="LT18" s="626"/>
      <c r="LU18" s="633"/>
      <c r="LV18" s="626"/>
      <c r="LW18" s="626"/>
      <c r="LX18" s="626"/>
      <c r="LY18" s="626"/>
      <c r="LZ18" s="626"/>
      <c r="MA18" s="626"/>
      <c r="MB18" s="633"/>
      <c r="MC18" s="626"/>
      <c r="MD18" s="626"/>
      <c r="ME18" s="626"/>
      <c r="MF18" s="626"/>
      <c r="MG18" s="626"/>
      <c r="MH18" s="626"/>
      <c r="MI18" s="633"/>
      <c r="MJ18" s="626"/>
      <c r="MK18" s="626"/>
      <c r="ML18" s="626"/>
      <c r="MM18" s="626"/>
      <c r="MN18" s="626"/>
      <c r="MO18" s="626"/>
      <c r="MP18" s="633"/>
      <c r="MQ18" s="626"/>
      <c r="MR18" s="626"/>
      <c r="MS18" s="626"/>
      <c r="MT18" s="626"/>
    </row>
    <row r="19" spans="1:358" ht="18.899999999999999" hidden="1" customHeight="1" outlineLevel="1" thickBot="1">
      <c r="A19" s="629">
        <v>1</v>
      </c>
      <c r="B19" s="629">
        <v>9</v>
      </c>
      <c r="C19" s="629"/>
      <c r="D19" s="630"/>
      <c r="E19" s="639" t="s">
        <v>649</v>
      </c>
      <c r="F19" s="631" t="s">
        <v>665</v>
      </c>
      <c r="G19" s="632">
        <f t="shared" si="1"/>
        <v>65</v>
      </c>
      <c r="H19" s="625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  <c r="AA19" s="626"/>
      <c r="AB19" s="626"/>
      <c r="AC19" s="626"/>
      <c r="AD19" s="626"/>
      <c r="AE19" s="626"/>
      <c r="AF19" s="626"/>
      <c r="AG19" s="626"/>
      <c r="AH19" s="626"/>
      <c r="AI19" s="626"/>
      <c r="AJ19" s="626"/>
      <c r="AK19" s="626"/>
      <c r="AL19" s="626"/>
      <c r="AM19" s="626"/>
      <c r="AN19" s="626"/>
      <c r="AO19" s="626"/>
      <c r="AP19" s="626"/>
      <c r="AQ19" s="626"/>
      <c r="AR19" s="626"/>
      <c r="AS19" s="626"/>
      <c r="AT19" s="626"/>
      <c r="AU19" s="626"/>
      <c r="AV19" s="626"/>
      <c r="AW19" s="626"/>
      <c r="AX19" s="626"/>
      <c r="AY19" s="626"/>
      <c r="AZ19" s="626"/>
      <c r="BA19" s="626"/>
      <c r="BB19" s="626"/>
      <c r="BC19" s="626"/>
      <c r="BD19" s="626"/>
      <c r="BE19" s="626"/>
      <c r="BF19" s="626"/>
      <c r="BG19" s="626"/>
      <c r="BH19" s="626"/>
      <c r="BI19" s="626"/>
      <c r="BJ19" s="626"/>
      <c r="BK19" s="626"/>
      <c r="BL19" s="626"/>
      <c r="BM19" s="626"/>
      <c r="BN19" s="626"/>
      <c r="BO19" s="626"/>
      <c r="BP19" s="626"/>
      <c r="BQ19" s="626"/>
      <c r="BR19" s="626"/>
      <c r="BS19" s="626"/>
      <c r="BT19" s="626"/>
      <c r="BU19" s="626"/>
      <c r="BV19" s="626"/>
      <c r="BW19" s="626"/>
      <c r="BX19" s="626"/>
      <c r="BY19" s="626"/>
      <c r="BZ19" s="626"/>
      <c r="CA19" s="626"/>
      <c r="CB19" s="626"/>
      <c r="CC19" s="626"/>
      <c r="CD19" s="626"/>
      <c r="CE19" s="626"/>
      <c r="CF19" s="626"/>
      <c r="CG19" s="626"/>
      <c r="CH19" s="626"/>
      <c r="CI19" s="626"/>
      <c r="CJ19" s="626"/>
      <c r="CK19" s="626"/>
      <c r="CL19" s="626"/>
      <c r="CM19" s="626"/>
      <c r="CN19" s="626"/>
      <c r="CO19" s="626"/>
      <c r="CP19" s="626"/>
      <c r="CQ19" s="626"/>
      <c r="CR19" s="626"/>
      <c r="CS19" s="626"/>
      <c r="CT19" s="626"/>
      <c r="CU19" s="626"/>
      <c r="CV19" s="626"/>
      <c r="CW19" s="626"/>
      <c r="CX19" s="633"/>
      <c r="CY19" s="626"/>
      <c r="CZ19" s="626"/>
      <c r="DA19" s="626"/>
      <c r="DB19" s="626"/>
      <c r="DC19" s="626"/>
      <c r="DD19" s="626"/>
      <c r="DE19" s="633"/>
      <c r="DF19" s="626"/>
      <c r="DG19" s="626"/>
      <c r="DH19" s="626"/>
      <c r="DI19" s="626"/>
      <c r="DJ19" s="626"/>
      <c r="DK19" s="626"/>
      <c r="DL19" s="633"/>
      <c r="DM19" s="626"/>
      <c r="DN19" s="626"/>
      <c r="DO19" s="626">
        <v>19</v>
      </c>
      <c r="DP19" s="626">
        <v>20</v>
      </c>
      <c r="DQ19" s="626">
        <v>25</v>
      </c>
      <c r="DR19" s="626"/>
      <c r="DS19" s="633">
        <v>1</v>
      </c>
      <c r="DT19" s="626"/>
      <c r="DU19" s="626"/>
      <c r="DV19" s="626"/>
      <c r="DW19" s="626"/>
      <c r="DX19" s="626"/>
      <c r="DY19" s="626"/>
      <c r="DZ19" s="633"/>
      <c r="EA19" s="626"/>
      <c r="EB19" s="648"/>
      <c r="EC19" s="626"/>
      <c r="ED19" s="626"/>
      <c r="EE19" s="626"/>
      <c r="EF19" s="626"/>
      <c r="EG19" s="633"/>
      <c r="EH19" s="626"/>
      <c r="EI19" s="626"/>
      <c r="EJ19" s="626"/>
      <c r="EK19" s="626"/>
      <c r="EL19" s="626"/>
      <c r="EM19" s="626"/>
      <c r="EN19" s="633"/>
      <c r="EO19" s="626"/>
      <c r="EP19" s="626"/>
      <c r="EQ19" s="626"/>
      <c r="ER19" s="626"/>
      <c r="ES19" s="626"/>
      <c r="ET19" s="626"/>
      <c r="EU19" s="633"/>
      <c r="EV19" s="626"/>
      <c r="EW19" s="626"/>
      <c r="EX19" s="626"/>
      <c r="EY19" s="626"/>
      <c r="EZ19" s="626"/>
      <c r="FA19" s="626"/>
      <c r="FB19" s="633"/>
      <c r="FC19" s="626"/>
      <c r="FD19" s="626"/>
      <c r="FE19" s="626"/>
      <c r="FF19" s="626"/>
      <c r="FG19" s="626"/>
      <c r="FH19" s="626"/>
      <c r="FI19" s="633"/>
      <c r="FJ19" s="626"/>
      <c r="FK19" s="626"/>
      <c r="FL19" s="626"/>
      <c r="FM19" s="626"/>
      <c r="FN19" s="626"/>
      <c r="FO19" s="626"/>
      <c r="FP19" s="633"/>
      <c r="FQ19" s="626"/>
      <c r="FR19" s="626"/>
      <c r="FS19" s="626"/>
      <c r="FT19" s="626"/>
      <c r="FU19" s="627"/>
      <c r="FV19" s="625"/>
      <c r="FW19" s="633"/>
      <c r="FX19" s="626"/>
      <c r="FY19" s="626"/>
      <c r="FZ19" s="626"/>
      <c r="GA19" s="626"/>
      <c r="GB19" s="626"/>
      <c r="GC19" s="626"/>
      <c r="GD19" s="633"/>
      <c r="GE19" s="626"/>
      <c r="GF19" s="626"/>
      <c r="GG19" s="626"/>
      <c r="GH19" s="626"/>
      <c r="GI19" s="626"/>
      <c r="GJ19" s="626"/>
      <c r="GK19" s="633"/>
      <c r="GL19" s="626"/>
      <c r="GM19" s="626"/>
      <c r="GN19" s="626"/>
      <c r="GO19" s="626"/>
      <c r="GP19" s="626"/>
      <c r="GQ19" s="626"/>
      <c r="GR19" s="633"/>
      <c r="GS19" s="626"/>
      <c r="GT19" s="626"/>
      <c r="GU19" s="626"/>
      <c r="GV19" s="626"/>
      <c r="GW19" s="626"/>
      <c r="GX19" s="626"/>
      <c r="GY19" s="634"/>
      <c r="GZ19" s="625"/>
      <c r="HA19" s="626"/>
      <c r="HB19" s="626"/>
      <c r="HC19" s="626"/>
      <c r="HD19" s="626"/>
      <c r="HE19" s="626"/>
      <c r="HF19" s="633"/>
      <c r="HG19" s="626"/>
      <c r="HH19" s="626"/>
      <c r="HI19" s="626"/>
      <c r="HJ19" s="626"/>
      <c r="HK19" s="626"/>
      <c r="HL19" s="626"/>
      <c r="HM19" s="633"/>
      <c r="HN19" s="626"/>
      <c r="HO19" s="626"/>
      <c r="HP19" s="626"/>
      <c r="HQ19" s="626"/>
      <c r="HR19" s="626"/>
      <c r="HS19" s="626"/>
      <c r="HT19" s="633"/>
      <c r="HU19" s="626"/>
      <c r="HV19" s="626"/>
      <c r="HW19" s="626"/>
      <c r="HX19" s="626"/>
      <c r="HY19" s="626"/>
      <c r="HZ19" s="626"/>
      <c r="IA19" s="633"/>
      <c r="IB19" s="648"/>
      <c r="IC19" s="648"/>
      <c r="ID19" s="653"/>
      <c r="IE19" s="654"/>
      <c r="IF19" s="655"/>
      <c r="IG19" s="655"/>
      <c r="IH19" s="633"/>
      <c r="II19" s="626"/>
      <c r="IJ19" s="626"/>
      <c r="IK19" s="626"/>
      <c r="IL19" s="626"/>
      <c r="IM19" s="626"/>
      <c r="IN19" s="626"/>
      <c r="IO19" s="633"/>
      <c r="IP19" s="626"/>
      <c r="IQ19" s="626"/>
      <c r="IR19" s="626"/>
      <c r="IS19" s="626"/>
      <c r="IT19" s="626"/>
      <c r="IU19" s="626"/>
      <c r="IV19" s="633"/>
      <c r="IW19" s="626"/>
      <c r="IX19" s="626"/>
      <c r="IY19" s="626"/>
      <c r="IZ19" s="626"/>
      <c r="JA19" s="626"/>
      <c r="JB19" s="626"/>
      <c r="JC19" s="633"/>
      <c r="JD19" s="626"/>
      <c r="JE19" s="626"/>
      <c r="JF19" s="626"/>
      <c r="JG19" s="626"/>
      <c r="JH19" s="626"/>
      <c r="JI19" s="626"/>
      <c r="JJ19" s="633"/>
      <c r="JK19" s="626"/>
      <c r="JL19" s="626"/>
      <c r="JM19" s="626"/>
      <c r="JN19" s="626"/>
      <c r="JO19" s="626"/>
      <c r="JP19" s="626"/>
      <c r="JQ19" s="633"/>
      <c r="JR19" s="626"/>
      <c r="JS19" s="626"/>
      <c r="JT19" s="626"/>
      <c r="JU19" s="626"/>
      <c r="JV19" s="626"/>
      <c r="JW19" s="626"/>
      <c r="JX19" s="633"/>
      <c r="JY19" s="626"/>
      <c r="JZ19" s="626"/>
      <c r="KA19" s="626"/>
      <c r="KB19" s="626"/>
      <c r="KC19" s="626"/>
      <c r="KD19" s="626"/>
      <c r="KE19" s="633"/>
      <c r="KF19" s="626"/>
      <c r="KG19" s="626"/>
      <c r="KH19" s="626"/>
      <c r="KI19" s="626"/>
      <c r="KJ19" s="626"/>
      <c r="KK19" s="628"/>
      <c r="KL19" s="633"/>
      <c r="KM19" s="626"/>
      <c r="KN19" s="626"/>
      <c r="KO19" s="626"/>
      <c r="KP19" s="626"/>
      <c r="KQ19" s="626"/>
      <c r="KR19" s="626"/>
      <c r="KS19" s="633"/>
      <c r="KT19" s="626"/>
      <c r="KU19" s="626"/>
      <c r="KV19" s="626"/>
      <c r="KW19" s="626"/>
      <c r="KX19" s="626"/>
      <c r="KY19" s="626"/>
      <c r="KZ19" s="633"/>
      <c r="LA19" s="626"/>
      <c r="LB19" s="626"/>
      <c r="LC19" s="626"/>
      <c r="LD19" s="626"/>
      <c r="LE19" s="626"/>
      <c r="LF19" s="626"/>
      <c r="LG19" s="633"/>
      <c r="LH19" s="626"/>
      <c r="LI19" s="626"/>
      <c r="LJ19" s="626"/>
      <c r="LK19" s="626"/>
      <c r="LL19" s="626"/>
      <c r="LM19" s="627"/>
      <c r="LN19" s="633"/>
      <c r="LO19" s="626"/>
      <c r="LP19" s="626"/>
      <c r="LQ19" s="626"/>
      <c r="LR19" s="626"/>
      <c r="LS19" s="626"/>
      <c r="LT19" s="626"/>
      <c r="LU19" s="633"/>
      <c r="LV19" s="626"/>
      <c r="LW19" s="626"/>
      <c r="LX19" s="626"/>
      <c r="LY19" s="626"/>
      <c r="LZ19" s="626"/>
      <c r="MA19" s="626"/>
      <c r="MB19" s="633"/>
      <c r="MC19" s="626"/>
      <c r="MD19" s="626"/>
      <c r="ME19" s="626"/>
      <c r="MF19" s="626"/>
      <c r="MG19" s="626"/>
      <c r="MH19" s="626"/>
      <c r="MI19" s="633"/>
      <c r="MJ19" s="626"/>
      <c r="MK19" s="626"/>
      <c r="ML19" s="626"/>
      <c r="MM19" s="626"/>
      <c r="MN19" s="626"/>
      <c r="MO19" s="626"/>
      <c r="MP19" s="633"/>
      <c r="MQ19" s="626"/>
      <c r="MR19" s="626"/>
      <c r="MS19" s="626"/>
      <c r="MT19" s="626"/>
    </row>
    <row r="20" spans="1:358" ht="18.899999999999999" hidden="1" customHeight="1" outlineLevel="1" thickBot="1">
      <c r="A20" s="629">
        <v>1</v>
      </c>
      <c r="B20" s="629"/>
      <c r="C20" s="629"/>
      <c r="D20" s="630"/>
      <c r="E20" s="630"/>
      <c r="F20" s="631" t="s">
        <v>648</v>
      </c>
      <c r="G20" s="632">
        <f t="shared" si="1"/>
        <v>3</v>
      </c>
      <c r="H20" s="625"/>
      <c r="I20" s="626"/>
      <c r="J20" s="626"/>
      <c r="K20" s="626"/>
      <c r="L20" s="626"/>
      <c r="M20" s="626"/>
      <c r="N20" s="626"/>
      <c r="O20" s="626"/>
      <c r="P20" s="626"/>
      <c r="Q20" s="626"/>
      <c r="R20" s="626"/>
      <c r="S20" s="626"/>
      <c r="T20" s="626"/>
      <c r="U20" s="626"/>
      <c r="V20" s="626"/>
      <c r="W20" s="626"/>
      <c r="X20" s="626"/>
      <c r="Y20" s="626"/>
      <c r="Z20" s="626"/>
      <c r="AA20" s="626"/>
      <c r="AB20" s="626"/>
      <c r="AC20" s="626"/>
      <c r="AD20" s="626"/>
      <c r="AE20" s="626"/>
      <c r="AF20" s="626"/>
      <c r="AG20" s="626"/>
      <c r="AH20" s="626"/>
      <c r="AI20" s="626"/>
      <c r="AJ20" s="626"/>
      <c r="AK20" s="626"/>
      <c r="AL20" s="626"/>
      <c r="AM20" s="626"/>
      <c r="AN20" s="626"/>
      <c r="AO20" s="626"/>
      <c r="AP20" s="626"/>
      <c r="AQ20" s="626"/>
      <c r="AR20" s="626"/>
      <c r="AS20" s="626"/>
      <c r="AT20" s="626"/>
      <c r="AU20" s="626"/>
      <c r="AV20" s="626"/>
      <c r="AW20" s="626"/>
      <c r="AX20" s="626"/>
      <c r="AY20" s="626"/>
      <c r="AZ20" s="626"/>
      <c r="BA20" s="626"/>
      <c r="BB20" s="626"/>
      <c r="BC20" s="626"/>
      <c r="BD20" s="626"/>
      <c r="BE20" s="626"/>
      <c r="BF20" s="626"/>
      <c r="BG20" s="626"/>
      <c r="BH20" s="626"/>
      <c r="BI20" s="626"/>
      <c r="BJ20" s="626"/>
      <c r="BK20" s="626"/>
      <c r="BL20" s="626"/>
      <c r="BM20" s="626"/>
      <c r="BN20" s="626"/>
      <c r="BO20" s="626"/>
      <c r="BP20" s="626"/>
      <c r="BQ20" s="626"/>
      <c r="BR20" s="626"/>
      <c r="BS20" s="626"/>
      <c r="BT20" s="626"/>
      <c r="BU20" s="626"/>
      <c r="BV20" s="626"/>
      <c r="BW20" s="626"/>
      <c r="BX20" s="626"/>
      <c r="BY20" s="626"/>
      <c r="BZ20" s="626"/>
      <c r="CA20" s="626"/>
      <c r="CB20" s="626"/>
      <c r="CC20" s="626"/>
      <c r="CD20" s="626"/>
      <c r="CE20" s="626"/>
      <c r="CF20" s="626"/>
      <c r="CG20" s="626"/>
      <c r="CH20" s="626"/>
      <c r="CI20" s="626"/>
      <c r="CJ20" s="626"/>
      <c r="CK20" s="626"/>
      <c r="CL20" s="626"/>
      <c r="CM20" s="626"/>
      <c r="CN20" s="626"/>
      <c r="CO20" s="626"/>
      <c r="CP20" s="626"/>
      <c r="CQ20" s="626"/>
      <c r="CR20" s="626"/>
      <c r="CS20" s="626"/>
      <c r="CT20" s="626"/>
      <c r="CU20" s="626"/>
      <c r="CV20" s="626"/>
      <c r="CW20" s="626"/>
      <c r="CX20" s="633"/>
      <c r="CY20" s="626"/>
      <c r="CZ20" s="626"/>
      <c r="DA20" s="626"/>
      <c r="DB20" s="626"/>
      <c r="DC20" s="626"/>
      <c r="DD20" s="626"/>
      <c r="DE20" s="633"/>
      <c r="DF20" s="626"/>
      <c r="DG20" s="626"/>
      <c r="DH20" s="626"/>
      <c r="DI20" s="626"/>
      <c r="DJ20" s="626"/>
      <c r="DK20" s="626"/>
      <c r="DL20" s="633"/>
      <c r="DM20" s="626"/>
      <c r="DN20" s="626"/>
      <c r="DO20" s="648"/>
      <c r="DP20" s="648"/>
      <c r="DQ20" s="648"/>
      <c r="DR20" s="626"/>
      <c r="DS20" s="633"/>
      <c r="DT20" s="626"/>
      <c r="DU20" s="626"/>
      <c r="DV20" s="626"/>
      <c r="DW20" s="626"/>
      <c r="DX20" s="626"/>
      <c r="DY20" s="626"/>
      <c r="DZ20" s="633"/>
      <c r="EA20" s="626"/>
      <c r="EB20" s="626"/>
      <c r="EC20" s="659">
        <v>2</v>
      </c>
      <c r="ED20" s="638" t="s">
        <v>666</v>
      </c>
      <c r="EE20" s="626"/>
      <c r="EF20" s="626"/>
      <c r="EG20" s="633"/>
      <c r="EH20" s="626"/>
      <c r="EI20" s="626"/>
      <c r="EJ20" s="659">
        <v>1</v>
      </c>
      <c r="EK20" s="626"/>
      <c r="EL20" s="626"/>
      <c r="EM20" s="626"/>
      <c r="EN20" s="633"/>
      <c r="EO20" s="626"/>
      <c r="EP20" s="626"/>
      <c r="EQ20" s="626"/>
      <c r="ER20" s="626"/>
      <c r="ES20" s="626"/>
      <c r="ET20" s="626"/>
      <c r="EU20" s="633"/>
      <c r="EV20" s="626"/>
      <c r="EW20" s="626"/>
      <c r="EX20" s="626"/>
      <c r="EY20" s="626"/>
      <c r="EZ20" s="626"/>
      <c r="FA20" s="626"/>
      <c r="FB20" s="633"/>
      <c r="FC20" s="626"/>
      <c r="FD20" s="626"/>
      <c r="FE20" s="626"/>
      <c r="FF20" s="626"/>
      <c r="FG20" s="626"/>
      <c r="FH20" s="626"/>
      <c r="FI20" s="633"/>
      <c r="FJ20" s="626"/>
      <c r="FK20" s="626"/>
      <c r="FL20" s="626"/>
      <c r="FM20" s="626"/>
      <c r="FN20" s="626"/>
      <c r="FO20" s="626"/>
      <c r="FP20" s="633"/>
      <c r="FQ20" s="626"/>
      <c r="FR20" s="626"/>
      <c r="FS20" s="626"/>
      <c r="FT20" s="626"/>
      <c r="FU20" s="627"/>
      <c r="FV20" s="625"/>
      <c r="FW20" s="633"/>
      <c r="FX20" s="626"/>
      <c r="FY20" s="626"/>
      <c r="FZ20" s="626"/>
      <c r="GA20" s="626"/>
      <c r="GB20" s="626"/>
      <c r="GC20" s="626"/>
      <c r="GD20" s="633"/>
      <c r="GE20" s="626"/>
      <c r="GF20" s="626"/>
      <c r="GG20" s="626"/>
      <c r="GH20" s="626"/>
      <c r="GI20" s="626"/>
      <c r="GJ20" s="626"/>
      <c r="GK20" s="633"/>
      <c r="GL20" s="626"/>
      <c r="GM20" s="626"/>
      <c r="GN20" s="626"/>
      <c r="GO20" s="626"/>
      <c r="GP20" s="626"/>
      <c r="GQ20" s="626"/>
      <c r="GR20" s="633"/>
      <c r="GS20" s="626"/>
      <c r="GT20" s="626"/>
      <c r="GU20" s="626"/>
      <c r="GV20" s="626"/>
      <c r="GW20" s="626"/>
      <c r="GX20" s="626"/>
      <c r="GY20" s="634"/>
      <c r="GZ20" s="625"/>
      <c r="HA20" s="626"/>
      <c r="HB20" s="626"/>
      <c r="HC20" s="626"/>
      <c r="HD20" s="626"/>
      <c r="HE20" s="626"/>
      <c r="HF20" s="633"/>
      <c r="HG20" s="626"/>
      <c r="HH20" s="626"/>
      <c r="HI20" s="626"/>
      <c r="HJ20" s="626"/>
      <c r="HK20" s="626"/>
      <c r="HL20" s="626"/>
      <c r="HM20" s="633"/>
      <c r="HN20" s="626"/>
      <c r="HO20" s="626"/>
      <c r="HP20" s="626"/>
      <c r="HQ20" s="626"/>
      <c r="HR20" s="626"/>
      <c r="HS20" s="626"/>
      <c r="HT20" s="633"/>
      <c r="HU20" s="626"/>
      <c r="HV20" s="626"/>
      <c r="HW20" s="626"/>
      <c r="HX20" s="626"/>
      <c r="HY20" s="626"/>
      <c r="HZ20" s="626"/>
      <c r="IA20" s="633"/>
      <c r="IB20" s="648"/>
      <c r="IC20" s="648"/>
      <c r="ID20" s="653"/>
      <c r="IE20" s="654"/>
      <c r="IF20" s="655"/>
      <c r="IG20" s="655"/>
      <c r="IH20" s="633"/>
      <c r="II20" s="626"/>
      <c r="IJ20" s="626"/>
      <c r="IK20" s="626"/>
      <c r="IL20" s="626"/>
      <c r="IM20" s="626"/>
      <c r="IN20" s="626"/>
      <c r="IO20" s="633"/>
      <c r="IP20" s="626"/>
      <c r="IQ20" s="626"/>
      <c r="IR20" s="626"/>
      <c r="IS20" s="626"/>
      <c r="IT20" s="626"/>
      <c r="IU20" s="626"/>
      <c r="IV20" s="633"/>
      <c r="IW20" s="626"/>
      <c r="IX20" s="626"/>
      <c r="IY20" s="626"/>
      <c r="IZ20" s="626"/>
      <c r="JA20" s="626"/>
      <c r="JB20" s="626"/>
      <c r="JC20" s="633"/>
      <c r="JD20" s="626"/>
      <c r="JE20" s="626"/>
      <c r="JF20" s="626"/>
      <c r="JG20" s="626"/>
      <c r="JH20" s="626"/>
      <c r="JI20" s="626"/>
      <c r="JJ20" s="633"/>
      <c r="JK20" s="626"/>
      <c r="JL20" s="626"/>
      <c r="JM20" s="626"/>
      <c r="JN20" s="626"/>
      <c r="JO20" s="626"/>
      <c r="JP20" s="626"/>
      <c r="JQ20" s="633"/>
      <c r="JR20" s="626"/>
      <c r="JS20" s="626"/>
      <c r="JT20" s="626"/>
      <c r="JU20" s="626"/>
      <c r="JV20" s="626"/>
      <c r="JW20" s="626"/>
      <c r="JX20" s="633"/>
      <c r="JY20" s="626"/>
      <c r="JZ20" s="626"/>
      <c r="KA20" s="626"/>
      <c r="KB20" s="626"/>
      <c r="KC20" s="626"/>
      <c r="KD20" s="626"/>
      <c r="KE20" s="633"/>
      <c r="KF20" s="626"/>
      <c r="KG20" s="626"/>
      <c r="KH20" s="626"/>
      <c r="KI20" s="626"/>
      <c r="KJ20" s="626"/>
      <c r="KK20" s="628"/>
      <c r="KL20" s="633"/>
      <c r="KM20" s="626"/>
      <c r="KN20" s="626"/>
      <c r="KO20" s="626"/>
      <c r="KP20" s="626"/>
      <c r="KQ20" s="626"/>
      <c r="KR20" s="626"/>
      <c r="KS20" s="633"/>
      <c r="KT20" s="626"/>
      <c r="KU20" s="626"/>
      <c r="KV20" s="626"/>
      <c r="KW20" s="626"/>
      <c r="KX20" s="626"/>
      <c r="KY20" s="626"/>
      <c r="KZ20" s="633"/>
      <c r="LA20" s="626"/>
      <c r="LB20" s="626"/>
      <c r="LC20" s="626"/>
      <c r="LD20" s="626"/>
      <c r="LE20" s="626"/>
      <c r="LF20" s="626"/>
      <c r="LG20" s="633"/>
      <c r="LH20" s="626"/>
      <c r="LI20" s="626"/>
      <c r="LJ20" s="626"/>
      <c r="LK20" s="626"/>
      <c r="LL20" s="626"/>
      <c r="LM20" s="627"/>
      <c r="LN20" s="633"/>
      <c r="LO20" s="626"/>
      <c r="LP20" s="626"/>
      <c r="LQ20" s="626"/>
      <c r="LR20" s="626"/>
      <c r="LS20" s="626"/>
      <c r="LT20" s="626"/>
      <c r="LU20" s="633"/>
      <c r="LV20" s="626"/>
      <c r="LW20" s="626"/>
      <c r="LX20" s="626"/>
      <c r="LY20" s="626"/>
      <c r="LZ20" s="626"/>
      <c r="MA20" s="626"/>
      <c r="MB20" s="633"/>
      <c r="MC20" s="626"/>
      <c r="MD20" s="626"/>
      <c r="ME20" s="626"/>
      <c r="MF20" s="626"/>
      <c r="MG20" s="626"/>
      <c r="MH20" s="626"/>
      <c r="MI20" s="633"/>
      <c r="MJ20" s="626"/>
      <c r="MK20" s="626"/>
      <c r="ML20" s="626"/>
      <c r="MM20" s="626"/>
      <c r="MN20" s="626"/>
      <c r="MO20" s="626"/>
      <c r="MP20" s="633"/>
      <c r="MQ20" s="626"/>
      <c r="MR20" s="626"/>
      <c r="MS20" s="626"/>
      <c r="MT20" s="626"/>
    </row>
    <row r="21" spans="1:358" ht="18.899999999999999" hidden="1" customHeight="1" outlineLevel="1" thickBot="1">
      <c r="A21" s="629">
        <v>1</v>
      </c>
      <c r="B21" s="629">
        <v>8</v>
      </c>
      <c r="C21" s="629" t="s">
        <v>667</v>
      </c>
      <c r="D21" s="630"/>
      <c r="E21" s="630" t="s">
        <v>645</v>
      </c>
      <c r="F21" s="631" t="s">
        <v>668</v>
      </c>
      <c r="G21" s="632">
        <f t="shared" si="1"/>
        <v>194</v>
      </c>
      <c r="H21" s="625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40"/>
      <c r="T21" s="640"/>
      <c r="U21" s="640"/>
      <c r="V21" s="640"/>
      <c r="W21" s="626"/>
      <c r="X21" s="626"/>
      <c r="Y21" s="626"/>
      <c r="Z21" s="626"/>
      <c r="AA21" s="626"/>
      <c r="AB21" s="626"/>
      <c r="AC21" s="626"/>
      <c r="AD21" s="626"/>
      <c r="AE21" s="626"/>
      <c r="AF21" s="626"/>
      <c r="AG21" s="626"/>
      <c r="AH21" s="626"/>
      <c r="AI21" s="626"/>
      <c r="AJ21" s="626"/>
      <c r="AK21" s="626"/>
      <c r="AL21" s="640"/>
      <c r="AM21" s="626"/>
      <c r="AN21" s="626"/>
      <c r="AO21" s="626"/>
      <c r="AP21" s="626"/>
      <c r="AQ21" s="626"/>
      <c r="AR21" s="626"/>
      <c r="AS21" s="626"/>
      <c r="AT21" s="626"/>
      <c r="AU21" s="626"/>
      <c r="AV21" s="626"/>
      <c r="AW21" s="626"/>
      <c r="AX21" s="626"/>
      <c r="AY21" s="626"/>
      <c r="AZ21" s="626"/>
      <c r="BA21" s="626"/>
      <c r="BB21" s="626"/>
      <c r="BC21" s="626"/>
      <c r="BD21" s="626"/>
      <c r="BE21" s="626"/>
      <c r="BF21" s="626"/>
      <c r="BG21" s="626"/>
      <c r="BH21" s="626"/>
      <c r="BI21" s="626"/>
      <c r="BJ21" s="626"/>
      <c r="BK21" s="626"/>
      <c r="BL21" s="626"/>
      <c r="BM21" s="626"/>
      <c r="BN21" s="626"/>
      <c r="BO21" s="626"/>
      <c r="BP21" s="626"/>
      <c r="BQ21" s="626"/>
      <c r="BR21" s="626"/>
      <c r="BS21" s="626"/>
      <c r="BT21" s="626"/>
      <c r="BU21" s="626"/>
      <c r="BV21" s="626"/>
      <c r="BW21" s="626"/>
      <c r="BX21" s="626"/>
      <c r="BY21" s="626"/>
      <c r="BZ21" s="626"/>
      <c r="CA21" s="626"/>
      <c r="CB21" s="626"/>
      <c r="CC21" s="626"/>
      <c r="CD21" s="626"/>
      <c r="CE21" s="626"/>
      <c r="CF21" s="626"/>
      <c r="CG21" s="626"/>
      <c r="CH21" s="626"/>
      <c r="CI21" s="626"/>
      <c r="CJ21" s="626"/>
      <c r="CK21" s="626"/>
      <c r="CL21" s="626"/>
      <c r="CM21" s="626"/>
      <c r="CN21" s="626"/>
      <c r="CO21" s="626"/>
      <c r="CP21" s="626"/>
      <c r="CQ21" s="626"/>
      <c r="CR21" s="626"/>
      <c r="CS21" s="626"/>
      <c r="CT21" s="626"/>
      <c r="CU21" s="626"/>
      <c r="CV21" s="626"/>
      <c r="CW21" s="626"/>
      <c r="CX21" s="633"/>
      <c r="CY21" s="626"/>
      <c r="CZ21" s="626"/>
      <c r="DA21" s="626"/>
      <c r="DB21" s="626"/>
      <c r="DC21" s="626"/>
      <c r="DD21" s="626"/>
      <c r="DE21" s="633"/>
      <c r="DF21" s="626"/>
      <c r="DG21" s="626"/>
      <c r="DH21" s="626"/>
      <c r="DI21" s="626"/>
      <c r="DJ21" s="626"/>
      <c r="DK21" s="626"/>
      <c r="DL21" s="633"/>
      <c r="DM21" s="626"/>
      <c r="DN21" s="626"/>
      <c r="DO21" s="643"/>
      <c r="DP21" s="626"/>
      <c r="DQ21" s="626"/>
      <c r="DR21" s="626"/>
      <c r="DS21" s="633"/>
      <c r="DT21" s="626"/>
      <c r="DU21" s="626"/>
      <c r="DV21" s="626">
        <v>26</v>
      </c>
      <c r="DW21" s="626">
        <v>25</v>
      </c>
      <c r="DX21" s="626">
        <v>35</v>
      </c>
      <c r="DY21" s="626">
        <v>28</v>
      </c>
      <c r="DZ21" s="633"/>
      <c r="EA21" s="626"/>
      <c r="EB21" s="626"/>
      <c r="EC21" s="648"/>
      <c r="ED21" s="626"/>
      <c r="EE21" s="626">
        <v>36</v>
      </c>
      <c r="EF21" s="626">
        <v>36</v>
      </c>
      <c r="EG21" s="633"/>
      <c r="EH21" s="626">
        <v>8</v>
      </c>
      <c r="EI21" s="626"/>
      <c r="EJ21" s="626"/>
      <c r="EK21" s="626"/>
      <c r="EL21" s="626"/>
      <c r="EM21" s="626"/>
      <c r="EN21" s="633"/>
      <c r="EO21" s="626"/>
      <c r="EP21" s="626"/>
      <c r="EQ21" s="626"/>
      <c r="ER21" s="626"/>
      <c r="ES21" s="626"/>
      <c r="ET21" s="626"/>
      <c r="EU21" s="633"/>
      <c r="EV21" s="626"/>
      <c r="EW21" s="626"/>
      <c r="EX21" s="626"/>
      <c r="EY21" s="626"/>
      <c r="EZ21" s="626"/>
      <c r="FA21" s="626"/>
      <c r="FB21" s="633"/>
      <c r="FC21" s="626"/>
      <c r="FD21" s="626"/>
      <c r="FE21" s="626"/>
      <c r="FF21" s="626"/>
      <c r="FG21" s="626"/>
      <c r="FH21" s="626"/>
      <c r="FI21" s="633"/>
      <c r="FJ21" s="626"/>
      <c r="FK21" s="626"/>
      <c r="FL21" s="626"/>
      <c r="FM21" s="626"/>
      <c r="FN21" s="626"/>
      <c r="FO21" s="626"/>
      <c r="FP21" s="633"/>
      <c r="FQ21" s="626"/>
      <c r="FR21" s="626"/>
      <c r="FS21" s="626"/>
      <c r="FT21" s="626"/>
      <c r="FU21" s="627"/>
      <c r="FV21" s="625"/>
      <c r="FW21" s="633"/>
      <c r="FX21" s="626"/>
      <c r="FY21" s="626"/>
      <c r="FZ21" s="626"/>
      <c r="GA21" s="626"/>
      <c r="GB21" s="626"/>
      <c r="GC21" s="626"/>
      <c r="GD21" s="633"/>
      <c r="GE21" s="626"/>
      <c r="GF21" s="626"/>
      <c r="GG21" s="626"/>
      <c r="GH21" s="626"/>
      <c r="GI21" s="626"/>
      <c r="GJ21" s="626"/>
      <c r="GK21" s="633"/>
      <c r="GL21" s="626"/>
      <c r="GM21" s="626"/>
      <c r="GN21" s="626"/>
      <c r="GO21" s="626"/>
      <c r="GP21" s="626"/>
      <c r="GQ21" s="626"/>
      <c r="GR21" s="633"/>
      <c r="GS21" s="626"/>
      <c r="GT21" s="626"/>
      <c r="GU21" s="626"/>
      <c r="GV21" s="626"/>
      <c r="GW21" s="626"/>
      <c r="GX21" s="626"/>
      <c r="GY21" s="634"/>
      <c r="GZ21" s="625"/>
      <c r="HA21" s="626"/>
      <c r="HB21" s="626"/>
      <c r="HC21" s="626"/>
      <c r="HD21" s="626"/>
      <c r="HE21" s="626"/>
      <c r="HF21" s="633"/>
      <c r="HG21" s="626"/>
      <c r="HH21" s="626"/>
      <c r="HI21" s="626"/>
      <c r="HJ21" s="626"/>
      <c r="HK21" s="626"/>
      <c r="HL21" s="626"/>
      <c r="HM21" s="633"/>
      <c r="HN21" s="626"/>
      <c r="HO21" s="626"/>
      <c r="HP21" s="626"/>
      <c r="HQ21" s="626"/>
      <c r="HR21" s="626"/>
      <c r="HS21" s="626"/>
      <c r="HT21" s="633"/>
      <c r="HU21" s="626"/>
      <c r="HV21" s="626"/>
      <c r="HW21" s="626"/>
      <c r="HX21" s="626"/>
      <c r="HY21" s="626"/>
      <c r="HZ21" s="626"/>
      <c r="IA21" s="633"/>
      <c r="IB21" s="648"/>
      <c r="IC21" s="648"/>
      <c r="ID21" s="653"/>
      <c r="IE21" s="654"/>
      <c r="IF21" s="655"/>
      <c r="IG21" s="655"/>
      <c r="IH21" s="633"/>
      <c r="II21" s="626"/>
      <c r="IJ21" s="626"/>
      <c r="IK21" s="626"/>
      <c r="IL21" s="626"/>
      <c r="IM21" s="626"/>
      <c r="IN21" s="626"/>
      <c r="IO21" s="633"/>
      <c r="IP21" s="626"/>
      <c r="IQ21" s="626"/>
      <c r="IR21" s="626"/>
      <c r="IS21" s="626"/>
      <c r="IT21" s="626"/>
      <c r="IU21" s="626"/>
      <c r="IV21" s="633"/>
      <c r="IW21" s="626"/>
      <c r="IX21" s="626"/>
      <c r="IY21" s="626"/>
      <c r="IZ21" s="626"/>
      <c r="JA21" s="626"/>
      <c r="JB21" s="626"/>
      <c r="JC21" s="633"/>
      <c r="JD21" s="626"/>
      <c r="JE21" s="626"/>
      <c r="JF21" s="626"/>
      <c r="JG21" s="626"/>
      <c r="JH21" s="626"/>
      <c r="JI21" s="626"/>
      <c r="JJ21" s="633"/>
      <c r="JK21" s="626"/>
      <c r="JL21" s="626"/>
      <c r="JM21" s="626"/>
      <c r="JN21" s="626"/>
      <c r="JO21" s="626"/>
      <c r="JP21" s="626"/>
      <c r="JQ21" s="633"/>
      <c r="JR21" s="626"/>
      <c r="JS21" s="626"/>
      <c r="JT21" s="626"/>
      <c r="JU21" s="626"/>
      <c r="JV21" s="626"/>
      <c r="JW21" s="626"/>
      <c r="JX21" s="633"/>
      <c r="JY21" s="626"/>
      <c r="JZ21" s="626"/>
      <c r="KA21" s="626"/>
      <c r="KB21" s="626"/>
      <c r="KC21" s="626"/>
      <c r="KD21" s="626"/>
      <c r="KE21" s="633"/>
      <c r="KF21" s="626"/>
      <c r="KG21" s="626"/>
      <c r="KH21" s="626"/>
      <c r="KI21" s="626"/>
      <c r="KJ21" s="626"/>
      <c r="KK21" s="628"/>
      <c r="KL21" s="633"/>
      <c r="KM21" s="626"/>
      <c r="KN21" s="626"/>
      <c r="KO21" s="626"/>
      <c r="KP21" s="626"/>
      <c r="KQ21" s="626"/>
      <c r="KR21" s="626"/>
      <c r="KS21" s="633"/>
      <c r="KT21" s="626"/>
      <c r="KU21" s="626"/>
      <c r="KV21" s="626"/>
      <c r="KW21" s="626"/>
      <c r="KX21" s="626"/>
      <c r="KY21" s="626"/>
      <c r="KZ21" s="633"/>
      <c r="LA21" s="626"/>
      <c r="LB21" s="626"/>
      <c r="LC21" s="626"/>
      <c r="LD21" s="626"/>
      <c r="LE21" s="626"/>
      <c r="LF21" s="626"/>
      <c r="LG21" s="633"/>
      <c r="LH21" s="626"/>
      <c r="LI21" s="626"/>
      <c r="LJ21" s="626"/>
      <c r="LK21" s="626"/>
      <c r="LL21" s="626"/>
      <c r="LM21" s="627"/>
      <c r="LN21" s="633"/>
      <c r="LO21" s="626"/>
      <c r="LP21" s="626"/>
      <c r="LQ21" s="626"/>
      <c r="LR21" s="626"/>
      <c r="LS21" s="626"/>
      <c r="LT21" s="626"/>
      <c r="LU21" s="633"/>
      <c r="LV21" s="626"/>
      <c r="LW21" s="626"/>
      <c r="LX21" s="626"/>
      <c r="LY21" s="626"/>
      <c r="LZ21" s="626"/>
      <c r="MA21" s="626"/>
      <c r="MB21" s="633"/>
      <c r="MC21" s="626"/>
      <c r="MD21" s="626"/>
      <c r="ME21" s="626"/>
      <c r="MF21" s="626"/>
      <c r="MG21" s="626"/>
      <c r="MH21" s="626"/>
      <c r="MI21" s="633"/>
      <c r="MJ21" s="626"/>
      <c r="MK21" s="626"/>
      <c r="ML21" s="626"/>
      <c r="MM21" s="626"/>
      <c r="MN21" s="626"/>
      <c r="MO21" s="626"/>
      <c r="MP21" s="633"/>
      <c r="MQ21" s="626"/>
      <c r="MR21" s="626"/>
      <c r="MS21" s="626"/>
      <c r="MT21" s="626"/>
    </row>
    <row r="22" spans="1:358" ht="18.899999999999999" hidden="1" customHeight="1" outlineLevel="1" thickBot="1">
      <c r="A22" s="629">
        <v>1</v>
      </c>
      <c r="B22" s="629"/>
      <c r="C22" s="629"/>
      <c r="D22" s="630"/>
      <c r="E22" s="630"/>
      <c r="F22" s="631" t="s">
        <v>648</v>
      </c>
      <c r="G22" s="632">
        <f t="shared" si="1"/>
        <v>10</v>
      </c>
      <c r="H22" s="625"/>
      <c r="I22" s="626"/>
      <c r="J22" s="626"/>
      <c r="K22" s="626"/>
      <c r="L22" s="626"/>
      <c r="M22" s="626"/>
      <c r="N22" s="626"/>
      <c r="O22" s="626"/>
      <c r="P22" s="626"/>
      <c r="Q22" s="626"/>
      <c r="R22" s="626"/>
      <c r="S22" s="640"/>
      <c r="T22" s="640"/>
      <c r="U22" s="640"/>
      <c r="V22" s="640"/>
      <c r="W22" s="626"/>
      <c r="X22" s="626"/>
      <c r="Y22" s="626"/>
      <c r="Z22" s="626"/>
      <c r="AA22" s="626"/>
      <c r="AB22" s="626"/>
      <c r="AC22" s="626"/>
      <c r="AD22" s="626"/>
      <c r="AE22" s="626"/>
      <c r="AF22" s="626"/>
      <c r="AG22" s="626"/>
      <c r="AH22" s="626"/>
      <c r="AI22" s="626"/>
      <c r="AJ22" s="626"/>
      <c r="AK22" s="626"/>
      <c r="AL22" s="640"/>
      <c r="AM22" s="626"/>
      <c r="AN22" s="626"/>
      <c r="AO22" s="626"/>
      <c r="AP22" s="626"/>
      <c r="AQ22" s="626"/>
      <c r="AR22" s="626"/>
      <c r="AS22" s="640"/>
      <c r="AT22" s="640"/>
      <c r="AU22" s="626"/>
      <c r="AV22" s="626"/>
      <c r="AW22" s="626"/>
      <c r="AX22" s="626"/>
      <c r="AY22" s="626"/>
      <c r="AZ22" s="626"/>
      <c r="BA22" s="626"/>
      <c r="BB22" s="626"/>
      <c r="BC22" s="626"/>
      <c r="BD22" s="626"/>
      <c r="BE22" s="626"/>
      <c r="BF22" s="626"/>
      <c r="BG22" s="626"/>
      <c r="BH22" s="626"/>
      <c r="BI22" s="626"/>
      <c r="BJ22" s="626"/>
      <c r="BK22" s="641"/>
      <c r="BL22" s="626"/>
      <c r="BM22" s="626"/>
      <c r="BN22" s="626"/>
      <c r="BO22" s="626"/>
      <c r="BP22" s="626"/>
      <c r="BQ22" s="626"/>
      <c r="BR22" s="626"/>
      <c r="BS22" s="626"/>
      <c r="BT22" s="626"/>
      <c r="BU22" s="626"/>
      <c r="BV22" s="626"/>
      <c r="BW22" s="626"/>
      <c r="BX22" s="626"/>
      <c r="BY22" s="626"/>
      <c r="BZ22" s="626"/>
      <c r="CA22" s="626"/>
      <c r="CB22" s="626"/>
      <c r="CC22" s="626"/>
      <c r="CD22" s="626"/>
      <c r="CE22" s="626"/>
      <c r="CF22" s="626"/>
      <c r="CG22" s="626"/>
      <c r="CH22" s="626"/>
      <c r="CI22" s="626"/>
      <c r="CJ22" s="626"/>
      <c r="CK22" s="626"/>
      <c r="CL22" s="626"/>
      <c r="CM22" s="626"/>
      <c r="CN22" s="626"/>
      <c r="CO22" s="626"/>
      <c r="CP22" s="626"/>
      <c r="CQ22" s="626"/>
      <c r="CR22" s="626"/>
      <c r="CS22" s="626"/>
      <c r="CT22" s="626"/>
      <c r="CU22" s="626"/>
      <c r="CV22" s="626"/>
      <c r="CW22" s="626"/>
      <c r="CX22" s="633"/>
      <c r="CY22" s="626"/>
      <c r="CZ22" s="626"/>
      <c r="DA22" s="626"/>
      <c r="DB22" s="626"/>
      <c r="DC22" s="626"/>
      <c r="DD22" s="626"/>
      <c r="DE22" s="633"/>
      <c r="DF22" s="626"/>
      <c r="DG22" s="626"/>
      <c r="DH22" s="626"/>
      <c r="DI22" s="626"/>
      <c r="DJ22" s="626"/>
      <c r="DK22" s="626"/>
      <c r="DL22" s="633"/>
      <c r="DM22" s="626"/>
      <c r="DN22" s="626"/>
      <c r="DO22" s="648"/>
      <c r="DP22" s="626"/>
      <c r="DQ22" s="626"/>
      <c r="DR22" s="626"/>
      <c r="DS22" s="633"/>
      <c r="DT22" s="626"/>
      <c r="DU22" s="626"/>
      <c r="DV22" s="626"/>
      <c r="DW22" s="626"/>
      <c r="DX22" s="626"/>
      <c r="DY22" s="626"/>
      <c r="DZ22" s="633"/>
      <c r="EA22" s="626"/>
      <c r="EB22" s="626"/>
      <c r="EC22" s="626"/>
      <c r="ED22" s="626"/>
      <c r="EE22" s="659">
        <v>3</v>
      </c>
      <c r="EF22" s="638" t="s">
        <v>669</v>
      </c>
      <c r="EG22" s="626"/>
      <c r="EH22" s="626"/>
      <c r="EI22" s="626"/>
      <c r="EJ22" s="626"/>
      <c r="EK22" s="638" t="s">
        <v>670</v>
      </c>
      <c r="EL22" s="626"/>
      <c r="EM22" s="626"/>
      <c r="EN22" s="633"/>
      <c r="EO22" s="626"/>
      <c r="EP22" s="626"/>
      <c r="EQ22" s="626"/>
      <c r="ER22" s="626"/>
      <c r="ES22" s="659">
        <v>7</v>
      </c>
      <c r="ET22" s="638" t="s">
        <v>671</v>
      </c>
      <c r="EU22" s="633"/>
      <c r="EV22" s="626"/>
      <c r="EW22" s="626"/>
      <c r="EX22" s="626"/>
      <c r="EY22" s="626"/>
      <c r="EZ22" s="626"/>
      <c r="FA22" s="626"/>
      <c r="FB22" s="633"/>
      <c r="FC22" s="626"/>
      <c r="FD22" s="626"/>
      <c r="FE22" s="626"/>
      <c r="FF22" s="626"/>
      <c r="FG22" s="626"/>
      <c r="FH22" s="626"/>
      <c r="FI22" s="633"/>
      <c r="FJ22" s="626"/>
      <c r="FK22" s="626"/>
      <c r="FL22" s="626"/>
      <c r="FM22" s="626"/>
      <c r="FN22" s="626"/>
      <c r="FO22" s="626"/>
      <c r="FP22" s="633"/>
      <c r="FQ22" s="626"/>
      <c r="FR22" s="626"/>
      <c r="FS22" s="626"/>
      <c r="FT22" s="626"/>
      <c r="FU22" s="627"/>
      <c r="FV22" s="625"/>
      <c r="FW22" s="633"/>
      <c r="FX22" s="626"/>
      <c r="FY22" s="626"/>
      <c r="FZ22" s="626"/>
      <c r="GA22" s="626"/>
      <c r="GB22" s="626"/>
      <c r="GC22" s="626"/>
      <c r="GD22" s="633"/>
      <c r="GE22" s="626"/>
      <c r="GF22" s="626"/>
      <c r="GG22" s="626"/>
      <c r="GH22" s="626"/>
      <c r="GI22" s="626"/>
      <c r="GJ22" s="626"/>
      <c r="GK22" s="633"/>
      <c r="GL22" s="626"/>
      <c r="GM22" s="626"/>
      <c r="GN22" s="626"/>
      <c r="GO22" s="626"/>
      <c r="GP22" s="626"/>
      <c r="GQ22" s="626"/>
      <c r="GR22" s="633"/>
      <c r="GS22" s="626"/>
      <c r="GT22" s="626"/>
      <c r="GU22" s="626"/>
      <c r="GV22" s="626"/>
      <c r="GW22" s="626"/>
      <c r="GX22" s="626"/>
      <c r="GY22" s="634"/>
      <c r="GZ22" s="625"/>
      <c r="HA22" s="626"/>
      <c r="HB22" s="626"/>
      <c r="HC22" s="626"/>
      <c r="HD22" s="626"/>
      <c r="HE22" s="626"/>
      <c r="HF22" s="633"/>
      <c r="HG22" s="626"/>
      <c r="HH22" s="626"/>
      <c r="HI22" s="626"/>
      <c r="HJ22" s="626"/>
      <c r="HK22" s="626"/>
      <c r="HL22" s="626"/>
      <c r="HM22" s="633"/>
      <c r="HN22" s="626"/>
      <c r="HO22" s="626"/>
      <c r="HP22" s="626"/>
      <c r="HQ22" s="626"/>
      <c r="HR22" s="626"/>
      <c r="HS22" s="626"/>
      <c r="HT22" s="633"/>
      <c r="HU22" s="626"/>
      <c r="HV22" s="626"/>
      <c r="HW22" s="626"/>
      <c r="HX22" s="626"/>
      <c r="HY22" s="626"/>
      <c r="HZ22" s="626"/>
      <c r="IA22" s="633"/>
      <c r="IB22" s="648"/>
      <c r="IC22" s="648"/>
      <c r="ID22" s="653"/>
      <c r="IE22" s="654"/>
      <c r="IF22" s="655"/>
      <c r="IG22" s="655"/>
      <c r="IH22" s="633"/>
      <c r="II22" s="626"/>
      <c r="IJ22" s="626"/>
      <c r="IK22" s="626"/>
      <c r="IL22" s="626"/>
      <c r="IM22" s="626"/>
      <c r="IN22" s="626"/>
      <c r="IO22" s="633"/>
      <c r="IP22" s="626"/>
      <c r="IQ22" s="626"/>
      <c r="IR22" s="626"/>
      <c r="IS22" s="626"/>
      <c r="IT22" s="626"/>
      <c r="IU22" s="626"/>
      <c r="IV22" s="633"/>
      <c r="IW22" s="626"/>
      <c r="IX22" s="626"/>
      <c r="IY22" s="626"/>
      <c r="IZ22" s="626"/>
      <c r="JA22" s="626"/>
      <c r="JB22" s="626"/>
      <c r="JC22" s="633"/>
      <c r="JD22" s="626"/>
      <c r="JE22" s="626"/>
      <c r="JF22" s="626"/>
      <c r="JG22" s="626"/>
      <c r="JH22" s="626"/>
      <c r="JI22" s="626"/>
      <c r="JJ22" s="633"/>
      <c r="JK22" s="626"/>
      <c r="JL22" s="626"/>
      <c r="JM22" s="626"/>
      <c r="JN22" s="626"/>
      <c r="JO22" s="626"/>
      <c r="JP22" s="626"/>
      <c r="JQ22" s="633"/>
      <c r="JR22" s="626"/>
      <c r="JS22" s="626"/>
      <c r="JT22" s="626"/>
      <c r="JU22" s="626"/>
      <c r="JV22" s="626"/>
      <c r="JW22" s="626"/>
      <c r="JX22" s="633"/>
      <c r="JY22" s="626"/>
      <c r="JZ22" s="626"/>
      <c r="KA22" s="626"/>
      <c r="KB22" s="626"/>
      <c r="KC22" s="626"/>
      <c r="KD22" s="626"/>
      <c r="KE22" s="633"/>
      <c r="KF22" s="626"/>
      <c r="KG22" s="626"/>
      <c r="KH22" s="626"/>
      <c r="KI22" s="626"/>
      <c r="KJ22" s="626"/>
      <c r="KK22" s="628"/>
      <c r="KL22" s="633"/>
      <c r="KM22" s="626"/>
      <c r="KN22" s="626"/>
      <c r="KO22" s="626"/>
      <c r="KP22" s="626"/>
      <c r="KQ22" s="626"/>
      <c r="KR22" s="626"/>
      <c r="KS22" s="633"/>
      <c r="KT22" s="626"/>
      <c r="KU22" s="626"/>
      <c r="KV22" s="626"/>
      <c r="KW22" s="626"/>
      <c r="KX22" s="626"/>
      <c r="KY22" s="626"/>
      <c r="KZ22" s="633"/>
      <c r="LA22" s="626"/>
      <c r="LB22" s="626"/>
      <c r="LC22" s="626"/>
      <c r="LD22" s="626"/>
      <c r="LE22" s="626"/>
      <c r="LF22" s="626"/>
      <c r="LG22" s="633"/>
      <c r="LH22" s="626"/>
      <c r="LI22" s="626"/>
      <c r="LJ22" s="626"/>
      <c r="LK22" s="626"/>
      <c r="LL22" s="626"/>
      <c r="LM22" s="627"/>
      <c r="LN22" s="633"/>
      <c r="LO22" s="626"/>
      <c r="LP22" s="626"/>
      <c r="LQ22" s="626"/>
      <c r="LR22" s="626"/>
      <c r="LS22" s="626"/>
      <c r="LT22" s="626"/>
      <c r="LU22" s="633"/>
      <c r="LV22" s="626"/>
      <c r="LW22" s="626"/>
      <c r="LX22" s="626"/>
      <c r="LY22" s="626"/>
      <c r="LZ22" s="626"/>
      <c r="MA22" s="626"/>
      <c r="MB22" s="633"/>
      <c r="MC22" s="626"/>
      <c r="MD22" s="626"/>
      <c r="ME22" s="626"/>
      <c r="MF22" s="626"/>
      <c r="MG22" s="626"/>
      <c r="MH22" s="626"/>
      <c r="MI22" s="633"/>
      <c r="MJ22" s="626"/>
      <c r="MK22" s="626"/>
      <c r="ML22" s="626"/>
      <c r="MM22" s="626"/>
      <c r="MN22" s="626"/>
      <c r="MO22" s="626"/>
      <c r="MP22" s="633"/>
      <c r="MQ22" s="626"/>
      <c r="MR22" s="626"/>
      <c r="MS22" s="626"/>
      <c r="MT22" s="626"/>
    </row>
    <row r="23" spans="1:358" ht="18.899999999999999" hidden="1" customHeight="1" outlineLevel="1" thickBot="1">
      <c r="A23" s="629">
        <v>1</v>
      </c>
      <c r="B23" s="629">
        <v>14</v>
      </c>
      <c r="C23" s="629"/>
      <c r="D23" s="630"/>
      <c r="E23" s="639" t="s">
        <v>649</v>
      </c>
      <c r="F23" s="631" t="s">
        <v>672</v>
      </c>
      <c r="G23" s="632">
        <f t="shared" si="1"/>
        <v>120</v>
      </c>
      <c r="H23" s="625"/>
      <c r="I23" s="626"/>
      <c r="J23" s="626"/>
      <c r="K23" s="626"/>
      <c r="L23" s="626"/>
      <c r="M23" s="626"/>
      <c r="N23" s="626"/>
      <c r="O23" s="626"/>
      <c r="P23" s="626"/>
      <c r="Q23" s="626"/>
      <c r="R23" s="626"/>
      <c r="S23" s="626"/>
      <c r="T23" s="626"/>
      <c r="U23" s="626"/>
      <c r="V23" s="626"/>
      <c r="W23" s="626"/>
      <c r="X23" s="626"/>
      <c r="Y23" s="626"/>
      <c r="Z23" s="626"/>
      <c r="AA23" s="626"/>
      <c r="AB23" s="626"/>
      <c r="AC23" s="626"/>
      <c r="AD23" s="626"/>
      <c r="AE23" s="626"/>
      <c r="AF23" s="626"/>
      <c r="AG23" s="626"/>
      <c r="AH23" s="626"/>
      <c r="AI23" s="626"/>
      <c r="AJ23" s="626"/>
      <c r="AK23" s="626"/>
      <c r="AL23" s="626"/>
      <c r="AM23" s="626"/>
      <c r="AN23" s="626"/>
      <c r="AO23" s="626"/>
      <c r="AP23" s="626"/>
      <c r="AQ23" s="626"/>
      <c r="AR23" s="626"/>
      <c r="AS23" s="626"/>
      <c r="AT23" s="626"/>
      <c r="AU23" s="626"/>
      <c r="AV23" s="626"/>
      <c r="AW23" s="626"/>
      <c r="AX23" s="626"/>
      <c r="AY23" s="626"/>
      <c r="AZ23" s="626"/>
      <c r="BA23" s="626"/>
      <c r="BB23" s="626"/>
      <c r="BC23" s="626"/>
      <c r="BD23" s="626"/>
      <c r="BE23" s="626"/>
      <c r="BF23" s="626"/>
      <c r="BG23" s="626"/>
      <c r="BH23" s="626"/>
      <c r="BI23" s="626"/>
      <c r="BJ23" s="626"/>
      <c r="BK23" s="626"/>
      <c r="BL23" s="626"/>
      <c r="BM23" s="626"/>
      <c r="BN23" s="626"/>
      <c r="BO23" s="626"/>
      <c r="BP23" s="626"/>
      <c r="BQ23" s="626"/>
      <c r="BR23" s="626"/>
      <c r="BS23" s="626"/>
      <c r="BT23" s="657"/>
      <c r="BU23" s="626"/>
      <c r="BV23" s="626"/>
      <c r="BW23" s="626"/>
      <c r="BX23" s="626"/>
      <c r="BY23" s="626"/>
      <c r="BZ23" s="626"/>
      <c r="CA23" s="626"/>
      <c r="CB23" s="626"/>
      <c r="CC23" s="626"/>
      <c r="CD23" s="626"/>
      <c r="CE23" s="626"/>
      <c r="CF23" s="626"/>
      <c r="CG23" s="626"/>
      <c r="CH23" s="626"/>
      <c r="CI23" s="626"/>
      <c r="CJ23" s="626"/>
      <c r="CK23" s="626"/>
      <c r="CL23" s="626"/>
      <c r="CM23" s="626"/>
      <c r="CN23" s="626"/>
      <c r="CO23" s="626"/>
      <c r="CP23" s="626"/>
      <c r="CQ23" s="626"/>
      <c r="CR23" s="626"/>
      <c r="CS23" s="626"/>
      <c r="CT23" s="626"/>
      <c r="CU23" s="626"/>
      <c r="CV23" s="626"/>
      <c r="CW23" s="626"/>
      <c r="CX23" s="633"/>
      <c r="CY23" s="626"/>
      <c r="CZ23" s="626"/>
      <c r="DA23" s="626"/>
      <c r="DB23" s="626"/>
      <c r="DC23" s="626"/>
      <c r="DD23" s="626"/>
      <c r="DE23" s="633"/>
      <c r="DF23" s="626"/>
      <c r="DG23" s="626"/>
      <c r="DH23" s="626"/>
      <c r="DI23" s="626"/>
      <c r="DJ23" s="626"/>
      <c r="DK23" s="626"/>
      <c r="DL23" s="633"/>
      <c r="DM23" s="626"/>
      <c r="DN23" s="626"/>
      <c r="DO23" s="626"/>
      <c r="DP23" s="626"/>
      <c r="DQ23" s="626"/>
      <c r="DR23" s="626"/>
      <c r="DS23" s="633"/>
      <c r="DT23" s="626"/>
      <c r="DU23" s="626"/>
      <c r="DV23" s="626"/>
      <c r="DW23" s="626"/>
      <c r="DX23" s="626"/>
      <c r="DY23" s="626"/>
      <c r="DZ23" s="633"/>
      <c r="EA23" s="626"/>
      <c r="EB23" s="626"/>
      <c r="EC23" s="626"/>
      <c r="ED23" s="626"/>
      <c r="EE23" s="626"/>
      <c r="EF23" s="626"/>
      <c r="EG23" s="633"/>
      <c r="EH23" s="626">
        <v>31</v>
      </c>
      <c r="EI23" s="626">
        <v>24</v>
      </c>
      <c r="EJ23" s="626">
        <v>10</v>
      </c>
      <c r="EK23" s="626">
        <v>15</v>
      </c>
      <c r="EL23" s="626">
        <v>40</v>
      </c>
      <c r="EM23" s="626"/>
      <c r="EN23" s="633"/>
      <c r="EO23" s="626"/>
      <c r="EP23" s="626"/>
      <c r="EQ23" s="626"/>
      <c r="ER23" s="626"/>
      <c r="ES23" s="626"/>
      <c r="ET23" s="626"/>
      <c r="EU23" s="633"/>
      <c r="EV23" s="626"/>
      <c r="EW23" s="626"/>
      <c r="EX23" s="626"/>
      <c r="EY23" s="626"/>
      <c r="EZ23" s="626"/>
      <c r="FA23" s="626"/>
      <c r="FB23" s="633"/>
      <c r="FC23" s="626"/>
      <c r="FD23" s="626"/>
      <c r="FE23" s="626"/>
      <c r="FF23" s="626"/>
      <c r="FG23" s="626"/>
      <c r="FH23" s="626"/>
      <c r="FI23" s="633"/>
      <c r="FJ23" s="626"/>
      <c r="FK23" s="626"/>
      <c r="FL23" s="626"/>
      <c r="FM23" s="626"/>
      <c r="FN23" s="626"/>
      <c r="FO23" s="626"/>
      <c r="FP23" s="633"/>
      <c r="FQ23" s="626"/>
      <c r="FR23" s="626"/>
      <c r="FS23" s="626"/>
      <c r="FT23" s="626"/>
      <c r="FU23" s="627"/>
      <c r="FV23" s="625"/>
      <c r="FW23" s="633"/>
      <c r="FX23" s="626"/>
      <c r="FY23" s="626"/>
      <c r="FZ23" s="626"/>
      <c r="GA23" s="626"/>
      <c r="GB23" s="626"/>
      <c r="GC23" s="626"/>
      <c r="GD23" s="633"/>
      <c r="GE23" s="626"/>
      <c r="GF23" s="626"/>
      <c r="GG23" s="626"/>
      <c r="GH23" s="626"/>
      <c r="GI23" s="626"/>
      <c r="GJ23" s="626"/>
      <c r="GK23" s="633"/>
      <c r="GL23" s="626"/>
      <c r="GM23" s="626"/>
      <c r="GN23" s="626"/>
      <c r="GO23" s="626"/>
      <c r="GP23" s="626"/>
      <c r="GQ23" s="626"/>
      <c r="GR23" s="633"/>
      <c r="GS23" s="626"/>
      <c r="GT23" s="626"/>
      <c r="GU23" s="626"/>
      <c r="GV23" s="626"/>
      <c r="GW23" s="626"/>
      <c r="GX23" s="626"/>
      <c r="GY23" s="634"/>
      <c r="GZ23" s="625"/>
      <c r="HA23" s="626"/>
      <c r="HB23" s="626"/>
      <c r="HC23" s="626"/>
      <c r="HD23" s="626"/>
      <c r="HE23" s="626"/>
      <c r="HF23" s="633"/>
      <c r="HG23" s="626"/>
      <c r="HH23" s="626"/>
      <c r="HI23" s="626"/>
      <c r="HJ23" s="626"/>
      <c r="HK23" s="626"/>
      <c r="HL23" s="626"/>
      <c r="HM23" s="633"/>
      <c r="HN23" s="626"/>
      <c r="HO23" s="626"/>
      <c r="HP23" s="626"/>
      <c r="HQ23" s="626"/>
      <c r="HR23" s="626"/>
      <c r="HS23" s="626"/>
      <c r="HT23" s="633"/>
      <c r="HU23" s="626"/>
      <c r="HV23" s="626"/>
      <c r="HW23" s="626"/>
      <c r="HX23" s="626"/>
      <c r="HY23" s="626"/>
      <c r="HZ23" s="626"/>
      <c r="IA23" s="633"/>
      <c r="IB23" s="648"/>
      <c r="IC23" s="648"/>
      <c r="ID23" s="653"/>
      <c r="IE23" s="654"/>
      <c r="IF23" s="655"/>
      <c r="IG23" s="655"/>
      <c r="IH23" s="633"/>
      <c r="II23" s="626"/>
      <c r="IJ23" s="626"/>
      <c r="IK23" s="626"/>
      <c r="IL23" s="626"/>
      <c r="IM23" s="626"/>
      <c r="IN23" s="626"/>
      <c r="IO23" s="633"/>
      <c r="IP23" s="626"/>
      <c r="IQ23" s="626"/>
      <c r="IR23" s="626"/>
      <c r="IS23" s="626"/>
      <c r="IT23" s="626"/>
      <c r="IU23" s="626"/>
      <c r="IV23" s="633"/>
      <c r="IW23" s="626"/>
      <c r="IX23" s="626"/>
      <c r="IY23" s="626"/>
      <c r="IZ23" s="626"/>
      <c r="JA23" s="626"/>
      <c r="JB23" s="626"/>
      <c r="JC23" s="633"/>
      <c r="JD23" s="626"/>
      <c r="JE23" s="626"/>
      <c r="JF23" s="626"/>
      <c r="JG23" s="626"/>
      <c r="JH23" s="626"/>
      <c r="JI23" s="626"/>
      <c r="JJ23" s="633"/>
      <c r="JK23" s="626"/>
      <c r="JL23" s="626"/>
      <c r="JM23" s="626"/>
      <c r="JN23" s="626"/>
      <c r="JO23" s="626"/>
      <c r="JP23" s="626"/>
      <c r="JQ23" s="633"/>
      <c r="JR23" s="626"/>
      <c r="JS23" s="626"/>
      <c r="JT23" s="626"/>
      <c r="JU23" s="626"/>
      <c r="JV23" s="626"/>
      <c r="JW23" s="626"/>
      <c r="JX23" s="633"/>
      <c r="JY23" s="626"/>
      <c r="JZ23" s="626"/>
      <c r="KA23" s="626"/>
      <c r="KB23" s="626"/>
      <c r="KC23" s="626"/>
      <c r="KD23" s="626"/>
      <c r="KE23" s="633"/>
      <c r="KF23" s="626"/>
      <c r="KG23" s="626"/>
      <c r="KH23" s="626"/>
      <c r="KI23" s="626"/>
      <c r="KJ23" s="626"/>
      <c r="KK23" s="628"/>
      <c r="KL23" s="633"/>
      <c r="KM23" s="626"/>
      <c r="KN23" s="626"/>
      <c r="KO23" s="626"/>
      <c r="KP23" s="626"/>
      <c r="KQ23" s="626"/>
      <c r="KR23" s="626"/>
      <c r="KS23" s="633"/>
      <c r="KT23" s="626"/>
      <c r="KU23" s="626"/>
      <c r="KV23" s="626"/>
      <c r="KW23" s="626"/>
      <c r="KX23" s="626"/>
      <c r="KY23" s="626"/>
      <c r="KZ23" s="633"/>
      <c r="LA23" s="626"/>
      <c r="LB23" s="626"/>
      <c r="LC23" s="626"/>
      <c r="LD23" s="626"/>
      <c r="LE23" s="626"/>
      <c r="LF23" s="626"/>
      <c r="LG23" s="633"/>
      <c r="LH23" s="626"/>
      <c r="LI23" s="626"/>
      <c r="LJ23" s="626"/>
      <c r="LK23" s="626"/>
      <c r="LL23" s="626"/>
      <c r="LM23" s="627"/>
      <c r="LN23" s="633"/>
      <c r="LO23" s="626"/>
      <c r="LP23" s="626"/>
      <c r="LQ23" s="626"/>
      <c r="LR23" s="626"/>
      <c r="LS23" s="626"/>
      <c r="LT23" s="626"/>
      <c r="LU23" s="633"/>
      <c r="LV23" s="626"/>
      <c r="LW23" s="626"/>
      <c r="LX23" s="626"/>
      <c r="LY23" s="626"/>
      <c r="LZ23" s="626"/>
      <c r="MA23" s="626"/>
      <c r="MB23" s="633"/>
      <c r="MC23" s="626"/>
      <c r="MD23" s="626"/>
      <c r="ME23" s="626"/>
      <c r="MF23" s="626"/>
      <c r="MG23" s="626"/>
      <c r="MH23" s="626"/>
      <c r="MI23" s="633"/>
      <c r="MJ23" s="626"/>
      <c r="MK23" s="626"/>
      <c r="ML23" s="626"/>
      <c r="MM23" s="626"/>
      <c r="MN23" s="626"/>
      <c r="MO23" s="626"/>
      <c r="MP23" s="633"/>
      <c r="MQ23" s="626"/>
      <c r="MR23" s="626"/>
      <c r="MS23" s="626"/>
      <c r="MT23" s="626"/>
    </row>
    <row r="24" spans="1:358" ht="18.899999999999999" hidden="1" customHeight="1" outlineLevel="1" thickBot="1">
      <c r="A24" s="629">
        <v>1</v>
      </c>
      <c r="B24" s="629"/>
      <c r="C24" s="629"/>
      <c r="D24" s="630"/>
      <c r="E24" s="630"/>
      <c r="F24" s="631" t="s">
        <v>648</v>
      </c>
      <c r="G24" s="632">
        <f t="shared" si="1"/>
        <v>8</v>
      </c>
      <c r="H24" s="625"/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6"/>
      <c r="U24" s="626"/>
      <c r="V24" s="626"/>
      <c r="W24" s="626"/>
      <c r="X24" s="626"/>
      <c r="Y24" s="626"/>
      <c r="Z24" s="626"/>
      <c r="AA24" s="626"/>
      <c r="AB24" s="626"/>
      <c r="AC24" s="626"/>
      <c r="AD24" s="626"/>
      <c r="AE24" s="626"/>
      <c r="AF24" s="626"/>
      <c r="AG24" s="626"/>
      <c r="AH24" s="626"/>
      <c r="AI24" s="626"/>
      <c r="AJ24" s="626"/>
      <c r="AK24" s="626"/>
      <c r="AL24" s="626"/>
      <c r="AM24" s="626"/>
      <c r="AN24" s="626"/>
      <c r="AO24" s="626"/>
      <c r="AP24" s="626"/>
      <c r="AQ24" s="626"/>
      <c r="AR24" s="626"/>
      <c r="AS24" s="626"/>
      <c r="AT24" s="626"/>
      <c r="AU24" s="626"/>
      <c r="AV24" s="626"/>
      <c r="AW24" s="626"/>
      <c r="AX24" s="626"/>
      <c r="AY24" s="626"/>
      <c r="AZ24" s="626"/>
      <c r="BA24" s="626"/>
      <c r="BB24" s="626"/>
      <c r="BC24" s="626"/>
      <c r="BD24" s="626"/>
      <c r="BE24" s="626"/>
      <c r="BF24" s="626"/>
      <c r="BG24" s="626"/>
      <c r="BH24" s="626"/>
      <c r="BI24" s="626"/>
      <c r="BJ24" s="626"/>
      <c r="BK24" s="626"/>
      <c r="BL24" s="626"/>
      <c r="BM24" s="626"/>
      <c r="BN24" s="626"/>
      <c r="BO24" s="626"/>
      <c r="BP24" s="626"/>
      <c r="BQ24" s="626"/>
      <c r="BR24" s="626"/>
      <c r="BS24" s="626"/>
      <c r="BT24" s="657"/>
      <c r="BU24" s="626"/>
      <c r="BV24" s="626"/>
      <c r="BW24" s="626"/>
      <c r="BX24" s="626"/>
      <c r="BY24" s="626"/>
      <c r="BZ24" s="626"/>
      <c r="CA24" s="626"/>
      <c r="CB24" s="626"/>
      <c r="CC24" s="626"/>
      <c r="CD24" s="626"/>
      <c r="CE24" s="626"/>
      <c r="CF24" s="626"/>
      <c r="CG24" s="626"/>
      <c r="CH24" s="626"/>
      <c r="CI24" s="626"/>
      <c r="CJ24" s="626"/>
      <c r="CK24" s="626"/>
      <c r="CL24" s="626"/>
      <c r="CM24" s="626"/>
      <c r="CN24" s="626"/>
      <c r="CO24" s="626"/>
      <c r="CP24" s="626"/>
      <c r="CQ24" s="626"/>
      <c r="CR24" s="626"/>
      <c r="CS24" s="626"/>
      <c r="CT24" s="626"/>
      <c r="CU24" s="626"/>
      <c r="CV24" s="626"/>
      <c r="CW24" s="626"/>
      <c r="CX24" s="633"/>
      <c r="CY24" s="626"/>
      <c r="CZ24" s="626"/>
      <c r="DA24" s="626"/>
      <c r="DB24" s="626"/>
      <c r="DC24" s="626"/>
      <c r="DD24" s="626"/>
      <c r="DE24" s="633"/>
      <c r="DF24" s="626"/>
      <c r="DG24" s="626"/>
      <c r="DH24" s="626"/>
      <c r="DI24" s="626"/>
      <c r="DJ24" s="626"/>
      <c r="DK24" s="626"/>
      <c r="DL24" s="633"/>
      <c r="DM24" s="626"/>
      <c r="DN24" s="626"/>
      <c r="DO24" s="626"/>
      <c r="DP24" s="626"/>
      <c r="DQ24" s="626"/>
      <c r="DR24" s="626"/>
      <c r="DS24" s="633"/>
      <c r="DT24" s="626"/>
      <c r="DU24" s="626"/>
      <c r="DV24" s="626"/>
      <c r="DW24" s="626"/>
      <c r="DX24" s="626"/>
      <c r="DY24" s="626"/>
      <c r="DZ24" s="633"/>
      <c r="EA24" s="626"/>
      <c r="EB24" s="626"/>
      <c r="EC24" s="626"/>
      <c r="ED24" s="626"/>
      <c r="EE24" s="626"/>
      <c r="EF24" s="626"/>
      <c r="EG24" s="633"/>
      <c r="EH24" s="626"/>
      <c r="EI24" s="626"/>
      <c r="EJ24" s="626"/>
      <c r="EK24" s="626"/>
      <c r="EL24" s="626"/>
      <c r="EM24" s="626"/>
      <c r="EN24" s="633"/>
      <c r="EO24" s="626"/>
      <c r="EP24" s="659">
        <v>4</v>
      </c>
      <c r="EQ24" s="638" t="s">
        <v>673</v>
      </c>
      <c r="ER24" s="626"/>
      <c r="ES24" s="626"/>
      <c r="ET24" s="626"/>
      <c r="EU24" s="633"/>
      <c r="EV24" s="626"/>
      <c r="EW24" s="626"/>
      <c r="EX24" s="626"/>
      <c r="EY24" s="626"/>
      <c r="EZ24" s="626"/>
      <c r="FA24" s="626"/>
      <c r="FB24" s="633"/>
      <c r="FC24" s="660">
        <v>4</v>
      </c>
      <c r="FD24" s="661" t="s">
        <v>673</v>
      </c>
      <c r="FE24" s="643"/>
      <c r="FF24" s="643"/>
      <c r="FG24" s="643"/>
      <c r="FH24" s="643"/>
      <c r="FI24" s="644"/>
      <c r="FJ24" s="643"/>
      <c r="FK24" s="643"/>
      <c r="FL24" s="643"/>
      <c r="FM24" s="643"/>
      <c r="FN24" s="643"/>
      <c r="FO24" s="643"/>
      <c r="FP24" s="644"/>
      <c r="FQ24" s="643"/>
      <c r="FR24" s="643"/>
      <c r="FS24" s="643"/>
      <c r="FT24" s="643"/>
      <c r="FU24" s="662"/>
      <c r="FV24" s="663"/>
      <c r="FW24" s="633"/>
      <c r="FX24" s="626"/>
      <c r="FY24" s="626"/>
      <c r="FZ24" s="626"/>
      <c r="GA24" s="626"/>
      <c r="GB24" s="626"/>
      <c r="GC24" s="626"/>
      <c r="GD24" s="633"/>
      <c r="GE24" s="626"/>
      <c r="GF24" s="626"/>
      <c r="GG24" s="626"/>
      <c r="GH24" s="626"/>
      <c r="GI24" s="626"/>
      <c r="GJ24" s="626"/>
      <c r="GK24" s="633"/>
      <c r="GL24" s="626"/>
      <c r="GM24" s="626"/>
      <c r="GN24" s="626"/>
      <c r="GO24" s="626"/>
      <c r="GP24" s="626"/>
      <c r="GQ24" s="626"/>
      <c r="GR24" s="633"/>
      <c r="GS24" s="626"/>
      <c r="GT24" s="626"/>
      <c r="GU24" s="626"/>
      <c r="GV24" s="626"/>
      <c r="GW24" s="626"/>
      <c r="GX24" s="626"/>
      <c r="GY24" s="634"/>
      <c r="GZ24" s="625"/>
      <c r="HA24" s="626"/>
      <c r="HB24" s="626"/>
      <c r="HC24" s="626"/>
      <c r="HD24" s="626"/>
      <c r="HE24" s="626"/>
      <c r="HF24" s="633"/>
      <c r="HG24" s="626"/>
      <c r="HH24" s="626"/>
      <c r="HI24" s="626"/>
      <c r="HJ24" s="626"/>
      <c r="HK24" s="626"/>
      <c r="HL24" s="626"/>
      <c r="HM24" s="633"/>
      <c r="HN24" s="626"/>
      <c r="HO24" s="626"/>
      <c r="HP24" s="626"/>
      <c r="HQ24" s="626"/>
      <c r="HR24" s="626"/>
      <c r="HS24" s="626"/>
      <c r="HT24" s="633"/>
      <c r="HU24" s="626"/>
      <c r="HV24" s="626"/>
      <c r="HW24" s="626"/>
      <c r="HX24" s="626"/>
      <c r="HY24" s="626"/>
      <c r="HZ24" s="626"/>
      <c r="IA24" s="633"/>
      <c r="IB24" s="648"/>
      <c r="IC24" s="648"/>
      <c r="ID24" s="653"/>
      <c r="IE24" s="654"/>
      <c r="IF24" s="655"/>
      <c r="IG24" s="655"/>
      <c r="IH24" s="633"/>
      <c r="II24" s="626"/>
      <c r="IJ24" s="626"/>
      <c r="IK24" s="626"/>
      <c r="IL24" s="626"/>
      <c r="IM24" s="626"/>
      <c r="IN24" s="626"/>
      <c r="IO24" s="633"/>
      <c r="IP24" s="626"/>
      <c r="IQ24" s="626"/>
      <c r="IR24" s="626"/>
      <c r="IS24" s="626"/>
      <c r="IT24" s="626"/>
      <c r="IU24" s="626"/>
      <c r="IV24" s="633"/>
      <c r="IW24" s="626"/>
      <c r="IX24" s="626"/>
      <c r="IY24" s="626"/>
      <c r="IZ24" s="626"/>
      <c r="JA24" s="626"/>
      <c r="JB24" s="626"/>
      <c r="JC24" s="633"/>
      <c r="JD24" s="626"/>
      <c r="JE24" s="626"/>
      <c r="JF24" s="626"/>
      <c r="JG24" s="626"/>
      <c r="JH24" s="626"/>
      <c r="JI24" s="626"/>
      <c r="JJ24" s="633"/>
      <c r="JK24" s="626"/>
      <c r="JL24" s="626"/>
      <c r="JM24" s="626"/>
      <c r="JN24" s="626"/>
      <c r="JO24" s="626"/>
      <c r="JP24" s="626"/>
      <c r="JQ24" s="633"/>
      <c r="JR24" s="626"/>
      <c r="JS24" s="626"/>
      <c r="JT24" s="626"/>
      <c r="JU24" s="626"/>
      <c r="JV24" s="626"/>
      <c r="JW24" s="626"/>
      <c r="JX24" s="633"/>
      <c r="JY24" s="626"/>
      <c r="JZ24" s="626"/>
      <c r="KA24" s="626"/>
      <c r="KB24" s="626"/>
      <c r="KC24" s="626"/>
      <c r="KD24" s="626"/>
      <c r="KE24" s="633"/>
      <c r="KF24" s="626"/>
      <c r="KG24" s="626"/>
      <c r="KH24" s="626"/>
      <c r="KI24" s="626"/>
      <c r="KJ24" s="626"/>
      <c r="KK24" s="628"/>
      <c r="KL24" s="633"/>
      <c r="KM24" s="626"/>
      <c r="KN24" s="626"/>
      <c r="KO24" s="626"/>
      <c r="KP24" s="626"/>
      <c r="KQ24" s="626"/>
      <c r="KR24" s="626"/>
      <c r="KS24" s="633"/>
      <c r="KT24" s="626"/>
      <c r="KU24" s="626"/>
      <c r="KV24" s="626"/>
      <c r="KW24" s="626"/>
      <c r="KX24" s="626"/>
      <c r="KY24" s="626"/>
      <c r="KZ24" s="633"/>
      <c r="LA24" s="626"/>
      <c r="LB24" s="626"/>
      <c r="LC24" s="626"/>
      <c r="LD24" s="626"/>
      <c r="LE24" s="626"/>
      <c r="LF24" s="626"/>
      <c r="LG24" s="633"/>
      <c r="LH24" s="626"/>
      <c r="LI24" s="626"/>
      <c r="LJ24" s="626"/>
      <c r="LK24" s="626"/>
      <c r="LL24" s="626"/>
      <c r="LM24" s="627"/>
      <c r="LN24" s="633"/>
      <c r="LO24" s="626"/>
      <c r="LP24" s="626"/>
      <c r="LQ24" s="626"/>
      <c r="LR24" s="626"/>
      <c r="LS24" s="626"/>
      <c r="LT24" s="626"/>
      <c r="LU24" s="633"/>
      <c r="LV24" s="626"/>
      <c r="LW24" s="626"/>
      <c r="LX24" s="626"/>
      <c r="LY24" s="626"/>
      <c r="LZ24" s="626"/>
      <c r="MA24" s="626"/>
      <c r="MB24" s="633"/>
      <c r="MC24" s="626"/>
      <c r="MD24" s="626"/>
      <c r="ME24" s="626"/>
      <c r="MF24" s="626"/>
      <c r="MG24" s="626"/>
      <c r="MH24" s="626"/>
      <c r="MI24" s="633"/>
      <c r="MJ24" s="626"/>
      <c r="MK24" s="626"/>
      <c r="ML24" s="626"/>
      <c r="MM24" s="626"/>
      <c r="MN24" s="626"/>
      <c r="MO24" s="626"/>
      <c r="MP24" s="633"/>
      <c r="MQ24" s="626"/>
      <c r="MR24" s="626"/>
      <c r="MS24" s="626"/>
      <c r="MT24" s="626"/>
    </row>
    <row r="25" spans="1:358" ht="18.899999999999999" hidden="1" customHeight="1" outlineLevel="1" thickBot="1">
      <c r="A25" s="629">
        <v>1</v>
      </c>
      <c r="B25" s="629">
        <v>12</v>
      </c>
      <c r="C25" s="629"/>
      <c r="D25" s="630"/>
      <c r="E25" s="630" t="s">
        <v>649</v>
      </c>
      <c r="F25" s="631" t="s">
        <v>674</v>
      </c>
      <c r="G25" s="632">
        <f t="shared" ref="G25:G26" si="2">SUM(H25:GX25)</f>
        <v>100</v>
      </c>
      <c r="H25" s="625"/>
      <c r="I25" s="626"/>
      <c r="J25" s="626"/>
      <c r="K25" s="626"/>
      <c r="L25" s="626"/>
      <c r="M25" s="626"/>
      <c r="N25" s="626"/>
      <c r="O25" s="626"/>
      <c r="P25" s="626"/>
      <c r="Q25" s="626"/>
      <c r="R25" s="626"/>
      <c r="S25" s="626"/>
      <c r="T25" s="626"/>
      <c r="U25" s="626"/>
      <c r="V25" s="626"/>
      <c r="W25" s="626"/>
      <c r="X25" s="626"/>
      <c r="Y25" s="626"/>
      <c r="Z25" s="626"/>
      <c r="AA25" s="626"/>
      <c r="AB25" s="626"/>
      <c r="AC25" s="626"/>
      <c r="AD25" s="626"/>
      <c r="AE25" s="626"/>
      <c r="AF25" s="626"/>
      <c r="AG25" s="626"/>
      <c r="AH25" s="626"/>
      <c r="AI25" s="626"/>
      <c r="AJ25" s="626"/>
      <c r="AK25" s="626"/>
      <c r="AL25" s="626"/>
      <c r="AM25" s="626"/>
      <c r="AN25" s="626"/>
      <c r="AO25" s="626"/>
      <c r="AP25" s="626"/>
      <c r="AQ25" s="626"/>
      <c r="AR25" s="626"/>
      <c r="AS25" s="626"/>
      <c r="AT25" s="626"/>
      <c r="AU25" s="626"/>
      <c r="AV25" s="626"/>
      <c r="AW25" s="626"/>
      <c r="AX25" s="626"/>
      <c r="AY25" s="626"/>
      <c r="AZ25" s="626"/>
      <c r="BA25" s="626"/>
      <c r="BB25" s="626"/>
      <c r="BC25" s="626"/>
      <c r="BD25" s="626"/>
      <c r="BE25" s="626"/>
      <c r="BF25" s="626"/>
      <c r="BG25" s="626"/>
      <c r="BH25" s="626"/>
      <c r="BI25" s="626"/>
      <c r="BJ25" s="626"/>
      <c r="BK25" s="626"/>
      <c r="BL25" s="626"/>
      <c r="BM25" s="626"/>
      <c r="BN25" s="626"/>
      <c r="BO25" s="626"/>
      <c r="BP25" s="626"/>
      <c r="BQ25" s="626"/>
      <c r="BR25" s="626"/>
      <c r="BS25" s="626"/>
      <c r="BT25" s="657"/>
      <c r="BU25" s="626"/>
      <c r="BV25" s="626"/>
      <c r="BW25" s="626"/>
      <c r="BX25" s="626"/>
      <c r="BY25" s="626"/>
      <c r="BZ25" s="626"/>
      <c r="CA25" s="626"/>
      <c r="CB25" s="626"/>
      <c r="CC25" s="626"/>
      <c r="CD25" s="626"/>
      <c r="CE25" s="626"/>
      <c r="CF25" s="626"/>
      <c r="CG25" s="626"/>
      <c r="CH25" s="626"/>
      <c r="CI25" s="626"/>
      <c r="CJ25" s="626"/>
      <c r="CK25" s="626"/>
      <c r="CL25" s="626"/>
      <c r="CM25" s="626"/>
      <c r="CN25" s="626"/>
      <c r="CO25" s="626"/>
      <c r="CP25" s="626"/>
      <c r="CQ25" s="626"/>
      <c r="CR25" s="626"/>
      <c r="CS25" s="626"/>
      <c r="CT25" s="626"/>
      <c r="CU25" s="626"/>
      <c r="CV25" s="626"/>
      <c r="CW25" s="626"/>
      <c r="CX25" s="633"/>
      <c r="CY25" s="626"/>
      <c r="CZ25" s="626"/>
      <c r="DA25" s="626"/>
      <c r="DB25" s="626"/>
      <c r="DC25" s="626"/>
      <c r="DD25" s="626"/>
      <c r="DE25" s="633"/>
      <c r="DF25" s="626"/>
      <c r="DG25" s="626"/>
      <c r="DH25" s="626"/>
      <c r="DI25" s="626"/>
      <c r="DJ25" s="626"/>
      <c r="DK25" s="626"/>
      <c r="DL25" s="633"/>
      <c r="DM25" s="626"/>
      <c r="DN25" s="626"/>
      <c r="DO25" s="626"/>
      <c r="DP25" s="626"/>
      <c r="DQ25" s="626"/>
      <c r="DR25" s="626"/>
      <c r="DS25" s="633"/>
      <c r="DT25" s="626"/>
      <c r="DU25" s="626"/>
      <c r="DV25" s="626"/>
      <c r="DW25" s="626"/>
      <c r="DX25" s="626"/>
      <c r="DY25" s="626"/>
      <c r="DZ25" s="633"/>
      <c r="EA25" s="626"/>
      <c r="EB25" s="626"/>
      <c r="EC25" s="626"/>
      <c r="ED25" s="626"/>
      <c r="EE25" s="626"/>
      <c r="EF25" s="626"/>
      <c r="EG25" s="633"/>
      <c r="EH25" s="626"/>
      <c r="EI25" s="626"/>
      <c r="EJ25" s="626"/>
      <c r="EK25" s="626"/>
      <c r="EL25" s="626"/>
      <c r="EM25" s="626"/>
      <c r="EN25" s="633"/>
      <c r="EO25" s="626"/>
      <c r="EP25" s="626">
        <v>3</v>
      </c>
      <c r="EQ25" s="626">
        <v>14</v>
      </c>
      <c r="ER25" s="626">
        <v>0</v>
      </c>
      <c r="ES25" s="626">
        <v>20</v>
      </c>
      <c r="ET25" s="626">
        <v>11</v>
      </c>
      <c r="EU25" s="633"/>
      <c r="EV25" s="664"/>
      <c r="EW25" s="664"/>
      <c r="EX25" s="664"/>
      <c r="EY25" s="664"/>
      <c r="EZ25" s="664"/>
      <c r="FA25" s="626"/>
      <c r="FB25" s="665"/>
      <c r="FC25" s="666"/>
      <c r="FD25" s="667">
        <v>14</v>
      </c>
      <c r="FE25" s="667">
        <v>35</v>
      </c>
      <c r="FF25" s="667">
        <v>3</v>
      </c>
      <c r="FG25" s="667"/>
      <c r="FH25" s="667"/>
      <c r="FI25" s="668"/>
      <c r="FJ25" s="669"/>
      <c r="FK25" s="670"/>
      <c r="FL25" s="670"/>
      <c r="FM25" s="670"/>
      <c r="FN25" s="670"/>
      <c r="FO25" s="671"/>
      <c r="FP25" s="672"/>
      <c r="FQ25" s="667"/>
      <c r="FR25" s="667"/>
      <c r="FS25" s="667"/>
      <c r="FT25" s="667"/>
      <c r="FU25" s="673"/>
      <c r="FV25" s="674"/>
      <c r="FW25" s="675"/>
      <c r="FX25" s="626"/>
      <c r="FY25" s="626"/>
      <c r="FZ25" s="626"/>
      <c r="GA25" s="626"/>
      <c r="GB25" s="626"/>
      <c r="GC25" s="626"/>
      <c r="GD25" s="633"/>
      <c r="GE25" s="626"/>
      <c r="GF25" s="626"/>
      <c r="GG25" s="626"/>
      <c r="GH25" s="626"/>
      <c r="GI25" s="626"/>
      <c r="GJ25" s="626"/>
      <c r="GK25" s="633"/>
      <c r="GL25" s="626"/>
      <c r="GM25" s="626"/>
      <c r="GN25" s="626"/>
      <c r="GO25" s="626"/>
      <c r="GP25" s="626"/>
      <c r="GQ25" s="626"/>
      <c r="GR25" s="633"/>
      <c r="GS25" s="626"/>
      <c r="GT25" s="626"/>
      <c r="GU25" s="626"/>
      <c r="GV25" s="626"/>
      <c r="GW25" s="626"/>
      <c r="GX25" s="626"/>
      <c r="GY25" s="634"/>
      <c r="GZ25" s="625"/>
      <c r="HA25" s="626"/>
      <c r="HB25" s="626"/>
      <c r="HC25" s="626"/>
      <c r="HD25" s="626"/>
      <c r="HE25" s="626"/>
      <c r="HF25" s="633"/>
      <c r="HG25" s="626"/>
      <c r="HH25" s="626"/>
      <c r="HI25" s="626"/>
      <c r="HJ25" s="626"/>
      <c r="HK25" s="626"/>
      <c r="HL25" s="626"/>
      <c r="HM25" s="633"/>
      <c r="HN25" s="626"/>
      <c r="HO25" s="626"/>
      <c r="HP25" s="626"/>
      <c r="HQ25" s="626"/>
      <c r="HR25" s="626"/>
      <c r="HS25" s="626"/>
      <c r="HT25" s="633"/>
      <c r="HU25" s="626"/>
      <c r="HV25" s="626"/>
      <c r="HW25" s="626"/>
      <c r="HX25" s="626"/>
      <c r="HY25" s="626"/>
      <c r="HZ25" s="626"/>
      <c r="IA25" s="633"/>
      <c r="IB25" s="648"/>
      <c r="IC25" s="648"/>
      <c r="ID25" s="653"/>
      <c r="IE25" s="654"/>
      <c r="IF25" s="655"/>
      <c r="IG25" s="655"/>
      <c r="IH25" s="633"/>
      <c r="II25" s="626"/>
      <c r="IJ25" s="626"/>
      <c r="IK25" s="626"/>
      <c r="IL25" s="626"/>
      <c r="IM25" s="626"/>
      <c r="IN25" s="626"/>
      <c r="IO25" s="633"/>
      <c r="IP25" s="626"/>
      <c r="IQ25" s="626"/>
      <c r="IR25" s="626"/>
      <c r="IS25" s="626"/>
      <c r="IT25" s="626"/>
      <c r="IU25" s="626"/>
      <c r="IV25" s="633"/>
      <c r="IW25" s="626"/>
      <c r="IX25" s="626"/>
      <c r="IY25" s="626"/>
      <c r="IZ25" s="626"/>
      <c r="JA25" s="626"/>
      <c r="JB25" s="626"/>
      <c r="JC25" s="633"/>
      <c r="JD25" s="626"/>
      <c r="JE25" s="626"/>
      <c r="JF25" s="626"/>
      <c r="JG25" s="626"/>
      <c r="JH25" s="626"/>
      <c r="JI25" s="626"/>
      <c r="JJ25" s="633"/>
      <c r="JK25" s="626"/>
      <c r="JL25" s="626"/>
      <c r="JM25" s="626"/>
      <c r="JN25" s="626"/>
      <c r="JO25" s="626"/>
      <c r="JP25" s="626"/>
      <c r="JQ25" s="633"/>
      <c r="JR25" s="626"/>
      <c r="JS25" s="626"/>
      <c r="JT25" s="626"/>
      <c r="JU25" s="626"/>
      <c r="JV25" s="626"/>
      <c r="JW25" s="626"/>
      <c r="JX25" s="633"/>
      <c r="JY25" s="626"/>
      <c r="JZ25" s="626"/>
      <c r="KA25" s="626"/>
      <c r="KB25" s="626"/>
      <c r="KC25" s="626"/>
      <c r="KD25" s="626"/>
      <c r="KE25" s="633"/>
      <c r="KF25" s="626"/>
      <c r="KG25" s="626"/>
      <c r="KH25" s="626"/>
      <c r="KI25" s="626"/>
      <c r="KJ25" s="626"/>
      <c r="KK25" s="628"/>
      <c r="KL25" s="633"/>
      <c r="KM25" s="626"/>
      <c r="KN25" s="626"/>
      <c r="KO25" s="626"/>
      <c r="KP25" s="626"/>
      <c r="KQ25" s="626"/>
      <c r="KR25" s="626"/>
      <c r="KS25" s="633"/>
      <c r="KT25" s="626"/>
      <c r="KU25" s="626"/>
      <c r="KV25" s="626"/>
      <c r="KW25" s="626"/>
      <c r="KX25" s="626"/>
      <c r="KY25" s="626"/>
      <c r="KZ25" s="633"/>
      <c r="LA25" s="626"/>
      <c r="LB25" s="626"/>
      <c r="LC25" s="626"/>
      <c r="LD25" s="626"/>
      <c r="LE25" s="626"/>
      <c r="LF25" s="626"/>
      <c r="LG25" s="633"/>
      <c r="LH25" s="626"/>
      <c r="LI25" s="626"/>
      <c r="LJ25" s="626"/>
      <c r="LK25" s="626"/>
      <c r="LL25" s="626"/>
      <c r="LM25" s="627"/>
      <c r="LN25" s="633"/>
      <c r="LO25" s="626"/>
      <c r="LP25" s="626"/>
      <c r="LQ25" s="626"/>
      <c r="LR25" s="626"/>
      <c r="LS25" s="626"/>
      <c r="LT25" s="626"/>
      <c r="LU25" s="633"/>
      <c r="LV25" s="626"/>
      <c r="LW25" s="626"/>
      <c r="LX25" s="626"/>
      <c r="LY25" s="626"/>
      <c r="LZ25" s="626"/>
      <c r="MA25" s="626"/>
      <c r="MB25" s="633"/>
      <c r="MC25" s="626"/>
      <c r="MD25" s="626"/>
      <c r="ME25" s="626"/>
      <c r="MF25" s="626"/>
      <c r="MG25" s="626"/>
      <c r="MH25" s="626"/>
      <c r="MI25" s="633"/>
      <c r="MJ25" s="626"/>
      <c r="MK25" s="626"/>
      <c r="ML25" s="626"/>
      <c r="MM25" s="626"/>
      <c r="MN25" s="626"/>
      <c r="MO25" s="626"/>
      <c r="MP25" s="633"/>
      <c r="MQ25" s="626"/>
      <c r="MR25" s="626"/>
      <c r="MS25" s="626"/>
      <c r="MT25" s="626"/>
    </row>
    <row r="26" spans="1:358" ht="18.899999999999999" hidden="1" customHeight="1" outlineLevel="1" thickBot="1">
      <c r="A26" s="629">
        <v>1</v>
      </c>
      <c r="B26" s="629"/>
      <c r="C26" s="629"/>
      <c r="D26" s="630"/>
      <c r="E26" s="630"/>
      <c r="F26" s="631" t="s">
        <v>648</v>
      </c>
      <c r="G26" s="632">
        <f t="shared" si="2"/>
        <v>8</v>
      </c>
      <c r="H26" s="625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26"/>
      <c r="AB26" s="626"/>
      <c r="AC26" s="626"/>
      <c r="AD26" s="626"/>
      <c r="AE26" s="626"/>
      <c r="AF26" s="626"/>
      <c r="AG26" s="626"/>
      <c r="AH26" s="626"/>
      <c r="AI26" s="626"/>
      <c r="AJ26" s="626"/>
      <c r="AK26" s="626"/>
      <c r="AL26" s="626"/>
      <c r="AM26" s="626"/>
      <c r="AN26" s="626"/>
      <c r="AO26" s="626"/>
      <c r="AP26" s="626"/>
      <c r="AQ26" s="626"/>
      <c r="AR26" s="626"/>
      <c r="AS26" s="626"/>
      <c r="AT26" s="626"/>
      <c r="AU26" s="626"/>
      <c r="AV26" s="626"/>
      <c r="AW26" s="626"/>
      <c r="AX26" s="626"/>
      <c r="AY26" s="626"/>
      <c r="AZ26" s="626"/>
      <c r="BA26" s="626"/>
      <c r="BB26" s="626"/>
      <c r="BC26" s="626"/>
      <c r="BD26" s="626"/>
      <c r="BE26" s="626"/>
      <c r="BF26" s="626"/>
      <c r="BG26" s="626"/>
      <c r="BH26" s="626"/>
      <c r="BI26" s="626"/>
      <c r="BJ26" s="626"/>
      <c r="BK26" s="626"/>
      <c r="BL26" s="626"/>
      <c r="BM26" s="626"/>
      <c r="BN26" s="626"/>
      <c r="BO26" s="626"/>
      <c r="BP26" s="626"/>
      <c r="BQ26" s="626"/>
      <c r="BR26" s="626"/>
      <c r="BS26" s="626"/>
      <c r="BT26" s="657"/>
      <c r="BU26" s="626"/>
      <c r="BV26" s="626"/>
      <c r="BW26" s="626"/>
      <c r="BX26" s="626"/>
      <c r="BY26" s="626"/>
      <c r="BZ26" s="626"/>
      <c r="CA26" s="626"/>
      <c r="CB26" s="626"/>
      <c r="CC26" s="626"/>
      <c r="CD26" s="626"/>
      <c r="CE26" s="626"/>
      <c r="CF26" s="626"/>
      <c r="CG26" s="626"/>
      <c r="CH26" s="626"/>
      <c r="CI26" s="626"/>
      <c r="CJ26" s="626"/>
      <c r="CK26" s="626"/>
      <c r="CL26" s="626"/>
      <c r="CM26" s="626"/>
      <c r="CN26" s="626"/>
      <c r="CO26" s="626"/>
      <c r="CP26" s="626"/>
      <c r="CQ26" s="626"/>
      <c r="CR26" s="626"/>
      <c r="CS26" s="626"/>
      <c r="CT26" s="626"/>
      <c r="CU26" s="626"/>
      <c r="CV26" s="626"/>
      <c r="CW26" s="626"/>
      <c r="CX26" s="633"/>
      <c r="CY26" s="626"/>
      <c r="CZ26" s="626"/>
      <c r="DA26" s="626"/>
      <c r="DB26" s="626"/>
      <c r="DC26" s="626"/>
      <c r="DD26" s="626"/>
      <c r="DE26" s="633"/>
      <c r="DF26" s="626"/>
      <c r="DG26" s="626"/>
      <c r="DH26" s="626"/>
      <c r="DI26" s="626"/>
      <c r="DJ26" s="626"/>
      <c r="DK26" s="626"/>
      <c r="DL26" s="633"/>
      <c r="DM26" s="626"/>
      <c r="DN26" s="626"/>
      <c r="DO26" s="626"/>
      <c r="DP26" s="626"/>
      <c r="DQ26" s="626"/>
      <c r="DR26" s="626"/>
      <c r="DS26" s="633"/>
      <c r="DT26" s="626"/>
      <c r="DU26" s="626"/>
      <c r="DV26" s="626"/>
      <c r="DW26" s="626"/>
      <c r="DX26" s="626"/>
      <c r="DY26" s="626"/>
      <c r="DZ26" s="633"/>
      <c r="EA26" s="626"/>
      <c r="EB26" s="626"/>
      <c r="EC26" s="626"/>
      <c r="ED26" s="626"/>
      <c r="EE26" s="626"/>
      <c r="EF26" s="626"/>
      <c r="EG26" s="633"/>
      <c r="EH26" s="626"/>
      <c r="EI26" s="626"/>
      <c r="EJ26" s="626"/>
      <c r="EK26" s="626"/>
      <c r="EL26" s="626"/>
      <c r="EM26" s="626"/>
      <c r="EN26" s="633"/>
      <c r="EO26" s="626"/>
      <c r="EP26" s="626"/>
      <c r="EQ26" s="626"/>
      <c r="ER26" s="626"/>
      <c r="ES26" s="626"/>
      <c r="ET26" s="626"/>
      <c r="EU26" s="633"/>
      <c r="EV26" s="626"/>
      <c r="EW26" s="626"/>
      <c r="EX26" s="626"/>
      <c r="EY26" s="626"/>
      <c r="EZ26" s="626"/>
      <c r="FA26" s="626"/>
      <c r="FB26" s="665"/>
      <c r="FC26" s="676"/>
      <c r="FD26" s="626"/>
      <c r="FE26" s="626"/>
      <c r="FF26" s="659">
        <v>4</v>
      </c>
      <c r="FG26" s="638" t="s">
        <v>675</v>
      </c>
      <c r="FH26" s="626"/>
      <c r="FI26" s="665"/>
      <c r="FJ26" s="677"/>
      <c r="FK26" s="659">
        <v>4</v>
      </c>
      <c r="FL26" s="638" t="s">
        <v>675</v>
      </c>
      <c r="FM26" s="626"/>
      <c r="FN26" s="626"/>
      <c r="FO26" s="678"/>
      <c r="FP26" s="675"/>
      <c r="FQ26" s="626"/>
      <c r="FR26" s="626"/>
      <c r="FS26" s="626"/>
      <c r="FT26" s="626"/>
      <c r="FU26" s="627"/>
      <c r="FV26" s="679"/>
      <c r="FW26" s="675"/>
      <c r="FX26" s="626"/>
      <c r="FY26" s="626"/>
      <c r="FZ26" s="626"/>
      <c r="GA26" s="626"/>
      <c r="GB26" s="626"/>
      <c r="GC26" s="626"/>
      <c r="GD26" s="633"/>
      <c r="GE26" s="626"/>
      <c r="GF26" s="626"/>
      <c r="GG26" s="626"/>
      <c r="GH26" s="626"/>
      <c r="GI26" s="626"/>
      <c r="GJ26" s="626"/>
      <c r="GK26" s="633"/>
      <c r="GL26" s="626"/>
      <c r="GM26" s="626"/>
      <c r="GN26" s="626"/>
      <c r="GO26" s="626"/>
      <c r="GP26" s="626"/>
      <c r="GQ26" s="626"/>
      <c r="GR26" s="633"/>
      <c r="GS26" s="626"/>
      <c r="GT26" s="626"/>
      <c r="GU26" s="626"/>
      <c r="GV26" s="626"/>
      <c r="GW26" s="626"/>
      <c r="GX26" s="626"/>
      <c r="GY26" s="634"/>
      <c r="GZ26" s="625"/>
      <c r="HA26" s="626"/>
      <c r="HB26" s="626"/>
      <c r="HC26" s="626"/>
      <c r="HD26" s="626"/>
      <c r="HE26" s="626"/>
      <c r="HF26" s="633"/>
      <c r="HG26" s="626"/>
      <c r="HH26" s="626"/>
      <c r="HI26" s="626"/>
      <c r="HJ26" s="626"/>
      <c r="HK26" s="626"/>
      <c r="HL26" s="626"/>
      <c r="HM26" s="633"/>
      <c r="HN26" s="626"/>
      <c r="HO26" s="626"/>
      <c r="HP26" s="626"/>
      <c r="HQ26" s="626"/>
      <c r="HR26" s="626"/>
      <c r="HS26" s="626"/>
      <c r="HT26" s="633"/>
      <c r="HU26" s="626"/>
      <c r="HV26" s="626"/>
      <c r="HW26" s="626"/>
      <c r="HX26" s="626"/>
      <c r="HY26" s="626"/>
      <c r="HZ26" s="626"/>
      <c r="IA26" s="633"/>
      <c r="IB26" s="648"/>
      <c r="IC26" s="648"/>
      <c r="ID26" s="653"/>
      <c r="IE26" s="654"/>
      <c r="IF26" s="655"/>
      <c r="IG26" s="655"/>
      <c r="IH26" s="633"/>
      <c r="II26" s="626"/>
      <c r="IJ26" s="626"/>
      <c r="IK26" s="626"/>
      <c r="IL26" s="626"/>
      <c r="IM26" s="626"/>
      <c r="IN26" s="626"/>
      <c r="IO26" s="633"/>
      <c r="IP26" s="626"/>
      <c r="IQ26" s="626"/>
      <c r="IR26" s="626"/>
      <c r="IS26" s="626"/>
      <c r="IT26" s="626"/>
      <c r="IU26" s="626"/>
      <c r="IV26" s="633"/>
      <c r="IW26" s="626"/>
      <c r="IX26" s="626"/>
      <c r="IY26" s="626"/>
      <c r="IZ26" s="626"/>
      <c r="JA26" s="626"/>
      <c r="JB26" s="626"/>
      <c r="JC26" s="633"/>
      <c r="JD26" s="626"/>
      <c r="JE26" s="626"/>
      <c r="JF26" s="626"/>
      <c r="JG26" s="626"/>
      <c r="JH26" s="626"/>
      <c r="JI26" s="626"/>
      <c r="JJ26" s="633"/>
      <c r="JK26" s="626"/>
      <c r="JL26" s="626"/>
      <c r="JM26" s="626"/>
      <c r="JN26" s="626"/>
      <c r="JO26" s="626"/>
      <c r="JP26" s="626"/>
      <c r="JQ26" s="633"/>
      <c r="JR26" s="626"/>
      <c r="JS26" s="626"/>
      <c r="JT26" s="626"/>
      <c r="JU26" s="626"/>
      <c r="JV26" s="626"/>
      <c r="JW26" s="626"/>
      <c r="JX26" s="633"/>
      <c r="JY26" s="626"/>
      <c r="JZ26" s="626"/>
      <c r="KA26" s="626"/>
      <c r="KB26" s="626"/>
      <c r="KC26" s="626"/>
      <c r="KD26" s="626"/>
      <c r="KE26" s="633"/>
      <c r="KF26" s="626"/>
      <c r="KG26" s="626"/>
      <c r="KH26" s="626"/>
      <c r="KI26" s="626"/>
      <c r="KJ26" s="626"/>
      <c r="KK26" s="628"/>
      <c r="KL26" s="633"/>
      <c r="KM26" s="626"/>
      <c r="KN26" s="626"/>
      <c r="KO26" s="626"/>
      <c r="KP26" s="626"/>
      <c r="KQ26" s="626"/>
      <c r="KR26" s="626"/>
      <c r="KS26" s="633"/>
      <c r="KT26" s="626"/>
      <c r="KU26" s="626"/>
      <c r="KV26" s="626"/>
      <c r="KW26" s="626"/>
      <c r="KX26" s="626"/>
      <c r="KY26" s="626"/>
      <c r="KZ26" s="633"/>
      <c r="LA26" s="626"/>
      <c r="LB26" s="626"/>
      <c r="LC26" s="626"/>
      <c r="LD26" s="626"/>
      <c r="LE26" s="626"/>
      <c r="LF26" s="626"/>
      <c r="LG26" s="633"/>
      <c r="LH26" s="626"/>
      <c r="LI26" s="626"/>
      <c r="LJ26" s="626"/>
      <c r="LK26" s="626"/>
      <c r="LL26" s="626"/>
      <c r="LM26" s="627"/>
      <c r="LN26" s="633"/>
      <c r="LO26" s="626"/>
      <c r="LP26" s="626"/>
      <c r="LQ26" s="626"/>
      <c r="LR26" s="626"/>
      <c r="LS26" s="626"/>
      <c r="LT26" s="626"/>
      <c r="LU26" s="633"/>
      <c r="LV26" s="626"/>
      <c r="LW26" s="626"/>
      <c r="LX26" s="626"/>
      <c r="LY26" s="626"/>
      <c r="LZ26" s="626"/>
      <c r="MA26" s="626"/>
      <c r="MB26" s="633"/>
      <c r="MC26" s="626"/>
      <c r="MD26" s="626"/>
      <c r="ME26" s="626"/>
      <c r="MF26" s="626"/>
      <c r="MG26" s="626"/>
      <c r="MH26" s="626"/>
      <c r="MI26" s="633"/>
      <c r="MJ26" s="626"/>
      <c r="MK26" s="626"/>
      <c r="ML26" s="626"/>
      <c r="MM26" s="626"/>
      <c r="MN26" s="626"/>
      <c r="MO26" s="626"/>
      <c r="MP26" s="633"/>
      <c r="MQ26" s="626"/>
      <c r="MR26" s="626"/>
      <c r="MS26" s="626"/>
      <c r="MT26" s="626"/>
    </row>
    <row r="27" spans="1:358" ht="18.899999999999999" hidden="1" customHeight="1" outlineLevel="1" thickBot="1">
      <c r="A27" s="629">
        <v>1</v>
      </c>
      <c r="B27" s="629" t="s">
        <v>676</v>
      </c>
      <c r="C27" s="629" t="s">
        <v>677</v>
      </c>
      <c r="D27" s="630" t="s">
        <v>678</v>
      </c>
      <c r="E27" s="630" t="s">
        <v>645</v>
      </c>
      <c r="F27" s="631" t="s">
        <v>679</v>
      </c>
      <c r="G27" s="632">
        <f>SUM(H27:LP27)</f>
        <v>397</v>
      </c>
      <c r="H27" s="625"/>
      <c r="I27" s="626"/>
      <c r="J27" s="626"/>
      <c r="K27" s="626"/>
      <c r="L27" s="626"/>
      <c r="M27" s="626"/>
      <c r="N27" s="626"/>
      <c r="O27" s="626"/>
      <c r="P27" s="626"/>
      <c r="Q27" s="626"/>
      <c r="R27" s="626"/>
      <c r="S27" s="640"/>
      <c r="T27" s="640"/>
      <c r="U27" s="640"/>
      <c r="V27" s="640"/>
      <c r="W27" s="626"/>
      <c r="X27" s="626"/>
      <c r="Y27" s="626"/>
      <c r="Z27" s="626"/>
      <c r="AA27" s="626"/>
      <c r="AB27" s="626"/>
      <c r="AC27" s="626"/>
      <c r="AD27" s="626"/>
      <c r="AE27" s="626"/>
      <c r="AF27" s="626"/>
      <c r="AG27" s="626"/>
      <c r="AH27" s="626"/>
      <c r="AI27" s="626"/>
      <c r="AJ27" s="626"/>
      <c r="AK27" s="626"/>
      <c r="AL27" s="640"/>
      <c r="AM27" s="626"/>
      <c r="AN27" s="626"/>
      <c r="AO27" s="626"/>
      <c r="AP27" s="626"/>
      <c r="AQ27" s="626"/>
      <c r="AR27" s="626"/>
      <c r="AS27" s="640"/>
      <c r="AT27" s="640"/>
      <c r="AU27" s="626"/>
      <c r="AV27" s="626"/>
      <c r="AW27" s="626"/>
      <c r="AX27" s="626"/>
      <c r="AY27" s="626"/>
      <c r="AZ27" s="626"/>
      <c r="BA27" s="626"/>
      <c r="BB27" s="626"/>
      <c r="BC27" s="626"/>
      <c r="BD27" s="626"/>
      <c r="BE27" s="626"/>
      <c r="BF27" s="626"/>
      <c r="BG27" s="626"/>
      <c r="BH27" s="626"/>
      <c r="BI27" s="626"/>
      <c r="BJ27" s="626"/>
      <c r="BK27" s="626"/>
      <c r="BL27" s="626"/>
      <c r="BM27" s="626"/>
      <c r="BN27" s="626"/>
      <c r="BO27" s="626"/>
      <c r="BP27" s="626"/>
      <c r="BQ27" s="626"/>
      <c r="BR27" s="626"/>
      <c r="BS27" s="626"/>
      <c r="BT27" s="626"/>
      <c r="BU27" s="626"/>
      <c r="BV27" s="626"/>
      <c r="BW27" s="626"/>
      <c r="BX27" s="626"/>
      <c r="BY27" s="626"/>
      <c r="BZ27" s="626"/>
      <c r="CA27" s="626"/>
      <c r="CB27" s="626"/>
      <c r="CC27" s="626"/>
      <c r="CD27" s="626"/>
      <c r="CE27" s="626"/>
      <c r="CF27" s="626"/>
      <c r="CG27" s="626"/>
      <c r="CH27" s="626"/>
      <c r="CI27" s="626"/>
      <c r="CJ27" s="626"/>
      <c r="CK27" s="626"/>
      <c r="CL27" s="626"/>
      <c r="CM27" s="626"/>
      <c r="CN27" s="626"/>
      <c r="CO27" s="626"/>
      <c r="CP27" s="626"/>
      <c r="CQ27" s="626"/>
      <c r="CR27" s="626"/>
      <c r="CS27" s="626"/>
      <c r="CT27" s="626"/>
      <c r="CU27" s="626"/>
      <c r="CV27" s="626"/>
      <c r="CW27" s="626"/>
      <c r="CX27" s="633"/>
      <c r="CY27" s="626"/>
      <c r="CZ27" s="626"/>
      <c r="DA27" s="626"/>
      <c r="DB27" s="626"/>
      <c r="DC27" s="626"/>
      <c r="DD27" s="626"/>
      <c r="DE27" s="633"/>
      <c r="DF27" s="626"/>
      <c r="DG27" s="626"/>
      <c r="DH27" s="626"/>
      <c r="DI27" s="626"/>
      <c r="DJ27" s="626"/>
      <c r="DK27" s="626"/>
      <c r="DL27" s="633"/>
      <c r="DM27" s="626"/>
      <c r="DN27" s="626"/>
      <c r="DO27" s="626"/>
      <c r="DP27" s="626"/>
      <c r="DQ27" s="626"/>
      <c r="DR27" s="626"/>
      <c r="DS27" s="633"/>
      <c r="DT27" s="626"/>
      <c r="DU27" s="626"/>
      <c r="DV27" s="626"/>
      <c r="DW27" s="626"/>
      <c r="DX27" s="626"/>
      <c r="DY27" s="626"/>
      <c r="DZ27" s="633"/>
      <c r="EA27" s="626"/>
      <c r="EB27" s="626"/>
      <c r="EC27" s="626"/>
      <c r="ED27" s="626"/>
      <c r="EE27" s="626"/>
      <c r="EF27" s="626"/>
      <c r="EG27" s="633"/>
      <c r="EH27" s="626"/>
      <c r="EI27" s="626"/>
      <c r="EJ27" s="626"/>
      <c r="EK27" s="626"/>
      <c r="EL27" s="626"/>
      <c r="EM27" s="626"/>
      <c r="EN27" s="633"/>
      <c r="EO27" s="626"/>
      <c r="EP27" s="626"/>
      <c r="EQ27" s="626"/>
      <c r="ER27" s="626"/>
      <c r="ES27" s="626"/>
      <c r="ET27" s="626">
        <v>13</v>
      </c>
      <c r="EU27" s="633"/>
      <c r="EV27" s="626">
        <v>35</v>
      </c>
      <c r="EW27" s="626">
        <v>17</v>
      </c>
      <c r="EX27" s="626">
        <v>18</v>
      </c>
      <c r="EY27" s="626">
        <v>25</v>
      </c>
      <c r="EZ27" s="626">
        <v>25</v>
      </c>
      <c r="FA27" s="626">
        <v>35</v>
      </c>
      <c r="FB27" s="665"/>
      <c r="FC27" s="676">
        <v>24</v>
      </c>
      <c r="FD27" s="626">
        <v>16</v>
      </c>
      <c r="FE27" s="648"/>
      <c r="FF27" s="626"/>
      <c r="FG27" s="626"/>
      <c r="FH27" s="626"/>
      <c r="FI27" s="665"/>
      <c r="FJ27" s="677"/>
      <c r="FK27" s="664"/>
      <c r="FL27" s="626">
        <v>0</v>
      </c>
      <c r="FM27" s="626">
        <v>0</v>
      </c>
      <c r="FN27" s="626">
        <v>1</v>
      </c>
      <c r="FO27" s="678">
        <v>35</v>
      </c>
      <c r="FP27" s="675"/>
      <c r="FQ27" s="626">
        <v>26</v>
      </c>
      <c r="FR27" s="626">
        <v>5</v>
      </c>
      <c r="FS27" s="626">
        <v>30</v>
      </c>
      <c r="FT27" s="626">
        <v>29</v>
      </c>
      <c r="FU27" s="627">
        <v>24</v>
      </c>
      <c r="FV27" s="679">
        <v>17</v>
      </c>
      <c r="FW27" s="675"/>
      <c r="FX27" s="626">
        <v>22</v>
      </c>
      <c r="FY27" s="626"/>
      <c r="FZ27" s="626"/>
      <c r="GA27" s="626"/>
      <c r="GB27" s="626"/>
      <c r="GC27" s="626"/>
      <c r="GD27" s="633"/>
      <c r="GE27" s="626"/>
      <c r="GF27" s="626"/>
      <c r="GG27" s="626"/>
      <c r="GH27" s="626"/>
      <c r="GI27" s="626"/>
      <c r="GJ27" s="626"/>
      <c r="GK27" s="633"/>
      <c r="GL27" s="626"/>
      <c r="GM27" s="626"/>
      <c r="GN27" s="626"/>
      <c r="GO27" s="626"/>
      <c r="GP27" s="626"/>
      <c r="GQ27" s="626"/>
      <c r="GR27" s="633"/>
      <c r="GS27" s="626"/>
      <c r="GT27" s="626"/>
      <c r="GU27" s="626"/>
      <c r="GV27" s="626"/>
      <c r="GW27" s="626"/>
      <c r="GX27" s="626"/>
      <c r="GY27" s="634"/>
      <c r="GZ27" s="625"/>
      <c r="HA27" s="626"/>
      <c r="HB27" s="626"/>
      <c r="HC27" s="626"/>
      <c r="HD27" s="626"/>
      <c r="HE27" s="626"/>
      <c r="HF27" s="633"/>
      <c r="HG27" s="626"/>
      <c r="HH27" s="626"/>
      <c r="HI27" s="626"/>
      <c r="HJ27" s="626"/>
      <c r="HK27" s="626"/>
      <c r="HL27" s="626"/>
      <c r="HM27" s="633"/>
      <c r="HN27" s="626"/>
      <c r="HO27" s="626"/>
      <c r="HP27" s="626"/>
      <c r="HQ27" s="626"/>
      <c r="HR27" s="626"/>
      <c r="HS27" s="626"/>
      <c r="HT27" s="633"/>
      <c r="HU27" s="626"/>
      <c r="HV27" s="626"/>
      <c r="HW27" s="626"/>
      <c r="HX27" s="626"/>
      <c r="HY27" s="626"/>
      <c r="HZ27" s="626"/>
      <c r="IA27" s="633"/>
      <c r="IB27" s="648"/>
      <c r="IC27" s="648"/>
      <c r="ID27" s="653"/>
      <c r="IE27" s="654"/>
      <c r="IF27" s="655"/>
      <c r="IG27" s="655"/>
      <c r="IH27" s="633"/>
      <c r="II27" s="626"/>
      <c r="IJ27" s="626"/>
      <c r="IK27" s="626"/>
      <c r="IL27" s="626"/>
      <c r="IM27" s="626"/>
      <c r="IN27" s="626"/>
      <c r="IO27" s="633"/>
      <c r="IP27" s="626"/>
      <c r="IQ27" s="626"/>
      <c r="IR27" s="626"/>
      <c r="IS27" s="626"/>
      <c r="IT27" s="626"/>
      <c r="IU27" s="626"/>
      <c r="IV27" s="633"/>
      <c r="IW27" s="626"/>
      <c r="IX27" s="626"/>
      <c r="IY27" s="626"/>
      <c r="IZ27" s="626"/>
      <c r="JA27" s="626"/>
      <c r="JB27" s="626"/>
      <c r="JC27" s="633"/>
      <c r="JD27" s="626"/>
      <c r="JE27" s="626"/>
      <c r="JF27" s="626"/>
      <c r="JG27" s="626"/>
      <c r="JH27" s="626"/>
      <c r="JI27" s="626"/>
      <c r="JJ27" s="633"/>
      <c r="JK27" s="626"/>
      <c r="JL27" s="626"/>
      <c r="JM27" s="626"/>
      <c r="JN27" s="626"/>
      <c r="JO27" s="626"/>
      <c r="JP27" s="626"/>
      <c r="JQ27" s="633"/>
      <c r="JR27" s="626"/>
      <c r="JS27" s="626"/>
      <c r="JT27" s="626"/>
      <c r="JU27" s="626"/>
      <c r="JV27" s="626"/>
      <c r="JW27" s="626"/>
      <c r="JX27" s="633"/>
      <c r="JY27" s="626"/>
      <c r="JZ27" s="626"/>
      <c r="KA27" s="626"/>
      <c r="KB27" s="626"/>
      <c r="KC27" s="626"/>
      <c r="KD27" s="626"/>
      <c r="KE27" s="633"/>
      <c r="KF27" s="626"/>
      <c r="KG27" s="626"/>
      <c r="KH27" s="626"/>
      <c r="KI27" s="626"/>
      <c r="KJ27" s="626"/>
      <c r="KK27" s="628"/>
      <c r="KL27" s="633"/>
      <c r="KM27" s="626"/>
      <c r="KN27" s="626"/>
      <c r="KO27" s="626"/>
      <c r="KP27" s="626"/>
      <c r="KQ27" s="626"/>
      <c r="KR27" s="626"/>
      <c r="KS27" s="633"/>
      <c r="KT27" s="626"/>
      <c r="KU27" s="626"/>
      <c r="KV27" s="626"/>
      <c r="KW27" s="626"/>
      <c r="KX27" s="626"/>
      <c r="KY27" s="626"/>
      <c r="KZ27" s="633"/>
      <c r="LA27" s="626"/>
      <c r="LB27" s="626"/>
      <c r="LC27" s="626"/>
      <c r="LD27" s="626"/>
      <c r="LE27" s="626"/>
      <c r="LF27" s="626"/>
      <c r="LG27" s="633"/>
      <c r="LH27" s="626"/>
      <c r="LI27" s="626"/>
      <c r="LJ27" s="626"/>
      <c r="LK27" s="626"/>
      <c r="LL27" s="626"/>
      <c r="LM27" s="627"/>
      <c r="LN27" s="633"/>
      <c r="LO27" s="626"/>
      <c r="LP27" s="626"/>
      <c r="LQ27" s="626"/>
      <c r="LR27" s="626"/>
      <c r="LS27" s="626"/>
      <c r="LT27" s="626"/>
      <c r="LU27" s="633"/>
      <c r="LV27" s="626"/>
      <c r="LW27" s="626"/>
      <c r="LX27" s="626"/>
      <c r="LY27" s="626"/>
      <c r="LZ27" s="626"/>
      <c r="MA27" s="626"/>
      <c r="MB27" s="633"/>
      <c r="MC27" s="626"/>
      <c r="MD27" s="626"/>
      <c r="ME27" s="626"/>
      <c r="MF27" s="626"/>
      <c r="MG27" s="626"/>
      <c r="MH27" s="626"/>
      <c r="MI27" s="633"/>
      <c r="MJ27" s="626"/>
      <c r="MK27" s="626"/>
      <c r="ML27" s="626"/>
      <c r="MM27" s="626"/>
      <c r="MN27" s="626"/>
      <c r="MO27" s="626"/>
      <c r="MP27" s="633"/>
      <c r="MQ27" s="626"/>
      <c r="MR27" s="626"/>
      <c r="MS27" s="626"/>
      <c r="MT27" s="626"/>
    </row>
    <row r="28" spans="1:358" ht="18.899999999999999" hidden="1" customHeight="1" outlineLevel="1" thickTop="1" thickBot="1">
      <c r="A28" s="629">
        <v>1</v>
      </c>
      <c r="B28" s="629"/>
      <c r="C28" s="629"/>
      <c r="D28" s="630"/>
      <c r="E28" s="630"/>
      <c r="F28" s="631" t="s">
        <v>648</v>
      </c>
      <c r="G28" s="632">
        <f>SUM(H28:LP28)</f>
        <v>25</v>
      </c>
      <c r="H28" s="625"/>
      <c r="I28" s="626"/>
      <c r="J28" s="626"/>
      <c r="K28" s="626"/>
      <c r="L28" s="626"/>
      <c r="M28" s="626"/>
      <c r="N28" s="626"/>
      <c r="O28" s="626"/>
      <c r="P28" s="626"/>
      <c r="Q28" s="626"/>
      <c r="R28" s="626"/>
      <c r="S28" s="640"/>
      <c r="T28" s="640"/>
      <c r="U28" s="640"/>
      <c r="V28" s="640"/>
      <c r="W28" s="626"/>
      <c r="X28" s="626"/>
      <c r="Y28" s="626"/>
      <c r="Z28" s="626"/>
      <c r="AA28" s="626"/>
      <c r="AB28" s="626"/>
      <c r="AC28" s="626"/>
      <c r="AD28" s="626"/>
      <c r="AE28" s="626"/>
      <c r="AF28" s="626"/>
      <c r="AG28" s="626"/>
      <c r="AH28" s="626"/>
      <c r="AI28" s="626"/>
      <c r="AJ28" s="626"/>
      <c r="AK28" s="626"/>
      <c r="AL28" s="640"/>
      <c r="AM28" s="626"/>
      <c r="AN28" s="626"/>
      <c r="AO28" s="626"/>
      <c r="AP28" s="626"/>
      <c r="AQ28" s="626"/>
      <c r="AR28" s="626"/>
      <c r="AS28" s="640"/>
      <c r="AT28" s="640"/>
      <c r="AU28" s="626"/>
      <c r="AV28" s="626"/>
      <c r="AW28" s="626"/>
      <c r="AX28" s="626"/>
      <c r="AY28" s="626"/>
      <c r="AZ28" s="626"/>
      <c r="BA28" s="626"/>
      <c r="BB28" s="626"/>
      <c r="BC28" s="626"/>
      <c r="BD28" s="626"/>
      <c r="BE28" s="626"/>
      <c r="BF28" s="626"/>
      <c r="BG28" s="626"/>
      <c r="BH28" s="626"/>
      <c r="BI28" s="626"/>
      <c r="BJ28" s="626"/>
      <c r="BK28" s="626"/>
      <c r="BL28" s="626"/>
      <c r="BM28" s="626"/>
      <c r="BN28" s="626"/>
      <c r="BO28" s="626"/>
      <c r="BP28" s="626"/>
      <c r="BQ28" s="626"/>
      <c r="BR28" s="626"/>
      <c r="BS28" s="626"/>
      <c r="BT28" s="626"/>
      <c r="BU28" s="626"/>
      <c r="BV28" s="626"/>
      <c r="BW28" s="626"/>
      <c r="BX28" s="626"/>
      <c r="BY28" s="626"/>
      <c r="BZ28" s="626"/>
      <c r="CA28" s="626"/>
      <c r="CB28" s="626"/>
      <c r="CC28" s="626"/>
      <c r="CD28" s="626"/>
      <c r="CE28" s="626"/>
      <c r="CF28" s="626"/>
      <c r="CG28" s="626"/>
      <c r="CH28" s="626"/>
      <c r="CI28" s="626"/>
      <c r="CJ28" s="626"/>
      <c r="CK28" s="626"/>
      <c r="CL28" s="626"/>
      <c r="CM28" s="626"/>
      <c r="CN28" s="626"/>
      <c r="CO28" s="626"/>
      <c r="CP28" s="626"/>
      <c r="CQ28" s="626"/>
      <c r="CR28" s="626"/>
      <c r="CS28" s="626"/>
      <c r="CT28" s="626"/>
      <c r="CU28" s="626"/>
      <c r="CV28" s="626"/>
      <c r="CW28" s="626"/>
      <c r="CX28" s="633"/>
      <c r="CY28" s="626"/>
      <c r="CZ28" s="626"/>
      <c r="DA28" s="626"/>
      <c r="DB28" s="626"/>
      <c r="DC28" s="626"/>
      <c r="DD28" s="626"/>
      <c r="DE28" s="633"/>
      <c r="DF28" s="626"/>
      <c r="DG28" s="626"/>
      <c r="DH28" s="626"/>
      <c r="DI28" s="626"/>
      <c r="DJ28" s="626"/>
      <c r="DK28" s="626"/>
      <c r="DL28" s="633"/>
      <c r="DM28" s="626"/>
      <c r="DN28" s="626"/>
      <c r="DO28" s="626"/>
      <c r="DP28" s="626"/>
      <c r="DQ28" s="626"/>
      <c r="DR28" s="626"/>
      <c r="DS28" s="633"/>
      <c r="DT28" s="626"/>
      <c r="DU28" s="626"/>
      <c r="DV28" s="626"/>
      <c r="DW28" s="626"/>
      <c r="DX28" s="626"/>
      <c r="DY28" s="626"/>
      <c r="DZ28" s="633"/>
      <c r="EA28" s="626"/>
      <c r="EB28" s="626"/>
      <c r="EC28" s="626"/>
      <c r="ED28" s="626"/>
      <c r="EE28" s="626"/>
      <c r="EF28" s="626"/>
      <c r="EG28" s="633"/>
      <c r="EH28" s="626"/>
      <c r="EI28" s="626"/>
      <c r="EJ28" s="626"/>
      <c r="EK28" s="626"/>
      <c r="EL28" s="626"/>
      <c r="EM28" s="626"/>
      <c r="EN28" s="633"/>
      <c r="EO28" s="626"/>
      <c r="EP28" s="648"/>
      <c r="EQ28" s="648"/>
      <c r="ER28" s="648"/>
      <c r="ES28" s="648"/>
      <c r="ET28" s="626"/>
      <c r="EU28" s="633"/>
      <c r="EV28" s="648"/>
      <c r="EW28" s="680" t="s">
        <v>680</v>
      </c>
      <c r="EX28" s="681"/>
      <c r="EY28" s="659">
        <v>3</v>
      </c>
      <c r="EZ28" s="682" t="s">
        <v>675</v>
      </c>
      <c r="FA28" s="626"/>
      <c r="FB28" s="665"/>
      <c r="FC28" s="676"/>
      <c r="FD28" s="626"/>
      <c r="FE28" s="626"/>
      <c r="FF28" s="626"/>
      <c r="FG28" s="659">
        <v>6</v>
      </c>
      <c r="FH28" s="682" t="s">
        <v>681</v>
      </c>
      <c r="FI28" s="665"/>
      <c r="FJ28" s="683"/>
      <c r="FK28" s="626"/>
      <c r="FL28" s="626"/>
      <c r="FM28" s="626"/>
      <c r="FN28" s="659">
        <v>4</v>
      </c>
      <c r="FO28" s="684" t="s">
        <v>682</v>
      </c>
      <c r="FP28" s="675"/>
      <c r="FQ28" s="626"/>
      <c r="FR28" s="626"/>
      <c r="FS28" s="648"/>
      <c r="FT28" s="648"/>
      <c r="FU28" s="627"/>
      <c r="FV28" s="679"/>
      <c r="FW28" s="675"/>
      <c r="FX28" s="626"/>
      <c r="FY28" s="626"/>
      <c r="FZ28" s="626"/>
      <c r="GA28" s="643"/>
      <c r="GB28" s="626"/>
      <c r="GC28" s="685">
        <v>6</v>
      </c>
      <c r="GD28" s="686" t="s">
        <v>683</v>
      </c>
      <c r="GE28" s="626"/>
      <c r="GF28" s="626"/>
      <c r="GG28" s="626"/>
      <c r="GH28" s="626"/>
      <c r="GI28" s="626"/>
      <c r="GJ28" s="626"/>
      <c r="GK28" s="644"/>
      <c r="GL28" s="685">
        <v>6</v>
      </c>
      <c r="GM28" s="682" t="s">
        <v>681</v>
      </c>
      <c r="GN28" s="626"/>
      <c r="GO28" s="626"/>
      <c r="GP28" s="626"/>
      <c r="GQ28" s="626"/>
      <c r="GR28" s="633"/>
      <c r="GS28" s="626"/>
      <c r="GT28" s="626"/>
      <c r="GU28" s="626"/>
      <c r="GV28" s="626"/>
      <c r="GW28" s="626"/>
      <c r="GX28" s="626"/>
      <c r="GY28" s="634"/>
      <c r="GZ28" s="625"/>
      <c r="HA28" s="626"/>
      <c r="HB28" s="626"/>
      <c r="HC28" s="626"/>
      <c r="HD28" s="626"/>
      <c r="HE28" s="626"/>
      <c r="HF28" s="633"/>
      <c r="HG28" s="626"/>
      <c r="HH28" s="626"/>
      <c r="HI28" s="626"/>
      <c r="HJ28" s="626"/>
      <c r="HK28" s="626"/>
      <c r="HL28" s="626"/>
      <c r="HM28" s="633"/>
      <c r="HN28" s="626"/>
      <c r="HO28" s="626"/>
      <c r="HP28" s="626"/>
      <c r="HQ28" s="626"/>
      <c r="HR28" s="626"/>
      <c r="HS28" s="626"/>
      <c r="HT28" s="633"/>
      <c r="HU28" s="626"/>
      <c r="HV28" s="626"/>
      <c r="HW28" s="626"/>
      <c r="HX28" s="626"/>
      <c r="HY28" s="626"/>
      <c r="HZ28" s="626"/>
      <c r="IA28" s="633"/>
      <c r="IB28" s="648"/>
      <c r="IC28" s="648"/>
      <c r="ID28" s="653"/>
      <c r="IE28" s="654"/>
      <c r="IF28" s="655"/>
      <c r="IG28" s="655"/>
      <c r="IH28" s="633"/>
      <c r="II28" s="626"/>
      <c r="IJ28" s="626"/>
      <c r="IK28" s="626"/>
      <c r="IL28" s="626"/>
      <c r="IM28" s="626"/>
      <c r="IN28" s="626"/>
      <c r="IO28" s="633"/>
      <c r="IP28" s="626"/>
      <c r="IQ28" s="626"/>
      <c r="IR28" s="626"/>
      <c r="IS28" s="626"/>
      <c r="IT28" s="626"/>
      <c r="IU28" s="626"/>
      <c r="IV28" s="633"/>
      <c r="IW28" s="626"/>
      <c r="IX28" s="626"/>
      <c r="IY28" s="626"/>
      <c r="IZ28" s="626"/>
      <c r="JA28" s="626"/>
      <c r="JB28" s="626"/>
      <c r="JC28" s="633"/>
      <c r="JD28" s="626"/>
      <c r="JE28" s="626"/>
      <c r="JF28" s="626"/>
      <c r="JG28" s="626"/>
      <c r="JH28" s="626"/>
      <c r="JI28" s="626"/>
      <c r="JJ28" s="633"/>
      <c r="JK28" s="626"/>
      <c r="JL28" s="626"/>
      <c r="JM28" s="626"/>
      <c r="JN28" s="626"/>
      <c r="JO28" s="626"/>
      <c r="JP28" s="626"/>
      <c r="JQ28" s="633"/>
      <c r="JR28" s="626"/>
      <c r="JS28" s="626"/>
      <c r="JT28" s="626"/>
      <c r="JU28" s="626"/>
      <c r="JV28" s="626"/>
      <c r="JW28" s="626"/>
      <c r="JX28" s="633"/>
      <c r="JY28" s="626"/>
      <c r="JZ28" s="626"/>
      <c r="KA28" s="626"/>
      <c r="KB28" s="626"/>
      <c r="KC28" s="626"/>
      <c r="KD28" s="626"/>
      <c r="KE28" s="633"/>
      <c r="KF28" s="626"/>
      <c r="KG28" s="626"/>
      <c r="KH28" s="626"/>
      <c r="KI28" s="626"/>
      <c r="KJ28" s="626"/>
      <c r="KK28" s="628"/>
      <c r="KL28" s="633"/>
      <c r="KM28" s="626"/>
      <c r="KN28" s="626"/>
      <c r="KO28" s="626"/>
      <c r="KP28" s="626"/>
      <c r="KQ28" s="626"/>
      <c r="KR28" s="626"/>
      <c r="KS28" s="633"/>
      <c r="KT28" s="626"/>
      <c r="KU28" s="626"/>
      <c r="KV28" s="626"/>
      <c r="KW28" s="626"/>
      <c r="KX28" s="626"/>
      <c r="KY28" s="626"/>
      <c r="KZ28" s="633"/>
      <c r="LA28" s="626"/>
      <c r="LB28" s="626"/>
      <c r="LC28" s="626"/>
      <c r="LD28" s="626"/>
      <c r="LE28" s="626"/>
      <c r="LF28" s="626"/>
      <c r="LG28" s="633"/>
      <c r="LH28" s="626"/>
      <c r="LI28" s="626"/>
      <c r="LJ28" s="626"/>
      <c r="LK28" s="626"/>
      <c r="LL28" s="626"/>
      <c r="LM28" s="627"/>
      <c r="LN28" s="633"/>
      <c r="LO28" s="626"/>
      <c r="LP28" s="626"/>
      <c r="LQ28" s="626"/>
      <c r="LR28" s="626"/>
      <c r="LS28" s="626"/>
      <c r="LT28" s="626"/>
      <c r="LU28" s="633"/>
      <c r="LV28" s="626"/>
      <c r="LW28" s="626"/>
      <c r="LX28" s="626"/>
      <c r="LY28" s="626"/>
      <c r="LZ28" s="626"/>
      <c r="MA28" s="626"/>
      <c r="MB28" s="633"/>
      <c r="MC28" s="626"/>
      <c r="MD28" s="626"/>
      <c r="ME28" s="626"/>
      <c r="MF28" s="626"/>
      <c r="MG28" s="626"/>
      <c r="MH28" s="626"/>
      <c r="MI28" s="633"/>
      <c r="MJ28" s="626"/>
      <c r="MK28" s="626"/>
      <c r="ML28" s="626"/>
      <c r="MM28" s="626"/>
      <c r="MN28" s="626"/>
      <c r="MO28" s="626"/>
      <c r="MP28" s="633"/>
      <c r="MQ28" s="626"/>
      <c r="MR28" s="626"/>
      <c r="MS28" s="626"/>
      <c r="MT28" s="626"/>
    </row>
    <row r="29" spans="1:358" ht="18.899999999999999" hidden="1" customHeight="1" outlineLevel="1" thickBot="1">
      <c r="A29" s="629">
        <v>1</v>
      </c>
      <c r="B29" s="629">
        <v>51</v>
      </c>
      <c r="C29" s="687" t="s">
        <v>684</v>
      </c>
      <c r="D29" s="688" t="s">
        <v>685</v>
      </c>
      <c r="E29" s="688" t="s">
        <v>686</v>
      </c>
      <c r="F29" s="631" t="s">
        <v>687</v>
      </c>
      <c r="G29" s="632">
        <f t="shared" ref="G29:G62" si="3">SUM(H29:LP29)</f>
        <v>60</v>
      </c>
      <c r="H29" s="625"/>
      <c r="I29" s="626"/>
      <c r="J29" s="626"/>
      <c r="K29" s="626"/>
      <c r="L29" s="626"/>
      <c r="M29" s="626"/>
      <c r="N29" s="626"/>
      <c r="O29" s="626"/>
      <c r="P29" s="626"/>
      <c r="Q29" s="626"/>
      <c r="R29" s="626"/>
      <c r="S29" s="626"/>
      <c r="T29" s="626"/>
      <c r="U29" s="626"/>
      <c r="V29" s="626"/>
      <c r="W29" s="626"/>
      <c r="X29" s="626"/>
      <c r="Y29" s="626"/>
      <c r="Z29" s="626"/>
      <c r="AA29" s="626"/>
      <c r="AB29" s="626"/>
      <c r="AC29" s="626"/>
      <c r="AD29" s="626"/>
      <c r="AE29" s="626"/>
      <c r="AF29" s="626"/>
      <c r="AG29" s="626"/>
      <c r="AH29" s="626"/>
      <c r="AI29" s="626"/>
      <c r="AJ29" s="626"/>
      <c r="AK29" s="626"/>
      <c r="AL29" s="626"/>
      <c r="AM29" s="626"/>
      <c r="AN29" s="626"/>
      <c r="AO29" s="626"/>
      <c r="AP29" s="626"/>
      <c r="AQ29" s="626"/>
      <c r="AR29" s="626"/>
      <c r="AS29" s="626"/>
      <c r="AT29" s="626"/>
      <c r="AU29" s="626"/>
      <c r="AV29" s="626"/>
      <c r="AW29" s="626"/>
      <c r="AX29" s="626"/>
      <c r="AY29" s="626"/>
      <c r="AZ29" s="626"/>
      <c r="BA29" s="626"/>
      <c r="BB29" s="626"/>
      <c r="BC29" s="626"/>
      <c r="BD29" s="626"/>
      <c r="BE29" s="626"/>
      <c r="BF29" s="626"/>
      <c r="BG29" s="626"/>
      <c r="BH29" s="626"/>
      <c r="BI29" s="626"/>
      <c r="BJ29" s="626"/>
      <c r="BK29" s="626"/>
      <c r="BL29" s="626"/>
      <c r="BM29" s="626"/>
      <c r="BN29" s="626"/>
      <c r="BO29" s="626"/>
      <c r="BP29" s="626"/>
      <c r="BQ29" s="626"/>
      <c r="BR29" s="626"/>
      <c r="BS29" s="626"/>
      <c r="BT29" s="626"/>
      <c r="BU29" s="626"/>
      <c r="BV29" s="626"/>
      <c r="BW29" s="626"/>
      <c r="BX29" s="626"/>
      <c r="BY29" s="626"/>
      <c r="BZ29" s="626"/>
      <c r="CA29" s="626"/>
      <c r="CB29" s="626"/>
      <c r="CC29" s="626"/>
      <c r="CD29" s="626"/>
      <c r="CE29" s="626"/>
      <c r="CF29" s="626"/>
      <c r="CG29" s="626"/>
      <c r="CH29" s="626"/>
      <c r="CI29" s="626"/>
      <c r="CJ29" s="626"/>
      <c r="CK29" s="626"/>
      <c r="CL29" s="626"/>
      <c r="CM29" s="626"/>
      <c r="CN29" s="626"/>
      <c r="CO29" s="626"/>
      <c r="CP29" s="626"/>
      <c r="CQ29" s="626"/>
      <c r="CR29" s="626"/>
      <c r="CS29" s="626"/>
      <c r="CT29" s="626"/>
      <c r="CU29" s="626"/>
      <c r="CV29" s="626"/>
      <c r="CW29" s="626"/>
      <c r="CX29" s="633"/>
      <c r="CY29" s="626"/>
      <c r="CZ29" s="626"/>
      <c r="DA29" s="626"/>
      <c r="DB29" s="626"/>
      <c r="DC29" s="626"/>
      <c r="DD29" s="626"/>
      <c r="DE29" s="633"/>
      <c r="DF29" s="626"/>
      <c r="DG29" s="626"/>
      <c r="DH29" s="626"/>
      <c r="DI29" s="626"/>
      <c r="DJ29" s="626"/>
      <c r="DK29" s="626"/>
      <c r="DL29" s="633"/>
      <c r="DM29" s="626"/>
      <c r="DN29" s="626"/>
      <c r="DO29" s="626"/>
      <c r="DP29" s="626"/>
      <c r="DQ29" s="626"/>
      <c r="DR29" s="626"/>
      <c r="DS29" s="633"/>
      <c r="DT29" s="626"/>
      <c r="DU29" s="626"/>
      <c r="DV29" s="626"/>
      <c r="DW29" s="626"/>
      <c r="DX29" s="626"/>
      <c r="DY29" s="626"/>
      <c r="DZ29" s="633"/>
      <c r="EA29" s="626"/>
      <c r="EB29" s="626"/>
      <c r="EC29" s="626"/>
      <c r="ED29" s="626"/>
      <c r="EE29" s="626"/>
      <c r="EF29" s="626"/>
      <c r="EG29" s="633"/>
      <c r="EH29" s="626"/>
      <c r="EI29" s="626"/>
      <c r="EJ29" s="626"/>
      <c r="EK29" s="626"/>
      <c r="EL29" s="626"/>
      <c r="EM29" s="626"/>
      <c r="EN29" s="633"/>
      <c r="EO29" s="626"/>
      <c r="EP29" s="626"/>
      <c r="EQ29" s="626"/>
      <c r="ER29" s="626"/>
      <c r="ES29" s="626"/>
      <c r="ET29" s="626"/>
      <c r="EU29" s="633"/>
      <c r="EV29" s="626"/>
      <c r="EW29" s="626"/>
      <c r="EX29" s="626"/>
      <c r="EY29" s="626"/>
      <c r="EZ29" s="626"/>
      <c r="FA29" s="626"/>
      <c r="FB29" s="665"/>
      <c r="FC29" s="689"/>
      <c r="FD29" s="626"/>
      <c r="FE29" s="626">
        <v>20</v>
      </c>
      <c r="FF29" s="626">
        <v>40</v>
      </c>
      <c r="FG29" s="626"/>
      <c r="FH29" s="648"/>
      <c r="FI29" s="665"/>
      <c r="FJ29" s="677"/>
      <c r="FK29" s="626"/>
      <c r="FL29" s="626"/>
      <c r="FM29" s="626"/>
      <c r="FN29" s="648"/>
      <c r="FO29" s="678"/>
      <c r="FP29" s="675"/>
      <c r="FQ29" s="626"/>
      <c r="FR29" s="626"/>
      <c r="FS29" s="626"/>
      <c r="FT29" s="626"/>
      <c r="FU29" s="627"/>
      <c r="FV29" s="679"/>
      <c r="FW29" s="675"/>
      <c r="FX29" s="626"/>
      <c r="FY29" s="626"/>
      <c r="FZ29" s="626"/>
      <c r="GA29" s="643"/>
      <c r="GB29" s="626"/>
      <c r="GC29" s="648"/>
      <c r="GD29" s="633"/>
      <c r="GE29" s="626"/>
      <c r="GF29" s="626"/>
      <c r="GG29" s="626"/>
      <c r="GH29" s="626"/>
      <c r="GI29" s="626"/>
      <c r="GJ29" s="626"/>
      <c r="GK29" s="646"/>
      <c r="GL29" s="626"/>
      <c r="GM29" s="626"/>
      <c r="GN29" s="626"/>
      <c r="GO29" s="626"/>
      <c r="GP29" s="626"/>
      <c r="GQ29" s="626"/>
      <c r="GR29" s="633"/>
      <c r="GS29" s="626"/>
      <c r="GT29" s="626"/>
      <c r="GU29" s="626"/>
      <c r="GV29" s="626"/>
      <c r="GW29" s="626"/>
      <c r="GX29" s="626"/>
      <c r="GY29" s="634"/>
      <c r="GZ29" s="625"/>
      <c r="HA29" s="626"/>
      <c r="HB29" s="626"/>
      <c r="HC29" s="626"/>
      <c r="HD29" s="626"/>
      <c r="HE29" s="626"/>
      <c r="HF29" s="633"/>
      <c r="HG29" s="626"/>
      <c r="HH29" s="626"/>
      <c r="HI29" s="626"/>
      <c r="HJ29" s="626"/>
      <c r="HK29" s="626"/>
      <c r="HL29" s="626"/>
      <c r="HM29" s="633"/>
      <c r="HN29" s="626"/>
      <c r="HO29" s="626"/>
      <c r="HP29" s="626"/>
      <c r="HQ29" s="626"/>
      <c r="HR29" s="626"/>
      <c r="HS29" s="626"/>
      <c r="HT29" s="633"/>
      <c r="HU29" s="626"/>
      <c r="HV29" s="626"/>
      <c r="HW29" s="626"/>
      <c r="HX29" s="626"/>
      <c r="HY29" s="626"/>
      <c r="HZ29" s="626"/>
      <c r="IA29" s="633"/>
      <c r="IB29" s="648"/>
      <c r="IC29" s="648"/>
      <c r="ID29" s="653"/>
      <c r="IE29" s="654"/>
      <c r="IF29" s="655"/>
      <c r="IG29" s="655"/>
      <c r="IH29" s="633"/>
      <c r="II29" s="626"/>
      <c r="IJ29" s="626"/>
      <c r="IK29" s="626"/>
      <c r="IL29" s="626"/>
      <c r="IM29" s="626"/>
      <c r="IN29" s="626"/>
      <c r="IO29" s="633"/>
      <c r="IP29" s="626"/>
      <c r="IQ29" s="626"/>
      <c r="IR29" s="626"/>
      <c r="IS29" s="626"/>
      <c r="IT29" s="626"/>
      <c r="IU29" s="626"/>
      <c r="IV29" s="633"/>
      <c r="IW29" s="626"/>
      <c r="IX29" s="626"/>
      <c r="IY29" s="626"/>
      <c r="IZ29" s="626"/>
      <c r="JA29" s="626"/>
      <c r="JB29" s="626"/>
      <c r="JC29" s="633"/>
      <c r="JD29" s="626"/>
      <c r="JE29" s="626"/>
      <c r="JF29" s="626"/>
      <c r="JG29" s="626"/>
      <c r="JH29" s="626"/>
      <c r="JI29" s="626"/>
      <c r="JJ29" s="633"/>
      <c r="JK29" s="626"/>
      <c r="JL29" s="626"/>
      <c r="JM29" s="626"/>
      <c r="JN29" s="626"/>
      <c r="JO29" s="626"/>
      <c r="JP29" s="626"/>
      <c r="JQ29" s="633"/>
      <c r="JR29" s="626"/>
      <c r="JS29" s="626"/>
      <c r="JT29" s="626"/>
      <c r="JU29" s="626"/>
      <c r="JV29" s="626"/>
      <c r="JW29" s="626"/>
      <c r="JX29" s="633"/>
      <c r="JY29" s="626"/>
      <c r="JZ29" s="626"/>
      <c r="KA29" s="626"/>
      <c r="KB29" s="626"/>
      <c r="KC29" s="626"/>
      <c r="KD29" s="626"/>
      <c r="KE29" s="633"/>
      <c r="KF29" s="626"/>
      <c r="KG29" s="626"/>
      <c r="KH29" s="626"/>
      <c r="KI29" s="626"/>
      <c r="KJ29" s="626"/>
      <c r="KK29" s="628"/>
      <c r="KL29" s="633"/>
      <c r="KM29" s="626"/>
      <c r="KN29" s="626"/>
      <c r="KO29" s="626"/>
      <c r="KP29" s="626"/>
      <c r="KQ29" s="626"/>
      <c r="KR29" s="626"/>
      <c r="KS29" s="633"/>
      <c r="KT29" s="626"/>
      <c r="KU29" s="626"/>
      <c r="KV29" s="626"/>
      <c r="KW29" s="626"/>
      <c r="KX29" s="626"/>
      <c r="KY29" s="626"/>
      <c r="KZ29" s="633"/>
      <c r="LA29" s="626"/>
      <c r="LB29" s="626"/>
      <c r="LC29" s="626"/>
      <c r="LD29" s="626"/>
      <c r="LE29" s="626"/>
      <c r="LF29" s="626"/>
      <c r="LG29" s="633"/>
      <c r="LH29" s="626"/>
      <c r="LI29" s="626"/>
      <c r="LJ29" s="626"/>
      <c r="LK29" s="626"/>
      <c r="LL29" s="626"/>
      <c r="LM29" s="627"/>
      <c r="LN29" s="633"/>
      <c r="LO29" s="626"/>
      <c r="LP29" s="626"/>
      <c r="LQ29" s="626"/>
      <c r="LR29" s="626"/>
      <c r="LS29" s="626"/>
      <c r="LT29" s="626"/>
      <c r="LU29" s="633"/>
      <c r="LV29" s="626"/>
      <c r="LW29" s="626"/>
      <c r="LX29" s="626"/>
      <c r="LY29" s="626"/>
      <c r="LZ29" s="626"/>
      <c r="MA29" s="626"/>
      <c r="MB29" s="633"/>
      <c r="MC29" s="626"/>
      <c r="MD29" s="626"/>
      <c r="ME29" s="626"/>
      <c r="MF29" s="626"/>
      <c r="MG29" s="626"/>
      <c r="MH29" s="626"/>
      <c r="MI29" s="633"/>
      <c r="MJ29" s="626"/>
      <c r="MK29" s="626"/>
      <c r="ML29" s="626"/>
      <c r="MM29" s="626"/>
      <c r="MN29" s="626"/>
      <c r="MO29" s="626"/>
      <c r="MP29" s="633"/>
      <c r="MQ29" s="626"/>
      <c r="MR29" s="626"/>
      <c r="MS29" s="626"/>
      <c r="MT29" s="626"/>
    </row>
    <row r="30" spans="1:358" ht="18.899999999999999" hidden="1" customHeight="1" outlineLevel="1" thickBot="1">
      <c r="A30" s="629">
        <v>1</v>
      </c>
      <c r="B30" s="629"/>
      <c r="C30" s="629"/>
      <c r="D30" s="630"/>
      <c r="E30" s="630"/>
      <c r="F30" s="631" t="s">
        <v>648</v>
      </c>
      <c r="G30" s="632">
        <f t="shared" si="3"/>
        <v>3</v>
      </c>
      <c r="H30" s="625"/>
      <c r="I30" s="626"/>
      <c r="J30" s="626"/>
      <c r="K30" s="626"/>
      <c r="L30" s="626"/>
      <c r="M30" s="626"/>
      <c r="N30" s="626"/>
      <c r="O30" s="626"/>
      <c r="P30" s="626"/>
      <c r="Q30" s="626"/>
      <c r="R30" s="626"/>
      <c r="S30" s="626"/>
      <c r="T30" s="626"/>
      <c r="U30" s="626"/>
      <c r="V30" s="626"/>
      <c r="W30" s="626"/>
      <c r="X30" s="626"/>
      <c r="Y30" s="626"/>
      <c r="Z30" s="626"/>
      <c r="AA30" s="626"/>
      <c r="AB30" s="626"/>
      <c r="AC30" s="626"/>
      <c r="AD30" s="626"/>
      <c r="AE30" s="626"/>
      <c r="AF30" s="626"/>
      <c r="AG30" s="626"/>
      <c r="AH30" s="626"/>
      <c r="AI30" s="626"/>
      <c r="AJ30" s="626"/>
      <c r="AK30" s="626"/>
      <c r="AL30" s="626"/>
      <c r="AM30" s="626"/>
      <c r="AN30" s="626"/>
      <c r="AO30" s="626"/>
      <c r="AP30" s="626"/>
      <c r="AQ30" s="626"/>
      <c r="AR30" s="626"/>
      <c r="AS30" s="626"/>
      <c r="AT30" s="626"/>
      <c r="AU30" s="626"/>
      <c r="AV30" s="626"/>
      <c r="AW30" s="626"/>
      <c r="AX30" s="626"/>
      <c r="AY30" s="626"/>
      <c r="AZ30" s="626"/>
      <c r="BA30" s="626"/>
      <c r="BB30" s="626"/>
      <c r="BC30" s="626"/>
      <c r="BD30" s="626"/>
      <c r="BE30" s="626"/>
      <c r="BF30" s="626"/>
      <c r="BG30" s="626"/>
      <c r="BH30" s="626"/>
      <c r="BI30" s="626"/>
      <c r="BJ30" s="626"/>
      <c r="BK30" s="626"/>
      <c r="BL30" s="626"/>
      <c r="BM30" s="626"/>
      <c r="BN30" s="626"/>
      <c r="BO30" s="626"/>
      <c r="BP30" s="626"/>
      <c r="BQ30" s="626"/>
      <c r="BR30" s="626"/>
      <c r="BS30" s="626"/>
      <c r="BT30" s="626"/>
      <c r="BU30" s="626"/>
      <c r="BV30" s="626"/>
      <c r="BW30" s="626"/>
      <c r="BX30" s="626"/>
      <c r="BY30" s="626"/>
      <c r="BZ30" s="626"/>
      <c r="CA30" s="626"/>
      <c r="CB30" s="626"/>
      <c r="CC30" s="626"/>
      <c r="CD30" s="626"/>
      <c r="CE30" s="626"/>
      <c r="CF30" s="626"/>
      <c r="CG30" s="626"/>
      <c r="CH30" s="626"/>
      <c r="CI30" s="626"/>
      <c r="CJ30" s="626"/>
      <c r="CK30" s="626"/>
      <c r="CL30" s="626"/>
      <c r="CM30" s="626"/>
      <c r="CN30" s="626"/>
      <c r="CO30" s="626"/>
      <c r="CP30" s="626"/>
      <c r="CQ30" s="626"/>
      <c r="CR30" s="626"/>
      <c r="CS30" s="626"/>
      <c r="CT30" s="626"/>
      <c r="CU30" s="626"/>
      <c r="CV30" s="626"/>
      <c r="CW30" s="626"/>
      <c r="CX30" s="633"/>
      <c r="CY30" s="626"/>
      <c r="CZ30" s="626"/>
      <c r="DA30" s="626"/>
      <c r="DB30" s="626"/>
      <c r="DC30" s="626"/>
      <c r="DD30" s="626"/>
      <c r="DE30" s="633"/>
      <c r="DF30" s="626"/>
      <c r="DG30" s="626"/>
      <c r="DH30" s="626"/>
      <c r="DI30" s="626"/>
      <c r="DJ30" s="626"/>
      <c r="DK30" s="626"/>
      <c r="DL30" s="633"/>
      <c r="DM30" s="626"/>
      <c r="DN30" s="626"/>
      <c r="DO30" s="626"/>
      <c r="DP30" s="626"/>
      <c r="DQ30" s="626"/>
      <c r="DR30" s="626"/>
      <c r="DS30" s="633"/>
      <c r="DT30" s="626"/>
      <c r="DU30" s="626"/>
      <c r="DV30" s="626"/>
      <c r="DW30" s="626"/>
      <c r="DX30" s="626"/>
      <c r="DY30" s="626"/>
      <c r="DZ30" s="633"/>
      <c r="EA30" s="626"/>
      <c r="EB30" s="626"/>
      <c r="EC30" s="626"/>
      <c r="ED30" s="626"/>
      <c r="EE30" s="626"/>
      <c r="EF30" s="626"/>
      <c r="EG30" s="633"/>
      <c r="EH30" s="626"/>
      <c r="EI30" s="626"/>
      <c r="EJ30" s="626"/>
      <c r="EK30" s="626"/>
      <c r="EL30" s="626"/>
      <c r="EM30" s="626"/>
      <c r="EN30" s="633"/>
      <c r="EO30" s="626"/>
      <c r="EP30" s="626"/>
      <c r="EQ30" s="626"/>
      <c r="ER30" s="626"/>
      <c r="ES30" s="626"/>
      <c r="ET30" s="626"/>
      <c r="EU30" s="633"/>
      <c r="EV30" s="626"/>
      <c r="EW30" s="626"/>
      <c r="EX30" s="626"/>
      <c r="EY30" s="626"/>
      <c r="EZ30" s="626"/>
      <c r="FA30" s="626"/>
      <c r="FB30" s="665"/>
      <c r="FC30" s="676"/>
      <c r="FD30" s="626"/>
      <c r="FE30" s="626"/>
      <c r="FF30" s="626"/>
      <c r="FG30" s="626"/>
      <c r="FH30" s="626"/>
      <c r="FI30" s="665"/>
      <c r="FJ30" s="677"/>
      <c r="FK30" s="659">
        <v>2</v>
      </c>
      <c r="FL30" s="682" t="s">
        <v>688</v>
      </c>
      <c r="FM30" s="626"/>
      <c r="FN30" s="626"/>
      <c r="FO30" s="678"/>
      <c r="FP30" s="675"/>
      <c r="FQ30" s="626"/>
      <c r="FR30" s="626"/>
      <c r="FS30" s="626"/>
      <c r="FT30" s="659">
        <v>1</v>
      </c>
      <c r="FU30" s="690" t="s">
        <v>689</v>
      </c>
      <c r="FV30" s="679"/>
      <c r="FW30" s="675"/>
      <c r="FX30" s="626"/>
      <c r="FY30" s="626"/>
      <c r="FZ30" s="626"/>
      <c r="GA30" s="626"/>
      <c r="GB30" s="626"/>
      <c r="GC30" s="626"/>
      <c r="GD30" s="633"/>
      <c r="GE30" s="626"/>
      <c r="GF30" s="626"/>
      <c r="GG30" s="626"/>
      <c r="GH30" s="626"/>
      <c r="GI30" s="626"/>
      <c r="GJ30" s="626"/>
      <c r="GK30" s="633"/>
      <c r="GL30" s="626"/>
      <c r="GM30" s="626"/>
      <c r="GN30" s="626"/>
      <c r="GO30" s="626"/>
      <c r="GP30" s="626"/>
      <c r="GQ30" s="626"/>
      <c r="GR30" s="633"/>
      <c r="GS30" s="626"/>
      <c r="GT30" s="626"/>
      <c r="GU30" s="626"/>
      <c r="GV30" s="626"/>
      <c r="GW30" s="626"/>
      <c r="GX30" s="626"/>
      <c r="GY30" s="634"/>
      <c r="GZ30" s="625"/>
      <c r="HA30" s="626"/>
      <c r="HB30" s="626"/>
      <c r="HC30" s="626"/>
      <c r="HD30" s="626"/>
      <c r="HE30" s="626"/>
      <c r="HF30" s="633"/>
      <c r="HG30" s="626"/>
      <c r="HH30" s="626"/>
      <c r="HI30" s="626"/>
      <c r="HJ30" s="626"/>
      <c r="HK30" s="626"/>
      <c r="HL30" s="626"/>
      <c r="HM30" s="633"/>
      <c r="HN30" s="626"/>
      <c r="HO30" s="626"/>
      <c r="HP30" s="626"/>
      <c r="HQ30" s="626"/>
      <c r="HR30" s="626"/>
      <c r="HS30" s="626"/>
      <c r="HT30" s="633"/>
      <c r="HU30" s="626"/>
      <c r="HV30" s="626"/>
      <c r="HW30" s="626"/>
      <c r="HX30" s="626"/>
      <c r="HY30" s="626"/>
      <c r="HZ30" s="626"/>
      <c r="IA30" s="633"/>
      <c r="IB30" s="648"/>
      <c r="IC30" s="648"/>
      <c r="ID30" s="653"/>
      <c r="IE30" s="654"/>
      <c r="IF30" s="655"/>
      <c r="IG30" s="655"/>
      <c r="IH30" s="633"/>
      <c r="II30" s="626"/>
      <c r="IJ30" s="626"/>
      <c r="IK30" s="626"/>
      <c r="IL30" s="626"/>
      <c r="IM30" s="626"/>
      <c r="IN30" s="626"/>
      <c r="IO30" s="633"/>
      <c r="IP30" s="626"/>
      <c r="IQ30" s="626"/>
      <c r="IR30" s="626"/>
      <c r="IS30" s="626"/>
      <c r="IT30" s="626"/>
      <c r="IU30" s="626"/>
      <c r="IV30" s="633"/>
      <c r="IW30" s="626"/>
      <c r="IX30" s="626"/>
      <c r="IY30" s="626"/>
      <c r="IZ30" s="626"/>
      <c r="JA30" s="626"/>
      <c r="JB30" s="626"/>
      <c r="JC30" s="633"/>
      <c r="JD30" s="626"/>
      <c r="JE30" s="626"/>
      <c r="JF30" s="626"/>
      <c r="JG30" s="626"/>
      <c r="JH30" s="626"/>
      <c r="JI30" s="626"/>
      <c r="JJ30" s="633"/>
      <c r="JK30" s="626"/>
      <c r="JL30" s="626"/>
      <c r="JM30" s="626"/>
      <c r="JN30" s="626"/>
      <c r="JO30" s="626"/>
      <c r="JP30" s="626"/>
      <c r="JQ30" s="633"/>
      <c r="JR30" s="626"/>
      <c r="JS30" s="626"/>
      <c r="JT30" s="626"/>
      <c r="JU30" s="626"/>
      <c r="JV30" s="626"/>
      <c r="JW30" s="626"/>
      <c r="JX30" s="633"/>
      <c r="JY30" s="626"/>
      <c r="JZ30" s="626"/>
      <c r="KA30" s="626"/>
      <c r="KB30" s="626"/>
      <c r="KC30" s="626"/>
      <c r="KD30" s="626"/>
      <c r="KE30" s="633"/>
      <c r="KF30" s="626"/>
      <c r="KG30" s="626"/>
      <c r="KH30" s="626"/>
      <c r="KI30" s="626"/>
      <c r="KJ30" s="626"/>
      <c r="KK30" s="628"/>
      <c r="KL30" s="633"/>
      <c r="KM30" s="626"/>
      <c r="KN30" s="626"/>
      <c r="KO30" s="626"/>
      <c r="KP30" s="626"/>
      <c r="KQ30" s="626"/>
      <c r="KR30" s="626"/>
      <c r="KS30" s="633"/>
      <c r="KT30" s="626"/>
      <c r="KU30" s="626"/>
      <c r="KV30" s="626"/>
      <c r="KW30" s="626"/>
      <c r="KX30" s="626"/>
      <c r="KY30" s="626"/>
      <c r="KZ30" s="633"/>
      <c r="LA30" s="626"/>
      <c r="LB30" s="626"/>
      <c r="LC30" s="626"/>
      <c r="LD30" s="626"/>
      <c r="LE30" s="626"/>
      <c r="LF30" s="626"/>
      <c r="LG30" s="633"/>
      <c r="LH30" s="626"/>
      <c r="LI30" s="626"/>
      <c r="LJ30" s="626"/>
      <c r="LK30" s="626"/>
      <c r="LL30" s="626"/>
      <c r="LM30" s="627"/>
      <c r="LN30" s="633"/>
      <c r="LO30" s="626"/>
      <c r="LP30" s="626"/>
      <c r="LQ30" s="626"/>
      <c r="LR30" s="626"/>
      <c r="LS30" s="626"/>
      <c r="LT30" s="626"/>
      <c r="LU30" s="633"/>
      <c r="LV30" s="626"/>
      <c r="LW30" s="626"/>
      <c r="LX30" s="626"/>
      <c r="LY30" s="626"/>
      <c r="LZ30" s="626"/>
      <c r="MA30" s="626"/>
      <c r="MB30" s="633"/>
      <c r="MC30" s="626"/>
      <c r="MD30" s="626"/>
      <c r="ME30" s="626"/>
      <c r="MF30" s="626"/>
      <c r="MG30" s="626"/>
      <c r="MH30" s="626"/>
      <c r="MI30" s="633"/>
      <c r="MJ30" s="626"/>
      <c r="MK30" s="626"/>
      <c r="ML30" s="626"/>
      <c r="MM30" s="626"/>
      <c r="MN30" s="626"/>
      <c r="MO30" s="626"/>
      <c r="MP30" s="633"/>
      <c r="MQ30" s="626"/>
      <c r="MR30" s="626"/>
      <c r="MS30" s="626"/>
      <c r="MT30" s="626"/>
    </row>
    <row r="31" spans="1:358" ht="18.899999999999999" hidden="1" customHeight="1" outlineLevel="1" thickBot="1">
      <c r="A31" s="691">
        <v>1</v>
      </c>
      <c r="B31" s="629">
        <v>15</v>
      </c>
      <c r="C31" s="691">
        <v>26</v>
      </c>
      <c r="D31" s="639" t="s">
        <v>690</v>
      </c>
      <c r="E31" s="639" t="s">
        <v>649</v>
      </c>
      <c r="F31" s="647" t="s">
        <v>691</v>
      </c>
      <c r="G31" s="632">
        <f t="shared" si="3"/>
        <v>100</v>
      </c>
      <c r="H31" s="625"/>
      <c r="I31" s="626"/>
      <c r="J31" s="626"/>
      <c r="K31" s="626"/>
      <c r="L31" s="626"/>
      <c r="M31" s="626"/>
      <c r="N31" s="626"/>
      <c r="O31" s="626"/>
      <c r="P31" s="626"/>
      <c r="Q31" s="626"/>
      <c r="R31" s="626"/>
      <c r="S31" s="626"/>
      <c r="T31" s="626"/>
      <c r="U31" s="626"/>
      <c r="V31" s="626"/>
      <c r="W31" s="626"/>
      <c r="X31" s="626"/>
      <c r="Y31" s="626"/>
      <c r="Z31" s="626"/>
      <c r="AA31" s="626"/>
      <c r="AB31" s="626"/>
      <c r="AC31" s="626"/>
      <c r="AD31" s="626"/>
      <c r="AE31" s="626"/>
      <c r="AF31" s="626"/>
      <c r="AG31" s="626"/>
      <c r="AH31" s="626"/>
      <c r="AI31" s="626"/>
      <c r="AJ31" s="626"/>
      <c r="AK31" s="626"/>
      <c r="AL31" s="626"/>
      <c r="AM31" s="626"/>
      <c r="AN31" s="626"/>
      <c r="AO31" s="626"/>
      <c r="AP31" s="626"/>
      <c r="AQ31" s="626"/>
      <c r="AR31" s="626"/>
      <c r="AS31" s="626"/>
      <c r="AT31" s="626"/>
      <c r="AU31" s="626"/>
      <c r="AV31" s="626"/>
      <c r="AW31" s="626"/>
      <c r="AX31" s="626"/>
      <c r="AY31" s="626"/>
      <c r="AZ31" s="626"/>
      <c r="BA31" s="626"/>
      <c r="BB31" s="626"/>
      <c r="BC31" s="626"/>
      <c r="BD31" s="626"/>
      <c r="BE31" s="626"/>
      <c r="BF31" s="626"/>
      <c r="BG31" s="626"/>
      <c r="BH31" s="626"/>
      <c r="BI31" s="626"/>
      <c r="BJ31" s="626"/>
      <c r="BK31" s="626"/>
      <c r="BL31" s="626"/>
      <c r="BM31" s="626"/>
      <c r="BN31" s="626"/>
      <c r="BO31" s="626"/>
      <c r="BP31" s="626"/>
      <c r="BQ31" s="626"/>
      <c r="BR31" s="626"/>
      <c r="BS31" s="626"/>
      <c r="BT31" s="626"/>
      <c r="BU31" s="626"/>
      <c r="BV31" s="626"/>
      <c r="BW31" s="626"/>
      <c r="BX31" s="626"/>
      <c r="BY31" s="626"/>
      <c r="BZ31" s="626"/>
      <c r="CA31" s="626"/>
      <c r="CB31" s="626"/>
      <c r="CC31" s="626"/>
      <c r="CD31" s="626"/>
      <c r="CE31" s="626"/>
      <c r="CF31" s="626"/>
      <c r="CG31" s="626"/>
      <c r="CH31" s="626"/>
      <c r="CI31" s="626"/>
      <c r="CJ31" s="626"/>
      <c r="CK31" s="638"/>
      <c r="CL31" s="638"/>
      <c r="CM31" s="638"/>
      <c r="CN31" s="638"/>
      <c r="CO31" s="638"/>
      <c r="CP31" s="638"/>
      <c r="CQ31" s="638"/>
      <c r="CR31" s="638"/>
      <c r="CS31" s="638"/>
      <c r="CT31" s="638"/>
      <c r="CU31" s="638"/>
      <c r="CV31" s="638"/>
      <c r="CW31" s="638"/>
      <c r="CX31" s="692"/>
      <c r="CY31" s="638"/>
      <c r="CZ31" s="638"/>
      <c r="DA31" s="638"/>
      <c r="DB31" s="638"/>
      <c r="DC31" s="638"/>
      <c r="DD31" s="638"/>
      <c r="DE31" s="692"/>
      <c r="DF31" s="638"/>
      <c r="DG31" s="638"/>
      <c r="DH31" s="638"/>
      <c r="DI31" s="638"/>
      <c r="DJ31" s="638"/>
      <c r="DK31" s="638"/>
      <c r="DL31" s="692"/>
      <c r="DM31" s="638"/>
      <c r="DN31" s="638"/>
      <c r="DO31" s="638"/>
      <c r="DP31" s="638"/>
      <c r="DQ31" s="638"/>
      <c r="DR31" s="638"/>
      <c r="DS31" s="692"/>
      <c r="DT31" s="638"/>
      <c r="DU31" s="638"/>
      <c r="DV31" s="638"/>
      <c r="DW31" s="638"/>
      <c r="DX31" s="638"/>
      <c r="DY31" s="638"/>
      <c r="DZ31" s="692"/>
      <c r="EA31" s="638"/>
      <c r="EB31" s="638"/>
      <c r="EC31" s="638"/>
      <c r="ED31" s="638"/>
      <c r="EE31" s="638"/>
      <c r="EF31" s="638"/>
      <c r="EG31" s="633"/>
      <c r="EH31" s="638"/>
      <c r="EI31" s="638"/>
      <c r="EJ31" s="638"/>
      <c r="EK31" s="638"/>
      <c r="EL31" s="638"/>
      <c r="EM31" s="638"/>
      <c r="EN31" s="633"/>
      <c r="EO31" s="638"/>
      <c r="EP31" s="638"/>
      <c r="EQ31" s="638"/>
      <c r="ER31" s="638"/>
      <c r="ES31" s="638"/>
      <c r="ET31" s="638"/>
      <c r="EU31" s="692"/>
      <c r="EV31" s="638"/>
      <c r="EW31" s="626"/>
      <c r="EX31" s="626"/>
      <c r="EY31" s="638"/>
      <c r="EZ31" s="638"/>
      <c r="FA31" s="638"/>
      <c r="FB31" s="665"/>
      <c r="FC31" s="689"/>
      <c r="FD31" s="638"/>
      <c r="FE31" s="638"/>
      <c r="FF31" s="638"/>
      <c r="FG31" s="626"/>
      <c r="FH31" s="626">
        <v>16</v>
      </c>
      <c r="FI31" s="665"/>
      <c r="FJ31" s="677">
        <v>28</v>
      </c>
      <c r="FK31" s="626">
        <v>20</v>
      </c>
      <c r="FL31" s="626">
        <v>15</v>
      </c>
      <c r="FM31" s="626">
        <v>21</v>
      </c>
      <c r="FN31" s="638"/>
      <c r="FO31" s="693"/>
      <c r="FP31" s="694"/>
      <c r="FQ31" s="638"/>
      <c r="FR31" s="638"/>
      <c r="FS31" s="638"/>
      <c r="FT31" s="638"/>
      <c r="FU31" s="695"/>
      <c r="FV31" s="696"/>
      <c r="FW31" s="694"/>
      <c r="FX31" s="638"/>
      <c r="FY31" s="638"/>
      <c r="FZ31" s="638"/>
      <c r="GA31" s="638"/>
      <c r="GB31" s="638"/>
      <c r="GC31" s="638"/>
      <c r="GD31" s="692"/>
      <c r="GE31" s="638"/>
      <c r="GF31" s="638"/>
      <c r="GG31" s="638"/>
      <c r="GH31" s="638"/>
      <c r="GI31" s="638"/>
      <c r="GJ31" s="638"/>
      <c r="GK31" s="692"/>
      <c r="GL31" s="638"/>
      <c r="GM31" s="638"/>
      <c r="GN31" s="638"/>
      <c r="GO31" s="638"/>
      <c r="GP31" s="638"/>
      <c r="GQ31" s="638"/>
      <c r="GR31" s="692"/>
      <c r="GS31" s="638"/>
      <c r="GT31" s="638"/>
      <c r="GU31" s="638"/>
      <c r="GV31" s="638"/>
      <c r="GW31" s="638"/>
      <c r="GX31" s="638"/>
      <c r="GY31" s="697"/>
      <c r="GZ31" s="698"/>
      <c r="HA31" s="638"/>
      <c r="HB31" s="638"/>
      <c r="HC31" s="638"/>
      <c r="HD31" s="638"/>
      <c r="HE31" s="638"/>
      <c r="HF31" s="692"/>
      <c r="HG31" s="638"/>
      <c r="HH31" s="638"/>
      <c r="HI31" s="638"/>
      <c r="HJ31" s="638"/>
      <c r="HK31" s="638"/>
      <c r="HL31" s="638"/>
      <c r="HM31" s="692"/>
      <c r="HN31" s="638"/>
      <c r="HO31" s="638"/>
      <c r="HP31" s="638"/>
      <c r="HQ31" s="638"/>
      <c r="HR31" s="638"/>
      <c r="HS31" s="638"/>
      <c r="HT31" s="692"/>
      <c r="HU31" s="638"/>
      <c r="HV31" s="638"/>
      <c r="HW31" s="638"/>
      <c r="HX31" s="638"/>
      <c r="HY31" s="638"/>
      <c r="HZ31" s="638"/>
      <c r="IA31" s="692"/>
      <c r="IB31" s="648"/>
      <c r="IC31" s="648"/>
      <c r="ID31" s="653"/>
      <c r="IE31" s="654"/>
      <c r="IF31" s="655"/>
      <c r="IG31" s="655"/>
      <c r="IH31" s="692"/>
      <c r="II31" s="638"/>
      <c r="IJ31" s="638"/>
      <c r="IK31" s="638"/>
      <c r="IL31" s="638"/>
      <c r="IM31" s="638"/>
      <c r="IN31" s="638"/>
      <c r="IO31" s="692"/>
      <c r="IP31" s="638"/>
      <c r="IQ31" s="638"/>
      <c r="IR31" s="638"/>
      <c r="IS31" s="638"/>
      <c r="IT31" s="638"/>
      <c r="IU31" s="638"/>
      <c r="IV31" s="692"/>
      <c r="IW31" s="638"/>
      <c r="IX31" s="638"/>
      <c r="IY31" s="638"/>
      <c r="IZ31" s="638"/>
      <c r="JA31" s="638"/>
      <c r="JB31" s="638"/>
      <c r="JC31" s="692"/>
      <c r="JD31" s="638"/>
      <c r="JE31" s="638"/>
      <c r="JF31" s="638"/>
      <c r="JG31" s="638"/>
      <c r="JH31" s="638"/>
      <c r="JI31" s="626"/>
      <c r="JJ31" s="692"/>
      <c r="JK31" s="638"/>
      <c r="JL31" s="638"/>
      <c r="JM31" s="638"/>
      <c r="JN31" s="638"/>
      <c r="JO31" s="638"/>
      <c r="JP31" s="638"/>
      <c r="JQ31" s="692"/>
      <c r="JR31" s="638"/>
      <c r="JS31" s="638"/>
      <c r="JT31" s="638"/>
      <c r="JU31" s="638"/>
      <c r="JV31" s="638"/>
      <c r="JW31" s="638"/>
      <c r="JX31" s="692"/>
      <c r="JY31" s="638"/>
      <c r="JZ31" s="638"/>
      <c r="KA31" s="638"/>
      <c r="KB31" s="638"/>
      <c r="KC31" s="638"/>
      <c r="KD31" s="638"/>
      <c r="KE31" s="692"/>
      <c r="KF31" s="638"/>
      <c r="KG31" s="638"/>
      <c r="KH31" s="638"/>
      <c r="KI31" s="638"/>
      <c r="KJ31" s="638"/>
      <c r="KK31" s="699"/>
      <c r="KL31" s="692"/>
      <c r="KM31" s="638"/>
      <c r="KN31" s="638"/>
      <c r="KO31" s="638"/>
      <c r="KP31" s="638"/>
      <c r="KQ31" s="638"/>
      <c r="KR31" s="638"/>
      <c r="KS31" s="692"/>
      <c r="KT31" s="638"/>
      <c r="KU31" s="638"/>
      <c r="KV31" s="638"/>
      <c r="KW31" s="638"/>
      <c r="KX31" s="638"/>
      <c r="KY31" s="638"/>
      <c r="KZ31" s="692"/>
      <c r="LA31" s="638"/>
      <c r="LB31" s="638"/>
      <c r="LC31" s="638"/>
      <c r="LD31" s="638"/>
      <c r="LE31" s="638"/>
      <c r="LF31" s="638"/>
      <c r="LG31" s="692"/>
      <c r="LH31" s="638"/>
      <c r="LI31" s="638"/>
      <c r="LJ31" s="638"/>
      <c r="LK31" s="638"/>
      <c r="LL31" s="638"/>
      <c r="LM31" s="695"/>
      <c r="LN31" s="692"/>
      <c r="LO31" s="638"/>
      <c r="LP31" s="638"/>
      <c r="LQ31" s="638"/>
      <c r="LR31" s="638"/>
      <c r="LS31" s="638"/>
      <c r="LT31" s="638"/>
      <c r="LU31" s="692"/>
      <c r="LV31" s="638"/>
      <c r="LW31" s="638"/>
      <c r="LX31" s="638"/>
      <c r="LY31" s="638"/>
      <c r="LZ31" s="638"/>
      <c r="MA31" s="638"/>
      <c r="MB31" s="692"/>
      <c r="MC31" s="638"/>
      <c r="MD31" s="638"/>
      <c r="ME31" s="638"/>
      <c r="MF31" s="638"/>
      <c r="MG31" s="638"/>
      <c r="MH31" s="638"/>
      <c r="MI31" s="692"/>
      <c r="MJ31" s="638"/>
      <c r="MK31" s="638"/>
      <c r="ML31" s="638"/>
      <c r="MM31" s="638"/>
      <c r="MN31" s="638"/>
      <c r="MO31" s="638"/>
      <c r="MP31" s="692"/>
      <c r="MQ31" s="638"/>
      <c r="MR31" s="638"/>
      <c r="MS31" s="638"/>
      <c r="MT31" s="638"/>
    </row>
    <row r="32" spans="1:358" ht="18.899999999999999" hidden="1" customHeight="1" outlineLevel="1" thickTop="1" thickBot="1">
      <c r="A32" s="629">
        <v>1</v>
      </c>
      <c r="B32" s="629"/>
      <c r="C32" s="629"/>
      <c r="D32" s="630"/>
      <c r="E32" s="630"/>
      <c r="F32" s="631" t="s">
        <v>648</v>
      </c>
      <c r="G32" s="632">
        <f t="shared" si="3"/>
        <v>8</v>
      </c>
      <c r="H32" s="625"/>
      <c r="I32" s="626"/>
      <c r="J32" s="626"/>
      <c r="K32" s="626"/>
      <c r="L32" s="626"/>
      <c r="M32" s="626"/>
      <c r="N32" s="626"/>
      <c r="O32" s="626"/>
      <c r="P32" s="626"/>
      <c r="Q32" s="626"/>
      <c r="R32" s="626"/>
      <c r="S32" s="626"/>
      <c r="T32" s="626"/>
      <c r="U32" s="626"/>
      <c r="V32" s="626"/>
      <c r="W32" s="626"/>
      <c r="X32" s="626"/>
      <c r="Y32" s="626"/>
      <c r="Z32" s="626"/>
      <c r="AA32" s="626"/>
      <c r="AB32" s="626"/>
      <c r="AC32" s="626"/>
      <c r="AD32" s="626"/>
      <c r="AE32" s="626"/>
      <c r="AF32" s="626"/>
      <c r="AG32" s="626"/>
      <c r="AH32" s="626"/>
      <c r="AI32" s="626"/>
      <c r="AJ32" s="626"/>
      <c r="AK32" s="626"/>
      <c r="AL32" s="626"/>
      <c r="AM32" s="626"/>
      <c r="AN32" s="626"/>
      <c r="AO32" s="626"/>
      <c r="AP32" s="626"/>
      <c r="AQ32" s="626"/>
      <c r="AR32" s="626"/>
      <c r="AS32" s="626"/>
      <c r="AT32" s="626"/>
      <c r="AU32" s="626"/>
      <c r="AV32" s="626"/>
      <c r="AW32" s="626"/>
      <c r="AX32" s="626"/>
      <c r="AY32" s="626"/>
      <c r="AZ32" s="626"/>
      <c r="BA32" s="626"/>
      <c r="BB32" s="626"/>
      <c r="BC32" s="626"/>
      <c r="BD32" s="626"/>
      <c r="BE32" s="626"/>
      <c r="BF32" s="626"/>
      <c r="BG32" s="626"/>
      <c r="BH32" s="626"/>
      <c r="BI32" s="626"/>
      <c r="BJ32" s="626"/>
      <c r="BK32" s="626"/>
      <c r="BL32" s="626"/>
      <c r="BM32" s="626"/>
      <c r="BN32" s="626"/>
      <c r="BO32" s="626"/>
      <c r="BP32" s="626"/>
      <c r="BQ32" s="626"/>
      <c r="BR32" s="626"/>
      <c r="BS32" s="626"/>
      <c r="BT32" s="626"/>
      <c r="BU32" s="626"/>
      <c r="BV32" s="626"/>
      <c r="BW32" s="626"/>
      <c r="BX32" s="626"/>
      <c r="BY32" s="626"/>
      <c r="BZ32" s="626"/>
      <c r="CA32" s="626"/>
      <c r="CB32" s="626"/>
      <c r="CC32" s="626"/>
      <c r="CD32" s="626"/>
      <c r="CE32" s="626"/>
      <c r="CF32" s="626"/>
      <c r="CG32" s="626"/>
      <c r="CH32" s="626"/>
      <c r="CI32" s="626"/>
      <c r="CJ32" s="626"/>
      <c r="CK32" s="626"/>
      <c r="CL32" s="626"/>
      <c r="CM32" s="626"/>
      <c r="CN32" s="626"/>
      <c r="CO32" s="626"/>
      <c r="CP32" s="626"/>
      <c r="CQ32" s="626"/>
      <c r="CR32" s="626"/>
      <c r="CS32" s="626"/>
      <c r="CT32" s="626"/>
      <c r="CU32" s="626"/>
      <c r="CV32" s="626"/>
      <c r="CW32" s="626"/>
      <c r="CX32" s="633"/>
      <c r="CY32" s="626"/>
      <c r="CZ32" s="626"/>
      <c r="DA32" s="626"/>
      <c r="DB32" s="626"/>
      <c r="DC32" s="626"/>
      <c r="DD32" s="626"/>
      <c r="DE32" s="633"/>
      <c r="DF32" s="626"/>
      <c r="DG32" s="626"/>
      <c r="DH32" s="626"/>
      <c r="DI32" s="626"/>
      <c r="DJ32" s="626"/>
      <c r="DK32" s="626"/>
      <c r="DL32" s="633"/>
      <c r="DM32" s="626"/>
      <c r="DN32" s="626"/>
      <c r="DO32" s="626"/>
      <c r="DP32" s="626"/>
      <c r="DQ32" s="626"/>
      <c r="DR32" s="626"/>
      <c r="DS32" s="633"/>
      <c r="DT32" s="626"/>
      <c r="DU32" s="626"/>
      <c r="DV32" s="626"/>
      <c r="DW32" s="626"/>
      <c r="DX32" s="626"/>
      <c r="DY32" s="626"/>
      <c r="DZ32" s="633"/>
      <c r="EA32" s="626"/>
      <c r="EB32" s="626"/>
      <c r="EC32" s="626"/>
      <c r="ED32" s="626"/>
      <c r="EE32" s="626"/>
      <c r="EF32" s="626"/>
      <c r="EG32" s="633"/>
      <c r="EH32" s="626"/>
      <c r="EI32" s="626"/>
      <c r="EJ32" s="638"/>
      <c r="EK32" s="626"/>
      <c r="EL32" s="626"/>
      <c r="EM32" s="626"/>
      <c r="EN32" s="633"/>
      <c r="EO32" s="626"/>
      <c r="EP32" s="626"/>
      <c r="EQ32" s="626"/>
      <c r="ER32" s="626"/>
      <c r="ES32" s="626"/>
      <c r="ET32" s="626"/>
      <c r="EU32" s="633"/>
      <c r="EV32" s="626"/>
      <c r="EW32" s="648"/>
      <c r="EX32" s="648"/>
      <c r="EY32" s="648"/>
      <c r="EZ32" s="648"/>
      <c r="FA32" s="626"/>
      <c r="FB32" s="665"/>
      <c r="FC32" s="700"/>
      <c r="FD32" s="701"/>
      <c r="FE32" s="701"/>
      <c r="FF32" s="701"/>
      <c r="FG32" s="701"/>
      <c r="FH32" s="701"/>
      <c r="FI32" s="702"/>
      <c r="FJ32" s="703"/>
      <c r="FK32" s="704"/>
      <c r="FL32" s="704"/>
      <c r="FM32" s="705"/>
      <c r="FN32" s="704"/>
      <c r="FO32" s="706"/>
      <c r="FP32" s="707"/>
      <c r="FQ32" s="701"/>
      <c r="FR32" s="708"/>
      <c r="FS32" s="701"/>
      <c r="FT32" s="701"/>
      <c r="FU32" s="709"/>
      <c r="FV32" s="710">
        <v>8</v>
      </c>
      <c r="FW32" s="686" t="s">
        <v>681</v>
      </c>
      <c r="FX32" s="626"/>
      <c r="FY32" s="626"/>
      <c r="FZ32" s="626"/>
      <c r="GA32" s="626"/>
      <c r="GB32" s="626"/>
      <c r="GC32" s="626"/>
      <c r="GD32" s="633"/>
      <c r="GE32" s="626"/>
      <c r="GF32" s="626"/>
      <c r="GG32" s="626"/>
      <c r="GH32" s="626"/>
      <c r="GI32" s="626"/>
      <c r="GJ32" s="626"/>
      <c r="GK32" s="633"/>
      <c r="GL32" s="626"/>
      <c r="GM32" s="626"/>
      <c r="GN32" s="626"/>
      <c r="GO32" s="626"/>
      <c r="GP32" s="626"/>
      <c r="GQ32" s="626"/>
      <c r="GR32" s="633"/>
      <c r="GS32" s="626"/>
      <c r="GT32" s="626"/>
      <c r="GU32" s="626"/>
      <c r="GV32" s="626"/>
      <c r="GW32" s="626"/>
      <c r="GX32" s="626"/>
      <c r="GY32" s="634"/>
      <c r="GZ32" s="625"/>
      <c r="HA32" s="626"/>
      <c r="HB32" s="626"/>
      <c r="HC32" s="626"/>
      <c r="HD32" s="626"/>
      <c r="HE32" s="626"/>
      <c r="HF32" s="633"/>
      <c r="HG32" s="626"/>
      <c r="HH32" s="626"/>
      <c r="HI32" s="626"/>
      <c r="HJ32" s="626"/>
      <c r="HK32" s="626"/>
      <c r="HL32" s="626"/>
      <c r="HM32" s="633"/>
      <c r="HN32" s="626"/>
      <c r="HO32" s="626"/>
      <c r="HP32" s="626"/>
      <c r="HQ32" s="626"/>
      <c r="HR32" s="626"/>
      <c r="HS32" s="626"/>
      <c r="HT32" s="633"/>
      <c r="HU32" s="626"/>
      <c r="HV32" s="626"/>
      <c r="HW32" s="626"/>
      <c r="HX32" s="626"/>
      <c r="HY32" s="626"/>
      <c r="HZ32" s="626"/>
      <c r="IA32" s="633"/>
      <c r="IB32" s="648"/>
      <c r="IC32" s="648"/>
      <c r="ID32" s="653"/>
      <c r="IE32" s="654"/>
      <c r="IF32" s="655"/>
      <c r="IG32" s="655"/>
      <c r="IH32" s="633"/>
      <c r="II32" s="626"/>
      <c r="IJ32" s="626"/>
      <c r="IK32" s="626"/>
      <c r="IL32" s="626"/>
      <c r="IM32" s="626"/>
      <c r="IN32" s="626"/>
      <c r="IO32" s="633"/>
      <c r="IP32" s="626"/>
      <c r="IQ32" s="626"/>
      <c r="IR32" s="626"/>
      <c r="IS32" s="626"/>
      <c r="IT32" s="626"/>
      <c r="IU32" s="626"/>
      <c r="IV32" s="633"/>
      <c r="IW32" s="626"/>
      <c r="IX32" s="626"/>
      <c r="IY32" s="626"/>
      <c r="IZ32" s="626"/>
      <c r="JA32" s="626"/>
      <c r="JB32" s="626"/>
      <c r="JC32" s="633"/>
      <c r="JD32" s="626"/>
      <c r="JE32" s="626"/>
      <c r="JF32" s="626"/>
      <c r="JG32" s="626"/>
      <c r="JH32" s="626"/>
      <c r="JI32" s="626"/>
      <c r="JJ32" s="633"/>
      <c r="JK32" s="626"/>
      <c r="JL32" s="626"/>
      <c r="JM32" s="626"/>
      <c r="JN32" s="626"/>
      <c r="JO32" s="626"/>
      <c r="JP32" s="626"/>
      <c r="JQ32" s="633"/>
      <c r="JR32" s="626"/>
      <c r="JS32" s="626"/>
      <c r="JT32" s="626"/>
      <c r="JU32" s="626"/>
      <c r="JV32" s="626"/>
      <c r="JW32" s="626"/>
      <c r="JX32" s="633"/>
      <c r="JY32" s="626"/>
      <c r="JZ32" s="626"/>
      <c r="KA32" s="626"/>
      <c r="KB32" s="626"/>
      <c r="KC32" s="626"/>
      <c r="KD32" s="626"/>
      <c r="KE32" s="633"/>
      <c r="KF32" s="626"/>
      <c r="KG32" s="626"/>
      <c r="KH32" s="626"/>
      <c r="KI32" s="626"/>
      <c r="KJ32" s="626"/>
      <c r="KK32" s="628"/>
      <c r="KL32" s="633"/>
      <c r="KM32" s="626"/>
      <c r="KN32" s="626"/>
      <c r="KO32" s="626"/>
      <c r="KP32" s="626"/>
      <c r="KQ32" s="626"/>
      <c r="KR32" s="626"/>
      <c r="KS32" s="633"/>
      <c r="KT32" s="626"/>
      <c r="KU32" s="626"/>
      <c r="KV32" s="626"/>
      <c r="KW32" s="626"/>
      <c r="KX32" s="626"/>
      <c r="KY32" s="626"/>
      <c r="KZ32" s="633"/>
      <c r="LA32" s="626"/>
      <c r="LB32" s="626"/>
      <c r="LC32" s="626"/>
      <c r="LD32" s="626"/>
      <c r="LE32" s="626"/>
      <c r="LF32" s="626"/>
      <c r="LG32" s="633"/>
      <c r="LH32" s="626"/>
      <c r="LI32" s="626"/>
      <c r="LJ32" s="626"/>
      <c r="LK32" s="626"/>
      <c r="LL32" s="626"/>
      <c r="LM32" s="627"/>
      <c r="LN32" s="633"/>
      <c r="LO32" s="626"/>
      <c r="LP32" s="626"/>
      <c r="LQ32" s="626"/>
      <c r="LR32" s="626"/>
      <c r="LS32" s="626"/>
      <c r="LT32" s="626"/>
      <c r="LU32" s="633"/>
      <c r="LV32" s="626"/>
      <c r="LW32" s="626"/>
      <c r="LX32" s="626"/>
      <c r="LY32" s="626"/>
      <c r="LZ32" s="626"/>
      <c r="MA32" s="626"/>
      <c r="MB32" s="633"/>
      <c r="MC32" s="626"/>
      <c r="MD32" s="626"/>
      <c r="ME32" s="626"/>
      <c r="MF32" s="626"/>
      <c r="MG32" s="626"/>
      <c r="MH32" s="626"/>
      <c r="MI32" s="633"/>
      <c r="MJ32" s="626"/>
      <c r="MK32" s="626"/>
      <c r="ML32" s="626"/>
      <c r="MM32" s="626"/>
      <c r="MN32" s="626"/>
      <c r="MO32" s="626"/>
      <c r="MP32" s="633"/>
      <c r="MQ32" s="626"/>
      <c r="MR32" s="626"/>
      <c r="MS32" s="626"/>
      <c r="MT32" s="626"/>
    </row>
    <row r="33" spans="1:358" ht="18.899999999999999" hidden="1" customHeight="1" outlineLevel="1" thickBot="1">
      <c r="A33" s="629">
        <v>1</v>
      </c>
      <c r="B33" s="629">
        <v>19</v>
      </c>
      <c r="C33" s="691">
        <v>26</v>
      </c>
      <c r="D33" s="711" t="s">
        <v>692</v>
      </c>
      <c r="E33" s="711" t="s">
        <v>649</v>
      </c>
      <c r="F33" s="631" t="s">
        <v>693</v>
      </c>
      <c r="G33" s="632">
        <f t="shared" si="3"/>
        <v>75</v>
      </c>
      <c r="H33" s="625"/>
      <c r="I33" s="626"/>
      <c r="J33" s="626"/>
      <c r="K33" s="626"/>
      <c r="L33" s="626"/>
      <c r="M33" s="626"/>
      <c r="N33" s="626"/>
      <c r="O33" s="626"/>
      <c r="P33" s="626"/>
      <c r="Q33" s="626"/>
      <c r="R33" s="626"/>
      <c r="S33" s="626"/>
      <c r="T33" s="626"/>
      <c r="U33" s="626"/>
      <c r="V33" s="626"/>
      <c r="W33" s="626"/>
      <c r="X33" s="626"/>
      <c r="Y33" s="626"/>
      <c r="Z33" s="626"/>
      <c r="AA33" s="626"/>
      <c r="AB33" s="626"/>
      <c r="AC33" s="626"/>
      <c r="AD33" s="626"/>
      <c r="AE33" s="626"/>
      <c r="AF33" s="626"/>
      <c r="AG33" s="626"/>
      <c r="AH33" s="626"/>
      <c r="AI33" s="626"/>
      <c r="AJ33" s="626"/>
      <c r="AK33" s="626"/>
      <c r="AL33" s="626"/>
      <c r="AM33" s="626"/>
      <c r="AN33" s="626"/>
      <c r="AO33" s="626"/>
      <c r="AP33" s="626"/>
      <c r="AQ33" s="626"/>
      <c r="AR33" s="626"/>
      <c r="AS33" s="626"/>
      <c r="AT33" s="626"/>
      <c r="AU33" s="626"/>
      <c r="AV33" s="626"/>
      <c r="AW33" s="626"/>
      <c r="AX33" s="626"/>
      <c r="AY33" s="626"/>
      <c r="AZ33" s="626"/>
      <c r="BA33" s="626"/>
      <c r="BB33" s="626"/>
      <c r="BC33" s="626"/>
      <c r="BD33" s="626"/>
      <c r="BE33" s="626"/>
      <c r="BF33" s="626"/>
      <c r="BG33" s="626"/>
      <c r="BH33" s="626"/>
      <c r="BI33" s="626"/>
      <c r="BJ33" s="626"/>
      <c r="BK33" s="626"/>
      <c r="BL33" s="626"/>
      <c r="BM33" s="626"/>
      <c r="BN33" s="626"/>
      <c r="BO33" s="626"/>
      <c r="BP33" s="626"/>
      <c r="BQ33" s="626"/>
      <c r="BR33" s="626"/>
      <c r="BS33" s="626"/>
      <c r="BT33" s="626"/>
      <c r="BU33" s="626"/>
      <c r="BV33" s="626"/>
      <c r="BW33" s="626"/>
      <c r="BX33" s="626"/>
      <c r="BY33" s="626"/>
      <c r="BZ33" s="626"/>
      <c r="CA33" s="626"/>
      <c r="CB33" s="626"/>
      <c r="CC33" s="626"/>
      <c r="CD33" s="626"/>
      <c r="CE33" s="626"/>
      <c r="CF33" s="626"/>
      <c r="CG33" s="626"/>
      <c r="CH33" s="626"/>
      <c r="CI33" s="626"/>
      <c r="CJ33" s="626"/>
      <c r="CK33" s="626"/>
      <c r="CL33" s="626"/>
      <c r="CM33" s="626"/>
      <c r="CN33" s="626"/>
      <c r="CO33" s="626"/>
      <c r="CP33" s="626"/>
      <c r="CQ33" s="626"/>
      <c r="CR33" s="626"/>
      <c r="CS33" s="626"/>
      <c r="CT33" s="626"/>
      <c r="CU33" s="626"/>
      <c r="CV33" s="626"/>
      <c r="CW33" s="626"/>
      <c r="CX33" s="633"/>
      <c r="CY33" s="626"/>
      <c r="CZ33" s="626"/>
      <c r="DA33" s="626"/>
      <c r="DB33" s="626"/>
      <c r="DC33" s="626"/>
      <c r="DD33" s="626"/>
      <c r="DE33" s="633"/>
      <c r="DF33" s="626"/>
      <c r="DG33" s="626"/>
      <c r="DH33" s="626"/>
      <c r="DI33" s="626"/>
      <c r="DJ33" s="626"/>
      <c r="DK33" s="626"/>
      <c r="DL33" s="633"/>
      <c r="DM33" s="626"/>
      <c r="DN33" s="626"/>
      <c r="DO33" s="626"/>
      <c r="DP33" s="626"/>
      <c r="DQ33" s="626"/>
      <c r="DR33" s="626"/>
      <c r="DS33" s="633"/>
      <c r="DT33" s="626"/>
      <c r="DU33" s="626"/>
      <c r="DV33" s="626"/>
      <c r="DW33" s="626"/>
      <c r="DX33" s="626"/>
      <c r="DY33" s="626"/>
      <c r="DZ33" s="633"/>
      <c r="EA33" s="626"/>
      <c r="EB33" s="626"/>
      <c r="EC33" s="626"/>
      <c r="ED33" s="626"/>
      <c r="EE33" s="626"/>
      <c r="EF33" s="626"/>
      <c r="EG33" s="633"/>
      <c r="EH33" s="626"/>
      <c r="EI33" s="626"/>
      <c r="EJ33" s="638"/>
      <c r="EK33" s="626"/>
      <c r="EL33" s="626"/>
      <c r="EM33" s="626"/>
      <c r="EN33" s="633"/>
      <c r="EO33" s="626"/>
      <c r="EP33" s="626"/>
      <c r="EQ33" s="626"/>
      <c r="ER33" s="626"/>
      <c r="ES33" s="626"/>
      <c r="ET33" s="626"/>
      <c r="EU33" s="633"/>
      <c r="EV33" s="626"/>
      <c r="EW33" s="648"/>
      <c r="EX33" s="648"/>
      <c r="EY33" s="648"/>
      <c r="EZ33" s="626"/>
      <c r="FA33" s="626"/>
      <c r="FB33" s="633"/>
      <c r="FC33" s="648"/>
      <c r="FD33" s="648"/>
      <c r="FE33" s="648"/>
      <c r="FF33" s="648"/>
      <c r="FG33" s="648"/>
      <c r="FH33" s="648"/>
      <c r="FI33" s="646"/>
      <c r="FJ33" s="648"/>
      <c r="FK33" s="648"/>
      <c r="FL33" s="648"/>
      <c r="FM33" s="648"/>
      <c r="FN33" s="648"/>
      <c r="FO33" s="648"/>
      <c r="FP33" s="646"/>
      <c r="FQ33" s="648"/>
      <c r="FR33" s="648"/>
      <c r="FS33" s="648"/>
      <c r="FT33" s="648"/>
      <c r="FU33" s="650"/>
      <c r="FV33" s="651"/>
      <c r="FW33" s="633"/>
      <c r="FX33" s="626">
        <v>0</v>
      </c>
      <c r="FY33" s="626">
        <v>11</v>
      </c>
      <c r="FZ33" s="626">
        <v>19</v>
      </c>
      <c r="GA33" s="626">
        <v>35</v>
      </c>
      <c r="GB33" s="626">
        <v>10</v>
      </c>
      <c r="GC33" s="626"/>
      <c r="GD33" s="633"/>
      <c r="GE33" s="626"/>
      <c r="GF33" s="626"/>
      <c r="GG33" s="626"/>
      <c r="GH33" s="626"/>
      <c r="GI33" s="626"/>
      <c r="GJ33" s="626"/>
      <c r="GK33" s="633"/>
      <c r="GL33" s="626"/>
      <c r="GM33" s="626"/>
      <c r="GN33" s="626"/>
      <c r="GO33" s="626"/>
      <c r="GP33" s="626"/>
      <c r="GQ33" s="626"/>
      <c r="GR33" s="633"/>
      <c r="GS33" s="626"/>
      <c r="GT33" s="626"/>
      <c r="GU33" s="626"/>
      <c r="GV33" s="626"/>
      <c r="GW33" s="626"/>
      <c r="GX33" s="626"/>
      <c r="GY33" s="634"/>
      <c r="GZ33" s="625"/>
      <c r="HA33" s="626"/>
      <c r="HB33" s="626"/>
      <c r="HC33" s="626"/>
      <c r="HD33" s="626"/>
      <c r="HE33" s="626"/>
      <c r="HF33" s="633"/>
      <c r="HG33" s="626"/>
      <c r="HH33" s="626"/>
      <c r="HI33" s="626"/>
      <c r="HJ33" s="626"/>
      <c r="HK33" s="626"/>
      <c r="HL33" s="626"/>
      <c r="HM33" s="633"/>
      <c r="HN33" s="626"/>
      <c r="HO33" s="626"/>
      <c r="HP33" s="626"/>
      <c r="HQ33" s="626"/>
      <c r="HR33" s="626"/>
      <c r="HS33" s="626"/>
      <c r="HT33" s="633"/>
      <c r="HU33" s="626"/>
      <c r="HV33" s="626"/>
      <c r="HW33" s="626"/>
      <c r="HX33" s="626"/>
      <c r="HY33" s="626"/>
      <c r="HZ33" s="626"/>
      <c r="IA33" s="633"/>
      <c r="IB33" s="648"/>
      <c r="IC33" s="648"/>
      <c r="ID33" s="653"/>
      <c r="IE33" s="654"/>
      <c r="IF33" s="655"/>
      <c r="IG33" s="655"/>
      <c r="IH33" s="633"/>
      <c r="II33" s="626"/>
      <c r="IJ33" s="626"/>
      <c r="IK33" s="626"/>
      <c r="IL33" s="626"/>
      <c r="IM33" s="626"/>
      <c r="IN33" s="626"/>
      <c r="IO33" s="633"/>
      <c r="IP33" s="626"/>
      <c r="IQ33" s="626"/>
      <c r="IR33" s="626"/>
      <c r="IS33" s="626"/>
      <c r="IT33" s="626"/>
      <c r="IU33" s="626"/>
      <c r="IV33" s="633"/>
      <c r="IW33" s="626"/>
      <c r="IX33" s="626"/>
      <c r="IY33" s="626"/>
      <c r="IZ33" s="626"/>
      <c r="JA33" s="626"/>
      <c r="JB33" s="626"/>
      <c r="JC33" s="633"/>
      <c r="JD33" s="626"/>
      <c r="JE33" s="626"/>
      <c r="JF33" s="626"/>
      <c r="JG33" s="626"/>
      <c r="JH33" s="626"/>
      <c r="JI33" s="626"/>
      <c r="JJ33" s="633"/>
      <c r="JK33" s="626"/>
      <c r="JL33" s="626"/>
      <c r="JM33" s="626"/>
      <c r="JN33" s="626"/>
      <c r="JO33" s="626"/>
      <c r="JP33" s="626"/>
      <c r="JQ33" s="633"/>
      <c r="JR33" s="626"/>
      <c r="JS33" s="626"/>
      <c r="JT33" s="626"/>
      <c r="JU33" s="626"/>
      <c r="JV33" s="626"/>
      <c r="JW33" s="626"/>
      <c r="JX33" s="633"/>
      <c r="JY33" s="626"/>
      <c r="JZ33" s="626"/>
      <c r="KA33" s="626"/>
      <c r="KB33" s="626"/>
      <c r="KC33" s="626"/>
      <c r="KD33" s="626"/>
      <c r="KE33" s="633"/>
      <c r="KF33" s="626"/>
      <c r="KG33" s="626"/>
      <c r="KH33" s="626"/>
      <c r="KI33" s="626"/>
      <c r="KJ33" s="626"/>
      <c r="KK33" s="628"/>
      <c r="KL33" s="633"/>
      <c r="KM33" s="626"/>
      <c r="KN33" s="626"/>
      <c r="KO33" s="626"/>
      <c r="KP33" s="626"/>
      <c r="KQ33" s="626"/>
      <c r="KR33" s="626"/>
      <c r="KS33" s="633"/>
      <c r="KT33" s="626"/>
      <c r="KU33" s="626"/>
      <c r="KV33" s="626"/>
      <c r="KW33" s="626"/>
      <c r="KX33" s="626"/>
      <c r="KY33" s="626"/>
      <c r="KZ33" s="633"/>
      <c r="LA33" s="626"/>
      <c r="LB33" s="626"/>
      <c r="LC33" s="626"/>
      <c r="LD33" s="626"/>
      <c r="LE33" s="626"/>
      <c r="LF33" s="626"/>
      <c r="LG33" s="633"/>
      <c r="LH33" s="626"/>
      <c r="LI33" s="626"/>
      <c r="LJ33" s="626"/>
      <c r="LK33" s="626"/>
      <c r="LL33" s="626"/>
      <c r="LM33" s="627"/>
      <c r="LN33" s="633"/>
      <c r="LO33" s="626"/>
      <c r="LP33" s="626"/>
      <c r="LQ33" s="626"/>
      <c r="LR33" s="626"/>
      <c r="LS33" s="626"/>
      <c r="LT33" s="626"/>
      <c r="LU33" s="633"/>
      <c r="LV33" s="626"/>
      <c r="LW33" s="626"/>
      <c r="LX33" s="626"/>
      <c r="LY33" s="626"/>
      <c r="LZ33" s="626"/>
      <c r="MA33" s="626"/>
      <c r="MB33" s="633"/>
      <c r="MC33" s="626"/>
      <c r="MD33" s="626"/>
      <c r="ME33" s="626"/>
      <c r="MF33" s="626"/>
      <c r="MG33" s="626"/>
      <c r="MH33" s="626"/>
      <c r="MI33" s="633"/>
      <c r="MJ33" s="626"/>
      <c r="MK33" s="626"/>
      <c r="ML33" s="626"/>
      <c r="MM33" s="626"/>
      <c r="MN33" s="626"/>
      <c r="MO33" s="626"/>
      <c r="MP33" s="633"/>
      <c r="MQ33" s="626"/>
      <c r="MR33" s="626"/>
      <c r="MS33" s="626"/>
      <c r="MT33" s="626"/>
    </row>
    <row r="34" spans="1:358" ht="18.899999999999999" hidden="1" customHeight="1" outlineLevel="1" thickTop="1" thickBot="1">
      <c r="A34" s="629">
        <v>1</v>
      </c>
      <c r="B34" s="629"/>
      <c r="C34" s="629"/>
      <c r="D34" s="630"/>
      <c r="E34" s="630"/>
      <c r="F34" s="631" t="s">
        <v>648</v>
      </c>
      <c r="G34" s="632">
        <f t="shared" si="3"/>
        <v>7</v>
      </c>
      <c r="H34" s="625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26"/>
      <c r="AB34" s="626"/>
      <c r="AC34" s="626"/>
      <c r="AD34" s="626"/>
      <c r="AE34" s="626"/>
      <c r="AF34" s="626"/>
      <c r="AG34" s="626"/>
      <c r="AH34" s="626"/>
      <c r="AI34" s="626"/>
      <c r="AJ34" s="626"/>
      <c r="AK34" s="626"/>
      <c r="AL34" s="626"/>
      <c r="AM34" s="626"/>
      <c r="AN34" s="626"/>
      <c r="AO34" s="626"/>
      <c r="AP34" s="626"/>
      <c r="AQ34" s="626"/>
      <c r="AR34" s="626"/>
      <c r="AS34" s="626"/>
      <c r="AT34" s="626"/>
      <c r="AU34" s="626"/>
      <c r="AV34" s="626"/>
      <c r="AW34" s="626"/>
      <c r="AX34" s="626"/>
      <c r="AY34" s="626"/>
      <c r="AZ34" s="626"/>
      <c r="BA34" s="626"/>
      <c r="BB34" s="626"/>
      <c r="BC34" s="626"/>
      <c r="BD34" s="626"/>
      <c r="BE34" s="626"/>
      <c r="BF34" s="626"/>
      <c r="BG34" s="626"/>
      <c r="BH34" s="626"/>
      <c r="BI34" s="626"/>
      <c r="BJ34" s="626"/>
      <c r="BK34" s="626"/>
      <c r="BL34" s="626"/>
      <c r="BM34" s="626"/>
      <c r="BN34" s="626"/>
      <c r="BO34" s="626"/>
      <c r="BP34" s="626"/>
      <c r="BQ34" s="626"/>
      <c r="BR34" s="626"/>
      <c r="BS34" s="626"/>
      <c r="BT34" s="626"/>
      <c r="BU34" s="626"/>
      <c r="BV34" s="626"/>
      <c r="BW34" s="626"/>
      <c r="BX34" s="626"/>
      <c r="BY34" s="626"/>
      <c r="BZ34" s="626"/>
      <c r="CA34" s="626"/>
      <c r="CB34" s="626"/>
      <c r="CC34" s="626"/>
      <c r="CD34" s="626"/>
      <c r="CE34" s="626"/>
      <c r="CF34" s="626"/>
      <c r="CG34" s="626"/>
      <c r="CH34" s="626"/>
      <c r="CI34" s="626"/>
      <c r="CJ34" s="626"/>
      <c r="CK34" s="626"/>
      <c r="CL34" s="626"/>
      <c r="CM34" s="626"/>
      <c r="CN34" s="626"/>
      <c r="CO34" s="626"/>
      <c r="CP34" s="626"/>
      <c r="CQ34" s="626"/>
      <c r="CR34" s="626"/>
      <c r="CS34" s="626"/>
      <c r="CT34" s="626"/>
      <c r="CU34" s="626"/>
      <c r="CV34" s="626"/>
      <c r="CW34" s="626"/>
      <c r="CX34" s="633"/>
      <c r="CY34" s="626"/>
      <c r="CZ34" s="626"/>
      <c r="DA34" s="626"/>
      <c r="DB34" s="626"/>
      <c r="DC34" s="626"/>
      <c r="DD34" s="626"/>
      <c r="DE34" s="633"/>
      <c r="DF34" s="626"/>
      <c r="DG34" s="626"/>
      <c r="DH34" s="626"/>
      <c r="DI34" s="626"/>
      <c r="DJ34" s="626"/>
      <c r="DK34" s="626"/>
      <c r="DL34" s="633"/>
      <c r="DM34" s="626"/>
      <c r="DN34" s="626"/>
      <c r="DO34" s="626"/>
      <c r="DP34" s="626"/>
      <c r="DQ34" s="626"/>
      <c r="DR34" s="626"/>
      <c r="DS34" s="633"/>
      <c r="DT34" s="626"/>
      <c r="DU34" s="626"/>
      <c r="DV34" s="626"/>
      <c r="DW34" s="626"/>
      <c r="DX34" s="626"/>
      <c r="DY34" s="626"/>
      <c r="DZ34" s="633"/>
      <c r="EA34" s="626"/>
      <c r="EB34" s="626"/>
      <c r="EC34" s="626"/>
      <c r="ED34" s="626"/>
      <c r="EE34" s="626"/>
      <c r="EF34" s="626"/>
      <c r="EG34" s="633"/>
      <c r="EH34" s="626"/>
      <c r="EI34" s="626"/>
      <c r="EJ34" s="626"/>
      <c r="EK34" s="626"/>
      <c r="EL34" s="626"/>
      <c r="EM34" s="626"/>
      <c r="EN34" s="633"/>
      <c r="EO34" s="626"/>
      <c r="EP34" s="626"/>
      <c r="EQ34" s="626"/>
      <c r="ER34" s="626"/>
      <c r="ES34" s="626"/>
      <c r="ET34" s="626"/>
      <c r="EU34" s="633"/>
      <c r="EV34" s="626"/>
      <c r="EW34" s="648"/>
      <c r="EX34" s="648"/>
      <c r="EY34" s="648"/>
      <c r="EZ34" s="626"/>
      <c r="FA34" s="626"/>
      <c r="FB34" s="633"/>
      <c r="FC34" s="626"/>
      <c r="FD34" s="626"/>
      <c r="FE34" s="626"/>
      <c r="FF34" s="626"/>
      <c r="FG34" s="626"/>
      <c r="FH34" s="626"/>
      <c r="FI34" s="633"/>
      <c r="FJ34" s="626"/>
      <c r="FK34" s="626"/>
      <c r="FL34" s="626"/>
      <c r="FM34" s="626"/>
      <c r="FN34" s="626"/>
      <c r="FO34" s="626"/>
      <c r="FP34" s="633"/>
      <c r="FQ34" s="626"/>
      <c r="FR34" s="626"/>
      <c r="FS34" s="626"/>
      <c r="FT34" s="626"/>
      <c r="FU34" s="627"/>
      <c r="FV34" s="625"/>
      <c r="FW34" s="633"/>
      <c r="FX34" s="626"/>
      <c r="FY34" s="626"/>
      <c r="FZ34" s="626"/>
      <c r="GA34" s="626"/>
      <c r="GB34" s="626"/>
      <c r="GC34" s="626"/>
      <c r="GD34" s="633"/>
      <c r="GE34" s="626"/>
      <c r="GF34" s="626"/>
      <c r="GG34" s="626"/>
      <c r="GH34" s="626"/>
      <c r="GI34" s="626"/>
      <c r="GJ34" s="626"/>
      <c r="GK34" s="633"/>
      <c r="GL34" s="626"/>
      <c r="GM34" s="626"/>
      <c r="GN34" s="626"/>
      <c r="GO34" s="626"/>
      <c r="GP34" s="626"/>
      <c r="GR34" s="633"/>
      <c r="GS34" s="626"/>
      <c r="GT34" s="685">
        <v>7</v>
      </c>
      <c r="GU34" s="682" t="s">
        <v>694</v>
      </c>
      <c r="GV34" s="643"/>
      <c r="GW34" s="712"/>
      <c r="GX34" s="626"/>
      <c r="GY34" s="634"/>
      <c r="GZ34" s="625"/>
      <c r="HA34" s="626"/>
      <c r="HB34" s="626"/>
      <c r="HC34" s="626"/>
      <c r="HD34" s="626"/>
      <c r="HE34" s="626"/>
      <c r="HF34" s="633"/>
      <c r="HG34" s="626"/>
      <c r="HH34" s="626"/>
      <c r="HI34" s="626"/>
      <c r="HJ34" s="626"/>
      <c r="HK34" s="626"/>
      <c r="HL34" s="626"/>
      <c r="HM34" s="633"/>
      <c r="HN34" s="626"/>
      <c r="HO34" s="626"/>
      <c r="HP34" s="626"/>
      <c r="HQ34" s="626"/>
      <c r="HR34" s="626"/>
      <c r="HS34" s="626"/>
      <c r="HT34" s="633"/>
      <c r="HU34" s="626"/>
      <c r="HV34" s="626"/>
      <c r="HW34" s="626"/>
      <c r="HX34" s="626"/>
      <c r="HY34" s="626"/>
      <c r="HZ34" s="626"/>
      <c r="IA34" s="633"/>
      <c r="IB34" s="648"/>
      <c r="IC34" s="648"/>
      <c r="ID34" s="653"/>
      <c r="IE34" s="654"/>
      <c r="IF34" s="655"/>
      <c r="IG34" s="655"/>
      <c r="IH34" s="633"/>
      <c r="II34" s="626"/>
      <c r="IJ34" s="626"/>
      <c r="IK34" s="626"/>
      <c r="IL34" s="626"/>
      <c r="IM34" s="626"/>
      <c r="IN34" s="626"/>
      <c r="IO34" s="633"/>
      <c r="IP34" s="626"/>
      <c r="IQ34" s="626"/>
      <c r="IR34" s="626"/>
      <c r="IS34" s="626"/>
      <c r="IT34" s="626"/>
      <c r="IU34" s="626"/>
      <c r="IV34" s="633"/>
      <c r="IW34" s="626"/>
      <c r="IX34" s="626"/>
      <c r="IY34" s="626"/>
      <c r="IZ34" s="626"/>
      <c r="JA34" s="626"/>
      <c r="JB34" s="626"/>
      <c r="JC34" s="633"/>
      <c r="JD34" s="626"/>
      <c r="JE34" s="626"/>
      <c r="JF34" s="626"/>
      <c r="JG34" s="626"/>
      <c r="JH34" s="626"/>
      <c r="JI34" s="626"/>
      <c r="JJ34" s="633"/>
      <c r="JK34" s="626"/>
      <c r="JL34" s="626"/>
      <c r="JM34" s="626"/>
      <c r="JN34" s="626"/>
      <c r="JO34" s="626"/>
      <c r="JP34" s="626"/>
      <c r="JQ34" s="633"/>
      <c r="JR34" s="626"/>
      <c r="JS34" s="626"/>
      <c r="JT34" s="626"/>
      <c r="JU34" s="626"/>
      <c r="JV34" s="626"/>
      <c r="JW34" s="626"/>
      <c r="JX34" s="633"/>
      <c r="JY34" s="626"/>
      <c r="JZ34" s="626"/>
      <c r="KA34" s="626"/>
      <c r="KB34" s="626"/>
      <c r="KC34" s="626"/>
      <c r="KD34" s="626"/>
      <c r="KE34" s="633"/>
      <c r="KF34" s="626"/>
      <c r="KG34" s="626"/>
      <c r="KH34" s="626"/>
      <c r="KI34" s="626"/>
      <c r="KJ34" s="626"/>
      <c r="KK34" s="628"/>
      <c r="KL34" s="633"/>
      <c r="KM34" s="626"/>
      <c r="KN34" s="626"/>
      <c r="KO34" s="626"/>
      <c r="KP34" s="626"/>
      <c r="KQ34" s="626"/>
      <c r="KR34" s="626"/>
      <c r="KS34" s="633"/>
      <c r="KT34" s="626"/>
      <c r="KU34" s="626"/>
      <c r="KV34" s="626"/>
      <c r="KW34" s="626"/>
      <c r="KX34" s="626"/>
      <c r="KY34" s="626"/>
      <c r="KZ34" s="633"/>
      <c r="LA34" s="626"/>
      <c r="LB34" s="626"/>
      <c r="LC34" s="626"/>
      <c r="LD34" s="626"/>
      <c r="LE34" s="626"/>
      <c r="LF34" s="626"/>
      <c r="LG34" s="633"/>
      <c r="LH34" s="626"/>
      <c r="LI34" s="626"/>
      <c r="LJ34" s="626"/>
      <c r="LK34" s="626"/>
      <c r="LL34" s="626"/>
      <c r="LM34" s="627"/>
      <c r="LN34" s="633"/>
      <c r="LO34" s="626"/>
      <c r="LP34" s="626"/>
      <c r="LQ34" s="626"/>
      <c r="LR34" s="626"/>
      <c r="LS34" s="626"/>
      <c r="LT34" s="626"/>
      <c r="LU34" s="633"/>
      <c r="LV34" s="626"/>
      <c r="LW34" s="626"/>
      <c r="LX34" s="626"/>
      <c r="LY34" s="626"/>
      <c r="LZ34" s="626"/>
      <c r="MA34" s="626"/>
      <c r="MB34" s="633"/>
      <c r="MC34" s="626"/>
      <c r="MD34" s="626"/>
      <c r="ME34" s="626"/>
      <c r="MF34" s="626"/>
      <c r="MG34" s="626"/>
      <c r="MH34" s="626"/>
      <c r="MI34" s="633"/>
      <c r="MJ34" s="626"/>
      <c r="MK34" s="626"/>
      <c r="ML34" s="626"/>
      <c r="MM34" s="626"/>
      <c r="MN34" s="626"/>
      <c r="MO34" s="626"/>
      <c r="MP34" s="633"/>
      <c r="MQ34" s="626"/>
      <c r="MR34" s="626"/>
      <c r="MS34" s="626"/>
      <c r="MT34" s="626"/>
    </row>
    <row r="35" spans="1:358" ht="18.899999999999999" hidden="1" customHeight="1" outlineLevel="1" thickTop="1" thickBot="1">
      <c r="A35" s="629">
        <v>1</v>
      </c>
      <c r="B35" s="629" t="s">
        <v>695</v>
      </c>
      <c r="C35" s="629" t="s">
        <v>696</v>
      </c>
      <c r="D35" s="630" t="s">
        <v>697</v>
      </c>
      <c r="E35" s="630" t="s">
        <v>645</v>
      </c>
      <c r="F35" s="631" t="s">
        <v>698</v>
      </c>
      <c r="G35" s="632">
        <f t="shared" si="3"/>
        <v>108</v>
      </c>
      <c r="H35" s="625"/>
      <c r="I35" s="626"/>
      <c r="J35" s="626"/>
      <c r="K35" s="626"/>
      <c r="L35" s="626"/>
      <c r="M35" s="626"/>
      <c r="N35" s="626"/>
      <c r="O35" s="626"/>
      <c r="P35" s="626"/>
      <c r="Q35" s="626"/>
      <c r="R35" s="626"/>
      <c r="S35" s="626"/>
      <c r="T35" s="626"/>
      <c r="U35" s="626"/>
      <c r="V35" s="626"/>
      <c r="W35" s="626"/>
      <c r="X35" s="626"/>
      <c r="Y35" s="626"/>
      <c r="Z35" s="626"/>
      <c r="AA35" s="626"/>
      <c r="AB35" s="626"/>
      <c r="AC35" s="626"/>
      <c r="AD35" s="626"/>
      <c r="AE35" s="626"/>
      <c r="AF35" s="626"/>
      <c r="AG35" s="626"/>
      <c r="AH35" s="626"/>
      <c r="AI35" s="626"/>
      <c r="AJ35" s="626"/>
      <c r="AK35" s="626"/>
      <c r="AL35" s="626"/>
      <c r="AM35" s="626"/>
      <c r="AN35" s="626"/>
      <c r="AO35" s="626"/>
      <c r="AP35" s="626"/>
      <c r="AQ35" s="626"/>
      <c r="AR35" s="626"/>
      <c r="AS35" s="626"/>
      <c r="AT35" s="626"/>
      <c r="AU35" s="626"/>
      <c r="AV35" s="626"/>
      <c r="AW35" s="626"/>
      <c r="AX35" s="626"/>
      <c r="AY35" s="626"/>
      <c r="AZ35" s="626"/>
      <c r="BA35" s="626"/>
      <c r="BB35" s="626"/>
      <c r="BC35" s="626"/>
      <c r="BD35" s="626"/>
      <c r="BE35" s="626"/>
      <c r="BF35" s="626"/>
      <c r="BG35" s="626"/>
      <c r="BH35" s="626"/>
      <c r="BI35" s="626"/>
      <c r="BJ35" s="626"/>
      <c r="BK35" s="626"/>
      <c r="BL35" s="626"/>
      <c r="BM35" s="626"/>
      <c r="BN35" s="626"/>
      <c r="BO35" s="626"/>
      <c r="BP35" s="626"/>
      <c r="BQ35" s="626"/>
      <c r="BR35" s="626"/>
      <c r="BS35" s="626"/>
      <c r="BT35" s="626"/>
      <c r="BU35" s="626"/>
      <c r="BV35" s="626"/>
      <c r="BW35" s="626"/>
      <c r="BX35" s="626"/>
      <c r="BY35" s="626"/>
      <c r="BZ35" s="626"/>
      <c r="CA35" s="626"/>
      <c r="CB35" s="626"/>
      <c r="CC35" s="626"/>
      <c r="CD35" s="626"/>
      <c r="CE35" s="626"/>
      <c r="CF35" s="626"/>
      <c r="CG35" s="626"/>
      <c r="CH35" s="626"/>
      <c r="CI35" s="626"/>
      <c r="CJ35" s="626"/>
      <c r="CK35" s="626"/>
      <c r="CL35" s="626"/>
      <c r="CM35" s="626"/>
      <c r="CN35" s="626"/>
      <c r="CO35" s="626"/>
      <c r="CP35" s="626"/>
      <c r="CQ35" s="626"/>
      <c r="CR35" s="626"/>
      <c r="CS35" s="626"/>
      <c r="CT35" s="626"/>
      <c r="CU35" s="626"/>
      <c r="CV35" s="626"/>
      <c r="CW35" s="626"/>
      <c r="CX35" s="633"/>
      <c r="CY35" s="626"/>
      <c r="CZ35" s="626"/>
      <c r="DA35" s="626"/>
      <c r="DB35" s="626"/>
      <c r="DC35" s="626"/>
      <c r="DD35" s="626"/>
      <c r="DE35" s="633"/>
      <c r="DF35" s="626"/>
      <c r="DG35" s="626"/>
      <c r="DH35" s="626"/>
      <c r="DI35" s="626"/>
      <c r="DJ35" s="626"/>
      <c r="DK35" s="626"/>
      <c r="DL35" s="633"/>
      <c r="DM35" s="626"/>
      <c r="DN35" s="626"/>
      <c r="DO35" s="626"/>
      <c r="DP35" s="626"/>
      <c r="DQ35" s="626"/>
      <c r="DR35" s="626"/>
      <c r="DS35" s="633"/>
      <c r="DT35" s="626"/>
      <c r="DU35" s="626"/>
      <c r="DV35" s="626"/>
      <c r="DW35" s="626"/>
      <c r="DX35" s="626"/>
      <c r="DY35" s="626"/>
      <c r="DZ35" s="633"/>
      <c r="EA35" s="626"/>
      <c r="EB35" s="626"/>
      <c r="EC35" s="626"/>
      <c r="ED35" s="626"/>
      <c r="EE35" s="626"/>
      <c r="EF35" s="626"/>
      <c r="EG35" s="633"/>
      <c r="EH35" s="626"/>
      <c r="EI35" s="626"/>
      <c r="EJ35" s="626"/>
      <c r="EK35" s="626"/>
      <c r="EL35" s="626"/>
      <c r="EM35" s="626"/>
      <c r="EN35" s="633"/>
      <c r="EO35" s="626"/>
      <c r="EP35" s="626"/>
      <c r="EQ35" s="626"/>
      <c r="ER35" s="626"/>
      <c r="ES35" s="626"/>
      <c r="ET35" s="626"/>
      <c r="EU35" s="633"/>
      <c r="EV35" s="626"/>
      <c r="EW35" s="626"/>
      <c r="EX35" s="626"/>
      <c r="EY35" s="626"/>
      <c r="EZ35" s="626"/>
      <c r="FA35" s="626"/>
      <c r="FB35" s="633"/>
      <c r="FC35" s="626"/>
      <c r="FD35" s="626"/>
      <c r="FE35" s="626"/>
      <c r="FF35" s="626"/>
      <c r="FG35" s="626"/>
      <c r="FH35" s="626"/>
      <c r="FI35" s="633"/>
      <c r="FJ35" s="626"/>
      <c r="FK35" s="626"/>
      <c r="FL35" s="626"/>
      <c r="FM35" s="626"/>
      <c r="FN35" s="626"/>
      <c r="FO35" s="626"/>
      <c r="FP35" s="633"/>
      <c r="FQ35" s="626"/>
      <c r="FR35" s="626"/>
      <c r="FS35" s="626"/>
      <c r="FT35" s="626"/>
      <c r="FU35" s="627"/>
      <c r="FV35" s="625"/>
      <c r="FW35" s="633"/>
      <c r="FX35" s="626"/>
      <c r="FY35" s="626"/>
      <c r="FZ35" s="626"/>
      <c r="GA35" s="626"/>
      <c r="GB35" s="626"/>
      <c r="GC35" s="626"/>
      <c r="GD35" s="633"/>
      <c r="GE35" s="626">
        <v>11</v>
      </c>
      <c r="GF35" s="626">
        <v>9</v>
      </c>
      <c r="GG35" s="626">
        <v>29</v>
      </c>
      <c r="GH35" s="626">
        <v>24</v>
      </c>
      <c r="GI35" s="626">
        <v>24</v>
      </c>
      <c r="GJ35" s="626">
        <v>11</v>
      </c>
      <c r="GK35" s="633"/>
      <c r="GL35" s="626"/>
      <c r="GM35" s="626"/>
      <c r="GN35" s="626"/>
      <c r="GO35" s="626"/>
      <c r="GP35" s="626"/>
      <c r="GQ35" s="626"/>
      <c r="GR35" s="633"/>
      <c r="GS35" s="626"/>
      <c r="GT35" s="626"/>
      <c r="GU35" s="627"/>
      <c r="GV35" s="713" t="s">
        <v>699</v>
      </c>
      <c r="GW35" s="714"/>
      <c r="GX35" s="626"/>
      <c r="GY35" s="634"/>
      <c r="GZ35" s="625"/>
      <c r="HA35" s="626"/>
      <c r="HB35" s="626"/>
      <c r="HC35" s="626"/>
      <c r="HD35" s="626"/>
      <c r="HE35" s="626"/>
      <c r="HF35" s="633"/>
      <c r="HG35" s="626"/>
      <c r="HH35" s="626"/>
      <c r="HI35" s="626"/>
      <c r="HJ35" s="626"/>
      <c r="HK35" s="626"/>
      <c r="HL35" s="626"/>
      <c r="HM35" s="633"/>
      <c r="HN35" s="626"/>
      <c r="HO35" s="626"/>
      <c r="HP35" s="626"/>
      <c r="HQ35" s="626"/>
      <c r="HR35" s="626"/>
      <c r="HS35" s="626"/>
      <c r="HT35" s="633"/>
      <c r="HU35" s="626"/>
      <c r="HV35" s="626"/>
      <c r="HW35" s="626"/>
      <c r="HX35" s="626"/>
      <c r="HY35" s="626"/>
      <c r="HZ35" s="626"/>
      <c r="IA35" s="633"/>
      <c r="IB35" s="648"/>
      <c r="IC35" s="648"/>
      <c r="ID35" s="653"/>
      <c r="IE35" s="654"/>
      <c r="IF35" s="655"/>
      <c r="IG35" s="655"/>
      <c r="IH35" s="633"/>
      <c r="II35" s="626"/>
      <c r="IJ35" s="626"/>
      <c r="IK35" s="626"/>
      <c r="IL35" s="626"/>
      <c r="IM35" s="626"/>
      <c r="IN35" s="626"/>
      <c r="IO35" s="633"/>
      <c r="IP35" s="626"/>
      <c r="IQ35" s="626"/>
      <c r="IR35" s="626"/>
      <c r="IS35" s="626"/>
      <c r="IT35" s="626"/>
      <c r="IU35" s="626"/>
      <c r="IV35" s="633"/>
      <c r="IW35" s="626"/>
      <c r="IX35" s="626"/>
      <c r="IY35" s="626"/>
      <c r="IZ35" s="626"/>
      <c r="JA35" s="626"/>
      <c r="JB35" s="626"/>
      <c r="JC35" s="633"/>
      <c r="JD35" s="626"/>
      <c r="JE35" s="626"/>
      <c r="JF35" s="626"/>
      <c r="JG35" s="626"/>
      <c r="JH35" s="626"/>
      <c r="JI35" s="626"/>
      <c r="JJ35" s="633"/>
      <c r="JK35" s="626"/>
      <c r="JL35" s="626"/>
      <c r="JM35" s="626"/>
      <c r="JN35" s="626"/>
      <c r="JO35" s="626"/>
      <c r="JP35" s="626"/>
      <c r="JQ35" s="633"/>
      <c r="JR35" s="626"/>
      <c r="JS35" s="626"/>
      <c r="JT35" s="626"/>
      <c r="JU35" s="626"/>
      <c r="JV35" s="626"/>
      <c r="JW35" s="626"/>
      <c r="JX35" s="633"/>
      <c r="JY35" s="626"/>
      <c r="JZ35" s="626"/>
      <c r="KA35" s="626"/>
      <c r="KB35" s="626"/>
      <c r="KC35" s="626"/>
      <c r="KD35" s="626"/>
      <c r="KE35" s="633"/>
      <c r="KF35" s="626"/>
      <c r="KG35" s="626"/>
      <c r="KH35" s="626"/>
      <c r="KI35" s="626"/>
      <c r="KJ35" s="626"/>
      <c r="KK35" s="628"/>
      <c r="KL35" s="633"/>
      <c r="KM35" s="626"/>
      <c r="KN35" s="626"/>
      <c r="KO35" s="626"/>
      <c r="KP35" s="626"/>
      <c r="KQ35" s="626"/>
      <c r="KR35" s="626"/>
      <c r="KS35" s="633"/>
      <c r="KT35" s="626"/>
      <c r="KU35" s="626"/>
      <c r="KV35" s="626"/>
      <c r="KW35" s="626"/>
      <c r="KX35" s="626"/>
      <c r="KY35" s="626"/>
      <c r="KZ35" s="633"/>
      <c r="LA35" s="626"/>
      <c r="LB35" s="626"/>
      <c r="LC35" s="626"/>
      <c r="LD35" s="626"/>
      <c r="LE35" s="626"/>
      <c r="LF35" s="626"/>
      <c r="LG35" s="633"/>
      <c r="LH35" s="626"/>
      <c r="LI35" s="626"/>
      <c r="LJ35" s="626"/>
      <c r="LK35" s="626"/>
      <c r="LL35" s="626"/>
      <c r="LM35" s="627"/>
      <c r="LN35" s="633"/>
      <c r="LO35" s="626"/>
      <c r="LP35" s="626"/>
      <c r="LQ35" s="626"/>
      <c r="LR35" s="626"/>
      <c r="LS35" s="626"/>
      <c r="LT35" s="626"/>
      <c r="LU35" s="633"/>
      <c r="LV35" s="626"/>
      <c r="LW35" s="626"/>
      <c r="LX35" s="626"/>
      <c r="LY35" s="626"/>
      <c r="LZ35" s="626"/>
      <c r="MA35" s="626"/>
      <c r="MB35" s="633"/>
      <c r="MC35" s="626"/>
      <c r="MD35" s="626"/>
      <c r="ME35" s="626"/>
      <c r="MF35" s="626"/>
      <c r="MG35" s="626"/>
      <c r="MH35" s="626"/>
      <c r="MI35" s="633"/>
      <c r="MJ35" s="626"/>
      <c r="MK35" s="626"/>
      <c r="ML35" s="626"/>
      <c r="MM35" s="626"/>
      <c r="MN35" s="626"/>
      <c r="MO35" s="626"/>
      <c r="MP35" s="633"/>
      <c r="MQ35" s="626"/>
      <c r="MR35" s="626"/>
      <c r="MS35" s="626"/>
      <c r="MT35" s="626"/>
    </row>
    <row r="36" spans="1:358" ht="18.899999999999999" hidden="1" customHeight="1" outlineLevel="1" thickTop="1" thickBot="1">
      <c r="A36" s="629">
        <v>1</v>
      </c>
      <c r="B36" s="629"/>
      <c r="C36" s="629"/>
      <c r="D36" s="630"/>
      <c r="E36" s="630"/>
      <c r="F36" s="631" t="s">
        <v>648</v>
      </c>
      <c r="G36" s="632">
        <f t="shared" si="3"/>
        <v>6</v>
      </c>
      <c r="H36" s="625"/>
      <c r="I36" s="626"/>
      <c r="J36" s="626"/>
      <c r="K36" s="626"/>
      <c r="L36" s="626"/>
      <c r="M36" s="626"/>
      <c r="N36" s="626"/>
      <c r="O36" s="626"/>
      <c r="P36" s="626"/>
      <c r="Q36" s="626"/>
      <c r="R36" s="626"/>
      <c r="S36" s="626"/>
      <c r="T36" s="626"/>
      <c r="U36" s="626"/>
      <c r="V36" s="626"/>
      <c r="W36" s="626"/>
      <c r="X36" s="626"/>
      <c r="Y36" s="626"/>
      <c r="Z36" s="626"/>
      <c r="AA36" s="626"/>
      <c r="AB36" s="626"/>
      <c r="AC36" s="626"/>
      <c r="AD36" s="626"/>
      <c r="AE36" s="626"/>
      <c r="AF36" s="626"/>
      <c r="AG36" s="626"/>
      <c r="AH36" s="626"/>
      <c r="AI36" s="626"/>
      <c r="AJ36" s="626"/>
      <c r="AK36" s="626"/>
      <c r="AL36" s="626"/>
      <c r="AM36" s="626"/>
      <c r="AN36" s="626"/>
      <c r="AO36" s="626"/>
      <c r="AP36" s="626"/>
      <c r="AQ36" s="626"/>
      <c r="AR36" s="626"/>
      <c r="AS36" s="626"/>
      <c r="AT36" s="626"/>
      <c r="AU36" s="626"/>
      <c r="AV36" s="626"/>
      <c r="AW36" s="626"/>
      <c r="AX36" s="626"/>
      <c r="AY36" s="626"/>
      <c r="AZ36" s="626"/>
      <c r="BA36" s="626"/>
      <c r="BB36" s="626"/>
      <c r="BC36" s="626"/>
      <c r="BD36" s="626"/>
      <c r="BE36" s="626"/>
      <c r="BF36" s="626"/>
      <c r="BG36" s="626"/>
      <c r="BH36" s="626"/>
      <c r="BI36" s="626"/>
      <c r="BJ36" s="626"/>
      <c r="BK36" s="626"/>
      <c r="BL36" s="626"/>
      <c r="BM36" s="626"/>
      <c r="BN36" s="626"/>
      <c r="BO36" s="626"/>
      <c r="BP36" s="626"/>
      <c r="BQ36" s="626"/>
      <c r="BR36" s="626"/>
      <c r="BS36" s="626"/>
      <c r="BT36" s="626"/>
      <c r="BU36" s="626"/>
      <c r="BV36" s="626"/>
      <c r="BW36" s="626"/>
      <c r="BX36" s="626"/>
      <c r="BY36" s="626"/>
      <c r="BZ36" s="626"/>
      <c r="CA36" s="626"/>
      <c r="CB36" s="626"/>
      <c r="CC36" s="626"/>
      <c r="CD36" s="626"/>
      <c r="CE36" s="626"/>
      <c r="CF36" s="626"/>
      <c r="CG36" s="626"/>
      <c r="CH36" s="626"/>
      <c r="CI36" s="626"/>
      <c r="CJ36" s="626"/>
      <c r="CK36" s="626"/>
      <c r="CL36" s="626"/>
      <c r="CM36" s="626"/>
      <c r="CN36" s="626"/>
      <c r="CO36" s="626"/>
      <c r="CP36" s="626"/>
      <c r="CQ36" s="626"/>
      <c r="CR36" s="626"/>
      <c r="CS36" s="626"/>
      <c r="CT36" s="626"/>
      <c r="CU36" s="626"/>
      <c r="CV36" s="626"/>
      <c r="CW36" s="626"/>
      <c r="CX36" s="633"/>
      <c r="CY36" s="626"/>
      <c r="CZ36" s="626"/>
      <c r="DA36" s="626"/>
      <c r="DB36" s="626"/>
      <c r="DC36" s="626"/>
      <c r="DD36" s="626"/>
      <c r="DE36" s="633"/>
      <c r="DF36" s="626"/>
      <c r="DG36" s="626"/>
      <c r="DH36" s="626"/>
      <c r="DI36" s="626"/>
      <c r="DJ36" s="626"/>
      <c r="DK36" s="626"/>
      <c r="DL36" s="633"/>
      <c r="DM36" s="626"/>
      <c r="DN36" s="626"/>
      <c r="DO36" s="626"/>
      <c r="DP36" s="626"/>
      <c r="DQ36" s="626"/>
      <c r="DR36" s="626"/>
      <c r="DS36" s="633"/>
      <c r="DT36" s="626"/>
      <c r="DU36" s="626"/>
      <c r="DV36" s="626"/>
      <c r="DW36" s="626"/>
      <c r="DX36" s="626"/>
      <c r="DY36" s="626"/>
      <c r="DZ36" s="633"/>
      <c r="EA36" s="626"/>
      <c r="EB36" s="626"/>
      <c r="EC36" s="626"/>
      <c r="ED36" s="626"/>
      <c r="EE36" s="626"/>
      <c r="EF36" s="626"/>
      <c r="EG36" s="633"/>
      <c r="EH36" s="626"/>
      <c r="EI36" s="626"/>
      <c r="EJ36" s="626"/>
      <c r="EK36" s="626"/>
      <c r="EL36" s="626"/>
      <c r="EM36" s="626"/>
      <c r="EN36" s="633"/>
      <c r="EO36" s="626"/>
      <c r="EP36" s="626"/>
      <c r="EQ36" s="626"/>
      <c r="ER36" s="626"/>
      <c r="ES36" s="626"/>
      <c r="ET36" s="626"/>
      <c r="EU36" s="633"/>
      <c r="EV36" s="626"/>
      <c r="EW36" s="626"/>
      <c r="EX36" s="626"/>
      <c r="EY36" s="626"/>
      <c r="EZ36" s="626"/>
      <c r="FA36" s="626"/>
      <c r="FB36" s="633"/>
      <c r="FC36" s="626"/>
      <c r="FD36" s="626"/>
      <c r="FE36" s="626"/>
      <c r="FF36" s="626"/>
      <c r="FG36" s="626"/>
      <c r="FH36" s="626"/>
      <c r="FI36" s="633"/>
      <c r="FJ36" s="626"/>
      <c r="FK36" s="626"/>
      <c r="FL36" s="626"/>
      <c r="FM36" s="626"/>
      <c r="FN36" s="626"/>
      <c r="FO36" s="626"/>
      <c r="FP36" s="633"/>
      <c r="FQ36" s="626"/>
      <c r="FR36" s="626"/>
      <c r="FS36" s="626"/>
      <c r="FT36" s="626"/>
      <c r="FU36" s="627"/>
      <c r="FV36" s="625"/>
      <c r="FW36" s="633"/>
      <c r="FX36" s="626"/>
      <c r="FY36" s="626"/>
      <c r="FZ36" s="626"/>
      <c r="GA36" s="626"/>
      <c r="GB36" s="626"/>
      <c r="GC36" s="626"/>
      <c r="GD36" s="633"/>
      <c r="GE36" s="626"/>
      <c r="GF36" s="626"/>
      <c r="GG36" s="626"/>
      <c r="GH36" s="626"/>
      <c r="GI36" s="626"/>
      <c r="GJ36" s="626"/>
      <c r="GK36" s="633"/>
      <c r="GL36" s="626"/>
      <c r="GN36" s="685">
        <v>2</v>
      </c>
      <c r="GO36" s="715" t="s">
        <v>700</v>
      </c>
      <c r="GR36" s="633"/>
      <c r="GS36" s="626"/>
      <c r="GT36" s="626"/>
      <c r="GU36" s="626"/>
      <c r="GV36" s="648"/>
      <c r="GW36" s="626"/>
      <c r="GX36" s="685">
        <v>4</v>
      </c>
      <c r="GY36" s="715" t="s">
        <v>683</v>
      </c>
      <c r="HB36" s="626"/>
      <c r="HC36" s="626"/>
      <c r="HD36" s="626"/>
      <c r="HE36" s="626"/>
      <c r="HF36" s="633"/>
      <c r="HG36" s="626"/>
      <c r="HH36" s="626"/>
      <c r="HI36" s="626"/>
      <c r="HJ36" s="626"/>
      <c r="HK36" s="626"/>
      <c r="HL36" s="626"/>
      <c r="HM36" s="633"/>
      <c r="HN36" s="626"/>
      <c r="HO36" s="626"/>
      <c r="HP36" s="626"/>
      <c r="HQ36" s="626"/>
      <c r="HR36" s="626"/>
      <c r="HS36" s="626"/>
      <c r="HT36" s="633"/>
      <c r="HU36" s="626"/>
      <c r="HV36" s="626"/>
      <c r="HW36" s="626"/>
      <c r="HX36" s="626"/>
      <c r="HY36" s="626"/>
      <c r="HZ36" s="626"/>
      <c r="IA36" s="633"/>
      <c r="IB36" s="648"/>
      <c r="IC36" s="648"/>
      <c r="ID36" s="653"/>
      <c r="IE36" s="654"/>
      <c r="IF36" s="655"/>
      <c r="IG36" s="655"/>
      <c r="IH36" s="633"/>
      <c r="II36" s="626"/>
      <c r="IJ36" s="626"/>
      <c r="IK36" s="626"/>
      <c r="IL36" s="626"/>
      <c r="IM36" s="626"/>
      <c r="IN36" s="626"/>
      <c r="IO36" s="633"/>
      <c r="IP36" s="626"/>
      <c r="IQ36" s="626"/>
      <c r="IR36" s="626"/>
      <c r="IS36" s="626"/>
      <c r="IT36" s="626"/>
      <c r="IU36" s="626"/>
      <c r="IV36" s="633"/>
      <c r="IW36" s="626"/>
      <c r="IX36" s="626"/>
      <c r="IY36" s="626"/>
      <c r="IZ36" s="626"/>
      <c r="JA36" s="626"/>
      <c r="JB36" s="626"/>
      <c r="JC36" s="633"/>
      <c r="JD36" s="626"/>
      <c r="JE36" s="626"/>
      <c r="JF36" s="626"/>
      <c r="JG36" s="626"/>
      <c r="JH36" s="626"/>
      <c r="JI36" s="626"/>
      <c r="JJ36" s="633"/>
      <c r="JK36" s="626"/>
      <c r="JL36" s="626"/>
      <c r="JM36" s="626"/>
      <c r="JN36" s="626"/>
      <c r="JO36" s="626"/>
      <c r="JP36" s="626"/>
      <c r="JQ36" s="633"/>
      <c r="JR36" s="626"/>
      <c r="JS36" s="626"/>
      <c r="JT36" s="626"/>
      <c r="JU36" s="626"/>
      <c r="JV36" s="626"/>
      <c r="JW36" s="626"/>
      <c r="JX36" s="633"/>
      <c r="JY36" s="626"/>
      <c r="JZ36" s="626"/>
      <c r="KA36" s="626"/>
      <c r="KB36" s="626"/>
      <c r="KC36" s="626"/>
      <c r="KD36" s="626"/>
      <c r="KE36" s="633"/>
      <c r="KF36" s="626"/>
      <c r="KG36" s="626"/>
      <c r="KH36" s="626"/>
      <c r="KI36" s="626"/>
      <c r="KJ36" s="626"/>
      <c r="KK36" s="628"/>
      <c r="KL36" s="633"/>
      <c r="KM36" s="626"/>
      <c r="KN36" s="626"/>
      <c r="KO36" s="626"/>
      <c r="KP36" s="626"/>
      <c r="KQ36" s="626"/>
      <c r="KR36" s="626"/>
      <c r="KS36" s="633"/>
      <c r="KT36" s="626"/>
      <c r="KU36" s="626"/>
      <c r="KV36" s="626"/>
      <c r="KW36" s="626"/>
      <c r="KX36" s="626"/>
      <c r="KY36" s="626"/>
      <c r="KZ36" s="633"/>
      <c r="LA36" s="626"/>
      <c r="LB36" s="626"/>
      <c r="LC36" s="626"/>
      <c r="LD36" s="626"/>
      <c r="LE36" s="626"/>
      <c r="LF36" s="626"/>
      <c r="LG36" s="633"/>
      <c r="LH36" s="626"/>
      <c r="LI36" s="626"/>
      <c r="LJ36" s="626"/>
      <c r="LK36" s="626"/>
      <c r="LL36" s="626"/>
      <c r="LM36" s="627"/>
      <c r="LN36" s="633"/>
      <c r="LO36" s="626"/>
      <c r="LP36" s="626"/>
      <c r="LQ36" s="626"/>
      <c r="LR36" s="626"/>
      <c r="LS36" s="626"/>
      <c r="LT36" s="626"/>
      <c r="LU36" s="633"/>
      <c r="LV36" s="626"/>
      <c r="LW36" s="626"/>
      <c r="LX36" s="626"/>
      <c r="LY36" s="626"/>
      <c r="LZ36" s="626"/>
      <c r="MA36" s="626"/>
      <c r="MB36" s="633"/>
      <c r="MC36" s="626"/>
      <c r="MD36" s="626"/>
      <c r="ME36" s="626"/>
      <c r="MF36" s="626"/>
      <c r="MG36" s="626"/>
      <c r="MH36" s="626"/>
      <c r="MI36" s="633"/>
      <c r="MJ36" s="626"/>
      <c r="MK36" s="626"/>
      <c r="ML36" s="626"/>
      <c r="MM36" s="626"/>
      <c r="MN36" s="626"/>
      <c r="MO36" s="626"/>
      <c r="MP36" s="633"/>
      <c r="MQ36" s="626"/>
      <c r="MR36" s="626"/>
      <c r="MS36" s="626"/>
      <c r="MT36" s="626"/>
    </row>
    <row r="37" spans="1:358" ht="18.899999999999999" hidden="1" customHeight="1" outlineLevel="1" thickTop="1" thickBot="1">
      <c r="A37" s="629">
        <v>1</v>
      </c>
      <c r="B37" s="629">
        <v>54</v>
      </c>
      <c r="C37" s="629">
        <v>29</v>
      </c>
      <c r="D37" s="630" t="s">
        <v>701</v>
      </c>
      <c r="E37" s="630" t="s">
        <v>649</v>
      </c>
      <c r="F37" s="631" t="s">
        <v>702</v>
      </c>
      <c r="G37" s="632">
        <f t="shared" si="3"/>
        <v>60</v>
      </c>
      <c r="H37" s="625"/>
      <c r="I37" s="626"/>
      <c r="J37" s="626"/>
      <c r="K37" s="626"/>
      <c r="L37" s="626"/>
      <c r="M37" s="626"/>
      <c r="N37" s="626"/>
      <c r="O37" s="626"/>
      <c r="P37" s="626"/>
      <c r="Q37" s="626"/>
      <c r="R37" s="626"/>
      <c r="S37" s="626"/>
      <c r="T37" s="626"/>
      <c r="U37" s="626"/>
      <c r="V37" s="626"/>
      <c r="W37" s="626"/>
      <c r="X37" s="626"/>
      <c r="Y37" s="626"/>
      <c r="Z37" s="626"/>
      <c r="AA37" s="626"/>
      <c r="AB37" s="626"/>
      <c r="AC37" s="626"/>
      <c r="AD37" s="626"/>
      <c r="AE37" s="626"/>
      <c r="AF37" s="626"/>
      <c r="AG37" s="626"/>
      <c r="AH37" s="626"/>
      <c r="AI37" s="626"/>
      <c r="AJ37" s="626"/>
      <c r="AK37" s="626"/>
      <c r="AL37" s="626"/>
      <c r="AM37" s="626"/>
      <c r="AN37" s="626"/>
      <c r="AO37" s="626"/>
      <c r="AP37" s="626"/>
      <c r="AQ37" s="626"/>
      <c r="AR37" s="626"/>
      <c r="AS37" s="626"/>
      <c r="AT37" s="626"/>
      <c r="AU37" s="626"/>
      <c r="AV37" s="626"/>
      <c r="AW37" s="626"/>
      <c r="AX37" s="626"/>
      <c r="AY37" s="626"/>
      <c r="AZ37" s="626"/>
      <c r="BA37" s="626"/>
      <c r="BB37" s="626"/>
      <c r="BC37" s="626"/>
      <c r="BD37" s="626"/>
      <c r="BE37" s="626"/>
      <c r="BF37" s="626"/>
      <c r="BG37" s="626"/>
      <c r="BH37" s="626"/>
      <c r="BI37" s="626"/>
      <c r="BJ37" s="626"/>
      <c r="BK37" s="626"/>
      <c r="BL37" s="626"/>
      <c r="BM37" s="626"/>
      <c r="BN37" s="626"/>
      <c r="BO37" s="626"/>
      <c r="BP37" s="626"/>
      <c r="BQ37" s="626"/>
      <c r="BR37" s="626"/>
      <c r="BS37" s="626"/>
      <c r="BT37" s="626"/>
      <c r="BU37" s="626"/>
      <c r="BV37" s="626"/>
      <c r="BW37" s="626"/>
      <c r="BX37" s="626"/>
      <c r="BY37" s="626"/>
      <c r="BZ37" s="626"/>
      <c r="CA37" s="626"/>
      <c r="CB37" s="626"/>
      <c r="CC37" s="626"/>
      <c r="CD37" s="626"/>
      <c r="CE37" s="626"/>
      <c r="CF37" s="626"/>
      <c r="CG37" s="626"/>
      <c r="CH37" s="626"/>
      <c r="CI37" s="626"/>
      <c r="CJ37" s="626"/>
      <c r="CK37" s="626"/>
      <c r="CL37" s="626"/>
      <c r="CM37" s="626"/>
      <c r="CN37" s="626"/>
      <c r="CO37" s="626"/>
      <c r="CP37" s="626"/>
      <c r="CQ37" s="626"/>
      <c r="CR37" s="626"/>
      <c r="CS37" s="626"/>
      <c r="CT37" s="626"/>
      <c r="CU37" s="626"/>
      <c r="CV37" s="626"/>
      <c r="CW37" s="626"/>
      <c r="CX37" s="633"/>
      <c r="CY37" s="626"/>
      <c r="CZ37" s="626"/>
      <c r="DA37" s="626"/>
      <c r="DB37" s="626"/>
      <c r="DC37" s="626"/>
      <c r="DD37" s="626"/>
      <c r="DE37" s="633"/>
      <c r="DF37" s="626"/>
      <c r="DG37" s="626"/>
      <c r="DH37" s="626"/>
      <c r="DI37" s="626"/>
      <c r="DJ37" s="626"/>
      <c r="DK37" s="626"/>
      <c r="DL37" s="633"/>
      <c r="DM37" s="626"/>
      <c r="DN37" s="626"/>
      <c r="DO37" s="626"/>
      <c r="DP37" s="626"/>
      <c r="DQ37" s="626"/>
      <c r="DR37" s="626"/>
      <c r="DS37" s="633"/>
      <c r="DT37" s="626"/>
      <c r="DU37" s="626"/>
      <c r="DV37" s="626"/>
      <c r="DW37" s="626"/>
      <c r="DX37" s="626"/>
      <c r="DY37" s="626"/>
      <c r="DZ37" s="633"/>
      <c r="EA37" s="626"/>
      <c r="EB37" s="626"/>
      <c r="EC37" s="626"/>
      <c r="ED37" s="626"/>
      <c r="EE37" s="626"/>
      <c r="EF37" s="626"/>
      <c r="EG37" s="633"/>
      <c r="EH37" s="626"/>
      <c r="EI37" s="626"/>
      <c r="EJ37" s="626"/>
      <c r="EK37" s="626"/>
      <c r="EL37" s="626"/>
      <c r="EM37" s="626"/>
      <c r="EN37" s="633"/>
      <c r="EO37" s="626"/>
      <c r="EP37" s="626"/>
      <c r="EQ37" s="626"/>
      <c r="ER37" s="626"/>
      <c r="ES37" s="626"/>
      <c r="ET37" s="626"/>
      <c r="EU37" s="633"/>
      <c r="EV37" s="626"/>
      <c r="EW37" s="626"/>
      <c r="EX37" s="626"/>
      <c r="EY37" s="626"/>
      <c r="EZ37" s="626"/>
      <c r="FA37" s="626"/>
      <c r="FB37" s="633"/>
      <c r="FC37" s="626"/>
      <c r="FD37" s="626"/>
      <c r="FE37" s="626"/>
      <c r="FF37" s="626"/>
      <c r="FG37" s="626"/>
      <c r="FH37" s="626"/>
      <c r="FI37" s="633"/>
      <c r="FJ37" s="626"/>
      <c r="FK37" s="626"/>
      <c r="FL37" s="626"/>
      <c r="FM37" s="626"/>
      <c r="FN37" s="626"/>
      <c r="FO37" s="626"/>
      <c r="FP37" s="633"/>
      <c r="FQ37" s="626"/>
      <c r="FR37" s="626"/>
      <c r="FS37" s="626"/>
      <c r="FT37" s="626"/>
      <c r="FU37" s="627"/>
      <c r="FV37" s="625"/>
      <c r="FW37" s="633"/>
      <c r="FX37" s="626"/>
      <c r="FY37" s="626"/>
      <c r="FZ37" s="626"/>
      <c r="GA37" s="626"/>
      <c r="GB37" s="626"/>
      <c r="GC37" s="626"/>
      <c r="GD37" s="633"/>
      <c r="GE37" s="626"/>
      <c r="GF37" s="626"/>
      <c r="GG37" s="626"/>
      <c r="GH37" s="626"/>
      <c r="GJ37" s="626"/>
      <c r="GK37" s="633"/>
      <c r="GL37" s="626"/>
      <c r="GM37" s="626">
        <v>16</v>
      </c>
      <c r="GN37" s="626">
        <v>18</v>
      </c>
      <c r="GO37" s="626">
        <v>11</v>
      </c>
      <c r="GP37" s="626">
        <v>15</v>
      </c>
      <c r="GQ37" s="626"/>
      <c r="GR37" s="633"/>
      <c r="GS37" s="626"/>
      <c r="GT37" s="626"/>
      <c r="GU37" s="626"/>
      <c r="GV37" s="626"/>
      <c r="GW37" s="626"/>
      <c r="GX37" s="626"/>
      <c r="GY37" s="634"/>
      <c r="GZ37" s="625"/>
      <c r="HA37" s="626"/>
      <c r="HB37" s="626"/>
      <c r="HC37" s="626"/>
      <c r="HD37" s="626"/>
      <c r="HE37" s="626"/>
      <c r="HF37" s="633"/>
      <c r="HG37" s="626"/>
      <c r="HH37" s="626"/>
      <c r="HI37" s="626"/>
      <c r="HJ37" s="626"/>
      <c r="HK37" s="626"/>
      <c r="HL37" s="626"/>
      <c r="HM37" s="633"/>
      <c r="HN37" s="626"/>
      <c r="HO37" s="626"/>
      <c r="HP37" s="626"/>
      <c r="HQ37" s="626"/>
      <c r="HR37" s="626"/>
      <c r="HS37" s="626"/>
      <c r="HT37" s="633"/>
      <c r="HU37" s="626"/>
      <c r="HV37" s="626"/>
      <c r="HW37" s="626"/>
      <c r="HX37" s="626"/>
      <c r="HY37" s="626"/>
      <c r="HZ37" s="626"/>
      <c r="IA37" s="633"/>
      <c r="IB37" s="648"/>
      <c r="IC37" s="648"/>
      <c r="ID37" s="653"/>
      <c r="IE37" s="654"/>
      <c r="IF37" s="655"/>
      <c r="IG37" s="655"/>
      <c r="IH37" s="633"/>
      <c r="II37" s="626"/>
      <c r="IJ37" s="626"/>
      <c r="IK37" s="626"/>
      <c r="IL37" s="626"/>
      <c r="IM37" s="626"/>
      <c r="IN37" s="626"/>
      <c r="IO37" s="633"/>
      <c r="IP37" s="626"/>
      <c r="IQ37" s="626"/>
      <c r="IR37" s="626"/>
      <c r="IS37" s="626"/>
      <c r="IT37" s="626"/>
      <c r="IU37" s="626"/>
      <c r="IV37" s="633"/>
      <c r="IW37" s="626"/>
      <c r="IX37" s="626"/>
      <c r="IY37" s="626"/>
      <c r="IZ37" s="626"/>
      <c r="JA37" s="626"/>
      <c r="JB37" s="626"/>
      <c r="JC37" s="633"/>
      <c r="JD37" s="626"/>
      <c r="JE37" s="626"/>
      <c r="JF37" s="626"/>
      <c r="JG37" s="626"/>
      <c r="JH37" s="626"/>
      <c r="JI37" s="626"/>
      <c r="JJ37" s="633"/>
      <c r="JK37" s="626"/>
      <c r="JL37" s="626"/>
      <c r="JM37" s="626"/>
      <c r="JN37" s="626"/>
      <c r="JO37" s="626"/>
      <c r="JP37" s="626"/>
      <c r="JQ37" s="633"/>
      <c r="JR37" s="626"/>
      <c r="JS37" s="626"/>
      <c r="JT37" s="626"/>
      <c r="JU37" s="626"/>
      <c r="JV37" s="626"/>
      <c r="JW37" s="626"/>
      <c r="JX37" s="633"/>
      <c r="JY37" s="626"/>
      <c r="JZ37" s="626"/>
      <c r="KA37" s="626"/>
      <c r="KB37" s="626"/>
      <c r="KC37" s="626"/>
      <c r="KD37" s="626"/>
      <c r="KE37" s="633"/>
      <c r="KF37" s="626"/>
      <c r="KG37" s="626"/>
      <c r="KH37" s="626"/>
      <c r="KI37" s="626"/>
      <c r="KJ37" s="626"/>
      <c r="KK37" s="628"/>
      <c r="KL37" s="633"/>
      <c r="KM37" s="626"/>
      <c r="KN37" s="626"/>
      <c r="KO37" s="626"/>
      <c r="KP37" s="626"/>
      <c r="KQ37" s="626"/>
      <c r="KR37" s="626"/>
      <c r="KS37" s="633"/>
      <c r="KT37" s="626"/>
      <c r="KU37" s="626"/>
      <c r="KV37" s="626"/>
      <c r="KW37" s="626"/>
      <c r="KX37" s="626"/>
      <c r="KY37" s="626"/>
      <c r="KZ37" s="633"/>
      <c r="LA37" s="626"/>
      <c r="LB37" s="626"/>
      <c r="LC37" s="626"/>
      <c r="LD37" s="626"/>
      <c r="LE37" s="626"/>
      <c r="LF37" s="626"/>
      <c r="LG37" s="633"/>
      <c r="LH37" s="626"/>
      <c r="LI37" s="626"/>
      <c r="LJ37" s="626"/>
      <c r="LK37" s="626"/>
      <c r="LL37" s="626"/>
      <c r="LM37" s="627"/>
      <c r="LN37" s="633"/>
      <c r="LO37" s="626"/>
      <c r="LP37" s="626"/>
      <c r="LQ37" s="626"/>
      <c r="LR37" s="626"/>
      <c r="LS37" s="626"/>
      <c r="LT37" s="626"/>
      <c r="LU37" s="633"/>
      <c r="LV37" s="626"/>
      <c r="LW37" s="626"/>
      <c r="LX37" s="626"/>
      <c r="LY37" s="626"/>
      <c r="LZ37" s="626"/>
      <c r="MA37" s="626"/>
      <c r="MB37" s="633"/>
      <c r="MC37" s="626"/>
      <c r="MD37" s="626"/>
      <c r="ME37" s="626"/>
      <c r="MF37" s="626"/>
      <c r="MG37" s="626"/>
      <c r="MH37" s="626"/>
      <c r="MI37" s="633"/>
      <c r="MJ37" s="626"/>
      <c r="MK37" s="626"/>
      <c r="ML37" s="626"/>
      <c r="MM37" s="626"/>
      <c r="MN37" s="626"/>
      <c r="MO37" s="626"/>
      <c r="MP37" s="633"/>
      <c r="MQ37" s="626"/>
      <c r="MR37" s="626"/>
      <c r="MS37" s="626"/>
      <c r="MT37" s="626"/>
    </row>
    <row r="38" spans="1:358" ht="18.899999999999999" hidden="1" customHeight="1" outlineLevel="1" thickTop="1" thickBot="1">
      <c r="A38" s="629">
        <v>1</v>
      </c>
      <c r="B38" s="629"/>
      <c r="C38" s="629"/>
      <c r="D38" s="630"/>
      <c r="E38" s="630"/>
      <c r="F38" s="631" t="s">
        <v>648</v>
      </c>
      <c r="G38" s="632">
        <f t="shared" si="3"/>
        <v>3</v>
      </c>
      <c r="H38" s="625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  <c r="Z38" s="626"/>
      <c r="AA38" s="626"/>
      <c r="AB38" s="626"/>
      <c r="AC38" s="626"/>
      <c r="AD38" s="626"/>
      <c r="AE38" s="626"/>
      <c r="AF38" s="626"/>
      <c r="AG38" s="626"/>
      <c r="AH38" s="626"/>
      <c r="AI38" s="626"/>
      <c r="AJ38" s="626"/>
      <c r="AK38" s="626"/>
      <c r="AL38" s="626"/>
      <c r="AM38" s="626"/>
      <c r="AN38" s="626"/>
      <c r="AO38" s="626"/>
      <c r="AP38" s="626"/>
      <c r="AQ38" s="626"/>
      <c r="AR38" s="626"/>
      <c r="AS38" s="626"/>
      <c r="AT38" s="626"/>
      <c r="AU38" s="626"/>
      <c r="AV38" s="626"/>
      <c r="AW38" s="626"/>
      <c r="AX38" s="626"/>
      <c r="AY38" s="626"/>
      <c r="AZ38" s="626"/>
      <c r="BA38" s="626"/>
      <c r="BB38" s="626"/>
      <c r="BC38" s="626"/>
      <c r="BD38" s="626"/>
      <c r="BE38" s="626"/>
      <c r="BF38" s="626"/>
      <c r="BG38" s="626"/>
      <c r="BH38" s="626"/>
      <c r="BI38" s="626"/>
      <c r="BJ38" s="626"/>
      <c r="BK38" s="626"/>
      <c r="BL38" s="626"/>
      <c r="BM38" s="626"/>
      <c r="BN38" s="626"/>
      <c r="BO38" s="626"/>
      <c r="BP38" s="626"/>
      <c r="BQ38" s="626"/>
      <c r="BR38" s="626"/>
      <c r="BS38" s="626"/>
      <c r="BT38" s="626"/>
      <c r="BU38" s="626"/>
      <c r="BV38" s="626"/>
      <c r="BW38" s="626"/>
      <c r="BX38" s="626"/>
      <c r="BY38" s="626"/>
      <c r="BZ38" s="626"/>
      <c r="CA38" s="626"/>
      <c r="CB38" s="626"/>
      <c r="CC38" s="626"/>
      <c r="CD38" s="626"/>
      <c r="CE38" s="626"/>
      <c r="CF38" s="626"/>
      <c r="CG38" s="626"/>
      <c r="CH38" s="626"/>
      <c r="CI38" s="626"/>
      <c r="CJ38" s="626"/>
      <c r="CK38" s="626"/>
      <c r="CL38" s="626"/>
      <c r="CM38" s="626"/>
      <c r="CN38" s="626"/>
      <c r="CO38" s="626"/>
      <c r="CP38" s="626"/>
      <c r="CQ38" s="626"/>
      <c r="CR38" s="626"/>
      <c r="CS38" s="626"/>
      <c r="CT38" s="626"/>
      <c r="CU38" s="626"/>
      <c r="CV38" s="626"/>
      <c r="CW38" s="626"/>
      <c r="CX38" s="633"/>
      <c r="CY38" s="626"/>
      <c r="CZ38" s="626"/>
      <c r="DA38" s="626"/>
      <c r="DB38" s="626"/>
      <c r="DC38" s="626"/>
      <c r="DD38" s="626"/>
      <c r="DE38" s="633"/>
      <c r="DF38" s="626"/>
      <c r="DG38" s="626"/>
      <c r="DH38" s="626"/>
      <c r="DI38" s="626"/>
      <c r="DJ38" s="626"/>
      <c r="DK38" s="626"/>
      <c r="DL38" s="633"/>
      <c r="DM38" s="626"/>
      <c r="DN38" s="626"/>
      <c r="DO38" s="626"/>
      <c r="DP38" s="626"/>
      <c r="DQ38" s="626"/>
      <c r="DR38" s="626"/>
      <c r="DS38" s="633"/>
      <c r="DT38" s="626"/>
      <c r="DU38" s="626"/>
      <c r="DV38" s="626"/>
      <c r="DW38" s="626"/>
      <c r="DX38" s="626"/>
      <c r="DY38" s="626"/>
      <c r="DZ38" s="633"/>
      <c r="EA38" s="626"/>
      <c r="EB38" s="626"/>
      <c r="EC38" s="626"/>
      <c r="ED38" s="626"/>
      <c r="EE38" s="626"/>
      <c r="EF38" s="626"/>
      <c r="EG38" s="633"/>
      <c r="EH38" s="626"/>
      <c r="EI38" s="626"/>
      <c r="EJ38" s="626"/>
      <c r="EK38" s="626"/>
      <c r="EL38" s="626"/>
      <c r="EM38" s="626"/>
      <c r="EN38" s="633"/>
      <c r="EO38" s="626"/>
      <c r="EP38" s="626"/>
      <c r="EQ38" s="626"/>
      <c r="ER38" s="626"/>
      <c r="ES38" s="626"/>
      <c r="ET38" s="626"/>
      <c r="EU38" s="633"/>
      <c r="EV38" s="626"/>
      <c r="EW38" s="626"/>
      <c r="EX38" s="626"/>
      <c r="EY38" s="626"/>
      <c r="EZ38" s="626"/>
      <c r="FA38" s="626"/>
      <c r="FB38" s="633"/>
      <c r="FC38" s="626"/>
      <c r="FD38" s="626"/>
      <c r="FE38" s="626"/>
      <c r="FF38" s="626"/>
      <c r="FG38" s="626"/>
      <c r="FH38" s="626"/>
      <c r="FI38" s="633"/>
      <c r="FJ38" s="626"/>
      <c r="FK38" s="626"/>
      <c r="FL38" s="626"/>
      <c r="FM38" s="626"/>
      <c r="FN38" s="626"/>
      <c r="FO38" s="626"/>
      <c r="FP38" s="633"/>
      <c r="FQ38" s="626"/>
      <c r="FR38" s="626"/>
      <c r="FS38" s="626"/>
      <c r="FT38" s="626"/>
      <c r="FU38" s="627"/>
      <c r="FV38" s="625"/>
      <c r="FW38" s="633"/>
      <c r="FX38" s="626"/>
      <c r="FY38" s="626"/>
      <c r="FZ38" s="626"/>
      <c r="GA38" s="626"/>
      <c r="GB38" s="626"/>
      <c r="GC38" s="626"/>
      <c r="GD38" s="633"/>
      <c r="GE38" s="626"/>
      <c r="GF38" s="626"/>
      <c r="GG38" s="626"/>
      <c r="GH38" s="626"/>
      <c r="GI38" s="626"/>
      <c r="GJ38" s="626"/>
      <c r="GK38" s="633"/>
      <c r="GL38" s="626"/>
      <c r="GM38" s="626"/>
      <c r="GN38" s="626"/>
      <c r="GO38" s="626"/>
      <c r="GP38" s="626"/>
      <c r="GQ38" s="626"/>
      <c r="GR38" s="633"/>
      <c r="GS38" s="626"/>
      <c r="GT38" s="685">
        <v>3</v>
      </c>
      <c r="GU38" s="682" t="s">
        <v>703</v>
      </c>
      <c r="GV38" s="626"/>
      <c r="GW38" s="626"/>
      <c r="GX38" s="626"/>
      <c r="GY38" s="634"/>
      <c r="GZ38" s="625"/>
      <c r="HA38" s="626"/>
      <c r="HB38" s="626"/>
      <c r="HC38" s="626"/>
      <c r="HD38" s="626"/>
      <c r="HE38" s="626"/>
      <c r="HF38" s="633"/>
      <c r="HG38" s="626"/>
      <c r="HH38" s="626"/>
      <c r="HI38" s="626"/>
      <c r="HJ38" s="626"/>
      <c r="HK38" s="626"/>
      <c r="HL38" s="626"/>
      <c r="HM38" s="633"/>
      <c r="HN38" s="626"/>
      <c r="HO38" s="626"/>
      <c r="HP38" s="626"/>
      <c r="HQ38" s="626"/>
      <c r="HR38" s="626"/>
      <c r="HS38" s="626"/>
      <c r="HT38" s="633"/>
      <c r="HU38" s="626"/>
      <c r="HV38" s="626"/>
      <c r="HW38" s="626"/>
      <c r="HX38" s="626"/>
      <c r="HY38" s="626"/>
      <c r="HZ38" s="626"/>
      <c r="IA38" s="633"/>
      <c r="IB38" s="648"/>
      <c r="IC38" s="648"/>
      <c r="ID38" s="653"/>
      <c r="IE38" s="654"/>
      <c r="IF38" s="655"/>
      <c r="IG38" s="655"/>
      <c r="IH38" s="633"/>
      <c r="II38" s="626"/>
      <c r="IJ38" s="626"/>
      <c r="IK38" s="626"/>
      <c r="IL38" s="626"/>
      <c r="IM38" s="626"/>
      <c r="IN38" s="626"/>
      <c r="IO38" s="633"/>
      <c r="IP38" s="626"/>
      <c r="IQ38" s="626"/>
      <c r="IR38" s="626"/>
      <c r="IS38" s="626"/>
      <c r="IT38" s="626"/>
      <c r="IU38" s="626"/>
      <c r="IV38" s="633"/>
      <c r="IW38" s="626"/>
      <c r="IX38" s="626"/>
      <c r="IY38" s="626"/>
      <c r="IZ38" s="626"/>
      <c r="JA38" s="626"/>
      <c r="JB38" s="626"/>
      <c r="JC38" s="633"/>
      <c r="JD38" s="626"/>
      <c r="JE38" s="626"/>
      <c r="JF38" s="626"/>
      <c r="JG38" s="626"/>
      <c r="JH38" s="626"/>
      <c r="JI38" s="626"/>
      <c r="JJ38" s="633"/>
      <c r="JK38" s="626"/>
      <c r="JL38" s="626"/>
      <c r="JM38" s="626"/>
      <c r="JN38" s="626"/>
      <c r="JO38" s="626"/>
      <c r="JP38" s="626"/>
      <c r="JQ38" s="633"/>
      <c r="JR38" s="626"/>
      <c r="JS38" s="626"/>
      <c r="JT38" s="626"/>
      <c r="JU38" s="626"/>
      <c r="JV38" s="626"/>
      <c r="JW38" s="626"/>
      <c r="JX38" s="633"/>
      <c r="JY38" s="626"/>
      <c r="JZ38" s="626"/>
      <c r="KA38" s="626"/>
      <c r="KB38" s="626"/>
      <c r="KC38" s="626"/>
      <c r="KD38" s="626"/>
      <c r="KE38" s="633"/>
      <c r="KF38" s="626"/>
      <c r="KG38" s="626"/>
      <c r="KH38" s="626"/>
      <c r="KI38" s="626"/>
      <c r="KJ38" s="626"/>
      <c r="KK38" s="628"/>
      <c r="KL38" s="633"/>
      <c r="KM38" s="626"/>
      <c r="KN38" s="626"/>
      <c r="KO38" s="626"/>
      <c r="KP38" s="626"/>
      <c r="KQ38" s="626"/>
      <c r="KR38" s="626"/>
      <c r="KS38" s="633"/>
      <c r="KT38" s="626"/>
      <c r="KU38" s="626"/>
      <c r="KV38" s="626"/>
      <c r="KW38" s="626"/>
      <c r="KX38" s="626"/>
      <c r="KY38" s="626"/>
      <c r="KZ38" s="633"/>
      <c r="LA38" s="626"/>
      <c r="LB38" s="626"/>
      <c r="LC38" s="626"/>
      <c r="LD38" s="626"/>
      <c r="LE38" s="626"/>
      <c r="LF38" s="626"/>
      <c r="LG38" s="633"/>
      <c r="LH38" s="626"/>
      <c r="LI38" s="626"/>
      <c r="LJ38" s="626"/>
      <c r="LK38" s="626"/>
      <c r="LL38" s="626"/>
      <c r="LM38" s="627"/>
      <c r="LN38" s="633"/>
      <c r="LO38" s="626"/>
      <c r="LP38" s="626"/>
      <c r="LQ38" s="626"/>
      <c r="LR38" s="626"/>
      <c r="LS38" s="626"/>
      <c r="LT38" s="626"/>
      <c r="LU38" s="633"/>
      <c r="LV38" s="626"/>
      <c r="LW38" s="626"/>
      <c r="LX38" s="626"/>
      <c r="LY38" s="626"/>
      <c r="LZ38" s="626"/>
      <c r="MA38" s="626"/>
      <c r="MB38" s="633"/>
      <c r="MC38" s="626"/>
      <c r="MD38" s="626"/>
      <c r="ME38" s="626"/>
      <c r="MF38" s="626"/>
      <c r="MG38" s="626"/>
      <c r="MH38" s="626"/>
      <c r="MI38" s="633"/>
      <c r="MJ38" s="626"/>
      <c r="MK38" s="626"/>
      <c r="ML38" s="626"/>
      <c r="MM38" s="626"/>
      <c r="MN38" s="626"/>
      <c r="MO38" s="626"/>
      <c r="MP38" s="633"/>
      <c r="MQ38" s="626"/>
      <c r="MR38" s="626"/>
      <c r="MS38" s="626"/>
      <c r="MT38" s="626"/>
    </row>
    <row r="39" spans="1:358" ht="22.8" customHeight="1" collapsed="1" thickBot="1">
      <c r="A39" s="629">
        <v>1</v>
      </c>
      <c r="B39" s="629">
        <v>57</v>
      </c>
      <c r="C39" s="629">
        <v>28</v>
      </c>
      <c r="D39" s="630" t="s">
        <v>704</v>
      </c>
      <c r="E39" s="630" t="s">
        <v>649</v>
      </c>
      <c r="F39" s="631" t="s">
        <v>705</v>
      </c>
      <c r="G39" s="716">
        <f>SUM(H39:LP39)</f>
        <v>113</v>
      </c>
      <c r="H39" s="625"/>
      <c r="I39" s="626"/>
      <c r="J39" s="626"/>
      <c r="K39" s="626"/>
      <c r="L39" s="626"/>
      <c r="M39" s="626"/>
      <c r="N39" s="626"/>
      <c r="O39" s="626"/>
      <c r="P39" s="626"/>
      <c r="Q39" s="626"/>
      <c r="R39" s="62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6"/>
      <c r="AD39" s="626"/>
      <c r="AE39" s="626"/>
      <c r="AF39" s="626"/>
      <c r="AG39" s="626"/>
      <c r="AH39" s="626"/>
      <c r="AI39" s="626"/>
      <c r="AJ39" s="626"/>
      <c r="AK39" s="626"/>
      <c r="AL39" s="626"/>
      <c r="AM39" s="626"/>
      <c r="AN39" s="626"/>
      <c r="AO39" s="626"/>
      <c r="AP39" s="626"/>
      <c r="AQ39" s="626"/>
      <c r="AR39" s="626"/>
      <c r="AS39" s="626"/>
      <c r="AT39" s="626"/>
      <c r="AU39" s="626"/>
      <c r="AV39" s="626"/>
      <c r="AW39" s="626"/>
      <c r="AX39" s="626"/>
      <c r="AY39" s="626"/>
      <c r="AZ39" s="626"/>
      <c r="BA39" s="626"/>
      <c r="BB39" s="626"/>
      <c r="BC39" s="626"/>
      <c r="BD39" s="626"/>
      <c r="BE39" s="626"/>
      <c r="BF39" s="626"/>
      <c r="BG39" s="626"/>
      <c r="BH39" s="626"/>
      <c r="BI39" s="626"/>
      <c r="BJ39" s="626"/>
      <c r="BK39" s="626"/>
      <c r="BL39" s="626"/>
      <c r="BM39" s="626"/>
      <c r="BN39" s="626"/>
      <c r="BO39" s="626"/>
      <c r="BP39" s="626"/>
      <c r="BQ39" s="626"/>
      <c r="BR39" s="626"/>
      <c r="BS39" s="626"/>
      <c r="BT39" s="626"/>
      <c r="BU39" s="626"/>
      <c r="BV39" s="626"/>
      <c r="BW39" s="626"/>
      <c r="BX39" s="626"/>
      <c r="BY39" s="626"/>
      <c r="BZ39" s="626"/>
      <c r="CA39" s="626"/>
      <c r="CB39" s="626"/>
      <c r="CC39" s="626"/>
      <c r="CD39" s="626"/>
      <c r="CE39" s="626"/>
      <c r="CF39" s="626"/>
      <c r="CG39" s="626"/>
      <c r="CH39" s="626"/>
      <c r="CI39" s="626"/>
      <c r="CJ39" s="626"/>
      <c r="CK39" s="626"/>
      <c r="CL39" s="626"/>
      <c r="CM39" s="626"/>
      <c r="CN39" s="626"/>
      <c r="CO39" s="626"/>
      <c r="CP39" s="626"/>
      <c r="CQ39" s="626"/>
      <c r="CR39" s="626"/>
      <c r="CS39" s="626"/>
      <c r="CT39" s="626"/>
      <c r="CU39" s="626"/>
      <c r="CV39" s="626"/>
      <c r="CW39" s="626"/>
      <c r="CX39" s="633"/>
      <c r="CY39" s="626"/>
      <c r="CZ39" s="626"/>
      <c r="DA39" s="626"/>
      <c r="DB39" s="626"/>
      <c r="DC39" s="626"/>
      <c r="DD39" s="626"/>
      <c r="DE39" s="633"/>
      <c r="DF39" s="626"/>
      <c r="DG39" s="626"/>
      <c r="DH39" s="626"/>
      <c r="DI39" s="626"/>
      <c r="DJ39" s="626"/>
      <c r="DK39" s="626"/>
      <c r="DL39" s="633"/>
      <c r="DM39" s="626"/>
      <c r="DN39" s="626"/>
      <c r="DO39" s="626"/>
      <c r="DP39" s="626"/>
      <c r="DQ39" s="626"/>
      <c r="DR39" s="626"/>
      <c r="DS39" s="633"/>
      <c r="DT39" s="626"/>
      <c r="DU39" s="626"/>
      <c r="DV39" s="626"/>
      <c r="DW39" s="626"/>
      <c r="DX39" s="626"/>
      <c r="DY39" s="626"/>
      <c r="DZ39" s="633"/>
      <c r="EA39" s="626"/>
      <c r="EB39" s="626"/>
      <c r="EC39" s="626"/>
      <c r="ED39" s="626"/>
      <c r="EE39" s="626"/>
      <c r="EF39" s="626"/>
      <c r="EG39" s="633"/>
      <c r="EH39" s="626"/>
      <c r="EI39" s="626"/>
      <c r="EJ39" s="626"/>
      <c r="EK39" s="626"/>
      <c r="EL39" s="626"/>
      <c r="EM39" s="626"/>
      <c r="EN39" s="633"/>
      <c r="EO39" s="626"/>
      <c r="EP39" s="626"/>
      <c r="EQ39" s="626"/>
      <c r="ER39" s="626"/>
      <c r="ES39" s="626"/>
      <c r="ET39" s="626"/>
      <c r="EU39" s="633"/>
      <c r="EV39" s="626"/>
      <c r="EW39" s="626"/>
      <c r="EX39" s="626"/>
      <c r="EY39" s="626"/>
      <c r="EZ39" s="626"/>
      <c r="FA39" s="626"/>
      <c r="FB39" s="633"/>
      <c r="FC39" s="626"/>
      <c r="FD39" s="626"/>
      <c r="FE39" s="626"/>
      <c r="FF39" s="626"/>
      <c r="FG39" s="626"/>
      <c r="FH39" s="626"/>
      <c r="FI39" s="633"/>
      <c r="FJ39" s="626"/>
      <c r="FK39" s="626"/>
      <c r="FL39" s="626"/>
      <c r="FM39" s="626"/>
      <c r="FN39" s="626"/>
      <c r="FO39" s="626"/>
      <c r="FP39" s="633"/>
      <c r="FQ39" s="626"/>
      <c r="FR39" s="626"/>
      <c r="FS39" s="626"/>
      <c r="FT39" s="626"/>
      <c r="FU39" s="627"/>
      <c r="FV39" s="625"/>
      <c r="FW39" s="633"/>
      <c r="FX39" s="626"/>
      <c r="FY39" s="626"/>
      <c r="FZ39" s="626"/>
      <c r="GA39" s="626"/>
      <c r="GB39" s="626"/>
      <c r="GC39" s="626"/>
      <c r="GD39" s="633"/>
      <c r="GE39" s="626"/>
      <c r="GF39" s="626"/>
      <c r="GG39" s="626"/>
      <c r="GH39" s="626"/>
      <c r="GI39" s="626"/>
      <c r="GJ39" s="626"/>
      <c r="GK39" s="633"/>
      <c r="GL39" s="626"/>
      <c r="GM39" s="626"/>
      <c r="GN39" s="626"/>
      <c r="GO39" s="626">
        <v>3</v>
      </c>
      <c r="GP39" s="626">
        <v>17</v>
      </c>
      <c r="GQ39" s="626">
        <v>23</v>
      </c>
      <c r="GR39" s="633"/>
      <c r="GS39" s="626">
        <v>23</v>
      </c>
      <c r="GT39" s="626">
        <v>13</v>
      </c>
      <c r="GU39" s="626">
        <v>6</v>
      </c>
      <c r="GV39" s="626"/>
      <c r="GW39" s="626"/>
      <c r="GX39" s="713" t="s">
        <v>699</v>
      </c>
      <c r="GY39" s="634"/>
      <c r="GZ39" s="625"/>
      <c r="HB39" s="626"/>
      <c r="HC39" s="626"/>
      <c r="HD39" s="717">
        <v>15</v>
      </c>
      <c r="HE39" s="626"/>
      <c r="HF39" s="633"/>
      <c r="HG39" s="626"/>
      <c r="HH39" s="626"/>
      <c r="HI39" s="626"/>
      <c r="HJ39" s="626"/>
      <c r="HK39" s="626"/>
      <c r="HL39" s="626"/>
      <c r="HM39" s="633"/>
      <c r="HN39" s="626"/>
      <c r="HO39" s="626"/>
      <c r="HP39" s="626"/>
      <c r="HQ39" s="626"/>
      <c r="HR39" s="626"/>
      <c r="HS39" s="626"/>
      <c r="HT39" s="633"/>
      <c r="HU39" s="626"/>
      <c r="HV39" s="626"/>
      <c r="HW39" s="626"/>
      <c r="HX39" s="626"/>
      <c r="HY39" s="626"/>
      <c r="HZ39" s="626"/>
      <c r="IA39" s="633"/>
      <c r="IB39" s="626"/>
      <c r="IC39" s="626"/>
      <c r="ID39" s="653"/>
      <c r="IE39" s="654"/>
      <c r="IF39" s="655"/>
      <c r="IG39" s="655"/>
      <c r="IH39" s="633"/>
      <c r="II39" s="626"/>
      <c r="IJ39" s="626"/>
      <c r="IK39" s="626"/>
      <c r="IL39" s="626"/>
      <c r="IM39" s="626"/>
      <c r="IN39" s="626"/>
      <c r="IO39" s="633"/>
      <c r="IP39" s="626"/>
      <c r="IQ39" s="626"/>
      <c r="IR39" s="626"/>
      <c r="IS39" s="626"/>
      <c r="IT39" s="626"/>
      <c r="IU39" s="626"/>
      <c r="IV39" s="633"/>
      <c r="IW39" s="626"/>
      <c r="IX39" s="626"/>
      <c r="IY39" s="626"/>
      <c r="IZ39" s="626"/>
      <c r="JA39" s="626"/>
      <c r="JB39" s="626"/>
      <c r="JC39" s="633"/>
      <c r="JD39" s="643"/>
      <c r="JE39" s="626"/>
      <c r="JF39" s="626"/>
      <c r="JG39" s="626"/>
      <c r="JH39" s="626"/>
      <c r="JI39" s="626"/>
      <c r="JJ39" s="633"/>
      <c r="JK39" s="626"/>
      <c r="JL39" s="626"/>
      <c r="JM39" s="626"/>
      <c r="JN39" s="626"/>
      <c r="JO39" s="626"/>
      <c r="JP39" s="626"/>
      <c r="JQ39" s="633"/>
      <c r="JR39" s="626"/>
      <c r="JS39" s="626"/>
      <c r="JT39" s="626"/>
      <c r="JU39" s="626"/>
      <c r="JV39" s="626"/>
      <c r="JW39" s="769">
        <v>1</v>
      </c>
      <c r="JX39" s="767">
        <v>12</v>
      </c>
      <c r="JY39" s="626"/>
      <c r="JZ39" s="626"/>
      <c r="KA39" s="626"/>
      <c r="KB39" s="626"/>
      <c r="KC39" s="626"/>
      <c r="KD39" s="626"/>
      <c r="KE39" s="633"/>
      <c r="KF39" s="626"/>
      <c r="KG39" s="626"/>
      <c r="KH39" s="626"/>
      <c r="KI39" s="626"/>
      <c r="KJ39" s="626"/>
      <c r="KK39" s="628"/>
      <c r="KL39" s="633"/>
      <c r="KM39" s="626"/>
      <c r="KN39" s="626"/>
      <c r="KO39" s="626"/>
      <c r="KP39" s="626"/>
      <c r="KQ39" s="626"/>
      <c r="KR39" s="626"/>
      <c r="KS39" s="633"/>
      <c r="KT39" s="626"/>
      <c r="KU39" s="626"/>
      <c r="KV39" s="626"/>
      <c r="KW39" s="626"/>
      <c r="KX39" s="626"/>
      <c r="KY39" s="626"/>
      <c r="KZ39" s="633"/>
      <c r="LA39" s="626"/>
      <c r="LB39" s="626"/>
      <c r="LC39" s="626"/>
      <c r="LD39" s="626"/>
      <c r="LE39" s="626"/>
      <c r="LF39" s="626"/>
      <c r="LG39" s="633"/>
      <c r="LH39" s="626"/>
      <c r="LI39" s="626"/>
      <c r="LJ39" s="626"/>
      <c r="LK39" s="626"/>
      <c r="LL39" s="626"/>
      <c r="LM39" s="627"/>
      <c r="LN39" s="633"/>
      <c r="LO39" s="626"/>
      <c r="LP39" s="626"/>
      <c r="LQ39" s="626"/>
      <c r="LR39" s="626"/>
      <c r="LS39" s="626"/>
      <c r="LT39" s="626"/>
      <c r="LU39" s="633"/>
      <c r="LV39" s="626"/>
      <c r="LW39" s="626"/>
      <c r="LX39" s="626"/>
      <c r="LY39" s="626"/>
      <c r="LZ39" s="626"/>
      <c r="MA39" s="626"/>
      <c r="MB39" s="633"/>
      <c r="MC39" s="790"/>
      <c r="MD39" s="790"/>
      <c r="ME39" s="790"/>
      <c r="MF39" s="790"/>
      <c r="MG39" s="790"/>
      <c r="MH39" s="790"/>
      <c r="MI39" s="633"/>
      <c r="MJ39" s="626"/>
      <c r="MK39" s="626"/>
      <c r="ML39" s="626"/>
      <c r="MM39" s="626"/>
      <c r="MN39" s="626"/>
      <c r="MO39" s="626"/>
      <c r="MP39" s="633"/>
      <c r="MQ39" s="626"/>
      <c r="MR39" s="626"/>
      <c r="MS39" s="626"/>
      <c r="MT39" s="626"/>
    </row>
    <row r="40" spans="1:358" ht="22.8" customHeight="1" thickTop="1" thickBot="1">
      <c r="A40" s="629">
        <v>1</v>
      </c>
      <c r="B40" s="629"/>
      <c r="C40" s="629"/>
      <c r="D40" s="630"/>
      <c r="E40" s="630"/>
      <c r="F40" s="631" t="s">
        <v>648</v>
      </c>
      <c r="G40" s="716">
        <f>SUM(H40:LP40)</f>
        <v>8</v>
      </c>
      <c r="H40" s="625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26"/>
      <c r="AB40" s="626"/>
      <c r="AC40" s="626"/>
      <c r="AD40" s="626"/>
      <c r="AE40" s="626"/>
      <c r="AF40" s="626"/>
      <c r="AG40" s="626"/>
      <c r="AH40" s="626"/>
      <c r="AI40" s="626"/>
      <c r="AJ40" s="626"/>
      <c r="AK40" s="626"/>
      <c r="AL40" s="626"/>
      <c r="AM40" s="626"/>
      <c r="AN40" s="626"/>
      <c r="AO40" s="626"/>
      <c r="AP40" s="626"/>
      <c r="AQ40" s="626"/>
      <c r="AR40" s="626"/>
      <c r="AS40" s="626"/>
      <c r="AT40" s="626"/>
      <c r="AU40" s="626"/>
      <c r="AV40" s="626"/>
      <c r="AW40" s="626"/>
      <c r="AX40" s="626"/>
      <c r="AY40" s="626"/>
      <c r="AZ40" s="626"/>
      <c r="BA40" s="626"/>
      <c r="BB40" s="626"/>
      <c r="BC40" s="626"/>
      <c r="BD40" s="626"/>
      <c r="BE40" s="626"/>
      <c r="BF40" s="626"/>
      <c r="BG40" s="626"/>
      <c r="BH40" s="626"/>
      <c r="BI40" s="626"/>
      <c r="BJ40" s="626"/>
      <c r="BK40" s="626"/>
      <c r="BL40" s="626"/>
      <c r="BM40" s="626"/>
      <c r="BN40" s="626"/>
      <c r="BO40" s="626"/>
      <c r="BP40" s="626"/>
      <c r="BQ40" s="626"/>
      <c r="BR40" s="626"/>
      <c r="BS40" s="626"/>
      <c r="BT40" s="626"/>
      <c r="BU40" s="626"/>
      <c r="BV40" s="626"/>
      <c r="BW40" s="626"/>
      <c r="BX40" s="626"/>
      <c r="BY40" s="626"/>
      <c r="BZ40" s="626"/>
      <c r="CA40" s="626"/>
      <c r="CB40" s="626"/>
      <c r="CC40" s="626"/>
      <c r="CD40" s="626"/>
      <c r="CE40" s="626"/>
      <c r="CF40" s="626"/>
      <c r="CG40" s="626"/>
      <c r="CH40" s="626"/>
      <c r="CI40" s="626"/>
      <c r="CJ40" s="626"/>
      <c r="CK40" s="626"/>
      <c r="CL40" s="626"/>
      <c r="CM40" s="626"/>
      <c r="CN40" s="626"/>
      <c r="CO40" s="626"/>
      <c r="CP40" s="626"/>
      <c r="CQ40" s="626"/>
      <c r="CR40" s="626"/>
      <c r="CS40" s="626"/>
      <c r="CT40" s="626"/>
      <c r="CU40" s="626"/>
      <c r="CV40" s="626"/>
      <c r="CW40" s="626"/>
      <c r="CX40" s="633"/>
      <c r="CY40" s="626"/>
      <c r="CZ40" s="626"/>
      <c r="DA40" s="626"/>
      <c r="DB40" s="626"/>
      <c r="DC40" s="626"/>
      <c r="DD40" s="626"/>
      <c r="DE40" s="633"/>
      <c r="DF40" s="626"/>
      <c r="DG40" s="626"/>
      <c r="DH40" s="626"/>
      <c r="DI40" s="626"/>
      <c r="DJ40" s="626"/>
      <c r="DK40" s="626"/>
      <c r="DL40" s="633"/>
      <c r="DM40" s="626"/>
      <c r="DN40" s="626"/>
      <c r="DO40" s="626"/>
      <c r="DP40" s="626"/>
      <c r="DQ40" s="626"/>
      <c r="DR40" s="626"/>
      <c r="DS40" s="633"/>
      <c r="DT40" s="626"/>
      <c r="DU40" s="626"/>
      <c r="DV40" s="626"/>
      <c r="DW40" s="626"/>
      <c r="DX40" s="626"/>
      <c r="DY40" s="626"/>
      <c r="DZ40" s="633"/>
      <c r="EA40" s="626"/>
      <c r="EB40" s="626"/>
      <c r="EC40" s="626"/>
      <c r="ED40" s="626"/>
      <c r="EE40" s="626"/>
      <c r="EF40" s="626"/>
      <c r="EG40" s="633"/>
      <c r="EH40" s="626"/>
      <c r="EI40" s="626"/>
      <c r="EJ40" s="626"/>
      <c r="EK40" s="626"/>
      <c r="EL40" s="626"/>
      <c r="EM40" s="626"/>
      <c r="EN40" s="633"/>
      <c r="EO40" s="626"/>
      <c r="EP40" s="626"/>
      <c r="EQ40" s="626"/>
      <c r="ER40" s="626"/>
      <c r="ES40" s="626"/>
      <c r="ET40" s="626"/>
      <c r="EU40" s="633"/>
      <c r="EV40" s="626"/>
      <c r="EW40" s="626"/>
      <c r="EX40" s="626"/>
      <c r="EY40" s="626"/>
      <c r="EZ40" s="626"/>
      <c r="FA40" s="626"/>
      <c r="FB40" s="633"/>
      <c r="FC40" s="626"/>
      <c r="FD40" s="626"/>
      <c r="FE40" s="626"/>
      <c r="FF40" s="626"/>
      <c r="FG40" s="626"/>
      <c r="FH40" s="626"/>
      <c r="FI40" s="633"/>
      <c r="FJ40" s="626"/>
      <c r="FK40" s="626"/>
      <c r="FL40" s="626"/>
      <c r="FM40" s="626"/>
      <c r="FN40" s="626"/>
      <c r="FO40" s="626"/>
      <c r="FP40" s="633"/>
      <c r="FQ40" s="626"/>
      <c r="FR40" s="626"/>
      <c r="FS40" s="626"/>
      <c r="FT40" s="626"/>
      <c r="FU40" s="627"/>
      <c r="FV40" s="625"/>
      <c r="FW40" s="633"/>
      <c r="FX40" s="626"/>
      <c r="FY40" s="626"/>
      <c r="FZ40" s="626"/>
      <c r="GA40" s="626"/>
      <c r="GB40" s="626"/>
      <c r="GC40" s="626"/>
      <c r="GD40" s="633"/>
      <c r="GE40" s="626"/>
      <c r="GF40" s="626"/>
      <c r="GG40" s="626"/>
      <c r="GH40" s="626"/>
      <c r="GI40" s="626"/>
      <c r="GJ40" s="626"/>
      <c r="GK40" s="633"/>
      <c r="GL40" s="626"/>
      <c r="GM40" s="626"/>
      <c r="GN40" s="626"/>
      <c r="GO40" s="626"/>
      <c r="GP40" s="626"/>
      <c r="GQ40" s="626"/>
      <c r="GR40" s="633"/>
      <c r="GS40" s="626"/>
      <c r="GT40" s="626"/>
      <c r="GU40" s="626"/>
      <c r="GV40" s="626"/>
      <c r="GW40" s="626"/>
      <c r="GX40" s="626"/>
      <c r="GY40" s="634"/>
      <c r="GZ40" s="625"/>
      <c r="HA40" s="626"/>
      <c r="HB40" s="626"/>
      <c r="HC40" s="626"/>
      <c r="HD40" s="626"/>
      <c r="HE40" s="626"/>
      <c r="HF40" s="633"/>
      <c r="HG40" s="626"/>
      <c r="HH40" s="626"/>
      <c r="HI40" s="685">
        <v>8</v>
      </c>
      <c r="HJ40" s="626"/>
      <c r="HK40" s="626"/>
      <c r="HL40" s="626"/>
      <c r="HM40" s="633"/>
      <c r="HN40" s="626"/>
      <c r="HO40" s="626"/>
      <c r="HP40" s="626"/>
      <c r="HQ40" s="626"/>
      <c r="HR40" s="626"/>
      <c r="HS40" s="626"/>
      <c r="HT40" s="633"/>
      <c r="HU40" s="626"/>
      <c r="HV40" s="626"/>
      <c r="HW40" s="626"/>
      <c r="HX40" s="626"/>
      <c r="HY40" s="626"/>
      <c r="HZ40" s="626"/>
      <c r="IA40" s="633"/>
      <c r="IB40" s="626"/>
      <c r="IC40" s="626"/>
      <c r="ID40" s="653"/>
      <c r="IE40" s="654"/>
      <c r="IF40" s="655"/>
      <c r="IG40" s="655"/>
      <c r="IH40" s="633"/>
      <c r="II40" s="626"/>
      <c r="IJ40" s="626"/>
      <c r="IK40" s="626"/>
      <c r="IL40" s="626"/>
      <c r="IM40" s="626"/>
      <c r="IN40" s="626"/>
      <c r="IO40" s="633"/>
      <c r="IP40" s="626"/>
      <c r="IQ40" s="626"/>
      <c r="IR40" s="626"/>
      <c r="IS40" s="626"/>
      <c r="IT40" s="626"/>
      <c r="IU40" s="626"/>
      <c r="IV40" s="633"/>
      <c r="IW40" s="626"/>
      <c r="IX40" s="626"/>
      <c r="IY40" s="626"/>
      <c r="IZ40" s="626"/>
      <c r="JA40" s="626"/>
      <c r="JB40" s="626"/>
      <c r="JC40" s="633"/>
      <c r="JD40" s="643"/>
      <c r="JE40" s="626"/>
      <c r="JF40" s="626"/>
      <c r="JG40" s="626"/>
      <c r="JH40" s="626"/>
      <c r="JI40" s="626"/>
      <c r="JJ40" s="633"/>
      <c r="JK40" s="626"/>
      <c r="JL40" s="626"/>
      <c r="JM40" s="626"/>
      <c r="JN40" s="626"/>
      <c r="JO40" s="626"/>
      <c r="JP40" s="626"/>
      <c r="JQ40" s="633"/>
      <c r="JR40" s="626"/>
      <c r="JS40" s="626"/>
      <c r="JT40" s="626"/>
      <c r="JU40" s="626"/>
      <c r="JV40" s="626"/>
      <c r="JW40" s="626"/>
      <c r="JX40" s="633"/>
      <c r="JY40" s="626"/>
      <c r="JZ40" s="626"/>
      <c r="KA40" s="626"/>
      <c r="KB40" s="626"/>
      <c r="KC40" s="626"/>
      <c r="KD40" s="626"/>
      <c r="KE40" s="633"/>
      <c r="KF40" s="626"/>
      <c r="KG40" s="626"/>
      <c r="KH40" s="626"/>
      <c r="KI40" s="626"/>
      <c r="KJ40" s="626"/>
      <c r="KK40" s="628"/>
      <c r="KL40" s="633"/>
      <c r="KM40" s="626"/>
      <c r="KN40" s="626"/>
      <c r="KO40" s="626"/>
      <c r="KP40" s="626"/>
      <c r="KQ40" s="626"/>
      <c r="KR40" s="626"/>
      <c r="KS40" s="633"/>
      <c r="KT40" s="626"/>
      <c r="KU40" s="626"/>
      <c r="KV40" s="626"/>
      <c r="KW40" s="626"/>
      <c r="KX40" s="626"/>
      <c r="KY40" s="626"/>
      <c r="KZ40" s="633"/>
      <c r="LA40" s="626"/>
      <c r="LB40" s="626"/>
      <c r="LC40" s="626"/>
      <c r="LD40" s="626"/>
      <c r="LE40" s="626"/>
      <c r="LF40" s="626"/>
      <c r="LG40" s="633"/>
      <c r="LH40" s="626"/>
      <c r="LI40" s="626"/>
      <c r="LJ40" s="626"/>
      <c r="LK40" s="626"/>
      <c r="LL40" s="626"/>
      <c r="LM40" s="627"/>
      <c r="LN40" s="633"/>
      <c r="LO40" s="626"/>
      <c r="LP40" s="626"/>
      <c r="LQ40" s="626"/>
      <c r="LR40" s="626"/>
      <c r="LS40" s="626"/>
      <c r="LT40" s="626"/>
      <c r="LU40" s="633"/>
      <c r="LV40" s="626"/>
      <c r="LW40" s="626"/>
      <c r="LX40" s="626"/>
      <c r="LY40" s="626"/>
      <c r="LZ40" s="626"/>
      <c r="MA40" s="626"/>
      <c r="MB40" s="633"/>
      <c r="MC40" s="790"/>
      <c r="MD40" s="790"/>
      <c r="ME40" s="790"/>
      <c r="MF40" s="790"/>
      <c r="MG40" s="790"/>
      <c r="MH40" s="790"/>
      <c r="MI40" s="633"/>
      <c r="MJ40" s="626"/>
      <c r="MK40" s="626"/>
      <c r="ML40" s="626"/>
      <c r="MM40" s="626"/>
      <c r="MN40" s="626"/>
      <c r="MO40" s="626"/>
      <c r="MP40" s="633"/>
      <c r="MQ40" s="626"/>
      <c r="MR40" s="626"/>
      <c r="MS40" s="626"/>
      <c r="MT40" s="626"/>
    </row>
    <row r="41" spans="1:358" ht="22.8" hidden="1" customHeight="1" outlineLevel="1" thickTop="1" thickBot="1">
      <c r="A41" s="629">
        <v>1</v>
      </c>
      <c r="B41" s="629">
        <v>55</v>
      </c>
      <c r="C41" s="629">
        <v>28</v>
      </c>
      <c r="D41" s="630" t="s">
        <v>706</v>
      </c>
      <c r="E41" s="630" t="s">
        <v>649</v>
      </c>
      <c r="F41" s="631" t="s">
        <v>707</v>
      </c>
      <c r="G41" s="632">
        <f t="shared" si="3"/>
        <v>120</v>
      </c>
      <c r="H41" s="625"/>
      <c r="I41" s="626"/>
      <c r="J41" s="626"/>
      <c r="K41" s="626"/>
      <c r="L41" s="626"/>
      <c r="M41" s="626"/>
      <c r="N41" s="626"/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6"/>
      <c r="AO41" s="626"/>
      <c r="AP41" s="626"/>
      <c r="AQ41" s="626"/>
      <c r="AR41" s="626"/>
      <c r="AS41" s="626"/>
      <c r="AT41" s="626"/>
      <c r="AU41" s="626"/>
      <c r="AV41" s="626"/>
      <c r="AW41" s="626"/>
      <c r="AX41" s="626"/>
      <c r="AY41" s="626"/>
      <c r="AZ41" s="626"/>
      <c r="BA41" s="626"/>
      <c r="BB41" s="626"/>
      <c r="BC41" s="626"/>
      <c r="BD41" s="626"/>
      <c r="BE41" s="626"/>
      <c r="BF41" s="626"/>
      <c r="BG41" s="626"/>
      <c r="BH41" s="626"/>
      <c r="BI41" s="626"/>
      <c r="BJ41" s="626"/>
      <c r="BK41" s="626"/>
      <c r="BL41" s="626"/>
      <c r="BM41" s="626"/>
      <c r="BN41" s="626"/>
      <c r="BO41" s="626"/>
      <c r="BP41" s="626"/>
      <c r="BQ41" s="626"/>
      <c r="BR41" s="626"/>
      <c r="BS41" s="626"/>
      <c r="BT41" s="626"/>
      <c r="BU41" s="626"/>
      <c r="BV41" s="626"/>
      <c r="BW41" s="626"/>
      <c r="BX41" s="626"/>
      <c r="BY41" s="626"/>
      <c r="BZ41" s="626"/>
      <c r="CA41" s="626"/>
      <c r="CB41" s="626"/>
      <c r="CC41" s="626"/>
      <c r="CD41" s="626"/>
      <c r="CE41" s="626"/>
      <c r="CF41" s="626"/>
      <c r="CG41" s="626"/>
      <c r="CH41" s="626"/>
      <c r="CI41" s="626"/>
      <c r="CJ41" s="626"/>
      <c r="CK41" s="626"/>
      <c r="CL41" s="626"/>
      <c r="CM41" s="626"/>
      <c r="CN41" s="626"/>
      <c r="CO41" s="626"/>
      <c r="CP41" s="626"/>
      <c r="CQ41" s="626"/>
      <c r="CR41" s="626"/>
      <c r="CS41" s="626"/>
      <c r="CT41" s="626"/>
      <c r="CU41" s="626"/>
      <c r="CV41" s="626"/>
      <c r="CW41" s="626"/>
      <c r="CX41" s="633"/>
      <c r="CY41" s="626"/>
      <c r="CZ41" s="626"/>
      <c r="DA41" s="626"/>
      <c r="DB41" s="626"/>
      <c r="DC41" s="626"/>
      <c r="DD41" s="626"/>
      <c r="DE41" s="633"/>
      <c r="DF41" s="626"/>
      <c r="DG41" s="626"/>
      <c r="DH41" s="626"/>
      <c r="DI41" s="626"/>
      <c r="DJ41" s="626"/>
      <c r="DK41" s="626"/>
      <c r="DL41" s="633"/>
      <c r="DM41" s="626"/>
      <c r="DN41" s="626"/>
      <c r="DO41" s="626"/>
      <c r="DP41" s="626"/>
      <c r="DQ41" s="626"/>
      <c r="DR41" s="626"/>
      <c r="DS41" s="633"/>
      <c r="DT41" s="626"/>
      <c r="DU41" s="626"/>
      <c r="DV41" s="626"/>
      <c r="DW41" s="626"/>
      <c r="DX41" s="626"/>
      <c r="DY41" s="626"/>
      <c r="DZ41" s="633"/>
      <c r="EA41" s="626"/>
      <c r="EB41" s="626"/>
      <c r="EC41" s="626"/>
      <c r="ED41" s="626"/>
      <c r="EE41" s="626"/>
      <c r="EF41" s="626"/>
      <c r="EG41" s="633"/>
      <c r="EH41" s="626"/>
      <c r="EI41" s="626"/>
      <c r="EJ41" s="626"/>
      <c r="EK41" s="626"/>
      <c r="EL41" s="626"/>
      <c r="EM41" s="626"/>
      <c r="EN41" s="633"/>
      <c r="EO41" s="626"/>
      <c r="EP41" s="626"/>
      <c r="EQ41" s="626"/>
      <c r="ER41" s="626"/>
      <c r="ES41" s="626"/>
      <c r="ET41" s="626"/>
      <c r="EU41" s="633"/>
      <c r="EV41" s="626"/>
      <c r="EW41" s="626"/>
      <c r="EX41" s="626"/>
      <c r="EY41" s="626"/>
      <c r="EZ41" s="626"/>
      <c r="FA41" s="626"/>
      <c r="FB41" s="633"/>
      <c r="FC41" s="626"/>
      <c r="FD41" s="626"/>
      <c r="FE41" s="626"/>
      <c r="FF41" s="626"/>
      <c r="FG41" s="626"/>
      <c r="FH41" s="626"/>
      <c r="FI41" s="633"/>
      <c r="FJ41" s="626"/>
      <c r="FK41" s="626"/>
      <c r="FL41" s="626"/>
      <c r="FM41" s="626"/>
      <c r="FN41" s="626"/>
      <c r="FO41" s="626"/>
      <c r="FP41" s="633"/>
      <c r="FQ41" s="626"/>
      <c r="FR41" s="626"/>
      <c r="FS41" s="626"/>
      <c r="FT41" s="626"/>
      <c r="FU41" s="627"/>
      <c r="FV41" s="625"/>
      <c r="FW41" s="633"/>
      <c r="FX41" s="626"/>
      <c r="FY41" s="626"/>
      <c r="FZ41" s="626"/>
      <c r="GA41" s="626"/>
      <c r="GB41" s="626"/>
      <c r="GC41" s="626"/>
      <c r="GD41" s="633"/>
      <c r="GE41" s="626"/>
      <c r="GF41" s="626"/>
      <c r="GG41" s="626"/>
      <c r="GH41" s="626"/>
      <c r="GI41" s="626"/>
      <c r="GJ41" s="626"/>
      <c r="GK41" s="633"/>
      <c r="GL41" s="626"/>
      <c r="GM41" s="626"/>
      <c r="GN41" s="626"/>
      <c r="GO41" s="626"/>
      <c r="GP41" s="626"/>
      <c r="GQ41" s="626"/>
      <c r="GR41" s="633"/>
      <c r="GT41" s="626"/>
      <c r="GU41" s="626">
        <v>17</v>
      </c>
      <c r="GV41" s="626">
        <v>31</v>
      </c>
      <c r="GW41" s="626">
        <v>17</v>
      </c>
      <c r="GX41" s="626">
        <v>24</v>
      </c>
      <c r="GY41" s="634"/>
      <c r="GZ41" s="625">
        <v>31</v>
      </c>
      <c r="HA41" s="626"/>
      <c r="HB41" s="626"/>
      <c r="HC41" s="626"/>
      <c r="HD41" s="626"/>
      <c r="HE41" s="626"/>
      <c r="HF41" s="633"/>
      <c r="HG41" s="626"/>
      <c r="HH41" s="626"/>
      <c r="HI41" s="626"/>
      <c r="HJ41" s="626"/>
      <c r="HK41" s="626"/>
      <c r="HL41" s="626"/>
      <c r="HM41" s="633"/>
      <c r="HN41" s="626"/>
      <c r="HO41" s="626"/>
      <c r="HP41" s="626"/>
      <c r="HQ41" s="626"/>
      <c r="HR41" s="626"/>
      <c r="HS41" s="626"/>
      <c r="HT41" s="633"/>
      <c r="HU41" s="626"/>
      <c r="HV41" s="626"/>
      <c r="HW41" s="626"/>
      <c r="HX41" s="626"/>
      <c r="HY41" s="626"/>
      <c r="HZ41" s="626"/>
      <c r="IA41" s="633"/>
      <c r="IB41" s="648"/>
      <c r="IC41" s="648"/>
      <c r="ID41" s="653"/>
      <c r="IE41" s="654"/>
      <c r="IF41" s="655"/>
      <c r="IG41" s="655"/>
      <c r="IH41" s="633"/>
      <c r="II41" s="626"/>
      <c r="IJ41" s="626"/>
      <c r="IK41" s="626"/>
      <c r="IL41" s="626"/>
      <c r="IM41" s="626"/>
      <c r="IN41" s="626"/>
      <c r="IO41" s="633"/>
      <c r="IP41" s="626"/>
      <c r="IQ41" s="626"/>
      <c r="IR41" s="626"/>
      <c r="IS41" s="626"/>
      <c r="IT41" s="626"/>
      <c r="IU41" s="626"/>
      <c r="IV41" s="633"/>
      <c r="IW41" s="626"/>
      <c r="IX41" s="626"/>
      <c r="IY41" s="626"/>
      <c r="IZ41" s="626"/>
      <c r="JA41" s="626"/>
      <c r="JB41" s="626"/>
      <c r="JC41" s="633"/>
      <c r="JD41" s="643"/>
      <c r="JE41" s="626"/>
      <c r="JF41" s="626"/>
      <c r="JG41" s="626"/>
      <c r="JH41" s="626"/>
      <c r="JI41" s="626"/>
      <c r="JJ41" s="633"/>
      <c r="JK41" s="626"/>
      <c r="JL41" s="626"/>
      <c r="JM41" s="626"/>
      <c r="JN41" s="626"/>
      <c r="JO41" s="626"/>
      <c r="JP41" s="626"/>
      <c r="JQ41" s="633"/>
      <c r="JR41" s="626"/>
      <c r="JS41" s="626"/>
      <c r="JT41" s="626"/>
      <c r="JU41" s="626"/>
      <c r="JV41" s="626"/>
      <c r="JW41" s="626"/>
      <c r="JX41" s="633"/>
      <c r="JY41" s="626"/>
      <c r="JZ41" s="626"/>
      <c r="KA41" s="626"/>
      <c r="KB41" s="626"/>
      <c r="KC41" s="626"/>
      <c r="KD41" s="626"/>
      <c r="KE41" s="633"/>
      <c r="KF41" s="626"/>
      <c r="KG41" s="626"/>
      <c r="KH41" s="626"/>
      <c r="KI41" s="626"/>
      <c r="KJ41" s="626"/>
      <c r="KK41" s="628"/>
      <c r="KL41" s="633"/>
      <c r="KM41" s="626"/>
      <c r="KN41" s="626"/>
      <c r="KO41" s="626"/>
      <c r="KP41" s="626"/>
      <c r="KQ41" s="626"/>
      <c r="KR41" s="626"/>
      <c r="KS41" s="633"/>
      <c r="KT41" s="626"/>
      <c r="KU41" s="626"/>
      <c r="KV41" s="626"/>
      <c r="KW41" s="626"/>
      <c r="KX41" s="626"/>
      <c r="KY41" s="626"/>
      <c r="KZ41" s="633"/>
      <c r="LA41" s="626"/>
      <c r="LB41" s="626"/>
      <c r="LC41" s="626"/>
      <c r="LD41" s="626"/>
      <c r="LE41" s="626"/>
      <c r="LF41" s="626"/>
      <c r="LG41" s="633"/>
      <c r="LH41" s="626"/>
      <c r="LI41" s="626"/>
      <c r="LJ41" s="626"/>
      <c r="LK41" s="626"/>
      <c r="LL41" s="626"/>
      <c r="LM41" s="627"/>
      <c r="LN41" s="633"/>
      <c r="LO41" s="626"/>
      <c r="LP41" s="626"/>
      <c r="LQ41" s="626"/>
      <c r="LR41" s="626"/>
      <c r="LS41" s="626"/>
      <c r="LT41" s="626"/>
      <c r="LU41" s="633"/>
      <c r="LV41" s="626"/>
      <c r="LW41" s="626"/>
      <c r="LX41" s="626"/>
      <c r="LY41" s="626"/>
      <c r="LZ41" s="626"/>
      <c r="MA41" s="626"/>
      <c r="MB41" s="633"/>
      <c r="MC41" s="790"/>
      <c r="MD41" s="790"/>
      <c r="ME41" s="790"/>
      <c r="MF41" s="790"/>
      <c r="MG41" s="790"/>
      <c r="MH41" s="790"/>
      <c r="MI41" s="633"/>
      <c r="MJ41" s="626"/>
      <c r="MK41" s="626"/>
      <c r="ML41" s="626"/>
      <c r="MM41" s="626"/>
      <c r="MN41" s="626"/>
      <c r="MO41" s="626"/>
      <c r="MP41" s="633"/>
      <c r="MQ41" s="626"/>
      <c r="MR41" s="626"/>
      <c r="MS41" s="626"/>
      <c r="MT41" s="626"/>
    </row>
    <row r="42" spans="1:358" ht="22.8" hidden="1" customHeight="1" outlineLevel="1" thickTop="1" thickBot="1">
      <c r="A42" s="629">
        <v>1</v>
      </c>
      <c r="B42" s="629"/>
      <c r="C42" s="629"/>
      <c r="D42" s="630"/>
      <c r="E42" s="630"/>
      <c r="F42" s="631" t="s">
        <v>648</v>
      </c>
      <c r="G42" s="632">
        <f t="shared" si="3"/>
        <v>120</v>
      </c>
      <c r="H42" s="625"/>
      <c r="I42" s="626"/>
      <c r="J42" s="626"/>
      <c r="K42" s="626"/>
      <c r="L42" s="626"/>
      <c r="M42" s="626"/>
      <c r="N42" s="626"/>
      <c r="O42" s="626"/>
      <c r="P42" s="626"/>
      <c r="Q42" s="626"/>
      <c r="R42" s="626"/>
      <c r="S42" s="626"/>
      <c r="T42" s="626"/>
      <c r="U42" s="626"/>
      <c r="V42" s="626"/>
      <c r="W42" s="626"/>
      <c r="X42" s="626"/>
      <c r="Y42" s="626"/>
      <c r="Z42" s="626"/>
      <c r="AA42" s="626"/>
      <c r="AB42" s="626"/>
      <c r="AC42" s="626"/>
      <c r="AD42" s="626"/>
      <c r="AE42" s="626"/>
      <c r="AF42" s="626"/>
      <c r="AG42" s="626"/>
      <c r="AH42" s="626"/>
      <c r="AI42" s="626"/>
      <c r="AJ42" s="626"/>
      <c r="AK42" s="626"/>
      <c r="AL42" s="626"/>
      <c r="AM42" s="626"/>
      <c r="AN42" s="626"/>
      <c r="AO42" s="626"/>
      <c r="AP42" s="626"/>
      <c r="AQ42" s="626"/>
      <c r="AR42" s="626"/>
      <c r="AS42" s="626"/>
      <c r="AT42" s="626"/>
      <c r="AU42" s="626"/>
      <c r="AV42" s="626"/>
      <c r="AW42" s="626"/>
      <c r="AX42" s="626"/>
      <c r="AY42" s="626"/>
      <c r="AZ42" s="626"/>
      <c r="BA42" s="626"/>
      <c r="BB42" s="626"/>
      <c r="BC42" s="626"/>
      <c r="BD42" s="626"/>
      <c r="BE42" s="626"/>
      <c r="BF42" s="626"/>
      <c r="BG42" s="626"/>
      <c r="BH42" s="626"/>
      <c r="BI42" s="626"/>
      <c r="BJ42" s="626"/>
      <c r="BK42" s="626"/>
      <c r="BL42" s="626"/>
      <c r="BM42" s="626"/>
      <c r="BN42" s="626"/>
      <c r="BO42" s="626"/>
      <c r="BP42" s="626"/>
      <c r="BQ42" s="626"/>
      <c r="BR42" s="626"/>
      <c r="BS42" s="626"/>
      <c r="BT42" s="626"/>
      <c r="BU42" s="626"/>
      <c r="BV42" s="626"/>
      <c r="BW42" s="626"/>
      <c r="BX42" s="626"/>
      <c r="BY42" s="626"/>
      <c r="BZ42" s="626"/>
      <c r="CA42" s="626"/>
      <c r="CB42" s="626"/>
      <c r="CC42" s="626"/>
      <c r="CD42" s="626"/>
      <c r="CE42" s="626"/>
      <c r="CF42" s="626"/>
      <c r="CG42" s="626"/>
      <c r="CH42" s="626"/>
      <c r="CI42" s="626"/>
      <c r="CJ42" s="626"/>
      <c r="CK42" s="626"/>
      <c r="CL42" s="626"/>
      <c r="CM42" s="626"/>
      <c r="CN42" s="626"/>
      <c r="CO42" s="626"/>
      <c r="CP42" s="626"/>
      <c r="CQ42" s="626"/>
      <c r="CR42" s="626"/>
      <c r="CS42" s="626"/>
      <c r="CT42" s="626"/>
      <c r="CU42" s="626"/>
      <c r="CV42" s="626"/>
      <c r="CW42" s="626"/>
      <c r="CX42" s="633"/>
      <c r="CY42" s="626"/>
      <c r="CZ42" s="626"/>
      <c r="DA42" s="626"/>
      <c r="DB42" s="626"/>
      <c r="DC42" s="626"/>
      <c r="DD42" s="626"/>
      <c r="DE42" s="633"/>
      <c r="DF42" s="626"/>
      <c r="DG42" s="626"/>
      <c r="DH42" s="626"/>
      <c r="DI42" s="626"/>
      <c r="DJ42" s="626"/>
      <c r="DK42" s="626"/>
      <c r="DL42" s="633"/>
      <c r="DM42" s="626"/>
      <c r="DN42" s="626"/>
      <c r="DO42" s="626"/>
      <c r="DP42" s="626"/>
      <c r="DQ42" s="626"/>
      <c r="DR42" s="626"/>
      <c r="DS42" s="633"/>
      <c r="DT42" s="626"/>
      <c r="DU42" s="626"/>
      <c r="DV42" s="626"/>
      <c r="DW42" s="626"/>
      <c r="DX42" s="626"/>
      <c r="DY42" s="626"/>
      <c r="DZ42" s="633"/>
      <c r="EA42" s="626"/>
      <c r="EB42" s="626"/>
      <c r="EC42" s="626"/>
      <c r="ED42" s="626"/>
      <c r="EE42" s="626"/>
      <c r="EF42" s="626"/>
      <c r="EG42" s="633"/>
      <c r="EH42" s="626"/>
      <c r="EI42" s="626"/>
      <c r="EJ42" s="626"/>
      <c r="EK42" s="626"/>
      <c r="EL42" s="626"/>
      <c r="EM42" s="626"/>
      <c r="EN42" s="633"/>
      <c r="EO42" s="626"/>
      <c r="EP42" s="626"/>
      <c r="EQ42" s="626"/>
      <c r="ER42" s="626"/>
      <c r="ES42" s="626"/>
      <c r="ET42" s="626"/>
      <c r="EU42" s="633"/>
      <c r="EV42" s="626"/>
      <c r="EW42" s="626"/>
      <c r="EX42" s="626"/>
      <c r="EY42" s="626"/>
      <c r="EZ42" s="626"/>
      <c r="FA42" s="626"/>
      <c r="FB42" s="633"/>
      <c r="FC42" s="626"/>
      <c r="FD42" s="626"/>
      <c r="FE42" s="626"/>
      <c r="FF42" s="626"/>
      <c r="FG42" s="626"/>
      <c r="FH42" s="626"/>
      <c r="FI42" s="633"/>
      <c r="FJ42" s="626"/>
      <c r="FK42" s="626"/>
      <c r="FL42" s="626"/>
      <c r="FM42" s="626"/>
      <c r="FN42" s="626"/>
      <c r="FO42" s="626"/>
      <c r="FP42" s="633"/>
      <c r="FQ42" s="626"/>
      <c r="FR42" s="626"/>
      <c r="FS42" s="626"/>
      <c r="FT42" s="626"/>
      <c r="FU42" s="627"/>
      <c r="FV42" s="625"/>
      <c r="FW42" s="633"/>
      <c r="FX42" s="626"/>
      <c r="FY42" s="626"/>
      <c r="FZ42" s="626"/>
      <c r="GA42" s="626"/>
      <c r="GB42" s="626"/>
      <c r="GC42" s="626"/>
      <c r="GD42" s="633"/>
      <c r="GE42" s="626"/>
      <c r="GF42" s="626"/>
      <c r="GG42" s="626"/>
      <c r="GH42" s="626"/>
      <c r="GI42" s="626"/>
      <c r="GJ42" s="626"/>
      <c r="GK42" s="633"/>
      <c r="GL42" s="626"/>
      <c r="GM42" s="626"/>
      <c r="GN42" s="626"/>
      <c r="GO42" s="626"/>
      <c r="GP42" s="626"/>
      <c r="GQ42" s="626"/>
      <c r="GR42" s="633"/>
      <c r="GS42" s="626"/>
      <c r="GT42" s="626"/>
      <c r="GU42" s="626"/>
      <c r="GV42" s="626"/>
      <c r="GW42" s="626"/>
      <c r="GX42" s="626"/>
      <c r="GY42" s="634"/>
      <c r="GZ42" s="713" t="s">
        <v>699</v>
      </c>
      <c r="HA42" s="626"/>
      <c r="HB42" s="626"/>
      <c r="HC42" s="626"/>
      <c r="HD42" s="626"/>
      <c r="HE42" s="626"/>
      <c r="HF42" s="633"/>
      <c r="HG42" s="626"/>
      <c r="HH42" s="626"/>
      <c r="HI42" s="626"/>
      <c r="HJ42" s="626"/>
      <c r="HK42" s="626"/>
      <c r="HL42" s="626"/>
      <c r="HM42" s="633"/>
      <c r="HN42" s="626"/>
      <c r="HO42" s="626"/>
      <c r="HP42" s="626"/>
      <c r="HQ42" s="685">
        <v>8</v>
      </c>
      <c r="HR42" s="768">
        <v>112</v>
      </c>
      <c r="HS42" s="626"/>
      <c r="HT42" s="633"/>
      <c r="HU42" s="626"/>
      <c r="HV42" s="626"/>
      <c r="HW42" s="626"/>
      <c r="HX42" s="626"/>
      <c r="HY42" s="626"/>
      <c r="HZ42" s="626"/>
      <c r="IA42" s="633"/>
      <c r="IB42" s="648"/>
      <c r="IC42" s="648"/>
      <c r="ID42" s="653"/>
      <c r="IE42" s="654"/>
      <c r="IF42" s="655"/>
      <c r="IG42" s="655"/>
      <c r="IH42" s="633"/>
      <c r="II42" s="626"/>
      <c r="IJ42" s="626"/>
      <c r="IK42" s="626"/>
      <c r="IL42" s="626"/>
      <c r="IM42" s="626"/>
      <c r="IN42" s="626"/>
      <c r="IO42" s="633"/>
      <c r="IP42" s="626"/>
      <c r="IQ42" s="626"/>
      <c r="IR42" s="626"/>
      <c r="IS42" s="626"/>
      <c r="IT42" s="626"/>
      <c r="IU42" s="626"/>
      <c r="IV42" s="633"/>
      <c r="IW42" s="626"/>
      <c r="IX42" s="626"/>
      <c r="IY42" s="626"/>
      <c r="IZ42" s="626"/>
      <c r="JA42" s="626"/>
      <c r="JB42" s="626"/>
      <c r="JC42" s="633"/>
      <c r="JD42" s="643"/>
      <c r="JE42" s="626"/>
      <c r="JF42" s="626"/>
      <c r="JG42" s="626"/>
      <c r="JH42" s="626"/>
      <c r="JI42" s="626"/>
      <c r="JJ42" s="633"/>
      <c r="JK42" s="626"/>
      <c r="JL42" s="626"/>
      <c r="JM42" s="626"/>
      <c r="JN42" s="626"/>
      <c r="JO42" s="626"/>
      <c r="JP42" s="626"/>
      <c r="JQ42" s="633"/>
      <c r="JR42" s="626"/>
      <c r="JS42" s="626"/>
      <c r="JT42" s="626"/>
      <c r="JU42" s="626"/>
      <c r="JV42" s="626"/>
      <c r="JW42" s="626"/>
      <c r="JX42" s="633"/>
      <c r="JY42" s="626"/>
      <c r="JZ42" s="626"/>
      <c r="KA42" s="626"/>
      <c r="KB42" s="626"/>
      <c r="KC42" s="626"/>
      <c r="KD42" s="626"/>
      <c r="KE42" s="633"/>
      <c r="KF42" s="626"/>
      <c r="KG42" s="626"/>
      <c r="KH42" s="626"/>
      <c r="KI42" s="626"/>
      <c r="KJ42" s="626"/>
      <c r="KK42" s="628"/>
      <c r="KL42" s="633"/>
      <c r="KM42" s="626"/>
      <c r="KN42" s="626"/>
      <c r="KO42" s="626"/>
      <c r="KP42" s="626"/>
      <c r="KQ42" s="626"/>
      <c r="KR42" s="626"/>
      <c r="KS42" s="633"/>
      <c r="KT42" s="626"/>
      <c r="KU42" s="626"/>
      <c r="KV42" s="626"/>
      <c r="KW42" s="626"/>
      <c r="KX42" s="626"/>
      <c r="KY42" s="626"/>
      <c r="KZ42" s="633"/>
      <c r="LA42" s="626"/>
      <c r="LB42" s="626"/>
      <c r="LC42" s="626"/>
      <c r="LD42" s="626"/>
      <c r="LE42" s="626"/>
      <c r="LF42" s="626"/>
      <c r="LG42" s="633"/>
      <c r="LH42" s="626"/>
      <c r="LI42" s="626"/>
      <c r="LJ42" s="626"/>
      <c r="LK42" s="626"/>
      <c r="LL42" s="626"/>
      <c r="LM42" s="627"/>
      <c r="LN42" s="633"/>
      <c r="LO42" s="626"/>
      <c r="LP42" s="626"/>
      <c r="LQ42" s="626"/>
      <c r="LR42" s="626"/>
      <c r="LS42" s="626"/>
      <c r="LT42" s="626"/>
      <c r="LU42" s="633"/>
      <c r="LV42" s="626"/>
      <c r="LW42" s="626"/>
      <c r="LX42" s="626"/>
      <c r="LY42" s="626"/>
      <c r="LZ42" s="626"/>
      <c r="MA42" s="626"/>
      <c r="MB42" s="633"/>
      <c r="MC42" s="790"/>
      <c r="MD42" s="790"/>
      <c r="ME42" s="790"/>
      <c r="MF42" s="790"/>
      <c r="MG42" s="790"/>
      <c r="MH42" s="790"/>
      <c r="MI42" s="633"/>
      <c r="MJ42" s="626"/>
      <c r="MK42" s="626"/>
      <c r="ML42" s="626"/>
      <c r="MM42" s="626"/>
      <c r="MN42" s="626"/>
      <c r="MO42" s="626"/>
      <c r="MP42" s="633"/>
      <c r="MQ42" s="626"/>
      <c r="MR42" s="626"/>
      <c r="MS42" s="626"/>
      <c r="MT42" s="626"/>
    </row>
    <row r="43" spans="1:358" ht="22.8" hidden="1" customHeight="1" outlineLevel="1" thickBot="1">
      <c r="A43" s="629">
        <v>1</v>
      </c>
      <c r="B43" s="629" t="s">
        <v>708</v>
      </c>
      <c r="C43" s="629" t="s">
        <v>709</v>
      </c>
      <c r="D43" s="630" t="s">
        <v>710</v>
      </c>
      <c r="E43" s="630" t="s">
        <v>645</v>
      </c>
      <c r="F43" s="631" t="s">
        <v>711</v>
      </c>
      <c r="G43" s="632">
        <f t="shared" si="3"/>
        <v>48</v>
      </c>
      <c r="H43" s="625"/>
      <c r="I43" s="626"/>
      <c r="J43" s="626"/>
      <c r="K43" s="626"/>
      <c r="L43" s="626"/>
      <c r="M43" s="626"/>
      <c r="N43" s="626"/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6"/>
      <c r="Z43" s="626"/>
      <c r="AA43" s="626"/>
      <c r="AB43" s="626"/>
      <c r="AC43" s="626"/>
      <c r="AD43" s="626"/>
      <c r="AE43" s="626"/>
      <c r="AF43" s="626"/>
      <c r="AG43" s="626"/>
      <c r="AH43" s="626"/>
      <c r="AI43" s="626"/>
      <c r="AJ43" s="626"/>
      <c r="AK43" s="626"/>
      <c r="AL43" s="626"/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6"/>
      <c r="AX43" s="626"/>
      <c r="AY43" s="626"/>
      <c r="AZ43" s="626"/>
      <c r="BA43" s="626"/>
      <c r="BB43" s="626"/>
      <c r="BC43" s="626"/>
      <c r="BD43" s="626"/>
      <c r="BE43" s="626"/>
      <c r="BF43" s="626"/>
      <c r="BG43" s="626"/>
      <c r="BH43" s="626"/>
      <c r="BI43" s="626"/>
      <c r="BJ43" s="626"/>
      <c r="BK43" s="626"/>
      <c r="BL43" s="626"/>
      <c r="BM43" s="626"/>
      <c r="BN43" s="626"/>
      <c r="BO43" s="626"/>
      <c r="BP43" s="626"/>
      <c r="BQ43" s="626"/>
      <c r="BR43" s="626"/>
      <c r="BS43" s="626"/>
      <c r="BT43" s="626"/>
      <c r="BU43" s="626"/>
      <c r="BV43" s="626"/>
      <c r="BW43" s="626"/>
      <c r="BX43" s="626"/>
      <c r="BY43" s="626"/>
      <c r="BZ43" s="626"/>
      <c r="CA43" s="626"/>
      <c r="CB43" s="626"/>
      <c r="CC43" s="626"/>
      <c r="CD43" s="626"/>
      <c r="CE43" s="626"/>
      <c r="CF43" s="626"/>
      <c r="CG43" s="626"/>
      <c r="CH43" s="626"/>
      <c r="CI43" s="626"/>
      <c r="CJ43" s="626"/>
      <c r="CK43" s="626"/>
      <c r="CL43" s="626"/>
      <c r="CM43" s="626"/>
      <c r="CN43" s="626"/>
      <c r="CO43" s="626"/>
      <c r="CP43" s="626"/>
      <c r="CQ43" s="626"/>
      <c r="CR43" s="626"/>
      <c r="CS43" s="626"/>
      <c r="CT43" s="626"/>
      <c r="CU43" s="626"/>
      <c r="CV43" s="626"/>
      <c r="CW43" s="626"/>
      <c r="CX43" s="633"/>
      <c r="CY43" s="626"/>
      <c r="CZ43" s="626"/>
      <c r="DA43" s="626"/>
      <c r="DB43" s="626"/>
      <c r="DC43" s="626"/>
      <c r="DD43" s="626"/>
      <c r="DE43" s="633"/>
      <c r="DF43" s="626"/>
      <c r="DG43" s="626"/>
      <c r="DH43" s="626"/>
      <c r="DI43" s="626"/>
      <c r="DJ43" s="626"/>
      <c r="DK43" s="626"/>
      <c r="DL43" s="633"/>
      <c r="DM43" s="626"/>
      <c r="DN43" s="626"/>
      <c r="DO43" s="626"/>
      <c r="DP43" s="626"/>
      <c r="DQ43" s="626"/>
      <c r="DR43" s="626"/>
      <c r="DS43" s="633"/>
      <c r="DT43" s="626"/>
      <c r="DU43" s="626"/>
      <c r="DV43" s="626"/>
      <c r="DW43" s="626"/>
      <c r="DX43" s="626"/>
      <c r="DY43" s="626"/>
      <c r="DZ43" s="633"/>
      <c r="EA43" s="626"/>
      <c r="EB43" s="626"/>
      <c r="EC43" s="626"/>
      <c r="ED43" s="626"/>
      <c r="EE43" s="626"/>
      <c r="EF43" s="626"/>
      <c r="EG43" s="633"/>
      <c r="EH43" s="626"/>
      <c r="EI43" s="626"/>
      <c r="EJ43" s="626"/>
      <c r="EK43" s="626"/>
      <c r="EL43" s="626"/>
      <c r="EM43" s="626"/>
      <c r="EN43" s="633"/>
      <c r="EO43" s="626"/>
      <c r="EP43" s="626"/>
      <c r="EQ43" s="626"/>
      <c r="ER43" s="626"/>
      <c r="ES43" s="626"/>
      <c r="ET43" s="626"/>
      <c r="EU43" s="633"/>
      <c r="EV43" s="626"/>
      <c r="EW43" s="626"/>
      <c r="EX43" s="626"/>
      <c r="EY43" s="626"/>
      <c r="EZ43" s="626"/>
      <c r="FA43" s="626"/>
      <c r="FB43" s="633"/>
      <c r="FC43" s="626"/>
      <c r="FD43" s="626"/>
      <c r="FE43" s="626"/>
      <c r="FF43" s="626"/>
      <c r="FG43" s="626"/>
      <c r="FH43" s="626"/>
      <c r="FI43" s="633"/>
      <c r="FJ43" s="626"/>
      <c r="FK43" s="626"/>
      <c r="FL43" s="626"/>
      <c r="FM43" s="626"/>
      <c r="FN43" s="626"/>
      <c r="FO43" s="626"/>
      <c r="FP43" s="633"/>
      <c r="FQ43" s="626"/>
      <c r="FR43" s="626"/>
      <c r="FS43" s="626"/>
      <c r="FT43" s="626"/>
      <c r="FU43" s="627"/>
      <c r="FV43" s="625"/>
      <c r="FW43" s="633"/>
      <c r="FX43" s="626"/>
      <c r="FY43" s="626"/>
      <c r="FZ43" s="626"/>
      <c r="GA43" s="626"/>
      <c r="GB43" s="626"/>
      <c r="GC43" s="626"/>
      <c r="GD43" s="633"/>
      <c r="GE43" s="626"/>
      <c r="GF43" s="626"/>
      <c r="GG43" s="626"/>
      <c r="GH43" s="626"/>
      <c r="GI43" s="626"/>
      <c r="GJ43" s="626"/>
      <c r="GK43" s="633"/>
      <c r="GL43" s="626"/>
      <c r="GM43" s="626"/>
      <c r="GN43" s="626"/>
      <c r="GO43" s="626"/>
      <c r="GP43" s="626"/>
      <c r="GQ43" s="626"/>
      <c r="GR43" s="633"/>
      <c r="GS43" s="626"/>
      <c r="GT43" s="626"/>
      <c r="GU43" s="626"/>
      <c r="GW43" s="626"/>
      <c r="GX43" s="626"/>
      <c r="GY43" s="634"/>
      <c r="GZ43" s="626"/>
      <c r="HA43" s="626">
        <v>7</v>
      </c>
      <c r="HB43" s="626">
        <v>31</v>
      </c>
      <c r="HC43" s="626">
        <v>10</v>
      </c>
      <c r="HD43" s="626"/>
      <c r="HE43" s="626"/>
      <c r="HF43" s="633"/>
      <c r="HG43" s="626"/>
      <c r="HH43" s="626"/>
      <c r="HI43" s="626"/>
      <c r="HJ43" s="626"/>
      <c r="HK43" s="626"/>
      <c r="HL43" s="626"/>
      <c r="HM43" s="633"/>
      <c r="HN43" s="626"/>
      <c r="HO43" s="626"/>
      <c r="HP43" s="626"/>
      <c r="HQ43" s="626"/>
      <c r="HR43" s="626"/>
      <c r="HS43" s="626"/>
      <c r="HT43" s="633"/>
      <c r="HU43" s="626"/>
      <c r="HV43" s="626"/>
      <c r="HW43" s="626"/>
      <c r="HX43" s="626"/>
      <c r="HY43" s="626"/>
      <c r="HZ43" s="626"/>
      <c r="IA43" s="633"/>
      <c r="IB43" s="648"/>
      <c r="IC43" s="648"/>
      <c r="ID43" s="653"/>
      <c r="IE43" s="654"/>
      <c r="IF43" s="655"/>
      <c r="IG43" s="655"/>
      <c r="IH43" s="633"/>
      <c r="II43" s="626"/>
      <c r="IJ43" s="626"/>
      <c r="IK43" s="626"/>
      <c r="IL43" s="626"/>
      <c r="IM43" s="626"/>
      <c r="IN43" s="626"/>
      <c r="IO43" s="633"/>
      <c r="IP43" s="626"/>
      <c r="IQ43" s="626"/>
      <c r="IR43" s="626"/>
      <c r="IS43" s="626"/>
      <c r="IT43" s="626"/>
      <c r="IU43" s="626"/>
      <c r="IV43" s="633"/>
      <c r="IW43" s="626"/>
      <c r="IX43" s="626"/>
      <c r="IY43" s="626"/>
      <c r="IZ43" s="626"/>
      <c r="JA43" s="626"/>
      <c r="JB43" s="626"/>
      <c r="JC43" s="633"/>
      <c r="JD43" s="643"/>
      <c r="JE43" s="626"/>
      <c r="JF43" s="626"/>
      <c r="JG43" s="626"/>
      <c r="JH43" s="626"/>
      <c r="JI43" s="626"/>
      <c r="JJ43" s="633"/>
      <c r="JK43" s="626"/>
      <c r="JL43" s="626"/>
      <c r="JM43" s="626"/>
      <c r="JN43" s="626"/>
      <c r="JO43" s="626"/>
      <c r="JP43" s="626"/>
      <c r="JQ43" s="633"/>
      <c r="JR43" s="626"/>
      <c r="JS43" s="626"/>
      <c r="JT43" s="626"/>
      <c r="JU43" s="626"/>
      <c r="JV43" s="626"/>
      <c r="JW43" s="626"/>
      <c r="JX43" s="633"/>
      <c r="JY43" s="626"/>
      <c r="JZ43" s="626"/>
      <c r="KA43" s="626"/>
      <c r="KB43" s="626"/>
      <c r="KC43" s="626"/>
      <c r="KD43" s="626"/>
      <c r="KE43" s="633"/>
      <c r="KF43" s="626"/>
      <c r="KG43" s="626"/>
      <c r="KH43" s="626"/>
      <c r="KI43" s="626"/>
      <c r="KJ43" s="626"/>
      <c r="KK43" s="628"/>
      <c r="KL43" s="633"/>
      <c r="KM43" s="626"/>
      <c r="KN43" s="626"/>
      <c r="KO43" s="626"/>
      <c r="KP43" s="626"/>
      <c r="KQ43" s="626"/>
      <c r="KR43" s="626"/>
      <c r="KS43" s="633"/>
      <c r="KT43" s="626"/>
      <c r="KU43" s="626"/>
      <c r="KV43" s="626"/>
      <c r="KW43" s="626"/>
      <c r="KX43" s="626"/>
      <c r="KY43" s="626"/>
      <c r="KZ43" s="633"/>
      <c r="LA43" s="626"/>
      <c r="LB43" s="626"/>
      <c r="LC43" s="626"/>
      <c r="LD43" s="626"/>
      <c r="LE43" s="626"/>
      <c r="LF43" s="626"/>
      <c r="LG43" s="633"/>
      <c r="LH43" s="626"/>
      <c r="LI43" s="626"/>
      <c r="LJ43" s="626"/>
      <c r="LK43" s="626"/>
      <c r="LL43" s="626"/>
      <c r="LM43" s="627"/>
      <c r="LN43" s="633"/>
      <c r="LO43" s="626"/>
      <c r="LP43" s="626"/>
      <c r="LQ43" s="626"/>
      <c r="LR43" s="626"/>
      <c r="LS43" s="626"/>
      <c r="LT43" s="626"/>
      <c r="LU43" s="633"/>
      <c r="LV43" s="626"/>
      <c r="LW43" s="626"/>
      <c r="LX43" s="626"/>
      <c r="LY43" s="626"/>
      <c r="LZ43" s="626"/>
      <c r="MA43" s="626"/>
      <c r="MB43" s="633"/>
      <c r="MC43" s="790"/>
      <c r="MD43" s="790"/>
      <c r="ME43" s="790"/>
      <c r="MF43" s="790"/>
      <c r="MG43" s="790"/>
      <c r="MH43" s="790"/>
      <c r="MI43" s="633"/>
      <c r="MJ43" s="626"/>
      <c r="MK43" s="626"/>
      <c r="ML43" s="626"/>
      <c r="MM43" s="626"/>
      <c r="MN43" s="626"/>
      <c r="MO43" s="626"/>
      <c r="MP43" s="633"/>
      <c r="MQ43" s="626"/>
      <c r="MR43" s="626"/>
      <c r="MS43" s="626"/>
      <c r="MT43" s="626"/>
    </row>
    <row r="44" spans="1:358" ht="22.8" hidden="1" customHeight="1" outlineLevel="1" thickTop="1" thickBot="1">
      <c r="A44" s="629">
        <v>1</v>
      </c>
      <c r="B44" s="629"/>
      <c r="C44" s="629"/>
      <c r="D44" s="630"/>
      <c r="E44" s="630"/>
      <c r="F44" s="631" t="s">
        <v>648</v>
      </c>
      <c r="G44" s="632">
        <f t="shared" si="3"/>
        <v>26</v>
      </c>
      <c r="H44" s="625"/>
      <c r="I44" s="626"/>
      <c r="J44" s="626"/>
      <c r="K44" s="626"/>
      <c r="L44" s="626"/>
      <c r="M44" s="626"/>
      <c r="N44" s="626"/>
      <c r="O44" s="626"/>
      <c r="P44" s="626"/>
      <c r="Q44" s="626"/>
      <c r="R44" s="626"/>
      <c r="S44" s="626"/>
      <c r="T44" s="626"/>
      <c r="U44" s="626"/>
      <c r="V44" s="626"/>
      <c r="W44" s="626"/>
      <c r="X44" s="626"/>
      <c r="Y44" s="626"/>
      <c r="Z44" s="626"/>
      <c r="AA44" s="626"/>
      <c r="AB44" s="626"/>
      <c r="AC44" s="626"/>
      <c r="AD44" s="626"/>
      <c r="AE44" s="626"/>
      <c r="AF44" s="626"/>
      <c r="AG44" s="626"/>
      <c r="AH44" s="626"/>
      <c r="AI44" s="626"/>
      <c r="AJ44" s="626"/>
      <c r="AK44" s="626"/>
      <c r="AL44" s="626"/>
      <c r="AM44" s="626"/>
      <c r="AN44" s="626"/>
      <c r="AO44" s="626"/>
      <c r="AP44" s="626"/>
      <c r="AQ44" s="626"/>
      <c r="AR44" s="626"/>
      <c r="AS44" s="626"/>
      <c r="AT44" s="626"/>
      <c r="AU44" s="626"/>
      <c r="AV44" s="626"/>
      <c r="AW44" s="626"/>
      <c r="AX44" s="626"/>
      <c r="AY44" s="626"/>
      <c r="AZ44" s="626"/>
      <c r="BA44" s="626"/>
      <c r="BB44" s="626"/>
      <c r="BC44" s="626"/>
      <c r="BD44" s="626"/>
      <c r="BE44" s="626"/>
      <c r="BF44" s="626"/>
      <c r="BG44" s="626"/>
      <c r="BH44" s="626"/>
      <c r="BI44" s="626"/>
      <c r="BJ44" s="626"/>
      <c r="BK44" s="626"/>
      <c r="BL44" s="626"/>
      <c r="BM44" s="626"/>
      <c r="BN44" s="626"/>
      <c r="BO44" s="626"/>
      <c r="BP44" s="626"/>
      <c r="BQ44" s="626"/>
      <c r="BR44" s="626"/>
      <c r="BS44" s="626"/>
      <c r="BT44" s="626"/>
      <c r="BU44" s="626"/>
      <c r="BV44" s="626"/>
      <c r="BW44" s="626"/>
      <c r="BX44" s="626"/>
      <c r="BY44" s="626"/>
      <c r="BZ44" s="626"/>
      <c r="CA44" s="626"/>
      <c r="CB44" s="626"/>
      <c r="CC44" s="626"/>
      <c r="CD44" s="626"/>
      <c r="CE44" s="626"/>
      <c r="CF44" s="626"/>
      <c r="CG44" s="626"/>
      <c r="CH44" s="626"/>
      <c r="CI44" s="626"/>
      <c r="CJ44" s="626"/>
      <c r="CK44" s="626"/>
      <c r="CL44" s="626"/>
      <c r="CM44" s="626"/>
      <c r="CN44" s="626"/>
      <c r="CO44" s="626"/>
      <c r="CP44" s="626"/>
      <c r="CQ44" s="626"/>
      <c r="CR44" s="626"/>
      <c r="CS44" s="626"/>
      <c r="CT44" s="626"/>
      <c r="CU44" s="626"/>
      <c r="CV44" s="626"/>
      <c r="CW44" s="626"/>
      <c r="CX44" s="633"/>
      <c r="CY44" s="626"/>
      <c r="CZ44" s="626"/>
      <c r="DA44" s="626"/>
      <c r="DB44" s="626"/>
      <c r="DC44" s="626"/>
      <c r="DD44" s="626"/>
      <c r="DE44" s="633"/>
      <c r="DF44" s="626"/>
      <c r="DG44" s="626"/>
      <c r="DH44" s="626"/>
      <c r="DI44" s="626"/>
      <c r="DJ44" s="626"/>
      <c r="DK44" s="626"/>
      <c r="DL44" s="633"/>
      <c r="DM44" s="626"/>
      <c r="DN44" s="626"/>
      <c r="DO44" s="626"/>
      <c r="DP44" s="626"/>
      <c r="DQ44" s="626"/>
      <c r="DR44" s="626"/>
      <c r="DS44" s="633"/>
      <c r="DT44" s="626"/>
      <c r="DU44" s="626"/>
      <c r="DV44" s="626"/>
      <c r="DW44" s="626"/>
      <c r="DX44" s="626"/>
      <c r="DY44" s="626"/>
      <c r="DZ44" s="633"/>
      <c r="EA44" s="626"/>
      <c r="EB44" s="626"/>
      <c r="EC44" s="626"/>
      <c r="ED44" s="626"/>
      <c r="EE44" s="626"/>
      <c r="EF44" s="626"/>
      <c r="EG44" s="633"/>
      <c r="EH44" s="626"/>
      <c r="EI44" s="626"/>
      <c r="EJ44" s="626"/>
      <c r="EK44" s="626"/>
      <c r="EL44" s="626"/>
      <c r="EM44" s="626"/>
      <c r="EN44" s="633"/>
      <c r="EO44" s="626"/>
      <c r="EP44" s="626"/>
      <c r="EQ44" s="626"/>
      <c r="ER44" s="626"/>
      <c r="ES44" s="626"/>
      <c r="ET44" s="626"/>
      <c r="EU44" s="633"/>
      <c r="EV44" s="626"/>
      <c r="EW44" s="626"/>
      <c r="EX44" s="626"/>
      <c r="EY44" s="626"/>
      <c r="EZ44" s="626"/>
      <c r="FA44" s="626"/>
      <c r="FB44" s="633"/>
      <c r="FC44" s="626"/>
      <c r="FD44" s="626"/>
      <c r="FE44" s="626"/>
      <c r="FF44" s="626"/>
      <c r="FG44" s="626"/>
      <c r="FH44" s="626"/>
      <c r="FI44" s="633"/>
      <c r="FJ44" s="626"/>
      <c r="FK44" s="626"/>
      <c r="FL44" s="626"/>
      <c r="FM44" s="626"/>
      <c r="FN44" s="626"/>
      <c r="FO44" s="626"/>
      <c r="FP44" s="633"/>
      <c r="FQ44" s="626"/>
      <c r="FR44" s="626"/>
      <c r="FS44" s="626"/>
      <c r="FT44" s="626"/>
      <c r="FU44" s="627"/>
      <c r="FV44" s="625"/>
      <c r="FW44" s="633"/>
      <c r="FX44" s="626"/>
      <c r="FY44" s="626"/>
      <c r="FZ44" s="626"/>
      <c r="GA44" s="626"/>
      <c r="GB44" s="626"/>
      <c r="GC44" s="626"/>
      <c r="GD44" s="633"/>
      <c r="GE44" s="626"/>
      <c r="GF44" s="626"/>
      <c r="GG44" s="626"/>
      <c r="GH44" s="626"/>
      <c r="GI44" s="626"/>
      <c r="GJ44" s="626"/>
      <c r="GK44" s="633"/>
      <c r="GL44" s="626"/>
      <c r="GM44" s="626"/>
      <c r="GN44" s="626"/>
      <c r="GO44" s="626"/>
      <c r="GP44" s="626"/>
      <c r="GQ44" s="626"/>
      <c r="GR44" s="633"/>
      <c r="GS44" s="626"/>
      <c r="GT44" s="626"/>
      <c r="GU44" s="626"/>
      <c r="GV44" s="626"/>
      <c r="GW44" s="626"/>
      <c r="GX44" s="626"/>
      <c r="GY44" s="634"/>
      <c r="GZ44" s="626"/>
      <c r="HA44" s="626"/>
      <c r="HB44" s="626"/>
      <c r="HC44" s="626"/>
      <c r="HD44" s="626"/>
      <c r="HE44" s="626"/>
      <c r="HF44" s="633"/>
      <c r="HG44" s="626"/>
      <c r="HH44" s="626"/>
      <c r="HI44" s="626"/>
      <c r="HJ44" s="626"/>
      <c r="HK44" s="685">
        <v>1</v>
      </c>
      <c r="HL44" s="712" t="s">
        <v>712</v>
      </c>
      <c r="HM44" s="633"/>
      <c r="HN44" s="626"/>
      <c r="HO44" s="685">
        <v>1</v>
      </c>
      <c r="HP44" s="768">
        <v>24</v>
      </c>
      <c r="HQ44" s="626"/>
      <c r="HR44" s="626"/>
      <c r="HS44" s="626"/>
      <c r="HT44" s="633"/>
      <c r="HU44" s="626"/>
      <c r="HV44" s="626"/>
      <c r="HW44" s="626"/>
      <c r="HX44" s="626"/>
      <c r="HY44" s="626"/>
      <c r="HZ44" s="626"/>
      <c r="IA44" s="633"/>
      <c r="IB44" s="648"/>
      <c r="IC44" s="648"/>
      <c r="ID44" s="653"/>
      <c r="IE44" s="654"/>
      <c r="IF44" s="655"/>
      <c r="IG44" s="655"/>
      <c r="IH44" s="633"/>
      <c r="II44" s="626"/>
      <c r="IJ44" s="626"/>
      <c r="IK44" s="626"/>
      <c r="IL44" s="626"/>
      <c r="IM44" s="626"/>
      <c r="IN44" s="626"/>
      <c r="IO44" s="633"/>
      <c r="IP44" s="626"/>
      <c r="IQ44" s="626"/>
      <c r="IR44" s="626"/>
      <c r="IS44" s="626"/>
      <c r="IT44" s="626"/>
      <c r="IU44" s="626"/>
      <c r="IV44" s="633"/>
      <c r="IW44" s="626"/>
      <c r="IX44" s="626"/>
      <c r="IY44" s="626"/>
      <c r="IZ44" s="626"/>
      <c r="JA44" s="626"/>
      <c r="JB44" s="626"/>
      <c r="JC44" s="633"/>
      <c r="JD44" s="643"/>
      <c r="JE44" s="626"/>
      <c r="JF44" s="626"/>
      <c r="JG44" s="626"/>
      <c r="JH44" s="626"/>
      <c r="JI44" s="626"/>
      <c r="JJ44" s="633"/>
      <c r="JK44" s="626"/>
      <c r="JL44" s="626"/>
      <c r="JM44" s="626"/>
      <c r="JN44" s="626"/>
      <c r="JO44" s="626"/>
      <c r="JP44" s="626"/>
      <c r="JQ44" s="633"/>
      <c r="JR44" s="626"/>
      <c r="JS44" s="626"/>
      <c r="JT44" s="626"/>
      <c r="JU44" s="626"/>
      <c r="JV44" s="626"/>
      <c r="JW44" s="626"/>
      <c r="JX44" s="633"/>
      <c r="JY44" s="626"/>
      <c r="JZ44" s="626"/>
      <c r="KA44" s="626"/>
      <c r="KB44" s="626"/>
      <c r="KC44" s="626"/>
      <c r="KD44" s="626"/>
      <c r="KE44" s="633"/>
      <c r="KF44" s="626"/>
      <c r="KG44" s="626"/>
      <c r="KH44" s="626"/>
      <c r="KI44" s="626"/>
      <c r="KJ44" s="626"/>
      <c r="KK44" s="628"/>
      <c r="KL44" s="633"/>
      <c r="KM44" s="626"/>
      <c r="KN44" s="626"/>
      <c r="KO44" s="626"/>
      <c r="KP44" s="626"/>
      <c r="KQ44" s="626"/>
      <c r="KR44" s="626"/>
      <c r="KS44" s="633"/>
      <c r="KT44" s="626"/>
      <c r="KU44" s="626"/>
      <c r="KV44" s="626"/>
      <c r="KW44" s="626"/>
      <c r="KX44" s="626"/>
      <c r="KY44" s="626"/>
      <c r="KZ44" s="633"/>
      <c r="LA44" s="626"/>
      <c r="LB44" s="626"/>
      <c r="LC44" s="626"/>
      <c r="LD44" s="626"/>
      <c r="LE44" s="626"/>
      <c r="LF44" s="626"/>
      <c r="LG44" s="633"/>
      <c r="LH44" s="626"/>
      <c r="LI44" s="626"/>
      <c r="LJ44" s="626"/>
      <c r="LK44" s="626"/>
      <c r="LL44" s="626"/>
      <c r="LM44" s="627"/>
      <c r="LN44" s="633"/>
      <c r="LO44" s="626"/>
      <c r="LP44" s="626"/>
      <c r="LQ44" s="626"/>
      <c r="LR44" s="626"/>
      <c r="LS44" s="626"/>
      <c r="LT44" s="626"/>
      <c r="LU44" s="633"/>
      <c r="LV44" s="626"/>
      <c r="LW44" s="626"/>
      <c r="LX44" s="626"/>
      <c r="LY44" s="626"/>
      <c r="LZ44" s="626"/>
      <c r="MA44" s="626"/>
      <c r="MB44" s="633"/>
      <c r="MC44" s="790"/>
      <c r="MD44" s="790"/>
      <c r="ME44" s="790"/>
      <c r="MF44" s="790"/>
      <c r="MG44" s="790"/>
      <c r="MH44" s="790"/>
      <c r="MI44" s="633"/>
      <c r="MJ44" s="626"/>
      <c r="MK44" s="626"/>
      <c r="ML44" s="626"/>
      <c r="MM44" s="626"/>
      <c r="MN44" s="626"/>
      <c r="MO44" s="626"/>
      <c r="MP44" s="633"/>
      <c r="MQ44" s="626"/>
      <c r="MR44" s="626"/>
      <c r="MS44" s="626"/>
      <c r="MT44" s="626"/>
    </row>
    <row r="45" spans="1:358" ht="22.8" hidden="1" customHeight="1" outlineLevel="1" thickTop="1" thickBot="1">
      <c r="A45" s="629">
        <v>1</v>
      </c>
      <c r="B45" s="629">
        <v>79</v>
      </c>
      <c r="C45" s="629">
        <v>319</v>
      </c>
      <c r="D45" s="630" t="s">
        <v>713</v>
      </c>
      <c r="E45" s="630" t="s">
        <v>645</v>
      </c>
      <c r="F45" s="631" t="s">
        <v>714</v>
      </c>
      <c r="G45" s="632">
        <f t="shared" si="3"/>
        <v>16</v>
      </c>
      <c r="H45" s="625"/>
      <c r="I45" s="626"/>
      <c r="J45" s="626"/>
      <c r="K45" s="626"/>
      <c r="L45" s="626"/>
      <c r="M45" s="626"/>
      <c r="N45" s="626"/>
      <c r="O45" s="626"/>
      <c r="P45" s="626"/>
      <c r="Q45" s="626"/>
      <c r="R45" s="626"/>
      <c r="S45" s="626"/>
      <c r="T45" s="626"/>
      <c r="U45" s="626"/>
      <c r="V45" s="626"/>
      <c r="W45" s="626"/>
      <c r="X45" s="626"/>
      <c r="Y45" s="626"/>
      <c r="Z45" s="626"/>
      <c r="AA45" s="626"/>
      <c r="AB45" s="626"/>
      <c r="AC45" s="626"/>
      <c r="AD45" s="626"/>
      <c r="AE45" s="626"/>
      <c r="AF45" s="626"/>
      <c r="AG45" s="626"/>
      <c r="AH45" s="626"/>
      <c r="AI45" s="626"/>
      <c r="AJ45" s="626"/>
      <c r="AK45" s="626"/>
      <c r="AL45" s="626"/>
      <c r="AM45" s="626"/>
      <c r="AN45" s="626"/>
      <c r="AO45" s="626"/>
      <c r="AP45" s="626"/>
      <c r="AQ45" s="626"/>
      <c r="AR45" s="626"/>
      <c r="AS45" s="626"/>
      <c r="AT45" s="626"/>
      <c r="AU45" s="626"/>
      <c r="AV45" s="626"/>
      <c r="AW45" s="626"/>
      <c r="AX45" s="626"/>
      <c r="AY45" s="626"/>
      <c r="AZ45" s="626"/>
      <c r="BA45" s="626"/>
      <c r="BB45" s="626"/>
      <c r="BC45" s="626"/>
      <c r="BD45" s="626"/>
      <c r="BE45" s="626"/>
      <c r="BF45" s="626"/>
      <c r="BG45" s="626"/>
      <c r="BH45" s="626"/>
      <c r="BI45" s="626"/>
      <c r="BJ45" s="626"/>
      <c r="BK45" s="626"/>
      <c r="BL45" s="626"/>
      <c r="BM45" s="626"/>
      <c r="BN45" s="626"/>
      <c r="BO45" s="626"/>
      <c r="BP45" s="626"/>
      <c r="BQ45" s="626"/>
      <c r="BR45" s="626"/>
      <c r="BS45" s="626"/>
      <c r="BT45" s="626"/>
      <c r="BU45" s="626"/>
      <c r="BV45" s="626"/>
      <c r="BW45" s="626"/>
      <c r="BX45" s="626"/>
      <c r="BY45" s="626"/>
      <c r="BZ45" s="626"/>
      <c r="CA45" s="626"/>
      <c r="CB45" s="626"/>
      <c r="CC45" s="626"/>
      <c r="CD45" s="626"/>
      <c r="CE45" s="626"/>
      <c r="CF45" s="626"/>
      <c r="CG45" s="626"/>
      <c r="CH45" s="626"/>
      <c r="CI45" s="626"/>
      <c r="CJ45" s="626"/>
      <c r="CK45" s="626"/>
      <c r="CL45" s="626"/>
      <c r="CM45" s="626"/>
      <c r="CN45" s="626"/>
      <c r="CO45" s="626"/>
      <c r="CP45" s="626"/>
      <c r="CQ45" s="626"/>
      <c r="CR45" s="626"/>
      <c r="CS45" s="626"/>
      <c r="CT45" s="626"/>
      <c r="CU45" s="626"/>
      <c r="CV45" s="626"/>
      <c r="CW45" s="626"/>
      <c r="CX45" s="633"/>
      <c r="CY45" s="626"/>
      <c r="CZ45" s="626"/>
      <c r="DA45" s="626"/>
      <c r="DB45" s="626"/>
      <c r="DC45" s="626"/>
      <c r="DD45" s="626"/>
      <c r="DE45" s="633"/>
      <c r="DF45" s="626"/>
      <c r="DG45" s="626"/>
      <c r="DH45" s="626"/>
      <c r="DI45" s="626"/>
      <c r="DJ45" s="626"/>
      <c r="DK45" s="626"/>
      <c r="DL45" s="633"/>
      <c r="DM45" s="626"/>
      <c r="DN45" s="626"/>
      <c r="DO45" s="626"/>
      <c r="DP45" s="626"/>
      <c r="DQ45" s="626"/>
      <c r="DR45" s="626"/>
      <c r="DS45" s="633"/>
      <c r="DT45" s="626"/>
      <c r="DU45" s="626"/>
      <c r="DV45" s="626"/>
      <c r="DW45" s="626"/>
      <c r="DX45" s="626"/>
      <c r="DY45" s="626"/>
      <c r="DZ45" s="633"/>
      <c r="EA45" s="626"/>
      <c r="EB45" s="626"/>
      <c r="EC45" s="626"/>
      <c r="ED45" s="626"/>
      <c r="EE45" s="626"/>
      <c r="EF45" s="626"/>
      <c r="EG45" s="633"/>
      <c r="EH45" s="626"/>
      <c r="EI45" s="626"/>
      <c r="EJ45" s="626"/>
      <c r="EK45" s="626"/>
      <c r="EL45" s="626"/>
      <c r="EM45" s="626"/>
      <c r="EN45" s="633"/>
      <c r="EO45" s="626"/>
      <c r="EP45" s="626"/>
      <c r="EQ45" s="626"/>
      <c r="ER45" s="626"/>
      <c r="ES45" s="626"/>
      <c r="ET45" s="626"/>
      <c r="EU45" s="633"/>
      <c r="EV45" s="626"/>
      <c r="EW45" s="626"/>
      <c r="EX45" s="626"/>
      <c r="EY45" s="626"/>
      <c r="EZ45" s="626"/>
      <c r="FA45" s="626"/>
      <c r="FB45" s="633"/>
      <c r="FC45" s="626"/>
      <c r="FD45" s="626"/>
      <c r="FE45" s="626"/>
      <c r="FF45" s="626"/>
      <c r="FG45" s="626"/>
      <c r="FH45" s="626"/>
      <c r="FI45" s="633"/>
      <c r="FJ45" s="626"/>
      <c r="FK45" s="626"/>
      <c r="FL45" s="626"/>
      <c r="FM45" s="626"/>
      <c r="FN45" s="626"/>
      <c r="FO45" s="626"/>
      <c r="FP45" s="633"/>
      <c r="FQ45" s="626"/>
      <c r="FR45" s="626"/>
      <c r="FS45" s="626"/>
      <c r="FT45" s="626"/>
      <c r="FU45" s="627"/>
      <c r="FV45" s="625"/>
      <c r="FW45" s="633"/>
      <c r="FX45" s="626"/>
      <c r="FY45" s="626"/>
      <c r="FZ45" s="626"/>
      <c r="GA45" s="626"/>
      <c r="GB45" s="626"/>
      <c r="GC45" s="626"/>
      <c r="GD45" s="633"/>
      <c r="GE45" s="626"/>
      <c r="GF45" s="626"/>
      <c r="GG45" s="626"/>
      <c r="GH45" s="626"/>
      <c r="GI45" s="626"/>
      <c r="GJ45" s="626"/>
      <c r="GK45" s="633"/>
      <c r="GL45" s="626"/>
      <c r="GM45" s="626"/>
      <c r="GN45" s="626"/>
      <c r="GO45" s="626"/>
      <c r="GP45" s="626"/>
      <c r="GQ45" s="626"/>
      <c r="GR45" s="633"/>
      <c r="GS45" s="626"/>
      <c r="GT45" s="626"/>
      <c r="GU45" s="626"/>
      <c r="GV45" s="626"/>
      <c r="GX45" s="626"/>
      <c r="GY45" s="634"/>
      <c r="GZ45" s="626"/>
      <c r="HA45" s="626"/>
      <c r="HB45" s="626"/>
      <c r="HC45" s="626">
        <v>16</v>
      </c>
      <c r="HD45" s="99"/>
      <c r="HE45" s="626"/>
      <c r="HF45" s="633"/>
      <c r="HG45" s="626"/>
      <c r="HH45" s="626"/>
      <c r="HI45" s="626"/>
      <c r="HJ45" s="626"/>
      <c r="HL45" s="626"/>
      <c r="HM45" s="633"/>
      <c r="HN45" s="626"/>
      <c r="HO45" s="626"/>
      <c r="HP45" s="626"/>
      <c r="HQ45" s="626"/>
      <c r="HR45" s="626"/>
      <c r="HS45" s="626"/>
      <c r="HT45" s="633"/>
      <c r="HU45" s="626"/>
      <c r="HV45" s="626"/>
      <c r="HW45" s="626"/>
      <c r="HX45" s="626"/>
      <c r="HY45" s="626"/>
      <c r="HZ45" s="626"/>
      <c r="IA45" s="633"/>
      <c r="IB45" s="648"/>
      <c r="IC45" s="648"/>
      <c r="ID45" s="653"/>
      <c r="IE45" s="654"/>
      <c r="IF45" s="655"/>
      <c r="IG45" s="655"/>
      <c r="IH45" s="633"/>
      <c r="II45" s="626"/>
      <c r="IJ45" s="626"/>
      <c r="IK45" s="626"/>
      <c r="IL45" s="626"/>
      <c r="IM45" s="626"/>
      <c r="IN45" s="626"/>
      <c r="IO45" s="633"/>
      <c r="IP45" s="626"/>
      <c r="IQ45" s="626"/>
      <c r="IR45" s="626"/>
      <c r="IS45" s="626"/>
      <c r="IT45" s="626"/>
      <c r="IU45" s="626"/>
      <c r="IV45" s="633"/>
      <c r="IW45" s="626"/>
      <c r="IX45" s="626"/>
      <c r="IY45" s="626"/>
      <c r="IZ45" s="626"/>
      <c r="JA45" s="626"/>
      <c r="JB45" s="626"/>
      <c r="JC45" s="633"/>
      <c r="JD45" s="643"/>
      <c r="JE45" s="626"/>
      <c r="JF45" s="626"/>
      <c r="JG45" s="626"/>
      <c r="JH45" s="626"/>
      <c r="JI45" s="626"/>
      <c r="JJ45" s="633"/>
      <c r="JK45" s="626"/>
      <c r="JL45" s="626"/>
      <c r="JM45" s="626"/>
      <c r="JN45" s="626"/>
      <c r="JO45" s="626"/>
      <c r="JP45" s="626"/>
      <c r="JQ45" s="633"/>
      <c r="JR45" s="626"/>
      <c r="JS45" s="626"/>
      <c r="JT45" s="626"/>
      <c r="JU45" s="626"/>
      <c r="JV45" s="626"/>
      <c r="JW45" s="626"/>
      <c r="JX45" s="633"/>
      <c r="JY45" s="626"/>
      <c r="JZ45" s="626"/>
      <c r="KA45" s="626"/>
      <c r="KB45" s="626"/>
      <c r="KC45" s="626"/>
      <c r="KD45" s="626"/>
      <c r="KE45" s="633"/>
      <c r="KF45" s="626"/>
      <c r="KG45" s="626"/>
      <c r="KH45" s="626"/>
      <c r="KI45" s="626"/>
      <c r="KJ45" s="626"/>
      <c r="KK45" s="628"/>
      <c r="KL45" s="633"/>
      <c r="KM45" s="626"/>
      <c r="KN45" s="626"/>
      <c r="KO45" s="626"/>
      <c r="KP45" s="626"/>
      <c r="KQ45" s="626"/>
      <c r="KR45" s="626"/>
      <c r="KS45" s="633"/>
      <c r="KT45" s="626"/>
      <c r="KU45" s="626"/>
      <c r="KV45" s="626"/>
      <c r="KW45" s="626"/>
      <c r="KX45" s="626"/>
      <c r="KY45" s="626"/>
      <c r="KZ45" s="633"/>
      <c r="LA45" s="626"/>
      <c r="LB45" s="626"/>
      <c r="LC45" s="626"/>
      <c r="LD45" s="626"/>
      <c r="LE45" s="626"/>
      <c r="LF45" s="626"/>
      <c r="LG45" s="633"/>
      <c r="LH45" s="626"/>
      <c r="LI45" s="626"/>
      <c r="LJ45" s="626"/>
      <c r="LK45" s="626"/>
      <c r="LL45" s="626"/>
      <c r="LM45" s="627"/>
      <c r="LN45" s="633"/>
      <c r="LO45" s="626"/>
      <c r="LP45" s="626"/>
      <c r="LQ45" s="626"/>
      <c r="LR45" s="626"/>
      <c r="LS45" s="626"/>
      <c r="LT45" s="626"/>
      <c r="LU45" s="633"/>
      <c r="LV45" s="626"/>
      <c r="LW45" s="626"/>
      <c r="LX45" s="626"/>
      <c r="LY45" s="626"/>
      <c r="LZ45" s="626"/>
      <c r="MA45" s="626"/>
      <c r="MB45" s="633"/>
      <c r="MC45" s="790"/>
      <c r="MD45" s="790"/>
      <c r="ME45" s="790"/>
      <c r="MF45" s="790"/>
      <c r="MG45" s="790"/>
      <c r="MH45" s="790"/>
      <c r="MI45" s="633"/>
      <c r="MJ45" s="626"/>
      <c r="MK45" s="626"/>
      <c r="ML45" s="626"/>
      <c r="MM45" s="626"/>
      <c r="MN45" s="626"/>
      <c r="MO45" s="626"/>
      <c r="MP45" s="633"/>
      <c r="MQ45" s="626"/>
      <c r="MR45" s="626"/>
      <c r="MS45" s="626"/>
      <c r="MT45" s="626"/>
    </row>
    <row r="46" spans="1:358" ht="22.8" hidden="1" customHeight="1" outlineLevel="1" thickTop="1" thickBot="1">
      <c r="A46" s="629">
        <v>1</v>
      </c>
      <c r="B46" s="629"/>
      <c r="C46" s="629"/>
      <c r="D46" s="630"/>
      <c r="E46" s="630"/>
      <c r="F46" s="631" t="s">
        <v>648</v>
      </c>
      <c r="G46" s="632">
        <f t="shared" si="3"/>
        <v>1</v>
      </c>
      <c r="H46" s="625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26"/>
      <c r="AB46" s="626"/>
      <c r="AC46" s="626"/>
      <c r="AD46" s="626"/>
      <c r="AE46" s="626"/>
      <c r="AF46" s="626"/>
      <c r="AG46" s="626"/>
      <c r="AH46" s="626"/>
      <c r="AI46" s="626"/>
      <c r="AJ46" s="626"/>
      <c r="AK46" s="626"/>
      <c r="AL46" s="626"/>
      <c r="AM46" s="626"/>
      <c r="AN46" s="626"/>
      <c r="AO46" s="626"/>
      <c r="AP46" s="626"/>
      <c r="AQ46" s="626"/>
      <c r="AR46" s="626"/>
      <c r="AS46" s="626"/>
      <c r="AT46" s="626"/>
      <c r="AU46" s="626"/>
      <c r="AV46" s="626"/>
      <c r="AW46" s="626"/>
      <c r="AX46" s="626"/>
      <c r="AY46" s="626"/>
      <c r="AZ46" s="626"/>
      <c r="BA46" s="626"/>
      <c r="BB46" s="626"/>
      <c r="BC46" s="626"/>
      <c r="BD46" s="626"/>
      <c r="BE46" s="626"/>
      <c r="BF46" s="626"/>
      <c r="BG46" s="626"/>
      <c r="BH46" s="626"/>
      <c r="BI46" s="626"/>
      <c r="BJ46" s="626"/>
      <c r="BK46" s="626"/>
      <c r="BL46" s="626"/>
      <c r="BM46" s="626"/>
      <c r="BN46" s="626"/>
      <c r="BO46" s="626"/>
      <c r="BP46" s="626"/>
      <c r="BQ46" s="626"/>
      <c r="BR46" s="626"/>
      <c r="BS46" s="626"/>
      <c r="BT46" s="626"/>
      <c r="BU46" s="626"/>
      <c r="BV46" s="626"/>
      <c r="BW46" s="626"/>
      <c r="BX46" s="626"/>
      <c r="BY46" s="626"/>
      <c r="BZ46" s="626"/>
      <c r="CA46" s="626"/>
      <c r="CB46" s="626"/>
      <c r="CC46" s="626"/>
      <c r="CD46" s="626"/>
      <c r="CE46" s="626"/>
      <c r="CF46" s="626"/>
      <c r="CG46" s="626"/>
      <c r="CH46" s="626"/>
      <c r="CI46" s="626"/>
      <c r="CJ46" s="626"/>
      <c r="CK46" s="626"/>
      <c r="CL46" s="626"/>
      <c r="CM46" s="626"/>
      <c r="CN46" s="626"/>
      <c r="CO46" s="626"/>
      <c r="CP46" s="626"/>
      <c r="CQ46" s="626"/>
      <c r="CR46" s="626"/>
      <c r="CS46" s="626"/>
      <c r="CT46" s="626"/>
      <c r="CU46" s="626"/>
      <c r="CV46" s="626"/>
      <c r="CW46" s="626"/>
      <c r="CX46" s="633"/>
      <c r="CY46" s="626"/>
      <c r="CZ46" s="626"/>
      <c r="DA46" s="626"/>
      <c r="DB46" s="626"/>
      <c r="DC46" s="626"/>
      <c r="DD46" s="626"/>
      <c r="DE46" s="633"/>
      <c r="DF46" s="626"/>
      <c r="DG46" s="626"/>
      <c r="DH46" s="626"/>
      <c r="DI46" s="626"/>
      <c r="DJ46" s="626"/>
      <c r="DK46" s="626"/>
      <c r="DL46" s="633"/>
      <c r="DM46" s="626"/>
      <c r="DN46" s="626"/>
      <c r="DO46" s="626"/>
      <c r="DP46" s="626"/>
      <c r="DQ46" s="626"/>
      <c r="DR46" s="626"/>
      <c r="DS46" s="633"/>
      <c r="DT46" s="626"/>
      <c r="DU46" s="626"/>
      <c r="DV46" s="626"/>
      <c r="DW46" s="626"/>
      <c r="DX46" s="626"/>
      <c r="DY46" s="626"/>
      <c r="DZ46" s="633"/>
      <c r="EA46" s="626"/>
      <c r="EB46" s="626"/>
      <c r="EC46" s="626"/>
      <c r="ED46" s="626"/>
      <c r="EE46" s="626"/>
      <c r="EF46" s="626"/>
      <c r="EG46" s="633"/>
      <c r="EH46" s="626"/>
      <c r="EI46" s="626"/>
      <c r="EJ46" s="626"/>
      <c r="EK46" s="626"/>
      <c r="EL46" s="626"/>
      <c r="EM46" s="626"/>
      <c r="EN46" s="633"/>
      <c r="EO46" s="626"/>
      <c r="EP46" s="626"/>
      <c r="EQ46" s="626"/>
      <c r="ER46" s="626"/>
      <c r="ES46" s="626"/>
      <c r="ET46" s="626"/>
      <c r="EU46" s="633"/>
      <c r="EV46" s="626"/>
      <c r="EW46" s="626"/>
      <c r="EX46" s="626"/>
      <c r="EY46" s="626"/>
      <c r="EZ46" s="626"/>
      <c r="FA46" s="626"/>
      <c r="FB46" s="633"/>
      <c r="FC46" s="626"/>
      <c r="FD46" s="626"/>
      <c r="FE46" s="626"/>
      <c r="FF46" s="626"/>
      <c r="FG46" s="626"/>
      <c r="FH46" s="626"/>
      <c r="FI46" s="633"/>
      <c r="FJ46" s="626"/>
      <c r="FK46" s="626"/>
      <c r="FL46" s="626"/>
      <c r="FM46" s="626"/>
      <c r="FN46" s="626"/>
      <c r="FO46" s="626"/>
      <c r="FP46" s="633"/>
      <c r="FQ46" s="626"/>
      <c r="FR46" s="626"/>
      <c r="FS46" s="626"/>
      <c r="FT46" s="626"/>
      <c r="FU46" s="627"/>
      <c r="FV46" s="625"/>
      <c r="FW46" s="633"/>
      <c r="FX46" s="626"/>
      <c r="FY46" s="626"/>
      <c r="FZ46" s="626"/>
      <c r="GA46" s="626"/>
      <c r="GB46" s="626"/>
      <c r="GC46" s="626"/>
      <c r="GD46" s="633"/>
      <c r="GE46" s="626"/>
      <c r="GF46" s="626"/>
      <c r="GG46" s="626"/>
      <c r="GH46" s="626"/>
      <c r="GI46" s="626"/>
      <c r="GJ46" s="626"/>
      <c r="GK46" s="633"/>
      <c r="GL46" s="626"/>
      <c r="GM46" s="626"/>
      <c r="GN46" s="626"/>
      <c r="GO46" s="626"/>
      <c r="GP46" s="626"/>
      <c r="GQ46" s="626"/>
      <c r="GR46" s="633"/>
      <c r="GS46" s="626"/>
      <c r="GT46" s="626"/>
      <c r="GU46" s="626"/>
      <c r="GV46" s="626"/>
      <c r="GW46" s="626"/>
      <c r="GX46" s="626"/>
      <c r="GY46" s="634"/>
      <c r="GZ46" s="626"/>
      <c r="HA46" s="626"/>
      <c r="HB46" s="626"/>
      <c r="HC46" s="626"/>
      <c r="HD46" s="626"/>
      <c r="HE46" s="626"/>
      <c r="HF46" s="633"/>
      <c r="HG46" s="626"/>
      <c r="HH46" s="626"/>
      <c r="HI46" s="626"/>
      <c r="HJ46" s="626"/>
      <c r="HK46" s="685">
        <v>1</v>
      </c>
      <c r="HL46" s="712" t="s">
        <v>715</v>
      </c>
      <c r="HM46" s="633"/>
      <c r="HN46" s="626"/>
      <c r="HO46" s="626"/>
      <c r="HP46" s="626"/>
      <c r="HQ46" s="626"/>
      <c r="HR46" s="626"/>
      <c r="HS46" s="626"/>
      <c r="HT46" s="633"/>
      <c r="HU46" s="626"/>
      <c r="HV46" s="626"/>
      <c r="HW46" s="626"/>
      <c r="HX46" s="626"/>
      <c r="HY46" s="626"/>
      <c r="HZ46" s="626"/>
      <c r="IA46" s="633"/>
      <c r="IB46" s="648"/>
      <c r="IC46" s="648"/>
      <c r="ID46" s="653"/>
      <c r="IE46" s="654"/>
      <c r="IF46" s="655"/>
      <c r="IG46" s="655"/>
      <c r="IH46" s="633"/>
      <c r="II46" s="626"/>
      <c r="IJ46" s="626"/>
      <c r="IK46" s="626"/>
      <c r="IL46" s="626"/>
      <c r="IM46" s="626"/>
      <c r="IN46" s="626"/>
      <c r="IO46" s="633"/>
      <c r="IP46" s="626"/>
      <c r="IQ46" s="626"/>
      <c r="IR46" s="626"/>
      <c r="IS46" s="626"/>
      <c r="IT46" s="626"/>
      <c r="IU46" s="626"/>
      <c r="IV46" s="633"/>
      <c r="IW46" s="626"/>
      <c r="IX46" s="626"/>
      <c r="IY46" s="626"/>
      <c r="IZ46" s="626"/>
      <c r="JA46" s="626"/>
      <c r="JB46" s="626"/>
      <c r="JC46" s="633"/>
      <c r="JD46" s="643"/>
      <c r="JE46" s="626"/>
      <c r="JF46" s="626"/>
      <c r="JG46" s="626"/>
      <c r="JH46" s="626"/>
      <c r="JI46" s="626"/>
      <c r="JJ46" s="633"/>
      <c r="JK46" s="626"/>
      <c r="JL46" s="626"/>
      <c r="JM46" s="626"/>
      <c r="JN46" s="626"/>
      <c r="JO46" s="626"/>
      <c r="JP46" s="626"/>
      <c r="JQ46" s="633"/>
      <c r="JR46" s="626"/>
      <c r="JS46" s="626"/>
      <c r="JT46" s="626"/>
      <c r="JU46" s="626"/>
      <c r="JV46" s="626"/>
      <c r="JW46" s="626"/>
      <c r="JX46" s="633"/>
      <c r="JY46" s="626"/>
      <c r="JZ46" s="626"/>
      <c r="KA46" s="626"/>
      <c r="KB46" s="626"/>
      <c r="KC46" s="626"/>
      <c r="KD46" s="626"/>
      <c r="KE46" s="633"/>
      <c r="KF46" s="626"/>
      <c r="KG46" s="626"/>
      <c r="KH46" s="626"/>
      <c r="KI46" s="626"/>
      <c r="KJ46" s="626"/>
      <c r="KK46" s="628"/>
      <c r="KL46" s="633"/>
      <c r="KM46" s="626"/>
      <c r="KN46" s="626"/>
      <c r="KO46" s="626"/>
      <c r="KP46" s="626"/>
      <c r="KQ46" s="626"/>
      <c r="KR46" s="626"/>
      <c r="KS46" s="633"/>
      <c r="KT46" s="626"/>
      <c r="KU46" s="626"/>
      <c r="KV46" s="626"/>
      <c r="KW46" s="626"/>
      <c r="KX46" s="626"/>
      <c r="KY46" s="626"/>
      <c r="KZ46" s="633"/>
      <c r="LA46" s="626"/>
      <c r="LB46" s="626"/>
      <c r="LC46" s="626"/>
      <c r="LD46" s="626"/>
      <c r="LE46" s="626"/>
      <c r="LF46" s="626"/>
      <c r="LG46" s="633"/>
      <c r="LH46" s="626"/>
      <c r="LI46" s="626"/>
      <c r="LJ46" s="626"/>
      <c r="LK46" s="626"/>
      <c r="LL46" s="626"/>
      <c r="LM46" s="627"/>
      <c r="LN46" s="633"/>
      <c r="LO46" s="626"/>
      <c r="LP46" s="626"/>
      <c r="LQ46" s="626"/>
      <c r="LR46" s="626"/>
      <c r="LS46" s="626"/>
      <c r="LT46" s="626"/>
      <c r="LU46" s="633"/>
      <c r="LV46" s="626"/>
      <c r="LW46" s="626"/>
      <c r="LX46" s="626"/>
      <c r="LY46" s="626"/>
      <c r="LZ46" s="626"/>
      <c r="MA46" s="626"/>
      <c r="MB46" s="633"/>
      <c r="MC46" s="790"/>
      <c r="MD46" s="790"/>
      <c r="ME46" s="790"/>
      <c r="MF46" s="790"/>
      <c r="MG46" s="790"/>
      <c r="MH46" s="790"/>
      <c r="MI46" s="633"/>
      <c r="MJ46" s="626"/>
      <c r="MK46" s="626"/>
      <c r="ML46" s="626"/>
      <c r="MM46" s="626"/>
      <c r="MN46" s="626"/>
      <c r="MO46" s="626"/>
      <c r="MP46" s="633"/>
      <c r="MQ46" s="626"/>
      <c r="MR46" s="626"/>
      <c r="MS46" s="626"/>
      <c r="MT46" s="626"/>
    </row>
    <row r="47" spans="1:358" ht="22.8" hidden="1" customHeight="1" outlineLevel="1" thickTop="1" thickBot="1">
      <c r="A47" s="629">
        <v>1</v>
      </c>
      <c r="B47" s="629">
        <v>56</v>
      </c>
      <c r="C47" s="629">
        <v>28</v>
      </c>
      <c r="D47" s="630" t="s">
        <v>716</v>
      </c>
      <c r="E47" s="630" t="s">
        <v>649</v>
      </c>
      <c r="F47" s="631" t="s">
        <v>717</v>
      </c>
      <c r="G47" s="632">
        <f t="shared" si="3"/>
        <v>90</v>
      </c>
      <c r="H47" s="625"/>
      <c r="I47" s="626"/>
      <c r="J47" s="626"/>
      <c r="K47" s="626"/>
      <c r="L47" s="626"/>
      <c r="M47" s="626"/>
      <c r="N47" s="626"/>
      <c r="O47" s="626"/>
      <c r="P47" s="626"/>
      <c r="Q47" s="626"/>
      <c r="R47" s="626"/>
      <c r="S47" s="626"/>
      <c r="T47" s="626"/>
      <c r="U47" s="626"/>
      <c r="V47" s="626"/>
      <c r="W47" s="626"/>
      <c r="X47" s="626"/>
      <c r="Y47" s="626"/>
      <c r="Z47" s="626"/>
      <c r="AA47" s="626"/>
      <c r="AB47" s="626"/>
      <c r="AC47" s="626"/>
      <c r="AD47" s="626"/>
      <c r="AE47" s="626"/>
      <c r="AF47" s="626"/>
      <c r="AG47" s="626"/>
      <c r="AH47" s="626"/>
      <c r="AI47" s="626"/>
      <c r="AJ47" s="626"/>
      <c r="AK47" s="626"/>
      <c r="AL47" s="626"/>
      <c r="AM47" s="626"/>
      <c r="AN47" s="626"/>
      <c r="AO47" s="626"/>
      <c r="AP47" s="626"/>
      <c r="AQ47" s="626"/>
      <c r="AR47" s="626"/>
      <c r="AS47" s="626"/>
      <c r="AT47" s="626"/>
      <c r="AU47" s="626"/>
      <c r="AV47" s="626"/>
      <c r="AW47" s="626"/>
      <c r="AX47" s="626"/>
      <c r="AY47" s="626"/>
      <c r="AZ47" s="626"/>
      <c r="BA47" s="626"/>
      <c r="BB47" s="626"/>
      <c r="BC47" s="626"/>
      <c r="BD47" s="626"/>
      <c r="BE47" s="626"/>
      <c r="BF47" s="626"/>
      <c r="BG47" s="626"/>
      <c r="BH47" s="626"/>
      <c r="BI47" s="626"/>
      <c r="BJ47" s="626"/>
      <c r="BK47" s="626"/>
      <c r="BL47" s="626"/>
      <c r="BM47" s="626"/>
      <c r="BN47" s="626"/>
      <c r="BO47" s="626"/>
      <c r="BP47" s="626"/>
      <c r="BQ47" s="626"/>
      <c r="BR47" s="626"/>
      <c r="BS47" s="626"/>
      <c r="BT47" s="626"/>
      <c r="BU47" s="626"/>
      <c r="BV47" s="626"/>
      <c r="BW47" s="626"/>
      <c r="BX47" s="626"/>
      <c r="BY47" s="626"/>
      <c r="BZ47" s="626"/>
      <c r="CA47" s="626"/>
      <c r="CB47" s="626"/>
      <c r="CC47" s="626"/>
      <c r="CD47" s="626"/>
      <c r="CE47" s="626"/>
      <c r="CF47" s="626"/>
      <c r="CG47" s="626"/>
      <c r="CH47" s="626"/>
      <c r="CI47" s="626"/>
      <c r="CJ47" s="626"/>
      <c r="CK47" s="626"/>
      <c r="CL47" s="626"/>
      <c r="CM47" s="626"/>
      <c r="CN47" s="626"/>
      <c r="CO47" s="626"/>
      <c r="CP47" s="626"/>
      <c r="CQ47" s="626"/>
      <c r="CR47" s="626"/>
      <c r="CS47" s="626"/>
      <c r="CT47" s="626"/>
      <c r="CU47" s="626"/>
      <c r="CV47" s="626"/>
      <c r="CW47" s="626"/>
      <c r="CX47" s="633"/>
      <c r="CY47" s="626"/>
      <c r="CZ47" s="626"/>
      <c r="DA47" s="626"/>
      <c r="DB47" s="626"/>
      <c r="DC47" s="626"/>
      <c r="DD47" s="626"/>
      <c r="DE47" s="633"/>
      <c r="DF47" s="626"/>
      <c r="DG47" s="626"/>
      <c r="DH47" s="626"/>
      <c r="DI47" s="626"/>
      <c r="DJ47" s="626"/>
      <c r="DK47" s="626"/>
      <c r="DL47" s="633"/>
      <c r="DM47" s="626"/>
      <c r="DN47" s="626"/>
      <c r="DO47" s="626"/>
      <c r="DP47" s="626"/>
      <c r="DQ47" s="626"/>
      <c r="DR47" s="626"/>
      <c r="DS47" s="633"/>
      <c r="DT47" s="626"/>
      <c r="DU47" s="626"/>
      <c r="DV47" s="626"/>
      <c r="DW47" s="626"/>
      <c r="DX47" s="626"/>
      <c r="DY47" s="626"/>
      <c r="DZ47" s="633"/>
      <c r="EA47" s="626"/>
      <c r="EB47" s="626"/>
      <c r="EC47" s="626"/>
      <c r="ED47" s="626"/>
      <c r="EE47" s="626"/>
      <c r="EF47" s="626"/>
      <c r="EG47" s="633"/>
      <c r="EH47" s="626"/>
      <c r="EI47" s="626"/>
      <c r="EJ47" s="626"/>
      <c r="EK47" s="626"/>
      <c r="EL47" s="626"/>
      <c r="EM47" s="626"/>
      <c r="EN47" s="633"/>
      <c r="EO47" s="626"/>
      <c r="EP47" s="626"/>
      <c r="EQ47" s="626"/>
      <c r="ER47" s="626"/>
      <c r="ES47" s="626"/>
      <c r="ET47" s="626"/>
      <c r="EU47" s="633"/>
      <c r="EV47" s="626"/>
      <c r="EW47" s="626"/>
      <c r="EX47" s="626"/>
      <c r="EY47" s="626"/>
      <c r="EZ47" s="626"/>
      <c r="FA47" s="626"/>
      <c r="FB47" s="633"/>
      <c r="FC47" s="626"/>
      <c r="FD47" s="626"/>
      <c r="FE47" s="626"/>
      <c r="FF47" s="626"/>
      <c r="FG47" s="626"/>
      <c r="FH47" s="626"/>
      <c r="FI47" s="633"/>
      <c r="FJ47" s="626"/>
      <c r="FK47" s="626"/>
      <c r="FL47" s="626"/>
      <c r="FM47" s="626"/>
      <c r="FN47" s="626"/>
      <c r="FO47" s="626"/>
      <c r="FP47" s="633"/>
      <c r="FQ47" s="626"/>
      <c r="FR47" s="626"/>
      <c r="FS47" s="626"/>
      <c r="FT47" s="626"/>
      <c r="FU47" s="627"/>
      <c r="FV47" s="625"/>
      <c r="FW47" s="633"/>
      <c r="FX47" s="626"/>
      <c r="FY47" s="626"/>
      <c r="FZ47" s="626"/>
      <c r="GA47" s="626"/>
      <c r="GB47" s="626"/>
      <c r="GC47" s="626"/>
      <c r="GD47" s="633"/>
      <c r="GE47" s="626"/>
      <c r="GF47" s="626"/>
      <c r="GG47" s="626"/>
      <c r="GH47" s="626"/>
      <c r="GI47" s="626"/>
      <c r="GJ47" s="626"/>
      <c r="GK47" s="633"/>
      <c r="GL47" s="626"/>
      <c r="GM47" s="626"/>
      <c r="GN47" s="626"/>
      <c r="GO47" s="626"/>
      <c r="GP47" s="626"/>
      <c r="GQ47" s="626"/>
      <c r="GR47" s="633"/>
      <c r="GS47" s="626"/>
      <c r="GT47" s="626"/>
      <c r="GU47" s="626"/>
      <c r="GV47" s="626"/>
      <c r="GW47" s="626"/>
      <c r="GX47" s="626"/>
      <c r="GY47" s="634"/>
      <c r="GZ47" s="626"/>
      <c r="HA47" s="626"/>
      <c r="HB47" s="626"/>
      <c r="HC47" s="626"/>
      <c r="HD47" s="626"/>
      <c r="HE47" s="626">
        <v>7</v>
      </c>
      <c r="HF47" s="633"/>
      <c r="HG47" s="626">
        <v>31</v>
      </c>
      <c r="HH47" s="626">
        <v>31</v>
      </c>
      <c r="HI47" s="626">
        <v>21</v>
      </c>
      <c r="HJ47" s="626"/>
      <c r="HK47" s="626"/>
      <c r="HL47" s="626"/>
      <c r="HM47" s="633"/>
      <c r="HN47" s="626"/>
      <c r="HO47" s="626" t="s">
        <v>718</v>
      </c>
      <c r="HP47" s="626"/>
      <c r="HQ47" s="626"/>
      <c r="HR47" s="626"/>
      <c r="HS47" s="626"/>
      <c r="HT47" s="633"/>
      <c r="HU47" s="626"/>
      <c r="HV47" s="626"/>
      <c r="HW47" s="626"/>
      <c r="HX47" s="626"/>
      <c r="HY47" s="626"/>
      <c r="HZ47" s="626"/>
      <c r="IA47" s="633"/>
      <c r="IB47" s="648"/>
      <c r="IC47" s="648"/>
      <c r="ID47" s="653"/>
      <c r="IE47" s="654"/>
      <c r="IF47" s="655"/>
      <c r="IG47" s="655"/>
      <c r="IH47" s="633"/>
      <c r="II47" s="626"/>
      <c r="IJ47" s="626"/>
      <c r="IK47" s="626"/>
      <c r="IL47" s="626"/>
      <c r="IM47" s="626"/>
      <c r="IN47" s="626"/>
      <c r="IO47" s="633"/>
      <c r="IP47" s="626"/>
      <c r="IQ47" s="626"/>
      <c r="IR47" s="626"/>
      <c r="IS47" s="626"/>
      <c r="IT47" s="626"/>
      <c r="IU47" s="626"/>
      <c r="IV47" s="633"/>
      <c r="IW47" s="626"/>
      <c r="IX47" s="626"/>
      <c r="IY47" s="626"/>
      <c r="IZ47" s="626"/>
      <c r="JA47" s="626"/>
      <c r="JB47" s="626"/>
      <c r="JC47" s="633"/>
      <c r="JD47" s="643"/>
      <c r="JE47" s="626"/>
      <c r="JF47" s="626"/>
      <c r="JG47" s="626"/>
      <c r="JH47" s="626"/>
      <c r="JI47" s="626"/>
      <c r="JJ47" s="633"/>
      <c r="JK47" s="626"/>
      <c r="JL47" s="626"/>
      <c r="JM47" s="626"/>
      <c r="JN47" s="626"/>
      <c r="JO47" s="626"/>
      <c r="JP47" s="626"/>
      <c r="JQ47" s="633"/>
      <c r="JR47" s="626"/>
      <c r="JS47" s="626"/>
      <c r="JT47" s="626"/>
      <c r="JU47" s="626"/>
      <c r="JV47" s="626"/>
      <c r="JW47" s="626"/>
      <c r="JX47" s="633"/>
      <c r="JY47" s="626"/>
      <c r="JZ47" s="626"/>
      <c r="KA47" s="626"/>
      <c r="KB47" s="626"/>
      <c r="KC47" s="626"/>
      <c r="KD47" s="626"/>
      <c r="KE47" s="633"/>
      <c r="KF47" s="626"/>
      <c r="KG47" s="626"/>
      <c r="KH47" s="626"/>
      <c r="KI47" s="626"/>
      <c r="KJ47" s="626"/>
      <c r="KK47" s="628"/>
      <c r="KL47" s="633"/>
      <c r="KM47" s="626"/>
      <c r="KN47" s="626"/>
      <c r="KO47" s="626"/>
      <c r="KP47" s="626"/>
      <c r="KQ47" s="626"/>
      <c r="KR47" s="626"/>
      <c r="KS47" s="633"/>
      <c r="KT47" s="626"/>
      <c r="KU47" s="626"/>
      <c r="KV47" s="626"/>
      <c r="KW47" s="626"/>
      <c r="KX47" s="626"/>
      <c r="KY47" s="626"/>
      <c r="KZ47" s="633"/>
      <c r="LA47" s="626"/>
      <c r="LB47" s="626"/>
      <c r="LC47" s="626"/>
      <c r="LD47" s="626"/>
      <c r="LE47" s="626"/>
      <c r="LF47" s="626"/>
      <c r="LG47" s="633"/>
      <c r="LH47" s="626"/>
      <c r="LI47" s="626"/>
      <c r="LJ47" s="626"/>
      <c r="LK47" s="626"/>
      <c r="LL47" s="626"/>
      <c r="LM47" s="627"/>
      <c r="LN47" s="633"/>
      <c r="LO47" s="626"/>
      <c r="LP47" s="626"/>
      <c r="LQ47" s="626"/>
      <c r="LR47" s="626"/>
      <c r="LS47" s="626"/>
      <c r="LT47" s="626"/>
      <c r="LU47" s="633"/>
      <c r="LV47" s="626"/>
      <c r="LW47" s="626"/>
      <c r="LX47" s="626"/>
      <c r="LY47" s="626"/>
      <c r="LZ47" s="626"/>
      <c r="MA47" s="626"/>
      <c r="MB47" s="633"/>
      <c r="MC47" s="790"/>
      <c r="MD47" s="790"/>
      <c r="ME47" s="790"/>
      <c r="MF47" s="790"/>
      <c r="MG47" s="790"/>
      <c r="MH47" s="790"/>
      <c r="MI47" s="633"/>
      <c r="MJ47" s="626"/>
      <c r="MK47" s="626"/>
      <c r="ML47" s="626"/>
      <c r="MM47" s="626"/>
      <c r="MN47" s="626"/>
      <c r="MO47" s="626"/>
      <c r="MP47" s="633"/>
      <c r="MQ47" s="626"/>
      <c r="MR47" s="626"/>
      <c r="MS47" s="626"/>
      <c r="MT47" s="626"/>
    </row>
    <row r="48" spans="1:358" ht="22.8" hidden="1" customHeight="1" outlineLevel="1" thickTop="1" thickBot="1">
      <c r="A48" s="629">
        <v>1</v>
      </c>
      <c r="B48" s="629"/>
      <c r="C48" s="629"/>
      <c r="D48" s="630"/>
      <c r="E48" s="630"/>
      <c r="F48" s="631" t="s">
        <v>648</v>
      </c>
      <c r="G48" s="632">
        <f t="shared" si="3"/>
        <v>91</v>
      </c>
      <c r="H48" s="625"/>
      <c r="I48" s="626"/>
      <c r="J48" s="626"/>
      <c r="K48" s="626"/>
      <c r="L48" s="626"/>
      <c r="M48" s="626"/>
      <c r="N48" s="626"/>
      <c r="O48" s="626"/>
      <c r="P48" s="626"/>
      <c r="Q48" s="626"/>
      <c r="R48" s="626"/>
      <c r="S48" s="626"/>
      <c r="T48" s="626"/>
      <c r="U48" s="626"/>
      <c r="V48" s="626"/>
      <c r="W48" s="626"/>
      <c r="X48" s="626"/>
      <c r="Y48" s="626"/>
      <c r="Z48" s="626"/>
      <c r="AA48" s="626"/>
      <c r="AB48" s="626"/>
      <c r="AC48" s="626"/>
      <c r="AD48" s="626"/>
      <c r="AE48" s="626"/>
      <c r="AF48" s="626"/>
      <c r="AG48" s="626"/>
      <c r="AH48" s="626"/>
      <c r="AI48" s="626"/>
      <c r="AJ48" s="626"/>
      <c r="AK48" s="626"/>
      <c r="AL48" s="626"/>
      <c r="AM48" s="626"/>
      <c r="AN48" s="626"/>
      <c r="AO48" s="626"/>
      <c r="AP48" s="626"/>
      <c r="AQ48" s="626"/>
      <c r="AR48" s="626"/>
      <c r="AS48" s="626"/>
      <c r="AT48" s="626"/>
      <c r="AU48" s="626"/>
      <c r="AV48" s="626"/>
      <c r="AW48" s="626"/>
      <c r="AX48" s="626"/>
      <c r="AY48" s="626"/>
      <c r="AZ48" s="626"/>
      <c r="BA48" s="626"/>
      <c r="BB48" s="626"/>
      <c r="BC48" s="626"/>
      <c r="BD48" s="626"/>
      <c r="BE48" s="626"/>
      <c r="BF48" s="626"/>
      <c r="BG48" s="626"/>
      <c r="BH48" s="626"/>
      <c r="BI48" s="626"/>
      <c r="BJ48" s="626"/>
      <c r="BK48" s="626"/>
      <c r="BL48" s="626"/>
      <c r="BM48" s="626"/>
      <c r="BN48" s="626"/>
      <c r="BO48" s="626"/>
      <c r="BP48" s="626"/>
      <c r="BQ48" s="626"/>
      <c r="BR48" s="626"/>
      <c r="BS48" s="626"/>
      <c r="BT48" s="626"/>
      <c r="BU48" s="626"/>
      <c r="BV48" s="626"/>
      <c r="BW48" s="626"/>
      <c r="BX48" s="626"/>
      <c r="BY48" s="626"/>
      <c r="BZ48" s="626"/>
      <c r="CA48" s="626"/>
      <c r="CB48" s="626"/>
      <c r="CC48" s="626"/>
      <c r="CD48" s="626"/>
      <c r="CE48" s="626"/>
      <c r="CF48" s="626"/>
      <c r="CG48" s="626"/>
      <c r="CH48" s="626"/>
      <c r="CI48" s="626"/>
      <c r="CJ48" s="626"/>
      <c r="CK48" s="626"/>
      <c r="CL48" s="626"/>
      <c r="CM48" s="626"/>
      <c r="CN48" s="626"/>
      <c r="CO48" s="626"/>
      <c r="CP48" s="626"/>
      <c r="CQ48" s="626"/>
      <c r="CR48" s="626"/>
      <c r="CS48" s="626"/>
      <c r="CT48" s="626"/>
      <c r="CU48" s="626"/>
      <c r="CV48" s="626"/>
      <c r="CW48" s="626"/>
      <c r="CX48" s="633"/>
      <c r="CY48" s="626"/>
      <c r="CZ48" s="626"/>
      <c r="DA48" s="626"/>
      <c r="DB48" s="626"/>
      <c r="DC48" s="626"/>
      <c r="DD48" s="626"/>
      <c r="DE48" s="633"/>
      <c r="DF48" s="626"/>
      <c r="DG48" s="626"/>
      <c r="DH48" s="626"/>
      <c r="DI48" s="626"/>
      <c r="DJ48" s="626"/>
      <c r="DK48" s="626"/>
      <c r="DL48" s="633"/>
      <c r="DM48" s="626"/>
      <c r="DN48" s="626"/>
      <c r="DO48" s="626"/>
      <c r="DP48" s="626"/>
      <c r="DQ48" s="626"/>
      <c r="DR48" s="626"/>
      <c r="DS48" s="633"/>
      <c r="DT48" s="626"/>
      <c r="DU48" s="626"/>
      <c r="DV48" s="626"/>
      <c r="DW48" s="626"/>
      <c r="DX48" s="626"/>
      <c r="DY48" s="626"/>
      <c r="DZ48" s="633"/>
      <c r="EA48" s="626"/>
      <c r="EB48" s="626"/>
      <c r="EC48" s="626"/>
      <c r="ED48" s="626"/>
      <c r="EE48" s="626"/>
      <c r="EF48" s="626"/>
      <c r="EG48" s="633"/>
      <c r="EH48" s="626"/>
      <c r="EI48" s="626"/>
      <c r="EJ48" s="626"/>
      <c r="EK48" s="626"/>
      <c r="EL48" s="626"/>
      <c r="EM48" s="626"/>
      <c r="EN48" s="633"/>
      <c r="EO48" s="626"/>
      <c r="EP48" s="626"/>
      <c r="EQ48" s="626"/>
      <c r="ER48" s="626"/>
      <c r="ES48" s="626"/>
      <c r="ET48" s="626"/>
      <c r="EU48" s="633"/>
      <c r="EV48" s="626"/>
      <c r="EW48" s="626"/>
      <c r="EX48" s="626"/>
      <c r="EY48" s="626"/>
      <c r="EZ48" s="626"/>
      <c r="FA48" s="626"/>
      <c r="FB48" s="633"/>
      <c r="FC48" s="626"/>
      <c r="FD48" s="626"/>
      <c r="FE48" s="626"/>
      <c r="FF48" s="626"/>
      <c r="FG48" s="626"/>
      <c r="FH48" s="626"/>
      <c r="FI48" s="633"/>
      <c r="FJ48" s="626"/>
      <c r="FK48" s="626"/>
      <c r="FL48" s="626"/>
      <c r="FM48" s="626"/>
      <c r="FN48" s="626"/>
      <c r="FO48" s="626"/>
      <c r="FP48" s="633"/>
      <c r="FQ48" s="626"/>
      <c r="FR48" s="626"/>
      <c r="FS48" s="626"/>
      <c r="FT48" s="626"/>
      <c r="FU48" s="627"/>
      <c r="FV48" s="625"/>
      <c r="FW48" s="633"/>
      <c r="FX48" s="626"/>
      <c r="FY48" s="626"/>
      <c r="FZ48" s="626"/>
      <c r="GA48" s="626"/>
      <c r="GB48" s="626"/>
      <c r="GC48" s="626"/>
      <c r="GD48" s="633"/>
      <c r="GE48" s="626"/>
      <c r="GF48" s="626"/>
      <c r="GG48" s="626"/>
      <c r="GH48" s="626"/>
      <c r="GI48" s="626"/>
      <c r="GJ48" s="626"/>
      <c r="GK48" s="633"/>
      <c r="GL48" s="626"/>
      <c r="GM48" s="626"/>
      <c r="GN48" s="626"/>
      <c r="GO48" s="626"/>
      <c r="GP48" s="626"/>
      <c r="GQ48" s="626"/>
      <c r="GR48" s="633"/>
      <c r="GS48" s="626"/>
      <c r="GT48" s="626"/>
      <c r="GU48" s="626"/>
      <c r="GV48" s="626"/>
      <c r="GW48" s="626"/>
      <c r="GX48" s="626"/>
      <c r="GY48" s="634"/>
      <c r="GZ48" s="625"/>
      <c r="HA48" s="626"/>
      <c r="HB48" s="626"/>
      <c r="HC48" s="626"/>
      <c r="HD48" s="626"/>
      <c r="HE48" s="626"/>
      <c r="HF48" s="633"/>
      <c r="HG48" s="626"/>
      <c r="HH48" s="626"/>
      <c r="HI48" s="626"/>
      <c r="HJ48" s="626"/>
      <c r="HK48" s="626"/>
      <c r="HL48" s="626"/>
      <c r="HM48" s="633"/>
      <c r="HN48" s="626"/>
      <c r="HO48" s="685">
        <v>2</v>
      </c>
      <c r="HP48" s="768">
        <v>24</v>
      </c>
      <c r="HR48" s="626"/>
      <c r="HS48" s="685">
        <v>5</v>
      </c>
      <c r="HT48" s="768">
        <v>60</v>
      </c>
      <c r="HV48" s="626"/>
      <c r="HW48" s="626"/>
      <c r="HX48" s="626"/>
      <c r="HY48" s="626"/>
      <c r="HZ48" s="626"/>
      <c r="IA48" s="633"/>
      <c r="IB48" s="648"/>
      <c r="IC48" s="648"/>
      <c r="ID48" s="653"/>
      <c r="IE48" s="654"/>
      <c r="IF48" s="655"/>
      <c r="IG48" s="655"/>
      <c r="IH48" s="633"/>
      <c r="II48" s="626"/>
      <c r="IJ48" s="626"/>
      <c r="IK48" s="626"/>
      <c r="IL48" s="626"/>
      <c r="IM48" s="626"/>
      <c r="IN48" s="626"/>
      <c r="IO48" s="633"/>
      <c r="IP48" s="626"/>
      <c r="IQ48" s="626"/>
      <c r="IR48" s="626"/>
      <c r="IS48" s="626"/>
      <c r="IT48" s="626"/>
      <c r="IU48" s="626"/>
      <c r="IV48" s="633"/>
      <c r="IW48" s="626"/>
      <c r="IX48" s="626"/>
      <c r="IY48" s="626"/>
      <c r="IZ48" s="626"/>
      <c r="JA48" s="626"/>
      <c r="JB48" s="626"/>
      <c r="JC48" s="633"/>
      <c r="JD48" s="643"/>
      <c r="JE48" s="626"/>
      <c r="JF48" s="626"/>
      <c r="JG48" s="626"/>
      <c r="JH48" s="626"/>
      <c r="JI48" s="626"/>
      <c r="JJ48" s="633"/>
      <c r="JK48" s="626"/>
      <c r="JL48" s="626"/>
      <c r="JM48" s="626"/>
      <c r="JN48" s="626"/>
      <c r="JO48" s="626"/>
      <c r="JP48" s="626"/>
      <c r="JQ48" s="633"/>
      <c r="JR48" s="626"/>
      <c r="JS48" s="626"/>
      <c r="JT48" s="626"/>
      <c r="JU48" s="626"/>
      <c r="JV48" s="626"/>
      <c r="JW48" s="626"/>
      <c r="JX48" s="633"/>
      <c r="JY48" s="626"/>
      <c r="JZ48" s="626"/>
      <c r="KA48" s="626"/>
      <c r="KB48" s="626"/>
      <c r="KC48" s="626"/>
      <c r="KD48" s="626"/>
      <c r="KE48" s="633"/>
      <c r="KF48" s="626"/>
      <c r="KG48" s="626"/>
      <c r="KH48" s="626"/>
      <c r="KI48" s="626"/>
      <c r="KJ48" s="626"/>
      <c r="KK48" s="628"/>
      <c r="KL48" s="633"/>
      <c r="KM48" s="626"/>
      <c r="KN48" s="626"/>
      <c r="KO48" s="626"/>
      <c r="KP48" s="626"/>
      <c r="KQ48" s="626"/>
      <c r="KR48" s="626"/>
      <c r="KS48" s="633"/>
      <c r="KT48" s="626"/>
      <c r="KU48" s="626"/>
      <c r="KV48" s="626"/>
      <c r="KW48" s="626"/>
      <c r="KX48" s="626"/>
      <c r="KY48" s="626"/>
      <c r="KZ48" s="633"/>
      <c r="LA48" s="626"/>
      <c r="LB48" s="626"/>
      <c r="LC48" s="626"/>
      <c r="LD48" s="626"/>
      <c r="LE48" s="626"/>
      <c r="LF48" s="626"/>
      <c r="LG48" s="633"/>
      <c r="LH48" s="626"/>
      <c r="LI48" s="626"/>
      <c r="LJ48" s="626"/>
      <c r="LK48" s="626"/>
      <c r="LL48" s="626"/>
      <c r="LM48" s="627"/>
      <c r="LN48" s="633"/>
      <c r="LO48" s="626"/>
      <c r="LP48" s="626"/>
      <c r="LQ48" s="626"/>
      <c r="LR48" s="626"/>
      <c r="LS48" s="626"/>
      <c r="LT48" s="626"/>
      <c r="LU48" s="633"/>
      <c r="LV48" s="626"/>
      <c r="LW48" s="626"/>
      <c r="LX48" s="626"/>
      <c r="LY48" s="626"/>
      <c r="LZ48" s="626"/>
      <c r="MA48" s="626"/>
      <c r="MB48" s="633"/>
      <c r="MC48" s="790"/>
      <c r="MD48" s="790"/>
      <c r="ME48" s="790"/>
      <c r="MF48" s="790"/>
      <c r="MG48" s="790"/>
      <c r="MH48" s="790"/>
      <c r="MI48" s="633"/>
      <c r="MJ48" s="626"/>
      <c r="MK48" s="626"/>
      <c r="ML48" s="626"/>
      <c r="MM48" s="626"/>
      <c r="MN48" s="626"/>
      <c r="MO48" s="626"/>
      <c r="MP48" s="633"/>
      <c r="MQ48" s="626"/>
      <c r="MR48" s="626"/>
      <c r="MS48" s="626"/>
      <c r="MT48" s="626"/>
    </row>
    <row r="49" spans="1:358" ht="22.8" hidden="1" customHeight="1" outlineLevel="1" thickTop="1" thickBot="1">
      <c r="A49" s="629">
        <v>1</v>
      </c>
      <c r="B49" s="629" t="s">
        <v>719</v>
      </c>
      <c r="C49" s="691" t="s">
        <v>720</v>
      </c>
      <c r="D49" s="630" t="s">
        <v>721</v>
      </c>
      <c r="E49" s="630" t="s">
        <v>645</v>
      </c>
      <c r="F49" s="631" t="s">
        <v>722</v>
      </c>
      <c r="G49" s="632">
        <f t="shared" si="3"/>
        <v>176</v>
      </c>
      <c r="H49" s="625"/>
      <c r="I49" s="626"/>
      <c r="J49" s="626"/>
      <c r="K49" s="626"/>
      <c r="L49" s="626"/>
      <c r="M49" s="626"/>
      <c r="N49" s="626"/>
      <c r="O49" s="626"/>
      <c r="P49" s="626"/>
      <c r="Q49" s="626"/>
      <c r="R49" s="626"/>
      <c r="S49" s="626"/>
      <c r="T49" s="626"/>
      <c r="U49" s="626"/>
      <c r="V49" s="626"/>
      <c r="W49" s="626"/>
      <c r="X49" s="626"/>
      <c r="Y49" s="626"/>
      <c r="Z49" s="626"/>
      <c r="AA49" s="626"/>
      <c r="AB49" s="626"/>
      <c r="AC49" s="626"/>
      <c r="AD49" s="626"/>
      <c r="AE49" s="626"/>
      <c r="AF49" s="626"/>
      <c r="AG49" s="626"/>
      <c r="AH49" s="626"/>
      <c r="AI49" s="626"/>
      <c r="AJ49" s="626"/>
      <c r="AK49" s="626"/>
      <c r="AL49" s="626"/>
      <c r="AM49" s="626"/>
      <c r="AN49" s="626"/>
      <c r="AO49" s="626"/>
      <c r="AP49" s="626"/>
      <c r="AQ49" s="626"/>
      <c r="AR49" s="626"/>
      <c r="AS49" s="626"/>
      <c r="AT49" s="626"/>
      <c r="AU49" s="626"/>
      <c r="AV49" s="626"/>
      <c r="AW49" s="626"/>
      <c r="AX49" s="626"/>
      <c r="AY49" s="626"/>
      <c r="AZ49" s="626"/>
      <c r="BA49" s="626"/>
      <c r="BB49" s="626"/>
      <c r="BC49" s="626"/>
      <c r="BD49" s="626"/>
      <c r="BE49" s="626"/>
      <c r="BF49" s="626"/>
      <c r="BG49" s="626"/>
      <c r="BH49" s="626"/>
      <c r="BI49" s="626"/>
      <c r="BJ49" s="626"/>
      <c r="BK49" s="626"/>
      <c r="BL49" s="626"/>
      <c r="BM49" s="626"/>
      <c r="BN49" s="626"/>
      <c r="BO49" s="626"/>
      <c r="BP49" s="626"/>
      <c r="BQ49" s="626"/>
      <c r="BR49" s="626"/>
      <c r="BS49" s="626"/>
      <c r="BT49" s="626"/>
      <c r="BU49" s="626"/>
      <c r="BV49" s="626"/>
      <c r="BW49" s="626"/>
      <c r="BX49" s="626"/>
      <c r="BY49" s="626"/>
      <c r="BZ49" s="626"/>
      <c r="CA49" s="626"/>
      <c r="CB49" s="626"/>
      <c r="CC49" s="626"/>
      <c r="CD49" s="626"/>
      <c r="CE49" s="626"/>
      <c r="CF49" s="626"/>
      <c r="CG49" s="626"/>
      <c r="CH49" s="626"/>
      <c r="CI49" s="626"/>
      <c r="CJ49" s="626"/>
      <c r="CK49" s="626"/>
      <c r="CL49" s="626"/>
      <c r="CM49" s="626"/>
      <c r="CN49" s="626"/>
      <c r="CO49" s="626"/>
      <c r="CP49" s="626"/>
      <c r="CQ49" s="626"/>
      <c r="CR49" s="626"/>
      <c r="CS49" s="626"/>
      <c r="CT49" s="626"/>
      <c r="CU49" s="626"/>
      <c r="CV49" s="626"/>
      <c r="CW49" s="626"/>
      <c r="CX49" s="633"/>
      <c r="CY49" s="626"/>
      <c r="CZ49" s="626"/>
      <c r="DA49" s="626"/>
      <c r="DB49" s="626"/>
      <c r="DC49" s="626"/>
      <c r="DD49" s="626"/>
      <c r="DE49" s="633"/>
      <c r="DF49" s="626"/>
      <c r="DG49" s="626"/>
      <c r="DH49" s="626"/>
      <c r="DI49" s="626"/>
      <c r="DJ49" s="626"/>
      <c r="DK49" s="626"/>
      <c r="DL49" s="633"/>
      <c r="DM49" s="626"/>
      <c r="DN49" s="626"/>
      <c r="DO49" s="626"/>
      <c r="DP49" s="626"/>
      <c r="DQ49" s="626"/>
      <c r="DR49" s="626"/>
      <c r="DS49" s="633"/>
      <c r="DT49" s="626"/>
      <c r="DU49" s="626"/>
      <c r="DV49" s="626"/>
      <c r="DW49" s="626"/>
      <c r="DX49" s="626"/>
      <c r="DY49" s="626"/>
      <c r="DZ49" s="633"/>
      <c r="EA49" s="626"/>
      <c r="EB49" s="626"/>
      <c r="EC49" s="626"/>
      <c r="ED49" s="626"/>
      <c r="EE49" s="626"/>
      <c r="EF49" s="626"/>
      <c r="EG49" s="633"/>
      <c r="EH49" s="626"/>
      <c r="EI49" s="626"/>
      <c r="EJ49" s="626"/>
      <c r="EK49" s="626"/>
      <c r="EL49" s="626"/>
      <c r="EM49" s="626"/>
      <c r="EN49" s="633"/>
      <c r="EO49" s="626"/>
      <c r="EP49" s="626"/>
      <c r="EQ49" s="626"/>
      <c r="ER49" s="626"/>
      <c r="ES49" s="626"/>
      <c r="ET49" s="626"/>
      <c r="EU49" s="633"/>
      <c r="EV49" s="626"/>
      <c r="EW49" s="626"/>
      <c r="EX49" s="626"/>
      <c r="EY49" s="626"/>
      <c r="EZ49" s="626"/>
      <c r="FA49" s="626"/>
      <c r="FB49" s="633"/>
      <c r="FC49" s="626"/>
      <c r="FD49" s="626"/>
      <c r="FE49" s="626"/>
      <c r="FF49" s="626"/>
      <c r="FG49" s="626"/>
      <c r="FH49" s="626"/>
      <c r="FI49" s="633"/>
      <c r="FJ49" s="626"/>
      <c r="FK49" s="626"/>
      <c r="FL49" s="626"/>
      <c r="FM49" s="626"/>
      <c r="FN49" s="626"/>
      <c r="FO49" s="626"/>
      <c r="FP49" s="633"/>
      <c r="FQ49" s="626"/>
      <c r="FR49" s="626"/>
      <c r="FS49" s="626"/>
      <c r="FT49" s="626"/>
      <c r="FU49" s="627"/>
      <c r="FV49" s="625"/>
      <c r="FW49" s="633"/>
      <c r="FX49" s="626"/>
      <c r="FY49" s="626"/>
      <c r="FZ49" s="626"/>
      <c r="GA49" s="626"/>
      <c r="GB49" s="626"/>
      <c r="GC49" s="626"/>
      <c r="GD49" s="633"/>
      <c r="GE49" s="626"/>
      <c r="GF49" s="626"/>
      <c r="GG49" s="626"/>
      <c r="GH49" s="626"/>
      <c r="GI49" s="626"/>
      <c r="GJ49" s="626"/>
      <c r="GK49" s="633"/>
      <c r="GL49" s="626"/>
      <c r="GM49" s="626"/>
      <c r="GN49" s="626"/>
      <c r="GO49" s="626"/>
      <c r="GP49" s="626"/>
      <c r="GQ49" s="626"/>
      <c r="GR49" s="633"/>
      <c r="GS49" s="626"/>
      <c r="GT49" s="626"/>
      <c r="GU49" s="626"/>
      <c r="GV49" s="626"/>
      <c r="GW49" s="626"/>
      <c r="GX49" s="626"/>
      <c r="GY49" s="634"/>
      <c r="GZ49" s="625"/>
      <c r="HA49" s="626"/>
      <c r="HB49" s="626"/>
      <c r="HC49" s="626"/>
      <c r="HD49" s="626"/>
      <c r="HE49" s="626"/>
      <c r="HF49" s="633"/>
      <c r="HG49" s="626"/>
      <c r="HH49" s="626"/>
      <c r="HI49" s="626"/>
      <c r="HJ49" s="626">
        <v>16</v>
      </c>
      <c r="HK49" s="626">
        <v>31</v>
      </c>
      <c r="HL49" s="626">
        <v>31</v>
      </c>
      <c r="HM49" s="626">
        <v>26</v>
      </c>
      <c r="HN49" s="626">
        <v>31</v>
      </c>
      <c r="HO49" s="626">
        <v>8</v>
      </c>
      <c r="HP49" s="626">
        <v>33</v>
      </c>
      <c r="HQ49" s="626"/>
      <c r="HR49" s="626"/>
      <c r="HS49" s="648"/>
      <c r="HT49" s="633"/>
      <c r="HU49" s="626"/>
      <c r="HV49" s="626"/>
      <c r="HW49" s="626"/>
      <c r="HX49" s="626"/>
      <c r="HY49" s="643"/>
      <c r="HZ49" s="626"/>
      <c r="IA49" s="633"/>
      <c r="IB49" s="648"/>
      <c r="IC49" s="648"/>
      <c r="ID49" s="653"/>
      <c r="IE49" s="654"/>
      <c r="IF49" s="655"/>
      <c r="IG49" s="655"/>
      <c r="IH49" s="633"/>
      <c r="II49" s="626"/>
      <c r="IJ49" s="626"/>
      <c r="IK49" s="626"/>
      <c r="IL49" s="626"/>
      <c r="IM49" s="719" t="s">
        <v>723</v>
      </c>
      <c r="IN49" s="626"/>
      <c r="IO49" s="633"/>
      <c r="IP49" s="626"/>
      <c r="IQ49" s="626"/>
      <c r="IR49" s="626"/>
      <c r="IS49" s="626"/>
      <c r="IT49" s="626"/>
      <c r="IU49" s="626"/>
      <c r="IV49" s="633"/>
      <c r="IW49" s="626"/>
      <c r="IX49" s="626"/>
      <c r="IY49" s="626"/>
      <c r="IZ49" s="626"/>
      <c r="JA49" s="626"/>
      <c r="JB49" s="626"/>
      <c r="JC49" s="633"/>
      <c r="JD49" s="643"/>
      <c r="JE49" s="626"/>
      <c r="JF49" s="626"/>
      <c r="JG49" s="626"/>
      <c r="JH49" s="626"/>
      <c r="JI49" s="626"/>
      <c r="JJ49" s="633"/>
      <c r="JK49" s="626"/>
      <c r="JL49" s="626"/>
      <c r="JM49" s="626"/>
      <c r="JN49" s="626"/>
      <c r="JO49" s="626"/>
      <c r="JP49" s="626"/>
      <c r="JQ49" s="633"/>
      <c r="JR49" s="626"/>
      <c r="JS49" s="626"/>
      <c r="JT49" s="626"/>
      <c r="JU49" s="626"/>
      <c r="JV49" s="626"/>
      <c r="JW49" s="626"/>
      <c r="JX49" s="633"/>
      <c r="JY49" s="626"/>
      <c r="JZ49" s="626"/>
      <c r="KA49" s="626"/>
      <c r="KB49" s="626"/>
      <c r="KC49" s="626"/>
      <c r="KD49" s="626"/>
      <c r="KE49" s="633"/>
      <c r="KF49" s="626"/>
      <c r="KG49" s="626"/>
      <c r="KH49" s="626"/>
      <c r="KI49" s="626"/>
      <c r="KJ49" s="626"/>
      <c r="KK49" s="628"/>
      <c r="KL49" s="633"/>
      <c r="KM49" s="626"/>
      <c r="KN49" s="626"/>
      <c r="KO49" s="626"/>
      <c r="KP49" s="626"/>
      <c r="KQ49" s="626"/>
      <c r="KR49" s="626"/>
      <c r="KS49" s="633"/>
      <c r="KT49" s="626"/>
      <c r="KU49" s="626"/>
      <c r="KV49" s="626"/>
      <c r="KW49" s="626"/>
      <c r="KX49" s="626"/>
      <c r="KY49" s="626"/>
      <c r="KZ49" s="633"/>
      <c r="LA49" s="626"/>
      <c r="LB49" s="626"/>
      <c r="LC49" s="626"/>
      <c r="LD49" s="626"/>
      <c r="LE49" s="626"/>
      <c r="LF49" s="626"/>
      <c r="LG49" s="633"/>
      <c r="LH49" s="626"/>
      <c r="LI49" s="626"/>
      <c r="LJ49" s="626"/>
      <c r="LK49" s="626"/>
      <c r="LL49" s="626"/>
      <c r="LM49" s="627"/>
      <c r="LN49" s="633"/>
      <c r="LO49" s="626"/>
      <c r="LP49" s="626"/>
      <c r="LQ49" s="626"/>
      <c r="LR49" s="626"/>
      <c r="LS49" s="626"/>
      <c r="LT49" s="626"/>
      <c r="LU49" s="633"/>
      <c r="LV49" s="626"/>
      <c r="LW49" s="626"/>
      <c r="LX49" s="626"/>
      <c r="LY49" s="626"/>
      <c r="LZ49" s="626"/>
      <c r="MA49" s="626"/>
      <c r="MB49" s="633"/>
      <c r="MC49" s="790"/>
      <c r="MD49" s="790"/>
      <c r="ME49" s="790"/>
      <c r="MF49" s="790"/>
      <c r="MG49" s="790"/>
      <c r="MH49" s="790"/>
      <c r="MI49" s="633"/>
      <c r="MJ49" s="626"/>
      <c r="MK49" s="626"/>
      <c r="ML49" s="626"/>
      <c r="MM49" s="626"/>
      <c r="MN49" s="626"/>
      <c r="MO49" s="626"/>
      <c r="MP49" s="633"/>
      <c r="MQ49" s="626"/>
      <c r="MR49" s="626"/>
      <c r="MS49" s="626"/>
      <c r="MT49" s="626"/>
    </row>
    <row r="50" spans="1:358" ht="22.8" hidden="1" customHeight="1" outlineLevel="1" thickTop="1" thickBot="1">
      <c r="A50" s="629">
        <v>1</v>
      </c>
      <c r="B50" s="629"/>
      <c r="C50" s="629"/>
      <c r="D50" s="630"/>
      <c r="E50" s="630"/>
      <c r="F50" s="631" t="s">
        <v>648</v>
      </c>
      <c r="G50" s="632">
        <f t="shared" si="3"/>
        <v>187</v>
      </c>
      <c r="H50" s="625"/>
      <c r="I50" s="626"/>
      <c r="J50" s="626"/>
      <c r="K50" s="626"/>
      <c r="L50" s="626"/>
      <c r="M50" s="626"/>
      <c r="N50" s="626"/>
      <c r="O50" s="626"/>
      <c r="P50" s="626"/>
      <c r="Q50" s="626"/>
      <c r="R50" s="626"/>
      <c r="S50" s="626"/>
      <c r="T50" s="626"/>
      <c r="U50" s="626"/>
      <c r="V50" s="626"/>
      <c r="W50" s="626"/>
      <c r="X50" s="626"/>
      <c r="Y50" s="626"/>
      <c r="Z50" s="626"/>
      <c r="AA50" s="626"/>
      <c r="AB50" s="626"/>
      <c r="AC50" s="626"/>
      <c r="AD50" s="626"/>
      <c r="AE50" s="626"/>
      <c r="AF50" s="626"/>
      <c r="AG50" s="626"/>
      <c r="AH50" s="626"/>
      <c r="AI50" s="626"/>
      <c r="AJ50" s="626"/>
      <c r="AK50" s="626"/>
      <c r="AL50" s="626"/>
      <c r="AM50" s="626"/>
      <c r="AN50" s="626"/>
      <c r="AO50" s="626"/>
      <c r="AP50" s="626"/>
      <c r="AQ50" s="626"/>
      <c r="AR50" s="626"/>
      <c r="AS50" s="626"/>
      <c r="AT50" s="626"/>
      <c r="AU50" s="626"/>
      <c r="AV50" s="626"/>
      <c r="AW50" s="626"/>
      <c r="AX50" s="626"/>
      <c r="AY50" s="626"/>
      <c r="AZ50" s="626"/>
      <c r="BA50" s="626"/>
      <c r="BB50" s="626"/>
      <c r="BC50" s="626"/>
      <c r="BD50" s="626"/>
      <c r="BE50" s="626"/>
      <c r="BF50" s="626"/>
      <c r="BG50" s="626"/>
      <c r="BH50" s="626"/>
      <c r="BI50" s="626"/>
      <c r="BJ50" s="626"/>
      <c r="BK50" s="626"/>
      <c r="BL50" s="626"/>
      <c r="BM50" s="626"/>
      <c r="BN50" s="626"/>
      <c r="BO50" s="626"/>
      <c r="BP50" s="626"/>
      <c r="BQ50" s="626"/>
      <c r="BR50" s="626"/>
      <c r="BS50" s="626"/>
      <c r="BT50" s="626"/>
      <c r="BU50" s="626"/>
      <c r="BV50" s="626"/>
      <c r="BW50" s="626"/>
      <c r="BX50" s="626"/>
      <c r="BY50" s="626"/>
      <c r="BZ50" s="626"/>
      <c r="CA50" s="626"/>
      <c r="CB50" s="626"/>
      <c r="CC50" s="626"/>
      <c r="CD50" s="626"/>
      <c r="CE50" s="626"/>
      <c r="CF50" s="626"/>
      <c r="CG50" s="626"/>
      <c r="CH50" s="626"/>
      <c r="CI50" s="626"/>
      <c r="CJ50" s="626"/>
      <c r="CK50" s="626"/>
      <c r="CL50" s="626"/>
      <c r="CM50" s="626"/>
      <c r="CN50" s="626"/>
      <c r="CO50" s="626"/>
      <c r="CP50" s="626"/>
      <c r="CQ50" s="626"/>
      <c r="CR50" s="626"/>
      <c r="CS50" s="626"/>
      <c r="CT50" s="626"/>
      <c r="CU50" s="626"/>
      <c r="CV50" s="626"/>
      <c r="CW50" s="626"/>
      <c r="CX50" s="633"/>
      <c r="CY50" s="626"/>
      <c r="CZ50" s="626"/>
      <c r="DA50" s="626"/>
      <c r="DB50" s="626"/>
      <c r="DC50" s="626"/>
      <c r="DD50" s="626"/>
      <c r="DE50" s="633"/>
      <c r="DF50" s="626"/>
      <c r="DG50" s="626"/>
      <c r="DH50" s="626"/>
      <c r="DI50" s="626"/>
      <c r="DJ50" s="626"/>
      <c r="DK50" s="626"/>
      <c r="DL50" s="633"/>
      <c r="DM50" s="626"/>
      <c r="DN50" s="626"/>
      <c r="DO50" s="626"/>
      <c r="DP50" s="626"/>
      <c r="DQ50" s="626"/>
      <c r="DR50" s="626"/>
      <c r="DS50" s="633"/>
      <c r="DT50" s="626"/>
      <c r="DU50" s="626"/>
      <c r="DV50" s="626"/>
      <c r="DW50" s="626"/>
      <c r="DX50" s="626"/>
      <c r="DY50" s="626"/>
      <c r="DZ50" s="633"/>
      <c r="EA50" s="626"/>
      <c r="EB50" s="626"/>
      <c r="EC50" s="626"/>
      <c r="ED50" s="626"/>
      <c r="EE50" s="626"/>
      <c r="EF50" s="626"/>
      <c r="EG50" s="633"/>
      <c r="EH50" s="626"/>
      <c r="EI50" s="626"/>
      <c r="EJ50" s="626"/>
      <c r="EK50" s="626"/>
      <c r="EL50" s="626"/>
      <c r="EM50" s="626"/>
      <c r="EN50" s="633"/>
      <c r="EO50" s="626"/>
      <c r="EP50" s="626"/>
      <c r="EQ50" s="626"/>
      <c r="ER50" s="626"/>
      <c r="ES50" s="626"/>
      <c r="ET50" s="626"/>
      <c r="EU50" s="633"/>
      <c r="EV50" s="626"/>
      <c r="EW50" s="626"/>
      <c r="EX50" s="626"/>
      <c r="EY50" s="626"/>
      <c r="EZ50" s="626"/>
      <c r="FA50" s="626"/>
      <c r="FB50" s="633"/>
      <c r="FC50" s="626"/>
      <c r="FD50" s="626"/>
      <c r="FE50" s="626"/>
      <c r="FF50" s="626"/>
      <c r="FG50" s="626"/>
      <c r="FH50" s="626"/>
      <c r="FI50" s="633"/>
      <c r="FJ50" s="626"/>
      <c r="FK50" s="626"/>
      <c r="FL50" s="626"/>
      <c r="FM50" s="626"/>
      <c r="FN50" s="626"/>
      <c r="FO50" s="626"/>
      <c r="FP50" s="633"/>
      <c r="FQ50" s="626"/>
      <c r="FR50" s="626"/>
      <c r="FS50" s="626"/>
      <c r="FT50" s="626"/>
      <c r="FU50" s="627"/>
      <c r="FV50" s="625"/>
      <c r="FW50" s="633"/>
      <c r="FX50" s="626"/>
      <c r="FY50" s="626"/>
      <c r="FZ50" s="626"/>
      <c r="GA50" s="626"/>
      <c r="GB50" s="626"/>
      <c r="GC50" s="626"/>
      <c r="GD50" s="633"/>
      <c r="GE50" s="626"/>
      <c r="GF50" s="626"/>
      <c r="GG50" s="626"/>
      <c r="GH50" s="626"/>
      <c r="GI50" s="626"/>
      <c r="GJ50" s="626"/>
      <c r="GK50" s="633"/>
      <c r="GL50" s="626"/>
      <c r="GM50" s="626"/>
      <c r="GN50" s="626"/>
      <c r="GO50" s="626"/>
      <c r="GP50" s="626"/>
      <c r="GQ50" s="626"/>
      <c r="GR50" s="633"/>
      <c r="GS50" s="626"/>
      <c r="GT50" s="626"/>
      <c r="GU50" s="626"/>
      <c r="GV50" s="626"/>
      <c r="GW50" s="626"/>
      <c r="GX50" s="626"/>
      <c r="GY50" s="634"/>
      <c r="GZ50" s="625"/>
      <c r="HA50" s="626"/>
      <c r="HB50" s="626"/>
      <c r="HC50" s="626"/>
      <c r="HD50" s="626"/>
      <c r="HE50" s="626"/>
      <c r="HF50" s="633"/>
      <c r="HG50" s="626"/>
      <c r="HH50" s="626"/>
      <c r="HI50" s="626"/>
      <c r="HJ50" s="626"/>
      <c r="HK50" s="626"/>
      <c r="HL50" s="626"/>
      <c r="HM50" s="633"/>
      <c r="HN50" s="626"/>
      <c r="HO50" s="626"/>
      <c r="HP50" s="626"/>
      <c r="HQ50" s="626"/>
      <c r="HR50" s="626"/>
      <c r="HS50" s="685">
        <v>3</v>
      </c>
      <c r="HT50" s="768">
        <v>48</v>
      </c>
      <c r="HU50" s="626"/>
      <c r="HV50" s="626"/>
      <c r="HW50" s="626"/>
      <c r="HX50" s="626"/>
      <c r="HY50" s="685">
        <v>3</v>
      </c>
      <c r="HZ50" s="768">
        <v>48</v>
      </c>
      <c r="IA50" s="633"/>
      <c r="IC50" s="648"/>
      <c r="ID50" s="653"/>
      <c r="IE50" s="654"/>
      <c r="IF50" s="655"/>
      <c r="IG50" s="655"/>
      <c r="IH50" s="633"/>
      <c r="II50" s="626"/>
      <c r="IJ50" s="626"/>
      <c r="IK50" s="626"/>
      <c r="IL50" s="626"/>
      <c r="IN50" s="685">
        <v>4</v>
      </c>
      <c r="IO50" s="768">
        <v>64</v>
      </c>
      <c r="IP50" s="626"/>
      <c r="IQ50" s="626"/>
      <c r="IR50" s="626"/>
      <c r="IS50" s="626"/>
      <c r="IT50" s="626"/>
      <c r="IU50" s="626"/>
      <c r="IV50" s="633"/>
      <c r="IW50" s="626"/>
      <c r="IX50" s="626"/>
      <c r="IY50" s="626"/>
      <c r="IZ50" s="626"/>
      <c r="JA50" s="626"/>
      <c r="JB50" s="685">
        <v>1</v>
      </c>
      <c r="JC50" s="768">
        <v>16</v>
      </c>
      <c r="JD50" s="643"/>
      <c r="JE50" s="626"/>
      <c r="JF50" s="626"/>
      <c r="JG50" s="626"/>
      <c r="JH50" s="626"/>
      <c r="JI50" s="626"/>
      <c r="JJ50" s="633"/>
      <c r="JK50" s="626"/>
      <c r="JL50" s="626"/>
      <c r="JM50" s="626"/>
      <c r="JN50" s="626"/>
      <c r="JO50" s="626"/>
      <c r="JP50" s="626"/>
      <c r="JQ50" s="633"/>
      <c r="JR50" s="626"/>
      <c r="JS50" s="626"/>
      <c r="JT50" s="626"/>
      <c r="JU50" s="626"/>
      <c r="JV50" s="626"/>
      <c r="JW50" s="626"/>
      <c r="JX50" s="633"/>
      <c r="JY50" s="626"/>
      <c r="JZ50" s="626"/>
      <c r="KA50" s="626"/>
      <c r="KB50" s="626"/>
      <c r="KC50" s="626"/>
      <c r="KD50" s="626"/>
      <c r="KE50" s="633"/>
      <c r="KF50" s="626"/>
      <c r="KG50" s="626"/>
      <c r="KH50" s="626"/>
      <c r="KI50" s="626"/>
      <c r="KJ50" s="626"/>
      <c r="KK50" s="628"/>
      <c r="KL50" s="633"/>
      <c r="KM50" s="626"/>
      <c r="KN50" s="626"/>
      <c r="KO50" s="626"/>
      <c r="KP50" s="626"/>
      <c r="KQ50" s="626"/>
      <c r="KR50" s="626"/>
      <c r="KS50" s="633"/>
      <c r="KT50" s="626"/>
      <c r="KU50" s="626"/>
      <c r="KV50" s="626"/>
      <c r="KW50" s="626"/>
      <c r="KX50" s="626"/>
      <c r="KY50" s="626"/>
      <c r="KZ50" s="633"/>
      <c r="LA50" s="626"/>
      <c r="LB50" s="626"/>
      <c r="LC50" s="626"/>
      <c r="LD50" s="626"/>
      <c r="LE50" s="626"/>
      <c r="LF50" s="626"/>
      <c r="LG50" s="633"/>
      <c r="LH50" s="626"/>
      <c r="LI50" s="626"/>
      <c r="LJ50" s="626"/>
      <c r="LK50" s="626"/>
      <c r="LL50" s="626"/>
      <c r="LM50" s="627"/>
      <c r="LN50" s="633"/>
      <c r="LO50" s="626"/>
      <c r="LP50" s="626"/>
      <c r="LQ50" s="626"/>
      <c r="LR50" s="626"/>
      <c r="LS50" s="626"/>
      <c r="LT50" s="626"/>
      <c r="LU50" s="633"/>
      <c r="LV50" s="626"/>
      <c r="LW50" s="626"/>
      <c r="LX50" s="626"/>
      <c r="LY50" s="626"/>
      <c r="LZ50" s="626"/>
      <c r="MA50" s="626"/>
      <c r="MB50" s="633"/>
      <c r="MC50" s="790"/>
      <c r="MD50" s="790"/>
      <c r="ME50" s="790"/>
      <c r="MF50" s="790"/>
      <c r="MG50" s="790"/>
      <c r="MH50" s="790"/>
      <c r="MI50" s="633"/>
      <c r="MJ50" s="626"/>
      <c r="MK50" s="626"/>
      <c r="ML50" s="626"/>
      <c r="MM50" s="626"/>
      <c r="MN50" s="626"/>
      <c r="MO50" s="626"/>
      <c r="MP50" s="633"/>
      <c r="MQ50" s="626"/>
      <c r="MR50" s="626"/>
      <c r="MS50" s="626"/>
      <c r="MT50" s="626"/>
    </row>
    <row r="51" spans="1:358" ht="22.8" customHeight="1" collapsed="1" thickTop="1" thickBot="1">
      <c r="A51" s="629">
        <v>1</v>
      </c>
      <c r="B51" s="629">
        <v>58</v>
      </c>
      <c r="C51" s="691">
        <v>28</v>
      </c>
      <c r="D51" s="630" t="s">
        <v>724</v>
      </c>
      <c r="E51" s="630" t="s">
        <v>649</v>
      </c>
      <c r="F51" s="631" t="s">
        <v>725</v>
      </c>
      <c r="G51" s="632">
        <f t="shared" si="3"/>
        <v>140</v>
      </c>
      <c r="H51" s="625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26"/>
      <c r="AB51" s="626"/>
      <c r="AC51" s="626"/>
      <c r="AD51" s="626"/>
      <c r="AE51" s="626"/>
      <c r="AF51" s="626"/>
      <c r="AG51" s="626"/>
      <c r="AH51" s="626"/>
      <c r="AI51" s="626"/>
      <c r="AJ51" s="626"/>
      <c r="AK51" s="626"/>
      <c r="AL51" s="626"/>
      <c r="AM51" s="626"/>
      <c r="AN51" s="626"/>
      <c r="AO51" s="626"/>
      <c r="AP51" s="626"/>
      <c r="AQ51" s="626"/>
      <c r="AR51" s="626"/>
      <c r="AS51" s="626"/>
      <c r="AT51" s="626"/>
      <c r="AU51" s="626"/>
      <c r="AV51" s="626"/>
      <c r="AW51" s="626"/>
      <c r="AX51" s="626"/>
      <c r="AY51" s="626"/>
      <c r="AZ51" s="626"/>
      <c r="BA51" s="626"/>
      <c r="BB51" s="626"/>
      <c r="BC51" s="626"/>
      <c r="BD51" s="626"/>
      <c r="BE51" s="626"/>
      <c r="BF51" s="626"/>
      <c r="BG51" s="626"/>
      <c r="BH51" s="626"/>
      <c r="BI51" s="626"/>
      <c r="BJ51" s="626"/>
      <c r="BK51" s="626"/>
      <c r="BL51" s="626"/>
      <c r="BM51" s="626"/>
      <c r="BN51" s="626"/>
      <c r="BO51" s="626"/>
      <c r="BP51" s="626"/>
      <c r="BQ51" s="626"/>
      <c r="BR51" s="626"/>
      <c r="BS51" s="626"/>
      <c r="BT51" s="626"/>
      <c r="BU51" s="626"/>
      <c r="BV51" s="626"/>
      <c r="BW51" s="626"/>
      <c r="BX51" s="626"/>
      <c r="BY51" s="626"/>
      <c r="BZ51" s="626"/>
      <c r="CA51" s="626"/>
      <c r="CB51" s="626"/>
      <c r="CC51" s="626"/>
      <c r="CD51" s="626"/>
      <c r="CE51" s="626"/>
      <c r="CF51" s="626"/>
      <c r="CG51" s="626"/>
      <c r="CH51" s="626"/>
      <c r="CI51" s="626"/>
      <c r="CJ51" s="626"/>
      <c r="CK51" s="626"/>
      <c r="CL51" s="626"/>
      <c r="CM51" s="626"/>
      <c r="CN51" s="626"/>
      <c r="CO51" s="626"/>
      <c r="CP51" s="626"/>
      <c r="CQ51" s="626"/>
      <c r="CR51" s="626"/>
      <c r="CS51" s="626"/>
      <c r="CT51" s="626"/>
      <c r="CU51" s="626"/>
      <c r="CV51" s="626"/>
      <c r="CW51" s="626"/>
      <c r="CX51" s="633"/>
      <c r="CY51" s="626"/>
      <c r="CZ51" s="626"/>
      <c r="DA51" s="626"/>
      <c r="DB51" s="626"/>
      <c r="DC51" s="626"/>
      <c r="DD51" s="626"/>
      <c r="DE51" s="633"/>
      <c r="DF51" s="626"/>
      <c r="DG51" s="626"/>
      <c r="DH51" s="626"/>
      <c r="DI51" s="626"/>
      <c r="DJ51" s="626"/>
      <c r="DK51" s="626"/>
      <c r="DL51" s="633"/>
      <c r="DM51" s="626"/>
      <c r="DN51" s="626"/>
      <c r="DO51" s="626"/>
      <c r="DP51" s="626"/>
      <c r="DQ51" s="626"/>
      <c r="DR51" s="626"/>
      <c r="DS51" s="633"/>
      <c r="DT51" s="626"/>
      <c r="DU51" s="626"/>
      <c r="DV51" s="626"/>
      <c r="DW51" s="626"/>
      <c r="DX51" s="626"/>
      <c r="DY51" s="626"/>
      <c r="DZ51" s="633"/>
      <c r="EA51" s="626"/>
      <c r="EB51" s="626"/>
      <c r="EC51" s="626"/>
      <c r="ED51" s="626"/>
      <c r="EE51" s="626"/>
      <c r="EF51" s="626"/>
      <c r="EG51" s="633"/>
      <c r="EH51" s="626"/>
      <c r="EI51" s="626"/>
      <c r="EJ51" s="626"/>
      <c r="EK51" s="626"/>
      <c r="EL51" s="626"/>
      <c r="EM51" s="626"/>
      <c r="EN51" s="633"/>
      <c r="EO51" s="626"/>
      <c r="EP51" s="626"/>
      <c r="EQ51" s="626"/>
      <c r="ER51" s="626"/>
      <c r="ES51" s="626"/>
      <c r="ET51" s="626"/>
      <c r="EU51" s="633"/>
      <c r="EV51" s="626"/>
      <c r="EW51" s="626"/>
      <c r="EX51" s="626"/>
      <c r="EY51" s="626"/>
      <c r="EZ51" s="626"/>
      <c r="FA51" s="626"/>
      <c r="FB51" s="633"/>
      <c r="FC51" s="626"/>
      <c r="FD51" s="626"/>
      <c r="FE51" s="626"/>
      <c r="FF51" s="626"/>
      <c r="FG51" s="626"/>
      <c r="FH51" s="626"/>
      <c r="FI51" s="633"/>
      <c r="FJ51" s="626"/>
      <c r="FK51" s="626"/>
      <c r="FL51" s="626"/>
      <c r="FM51" s="626"/>
      <c r="FN51" s="626"/>
      <c r="FO51" s="626"/>
      <c r="FP51" s="633"/>
      <c r="FQ51" s="626"/>
      <c r="FR51" s="626"/>
      <c r="FS51" s="626"/>
      <c r="FT51" s="626"/>
      <c r="FU51" s="627"/>
      <c r="FV51" s="625"/>
      <c r="FW51" s="633"/>
      <c r="FX51" s="626"/>
      <c r="FY51" s="626"/>
      <c r="FZ51" s="626"/>
      <c r="GA51" s="626"/>
      <c r="GB51" s="626"/>
      <c r="GC51" s="626"/>
      <c r="GD51" s="633"/>
      <c r="GE51" s="626"/>
      <c r="GF51" s="626"/>
      <c r="GG51" s="626"/>
      <c r="GH51" s="626"/>
      <c r="GI51" s="626"/>
      <c r="GJ51" s="626"/>
      <c r="GK51" s="633"/>
      <c r="GL51" s="626"/>
      <c r="GM51" s="626"/>
      <c r="GN51" s="626"/>
      <c r="GO51" s="626"/>
      <c r="GP51" s="626"/>
      <c r="GQ51" s="626"/>
      <c r="GR51" s="633"/>
      <c r="GS51" s="626"/>
      <c r="GT51" s="626"/>
      <c r="GU51" s="626"/>
      <c r="GV51" s="626"/>
      <c r="GW51" s="626"/>
      <c r="GX51" s="626"/>
      <c r="GY51" s="634"/>
      <c r="GZ51" s="625"/>
      <c r="HA51" s="626"/>
      <c r="HB51" s="626"/>
      <c r="HC51" s="626"/>
      <c r="HD51" s="626"/>
      <c r="HE51" s="626"/>
      <c r="HF51" s="633"/>
      <c r="HG51" s="626"/>
      <c r="HH51" s="626"/>
      <c r="HI51" s="626"/>
      <c r="HJ51" s="626"/>
      <c r="HK51" s="626"/>
      <c r="HL51" s="626"/>
      <c r="HM51" s="633"/>
      <c r="HN51" s="626"/>
      <c r="HO51" s="626"/>
      <c r="HP51" s="626"/>
      <c r="HQ51" s="626">
        <v>12</v>
      </c>
      <c r="HR51" s="626">
        <v>22</v>
      </c>
      <c r="HS51" s="626">
        <v>27</v>
      </c>
      <c r="HT51" s="633"/>
      <c r="HU51" s="626">
        <v>30</v>
      </c>
      <c r="HV51" s="626">
        <v>30</v>
      </c>
      <c r="HW51" s="626">
        <v>19</v>
      </c>
      <c r="HX51" s="626"/>
      <c r="HY51" s="648"/>
      <c r="HZ51" s="626"/>
      <c r="IA51" s="633"/>
      <c r="IB51" s="648"/>
      <c r="IC51" s="648"/>
      <c r="ID51" s="653"/>
      <c r="IE51" s="654"/>
      <c r="IF51" s="655"/>
      <c r="IG51" s="655"/>
      <c r="IH51" s="633"/>
      <c r="II51" s="626"/>
      <c r="IJ51" s="626"/>
      <c r="IK51" s="626"/>
      <c r="IL51" s="626"/>
      <c r="IM51" s="626"/>
      <c r="IN51" s="626"/>
      <c r="IO51" s="633"/>
      <c r="IP51" s="626"/>
      <c r="IQ51" s="626"/>
      <c r="IR51" s="626"/>
      <c r="IS51" s="626"/>
      <c r="IT51" s="626"/>
      <c r="IU51" s="626"/>
      <c r="IV51" s="633"/>
      <c r="IW51" s="626"/>
      <c r="IX51" s="626"/>
      <c r="IY51" s="626"/>
      <c r="IZ51" s="626"/>
      <c r="JA51" s="626"/>
      <c r="JB51" s="626"/>
      <c r="JC51" s="633"/>
      <c r="JD51" s="643"/>
      <c r="JE51" s="626"/>
      <c r="JF51" s="626"/>
      <c r="JG51" s="626"/>
      <c r="JH51" s="626"/>
      <c r="JI51" s="626"/>
      <c r="JJ51" s="633"/>
      <c r="JK51" s="626"/>
      <c r="JL51" s="626"/>
      <c r="JM51" s="626"/>
      <c r="JN51" s="626"/>
      <c r="JO51" s="626"/>
      <c r="JP51" s="626"/>
      <c r="JQ51" s="633"/>
      <c r="JR51" s="626"/>
      <c r="JS51" s="626"/>
      <c r="JT51" s="626"/>
      <c r="JU51" s="626"/>
      <c r="JV51" s="626"/>
      <c r="JW51" s="626"/>
      <c r="JX51" s="633"/>
      <c r="JY51" s="626"/>
      <c r="JZ51" s="626"/>
      <c r="KA51" s="626"/>
      <c r="KB51" s="626"/>
      <c r="KC51" s="626"/>
      <c r="KD51" s="626"/>
      <c r="KE51" s="633"/>
      <c r="KF51" s="626"/>
      <c r="KG51" s="626"/>
      <c r="KH51" s="626"/>
      <c r="KI51" s="626"/>
      <c r="KJ51" s="626"/>
      <c r="KK51" s="628"/>
      <c r="KL51" s="633"/>
      <c r="KM51" s="626"/>
      <c r="KN51" s="626"/>
      <c r="KO51" s="626"/>
      <c r="KP51" s="626"/>
      <c r="KQ51" s="626"/>
      <c r="KR51" s="626"/>
      <c r="KS51" s="633"/>
      <c r="KT51" s="626"/>
      <c r="KU51" s="626"/>
      <c r="KV51" s="626"/>
      <c r="KW51" s="626"/>
      <c r="KX51" s="626"/>
      <c r="KY51" s="626"/>
      <c r="KZ51" s="633"/>
      <c r="LA51" s="626"/>
      <c r="LB51" s="626"/>
      <c r="LC51" s="626"/>
      <c r="LD51" s="626"/>
      <c r="LE51" s="626"/>
      <c r="LF51" s="626"/>
      <c r="LG51" s="633"/>
      <c r="LH51" s="626"/>
      <c r="LI51" s="626"/>
      <c r="LJ51" s="626"/>
      <c r="LK51" s="626"/>
      <c r="LL51" s="626"/>
      <c r="LM51" s="627"/>
      <c r="LN51" s="633"/>
      <c r="LO51" s="626"/>
      <c r="LP51" s="626"/>
      <c r="LQ51" s="626"/>
      <c r="LR51" s="626"/>
      <c r="LS51" s="626"/>
      <c r="LT51" s="626"/>
      <c r="LU51" s="633"/>
      <c r="LV51" s="626"/>
      <c r="LW51" s="626"/>
      <c r="LX51" s="626"/>
      <c r="LY51" s="626"/>
      <c r="LZ51" s="626"/>
      <c r="MA51" s="626"/>
      <c r="MB51" s="633"/>
      <c r="MC51" s="790"/>
      <c r="MD51" s="790"/>
      <c r="ME51" s="790"/>
      <c r="MF51" s="790"/>
      <c r="MG51" s="790"/>
      <c r="MH51" s="790"/>
      <c r="MI51" s="633"/>
      <c r="MJ51" s="626"/>
      <c r="MK51" s="626"/>
      <c r="ML51" s="626"/>
      <c r="MM51" s="626"/>
      <c r="MN51" s="626"/>
      <c r="MO51" s="626"/>
      <c r="MP51" s="633"/>
      <c r="MQ51" s="626"/>
      <c r="MR51" s="626"/>
      <c r="MS51" s="626"/>
      <c r="MT51" s="626"/>
    </row>
    <row r="52" spans="1:358" ht="22.8" customHeight="1" thickTop="1" thickBot="1">
      <c r="A52" s="629">
        <v>1</v>
      </c>
      <c r="B52" s="629"/>
      <c r="C52" s="629"/>
      <c r="D52" s="639"/>
      <c r="E52" s="630"/>
      <c r="F52" s="631" t="s">
        <v>648</v>
      </c>
      <c r="G52" s="632">
        <f t="shared" si="3"/>
        <v>191</v>
      </c>
      <c r="H52" s="625"/>
      <c r="I52" s="626"/>
      <c r="J52" s="626"/>
      <c r="K52" s="626"/>
      <c r="L52" s="626"/>
      <c r="M52" s="626"/>
      <c r="N52" s="626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6"/>
      <c r="Z52" s="626"/>
      <c r="AA52" s="626"/>
      <c r="AB52" s="626"/>
      <c r="AC52" s="626"/>
      <c r="AD52" s="626"/>
      <c r="AE52" s="626"/>
      <c r="AF52" s="626"/>
      <c r="AG52" s="626"/>
      <c r="AH52" s="626"/>
      <c r="AI52" s="626"/>
      <c r="AJ52" s="626"/>
      <c r="AK52" s="626"/>
      <c r="AL52" s="626"/>
      <c r="AM52" s="626"/>
      <c r="AN52" s="626"/>
      <c r="AO52" s="626"/>
      <c r="AP52" s="626"/>
      <c r="AQ52" s="626"/>
      <c r="AR52" s="626"/>
      <c r="AS52" s="626"/>
      <c r="AT52" s="626"/>
      <c r="AU52" s="626"/>
      <c r="AV52" s="626"/>
      <c r="AW52" s="626"/>
      <c r="AX52" s="626"/>
      <c r="AY52" s="626"/>
      <c r="AZ52" s="626"/>
      <c r="BA52" s="626"/>
      <c r="BB52" s="626"/>
      <c r="BC52" s="626"/>
      <c r="BD52" s="626"/>
      <c r="BE52" s="626"/>
      <c r="BF52" s="626"/>
      <c r="BG52" s="626"/>
      <c r="BH52" s="626"/>
      <c r="BI52" s="626"/>
      <c r="BJ52" s="626"/>
      <c r="BK52" s="626"/>
      <c r="BL52" s="626"/>
      <c r="BM52" s="626"/>
      <c r="BN52" s="626"/>
      <c r="BO52" s="626"/>
      <c r="BP52" s="626"/>
      <c r="BQ52" s="626"/>
      <c r="BR52" s="626"/>
      <c r="BS52" s="626"/>
      <c r="BT52" s="626"/>
      <c r="BU52" s="626"/>
      <c r="BV52" s="626"/>
      <c r="BW52" s="626"/>
      <c r="BX52" s="626"/>
      <c r="BY52" s="626"/>
      <c r="BZ52" s="626"/>
      <c r="CA52" s="626"/>
      <c r="CB52" s="626"/>
      <c r="CC52" s="626"/>
      <c r="CD52" s="626"/>
      <c r="CE52" s="626"/>
      <c r="CF52" s="626"/>
      <c r="CG52" s="626"/>
      <c r="CH52" s="626"/>
      <c r="CI52" s="626"/>
      <c r="CJ52" s="626"/>
      <c r="CK52" s="626"/>
      <c r="CL52" s="626"/>
      <c r="CM52" s="626"/>
      <c r="CN52" s="626"/>
      <c r="CO52" s="626"/>
      <c r="CP52" s="626"/>
      <c r="CQ52" s="626"/>
      <c r="CR52" s="626"/>
      <c r="CS52" s="626"/>
      <c r="CT52" s="626"/>
      <c r="CU52" s="626"/>
      <c r="CV52" s="626"/>
      <c r="CW52" s="626"/>
      <c r="CX52" s="633"/>
      <c r="CY52" s="626"/>
      <c r="CZ52" s="626"/>
      <c r="DA52" s="626"/>
      <c r="DB52" s="626"/>
      <c r="DC52" s="626"/>
      <c r="DD52" s="626"/>
      <c r="DE52" s="633"/>
      <c r="DF52" s="626"/>
      <c r="DG52" s="626"/>
      <c r="DH52" s="626"/>
      <c r="DI52" s="626"/>
      <c r="DJ52" s="626"/>
      <c r="DK52" s="626"/>
      <c r="DL52" s="633"/>
      <c r="DM52" s="626"/>
      <c r="DN52" s="626"/>
      <c r="DO52" s="626"/>
      <c r="DP52" s="626"/>
      <c r="DQ52" s="626"/>
      <c r="DR52" s="626"/>
      <c r="DS52" s="633"/>
      <c r="DT52" s="626"/>
      <c r="DU52" s="626"/>
      <c r="DV52" s="626"/>
      <c r="DW52" s="626"/>
      <c r="DX52" s="626"/>
      <c r="DY52" s="626"/>
      <c r="DZ52" s="633"/>
      <c r="EA52" s="626"/>
      <c r="EB52" s="626"/>
      <c r="EC52" s="626"/>
      <c r="ED52" s="626"/>
      <c r="EE52" s="626"/>
      <c r="EF52" s="626"/>
      <c r="EG52" s="633"/>
      <c r="EH52" s="626"/>
      <c r="EI52" s="626"/>
      <c r="EJ52" s="626"/>
      <c r="EK52" s="626"/>
      <c r="EL52" s="626"/>
      <c r="EM52" s="626"/>
      <c r="EN52" s="633"/>
      <c r="EO52" s="626"/>
      <c r="EP52" s="626"/>
      <c r="EQ52" s="626"/>
      <c r="ER52" s="626"/>
      <c r="ES52" s="626"/>
      <c r="ET52" s="626"/>
      <c r="EU52" s="633"/>
      <c r="EV52" s="626"/>
      <c r="EW52" s="626"/>
      <c r="EX52" s="626"/>
      <c r="EY52" s="626"/>
      <c r="EZ52" s="626"/>
      <c r="FA52" s="626"/>
      <c r="FB52" s="633"/>
      <c r="FC52" s="626"/>
      <c r="FD52" s="626"/>
      <c r="FE52" s="626"/>
      <c r="FF52" s="626"/>
      <c r="FG52" s="626"/>
      <c r="FH52" s="626"/>
      <c r="FI52" s="633"/>
      <c r="FJ52" s="626"/>
      <c r="FK52" s="626"/>
      <c r="FL52" s="626"/>
      <c r="FM52" s="626"/>
      <c r="FN52" s="626"/>
      <c r="FO52" s="626"/>
      <c r="FP52" s="633"/>
      <c r="FQ52" s="626"/>
      <c r="FR52" s="626"/>
      <c r="FS52" s="626"/>
      <c r="FT52" s="626"/>
      <c r="FU52" s="627"/>
      <c r="FV52" s="625"/>
      <c r="FW52" s="633"/>
      <c r="FX52" s="626"/>
      <c r="FY52" s="626"/>
      <c r="FZ52" s="626"/>
      <c r="GA52" s="626"/>
      <c r="GB52" s="626"/>
      <c r="GC52" s="626"/>
      <c r="GD52" s="633"/>
      <c r="GE52" s="626"/>
      <c r="GF52" s="626"/>
      <c r="GG52" s="626"/>
      <c r="GH52" s="626"/>
      <c r="GI52" s="626"/>
      <c r="GJ52" s="626"/>
      <c r="GK52" s="633"/>
      <c r="GL52" s="626"/>
      <c r="GM52" s="626"/>
      <c r="GN52" s="626"/>
      <c r="GO52" s="626"/>
      <c r="GP52" s="626"/>
      <c r="GQ52" s="626"/>
      <c r="GR52" s="633"/>
      <c r="GS52" s="626"/>
      <c r="GT52" s="626"/>
      <c r="GU52" s="626"/>
      <c r="GV52" s="626"/>
      <c r="GW52" s="626"/>
      <c r="GX52" s="626"/>
      <c r="GY52" s="634"/>
      <c r="GZ52" s="625"/>
      <c r="HA52" s="626"/>
      <c r="HB52" s="626"/>
      <c r="HC52" s="626"/>
      <c r="HD52" s="626"/>
      <c r="HE52" s="626"/>
      <c r="HF52" s="633"/>
      <c r="HG52" s="626"/>
      <c r="HH52" s="626"/>
      <c r="HI52" s="626"/>
      <c r="HJ52" s="626"/>
      <c r="HK52" s="626"/>
      <c r="HL52" s="626"/>
      <c r="HM52" s="633"/>
      <c r="HN52" s="626"/>
      <c r="HO52" s="626"/>
      <c r="HP52" s="626"/>
      <c r="HQ52" s="626"/>
      <c r="HR52" s="626"/>
      <c r="HS52" s="638" t="s">
        <v>16</v>
      </c>
      <c r="HT52" s="633"/>
      <c r="HU52" s="626"/>
      <c r="HV52" s="685">
        <v>6</v>
      </c>
      <c r="HW52" s="768">
        <v>84</v>
      </c>
      <c r="HZ52" s="685">
        <v>1</v>
      </c>
      <c r="IA52" s="768">
        <v>14</v>
      </c>
      <c r="IC52" s="648"/>
      <c r="ID52" s="653"/>
      <c r="IE52" s="654"/>
      <c r="IF52" s="655"/>
      <c r="IG52" s="655"/>
      <c r="IH52" s="633"/>
      <c r="II52" s="626"/>
      <c r="IJ52" s="626"/>
      <c r="IL52" s="626"/>
      <c r="IN52" s="685">
        <v>4</v>
      </c>
      <c r="IO52" s="768">
        <v>52</v>
      </c>
      <c r="IP52" s="626"/>
      <c r="IQ52" s="626"/>
      <c r="IR52" s="626"/>
      <c r="IS52" s="626"/>
      <c r="IT52" s="626"/>
      <c r="IU52" s="626"/>
      <c r="IV52" s="633"/>
      <c r="IW52" s="626"/>
      <c r="IX52" s="626"/>
      <c r="IY52" s="626"/>
      <c r="IZ52" s="626"/>
      <c r="JA52" s="626"/>
      <c r="JB52" s="626"/>
      <c r="JC52" s="633"/>
      <c r="JD52" s="643"/>
      <c r="JE52" s="626"/>
      <c r="JF52" s="626"/>
      <c r="JG52" s="626"/>
      <c r="JH52" s="626"/>
      <c r="JI52" s="626"/>
      <c r="JJ52" s="633"/>
      <c r="JK52" s="626"/>
      <c r="JL52" s="626"/>
      <c r="JM52" s="626"/>
      <c r="JN52" s="626"/>
      <c r="JO52" s="626"/>
      <c r="JP52" s="626"/>
      <c r="JQ52" s="633"/>
      <c r="JR52" s="626"/>
      <c r="JS52" s="626"/>
      <c r="JT52" s="626"/>
      <c r="JU52" s="626"/>
      <c r="JV52" s="626"/>
      <c r="JW52" s="769">
        <v>2</v>
      </c>
      <c r="JX52" s="767">
        <v>28</v>
      </c>
      <c r="JY52" s="626"/>
      <c r="JZ52" s="626"/>
      <c r="KA52" s="626"/>
      <c r="KB52" s="626"/>
      <c r="KC52" s="626"/>
      <c r="KD52" s="626"/>
      <c r="KE52" s="633"/>
      <c r="KF52" s="626"/>
      <c r="KG52" s="626"/>
      <c r="KH52" s="626"/>
      <c r="KI52" s="626"/>
      <c r="KJ52" s="626"/>
      <c r="KK52" s="628"/>
      <c r="KL52" s="633"/>
      <c r="KM52" s="626"/>
      <c r="KN52" s="626"/>
      <c r="KO52" s="626"/>
      <c r="KP52" s="626"/>
      <c r="KQ52" s="626"/>
      <c r="KR52" s="626"/>
      <c r="KS52" s="633"/>
      <c r="KT52" s="626"/>
      <c r="KU52" s="626"/>
      <c r="KV52" s="626"/>
      <c r="KW52" s="626"/>
      <c r="KX52" s="626"/>
      <c r="KY52" s="626"/>
      <c r="KZ52" s="633"/>
      <c r="LA52" s="626"/>
      <c r="LB52" s="626"/>
      <c r="LC52" s="626"/>
      <c r="LD52" s="626"/>
      <c r="LE52" s="626"/>
      <c r="LF52" s="626"/>
      <c r="LG52" s="633"/>
      <c r="LH52" s="626"/>
      <c r="LI52" s="626"/>
      <c r="LJ52" s="626"/>
      <c r="LK52" s="626"/>
      <c r="LL52" s="626"/>
      <c r="LM52" s="627"/>
      <c r="LN52" s="633"/>
      <c r="LO52" s="626"/>
      <c r="LP52" s="626"/>
      <c r="LQ52" s="626"/>
      <c r="LR52" s="626"/>
      <c r="LS52" s="626"/>
      <c r="LT52" s="626"/>
      <c r="LU52" s="633"/>
      <c r="LV52" s="626"/>
      <c r="LW52" s="626"/>
      <c r="LX52" s="626"/>
      <c r="LY52" s="626"/>
      <c r="LZ52" s="626"/>
      <c r="MA52" s="626"/>
      <c r="MB52" s="633"/>
      <c r="MC52" s="790"/>
      <c r="MD52" s="790"/>
      <c r="ME52" s="790"/>
      <c r="MF52" s="790"/>
      <c r="MG52" s="790"/>
      <c r="MH52" s="790"/>
      <c r="MI52" s="633"/>
      <c r="MJ52" s="626"/>
      <c r="MK52" s="626"/>
      <c r="ML52" s="626"/>
      <c r="MM52" s="626"/>
      <c r="MN52" s="626"/>
      <c r="MO52" s="626"/>
      <c r="MP52" s="633"/>
      <c r="MQ52" s="626"/>
      <c r="MR52" s="626"/>
      <c r="MS52" s="626"/>
      <c r="MT52" s="626"/>
    </row>
    <row r="53" spans="1:358" ht="22.8" hidden="1" customHeight="1" outlineLevel="1" thickTop="1" thickBot="1">
      <c r="A53" s="629">
        <v>1</v>
      </c>
      <c r="B53" s="629">
        <v>119</v>
      </c>
      <c r="C53" s="691" t="s">
        <v>727</v>
      </c>
      <c r="D53" s="721"/>
      <c r="E53" s="721" t="s">
        <v>686</v>
      </c>
      <c r="F53" s="631" t="s">
        <v>728</v>
      </c>
      <c r="G53" s="632">
        <f>SUM(H53:LP53)</f>
        <v>60</v>
      </c>
      <c r="H53" s="625"/>
      <c r="I53" s="626"/>
      <c r="J53" s="626"/>
      <c r="K53" s="626"/>
      <c r="L53" s="626"/>
      <c r="M53" s="626"/>
      <c r="N53" s="626"/>
      <c r="O53" s="626"/>
      <c r="P53" s="626"/>
      <c r="Q53" s="626"/>
      <c r="R53" s="626"/>
      <c r="S53" s="626"/>
      <c r="T53" s="626"/>
      <c r="U53" s="626"/>
      <c r="V53" s="626"/>
      <c r="W53" s="626"/>
      <c r="X53" s="626"/>
      <c r="Y53" s="626"/>
      <c r="Z53" s="626"/>
      <c r="AA53" s="626"/>
      <c r="AB53" s="626"/>
      <c r="AC53" s="626"/>
      <c r="AD53" s="626"/>
      <c r="AE53" s="626"/>
      <c r="AF53" s="626"/>
      <c r="AG53" s="626"/>
      <c r="AH53" s="626"/>
      <c r="AI53" s="626"/>
      <c r="AJ53" s="626"/>
      <c r="AK53" s="626"/>
      <c r="AL53" s="626"/>
      <c r="AM53" s="626"/>
      <c r="AN53" s="626"/>
      <c r="AO53" s="626"/>
      <c r="AP53" s="626"/>
      <c r="AQ53" s="626"/>
      <c r="AR53" s="626"/>
      <c r="AS53" s="626"/>
      <c r="AT53" s="626"/>
      <c r="AU53" s="626"/>
      <c r="AV53" s="626"/>
      <c r="AW53" s="626"/>
      <c r="AX53" s="626"/>
      <c r="AY53" s="626"/>
      <c r="AZ53" s="626"/>
      <c r="BA53" s="626"/>
      <c r="BB53" s="626"/>
      <c r="BC53" s="626"/>
      <c r="BD53" s="626"/>
      <c r="BE53" s="626"/>
      <c r="BF53" s="626"/>
      <c r="BG53" s="626"/>
      <c r="BH53" s="626"/>
      <c r="BI53" s="626"/>
      <c r="BJ53" s="626"/>
      <c r="BK53" s="626"/>
      <c r="BL53" s="626"/>
      <c r="BM53" s="626"/>
      <c r="BN53" s="626"/>
      <c r="BO53" s="626"/>
      <c r="BP53" s="626"/>
      <c r="BQ53" s="626"/>
      <c r="BR53" s="626"/>
      <c r="BS53" s="626"/>
      <c r="BT53" s="626"/>
      <c r="BU53" s="626"/>
      <c r="BV53" s="626"/>
      <c r="BW53" s="626"/>
      <c r="BX53" s="626"/>
      <c r="BY53" s="626"/>
      <c r="BZ53" s="626"/>
      <c r="CA53" s="626"/>
      <c r="CB53" s="626"/>
      <c r="CC53" s="626"/>
      <c r="CD53" s="626"/>
      <c r="CE53" s="626"/>
      <c r="CF53" s="626"/>
      <c r="CG53" s="626"/>
      <c r="CH53" s="626"/>
      <c r="CI53" s="626"/>
      <c r="CJ53" s="626"/>
      <c r="CK53" s="626"/>
      <c r="CL53" s="626"/>
      <c r="CM53" s="626"/>
      <c r="CN53" s="626"/>
      <c r="CO53" s="626"/>
      <c r="CP53" s="626"/>
      <c r="CQ53" s="626"/>
      <c r="CR53" s="626"/>
      <c r="CS53" s="626"/>
      <c r="CT53" s="626"/>
      <c r="CU53" s="626"/>
      <c r="CV53" s="626"/>
      <c r="CW53" s="626"/>
      <c r="CX53" s="633"/>
      <c r="CY53" s="626"/>
      <c r="CZ53" s="626"/>
      <c r="DA53" s="626"/>
      <c r="DB53" s="626"/>
      <c r="DC53" s="626"/>
      <c r="DD53" s="626"/>
      <c r="DE53" s="633"/>
      <c r="DF53" s="626"/>
      <c r="DG53" s="626"/>
      <c r="DH53" s="626"/>
      <c r="DI53" s="626"/>
      <c r="DJ53" s="626"/>
      <c r="DK53" s="626"/>
      <c r="DL53" s="633"/>
      <c r="DM53" s="626"/>
      <c r="DN53" s="626"/>
      <c r="DO53" s="626"/>
      <c r="DP53" s="626"/>
      <c r="DQ53" s="626"/>
      <c r="DR53" s="626"/>
      <c r="DS53" s="633"/>
      <c r="DT53" s="626"/>
      <c r="DU53" s="626"/>
      <c r="DV53" s="626"/>
      <c r="DW53" s="626"/>
      <c r="DX53" s="626"/>
      <c r="DY53" s="626"/>
      <c r="DZ53" s="633"/>
      <c r="EA53" s="626"/>
      <c r="EB53" s="626"/>
      <c r="EC53" s="626"/>
      <c r="ED53" s="626"/>
      <c r="EE53" s="626"/>
      <c r="EF53" s="626"/>
      <c r="EG53" s="633"/>
      <c r="EH53" s="626"/>
      <c r="EI53" s="626"/>
      <c r="EJ53" s="626"/>
      <c r="EK53" s="626"/>
      <c r="EL53" s="626"/>
      <c r="EM53" s="626"/>
      <c r="EN53" s="633"/>
      <c r="EO53" s="626"/>
      <c r="EP53" s="626"/>
      <c r="EQ53" s="626"/>
      <c r="ER53" s="626"/>
      <c r="ES53" s="626"/>
      <c r="ET53" s="626"/>
      <c r="EU53" s="633"/>
      <c r="EV53" s="626"/>
      <c r="EW53" s="626"/>
      <c r="EX53" s="626"/>
      <c r="EY53" s="626"/>
      <c r="EZ53" s="626"/>
      <c r="FA53" s="626"/>
      <c r="FB53" s="633"/>
      <c r="FC53" s="626"/>
      <c r="FD53" s="626"/>
      <c r="FE53" s="626"/>
      <c r="FF53" s="626"/>
      <c r="FG53" s="626"/>
      <c r="FH53" s="626"/>
      <c r="FI53" s="633"/>
      <c r="FJ53" s="626"/>
      <c r="FK53" s="626"/>
      <c r="FL53" s="626"/>
      <c r="FM53" s="626"/>
      <c r="FN53" s="626"/>
      <c r="FO53" s="626"/>
      <c r="FP53" s="633"/>
      <c r="FQ53" s="626"/>
      <c r="FR53" s="626"/>
      <c r="FS53" s="626"/>
      <c r="FT53" s="626"/>
      <c r="FU53" s="627"/>
      <c r="FV53" s="625"/>
      <c r="FW53" s="633"/>
      <c r="FX53" s="626"/>
      <c r="FY53" s="626"/>
      <c r="FZ53" s="626"/>
      <c r="GA53" s="626"/>
      <c r="GB53" s="626"/>
      <c r="GC53" s="626"/>
      <c r="GD53" s="633"/>
      <c r="GE53" s="626"/>
      <c r="GF53" s="626"/>
      <c r="GG53" s="626"/>
      <c r="GH53" s="626"/>
      <c r="GI53" s="626"/>
      <c r="GJ53" s="626"/>
      <c r="GK53" s="633"/>
      <c r="GL53" s="626"/>
      <c r="GM53" s="626"/>
      <c r="GN53" s="626"/>
      <c r="GO53" s="626"/>
      <c r="GP53" s="626"/>
      <c r="GQ53" s="626"/>
      <c r="GR53" s="633"/>
      <c r="GS53" s="626"/>
      <c r="GT53" s="626"/>
      <c r="GU53" s="626"/>
      <c r="GV53" s="626"/>
      <c r="GW53" s="626"/>
      <c r="GX53" s="626"/>
      <c r="GY53" s="634"/>
      <c r="GZ53" s="625"/>
      <c r="HA53" s="626"/>
      <c r="HB53" s="626"/>
      <c r="HC53" s="626"/>
      <c r="HD53" s="626"/>
      <c r="HE53" s="626"/>
      <c r="HF53" s="633"/>
      <c r="HG53" s="626"/>
      <c r="HH53" s="626"/>
      <c r="HI53" s="626"/>
      <c r="HJ53" s="626"/>
      <c r="HK53" s="626"/>
      <c r="HL53" s="626"/>
      <c r="HM53" s="633"/>
      <c r="HN53" s="626"/>
      <c r="HO53" s="626"/>
      <c r="HP53" s="626"/>
      <c r="HQ53" s="626"/>
      <c r="HR53" s="626"/>
      <c r="HS53" s="626"/>
      <c r="HT53" s="633"/>
      <c r="HU53" s="626"/>
      <c r="HV53" s="626"/>
      <c r="HW53" s="626"/>
      <c r="HX53" s="626">
        <v>30</v>
      </c>
      <c r="HY53" s="626">
        <v>30</v>
      </c>
      <c r="IA53" s="633"/>
      <c r="IB53" s="626"/>
      <c r="IC53" s="648"/>
      <c r="ID53" s="653"/>
      <c r="IE53" s="654"/>
      <c r="IF53" s="655"/>
      <c r="IG53" s="655"/>
      <c r="IH53" s="633"/>
      <c r="II53" s="626"/>
      <c r="IJ53" s="626"/>
      <c r="IK53" s="626"/>
      <c r="IL53" s="626"/>
      <c r="IM53" s="626"/>
      <c r="IN53" s="626"/>
      <c r="IO53" s="633"/>
      <c r="IP53" s="626"/>
      <c r="IQ53" s="626"/>
      <c r="IR53" s="626"/>
      <c r="IS53" s="626"/>
      <c r="IT53" s="626"/>
      <c r="IU53" s="626"/>
      <c r="IV53" s="633"/>
      <c r="IW53" s="626"/>
      <c r="IX53" s="626"/>
      <c r="IY53" s="626"/>
      <c r="IZ53" s="626"/>
      <c r="JA53" s="626"/>
      <c r="JB53" s="626"/>
      <c r="JC53" s="633"/>
      <c r="JD53" s="643"/>
      <c r="JE53" s="626"/>
      <c r="JF53" s="626"/>
      <c r="JG53" s="626"/>
      <c r="JH53" s="626"/>
      <c r="JI53" s="626"/>
      <c r="JJ53" s="633"/>
      <c r="JK53" s="626"/>
      <c r="JL53" s="626"/>
      <c r="JM53" s="626"/>
      <c r="JN53" s="626"/>
      <c r="JO53" s="626"/>
      <c r="JP53" s="626"/>
      <c r="JQ53" s="633"/>
      <c r="JR53" s="626"/>
      <c r="JS53" s="626"/>
      <c r="JT53" s="626"/>
      <c r="JU53" s="626"/>
      <c r="JV53" s="626"/>
      <c r="JW53" s="626"/>
      <c r="JX53" s="633"/>
      <c r="JY53" s="626"/>
      <c r="JZ53" s="626"/>
      <c r="KA53" s="626"/>
      <c r="KB53" s="626"/>
      <c r="KC53" s="626"/>
      <c r="KD53" s="626"/>
      <c r="KE53" s="633"/>
      <c r="KF53" s="626"/>
      <c r="KG53" s="626"/>
      <c r="KH53" s="626"/>
      <c r="KI53" s="626"/>
      <c r="KJ53" s="626"/>
      <c r="KK53" s="628"/>
      <c r="KL53" s="633"/>
      <c r="KM53" s="626"/>
      <c r="KN53" s="626"/>
      <c r="KO53" s="626"/>
      <c r="KP53" s="626"/>
      <c r="KQ53" s="626"/>
      <c r="KR53" s="626"/>
      <c r="KS53" s="633"/>
      <c r="KT53" s="626"/>
      <c r="KU53" s="626"/>
      <c r="KV53" s="626"/>
      <c r="KW53" s="626"/>
      <c r="KX53" s="626"/>
      <c r="KY53" s="626"/>
      <c r="KZ53" s="633"/>
      <c r="LA53" s="626"/>
      <c r="LB53" s="626"/>
      <c r="LC53" s="626"/>
      <c r="LD53" s="626"/>
      <c r="LE53" s="626"/>
      <c r="LF53" s="626"/>
      <c r="LG53" s="633"/>
      <c r="LH53" s="626"/>
      <c r="LI53" s="626"/>
      <c r="LJ53" s="626"/>
      <c r="LK53" s="626"/>
      <c r="LL53" s="626"/>
      <c r="LM53" s="627"/>
      <c r="LN53" s="633"/>
      <c r="LO53" s="626"/>
      <c r="LP53" s="626"/>
      <c r="LQ53" s="626"/>
      <c r="LR53" s="626"/>
      <c r="LS53" s="626"/>
      <c r="LT53" s="626"/>
      <c r="LU53" s="633"/>
      <c r="LV53" s="626"/>
      <c r="LW53" s="626"/>
      <c r="LX53" s="626"/>
      <c r="LY53" s="626"/>
      <c r="LZ53" s="626"/>
      <c r="MA53" s="626"/>
      <c r="MB53" s="633"/>
      <c r="MC53" s="790"/>
      <c r="MD53" s="790"/>
      <c r="ME53" s="790"/>
      <c r="MF53" s="790"/>
      <c r="MG53" s="790"/>
      <c r="MH53" s="790"/>
      <c r="MI53" s="633"/>
      <c r="MJ53" s="626"/>
      <c r="MK53" s="626"/>
      <c r="ML53" s="626"/>
      <c r="MM53" s="626"/>
      <c r="MN53" s="626"/>
      <c r="MO53" s="626"/>
      <c r="MP53" s="633"/>
      <c r="MQ53" s="626"/>
      <c r="MR53" s="626"/>
      <c r="MS53" s="626"/>
      <c r="MT53" s="626"/>
    </row>
    <row r="54" spans="1:358" ht="22.8" hidden="1" customHeight="1" outlineLevel="1" thickTop="1" thickBot="1">
      <c r="A54" s="629">
        <v>1</v>
      </c>
      <c r="B54" s="629"/>
      <c r="C54" s="629"/>
      <c r="D54" s="630"/>
      <c r="E54" s="630"/>
      <c r="F54" s="631" t="s">
        <v>648</v>
      </c>
      <c r="G54" s="632">
        <f>SUM(H54:LP54)</f>
        <v>63</v>
      </c>
      <c r="H54" s="625"/>
      <c r="I54" s="626"/>
      <c r="J54" s="626"/>
      <c r="K54" s="626"/>
      <c r="L54" s="626"/>
      <c r="M54" s="626"/>
      <c r="N54" s="626"/>
      <c r="O54" s="626"/>
      <c r="P54" s="626"/>
      <c r="Q54" s="626"/>
      <c r="R54" s="626"/>
      <c r="S54" s="626"/>
      <c r="T54" s="626"/>
      <c r="U54" s="626"/>
      <c r="V54" s="626"/>
      <c r="W54" s="626"/>
      <c r="X54" s="626"/>
      <c r="Y54" s="626"/>
      <c r="Z54" s="626"/>
      <c r="AA54" s="626"/>
      <c r="AB54" s="626"/>
      <c r="AC54" s="626"/>
      <c r="AD54" s="626"/>
      <c r="AE54" s="626"/>
      <c r="AF54" s="626"/>
      <c r="AG54" s="626"/>
      <c r="AH54" s="626"/>
      <c r="AI54" s="626"/>
      <c r="AJ54" s="626"/>
      <c r="AK54" s="626"/>
      <c r="AL54" s="626"/>
      <c r="AM54" s="626"/>
      <c r="AN54" s="626"/>
      <c r="AO54" s="626"/>
      <c r="AP54" s="626"/>
      <c r="AQ54" s="626"/>
      <c r="AR54" s="626"/>
      <c r="AS54" s="626"/>
      <c r="AT54" s="626"/>
      <c r="AU54" s="626"/>
      <c r="AV54" s="626"/>
      <c r="AW54" s="626"/>
      <c r="AX54" s="626"/>
      <c r="AY54" s="626"/>
      <c r="AZ54" s="626"/>
      <c r="BA54" s="626"/>
      <c r="BB54" s="626"/>
      <c r="BC54" s="626"/>
      <c r="BD54" s="626"/>
      <c r="BE54" s="626"/>
      <c r="BF54" s="626"/>
      <c r="BG54" s="626"/>
      <c r="BH54" s="626"/>
      <c r="BI54" s="626"/>
      <c r="BJ54" s="626"/>
      <c r="BK54" s="626"/>
      <c r="BL54" s="626"/>
      <c r="BM54" s="626"/>
      <c r="BN54" s="626"/>
      <c r="BO54" s="626"/>
      <c r="BP54" s="626"/>
      <c r="BQ54" s="626"/>
      <c r="BR54" s="626"/>
      <c r="BS54" s="626"/>
      <c r="BT54" s="626"/>
      <c r="BU54" s="626"/>
      <c r="BV54" s="626"/>
      <c r="BW54" s="626"/>
      <c r="BX54" s="626"/>
      <c r="BY54" s="626"/>
      <c r="BZ54" s="626"/>
      <c r="CA54" s="626"/>
      <c r="CB54" s="626"/>
      <c r="CC54" s="626"/>
      <c r="CD54" s="626"/>
      <c r="CE54" s="626"/>
      <c r="CF54" s="626"/>
      <c r="CG54" s="626"/>
      <c r="CH54" s="626"/>
      <c r="CI54" s="626"/>
      <c r="CJ54" s="626"/>
      <c r="CK54" s="626"/>
      <c r="CL54" s="626"/>
      <c r="CM54" s="626"/>
      <c r="CN54" s="626"/>
      <c r="CO54" s="626"/>
      <c r="CP54" s="626"/>
      <c r="CQ54" s="626"/>
      <c r="CR54" s="626"/>
      <c r="CS54" s="626"/>
      <c r="CT54" s="626"/>
      <c r="CU54" s="626"/>
      <c r="CV54" s="626"/>
      <c r="CW54" s="626"/>
      <c r="CX54" s="633"/>
      <c r="CY54" s="626"/>
      <c r="CZ54" s="626"/>
      <c r="DA54" s="626"/>
      <c r="DB54" s="626"/>
      <c r="DC54" s="626"/>
      <c r="DD54" s="626"/>
      <c r="DE54" s="633"/>
      <c r="DF54" s="626"/>
      <c r="DG54" s="626"/>
      <c r="DH54" s="626"/>
      <c r="DI54" s="626"/>
      <c r="DJ54" s="626"/>
      <c r="DK54" s="626"/>
      <c r="DL54" s="633"/>
      <c r="DM54" s="626"/>
      <c r="DN54" s="626"/>
      <c r="DO54" s="626"/>
      <c r="DP54" s="626"/>
      <c r="DQ54" s="626"/>
      <c r="DR54" s="626"/>
      <c r="DS54" s="633"/>
      <c r="DT54" s="626"/>
      <c r="DU54" s="626"/>
      <c r="DV54" s="626"/>
      <c r="DW54" s="626"/>
      <c r="DX54" s="626"/>
      <c r="DY54" s="626"/>
      <c r="DZ54" s="633"/>
      <c r="EA54" s="626"/>
      <c r="EB54" s="626"/>
      <c r="EC54" s="626"/>
      <c r="ED54" s="626"/>
      <c r="EE54" s="626"/>
      <c r="EF54" s="626"/>
      <c r="EG54" s="633"/>
      <c r="EH54" s="626"/>
      <c r="EI54" s="626"/>
      <c r="EJ54" s="626"/>
      <c r="EK54" s="626"/>
      <c r="EL54" s="626"/>
      <c r="EM54" s="626"/>
      <c r="EN54" s="633"/>
      <c r="EO54" s="626"/>
      <c r="EP54" s="626"/>
      <c r="EQ54" s="626"/>
      <c r="ER54" s="626"/>
      <c r="ES54" s="626"/>
      <c r="ET54" s="626"/>
      <c r="EU54" s="633"/>
      <c r="EV54" s="626"/>
      <c r="EW54" s="626"/>
      <c r="EX54" s="626"/>
      <c r="EY54" s="626"/>
      <c r="EZ54" s="626"/>
      <c r="FA54" s="626"/>
      <c r="FB54" s="633"/>
      <c r="FC54" s="626"/>
      <c r="FD54" s="626"/>
      <c r="FE54" s="626"/>
      <c r="FF54" s="626"/>
      <c r="FG54" s="626"/>
      <c r="FH54" s="626"/>
      <c r="FI54" s="633"/>
      <c r="FJ54" s="626"/>
      <c r="FK54" s="626"/>
      <c r="FL54" s="626"/>
      <c r="FM54" s="626"/>
      <c r="FN54" s="626"/>
      <c r="FO54" s="626"/>
      <c r="FP54" s="633"/>
      <c r="FQ54" s="626"/>
      <c r="FR54" s="626"/>
      <c r="FS54" s="626"/>
      <c r="FT54" s="626"/>
      <c r="FU54" s="627"/>
      <c r="FV54" s="625"/>
      <c r="FW54" s="633"/>
      <c r="FX54" s="626"/>
      <c r="FY54" s="626"/>
      <c r="FZ54" s="626"/>
      <c r="GA54" s="626"/>
      <c r="GB54" s="626"/>
      <c r="GC54" s="626"/>
      <c r="GD54" s="633"/>
      <c r="GE54" s="626"/>
      <c r="GF54" s="626"/>
      <c r="GG54" s="626"/>
      <c r="GH54" s="626"/>
      <c r="GI54" s="626"/>
      <c r="GJ54" s="626"/>
      <c r="GK54" s="633"/>
      <c r="GL54" s="626"/>
      <c r="GM54" s="626"/>
      <c r="GN54" s="626"/>
      <c r="GO54" s="626"/>
      <c r="GP54" s="626"/>
      <c r="GQ54" s="626"/>
      <c r="GR54" s="633"/>
      <c r="GS54" s="626"/>
      <c r="GT54" s="626"/>
      <c r="GU54" s="626"/>
      <c r="GV54" s="626"/>
      <c r="GW54" s="626"/>
      <c r="GX54" s="626"/>
      <c r="GY54" s="634"/>
      <c r="GZ54" s="625"/>
      <c r="HA54" s="626"/>
      <c r="HB54" s="626"/>
      <c r="HC54" s="626"/>
      <c r="HD54" s="626"/>
      <c r="HE54" s="626"/>
      <c r="HF54" s="633"/>
      <c r="HG54" s="626"/>
      <c r="HH54" s="626"/>
      <c r="HI54" s="626"/>
      <c r="HJ54" s="626"/>
      <c r="HK54" s="626"/>
      <c r="HL54" s="626"/>
      <c r="HM54" s="633"/>
      <c r="HN54" s="626"/>
      <c r="HO54" s="626"/>
      <c r="HP54" s="626"/>
      <c r="HQ54" s="626"/>
      <c r="HR54" s="626"/>
      <c r="HS54" s="626"/>
      <c r="HT54" s="633"/>
      <c r="HU54" s="626"/>
      <c r="HV54" s="626"/>
      <c r="HW54" s="626"/>
      <c r="HX54" s="626"/>
      <c r="HY54" s="626"/>
      <c r="HZ54" s="626"/>
      <c r="IA54" s="633"/>
      <c r="IB54" s="648"/>
      <c r="IC54" s="648"/>
      <c r="ID54" s="653"/>
      <c r="IE54" s="654"/>
      <c r="IF54" s="655"/>
      <c r="IG54" s="655"/>
      <c r="IH54" s="633"/>
      <c r="II54" s="626"/>
      <c r="IJ54" s="626"/>
      <c r="IK54" s="685">
        <v>3</v>
      </c>
      <c r="IL54" s="768">
        <v>60</v>
      </c>
      <c r="IM54" s="626"/>
      <c r="IN54" s="626"/>
      <c r="IO54" s="633"/>
      <c r="IP54" s="626"/>
      <c r="IR54" s="626"/>
      <c r="IS54" s="626"/>
      <c r="IT54" s="626"/>
      <c r="IU54" s="626"/>
      <c r="IV54" s="633"/>
      <c r="IW54" s="626"/>
      <c r="IX54" s="626"/>
      <c r="IY54" s="626"/>
      <c r="IZ54" s="626"/>
      <c r="JA54" s="626"/>
      <c r="JB54" s="626"/>
      <c r="JC54" s="633"/>
      <c r="JD54" s="626"/>
      <c r="JE54" s="626"/>
      <c r="JF54" s="626"/>
      <c r="JG54" s="626"/>
      <c r="JH54" s="626"/>
      <c r="JI54" s="626"/>
      <c r="JJ54" s="633"/>
      <c r="JK54" s="626"/>
      <c r="JL54" s="626"/>
      <c r="JM54" s="626"/>
      <c r="JN54" s="626"/>
      <c r="JO54" s="626"/>
      <c r="JP54" s="626"/>
      <c r="JQ54" s="633"/>
      <c r="JR54" s="626"/>
      <c r="JS54" s="626"/>
      <c r="JT54" s="626"/>
      <c r="JU54" s="626"/>
      <c r="JV54" s="626"/>
      <c r="JW54" s="626"/>
      <c r="JX54" s="633"/>
      <c r="JY54" s="626"/>
      <c r="JZ54" s="626"/>
      <c r="KA54" s="626"/>
      <c r="KB54" s="626"/>
      <c r="KC54" s="626"/>
      <c r="KD54" s="626"/>
      <c r="KE54" s="633"/>
      <c r="KF54" s="626"/>
      <c r="KG54" s="626"/>
      <c r="KH54" s="626"/>
      <c r="KI54" s="626"/>
      <c r="KJ54" s="626"/>
      <c r="KK54" s="628"/>
      <c r="KL54" s="633"/>
      <c r="KM54" s="626"/>
      <c r="KN54" s="626"/>
      <c r="KO54" s="626"/>
      <c r="KP54" s="626"/>
      <c r="KQ54" s="626"/>
      <c r="KR54" s="626"/>
      <c r="KS54" s="633"/>
      <c r="KT54" s="626"/>
      <c r="KU54" s="626"/>
      <c r="KV54" s="626"/>
      <c r="KW54" s="626"/>
      <c r="KX54" s="626"/>
      <c r="KY54" s="626"/>
      <c r="KZ54" s="633"/>
      <c r="LA54" s="626"/>
      <c r="LB54" s="626"/>
      <c r="LC54" s="626"/>
      <c r="LD54" s="626"/>
      <c r="LE54" s="626"/>
      <c r="LF54" s="626"/>
      <c r="LG54" s="633"/>
      <c r="LH54" s="626"/>
      <c r="LI54" s="626"/>
      <c r="LJ54" s="626"/>
      <c r="LK54" s="626"/>
      <c r="LL54" s="626"/>
      <c r="LM54" s="627"/>
      <c r="LN54" s="633"/>
      <c r="LO54" s="626"/>
      <c r="LP54" s="626"/>
      <c r="LQ54" s="626"/>
      <c r="LR54" s="626"/>
      <c r="LS54" s="626"/>
      <c r="LT54" s="626"/>
      <c r="LU54" s="633"/>
      <c r="LV54" s="626"/>
      <c r="LW54" s="626"/>
      <c r="LX54" s="626"/>
      <c r="LY54" s="626"/>
      <c r="LZ54" s="626"/>
      <c r="MA54" s="626"/>
      <c r="MB54" s="633"/>
      <c r="MC54" s="790"/>
      <c r="MD54" s="790"/>
      <c r="ME54" s="790"/>
      <c r="MF54" s="790"/>
      <c r="MG54" s="790"/>
      <c r="MH54" s="790"/>
      <c r="MI54" s="633"/>
      <c r="MJ54" s="626"/>
      <c r="MK54" s="626"/>
      <c r="ML54" s="626"/>
      <c r="MM54" s="626"/>
      <c r="MN54" s="626"/>
      <c r="MO54" s="626"/>
      <c r="MP54" s="633"/>
      <c r="MQ54" s="626"/>
      <c r="MR54" s="626"/>
      <c r="MS54" s="626"/>
      <c r="MT54" s="626"/>
    </row>
    <row r="55" spans="1:358" ht="22.8" hidden="1" customHeight="1" outlineLevel="1" thickTop="1" thickBot="1">
      <c r="A55" s="629">
        <v>1</v>
      </c>
      <c r="B55" s="629">
        <v>118</v>
      </c>
      <c r="C55" s="691" t="s">
        <v>727</v>
      </c>
      <c r="D55" s="721"/>
      <c r="E55" s="721" t="s">
        <v>686</v>
      </c>
      <c r="F55" s="631" t="s">
        <v>729</v>
      </c>
      <c r="G55" s="632">
        <f t="shared" si="3"/>
        <v>28</v>
      </c>
      <c r="H55" s="625"/>
      <c r="I55" s="626"/>
      <c r="J55" s="626"/>
      <c r="K55" s="626"/>
      <c r="L55" s="626"/>
      <c r="M55" s="626"/>
      <c r="N55" s="626"/>
      <c r="O55" s="626"/>
      <c r="P55" s="626"/>
      <c r="Q55" s="626"/>
      <c r="R55" s="626"/>
      <c r="S55" s="626"/>
      <c r="T55" s="626"/>
      <c r="U55" s="626"/>
      <c r="V55" s="626"/>
      <c r="W55" s="626"/>
      <c r="X55" s="626"/>
      <c r="Y55" s="626"/>
      <c r="Z55" s="626"/>
      <c r="AA55" s="626"/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AM55" s="626"/>
      <c r="AN55" s="626"/>
      <c r="AO55" s="626"/>
      <c r="AP55" s="626"/>
      <c r="AQ55" s="626"/>
      <c r="AR55" s="626"/>
      <c r="AS55" s="626"/>
      <c r="AT55" s="626"/>
      <c r="AU55" s="626"/>
      <c r="AV55" s="626"/>
      <c r="AW55" s="626"/>
      <c r="AX55" s="626"/>
      <c r="AY55" s="626"/>
      <c r="AZ55" s="626"/>
      <c r="BA55" s="626"/>
      <c r="BB55" s="626"/>
      <c r="BC55" s="626"/>
      <c r="BD55" s="626"/>
      <c r="BE55" s="626"/>
      <c r="BF55" s="626"/>
      <c r="BG55" s="626"/>
      <c r="BH55" s="626"/>
      <c r="BI55" s="626"/>
      <c r="BJ55" s="626"/>
      <c r="BK55" s="626"/>
      <c r="BL55" s="626"/>
      <c r="BM55" s="626"/>
      <c r="BN55" s="626"/>
      <c r="BO55" s="626"/>
      <c r="BP55" s="626"/>
      <c r="BQ55" s="626"/>
      <c r="BR55" s="626"/>
      <c r="BS55" s="626"/>
      <c r="BT55" s="626"/>
      <c r="BU55" s="626"/>
      <c r="BV55" s="626"/>
      <c r="BW55" s="626"/>
      <c r="BX55" s="626"/>
      <c r="BY55" s="626"/>
      <c r="BZ55" s="626"/>
      <c r="CA55" s="626"/>
      <c r="CB55" s="626"/>
      <c r="CC55" s="626"/>
      <c r="CD55" s="626"/>
      <c r="CE55" s="626"/>
      <c r="CF55" s="626"/>
      <c r="CG55" s="626"/>
      <c r="CH55" s="626"/>
      <c r="CI55" s="626"/>
      <c r="CJ55" s="626"/>
      <c r="CK55" s="626"/>
      <c r="CL55" s="626"/>
      <c r="CM55" s="626"/>
      <c r="CN55" s="626"/>
      <c r="CO55" s="626"/>
      <c r="CP55" s="626"/>
      <c r="CQ55" s="626"/>
      <c r="CR55" s="626"/>
      <c r="CS55" s="626"/>
      <c r="CT55" s="626"/>
      <c r="CU55" s="626"/>
      <c r="CV55" s="626"/>
      <c r="CW55" s="626"/>
      <c r="CX55" s="633"/>
      <c r="CY55" s="626"/>
      <c r="CZ55" s="626"/>
      <c r="DA55" s="626"/>
      <c r="DB55" s="626"/>
      <c r="DC55" s="626"/>
      <c r="DD55" s="626"/>
      <c r="DE55" s="633"/>
      <c r="DF55" s="626"/>
      <c r="DG55" s="626"/>
      <c r="DH55" s="626"/>
      <c r="DI55" s="626"/>
      <c r="DJ55" s="626"/>
      <c r="DK55" s="626"/>
      <c r="DL55" s="633"/>
      <c r="DM55" s="626"/>
      <c r="DN55" s="626"/>
      <c r="DO55" s="626"/>
      <c r="DP55" s="626"/>
      <c r="DQ55" s="626"/>
      <c r="DR55" s="626"/>
      <c r="DS55" s="633"/>
      <c r="DT55" s="626"/>
      <c r="DU55" s="626"/>
      <c r="DV55" s="626"/>
      <c r="DW55" s="626"/>
      <c r="DX55" s="626"/>
      <c r="DY55" s="626"/>
      <c r="DZ55" s="633"/>
      <c r="EA55" s="626"/>
      <c r="EB55" s="626"/>
      <c r="EC55" s="626"/>
      <c r="ED55" s="626"/>
      <c r="EE55" s="626"/>
      <c r="EF55" s="626"/>
      <c r="EG55" s="633"/>
      <c r="EH55" s="626"/>
      <c r="EI55" s="626"/>
      <c r="EJ55" s="626"/>
      <c r="EK55" s="626"/>
      <c r="EL55" s="626"/>
      <c r="EM55" s="626"/>
      <c r="EN55" s="633"/>
      <c r="EO55" s="626"/>
      <c r="EP55" s="626"/>
      <c r="EQ55" s="626"/>
      <c r="ER55" s="626"/>
      <c r="ES55" s="626"/>
      <c r="ET55" s="626"/>
      <c r="EU55" s="633"/>
      <c r="EV55" s="626"/>
      <c r="EW55" s="626"/>
      <c r="EX55" s="626"/>
      <c r="EY55" s="626"/>
      <c r="EZ55" s="626"/>
      <c r="FA55" s="626"/>
      <c r="FB55" s="633"/>
      <c r="FC55" s="626"/>
      <c r="FD55" s="626"/>
      <c r="FE55" s="626"/>
      <c r="FF55" s="626"/>
      <c r="FG55" s="626"/>
      <c r="FH55" s="626"/>
      <c r="FI55" s="633"/>
      <c r="FJ55" s="626"/>
      <c r="FK55" s="626"/>
      <c r="FL55" s="626"/>
      <c r="FM55" s="626"/>
      <c r="FN55" s="626"/>
      <c r="FO55" s="626"/>
      <c r="FP55" s="633"/>
      <c r="FQ55" s="626"/>
      <c r="FR55" s="626"/>
      <c r="FS55" s="626"/>
      <c r="FT55" s="626"/>
      <c r="FU55" s="627"/>
      <c r="FV55" s="625"/>
      <c r="FW55" s="633"/>
      <c r="FX55" s="626"/>
      <c r="FY55" s="626"/>
      <c r="FZ55" s="626"/>
      <c r="GA55" s="626"/>
      <c r="GB55" s="626"/>
      <c r="GC55" s="626"/>
      <c r="GD55" s="633"/>
      <c r="GE55" s="626"/>
      <c r="GF55" s="626"/>
      <c r="GG55" s="626"/>
      <c r="GH55" s="626"/>
      <c r="GI55" s="626"/>
      <c r="GJ55" s="626"/>
      <c r="GK55" s="633"/>
      <c r="GL55" s="626"/>
      <c r="GM55" s="626"/>
      <c r="GN55" s="626"/>
      <c r="GO55" s="626"/>
      <c r="GP55" s="626"/>
      <c r="GQ55" s="626"/>
      <c r="GR55" s="633"/>
      <c r="GS55" s="626"/>
      <c r="GT55" s="626"/>
      <c r="GU55" s="626"/>
      <c r="GV55" s="626"/>
      <c r="GW55" s="626"/>
      <c r="GX55" s="626"/>
      <c r="GY55" s="634"/>
      <c r="GZ55" s="722" t="s">
        <v>730</v>
      </c>
      <c r="HA55" s="626"/>
      <c r="HB55" s="626"/>
      <c r="HC55" s="626"/>
      <c r="HD55" s="626"/>
      <c r="HF55" s="633"/>
      <c r="HH55" s="626"/>
      <c r="HI55" s="626"/>
      <c r="HJ55" s="626"/>
      <c r="HK55" s="626"/>
      <c r="HM55" s="633"/>
      <c r="HN55" s="626"/>
      <c r="HO55" s="626"/>
      <c r="HP55" s="626"/>
      <c r="HQ55" s="626"/>
      <c r="HR55" s="626"/>
      <c r="HS55" s="626"/>
      <c r="HT55" s="633"/>
      <c r="HU55" s="626"/>
      <c r="HV55" s="626"/>
      <c r="HW55" s="626"/>
      <c r="HX55" s="626"/>
      <c r="HY55" s="626"/>
      <c r="HZ55" s="626">
        <v>28</v>
      </c>
      <c r="IA55" s="633"/>
      <c r="IB55" s="626"/>
      <c r="IC55" s="648"/>
      <c r="ID55" s="653"/>
      <c r="IE55" s="654"/>
      <c r="IF55" s="655"/>
      <c r="IG55" s="655"/>
      <c r="IH55" s="633"/>
      <c r="II55" s="626"/>
      <c r="IJ55" s="626"/>
      <c r="IK55" s="626"/>
      <c r="IL55" s="626"/>
      <c r="IM55" s="626"/>
      <c r="IN55" s="626"/>
      <c r="IO55" s="633"/>
      <c r="IP55" s="626"/>
      <c r="IQ55" s="626"/>
      <c r="IR55" s="626"/>
      <c r="IS55" s="626"/>
      <c r="IT55" s="626"/>
      <c r="IU55" s="626"/>
      <c r="IV55" s="633"/>
      <c r="IW55" s="626"/>
      <c r="IX55" s="626"/>
      <c r="IY55" s="626"/>
      <c r="IZ55" s="626"/>
      <c r="JA55" s="626"/>
      <c r="JB55" s="626"/>
      <c r="JC55" s="633"/>
      <c r="JD55" s="626"/>
      <c r="JE55" s="626"/>
      <c r="JF55" s="626"/>
      <c r="JG55" s="626"/>
      <c r="JH55" s="626"/>
      <c r="JI55" s="626"/>
      <c r="JJ55" s="633"/>
      <c r="JK55" s="626"/>
      <c r="JL55" s="626"/>
      <c r="JM55" s="626"/>
      <c r="JN55" s="626"/>
      <c r="JO55" s="626"/>
      <c r="JP55" s="626"/>
      <c r="JQ55" s="633"/>
      <c r="JR55" s="626"/>
      <c r="JS55" s="626"/>
      <c r="JT55" s="626"/>
      <c r="JU55" s="626"/>
      <c r="JV55" s="626"/>
      <c r="JW55" s="626"/>
      <c r="JX55" s="633"/>
      <c r="JY55" s="626"/>
      <c r="JZ55" s="626"/>
      <c r="KA55" s="626"/>
      <c r="KB55" s="626"/>
      <c r="KC55" s="626"/>
      <c r="KD55" s="626"/>
      <c r="KE55" s="633"/>
      <c r="KF55" s="626"/>
      <c r="KG55" s="626"/>
      <c r="KH55" s="626"/>
      <c r="KI55" s="626"/>
      <c r="KJ55" s="626"/>
      <c r="KK55" s="628"/>
      <c r="KL55" s="633"/>
      <c r="KM55" s="626"/>
      <c r="KN55" s="626"/>
      <c r="KO55" s="626"/>
      <c r="KP55" s="626"/>
      <c r="KQ55" s="626"/>
      <c r="KR55" s="626"/>
      <c r="KS55" s="633"/>
      <c r="KT55" s="626"/>
      <c r="KU55" s="626"/>
      <c r="KV55" s="626"/>
      <c r="KW55" s="626"/>
      <c r="KX55" s="626"/>
      <c r="KY55" s="626"/>
      <c r="KZ55" s="633"/>
      <c r="LA55" s="626"/>
      <c r="LB55" s="626"/>
      <c r="LC55" s="626"/>
      <c r="LD55" s="626"/>
      <c r="LE55" s="626"/>
      <c r="LF55" s="626"/>
      <c r="LG55" s="633"/>
      <c r="LH55" s="626"/>
      <c r="LI55" s="626"/>
      <c r="LJ55" s="626"/>
      <c r="LK55" s="626"/>
      <c r="LL55" s="626"/>
      <c r="LM55" s="627"/>
      <c r="LN55" s="633"/>
      <c r="LO55" s="626"/>
      <c r="LP55" s="626"/>
      <c r="LQ55" s="626"/>
      <c r="LR55" s="626"/>
      <c r="LS55" s="626"/>
      <c r="LT55" s="626"/>
      <c r="LU55" s="633"/>
      <c r="LV55" s="626"/>
      <c r="LW55" s="626"/>
      <c r="LX55" s="626"/>
      <c r="LY55" s="626"/>
      <c r="LZ55" s="626"/>
      <c r="MA55" s="626"/>
      <c r="MB55" s="633"/>
      <c r="MC55" s="790"/>
      <c r="MD55" s="790"/>
      <c r="ME55" s="790"/>
      <c r="MF55" s="790"/>
      <c r="MG55" s="790"/>
      <c r="MH55" s="790"/>
      <c r="MI55" s="633"/>
      <c r="MJ55" s="626"/>
      <c r="MK55" s="626"/>
      <c r="ML55" s="626"/>
      <c r="MM55" s="626"/>
      <c r="MN55" s="626"/>
      <c r="MO55" s="626"/>
      <c r="MP55" s="633"/>
      <c r="MQ55" s="626"/>
      <c r="MR55" s="626"/>
      <c r="MS55" s="626"/>
      <c r="MT55" s="626"/>
    </row>
    <row r="56" spans="1:358" ht="22.8" hidden="1" customHeight="1" outlineLevel="1" thickTop="1" thickBot="1">
      <c r="A56" s="629">
        <v>1</v>
      </c>
      <c r="B56" s="629"/>
      <c r="C56" s="629"/>
      <c r="D56" s="630"/>
      <c r="E56" s="630"/>
      <c r="F56" s="631" t="s">
        <v>648</v>
      </c>
      <c r="G56" s="632">
        <f t="shared" si="3"/>
        <v>30</v>
      </c>
      <c r="H56" s="625"/>
      <c r="I56" s="626"/>
      <c r="J56" s="626"/>
      <c r="K56" s="626"/>
      <c r="L56" s="626"/>
      <c r="M56" s="626"/>
      <c r="N56" s="626"/>
      <c r="O56" s="626"/>
      <c r="P56" s="626"/>
      <c r="Q56" s="626"/>
      <c r="R56" s="626"/>
      <c r="S56" s="626"/>
      <c r="T56" s="626"/>
      <c r="U56" s="626"/>
      <c r="V56" s="626"/>
      <c r="W56" s="626"/>
      <c r="X56" s="626"/>
      <c r="Y56" s="626"/>
      <c r="Z56" s="626"/>
      <c r="AA56" s="626"/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AM56" s="626"/>
      <c r="AN56" s="626"/>
      <c r="AO56" s="626"/>
      <c r="AP56" s="626"/>
      <c r="AQ56" s="626"/>
      <c r="AR56" s="626"/>
      <c r="AS56" s="626"/>
      <c r="AT56" s="626"/>
      <c r="AU56" s="626"/>
      <c r="AV56" s="626"/>
      <c r="AW56" s="626"/>
      <c r="AX56" s="626"/>
      <c r="AY56" s="626"/>
      <c r="AZ56" s="626"/>
      <c r="BA56" s="626"/>
      <c r="BB56" s="626"/>
      <c r="BC56" s="626"/>
      <c r="BD56" s="626"/>
      <c r="BE56" s="626"/>
      <c r="BF56" s="626"/>
      <c r="BG56" s="626"/>
      <c r="BH56" s="626"/>
      <c r="BI56" s="626"/>
      <c r="BJ56" s="626"/>
      <c r="BK56" s="626"/>
      <c r="BL56" s="626"/>
      <c r="BM56" s="626"/>
      <c r="BN56" s="626"/>
      <c r="BO56" s="626"/>
      <c r="BP56" s="626"/>
      <c r="BQ56" s="626"/>
      <c r="BR56" s="626"/>
      <c r="BS56" s="626"/>
      <c r="BT56" s="626"/>
      <c r="BU56" s="626"/>
      <c r="BV56" s="626"/>
      <c r="BW56" s="626"/>
      <c r="BX56" s="626"/>
      <c r="BY56" s="626"/>
      <c r="BZ56" s="626"/>
      <c r="CA56" s="626"/>
      <c r="CB56" s="626"/>
      <c r="CC56" s="626"/>
      <c r="CD56" s="626"/>
      <c r="CE56" s="626"/>
      <c r="CF56" s="626"/>
      <c r="CG56" s="626"/>
      <c r="CH56" s="626"/>
      <c r="CI56" s="626"/>
      <c r="CJ56" s="626"/>
      <c r="CK56" s="626"/>
      <c r="CL56" s="626"/>
      <c r="CM56" s="626"/>
      <c r="CN56" s="626"/>
      <c r="CO56" s="626"/>
      <c r="CP56" s="626"/>
      <c r="CQ56" s="626"/>
      <c r="CR56" s="626"/>
      <c r="CS56" s="626"/>
      <c r="CT56" s="626"/>
      <c r="CU56" s="626"/>
      <c r="CV56" s="626"/>
      <c r="CW56" s="626"/>
      <c r="CX56" s="633"/>
      <c r="CY56" s="626"/>
      <c r="CZ56" s="626"/>
      <c r="DA56" s="626"/>
      <c r="DB56" s="626"/>
      <c r="DC56" s="626"/>
      <c r="DD56" s="626"/>
      <c r="DE56" s="633"/>
      <c r="DF56" s="626"/>
      <c r="DG56" s="626"/>
      <c r="DH56" s="626"/>
      <c r="DI56" s="626"/>
      <c r="DJ56" s="626"/>
      <c r="DK56" s="626"/>
      <c r="DL56" s="633"/>
      <c r="DM56" s="626"/>
      <c r="DN56" s="626"/>
      <c r="DO56" s="626"/>
      <c r="DP56" s="626"/>
      <c r="DQ56" s="626"/>
      <c r="DR56" s="626"/>
      <c r="DS56" s="633"/>
      <c r="DT56" s="626"/>
      <c r="DU56" s="626"/>
      <c r="DV56" s="626"/>
      <c r="DW56" s="626"/>
      <c r="DX56" s="626"/>
      <c r="DY56" s="626"/>
      <c r="DZ56" s="633"/>
      <c r="EA56" s="626"/>
      <c r="EB56" s="626"/>
      <c r="EC56" s="626"/>
      <c r="ED56" s="626"/>
      <c r="EE56" s="626"/>
      <c r="EF56" s="626"/>
      <c r="EG56" s="633"/>
      <c r="EH56" s="626"/>
      <c r="EI56" s="626"/>
      <c r="EJ56" s="626"/>
      <c r="EK56" s="626"/>
      <c r="EL56" s="626"/>
      <c r="EM56" s="626"/>
      <c r="EN56" s="633"/>
      <c r="EO56" s="626"/>
      <c r="EP56" s="626"/>
      <c r="EQ56" s="626"/>
      <c r="ER56" s="626"/>
      <c r="ES56" s="626"/>
      <c r="ET56" s="626"/>
      <c r="EU56" s="633"/>
      <c r="EV56" s="626"/>
      <c r="EW56" s="626"/>
      <c r="EX56" s="626"/>
      <c r="EY56" s="626"/>
      <c r="EZ56" s="626"/>
      <c r="FA56" s="626"/>
      <c r="FB56" s="633"/>
      <c r="FC56" s="626"/>
      <c r="FD56" s="626"/>
      <c r="FE56" s="626"/>
      <c r="FF56" s="626"/>
      <c r="FG56" s="626"/>
      <c r="FH56" s="626"/>
      <c r="FI56" s="633"/>
      <c r="FJ56" s="626"/>
      <c r="FK56" s="626"/>
      <c r="FL56" s="626"/>
      <c r="FM56" s="626"/>
      <c r="FN56" s="626"/>
      <c r="FO56" s="626"/>
      <c r="FP56" s="633"/>
      <c r="FQ56" s="626"/>
      <c r="FR56" s="626"/>
      <c r="FS56" s="626"/>
      <c r="FT56" s="626"/>
      <c r="FU56" s="627"/>
      <c r="FV56" s="625"/>
      <c r="FW56" s="633"/>
      <c r="FX56" s="626"/>
      <c r="FY56" s="626"/>
      <c r="FZ56" s="626"/>
      <c r="GA56" s="626"/>
      <c r="GB56" s="626"/>
      <c r="GC56" s="626"/>
      <c r="GD56" s="633"/>
      <c r="GE56" s="626"/>
      <c r="GF56" s="626"/>
      <c r="GG56" s="626"/>
      <c r="GH56" s="626"/>
      <c r="GI56" s="626"/>
      <c r="GJ56" s="626"/>
      <c r="GK56" s="633"/>
      <c r="GL56" s="626"/>
      <c r="GM56" s="626"/>
      <c r="GN56" s="626"/>
      <c r="GO56" s="626"/>
      <c r="GP56" s="626"/>
      <c r="GQ56" s="626"/>
      <c r="GR56" s="633"/>
      <c r="GS56" s="626"/>
      <c r="GT56" s="626"/>
      <c r="GU56" s="626"/>
      <c r="GV56" s="626"/>
      <c r="GW56" s="626"/>
      <c r="GX56" s="626"/>
      <c r="GY56" s="634"/>
      <c r="GZ56" s="625"/>
      <c r="HA56" s="626"/>
      <c r="HB56" s="626"/>
      <c r="HC56" s="626"/>
      <c r="HD56" s="626"/>
      <c r="HE56" s="626"/>
      <c r="HF56" s="633"/>
      <c r="HG56" s="626"/>
      <c r="HH56" s="626"/>
      <c r="HI56" s="626"/>
      <c r="HJ56" s="626"/>
      <c r="HK56" s="626"/>
      <c r="HL56" s="626"/>
      <c r="HM56" s="633"/>
      <c r="HN56" s="626"/>
      <c r="HO56" s="626"/>
      <c r="HP56" s="626"/>
      <c r="HQ56" s="626"/>
      <c r="HR56" s="626"/>
      <c r="HS56" s="626"/>
      <c r="HT56" s="633"/>
      <c r="HU56" s="626"/>
      <c r="HV56" s="626"/>
      <c r="HW56" s="626"/>
      <c r="HX56" s="626"/>
      <c r="HY56" s="626"/>
      <c r="HZ56" s="626"/>
      <c r="IA56" s="633"/>
      <c r="IB56" s="626"/>
      <c r="IC56" s="648"/>
      <c r="ID56" s="653"/>
      <c r="IE56" s="654"/>
      <c r="IF56" s="655"/>
      <c r="IG56" s="655"/>
      <c r="IH56" s="633"/>
      <c r="II56" s="626"/>
      <c r="IJ56" s="626"/>
      <c r="IL56" s="626"/>
      <c r="IN56" s="626"/>
      <c r="IO56" s="633"/>
      <c r="IP56" s="626"/>
      <c r="IQ56" s="685">
        <v>2</v>
      </c>
      <c r="IR56" s="767">
        <v>28</v>
      </c>
      <c r="IS56" s="626"/>
      <c r="IT56" s="626"/>
      <c r="IU56" s="626"/>
      <c r="IV56" s="633"/>
      <c r="IW56" s="626"/>
      <c r="IX56" s="626"/>
      <c r="IY56" s="626"/>
      <c r="IZ56" s="626"/>
      <c r="JA56" s="626"/>
      <c r="JB56" s="626"/>
      <c r="JC56" s="633"/>
      <c r="JD56" s="626"/>
      <c r="JE56" s="626"/>
      <c r="JF56" s="626"/>
      <c r="JG56" s="626"/>
      <c r="JH56" s="626"/>
      <c r="JI56" s="626"/>
      <c r="JJ56" s="633"/>
      <c r="JK56" s="626"/>
      <c r="JL56" s="626"/>
      <c r="JM56" s="626"/>
      <c r="JN56" s="626"/>
      <c r="JO56" s="626"/>
      <c r="JP56" s="626"/>
      <c r="JQ56" s="633"/>
      <c r="JR56" s="626"/>
      <c r="JS56" s="626"/>
      <c r="JT56" s="626"/>
      <c r="JU56" s="626"/>
      <c r="JV56" s="626"/>
      <c r="JW56" s="626"/>
      <c r="JX56" s="633"/>
      <c r="JY56" s="626"/>
      <c r="JZ56" s="626"/>
      <c r="KA56" s="626"/>
      <c r="KB56" s="626"/>
      <c r="KC56" s="626"/>
      <c r="KD56" s="626"/>
      <c r="KE56" s="633"/>
      <c r="KF56" s="626"/>
      <c r="KG56" s="626"/>
      <c r="KH56" s="626"/>
      <c r="KI56" s="626"/>
      <c r="KJ56" s="626"/>
      <c r="KK56" s="628"/>
      <c r="KL56" s="633"/>
      <c r="KM56" s="626"/>
      <c r="KN56" s="626"/>
      <c r="KO56" s="626"/>
      <c r="KP56" s="626"/>
      <c r="KQ56" s="626"/>
      <c r="KR56" s="626"/>
      <c r="KS56" s="633"/>
      <c r="KT56" s="626"/>
      <c r="KU56" s="626"/>
      <c r="KV56" s="626"/>
      <c r="KW56" s="626"/>
      <c r="KX56" s="626"/>
      <c r="KY56" s="626"/>
      <c r="KZ56" s="633"/>
      <c r="LA56" s="626"/>
      <c r="LB56" s="626"/>
      <c r="LC56" s="626"/>
      <c r="LD56" s="626"/>
      <c r="LE56" s="626"/>
      <c r="LF56" s="626"/>
      <c r="LG56" s="633"/>
      <c r="LH56" s="626"/>
      <c r="LI56" s="626"/>
      <c r="LJ56" s="626"/>
      <c r="LK56" s="626"/>
      <c r="LL56" s="626"/>
      <c r="LM56" s="627"/>
      <c r="LN56" s="633"/>
      <c r="LO56" s="626"/>
      <c r="LP56" s="626"/>
      <c r="LQ56" s="626"/>
      <c r="LR56" s="626"/>
      <c r="LS56" s="626"/>
      <c r="LT56" s="626"/>
      <c r="LU56" s="633"/>
      <c r="LV56" s="626"/>
      <c r="LW56" s="626"/>
      <c r="LX56" s="626"/>
      <c r="LY56" s="626"/>
      <c r="LZ56" s="626"/>
      <c r="MA56" s="626"/>
      <c r="MB56" s="633"/>
      <c r="MC56" s="790"/>
      <c r="MD56" s="790"/>
      <c r="ME56" s="790"/>
      <c r="MF56" s="790"/>
      <c r="MG56" s="790"/>
      <c r="MH56" s="790"/>
      <c r="MI56" s="633"/>
      <c r="MJ56" s="626"/>
      <c r="MK56" s="626"/>
      <c r="ML56" s="626"/>
      <c r="MM56" s="626"/>
      <c r="MN56" s="626"/>
      <c r="MO56" s="626"/>
      <c r="MP56" s="633"/>
      <c r="MQ56" s="626"/>
      <c r="MR56" s="626"/>
      <c r="MS56" s="626"/>
      <c r="MT56" s="626"/>
    </row>
    <row r="57" spans="1:358" ht="22.8" hidden="1" customHeight="1" outlineLevel="1" thickTop="1" thickBot="1">
      <c r="A57" s="629">
        <v>1</v>
      </c>
      <c r="B57" s="629">
        <v>121</v>
      </c>
      <c r="C57" s="629">
        <v>30</v>
      </c>
      <c r="D57" s="639"/>
      <c r="E57" s="723" t="s">
        <v>649</v>
      </c>
      <c r="F57" s="631" t="s">
        <v>731</v>
      </c>
      <c r="G57" s="632">
        <f>SUM(H57:LP57)</f>
        <v>100</v>
      </c>
      <c r="H57" s="625"/>
      <c r="I57" s="626"/>
      <c r="J57" s="626"/>
      <c r="K57" s="626"/>
      <c r="L57" s="626"/>
      <c r="M57" s="626"/>
      <c r="N57" s="626"/>
      <c r="O57" s="626"/>
      <c r="P57" s="626"/>
      <c r="Q57" s="626"/>
      <c r="R57" s="626"/>
      <c r="S57" s="626"/>
      <c r="T57" s="626"/>
      <c r="U57" s="626"/>
      <c r="V57" s="626"/>
      <c r="W57" s="626"/>
      <c r="X57" s="626"/>
      <c r="Y57" s="626"/>
      <c r="Z57" s="626"/>
      <c r="AA57" s="626"/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AM57" s="626"/>
      <c r="AN57" s="626"/>
      <c r="AO57" s="626"/>
      <c r="AP57" s="626"/>
      <c r="AQ57" s="626"/>
      <c r="AR57" s="626"/>
      <c r="AS57" s="626"/>
      <c r="AT57" s="626"/>
      <c r="AU57" s="626"/>
      <c r="AV57" s="626"/>
      <c r="AW57" s="626"/>
      <c r="AX57" s="626"/>
      <c r="AY57" s="626"/>
      <c r="AZ57" s="626"/>
      <c r="BA57" s="626"/>
      <c r="BB57" s="626"/>
      <c r="BC57" s="626"/>
      <c r="BD57" s="626"/>
      <c r="BE57" s="626"/>
      <c r="BF57" s="626"/>
      <c r="BG57" s="626"/>
      <c r="BH57" s="626"/>
      <c r="BI57" s="626"/>
      <c r="BJ57" s="626"/>
      <c r="BK57" s="626"/>
      <c r="BL57" s="626"/>
      <c r="BM57" s="626"/>
      <c r="BN57" s="626"/>
      <c r="BO57" s="626"/>
      <c r="BP57" s="626"/>
      <c r="BQ57" s="626"/>
      <c r="BR57" s="626"/>
      <c r="BS57" s="626"/>
      <c r="BT57" s="626"/>
      <c r="BU57" s="626"/>
      <c r="BV57" s="626"/>
      <c r="BW57" s="626"/>
      <c r="BX57" s="626"/>
      <c r="BY57" s="626"/>
      <c r="BZ57" s="626"/>
      <c r="CA57" s="626"/>
      <c r="CB57" s="626"/>
      <c r="CC57" s="626"/>
      <c r="CD57" s="626"/>
      <c r="CE57" s="626"/>
      <c r="CF57" s="626"/>
      <c r="CG57" s="626"/>
      <c r="CH57" s="626"/>
      <c r="CI57" s="626"/>
      <c r="CJ57" s="626"/>
      <c r="CK57" s="626"/>
      <c r="CL57" s="626"/>
      <c r="CM57" s="626"/>
      <c r="CN57" s="626"/>
      <c r="CO57" s="626"/>
      <c r="CP57" s="626"/>
      <c r="CQ57" s="626"/>
      <c r="CR57" s="626"/>
      <c r="CS57" s="626"/>
      <c r="CT57" s="626"/>
      <c r="CU57" s="626"/>
      <c r="CV57" s="626"/>
      <c r="CW57" s="626"/>
      <c r="CX57" s="633"/>
      <c r="CY57" s="626"/>
      <c r="CZ57" s="626"/>
      <c r="DA57" s="626"/>
      <c r="DB57" s="626"/>
      <c r="DC57" s="626"/>
      <c r="DD57" s="626"/>
      <c r="DE57" s="633"/>
      <c r="DF57" s="626"/>
      <c r="DG57" s="626"/>
      <c r="DH57" s="626"/>
      <c r="DI57" s="626"/>
      <c r="DJ57" s="626"/>
      <c r="DK57" s="626"/>
      <c r="DL57" s="633"/>
      <c r="DM57" s="626"/>
      <c r="DN57" s="626"/>
      <c r="DO57" s="626"/>
      <c r="DP57" s="626"/>
      <c r="DQ57" s="626"/>
      <c r="DR57" s="626"/>
      <c r="DS57" s="633"/>
      <c r="DT57" s="626"/>
      <c r="DU57" s="626"/>
      <c r="DV57" s="626"/>
      <c r="DW57" s="626"/>
      <c r="DX57" s="626"/>
      <c r="DY57" s="626"/>
      <c r="DZ57" s="633"/>
      <c r="EA57" s="626"/>
      <c r="EB57" s="626"/>
      <c r="EC57" s="626"/>
      <c r="ED57" s="626"/>
      <c r="EE57" s="626"/>
      <c r="EF57" s="626"/>
      <c r="EG57" s="633"/>
      <c r="EH57" s="626"/>
      <c r="EI57" s="626"/>
      <c r="EJ57" s="626"/>
      <c r="EK57" s="626"/>
      <c r="EL57" s="626"/>
      <c r="EM57" s="626"/>
      <c r="EN57" s="633"/>
      <c r="EO57" s="626"/>
      <c r="EP57" s="626"/>
      <c r="EQ57" s="626"/>
      <c r="ER57" s="626"/>
      <c r="ES57" s="626"/>
      <c r="ET57" s="626"/>
      <c r="EU57" s="633"/>
      <c r="EV57" s="626"/>
      <c r="EW57" s="626"/>
      <c r="EX57" s="626"/>
      <c r="EY57" s="626"/>
      <c r="EZ57" s="626"/>
      <c r="FA57" s="626"/>
      <c r="FB57" s="633"/>
      <c r="FC57" s="626"/>
      <c r="FD57" s="626"/>
      <c r="FE57" s="626"/>
      <c r="FF57" s="626"/>
      <c r="FG57" s="626"/>
      <c r="FH57" s="626"/>
      <c r="FI57" s="633"/>
      <c r="FJ57" s="626"/>
      <c r="FK57" s="626"/>
      <c r="FL57" s="626"/>
      <c r="FM57" s="626"/>
      <c r="FN57" s="626"/>
      <c r="FO57" s="626"/>
      <c r="FP57" s="633"/>
      <c r="FQ57" s="626"/>
      <c r="FR57" s="626"/>
      <c r="FS57" s="626"/>
      <c r="FT57" s="626"/>
      <c r="FU57" s="627"/>
      <c r="FV57" s="625"/>
      <c r="FW57" s="633"/>
      <c r="FX57" s="626"/>
      <c r="FY57" s="626"/>
      <c r="FZ57" s="626"/>
      <c r="GA57" s="626"/>
      <c r="GB57" s="626"/>
      <c r="GC57" s="626"/>
      <c r="GD57" s="633"/>
      <c r="GE57" s="626"/>
      <c r="GF57" s="626"/>
      <c r="GG57" s="626"/>
      <c r="GH57" s="626"/>
      <c r="GI57" s="626"/>
      <c r="GJ57" s="626"/>
      <c r="GK57" s="633"/>
      <c r="GL57" s="626"/>
      <c r="GM57" s="626"/>
      <c r="GN57" s="626"/>
      <c r="GO57" s="626"/>
      <c r="GP57" s="626"/>
      <c r="GQ57" s="626"/>
      <c r="GR57" s="633"/>
      <c r="GS57" s="626"/>
      <c r="GT57" s="626"/>
      <c r="GU57" s="626"/>
      <c r="GV57" s="626"/>
      <c r="GW57" s="626"/>
      <c r="GX57" s="626"/>
      <c r="GY57" s="634"/>
      <c r="GZ57" s="625"/>
      <c r="HA57" s="626"/>
      <c r="HB57" s="626"/>
      <c r="HC57" s="626"/>
      <c r="HD57" s="626"/>
      <c r="HE57" s="626"/>
      <c r="HF57" s="633"/>
      <c r="HG57" s="626"/>
      <c r="HH57" s="626"/>
      <c r="HI57" s="626"/>
      <c r="HJ57" s="626"/>
      <c r="HK57" s="626"/>
      <c r="HM57" s="633"/>
      <c r="HN57" s="626"/>
      <c r="HO57" s="626"/>
      <c r="HP57" s="626"/>
      <c r="HQ57" s="626"/>
      <c r="HR57" s="626"/>
      <c r="HS57" s="626"/>
      <c r="HT57" s="633"/>
      <c r="HU57" s="626"/>
      <c r="HV57" s="626"/>
      <c r="HW57" s="626"/>
      <c r="HX57" s="626"/>
      <c r="HY57" s="626"/>
      <c r="HZ57" s="626"/>
      <c r="IA57" s="633"/>
      <c r="IB57" s="626"/>
      <c r="IC57" s="626"/>
      <c r="ID57" s="653"/>
      <c r="IE57" s="654"/>
      <c r="IF57" s="655"/>
      <c r="IG57" s="655"/>
      <c r="IH57" s="633"/>
      <c r="II57" s="626"/>
      <c r="IJ57" s="626"/>
      <c r="IK57" s="643">
        <v>0</v>
      </c>
      <c r="IL57" s="643">
        <v>8</v>
      </c>
      <c r="IM57" s="643">
        <v>32</v>
      </c>
      <c r="IN57" s="643">
        <v>33</v>
      </c>
      <c r="IO57" s="633"/>
      <c r="IP57" s="643">
        <v>27</v>
      </c>
      <c r="IQ57" s="626"/>
      <c r="IR57" s="626"/>
      <c r="IS57" s="626"/>
      <c r="IT57" s="626"/>
      <c r="IU57" s="626"/>
      <c r="IV57" s="633"/>
      <c r="IW57" s="626"/>
      <c r="IX57" s="626"/>
      <c r="IY57" s="626"/>
      <c r="IZ57" s="626"/>
      <c r="JA57" s="626"/>
      <c r="JB57" s="626"/>
      <c r="JC57" s="633"/>
      <c r="JD57" s="626"/>
      <c r="JE57" s="626"/>
      <c r="JF57" s="626"/>
      <c r="JG57" s="626"/>
      <c r="JH57" s="643"/>
      <c r="JI57" s="626"/>
      <c r="JJ57" s="633"/>
      <c r="JK57" s="626"/>
      <c r="JL57" s="626"/>
      <c r="JM57" s="626"/>
      <c r="JN57" s="626"/>
      <c r="JO57" s="626"/>
      <c r="JP57" s="626"/>
      <c r="JQ57" s="633"/>
      <c r="JR57" s="626"/>
      <c r="JS57" s="626"/>
      <c r="JT57" s="626"/>
      <c r="JU57" s="626"/>
      <c r="JV57" s="626"/>
      <c r="JW57" s="626"/>
      <c r="JX57" s="633"/>
      <c r="JY57" s="626"/>
      <c r="JZ57" s="626"/>
      <c r="KA57" s="626"/>
      <c r="KB57" s="626"/>
      <c r="KC57" s="626"/>
      <c r="KD57" s="626"/>
      <c r="KE57" s="633"/>
      <c r="KF57" s="626"/>
      <c r="KG57" s="626"/>
      <c r="KH57" s="626"/>
      <c r="KI57" s="626"/>
      <c r="KJ57" s="626"/>
      <c r="KK57" s="628"/>
      <c r="KL57" s="633"/>
      <c r="KM57" s="626"/>
      <c r="KN57" s="626"/>
      <c r="KO57" s="626"/>
      <c r="KP57" s="626"/>
      <c r="KQ57" s="626"/>
      <c r="KR57" s="626"/>
      <c r="KS57" s="633"/>
      <c r="KT57" s="626"/>
      <c r="KU57" s="626"/>
      <c r="KV57" s="626"/>
      <c r="KW57" s="626"/>
      <c r="KX57" s="626"/>
      <c r="KY57" s="626"/>
      <c r="KZ57" s="633"/>
      <c r="LA57" s="626"/>
      <c r="LB57" s="626"/>
      <c r="LC57" s="626"/>
      <c r="LD57" s="626"/>
      <c r="LE57" s="626"/>
      <c r="LF57" s="626"/>
      <c r="LG57" s="633"/>
      <c r="LH57" s="626"/>
      <c r="LI57" s="626"/>
      <c r="LJ57" s="626"/>
      <c r="LK57" s="626"/>
      <c r="LL57" s="626"/>
      <c r="LM57" s="627"/>
      <c r="LN57" s="633"/>
      <c r="LO57" s="626"/>
      <c r="LP57" s="626"/>
      <c r="LQ57" s="626"/>
      <c r="LR57" s="626"/>
      <c r="LS57" s="626"/>
      <c r="LT57" s="626"/>
      <c r="LU57" s="633"/>
      <c r="LV57" s="626"/>
      <c r="LW57" s="626"/>
      <c r="LX57" s="626"/>
      <c r="LY57" s="626"/>
      <c r="LZ57" s="626"/>
      <c r="MA57" s="626"/>
      <c r="MB57" s="633"/>
      <c r="MC57" s="790"/>
      <c r="MD57" s="790"/>
      <c r="ME57" s="790"/>
      <c r="MF57" s="790"/>
      <c r="MG57" s="790"/>
      <c r="MH57" s="790"/>
      <c r="MI57" s="633"/>
      <c r="MJ57" s="626"/>
      <c r="MK57" s="626"/>
      <c r="ML57" s="626"/>
      <c r="MM57" s="626"/>
      <c r="MN57" s="626"/>
      <c r="MO57" s="626"/>
      <c r="MP57" s="633"/>
      <c r="MQ57" s="626"/>
      <c r="MR57" s="626"/>
      <c r="MS57" s="626"/>
      <c r="MT57" s="626"/>
    </row>
    <row r="58" spans="1:358" ht="22.8" hidden="1" customHeight="1" outlineLevel="1" thickTop="1" thickBot="1">
      <c r="A58" s="629">
        <v>1</v>
      </c>
      <c r="B58" s="629"/>
      <c r="C58" s="629"/>
      <c r="D58" s="630"/>
      <c r="E58" s="630"/>
      <c r="F58" s="631" t="s">
        <v>648</v>
      </c>
      <c r="G58" s="632">
        <f>SUM(H58:LP58)</f>
        <v>104</v>
      </c>
      <c r="H58" s="625"/>
      <c r="I58" s="626"/>
      <c r="J58" s="626"/>
      <c r="K58" s="626"/>
      <c r="L58" s="626"/>
      <c r="M58" s="626"/>
      <c r="N58" s="626"/>
      <c r="O58" s="626"/>
      <c r="P58" s="626"/>
      <c r="Q58" s="626"/>
      <c r="R58" s="626"/>
      <c r="S58" s="626"/>
      <c r="T58" s="626"/>
      <c r="U58" s="626"/>
      <c r="V58" s="626"/>
      <c r="W58" s="626"/>
      <c r="X58" s="626"/>
      <c r="Y58" s="626"/>
      <c r="Z58" s="626"/>
      <c r="AA58" s="626"/>
      <c r="AB58" s="626"/>
      <c r="AC58" s="626"/>
      <c r="AD58" s="626"/>
      <c r="AE58" s="626"/>
      <c r="AF58" s="626"/>
      <c r="AG58" s="626"/>
      <c r="AH58" s="626"/>
      <c r="AI58" s="626"/>
      <c r="AJ58" s="626"/>
      <c r="AK58" s="626"/>
      <c r="AL58" s="626"/>
      <c r="AM58" s="626"/>
      <c r="AN58" s="626"/>
      <c r="AO58" s="626"/>
      <c r="AP58" s="626"/>
      <c r="AQ58" s="626"/>
      <c r="AR58" s="626"/>
      <c r="AS58" s="626"/>
      <c r="AT58" s="626"/>
      <c r="AU58" s="626"/>
      <c r="AV58" s="626"/>
      <c r="AW58" s="626"/>
      <c r="AX58" s="626"/>
      <c r="AY58" s="626"/>
      <c r="AZ58" s="626"/>
      <c r="BA58" s="626"/>
      <c r="BB58" s="626"/>
      <c r="BC58" s="626"/>
      <c r="BD58" s="626"/>
      <c r="BE58" s="626"/>
      <c r="BF58" s="626"/>
      <c r="BG58" s="626"/>
      <c r="BH58" s="626"/>
      <c r="BI58" s="626"/>
      <c r="BJ58" s="626"/>
      <c r="BK58" s="626"/>
      <c r="BL58" s="626"/>
      <c r="BM58" s="626"/>
      <c r="BN58" s="626"/>
      <c r="BO58" s="626"/>
      <c r="BP58" s="626"/>
      <c r="BQ58" s="626"/>
      <c r="BR58" s="626"/>
      <c r="BS58" s="626"/>
      <c r="BT58" s="626"/>
      <c r="BU58" s="626"/>
      <c r="BV58" s="626"/>
      <c r="BW58" s="626"/>
      <c r="BX58" s="626"/>
      <c r="BY58" s="626"/>
      <c r="BZ58" s="626"/>
      <c r="CA58" s="626"/>
      <c r="CB58" s="626"/>
      <c r="CC58" s="626"/>
      <c r="CD58" s="626"/>
      <c r="CE58" s="626"/>
      <c r="CF58" s="626"/>
      <c r="CG58" s="626"/>
      <c r="CH58" s="626"/>
      <c r="CI58" s="626"/>
      <c r="CJ58" s="626"/>
      <c r="CK58" s="626"/>
      <c r="CL58" s="626"/>
      <c r="CM58" s="626"/>
      <c r="CN58" s="626"/>
      <c r="CO58" s="626"/>
      <c r="CP58" s="626"/>
      <c r="CQ58" s="626"/>
      <c r="CR58" s="626"/>
      <c r="CS58" s="626"/>
      <c r="CT58" s="626"/>
      <c r="CU58" s="626"/>
      <c r="CV58" s="626"/>
      <c r="CW58" s="626"/>
      <c r="CX58" s="633"/>
      <c r="CY58" s="626"/>
      <c r="CZ58" s="626"/>
      <c r="DA58" s="626"/>
      <c r="DB58" s="626"/>
      <c r="DC58" s="626"/>
      <c r="DD58" s="626"/>
      <c r="DE58" s="633"/>
      <c r="DF58" s="626"/>
      <c r="DG58" s="626"/>
      <c r="DH58" s="626"/>
      <c r="DI58" s="626"/>
      <c r="DJ58" s="626"/>
      <c r="DK58" s="626"/>
      <c r="DL58" s="633"/>
      <c r="DM58" s="626"/>
      <c r="DN58" s="626"/>
      <c r="DO58" s="626"/>
      <c r="DP58" s="626"/>
      <c r="DQ58" s="626"/>
      <c r="DR58" s="626"/>
      <c r="DS58" s="633"/>
      <c r="DT58" s="626"/>
      <c r="DU58" s="626"/>
      <c r="DV58" s="626"/>
      <c r="DW58" s="626"/>
      <c r="DX58" s="626"/>
      <c r="DY58" s="626"/>
      <c r="DZ58" s="633"/>
      <c r="EA58" s="626"/>
      <c r="EB58" s="626"/>
      <c r="EC58" s="626"/>
      <c r="ED58" s="626"/>
      <c r="EE58" s="626"/>
      <c r="EF58" s="626"/>
      <c r="EG58" s="633"/>
      <c r="EH58" s="626"/>
      <c r="EI58" s="626"/>
      <c r="EJ58" s="626"/>
      <c r="EK58" s="626"/>
      <c r="EL58" s="626"/>
      <c r="EM58" s="626"/>
      <c r="EN58" s="633"/>
      <c r="EO58" s="626"/>
      <c r="EP58" s="626"/>
      <c r="EQ58" s="626"/>
      <c r="ER58" s="626"/>
      <c r="ES58" s="626"/>
      <c r="ET58" s="626"/>
      <c r="EU58" s="633"/>
      <c r="EV58" s="626"/>
      <c r="EW58" s="626"/>
      <c r="EX58" s="626"/>
      <c r="EY58" s="626"/>
      <c r="EZ58" s="626"/>
      <c r="FA58" s="626"/>
      <c r="FB58" s="633"/>
      <c r="FC58" s="626"/>
      <c r="FD58" s="626"/>
      <c r="FE58" s="626"/>
      <c r="FF58" s="626"/>
      <c r="FG58" s="626"/>
      <c r="FH58" s="626"/>
      <c r="FI58" s="633"/>
      <c r="FJ58" s="626"/>
      <c r="FK58" s="626"/>
      <c r="FL58" s="626"/>
      <c r="FM58" s="626"/>
      <c r="FN58" s="626"/>
      <c r="FO58" s="626"/>
      <c r="FP58" s="633"/>
      <c r="FQ58" s="626"/>
      <c r="FR58" s="626"/>
      <c r="FS58" s="626"/>
      <c r="FT58" s="626"/>
      <c r="FU58" s="627"/>
      <c r="FV58" s="625"/>
      <c r="FW58" s="633"/>
      <c r="FX58" s="626"/>
      <c r="FY58" s="626"/>
      <c r="FZ58" s="626"/>
      <c r="GA58" s="626"/>
      <c r="GB58" s="626"/>
      <c r="GC58" s="626"/>
      <c r="GD58" s="633"/>
      <c r="GE58" s="626"/>
      <c r="GF58" s="626"/>
      <c r="GG58" s="626"/>
      <c r="GH58" s="626"/>
      <c r="GI58" s="626"/>
      <c r="GJ58" s="626"/>
      <c r="GK58" s="633"/>
      <c r="GL58" s="626"/>
      <c r="GM58" s="626"/>
      <c r="GN58" s="626"/>
      <c r="GO58" s="626"/>
      <c r="GP58" s="626"/>
      <c r="GQ58" s="626"/>
      <c r="GR58" s="633"/>
      <c r="GS58" s="626"/>
      <c r="GT58" s="626"/>
      <c r="GU58" s="626"/>
      <c r="GV58" s="626"/>
      <c r="GW58" s="626"/>
      <c r="GX58" s="626"/>
      <c r="GY58" s="634"/>
      <c r="GZ58" s="625"/>
      <c r="HA58" s="626"/>
      <c r="HB58" s="626"/>
      <c r="HC58" s="626"/>
      <c r="HD58" s="626"/>
      <c r="HE58" s="626"/>
      <c r="HF58" s="633"/>
      <c r="HG58" s="626"/>
      <c r="HH58" s="626"/>
      <c r="HI58" s="626"/>
      <c r="HJ58" s="626"/>
      <c r="HK58" s="626"/>
      <c r="HL58" s="626"/>
      <c r="HM58" s="633"/>
      <c r="HN58" s="626"/>
      <c r="HO58" s="626"/>
      <c r="HP58" s="626"/>
      <c r="HQ58" s="626"/>
      <c r="HR58" s="626"/>
      <c r="HS58" s="626"/>
      <c r="HT58" s="633"/>
      <c r="HU58" s="626"/>
      <c r="HV58" s="626"/>
      <c r="HW58" s="626"/>
      <c r="HX58" s="626"/>
      <c r="HY58" s="626"/>
      <c r="HZ58" s="626"/>
      <c r="IA58" s="633"/>
      <c r="IB58" s="648"/>
      <c r="IC58" s="648"/>
      <c r="ID58" s="653"/>
      <c r="IE58" s="654"/>
      <c r="IF58" s="655"/>
      <c r="IG58" s="655"/>
      <c r="IH58" s="633"/>
      <c r="II58" s="626"/>
      <c r="IJ58" s="626"/>
      <c r="IK58" s="626"/>
      <c r="IL58" s="626"/>
      <c r="IM58" s="626"/>
      <c r="IN58" s="626"/>
      <c r="IO58" s="665"/>
      <c r="IP58" s="626"/>
      <c r="IQ58" s="626"/>
      <c r="IR58" s="626"/>
      <c r="IS58" s="626"/>
      <c r="IT58" s="626"/>
      <c r="IU58" s="626"/>
      <c r="IV58" s="633"/>
      <c r="IW58" s="685">
        <v>5</v>
      </c>
      <c r="IX58" s="767">
        <v>60</v>
      </c>
      <c r="IY58" s="626"/>
      <c r="IZ58" s="626"/>
      <c r="JA58" s="626"/>
      <c r="JB58" s="626"/>
      <c r="JC58" s="633"/>
      <c r="JE58" s="626"/>
      <c r="JF58" s="685">
        <v>3</v>
      </c>
      <c r="JG58" s="767">
        <v>36</v>
      </c>
      <c r="JH58" s="643"/>
      <c r="JI58" s="626"/>
      <c r="JJ58" s="633"/>
      <c r="JK58" s="626"/>
      <c r="JL58" s="626"/>
      <c r="JM58" s="626"/>
      <c r="JN58" s="626"/>
      <c r="JO58" s="626"/>
      <c r="JP58" s="626"/>
      <c r="JQ58" s="633"/>
      <c r="JR58" s="626"/>
      <c r="JS58" s="626"/>
      <c r="JT58" s="626"/>
      <c r="JU58" s="626"/>
      <c r="JV58" s="626"/>
      <c r="JW58" s="626"/>
      <c r="JX58" s="633"/>
      <c r="JY58" s="626"/>
      <c r="JZ58" s="626"/>
      <c r="KA58" s="626"/>
      <c r="KB58" s="626"/>
      <c r="KC58" s="626"/>
      <c r="KD58" s="626"/>
      <c r="KE58" s="633"/>
      <c r="KF58" s="626"/>
      <c r="KG58" s="626"/>
      <c r="KH58" s="626"/>
      <c r="KI58" s="626"/>
      <c r="KJ58" s="626"/>
      <c r="KK58" s="628"/>
      <c r="KL58" s="633"/>
      <c r="KM58" s="626"/>
      <c r="KN58" s="626"/>
      <c r="KO58" s="626"/>
      <c r="KP58" s="626"/>
      <c r="KQ58" s="626"/>
      <c r="KR58" s="626"/>
      <c r="KS58" s="633"/>
      <c r="KT58" s="626"/>
      <c r="KU58" s="626"/>
      <c r="KV58" s="626"/>
      <c r="KW58" s="626"/>
      <c r="KX58" s="626"/>
      <c r="KY58" s="626"/>
      <c r="KZ58" s="633"/>
      <c r="LA58" s="626"/>
      <c r="LB58" s="626"/>
      <c r="LC58" s="626"/>
      <c r="LD58" s="626"/>
      <c r="LE58" s="626"/>
      <c r="LF58" s="626"/>
      <c r="LG58" s="633"/>
      <c r="LH58" s="626"/>
      <c r="LI58" s="626"/>
      <c r="LJ58" s="626"/>
      <c r="LK58" s="626"/>
      <c r="LL58" s="626"/>
      <c r="LM58" s="627"/>
      <c r="LN58" s="633"/>
      <c r="LO58" s="626"/>
      <c r="LP58" s="626"/>
      <c r="LQ58" s="626"/>
      <c r="LR58" s="626"/>
      <c r="LS58" s="626"/>
      <c r="LT58" s="626"/>
      <c r="LU58" s="633"/>
      <c r="LV58" s="626"/>
      <c r="LW58" s="626"/>
      <c r="LX58" s="626"/>
      <c r="LY58" s="626"/>
      <c r="LZ58" s="626"/>
      <c r="MA58" s="626"/>
      <c r="MB58" s="633"/>
      <c r="MC58" s="790"/>
      <c r="MD58" s="790"/>
      <c r="ME58" s="790"/>
      <c r="MF58" s="790"/>
      <c r="MG58" s="790"/>
      <c r="MH58" s="790"/>
      <c r="MI58" s="633"/>
      <c r="MJ58" s="626"/>
      <c r="MK58" s="626"/>
      <c r="ML58" s="626"/>
      <c r="MM58" s="626"/>
      <c r="MN58" s="626"/>
      <c r="MO58" s="626"/>
      <c r="MP58" s="633"/>
      <c r="MQ58" s="626"/>
      <c r="MR58" s="626"/>
      <c r="MS58" s="626"/>
      <c r="MT58" s="626"/>
    </row>
    <row r="59" spans="1:358" ht="22.8" hidden="1" customHeight="1" outlineLevel="1" thickTop="1" thickBot="1">
      <c r="A59" s="629">
        <v>1</v>
      </c>
      <c r="B59" s="629">
        <v>123</v>
      </c>
      <c r="C59" s="629">
        <v>30</v>
      </c>
      <c r="D59" s="630"/>
      <c r="E59" s="630" t="s">
        <v>649</v>
      </c>
      <c r="F59" s="631" t="s">
        <v>732</v>
      </c>
      <c r="G59" s="632">
        <f>SUM(H59:LP59)</f>
        <v>160</v>
      </c>
      <c r="H59" s="625"/>
      <c r="I59" s="626"/>
      <c r="J59" s="626"/>
      <c r="K59" s="626"/>
      <c r="L59" s="626"/>
      <c r="M59" s="626"/>
      <c r="N59" s="626"/>
      <c r="O59" s="626"/>
      <c r="P59" s="626"/>
      <c r="Q59" s="626"/>
      <c r="R59" s="626"/>
      <c r="S59" s="626"/>
      <c r="T59" s="626"/>
      <c r="U59" s="626"/>
      <c r="V59" s="626"/>
      <c r="W59" s="626"/>
      <c r="X59" s="626"/>
      <c r="Y59" s="626"/>
      <c r="Z59" s="626"/>
      <c r="AA59" s="626"/>
      <c r="AB59" s="626"/>
      <c r="AC59" s="626"/>
      <c r="AD59" s="626"/>
      <c r="AE59" s="626"/>
      <c r="AF59" s="626"/>
      <c r="AG59" s="626"/>
      <c r="AH59" s="626"/>
      <c r="AI59" s="626"/>
      <c r="AJ59" s="626"/>
      <c r="AK59" s="626"/>
      <c r="AL59" s="626"/>
      <c r="AM59" s="626"/>
      <c r="AN59" s="626"/>
      <c r="AO59" s="626"/>
      <c r="AP59" s="626"/>
      <c r="AQ59" s="626"/>
      <c r="AR59" s="626"/>
      <c r="AS59" s="626"/>
      <c r="AT59" s="626"/>
      <c r="AU59" s="626"/>
      <c r="AV59" s="626"/>
      <c r="AW59" s="626"/>
      <c r="AX59" s="626"/>
      <c r="AY59" s="626"/>
      <c r="AZ59" s="626"/>
      <c r="BA59" s="626"/>
      <c r="BB59" s="626"/>
      <c r="BC59" s="626"/>
      <c r="BD59" s="626"/>
      <c r="BE59" s="626"/>
      <c r="BF59" s="626"/>
      <c r="BG59" s="626"/>
      <c r="BH59" s="626"/>
      <c r="BI59" s="626"/>
      <c r="BJ59" s="626"/>
      <c r="BK59" s="626"/>
      <c r="BL59" s="626"/>
      <c r="BM59" s="626"/>
      <c r="BN59" s="626"/>
      <c r="BO59" s="626"/>
      <c r="BP59" s="626"/>
      <c r="BQ59" s="626"/>
      <c r="BR59" s="626"/>
      <c r="BS59" s="626"/>
      <c r="BT59" s="657"/>
      <c r="BU59" s="626"/>
      <c r="BV59" s="626"/>
      <c r="BW59" s="626"/>
      <c r="BX59" s="626"/>
      <c r="BY59" s="626"/>
      <c r="BZ59" s="626"/>
      <c r="CA59" s="626"/>
      <c r="CB59" s="626"/>
      <c r="CC59" s="626"/>
      <c r="CD59" s="626"/>
      <c r="CE59" s="626"/>
      <c r="CF59" s="626"/>
      <c r="CG59" s="626"/>
      <c r="CH59" s="626"/>
      <c r="CI59" s="626"/>
      <c r="CJ59" s="626"/>
      <c r="CK59" s="626"/>
      <c r="CL59" s="626"/>
      <c r="CM59" s="626"/>
      <c r="CN59" s="626"/>
      <c r="CO59" s="626"/>
      <c r="CP59" s="626"/>
      <c r="CQ59" s="626"/>
      <c r="CR59" s="626"/>
      <c r="CS59" s="626"/>
      <c r="CT59" s="626"/>
      <c r="CU59" s="626"/>
      <c r="CV59" s="626"/>
      <c r="CW59" s="626"/>
      <c r="CX59" s="633"/>
      <c r="CY59" s="626"/>
      <c r="CZ59" s="626"/>
      <c r="DA59" s="626"/>
      <c r="DB59" s="626"/>
      <c r="DC59" s="626"/>
      <c r="DD59" s="626"/>
      <c r="DE59" s="633"/>
      <c r="DF59" s="626"/>
      <c r="DG59" s="626"/>
      <c r="DH59" s="626"/>
      <c r="DI59" s="626"/>
      <c r="DJ59" s="626"/>
      <c r="DK59" s="626"/>
      <c r="DL59" s="633"/>
      <c r="DM59" s="626"/>
      <c r="DN59" s="626"/>
      <c r="DO59" s="626"/>
      <c r="DP59" s="626"/>
      <c r="DQ59" s="626"/>
      <c r="DR59" s="626"/>
      <c r="DS59" s="633"/>
      <c r="DT59" s="626"/>
      <c r="DU59" s="626"/>
      <c r="DV59" s="626"/>
      <c r="DW59" s="626"/>
      <c r="DX59" s="626"/>
      <c r="DY59" s="626"/>
      <c r="DZ59" s="633"/>
      <c r="EA59" s="626"/>
      <c r="EB59" s="626"/>
      <c r="EC59" s="626"/>
      <c r="ED59" s="626"/>
      <c r="EE59" s="626"/>
      <c r="EF59" s="626"/>
      <c r="EG59" s="633"/>
      <c r="EH59" s="626"/>
      <c r="EI59" s="626"/>
      <c r="EJ59" s="626"/>
      <c r="EK59" s="626"/>
      <c r="EL59" s="626"/>
      <c r="EM59" s="626"/>
      <c r="EN59" s="633"/>
      <c r="EO59" s="626"/>
      <c r="EP59" s="626"/>
      <c r="EQ59" s="626"/>
      <c r="ER59" s="626"/>
      <c r="ES59" s="626"/>
      <c r="ET59" s="626"/>
      <c r="EU59" s="633"/>
      <c r="EV59" s="626"/>
      <c r="EW59" s="626"/>
      <c r="EX59" s="626"/>
      <c r="EY59" s="626"/>
      <c r="EZ59" s="626"/>
      <c r="FA59" s="626"/>
      <c r="FB59" s="633"/>
      <c r="FC59" s="626"/>
      <c r="FD59" s="626"/>
      <c r="FE59" s="626"/>
      <c r="FF59" s="626"/>
      <c r="FG59" s="626"/>
      <c r="FH59" s="626"/>
      <c r="FI59" s="633"/>
      <c r="FJ59" s="626"/>
      <c r="FK59" s="626"/>
      <c r="FL59" s="626"/>
      <c r="FM59" s="626"/>
      <c r="FN59" s="626"/>
      <c r="FO59" s="626"/>
      <c r="FP59" s="633"/>
      <c r="FQ59" s="626"/>
      <c r="FR59" s="626"/>
      <c r="FS59" s="626"/>
      <c r="FT59" s="626"/>
      <c r="FU59" s="627"/>
      <c r="FV59" s="625"/>
      <c r="FW59" s="633"/>
      <c r="FX59" s="626"/>
      <c r="FY59" s="626"/>
      <c r="FZ59" s="626"/>
      <c r="GA59" s="626"/>
      <c r="GB59" s="626"/>
      <c r="GC59" s="626"/>
      <c r="GD59" s="633"/>
      <c r="GE59" s="626"/>
      <c r="GF59" s="626"/>
      <c r="GG59" s="626"/>
      <c r="GH59" s="626"/>
      <c r="GI59" s="626"/>
      <c r="GJ59" s="626"/>
      <c r="GK59" s="633"/>
      <c r="GL59" s="626"/>
      <c r="GM59" s="626"/>
      <c r="GN59" s="626"/>
      <c r="GO59" s="626"/>
      <c r="GP59" s="626"/>
      <c r="GQ59" s="626"/>
      <c r="GR59" s="633"/>
      <c r="GS59" s="626"/>
      <c r="GT59" s="626"/>
      <c r="GU59" s="626"/>
      <c r="GV59" s="626"/>
      <c r="GW59" s="626"/>
      <c r="GX59" s="626"/>
      <c r="GY59" s="634"/>
      <c r="GZ59" s="625"/>
      <c r="HA59" s="626"/>
      <c r="HB59" s="626"/>
      <c r="HC59" s="626"/>
      <c r="HD59" s="626"/>
      <c r="HE59" s="626"/>
      <c r="HF59" s="633"/>
      <c r="HG59" s="626"/>
      <c r="HH59" s="626"/>
      <c r="HI59" s="626"/>
      <c r="HJ59" s="626"/>
      <c r="HK59" s="626"/>
      <c r="HL59" s="626"/>
      <c r="HM59" s="633"/>
      <c r="HN59" s="626"/>
      <c r="HO59" s="626"/>
      <c r="HP59" s="626"/>
      <c r="HQ59" s="626"/>
      <c r="HR59" s="626"/>
      <c r="HS59" s="626"/>
      <c r="HT59" s="633"/>
      <c r="HU59" s="626"/>
      <c r="HV59" s="626"/>
      <c r="HW59" s="626"/>
      <c r="HX59" s="626"/>
      <c r="HY59" s="626"/>
      <c r="HZ59" s="626"/>
      <c r="IA59" s="633"/>
      <c r="IB59" s="626"/>
      <c r="IC59" s="626"/>
      <c r="ID59" s="653"/>
      <c r="IE59" s="654"/>
      <c r="IF59" s="655"/>
      <c r="IG59" s="655"/>
      <c r="IH59" s="633"/>
      <c r="II59" s="626"/>
      <c r="IJ59" s="626"/>
      <c r="IK59" s="626"/>
      <c r="IL59" s="626"/>
      <c r="IM59" s="626"/>
      <c r="IO59" s="633"/>
      <c r="IQ59" s="626">
        <v>7</v>
      </c>
      <c r="IR59" s="626">
        <v>23</v>
      </c>
      <c r="IS59" s="626">
        <v>33</v>
      </c>
      <c r="IT59" s="626">
        <v>30</v>
      </c>
      <c r="IU59" s="626">
        <v>17</v>
      </c>
      <c r="IV59" s="633"/>
      <c r="IW59" s="626">
        <v>29</v>
      </c>
      <c r="IX59" s="771">
        <v>21</v>
      </c>
      <c r="IY59" s="626"/>
      <c r="IZ59" s="626"/>
      <c r="JB59" s="626"/>
      <c r="JC59" s="633"/>
      <c r="JD59" s="626"/>
      <c r="JE59" s="626"/>
      <c r="JF59" s="626"/>
      <c r="JG59" s="626"/>
      <c r="JH59" s="643"/>
      <c r="JI59" s="626"/>
      <c r="JJ59" s="633"/>
      <c r="JK59" s="626"/>
      <c r="JL59" s="626"/>
      <c r="JM59" s="626"/>
      <c r="JN59" s="626"/>
      <c r="JO59" s="626"/>
      <c r="JP59" s="626"/>
      <c r="JQ59" s="633"/>
      <c r="JR59" s="626"/>
      <c r="JS59" s="626"/>
      <c r="JT59" s="626"/>
      <c r="JU59" s="626"/>
      <c r="JV59" s="626"/>
      <c r="JW59" s="626"/>
      <c r="JX59" s="633"/>
      <c r="JY59" s="626"/>
      <c r="JZ59" s="626"/>
      <c r="KA59" s="626"/>
      <c r="KB59" s="626"/>
      <c r="KC59" s="626"/>
      <c r="KD59" s="626"/>
      <c r="KE59" s="633"/>
      <c r="KF59" s="626"/>
      <c r="KG59" s="626"/>
      <c r="KH59" s="626"/>
      <c r="KI59" s="626"/>
      <c r="KJ59" s="626"/>
      <c r="KK59" s="628"/>
      <c r="KL59" s="633"/>
      <c r="KM59" s="626"/>
      <c r="KN59" s="626"/>
      <c r="KO59" s="626"/>
      <c r="KP59" s="626"/>
      <c r="KQ59" s="626"/>
      <c r="KR59" s="626"/>
      <c r="KS59" s="633"/>
      <c r="KT59" s="626"/>
      <c r="KU59" s="626"/>
      <c r="KV59" s="626"/>
      <c r="KW59" s="626"/>
      <c r="KX59" s="626"/>
      <c r="KY59" s="626"/>
      <c r="KZ59" s="633"/>
      <c r="LA59" s="626"/>
      <c r="LB59" s="626"/>
      <c r="LC59" s="626"/>
      <c r="LD59" s="626"/>
      <c r="LE59" s="626"/>
      <c r="LF59" s="626"/>
      <c r="LG59" s="633"/>
      <c r="LH59" s="626"/>
      <c r="LI59" s="626"/>
      <c r="LJ59" s="626"/>
      <c r="LK59" s="626"/>
      <c r="LL59" s="626"/>
      <c r="LM59" s="627"/>
      <c r="LN59" s="633"/>
      <c r="LO59" s="626"/>
      <c r="LP59" s="626"/>
      <c r="LQ59" s="626"/>
      <c r="LR59" s="626"/>
      <c r="LS59" s="626"/>
      <c r="LT59" s="626"/>
      <c r="LU59" s="633"/>
      <c r="LV59" s="626"/>
      <c r="LW59" s="626"/>
      <c r="LX59" s="626"/>
      <c r="LY59" s="626"/>
      <c r="LZ59" s="626"/>
      <c r="MA59" s="626"/>
      <c r="MB59" s="633"/>
      <c r="MC59" s="790"/>
      <c r="MD59" s="790"/>
      <c r="ME59" s="790"/>
      <c r="MF59" s="790"/>
      <c r="MG59" s="790"/>
      <c r="MH59" s="790"/>
      <c r="MI59" s="633"/>
      <c r="MJ59" s="626"/>
      <c r="MK59" s="626"/>
      <c r="ML59" s="626"/>
      <c r="MM59" s="626"/>
      <c r="MN59" s="626"/>
      <c r="MO59" s="626"/>
      <c r="MP59" s="633"/>
      <c r="MQ59" s="626"/>
      <c r="MR59" s="626"/>
      <c r="MS59" s="626"/>
      <c r="MT59" s="626"/>
    </row>
    <row r="60" spans="1:358" ht="22.8" hidden="1" customHeight="1" outlineLevel="1" thickTop="1" thickBot="1">
      <c r="A60" s="630">
        <v>1</v>
      </c>
      <c r="B60" s="630"/>
      <c r="C60" s="630"/>
      <c r="D60" s="630"/>
      <c r="E60" s="630"/>
      <c r="F60" s="631" t="s">
        <v>648</v>
      </c>
      <c r="G60" s="632">
        <f>SUM(H60:LP60)</f>
        <v>169</v>
      </c>
      <c r="H60" s="625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26"/>
      <c r="AB60" s="626"/>
      <c r="AC60" s="626"/>
      <c r="AD60" s="626"/>
      <c r="AE60" s="626"/>
      <c r="AF60" s="626"/>
      <c r="AG60" s="626"/>
      <c r="AH60" s="626"/>
      <c r="AI60" s="626"/>
      <c r="AJ60" s="626"/>
      <c r="AK60" s="626"/>
      <c r="AL60" s="626"/>
      <c r="AM60" s="626"/>
      <c r="AN60" s="626"/>
      <c r="AO60" s="626"/>
      <c r="AP60" s="626"/>
      <c r="AQ60" s="626"/>
      <c r="AR60" s="626"/>
      <c r="AS60" s="626"/>
      <c r="AT60" s="626"/>
      <c r="AU60" s="626"/>
      <c r="AV60" s="626"/>
      <c r="AW60" s="626"/>
      <c r="AX60" s="626"/>
      <c r="AY60" s="626"/>
      <c r="AZ60" s="626"/>
      <c r="BA60" s="626"/>
      <c r="BB60" s="626"/>
      <c r="BC60" s="626"/>
      <c r="BD60" s="626"/>
      <c r="BE60" s="626"/>
      <c r="BF60" s="626"/>
      <c r="BG60" s="626"/>
      <c r="BH60" s="626"/>
      <c r="BI60" s="626"/>
      <c r="BJ60" s="626"/>
      <c r="BK60" s="626"/>
      <c r="BL60" s="626"/>
      <c r="BM60" s="626"/>
      <c r="BN60" s="626"/>
      <c r="BO60" s="626"/>
      <c r="BP60" s="626"/>
      <c r="BQ60" s="626"/>
      <c r="BR60" s="626"/>
      <c r="BS60" s="626"/>
      <c r="BT60" s="626"/>
      <c r="BU60" s="626"/>
      <c r="BV60" s="626"/>
      <c r="BW60" s="626"/>
      <c r="BX60" s="626"/>
      <c r="BY60" s="626"/>
      <c r="BZ60" s="626"/>
      <c r="CA60" s="626"/>
      <c r="CB60" s="626"/>
      <c r="CC60" s="626"/>
      <c r="CD60" s="626"/>
      <c r="CE60" s="626"/>
      <c r="CF60" s="626"/>
      <c r="CG60" s="626"/>
      <c r="CH60" s="626"/>
      <c r="CI60" s="626"/>
      <c r="CJ60" s="626"/>
      <c r="CK60" s="626"/>
      <c r="CL60" s="626"/>
      <c r="CM60" s="626"/>
      <c r="CN60" s="626"/>
      <c r="CO60" s="626"/>
      <c r="CP60" s="626"/>
      <c r="CQ60" s="626"/>
      <c r="CR60" s="626"/>
      <c r="CS60" s="626"/>
      <c r="CT60" s="626"/>
      <c r="CU60" s="626"/>
      <c r="CV60" s="626"/>
      <c r="CW60" s="626"/>
      <c r="CX60" s="633"/>
      <c r="CY60" s="626"/>
      <c r="CZ60" s="626"/>
      <c r="DA60" s="626"/>
      <c r="DB60" s="626"/>
      <c r="DC60" s="626"/>
      <c r="DD60" s="626"/>
      <c r="DE60" s="633"/>
      <c r="DF60" s="626"/>
      <c r="DG60" s="626"/>
      <c r="DH60" s="626"/>
      <c r="DI60" s="626"/>
      <c r="DJ60" s="626"/>
      <c r="DK60" s="626"/>
      <c r="DL60" s="633"/>
      <c r="DM60" s="626"/>
      <c r="DN60" s="626"/>
      <c r="DO60" s="626"/>
      <c r="DP60" s="626"/>
      <c r="DQ60" s="626"/>
      <c r="DR60" s="626"/>
      <c r="DS60" s="633"/>
      <c r="DT60" s="626"/>
      <c r="DU60" s="626"/>
      <c r="DV60" s="626"/>
      <c r="DW60" s="626"/>
      <c r="DX60" s="626"/>
      <c r="DY60" s="626"/>
      <c r="DZ60" s="633"/>
      <c r="EA60" s="626"/>
      <c r="EB60" s="626"/>
      <c r="EC60" s="626"/>
      <c r="ED60" s="626"/>
      <c r="EE60" s="626"/>
      <c r="EF60" s="626"/>
      <c r="EG60" s="633"/>
      <c r="EH60" s="626"/>
      <c r="EI60" s="626"/>
      <c r="EJ60" s="626"/>
      <c r="EK60" s="626"/>
      <c r="EL60" s="626"/>
      <c r="EM60" s="626"/>
      <c r="EN60" s="633"/>
      <c r="EO60" s="626"/>
      <c r="EP60" s="626"/>
      <c r="EQ60" s="626"/>
      <c r="ER60" s="626"/>
      <c r="ES60" s="626"/>
      <c r="ET60" s="626"/>
      <c r="EU60" s="633"/>
      <c r="EV60" s="626"/>
      <c r="EW60" s="626"/>
      <c r="EX60" s="626"/>
      <c r="EY60" s="626"/>
      <c r="EZ60" s="626"/>
      <c r="FA60" s="626"/>
      <c r="FB60" s="633"/>
      <c r="FC60" s="626"/>
      <c r="FD60" s="626"/>
      <c r="FE60" s="626"/>
      <c r="FF60" s="626"/>
      <c r="FG60" s="626"/>
      <c r="FH60" s="626"/>
      <c r="FI60" s="633"/>
      <c r="FJ60" s="626"/>
      <c r="FK60" s="626"/>
      <c r="FL60" s="626"/>
      <c r="FM60" s="626"/>
      <c r="FN60" s="626"/>
      <c r="FO60" s="626"/>
      <c r="FP60" s="633"/>
      <c r="FQ60" s="626"/>
      <c r="FR60" s="626"/>
      <c r="FS60" s="626"/>
      <c r="FT60" s="626"/>
      <c r="FU60" s="627"/>
      <c r="FV60" s="625"/>
      <c r="FW60" s="633"/>
      <c r="FX60" s="626"/>
      <c r="FY60" s="626"/>
      <c r="FZ60" s="626"/>
      <c r="GA60" s="626"/>
      <c r="GB60" s="626"/>
      <c r="GC60" s="626"/>
      <c r="GD60" s="633"/>
      <c r="GE60" s="626"/>
      <c r="GF60" s="626"/>
      <c r="GG60" s="626"/>
      <c r="GH60" s="626"/>
      <c r="GI60" s="626"/>
      <c r="GJ60" s="626"/>
      <c r="GK60" s="633"/>
      <c r="GL60" s="626"/>
      <c r="GM60" s="626"/>
      <c r="GN60" s="626"/>
      <c r="GO60" s="626"/>
      <c r="GP60" s="626"/>
      <c r="GQ60" s="626"/>
      <c r="GR60" s="633"/>
      <c r="GS60" s="626"/>
      <c r="GT60" s="626"/>
      <c r="GU60" s="626"/>
      <c r="GV60" s="626"/>
      <c r="GW60" s="626"/>
      <c r="GX60" s="626"/>
      <c r="GY60" s="634"/>
      <c r="GZ60" s="625"/>
      <c r="HA60" s="626"/>
      <c r="HB60" s="626"/>
      <c r="HC60" s="626"/>
      <c r="HD60" s="626"/>
      <c r="HE60" s="626"/>
      <c r="HF60" s="633"/>
      <c r="HG60" s="626"/>
      <c r="HH60" s="626"/>
      <c r="HI60" s="626"/>
      <c r="HJ60" s="626"/>
      <c r="HK60" s="626"/>
      <c r="HL60" s="626"/>
      <c r="HM60" s="633"/>
      <c r="HN60" s="626"/>
      <c r="HO60" s="626"/>
      <c r="HP60" s="626"/>
      <c r="HQ60" s="626"/>
      <c r="HR60" s="626"/>
      <c r="HS60" s="626"/>
      <c r="HT60" s="633"/>
      <c r="HU60" s="626"/>
      <c r="HV60" s="626"/>
      <c r="HW60" s="626"/>
      <c r="HX60" s="626"/>
      <c r="HY60" s="626"/>
      <c r="HZ60" s="626"/>
      <c r="IA60" s="633"/>
      <c r="IB60" s="626"/>
      <c r="IC60" s="626"/>
      <c r="ID60" s="653"/>
      <c r="IE60" s="654"/>
      <c r="IF60" s="655"/>
      <c r="IG60" s="655"/>
      <c r="IH60" s="633"/>
      <c r="II60" s="626"/>
      <c r="IJ60" s="626"/>
      <c r="IK60" s="626"/>
      <c r="IL60" s="626"/>
      <c r="IM60" s="626"/>
      <c r="IN60" s="626"/>
      <c r="IO60" s="633"/>
      <c r="IP60" s="626"/>
      <c r="IQ60" s="626"/>
      <c r="IR60" s="626"/>
      <c r="IS60" s="626"/>
      <c r="IT60" s="626"/>
      <c r="IU60" s="626"/>
      <c r="IV60" s="633"/>
      <c r="IW60" s="626"/>
      <c r="IX60" s="685">
        <v>3</v>
      </c>
      <c r="IY60" s="767">
        <v>36</v>
      </c>
      <c r="JA60" s="685">
        <v>5</v>
      </c>
      <c r="JB60" s="767">
        <v>60</v>
      </c>
      <c r="JC60" s="633"/>
      <c r="JE60" s="685">
        <v>5</v>
      </c>
      <c r="JF60" s="767">
        <f>JE60*12</f>
        <v>60</v>
      </c>
      <c r="JG60" s="626"/>
      <c r="JH60" s="643"/>
      <c r="JI60" s="626"/>
      <c r="JJ60" s="633"/>
      <c r="JK60" s="626"/>
      <c r="JL60" s="626"/>
      <c r="JM60" s="626"/>
      <c r="JN60" s="626"/>
      <c r="JO60" s="626"/>
      <c r="JP60" s="626"/>
      <c r="JQ60" s="633"/>
      <c r="JR60" s="626"/>
      <c r="JS60" s="626"/>
      <c r="JT60" s="626"/>
      <c r="JU60" s="626"/>
      <c r="JV60" s="626"/>
      <c r="JW60" s="626"/>
      <c r="JX60" s="633"/>
      <c r="JY60" s="626"/>
      <c r="JZ60" s="626"/>
      <c r="KA60" s="626"/>
      <c r="KB60" s="626"/>
      <c r="KC60" s="626"/>
      <c r="KD60" s="626"/>
      <c r="KE60" s="633"/>
      <c r="KF60" s="626"/>
      <c r="KG60" s="626"/>
      <c r="KH60" s="626"/>
      <c r="KI60" s="626"/>
      <c r="KJ60" s="626"/>
      <c r="KK60" s="628"/>
      <c r="KL60" s="633"/>
      <c r="KM60" s="626"/>
      <c r="KN60" s="626"/>
      <c r="KO60" s="626"/>
      <c r="KP60" s="626"/>
      <c r="KQ60" s="626"/>
      <c r="KR60" s="626"/>
      <c r="KS60" s="633"/>
      <c r="KT60" s="626"/>
      <c r="KU60" s="626"/>
      <c r="KV60" s="626"/>
      <c r="KW60" s="626"/>
      <c r="KX60" s="626"/>
      <c r="KY60" s="626"/>
      <c r="KZ60" s="633"/>
      <c r="LA60" s="626"/>
      <c r="LB60" s="626"/>
      <c r="LC60" s="626"/>
      <c r="LD60" s="626"/>
      <c r="LE60" s="626"/>
      <c r="LF60" s="626"/>
      <c r="LG60" s="633"/>
      <c r="LH60" s="626"/>
      <c r="LI60" s="626"/>
      <c r="LJ60" s="626"/>
      <c r="LK60" s="626"/>
      <c r="LL60" s="626"/>
      <c r="LM60" s="627"/>
      <c r="LN60" s="633"/>
      <c r="LO60" s="626"/>
      <c r="LP60" s="626"/>
      <c r="LQ60" s="626"/>
      <c r="LR60" s="626"/>
      <c r="LS60" s="626"/>
      <c r="LT60" s="626"/>
      <c r="LU60" s="633"/>
      <c r="LV60" s="626"/>
      <c r="LW60" s="626"/>
      <c r="LX60" s="626"/>
      <c r="LY60" s="626"/>
      <c r="LZ60" s="626"/>
      <c r="MA60" s="626"/>
      <c r="MB60" s="633"/>
      <c r="MC60" s="790"/>
      <c r="MD60" s="790"/>
      <c r="ME60" s="790"/>
      <c r="MF60" s="790"/>
      <c r="MG60" s="790"/>
      <c r="MH60" s="790"/>
      <c r="MI60" s="633"/>
      <c r="MJ60" s="626"/>
      <c r="MK60" s="626"/>
      <c r="ML60" s="626"/>
      <c r="MM60" s="626"/>
      <c r="MN60" s="626"/>
      <c r="MO60" s="626"/>
      <c r="MP60" s="633"/>
      <c r="MQ60" s="626"/>
      <c r="MR60" s="626"/>
      <c r="MS60" s="626"/>
      <c r="MT60" s="626"/>
    </row>
    <row r="61" spans="1:358" ht="22.8" customHeight="1" collapsed="1" thickTop="1" thickBot="1">
      <c r="A61" s="770">
        <v>1</v>
      </c>
      <c r="B61" s="770">
        <v>122</v>
      </c>
      <c r="C61" s="770">
        <v>30</v>
      </c>
      <c r="D61" s="630"/>
      <c r="E61" s="630" t="s">
        <v>649</v>
      </c>
      <c r="F61" s="631" t="s">
        <v>733</v>
      </c>
      <c r="G61" s="632">
        <f t="shared" si="3"/>
        <v>181</v>
      </c>
      <c r="H61" s="625"/>
      <c r="I61" s="626"/>
      <c r="J61" s="626"/>
      <c r="K61" s="626"/>
      <c r="L61" s="626"/>
      <c r="M61" s="626"/>
      <c r="N61" s="626"/>
      <c r="O61" s="626"/>
      <c r="P61" s="626"/>
      <c r="Q61" s="626"/>
      <c r="R61" s="626"/>
      <c r="S61" s="626"/>
      <c r="T61" s="626"/>
      <c r="U61" s="626"/>
      <c r="V61" s="626"/>
      <c r="W61" s="626"/>
      <c r="X61" s="626"/>
      <c r="Y61" s="626"/>
      <c r="Z61" s="626"/>
      <c r="AA61" s="626"/>
      <c r="AB61" s="626"/>
      <c r="AC61" s="626"/>
      <c r="AD61" s="626"/>
      <c r="AE61" s="626"/>
      <c r="AF61" s="626"/>
      <c r="AG61" s="626"/>
      <c r="AH61" s="626"/>
      <c r="AI61" s="626"/>
      <c r="AJ61" s="626"/>
      <c r="AK61" s="626"/>
      <c r="AL61" s="626"/>
      <c r="AM61" s="626"/>
      <c r="AN61" s="626"/>
      <c r="AO61" s="626"/>
      <c r="AP61" s="626"/>
      <c r="AQ61" s="626"/>
      <c r="AR61" s="626"/>
      <c r="AS61" s="626"/>
      <c r="AT61" s="626"/>
      <c r="AU61" s="626"/>
      <c r="AV61" s="626"/>
      <c r="AW61" s="626"/>
      <c r="AX61" s="626"/>
      <c r="AY61" s="626"/>
      <c r="AZ61" s="626"/>
      <c r="BA61" s="626"/>
      <c r="BB61" s="626"/>
      <c r="BC61" s="626"/>
      <c r="BD61" s="626"/>
      <c r="BE61" s="626"/>
      <c r="BF61" s="626"/>
      <c r="BG61" s="626"/>
      <c r="BH61" s="626"/>
      <c r="BI61" s="626"/>
      <c r="BJ61" s="626"/>
      <c r="BK61" s="626"/>
      <c r="BL61" s="626"/>
      <c r="BM61" s="626"/>
      <c r="BN61" s="626"/>
      <c r="BO61" s="626"/>
      <c r="BP61" s="626"/>
      <c r="BQ61" s="626"/>
      <c r="BR61" s="626"/>
      <c r="BS61" s="626"/>
      <c r="BT61" s="657"/>
      <c r="BU61" s="626"/>
      <c r="BV61" s="626"/>
      <c r="BW61" s="626"/>
      <c r="BX61" s="626"/>
      <c r="BY61" s="626"/>
      <c r="BZ61" s="626"/>
      <c r="CA61" s="626"/>
      <c r="CB61" s="626"/>
      <c r="CC61" s="626"/>
      <c r="CD61" s="626"/>
      <c r="CE61" s="626"/>
      <c r="CF61" s="626"/>
      <c r="CG61" s="626"/>
      <c r="CH61" s="626"/>
      <c r="CI61" s="626"/>
      <c r="CJ61" s="626"/>
      <c r="CK61" s="626"/>
      <c r="CL61" s="626"/>
      <c r="CM61" s="626"/>
      <c r="CN61" s="626"/>
      <c r="CO61" s="626"/>
      <c r="CP61" s="626"/>
      <c r="CQ61" s="626"/>
      <c r="CR61" s="626"/>
      <c r="CS61" s="626"/>
      <c r="CT61" s="626"/>
      <c r="CU61" s="626"/>
      <c r="CV61" s="626"/>
      <c r="CW61" s="626"/>
      <c r="CX61" s="633"/>
      <c r="CY61" s="626"/>
      <c r="CZ61" s="626"/>
      <c r="DA61" s="626"/>
      <c r="DB61" s="626"/>
      <c r="DC61" s="626"/>
      <c r="DD61" s="626"/>
      <c r="DE61" s="633"/>
      <c r="DF61" s="626"/>
      <c r="DG61" s="626"/>
      <c r="DH61" s="626"/>
      <c r="DI61" s="626"/>
      <c r="DJ61" s="626"/>
      <c r="DK61" s="626"/>
      <c r="DL61" s="633"/>
      <c r="DM61" s="626"/>
      <c r="DN61" s="626"/>
      <c r="DO61" s="626"/>
      <c r="DP61" s="626"/>
      <c r="DQ61" s="626"/>
      <c r="DR61" s="626"/>
      <c r="DS61" s="633"/>
      <c r="DT61" s="626"/>
      <c r="DU61" s="626"/>
      <c r="DV61" s="626"/>
      <c r="DW61" s="626"/>
      <c r="DX61" s="626"/>
      <c r="DY61" s="626"/>
      <c r="DZ61" s="633"/>
      <c r="EA61" s="626"/>
      <c r="EB61" s="626"/>
      <c r="EC61" s="626"/>
      <c r="ED61" s="626"/>
      <c r="EE61" s="626"/>
      <c r="EF61" s="626"/>
      <c r="EG61" s="633"/>
      <c r="EH61" s="626"/>
      <c r="EI61" s="626"/>
      <c r="EJ61" s="626"/>
      <c r="EK61" s="626"/>
      <c r="EL61" s="626"/>
      <c r="EM61" s="626"/>
      <c r="EN61" s="633"/>
      <c r="EO61" s="626"/>
      <c r="EP61" s="626"/>
      <c r="EQ61" s="626"/>
      <c r="ER61" s="626"/>
      <c r="ES61" s="626"/>
      <c r="ET61" s="626"/>
      <c r="EU61" s="633"/>
      <c r="EV61" s="626"/>
      <c r="EW61" s="626"/>
      <c r="EX61" s="626"/>
      <c r="EY61" s="626"/>
      <c r="EZ61" s="626"/>
      <c r="FA61" s="626"/>
      <c r="FB61" s="633"/>
      <c r="FC61" s="626"/>
      <c r="FD61" s="626"/>
      <c r="FE61" s="626"/>
      <c r="FF61" s="626"/>
      <c r="FG61" s="626"/>
      <c r="FH61" s="626"/>
      <c r="FI61" s="633"/>
      <c r="FJ61" s="626"/>
      <c r="FK61" s="626"/>
      <c r="FL61" s="626"/>
      <c r="FM61" s="626"/>
      <c r="FN61" s="626"/>
      <c r="FO61" s="626"/>
      <c r="FP61" s="633"/>
      <c r="FQ61" s="626"/>
      <c r="FR61" s="626"/>
      <c r="FS61" s="626"/>
      <c r="FT61" s="626"/>
      <c r="FU61" s="627"/>
      <c r="FV61" s="625"/>
      <c r="FW61" s="633"/>
      <c r="FX61" s="626"/>
      <c r="FY61" s="626"/>
      <c r="FZ61" s="626"/>
      <c r="GA61" s="626"/>
      <c r="GB61" s="626"/>
      <c r="GC61" s="626"/>
      <c r="GD61" s="633"/>
      <c r="GE61" s="626"/>
      <c r="GF61" s="626"/>
      <c r="GG61" s="626"/>
      <c r="GH61" s="626"/>
      <c r="GI61" s="626"/>
      <c r="GJ61" s="626"/>
      <c r="GK61" s="633"/>
      <c r="GL61" s="626"/>
      <c r="GM61" s="626"/>
      <c r="GN61" s="626"/>
      <c r="GO61" s="626"/>
      <c r="GP61" s="626"/>
      <c r="GQ61" s="626"/>
      <c r="GR61" s="633"/>
      <c r="GS61" s="626"/>
      <c r="GT61" s="626"/>
      <c r="GU61" s="626"/>
      <c r="GV61" s="626"/>
      <c r="GW61" s="626"/>
      <c r="GX61" s="626"/>
      <c r="GY61" s="634"/>
      <c r="GZ61" s="625"/>
      <c r="HA61" s="626"/>
      <c r="HB61" s="626"/>
      <c r="HC61" s="626"/>
      <c r="HD61" s="626"/>
      <c r="HE61" s="626"/>
      <c r="HF61" s="633"/>
      <c r="HG61" s="626"/>
      <c r="HH61" s="626"/>
      <c r="HI61" s="626"/>
      <c r="HJ61" s="626"/>
      <c r="HK61" s="626"/>
      <c r="HL61" s="626"/>
      <c r="HM61" s="633"/>
      <c r="HN61" s="626"/>
      <c r="HO61" s="626"/>
      <c r="HP61" s="626"/>
      <c r="HQ61" s="626"/>
      <c r="HR61" s="626"/>
      <c r="HS61" s="626"/>
      <c r="HT61" s="633"/>
      <c r="HU61" s="626"/>
      <c r="HV61" s="626"/>
      <c r="HW61" s="626"/>
      <c r="HX61" s="626"/>
      <c r="HY61" s="626"/>
      <c r="HZ61" s="626"/>
      <c r="IA61" s="633"/>
      <c r="IB61" s="626"/>
      <c r="IC61" s="626"/>
      <c r="ID61" s="653"/>
      <c r="IE61" s="654"/>
      <c r="IF61" s="655"/>
      <c r="IG61" s="655"/>
      <c r="IH61" s="633"/>
      <c r="II61" s="626"/>
      <c r="IJ61" s="626"/>
      <c r="IK61" s="626"/>
      <c r="IL61" s="626"/>
      <c r="IM61" s="626"/>
      <c r="IN61" s="626"/>
      <c r="IO61" s="633"/>
      <c r="IP61" s="626"/>
      <c r="IQ61" s="626"/>
      <c r="IR61" s="626"/>
      <c r="IS61" s="626"/>
      <c r="IT61" s="626"/>
      <c r="IU61" s="626"/>
      <c r="IV61" s="633"/>
      <c r="IX61" s="626">
        <v>9</v>
      </c>
      <c r="IY61" s="626">
        <v>16</v>
      </c>
      <c r="IZ61" s="626">
        <v>23</v>
      </c>
      <c r="JA61" s="626">
        <v>31</v>
      </c>
      <c r="JB61" s="626">
        <v>2</v>
      </c>
      <c r="JC61" s="633"/>
      <c r="JD61" s="626">
        <v>36</v>
      </c>
      <c r="JE61" s="626">
        <v>24</v>
      </c>
      <c r="JF61" s="626">
        <v>12</v>
      </c>
      <c r="JG61" s="626"/>
      <c r="JH61" s="643"/>
      <c r="JI61" s="626"/>
      <c r="JJ61" s="633"/>
      <c r="JK61" s="767">
        <f>JK62*14</f>
        <v>28</v>
      </c>
      <c r="JL61" s="626"/>
      <c r="JM61" s="626"/>
      <c r="JN61" s="626"/>
      <c r="JO61" s="626"/>
      <c r="JP61" s="626"/>
      <c r="JQ61" s="633"/>
      <c r="JR61" s="626"/>
      <c r="JS61" s="626"/>
      <c r="JT61" s="626"/>
      <c r="JU61" s="626"/>
      <c r="JV61" s="626"/>
      <c r="JW61" s="626"/>
      <c r="JX61" s="633"/>
      <c r="JY61" s="626"/>
      <c r="JZ61" s="626"/>
      <c r="KA61" s="626"/>
      <c r="KB61" s="626"/>
      <c r="KC61" s="626"/>
      <c r="KD61" s="626"/>
      <c r="KE61" s="633"/>
      <c r="KF61" s="626"/>
      <c r="KG61" s="626"/>
      <c r="KH61" s="626"/>
      <c r="KI61" s="626"/>
      <c r="KJ61" s="626"/>
      <c r="KK61" s="628"/>
      <c r="KL61" s="633"/>
      <c r="KM61" s="626"/>
      <c r="KN61" s="626"/>
      <c r="KO61" s="626"/>
      <c r="KP61" s="626"/>
      <c r="KQ61" s="626"/>
      <c r="KR61" s="626"/>
      <c r="KS61" s="633"/>
      <c r="KT61" s="626"/>
      <c r="KU61" s="626"/>
      <c r="KV61" s="626"/>
      <c r="KW61" s="626"/>
      <c r="KX61" s="626"/>
      <c r="KY61" s="626"/>
      <c r="KZ61" s="633"/>
      <c r="LA61" s="626"/>
      <c r="LB61" s="626"/>
      <c r="LC61" s="626"/>
      <c r="LD61" s="626"/>
      <c r="LE61" s="626"/>
      <c r="LF61" s="626"/>
      <c r="LG61" s="633"/>
      <c r="LH61" s="626"/>
      <c r="LI61" s="626"/>
      <c r="LJ61" s="626"/>
      <c r="LK61" s="626"/>
      <c r="LL61" s="626"/>
      <c r="LM61" s="627"/>
      <c r="LN61" s="633"/>
      <c r="LO61" s="626"/>
      <c r="LP61" s="626"/>
      <c r="LQ61" s="626"/>
      <c r="LR61" s="626"/>
      <c r="LS61" s="626"/>
      <c r="LT61" s="626"/>
      <c r="LU61" s="633"/>
      <c r="LV61" s="626"/>
      <c r="LW61" s="626"/>
      <c r="LX61" s="626"/>
      <c r="LY61" s="626"/>
      <c r="LZ61" s="626"/>
      <c r="MA61" s="626"/>
      <c r="MB61" s="633"/>
      <c r="MC61" s="790"/>
      <c r="MD61" s="790"/>
      <c r="ME61" s="790"/>
      <c r="MF61" s="790"/>
      <c r="MG61" s="790"/>
      <c r="MH61" s="790"/>
      <c r="MI61" s="633"/>
      <c r="MJ61" s="626"/>
      <c r="MK61" s="626"/>
      <c r="ML61" s="626"/>
      <c r="MM61" s="626"/>
      <c r="MN61" s="626"/>
      <c r="MO61" s="626"/>
      <c r="MP61" s="633"/>
      <c r="MQ61" s="626"/>
      <c r="MR61" s="626"/>
      <c r="MS61" s="626"/>
      <c r="MT61" s="626"/>
    </row>
    <row r="62" spans="1:358" ht="22.8" customHeight="1" thickTop="1" thickBot="1">
      <c r="A62" s="630">
        <v>1</v>
      </c>
      <c r="B62" s="630"/>
      <c r="C62" s="630"/>
      <c r="D62" s="630"/>
      <c r="E62" s="630"/>
      <c r="F62" s="631" t="s">
        <v>648</v>
      </c>
      <c r="G62" s="632">
        <f t="shared" si="3"/>
        <v>137</v>
      </c>
      <c r="H62" s="625"/>
      <c r="I62" s="626"/>
      <c r="J62" s="626"/>
      <c r="K62" s="626"/>
      <c r="L62" s="626"/>
      <c r="M62" s="626"/>
      <c r="N62" s="626"/>
      <c r="O62" s="626"/>
      <c r="P62" s="626"/>
      <c r="Q62" s="626"/>
      <c r="R62" s="626"/>
      <c r="S62" s="626"/>
      <c r="T62" s="626"/>
      <c r="U62" s="626"/>
      <c r="V62" s="626"/>
      <c r="W62" s="626"/>
      <c r="X62" s="626"/>
      <c r="Y62" s="626"/>
      <c r="Z62" s="626"/>
      <c r="AA62" s="626"/>
      <c r="AB62" s="626"/>
      <c r="AC62" s="626"/>
      <c r="AD62" s="626"/>
      <c r="AE62" s="626"/>
      <c r="AF62" s="626"/>
      <c r="AG62" s="626"/>
      <c r="AH62" s="626"/>
      <c r="AI62" s="626"/>
      <c r="AJ62" s="626"/>
      <c r="AK62" s="626"/>
      <c r="AL62" s="626"/>
      <c r="AM62" s="626"/>
      <c r="AN62" s="626"/>
      <c r="AO62" s="626"/>
      <c r="AP62" s="626"/>
      <c r="AQ62" s="626"/>
      <c r="AR62" s="626"/>
      <c r="AS62" s="626"/>
      <c r="AT62" s="626"/>
      <c r="AU62" s="626"/>
      <c r="AV62" s="626"/>
      <c r="AW62" s="626"/>
      <c r="AX62" s="626"/>
      <c r="AY62" s="626"/>
      <c r="AZ62" s="626"/>
      <c r="BA62" s="626"/>
      <c r="BB62" s="626"/>
      <c r="BC62" s="626"/>
      <c r="BD62" s="626"/>
      <c r="BE62" s="626"/>
      <c r="BF62" s="626"/>
      <c r="BG62" s="626"/>
      <c r="BH62" s="626"/>
      <c r="BI62" s="626"/>
      <c r="BJ62" s="626"/>
      <c r="BK62" s="626"/>
      <c r="BL62" s="626"/>
      <c r="BM62" s="626"/>
      <c r="BN62" s="626"/>
      <c r="BO62" s="626"/>
      <c r="BP62" s="626"/>
      <c r="BQ62" s="626"/>
      <c r="BR62" s="626"/>
      <c r="BS62" s="626"/>
      <c r="BT62" s="626"/>
      <c r="BU62" s="626"/>
      <c r="BV62" s="626"/>
      <c r="BW62" s="626"/>
      <c r="BX62" s="626"/>
      <c r="BY62" s="626"/>
      <c r="BZ62" s="626"/>
      <c r="CA62" s="626"/>
      <c r="CB62" s="626"/>
      <c r="CC62" s="626"/>
      <c r="CD62" s="626"/>
      <c r="CE62" s="626"/>
      <c r="CF62" s="626"/>
      <c r="CG62" s="626"/>
      <c r="CH62" s="626"/>
      <c r="CI62" s="626"/>
      <c r="CJ62" s="626"/>
      <c r="CK62" s="626"/>
      <c r="CL62" s="626"/>
      <c r="CM62" s="626"/>
      <c r="CN62" s="626"/>
      <c r="CO62" s="626"/>
      <c r="CP62" s="626"/>
      <c r="CQ62" s="626"/>
      <c r="CR62" s="626"/>
      <c r="CS62" s="626"/>
      <c r="CT62" s="626"/>
      <c r="CU62" s="626"/>
      <c r="CV62" s="626"/>
      <c r="CW62" s="626"/>
      <c r="CX62" s="633"/>
      <c r="CY62" s="626"/>
      <c r="CZ62" s="626"/>
      <c r="DA62" s="626"/>
      <c r="DB62" s="626"/>
      <c r="DC62" s="626"/>
      <c r="DD62" s="626"/>
      <c r="DE62" s="633"/>
      <c r="DF62" s="626"/>
      <c r="DG62" s="626"/>
      <c r="DH62" s="626"/>
      <c r="DI62" s="626"/>
      <c r="DJ62" s="626"/>
      <c r="DK62" s="626"/>
      <c r="DL62" s="633"/>
      <c r="DM62" s="626"/>
      <c r="DN62" s="626"/>
      <c r="DO62" s="626"/>
      <c r="DP62" s="626"/>
      <c r="DQ62" s="626"/>
      <c r="DR62" s="626"/>
      <c r="DS62" s="633"/>
      <c r="DT62" s="626"/>
      <c r="DU62" s="626"/>
      <c r="DV62" s="626"/>
      <c r="DW62" s="626"/>
      <c r="DX62" s="626"/>
      <c r="DY62" s="626"/>
      <c r="DZ62" s="633"/>
      <c r="EA62" s="626"/>
      <c r="EB62" s="626"/>
      <c r="EC62" s="626"/>
      <c r="ED62" s="626"/>
      <c r="EE62" s="626"/>
      <c r="EF62" s="626"/>
      <c r="EG62" s="633"/>
      <c r="EH62" s="626"/>
      <c r="EI62" s="626"/>
      <c r="EJ62" s="626"/>
      <c r="EK62" s="626"/>
      <c r="EL62" s="626"/>
      <c r="EM62" s="626"/>
      <c r="EN62" s="633"/>
      <c r="EO62" s="626"/>
      <c r="EP62" s="626"/>
      <c r="EQ62" s="626"/>
      <c r="ER62" s="626"/>
      <c r="ES62" s="626"/>
      <c r="ET62" s="626"/>
      <c r="EU62" s="633"/>
      <c r="EV62" s="626"/>
      <c r="EW62" s="626"/>
      <c r="EX62" s="626"/>
      <c r="EY62" s="626"/>
      <c r="EZ62" s="626"/>
      <c r="FA62" s="626"/>
      <c r="FB62" s="633"/>
      <c r="FC62" s="626"/>
      <c r="FD62" s="626"/>
      <c r="FE62" s="626"/>
      <c r="FF62" s="626"/>
      <c r="FG62" s="626"/>
      <c r="FH62" s="626"/>
      <c r="FI62" s="633"/>
      <c r="FJ62" s="626"/>
      <c r="FK62" s="626"/>
      <c r="FL62" s="626"/>
      <c r="FM62" s="626"/>
      <c r="FN62" s="626"/>
      <c r="FO62" s="626"/>
      <c r="FP62" s="633"/>
      <c r="FQ62" s="626"/>
      <c r="FR62" s="626"/>
      <c r="FS62" s="626"/>
      <c r="FT62" s="626"/>
      <c r="FU62" s="627"/>
      <c r="FV62" s="625"/>
      <c r="FW62" s="633"/>
      <c r="FX62" s="626"/>
      <c r="FY62" s="626"/>
      <c r="FZ62" s="626"/>
      <c r="GA62" s="626"/>
      <c r="GB62" s="626"/>
      <c r="GC62" s="626"/>
      <c r="GD62" s="633"/>
      <c r="GE62" s="626"/>
      <c r="GF62" s="626"/>
      <c r="GG62" s="626"/>
      <c r="GH62" s="626"/>
      <c r="GI62" s="626"/>
      <c r="GJ62" s="626"/>
      <c r="GK62" s="633"/>
      <c r="GL62" s="626"/>
      <c r="GM62" s="626"/>
      <c r="GN62" s="626"/>
      <c r="GO62" s="626"/>
      <c r="GP62" s="626"/>
      <c r="GQ62" s="626"/>
      <c r="GR62" s="633"/>
      <c r="GS62" s="626"/>
      <c r="GT62" s="626"/>
      <c r="GU62" s="626"/>
      <c r="GV62" s="626"/>
      <c r="GW62" s="626"/>
      <c r="GX62" s="626"/>
      <c r="GY62" s="634"/>
      <c r="GZ62" s="625"/>
      <c r="HA62" s="626"/>
      <c r="HB62" s="626"/>
      <c r="HC62" s="626"/>
      <c r="HD62" s="626"/>
      <c r="HE62" s="626"/>
      <c r="HF62" s="633"/>
      <c r="HG62" s="626"/>
      <c r="HH62" s="626"/>
      <c r="HI62" s="626"/>
      <c r="HJ62" s="626"/>
      <c r="HK62" s="626"/>
      <c r="HL62" s="626"/>
      <c r="HM62" s="633"/>
      <c r="HN62" s="626"/>
      <c r="HO62" s="626"/>
      <c r="HP62" s="626"/>
      <c r="HQ62" s="626"/>
      <c r="HR62" s="626"/>
      <c r="HS62" s="626"/>
      <c r="HT62" s="633"/>
      <c r="HU62" s="626"/>
      <c r="HV62" s="626"/>
      <c r="HW62" s="626"/>
      <c r="HX62" s="626"/>
      <c r="HY62" s="626"/>
      <c r="HZ62" s="626"/>
      <c r="IA62" s="633"/>
      <c r="IB62" s="626"/>
      <c r="IC62" s="626"/>
      <c r="ID62" s="653"/>
      <c r="IE62" s="654"/>
      <c r="IF62" s="655"/>
      <c r="IG62" s="655"/>
      <c r="IH62" s="633"/>
      <c r="II62" s="626"/>
      <c r="IJ62" s="626"/>
      <c r="IK62" s="626"/>
      <c r="IL62" s="626"/>
      <c r="IM62" s="626"/>
      <c r="IN62" s="626"/>
      <c r="IO62" s="633"/>
      <c r="IP62" s="626"/>
      <c r="IQ62" s="626"/>
      <c r="IR62" s="626"/>
      <c r="IS62" s="626"/>
      <c r="IT62" s="626"/>
      <c r="IU62" s="626"/>
      <c r="IV62" s="633"/>
      <c r="IW62" s="626"/>
      <c r="IX62" s="626"/>
      <c r="IY62" s="626"/>
      <c r="IZ62" s="626"/>
      <c r="JA62" s="626"/>
      <c r="JB62" s="626"/>
      <c r="JC62" s="633"/>
      <c r="JD62" s="626"/>
      <c r="JE62" s="626"/>
      <c r="JF62" s="685">
        <v>4</v>
      </c>
      <c r="JG62" s="767">
        <f>JF62*14</f>
        <v>56</v>
      </c>
      <c r="JH62" s="643"/>
      <c r="JI62" s="626"/>
      <c r="JJ62" s="633"/>
      <c r="JK62" s="718">
        <v>2</v>
      </c>
      <c r="JL62" s="718">
        <v>5</v>
      </c>
      <c r="JM62" s="767">
        <f>JL62*14</f>
        <v>70</v>
      </c>
      <c r="JN62" s="626"/>
      <c r="JO62" s="626"/>
      <c r="JQ62" s="633"/>
      <c r="JR62" s="626"/>
      <c r="JS62" s="626"/>
      <c r="JT62" s="626"/>
      <c r="JU62" s="626"/>
      <c r="JV62" s="626"/>
      <c r="JW62" s="626"/>
      <c r="JX62" s="633"/>
      <c r="JY62" s="626"/>
      <c r="JZ62" s="626"/>
      <c r="KA62" s="626"/>
      <c r="KB62" s="626"/>
      <c r="KC62" s="626"/>
      <c r="KD62" s="626"/>
      <c r="KE62" s="633"/>
      <c r="KF62" s="626"/>
      <c r="KG62" s="626"/>
      <c r="KH62" s="626"/>
      <c r="KI62" s="626"/>
      <c r="KJ62" s="626"/>
      <c r="KK62" s="628"/>
      <c r="KL62" s="633"/>
      <c r="KM62" s="626"/>
      <c r="KN62" s="626"/>
      <c r="KO62" s="626"/>
      <c r="KP62" s="626"/>
      <c r="KQ62" s="626"/>
      <c r="KR62" s="626"/>
      <c r="KS62" s="633"/>
      <c r="KT62" s="626"/>
      <c r="KU62" s="626"/>
      <c r="KV62" s="626"/>
      <c r="KW62" s="626"/>
      <c r="KX62" s="626"/>
      <c r="KY62" s="626"/>
      <c r="KZ62" s="633"/>
      <c r="LA62" s="626"/>
      <c r="LB62" s="626"/>
      <c r="LC62" s="626"/>
      <c r="LD62" s="626"/>
      <c r="LE62" s="626"/>
      <c r="LF62" s="626"/>
      <c r="LG62" s="633"/>
      <c r="LH62" s="626"/>
      <c r="LI62" s="626"/>
      <c r="LJ62" s="626"/>
      <c r="LK62" s="626"/>
      <c r="LL62" s="626"/>
      <c r="LM62" s="627"/>
      <c r="LN62" s="633"/>
      <c r="LO62" s="626"/>
      <c r="LP62" s="626"/>
      <c r="LQ62" s="626"/>
      <c r="LR62" s="626"/>
      <c r="LS62" s="626"/>
      <c r="LT62" s="626"/>
      <c r="LU62" s="633"/>
      <c r="LV62" s="626"/>
      <c r="LW62" s="626"/>
      <c r="LX62" s="626"/>
      <c r="LY62" s="626"/>
      <c r="LZ62" s="626"/>
      <c r="MA62" s="626"/>
      <c r="MB62" s="633"/>
      <c r="MC62" s="790"/>
      <c r="MD62" s="790"/>
      <c r="ME62" s="790"/>
      <c r="MF62" s="790"/>
      <c r="MG62" s="790"/>
      <c r="MH62" s="790"/>
      <c r="MI62" s="633"/>
      <c r="MJ62" s="626"/>
      <c r="MK62" s="626"/>
      <c r="ML62" s="626"/>
      <c r="MM62" s="626"/>
      <c r="MN62" s="626"/>
      <c r="MO62" s="626"/>
      <c r="MP62" s="633"/>
      <c r="MQ62" s="626"/>
      <c r="MR62" s="626"/>
      <c r="MS62" s="626"/>
      <c r="MT62" s="626"/>
    </row>
    <row r="63" spans="1:358" ht="22.8" customHeight="1" thickTop="1" thickBot="1">
      <c r="A63" s="746">
        <v>1</v>
      </c>
      <c r="B63" s="746">
        <v>120</v>
      </c>
      <c r="C63" s="772">
        <v>30</v>
      </c>
      <c r="D63" s="723"/>
      <c r="E63" s="773" t="s">
        <v>649</v>
      </c>
      <c r="F63" s="774" t="s">
        <v>734</v>
      </c>
      <c r="G63" s="632">
        <f>SUM(H63:LP63)</f>
        <v>37</v>
      </c>
      <c r="H63" s="625"/>
      <c r="I63" s="626"/>
      <c r="J63" s="626"/>
      <c r="K63" s="626"/>
      <c r="L63" s="626"/>
      <c r="M63" s="626"/>
      <c r="N63" s="626"/>
      <c r="O63" s="626"/>
      <c r="P63" s="626"/>
      <c r="Q63" s="626"/>
      <c r="R63" s="626"/>
      <c r="S63" s="626"/>
      <c r="T63" s="626"/>
      <c r="U63" s="626"/>
      <c r="V63" s="626"/>
      <c r="W63" s="626"/>
      <c r="X63" s="626"/>
      <c r="Y63" s="626"/>
      <c r="Z63" s="626"/>
      <c r="AA63" s="626"/>
      <c r="AB63" s="626"/>
      <c r="AC63" s="626"/>
      <c r="AD63" s="626"/>
      <c r="AE63" s="626"/>
      <c r="AF63" s="626"/>
      <c r="AG63" s="626"/>
      <c r="AH63" s="626"/>
      <c r="AI63" s="626"/>
      <c r="AJ63" s="626"/>
      <c r="AK63" s="626"/>
      <c r="AL63" s="626"/>
      <c r="AM63" s="626"/>
      <c r="AN63" s="626"/>
      <c r="AO63" s="626"/>
      <c r="AP63" s="626"/>
      <c r="AQ63" s="626"/>
      <c r="AR63" s="626"/>
      <c r="AS63" s="626"/>
      <c r="AT63" s="626"/>
      <c r="AU63" s="626"/>
      <c r="AV63" s="626"/>
      <c r="AW63" s="626"/>
      <c r="AX63" s="626"/>
      <c r="AY63" s="626"/>
      <c r="AZ63" s="626"/>
      <c r="BA63" s="626"/>
      <c r="BB63" s="626"/>
      <c r="BC63" s="626"/>
      <c r="BD63" s="626"/>
      <c r="BE63" s="626"/>
      <c r="BF63" s="626"/>
      <c r="BG63" s="626"/>
      <c r="BH63" s="626"/>
      <c r="BI63" s="626"/>
      <c r="BJ63" s="626"/>
      <c r="BK63" s="626"/>
      <c r="BL63" s="626"/>
      <c r="BM63" s="626"/>
      <c r="BN63" s="626"/>
      <c r="BO63" s="626"/>
      <c r="BP63" s="626"/>
      <c r="BQ63" s="626"/>
      <c r="BR63" s="626"/>
      <c r="BS63" s="626"/>
      <c r="BT63" s="626"/>
      <c r="BU63" s="626"/>
      <c r="BV63" s="626"/>
      <c r="BW63" s="626"/>
      <c r="BX63" s="626"/>
      <c r="BY63" s="626"/>
      <c r="BZ63" s="626"/>
      <c r="CA63" s="626"/>
      <c r="CB63" s="626"/>
      <c r="CC63" s="626"/>
      <c r="CD63" s="626"/>
      <c r="CE63" s="626"/>
      <c r="CF63" s="626"/>
      <c r="CG63" s="626"/>
      <c r="CH63" s="626"/>
      <c r="CI63" s="626"/>
      <c r="CJ63" s="626"/>
      <c r="CK63" s="626"/>
      <c r="CL63" s="626"/>
      <c r="CM63" s="626"/>
      <c r="CN63" s="626"/>
      <c r="CO63" s="626"/>
      <c r="CP63" s="626"/>
      <c r="CQ63" s="626"/>
      <c r="CR63" s="626"/>
      <c r="CS63" s="626"/>
      <c r="CT63" s="626"/>
      <c r="CU63" s="626"/>
      <c r="CV63" s="626"/>
      <c r="CW63" s="626"/>
      <c r="CX63" s="633"/>
      <c r="CY63" s="626"/>
      <c r="CZ63" s="626"/>
      <c r="DA63" s="626"/>
      <c r="DB63" s="626"/>
      <c r="DC63" s="626"/>
      <c r="DD63" s="626"/>
      <c r="DE63" s="633"/>
      <c r="DF63" s="626"/>
      <c r="DG63" s="626"/>
      <c r="DH63" s="626"/>
      <c r="DI63" s="626"/>
      <c r="DJ63" s="626"/>
      <c r="DK63" s="626"/>
      <c r="DL63" s="633"/>
      <c r="DM63" s="626"/>
      <c r="DN63" s="626"/>
      <c r="DO63" s="626"/>
      <c r="DP63" s="626"/>
      <c r="DQ63" s="626"/>
      <c r="DR63" s="626"/>
      <c r="DS63" s="633"/>
      <c r="DT63" s="626"/>
      <c r="DU63" s="626"/>
      <c r="DV63" s="626"/>
      <c r="DW63" s="626"/>
      <c r="DX63" s="626"/>
      <c r="DY63" s="626"/>
      <c r="DZ63" s="633"/>
      <c r="EA63" s="626"/>
      <c r="EB63" s="626"/>
      <c r="EC63" s="626"/>
      <c r="ED63" s="626"/>
      <c r="EE63" s="626"/>
      <c r="EF63" s="626"/>
      <c r="EG63" s="633"/>
      <c r="EH63" s="626"/>
      <c r="EI63" s="626"/>
      <c r="EJ63" s="626"/>
      <c r="EK63" s="626"/>
      <c r="EL63" s="626"/>
      <c r="EM63" s="626"/>
      <c r="EN63" s="633"/>
      <c r="EO63" s="626"/>
      <c r="EP63" s="626"/>
      <c r="EQ63" s="626"/>
      <c r="ER63" s="626"/>
      <c r="ES63" s="626"/>
      <c r="ET63" s="626"/>
      <c r="EU63" s="633"/>
      <c r="EV63" s="626"/>
      <c r="EW63" s="626"/>
      <c r="EX63" s="626"/>
      <c r="EY63" s="626"/>
      <c r="EZ63" s="626"/>
      <c r="FA63" s="626"/>
      <c r="FB63" s="633"/>
      <c r="FC63" s="626"/>
      <c r="FD63" s="626"/>
      <c r="FE63" s="626"/>
      <c r="FF63" s="626"/>
      <c r="FG63" s="626"/>
      <c r="FH63" s="626"/>
      <c r="FI63" s="633"/>
      <c r="FJ63" s="626"/>
      <c r="FK63" s="626"/>
      <c r="FL63" s="626"/>
      <c r="FM63" s="626"/>
      <c r="FN63" s="626"/>
      <c r="FO63" s="626"/>
      <c r="FP63" s="633"/>
      <c r="FQ63" s="626"/>
      <c r="FR63" s="626"/>
      <c r="FS63" s="626"/>
      <c r="FT63" s="626"/>
      <c r="FU63" s="627"/>
      <c r="FV63" s="625"/>
      <c r="FW63" s="633"/>
      <c r="FX63" s="626"/>
      <c r="FY63" s="626"/>
      <c r="FZ63" s="626"/>
      <c r="GA63" s="626"/>
      <c r="GB63" s="626"/>
      <c r="GC63" s="626"/>
      <c r="GD63" s="633"/>
      <c r="GE63" s="626"/>
      <c r="GF63" s="626"/>
      <c r="GG63" s="626"/>
      <c r="GH63" s="626"/>
      <c r="GI63" s="626"/>
      <c r="GJ63" s="626"/>
      <c r="GK63" s="633"/>
      <c r="GL63" s="626"/>
      <c r="GM63" s="626"/>
      <c r="GN63" s="626"/>
      <c r="GO63" s="626"/>
      <c r="GP63" s="626"/>
      <c r="GQ63" s="626"/>
      <c r="GR63" s="633"/>
      <c r="GS63" s="626"/>
      <c r="GT63" s="626"/>
      <c r="GU63" s="626"/>
      <c r="GV63" s="626"/>
      <c r="GW63" s="626"/>
      <c r="GX63" s="626"/>
      <c r="GY63" s="634"/>
      <c r="GZ63" s="625"/>
      <c r="HA63" s="626"/>
      <c r="HB63" s="626"/>
      <c r="HC63" s="626"/>
      <c r="HD63" s="626"/>
      <c r="HE63" s="626"/>
      <c r="HF63" s="633"/>
      <c r="HG63" s="626"/>
      <c r="HH63" s="626"/>
      <c r="HI63" s="626"/>
      <c r="HJ63" s="626"/>
      <c r="HK63" s="626"/>
      <c r="HM63" s="633"/>
      <c r="HN63" s="626"/>
      <c r="HO63" s="626"/>
      <c r="HP63" s="626"/>
      <c r="HQ63" s="626"/>
      <c r="HR63" s="626"/>
      <c r="HS63" s="626"/>
      <c r="HT63" s="633"/>
      <c r="HU63" s="626"/>
      <c r="HV63" s="626"/>
      <c r="HW63" s="626"/>
      <c r="HX63" s="626"/>
      <c r="HY63" s="626"/>
      <c r="HZ63" s="626"/>
      <c r="IA63" s="633"/>
      <c r="IB63" s="626"/>
      <c r="IC63" s="626"/>
      <c r="ID63" s="653"/>
      <c r="IE63" s="654"/>
      <c r="IF63" s="655"/>
      <c r="IG63" s="655"/>
      <c r="IH63" s="633"/>
      <c r="II63" s="626"/>
      <c r="IJ63" s="626"/>
      <c r="IK63" s="626"/>
      <c r="IL63" s="626"/>
      <c r="IM63" s="626"/>
      <c r="IN63" s="626"/>
      <c r="IO63" s="633"/>
      <c r="IP63" s="626"/>
      <c r="IQ63" s="626"/>
      <c r="IR63" s="626"/>
      <c r="IS63" s="626"/>
      <c r="IT63" s="626"/>
      <c r="IV63" s="633"/>
      <c r="IW63" s="626"/>
      <c r="IX63" s="626"/>
      <c r="IY63" s="626"/>
      <c r="IZ63" s="626"/>
      <c r="JA63" s="626"/>
      <c r="JC63" s="633"/>
      <c r="JD63" s="626"/>
      <c r="JE63" s="626"/>
      <c r="JF63" s="626">
        <v>7</v>
      </c>
      <c r="JG63" s="626">
        <v>11</v>
      </c>
      <c r="JH63" s="626">
        <v>19</v>
      </c>
      <c r="JI63" s="643"/>
      <c r="JJ63" s="633"/>
      <c r="JK63" s="626"/>
      <c r="JL63" s="626"/>
      <c r="JM63" s="626"/>
      <c r="JN63" s="626"/>
      <c r="JO63" s="626"/>
      <c r="JP63" s="626"/>
      <c r="JQ63" s="633"/>
      <c r="JR63" s="626"/>
      <c r="JS63" s="626"/>
      <c r="JT63" s="626"/>
      <c r="JU63" s="626"/>
      <c r="JV63" s="626"/>
      <c r="JW63" s="626"/>
      <c r="JX63" s="633"/>
      <c r="JY63" s="626"/>
      <c r="JZ63" s="626"/>
      <c r="KA63" s="626"/>
      <c r="KB63" s="626"/>
      <c r="KC63" s="626"/>
      <c r="KD63" s="626"/>
      <c r="KE63" s="633"/>
      <c r="KF63" s="626"/>
      <c r="KG63" s="626"/>
      <c r="KH63" s="626"/>
      <c r="KI63" s="626"/>
      <c r="KJ63" s="626"/>
      <c r="KK63" s="628"/>
      <c r="KL63" s="633"/>
      <c r="KM63" s="626"/>
      <c r="KN63" s="626"/>
      <c r="KO63" s="626"/>
      <c r="KP63" s="626"/>
      <c r="KQ63" s="626"/>
      <c r="KR63" s="626"/>
      <c r="KS63" s="633"/>
      <c r="KT63" s="626"/>
      <c r="KU63" s="626"/>
      <c r="KV63" s="626"/>
      <c r="KW63" s="626"/>
      <c r="KX63" s="626"/>
      <c r="KY63" s="626"/>
      <c r="KZ63" s="633"/>
      <c r="LA63" s="626"/>
      <c r="LB63" s="626"/>
      <c r="LC63" s="626"/>
      <c r="LD63" s="626"/>
      <c r="LE63" s="626"/>
      <c r="LF63" s="626"/>
      <c r="LG63" s="633"/>
      <c r="LH63" s="626"/>
      <c r="LI63" s="626"/>
      <c r="LJ63" s="626"/>
      <c r="LK63" s="626"/>
      <c r="LL63" s="626"/>
      <c r="LM63" s="627"/>
      <c r="LN63" s="633"/>
      <c r="LO63" s="626"/>
      <c r="LP63" s="626"/>
      <c r="LQ63" s="626"/>
      <c r="LR63" s="626"/>
      <c r="LS63" s="626"/>
      <c r="LT63" s="626"/>
      <c r="LU63" s="633"/>
      <c r="LV63" s="626"/>
      <c r="LW63" s="626"/>
      <c r="LX63" s="626"/>
      <c r="LY63" s="626"/>
      <c r="LZ63" s="626"/>
      <c r="MA63" s="626"/>
      <c r="MB63" s="633"/>
      <c r="MC63" s="790"/>
      <c r="MD63" s="790"/>
      <c r="ME63" s="790"/>
      <c r="MF63" s="790"/>
      <c r="MG63" s="790"/>
      <c r="MH63" s="790"/>
      <c r="MI63" s="633"/>
      <c r="MJ63" s="626"/>
      <c r="MK63" s="626"/>
      <c r="ML63" s="626"/>
      <c r="MM63" s="626"/>
      <c r="MN63" s="626"/>
      <c r="MO63" s="626"/>
      <c r="MP63" s="633"/>
      <c r="MQ63" s="626"/>
      <c r="MR63" s="626"/>
      <c r="MS63" s="626"/>
      <c r="MT63" s="626"/>
    </row>
    <row r="64" spans="1:358" ht="22.8" customHeight="1" thickBot="1">
      <c r="A64" s="724">
        <v>1</v>
      </c>
      <c r="B64" s="630"/>
      <c r="C64" s="630"/>
      <c r="D64" s="630"/>
      <c r="E64" s="630"/>
      <c r="F64" s="631" t="s">
        <v>648</v>
      </c>
      <c r="G64" s="632">
        <f>SUM(H64:LP64)</f>
        <v>30</v>
      </c>
      <c r="H64" s="625"/>
      <c r="I64" s="626"/>
      <c r="J64" s="626"/>
      <c r="K64" s="626"/>
      <c r="L64" s="626"/>
      <c r="M64" s="626"/>
      <c r="N64" s="626"/>
      <c r="O64" s="626"/>
      <c r="P64" s="626"/>
      <c r="Q64" s="626"/>
      <c r="R64" s="626"/>
      <c r="S64" s="626"/>
      <c r="T64" s="626"/>
      <c r="U64" s="626"/>
      <c r="V64" s="626"/>
      <c r="W64" s="626"/>
      <c r="X64" s="626"/>
      <c r="Y64" s="626"/>
      <c r="Z64" s="626"/>
      <c r="AA64" s="626"/>
      <c r="AB64" s="626"/>
      <c r="AC64" s="626"/>
      <c r="AD64" s="626"/>
      <c r="AE64" s="626"/>
      <c r="AF64" s="626"/>
      <c r="AG64" s="626"/>
      <c r="AH64" s="626"/>
      <c r="AI64" s="626"/>
      <c r="AJ64" s="626"/>
      <c r="AK64" s="626"/>
      <c r="AL64" s="626"/>
      <c r="AM64" s="626"/>
      <c r="AN64" s="626"/>
      <c r="AO64" s="626"/>
      <c r="AP64" s="626"/>
      <c r="AQ64" s="626"/>
      <c r="AR64" s="626"/>
      <c r="AS64" s="626"/>
      <c r="AT64" s="626"/>
      <c r="AU64" s="626"/>
      <c r="AV64" s="626"/>
      <c r="AW64" s="626"/>
      <c r="AX64" s="626"/>
      <c r="AY64" s="626"/>
      <c r="AZ64" s="626"/>
      <c r="BA64" s="626"/>
      <c r="BB64" s="626"/>
      <c r="BC64" s="626"/>
      <c r="BD64" s="626"/>
      <c r="BE64" s="626"/>
      <c r="BF64" s="626"/>
      <c r="BG64" s="626"/>
      <c r="BH64" s="626"/>
      <c r="BI64" s="626"/>
      <c r="BJ64" s="626"/>
      <c r="BK64" s="626"/>
      <c r="BL64" s="626"/>
      <c r="BM64" s="626"/>
      <c r="BN64" s="626"/>
      <c r="BO64" s="626"/>
      <c r="BP64" s="626"/>
      <c r="BQ64" s="626"/>
      <c r="BR64" s="626"/>
      <c r="BS64" s="626"/>
      <c r="BT64" s="626"/>
      <c r="BU64" s="626"/>
      <c r="BV64" s="626"/>
      <c r="BW64" s="626"/>
      <c r="BX64" s="626"/>
      <c r="BY64" s="626"/>
      <c r="BZ64" s="626"/>
      <c r="CA64" s="626"/>
      <c r="CB64" s="626"/>
      <c r="CC64" s="626"/>
      <c r="CD64" s="626"/>
      <c r="CE64" s="626"/>
      <c r="CF64" s="626"/>
      <c r="CG64" s="626"/>
      <c r="CH64" s="626"/>
      <c r="CI64" s="626"/>
      <c r="CJ64" s="626"/>
      <c r="CK64" s="626"/>
      <c r="CL64" s="626"/>
      <c r="CM64" s="626"/>
      <c r="CN64" s="626"/>
      <c r="CO64" s="626"/>
      <c r="CP64" s="626"/>
      <c r="CQ64" s="626"/>
      <c r="CR64" s="626"/>
      <c r="CS64" s="626"/>
      <c r="CT64" s="626"/>
      <c r="CU64" s="626"/>
      <c r="CV64" s="626"/>
      <c r="CW64" s="626"/>
      <c r="CX64" s="633"/>
      <c r="CY64" s="626"/>
      <c r="CZ64" s="626"/>
      <c r="DA64" s="626"/>
      <c r="DB64" s="626"/>
      <c r="DC64" s="626"/>
      <c r="DD64" s="626"/>
      <c r="DE64" s="633"/>
      <c r="DF64" s="626"/>
      <c r="DG64" s="626"/>
      <c r="DH64" s="626"/>
      <c r="DI64" s="626"/>
      <c r="DJ64" s="626"/>
      <c r="DK64" s="626"/>
      <c r="DL64" s="633"/>
      <c r="DM64" s="626"/>
      <c r="DN64" s="626"/>
      <c r="DO64" s="626"/>
      <c r="DP64" s="626"/>
      <c r="DQ64" s="626"/>
      <c r="DR64" s="626"/>
      <c r="DS64" s="633"/>
      <c r="DT64" s="626"/>
      <c r="DU64" s="626"/>
      <c r="DV64" s="626"/>
      <c r="DW64" s="626"/>
      <c r="DX64" s="626"/>
      <c r="DY64" s="626"/>
      <c r="DZ64" s="633"/>
      <c r="EA64" s="626"/>
      <c r="EB64" s="626"/>
      <c r="EC64" s="626"/>
      <c r="ED64" s="626"/>
      <c r="EE64" s="626"/>
      <c r="EF64" s="626"/>
      <c r="EG64" s="633"/>
      <c r="EH64" s="626"/>
      <c r="EI64" s="626"/>
      <c r="EJ64" s="626"/>
      <c r="EK64" s="626"/>
      <c r="EL64" s="626"/>
      <c r="EM64" s="626"/>
      <c r="EN64" s="633"/>
      <c r="EO64" s="626"/>
      <c r="EP64" s="626"/>
      <c r="EQ64" s="626"/>
      <c r="ER64" s="626"/>
      <c r="ES64" s="626"/>
      <c r="ET64" s="626"/>
      <c r="EU64" s="633"/>
      <c r="EV64" s="626"/>
      <c r="EW64" s="626"/>
      <c r="EX64" s="626"/>
      <c r="EY64" s="626"/>
      <c r="EZ64" s="626"/>
      <c r="FA64" s="626"/>
      <c r="FB64" s="633"/>
      <c r="FC64" s="626"/>
      <c r="FD64" s="626"/>
      <c r="FE64" s="626"/>
      <c r="FF64" s="626"/>
      <c r="FG64" s="626"/>
      <c r="FH64" s="626"/>
      <c r="FI64" s="633"/>
      <c r="FJ64" s="626"/>
      <c r="FK64" s="626"/>
      <c r="FL64" s="626"/>
      <c r="FM64" s="626"/>
      <c r="FN64" s="626"/>
      <c r="FO64" s="626"/>
      <c r="FP64" s="633"/>
      <c r="FQ64" s="626"/>
      <c r="FR64" s="626"/>
      <c r="FS64" s="626"/>
      <c r="FT64" s="626"/>
      <c r="FU64" s="627"/>
      <c r="FV64" s="625"/>
      <c r="FW64" s="633"/>
      <c r="FX64" s="626"/>
      <c r="FY64" s="626"/>
      <c r="FZ64" s="626"/>
      <c r="GA64" s="626"/>
      <c r="GB64" s="626"/>
      <c r="GC64" s="626"/>
      <c r="GD64" s="633"/>
      <c r="GE64" s="626"/>
      <c r="GF64" s="626"/>
      <c r="GG64" s="626"/>
      <c r="GH64" s="626"/>
      <c r="GI64" s="626"/>
      <c r="GJ64" s="626"/>
      <c r="GK64" s="633"/>
      <c r="GL64" s="626"/>
      <c r="GM64" s="626"/>
      <c r="GN64" s="626"/>
      <c r="GO64" s="626"/>
      <c r="GP64" s="626"/>
      <c r="GQ64" s="626"/>
      <c r="GR64" s="633"/>
      <c r="GS64" s="626"/>
      <c r="GT64" s="626"/>
      <c r="GU64" s="626"/>
      <c r="GV64" s="626"/>
      <c r="GW64" s="626"/>
      <c r="GX64" s="626"/>
      <c r="GY64" s="634"/>
      <c r="GZ64" s="625"/>
      <c r="HA64" s="626"/>
      <c r="HB64" s="626"/>
      <c r="HC64" s="626"/>
      <c r="HD64" s="626"/>
      <c r="HE64" s="626"/>
      <c r="HF64" s="633"/>
      <c r="HG64" s="626"/>
      <c r="HH64" s="626"/>
      <c r="HI64" s="626"/>
      <c r="HJ64" s="626"/>
      <c r="HK64" s="626"/>
      <c r="HL64" s="626"/>
      <c r="HM64" s="633"/>
      <c r="HN64" s="626"/>
      <c r="HO64" s="626"/>
      <c r="HP64" s="626"/>
      <c r="HQ64" s="626"/>
      <c r="HR64" s="626"/>
      <c r="HS64" s="626"/>
      <c r="HT64" s="633"/>
      <c r="HU64" s="626"/>
      <c r="HV64" s="626"/>
      <c r="HW64" s="626"/>
      <c r="HX64" s="626"/>
      <c r="HY64" s="626"/>
      <c r="HZ64" s="626"/>
      <c r="IA64" s="633"/>
      <c r="IB64" s="626"/>
      <c r="IC64" s="626"/>
      <c r="ID64" s="653"/>
      <c r="IE64" s="654"/>
      <c r="IF64" s="655"/>
      <c r="IG64" s="655"/>
      <c r="IH64" s="633"/>
      <c r="II64" s="626"/>
      <c r="IJ64" s="626"/>
      <c r="IK64" s="626"/>
      <c r="IL64" s="626"/>
      <c r="IM64" s="626"/>
      <c r="IN64" s="626"/>
      <c r="IO64" s="633"/>
      <c r="IP64" s="626"/>
      <c r="IQ64" s="626"/>
      <c r="IR64" s="626"/>
      <c r="IS64" s="626"/>
      <c r="IT64" s="626"/>
      <c r="IU64" s="626"/>
      <c r="IV64" s="633"/>
      <c r="IW64" s="626"/>
      <c r="IX64" s="626"/>
      <c r="IY64" s="626"/>
      <c r="IZ64" s="626"/>
      <c r="JA64" s="626"/>
      <c r="JB64" s="626"/>
      <c r="JC64" s="633"/>
      <c r="JD64" s="626"/>
      <c r="JE64" s="626"/>
      <c r="JF64" s="626"/>
      <c r="JG64" s="626"/>
      <c r="JH64" s="626"/>
      <c r="JI64" s="643"/>
      <c r="JJ64" s="633"/>
      <c r="JK64" s="626"/>
      <c r="JL64" s="626"/>
      <c r="JM64" s="626"/>
      <c r="JN64" s="718">
        <v>2</v>
      </c>
      <c r="JO64" s="767">
        <f>JN64*14</f>
        <v>28</v>
      </c>
      <c r="JP64" s="626"/>
      <c r="JQ64" s="633"/>
      <c r="JR64" s="626"/>
      <c r="JS64" s="626"/>
      <c r="JT64" s="626"/>
      <c r="JU64" s="626"/>
      <c r="JV64" s="626"/>
      <c r="JW64" s="626"/>
      <c r="JX64" s="633"/>
      <c r="JY64" s="626"/>
      <c r="JZ64" s="626"/>
      <c r="KA64" s="626"/>
      <c r="KB64" s="626"/>
      <c r="KC64" s="626"/>
      <c r="KD64" s="626"/>
      <c r="KE64" s="633"/>
      <c r="KF64" s="626"/>
      <c r="KG64" s="626"/>
      <c r="KH64" s="626"/>
      <c r="KI64" s="626"/>
      <c r="KJ64" s="626"/>
      <c r="KK64" s="628"/>
      <c r="KL64" s="633"/>
      <c r="KM64" s="626"/>
      <c r="KN64" s="626"/>
      <c r="KO64" s="626"/>
      <c r="KP64" s="626"/>
      <c r="KQ64" s="626"/>
      <c r="KR64" s="626"/>
      <c r="KS64" s="633"/>
      <c r="KT64" s="626"/>
      <c r="KU64" s="626"/>
      <c r="KV64" s="626"/>
      <c r="KW64" s="626"/>
      <c r="KX64" s="626"/>
      <c r="KY64" s="626"/>
      <c r="KZ64" s="633"/>
      <c r="LA64" s="626"/>
      <c r="LB64" s="626"/>
      <c r="LC64" s="626"/>
      <c r="LD64" s="626"/>
      <c r="LE64" s="626"/>
      <c r="LF64" s="626"/>
      <c r="LG64" s="633"/>
      <c r="LH64" s="626"/>
      <c r="LI64" s="626"/>
      <c r="LJ64" s="626"/>
      <c r="LK64" s="626"/>
      <c r="LL64" s="626"/>
      <c r="LM64" s="627"/>
      <c r="LN64" s="633"/>
      <c r="LO64" s="626"/>
      <c r="LP64" s="626"/>
      <c r="LQ64" s="626"/>
      <c r="LR64" s="626"/>
      <c r="LS64" s="626"/>
      <c r="LT64" s="626"/>
      <c r="LU64" s="633"/>
      <c r="LV64" s="626"/>
      <c r="LW64" s="626"/>
      <c r="LX64" s="626"/>
      <c r="LY64" s="626"/>
      <c r="LZ64" s="626"/>
      <c r="MA64" s="626"/>
      <c r="MB64" s="633"/>
      <c r="MC64" s="790"/>
      <c r="MD64" s="790"/>
      <c r="ME64" s="790"/>
      <c r="MF64" s="790"/>
      <c r="MG64" s="790"/>
      <c r="MH64" s="790"/>
      <c r="MI64" s="633"/>
      <c r="MJ64" s="626"/>
      <c r="MK64" s="626"/>
      <c r="ML64" s="626"/>
      <c r="MM64" s="626"/>
      <c r="MN64" s="626"/>
      <c r="MO64" s="626"/>
      <c r="MP64" s="633"/>
      <c r="MQ64" s="626"/>
      <c r="MR64" s="626"/>
      <c r="MS64" s="626"/>
      <c r="MT64" s="626"/>
    </row>
    <row r="65" spans="1:358" ht="22.8" customHeight="1" thickBot="1">
      <c r="A65" s="775">
        <v>1</v>
      </c>
      <c r="B65" s="775">
        <v>144</v>
      </c>
      <c r="C65" s="775">
        <v>31</v>
      </c>
      <c r="D65" s="630"/>
      <c r="E65" s="630" t="s">
        <v>649</v>
      </c>
      <c r="F65" s="631" t="s">
        <v>736</v>
      </c>
      <c r="G65" s="632">
        <f t="shared" ref="G65:G84" si="4">SUM(H65:LP65)</f>
        <v>130</v>
      </c>
      <c r="H65" s="625"/>
      <c r="I65" s="626"/>
      <c r="J65" s="626"/>
      <c r="K65" s="626"/>
      <c r="L65" s="626"/>
      <c r="M65" s="626"/>
      <c r="N65" s="626"/>
      <c r="O65" s="626"/>
      <c r="P65" s="626"/>
      <c r="Q65" s="626"/>
      <c r="R65" s="626"/>
      <c r="S65" s="626"/>
      <c r="T65" s="626"/>
      <c r="U65" s="626"/>
      <c r="V65" s="626"/>
      <c r="W65" s="626"/>
      <c r="X65" s="626"/>
      <c r="Y65" s="626"/>
      <c r="Z65" s="626"/>
      <c r="AA65" s="626"/>
      <c r="AB65" s="626"/>
      <c r="AC65" s="626"/>
      <c r="AD65" s="626"/>
      <c r="AE65" s="626"/>
      <c r="AF65" s="626"/>
      <c r="AG65" s="626"/>
      <c r="AH65" s="626"/>
      <c r="AI65" s="626"/>
      <c r="AJ65" s="626"/>
      <c r="AK65" s="626"/>
      <c r="AL65" s="626"/>
      <c r="AM65" s="626"/>
      <c r="AN65" s="626"/>
      <c r="AO65" s="626"/>
      <c r="AP65" s="626"/>
      <c r="AQ65" s="626"/>
      <c r="AR65" s="626"/>
      <c r="AS65" s="626"/>
      <c r="AT65" s="626"/>
      <c r="AU65" s="626"/>
      <c r="AV65" s="626"/>
      <c r="AW65" s="626"/>
      <c r="AX65" s="626"/>
      <c r="AY65" s="626"/>
      <c r="AZ65" s="626"/>
      <c r="BA65" s="626"/>
      <c r="BB65" s="626"/>
      <c r="BC65" s="626"/>
      <c r="BD65" s="626"/>
      <c r="BE65" s="626"/>
      <c r="BF65" s="626"/>
      <c r="BG65" s="626"/>
      <c r="BH65" s="626"/>
      <c r="BI65" s="626"/>
      <c r="BJ65" s="626"/>
      <c r="BK65" s="626"/>
      <c r="BL65" s="626"/>
      <c r="BM65" s="626"/>
      <c r="BN65" s="626"/>
      <c r="BO65" s="626"/>
      <c r="BP65" s="626"/>
      <c r="BQ65" s="626"/>
      <c r="BR65" s="626"/>
      <c r="BS65" s="626"/>
      <c r="BT65" s="626"/>
      <c r="BU65" s="626"/>
      <c r="BV65" s="626"/>
      <c r="BW65" s="626"/>
      <c r="BX65" s="626"/>
      <c r="BY65" s="626"/>
      <c r="BZ65" s="626"/>
      <c r="CA65" s="626"/>
      <c r="CB65" s="626"/>
      <c r="CC65" s="626"/>
      <c r="CD65" s="626"/>
      <c r="CE65" s="626"/>
      <c r="CF65" s="626"/>
      <c r="CG65" s="626"/>
      <c r="CH65" s="626"/>
      <c r="CI65" s="626"/>
      <c r="CJ65" s="626"/>
      <c r="CK65" s="626"/>
      <c r="CL65" s="626"/>
      <c r="CM65" s="626"/>
      <c r="CN65" s="626"/>
      <c r="CO65" s="626"/>
      <c r="CP65" s="626"/>
      <c r="CQ65" s="626"/>
      <c r="CR65" s="626"/>
      <c r="CS65" s="626"/>
      <c r="CT65" s="626"/>
      <c r="CU65" s="626"/>
      <c r="CV65" s="626"/>
      <c r="CW65" s="626"/>
      <c r="CX65" s="633"/>
      <c r="CY65" s="626"/>
      <c r="CZ65" s="626"/>
      <c r="DA65" s="626"/>
      <c r="DB65" s="626"/>
      <c r="DC65" s="626"/>
      <c r="DD65" s="626"/>
      <c r="DE65" s="633"/>
      <c r="DF65" s="626"/>
      <c r="DG65" s="626"/>
      <c r="DH65" s="626"/>
      <c r="DI65" s="626"/>
      <c r="DJ65" s="626"/>
      <c r="DK65" s="626"/>
      <c r="DL65" s="633"/>
      <c r="DM65" s="626"/>
      <c r="DN65" s="626"/>
      <c r="DO65" s="626"/>
      <c r="DP65" s="626"/>
      <c r="DQ65" s="626"/>
      <c r="DR65" s="626"/>
      <c r="DS65" s="633"/>
      <c r="DT65" s="626"/>
      <c r="DU65" s="626"/>
      <c r="DV65" s="626"/>
      <c r="DW65" s="626"/>
      <c r="DX65" s="626"/>
      <c r="DY65" s="626"/>
      <c r="DZ65" s="633"/>
      <c r="EA65" s="626"/>
      <c r="EB65" s="626"/>
      <c r="EC65" s="626"/>
      <c r="ED65" s="626"/>
      <c r="EE65" s="626"/>
      <c r="EF65" s="626"/>
      <c r="EG65" s="633"/>
      <c r="EH65" s="626"/>
      <c r="EI65" s="626"/>
      <c r="EJ65" s="626"/>
      <c r="EK65" s="626"/>
      <c r="EL65" s="626"/>
      <c r="EM65" s="626"/>
      <c r="EN65" s="633"/>
      <c r="EO65" s="626"/>
      <c r="EP65" s="626"/>
      <c r="EQ65" s="626"/>
      <c r="ER65" s="626"/>
      <c r="ES65" s="626"/>
      <c r="ET65" s="626"/>
      <c r="EU65" s="633"/>
      <c r="EV65" s="626"/>
      <c r="EW65" s="626"/>
      <c r="EX65" s="626"/>
      <c r="EY65" s="626"/>
      <c r="EZ65" s="626"/>
      <c r="FA65" s="626"/>
      <c r="FB65" s="633"/>
      <c r="FC65" s="626"/>
      <c r="FD65" s="626"/>
      <c r="FE65" s="626"/>
      <c r="FF65" s="626"/>
      <c r="FG65" s="626"/>
      <c r="FH65" s="626"/>
      <c r="FI65" s="633"/>
      <c r="FJ65" s="626"/>
      <c r="FK65" s="626"/>
      <c r="FL65" s="626"/>
      <c r="FM65" s="626"/>
      <c r="FN65" s="626"/>
      <c r="FO65" s="626"/>
      <c r="FP65" s="633"/>
      <c r="FQ65" s="626"/>
      <c r="FR65" s="626"/>
      <c r="FS65" s="626"/>
      <c r="FT65" s="626"/>
      <c r="FU65" s="627"/>
      <c r="FV65" s="625"/>
      <c r="FW65" s="633"/>
      <c r="FX65" s="626"/>
      <c r="FY65" s="626"/>
      <c r="FZ65" s="626"/>
      <c r="GA65" s="626"/>
      <c r="GB65" s="626"/>
      <c r="GC65" s="626"/>
      <c r="GD65" s="633"/>
      <c r="GE65" s="626"/>
      <c r="GF65" s="626"/>
      <c r="GG65" s="626"/>
      <c r="GH65" s="626"/>
      <c r="GI65" s="626"/>
      <c r="GJ65" s="626"/>
      <c r="GK65" s="633"/>
      <c r="GL65" s="626"/>
      <c r="GM65" s="626"/>
      <c r="GN65" s="626"/>
      <c r="GO65" s="626"/>
      <c r="GP65" s="626"/>
      <c r="GQ65" s="626"/>
      <c r="GR65" s="633"/>
      <c r="GS65" s="626"/>
      <c r="GT65" s="626"/>
      <c r="GU65" s="626"/>
      <c r="GV65" s="626"/>
      <c r="GW65" s="626"/>
      <c r="GX65" s="626"/>
      <c r="GY65" s="634"/>
      <c r="GZ65" s="625"/>
      <c r="HA65" s="626"/>
      <c r="HB65" s="626"/>
      <c r="HC65" s="626"/>
      <c r="HD65" s="626"/>
      <c r="HE65" s="626"/>
      <c r="HF65" s="633"/>
      <c r="HG65" s="626"/>
      <c r="HH65" s="626"/>
      <c r="HI65" s="626"/>
      <c r="HJ65" s="626"/>
      <c r="HK65" s="626"/>
      <c r="HL65" s="626"/>
      <c r="HM65" s="633"/>
      <c r="HN65" s="626"/>
      <c r="HO65" s="626"/>
      <c r="HP65" s="626"/>
      <c r="HQ65" s="626"/>
      <c r="HR65" s="626"/>
      <c r="HS65" s="626"/>
      <c r="HT65" s="633"/>
      <c r="HU65" s="626"/>
      <c r="HV65" s="626"/>
      <c r="HW65" s="626"/>
      <c r="HX65" s="626"/>
      <c r="HY65" s="626"/>
      <c r="HZ65" s="626"/>
      <c r="IA65" s="633"/>
      <c r="IB65" s="626"/>
      <c r="IC65" s="626"/>
      <c r="ID65" s="653"/>
      <c r="IE65" s="654"/>
      <c r="IF65" s="655"/>
      <c r="IG65" s="655"/>
      <c r="IH65" s="633"/>
      <c r="II65" s="626"/>
      <c r="IJ65" s="626"/>
      <c r="IK65" s="626"/>
      <c r="IL65" s="626"/>
      <c r="IM65" s="626"/>
      <c r="IO65" s="633"/>
      <c r="IP65" s="626"/>
      <c r="IQ65" s="626"/>
      <c r="IR65" s="626"/>
      <c r="IS65" s="626"/>
      <c r="IT65" s="626"/>
      <c r="IV65" s="633"/>
      <c r="IW65" s="626"/>
      <c r="IX65" s="626"/>
      <c r="IY65" s="626"/>
      <c r="IZ65" s="626"/>
      <c r="JA65" s="626"/>
      <c r="JB65" s="626"/>
      <c r="JC65" s="633"/>
      <c r="JD65" s="626"/>
      <c r="JE65" s="626"/>
      <c r="JF65" s="626"/>
      <c r="JG65" s="626"/>
      <c r="JH65" s="626"/>
      <c r="JI65" s="626">
        <v>30</v>
      </c>
      <c r="JJ65" s="633"/>
      <c r="JK65" s="626">
        <v>30</v>
      </c>
      <c r="JL65" s="626">
        <v>30</v>
      </c>
      <c r="JM65" s="648">
        <v>30</v>
      </c>
      <c r="JN65" s="626">
        <v>10</v>
      </c>
      <c r="JO65" s="626"/>
      <c r="JP65" s="626"/>
      <c r="JQ65" s="633"/>
      <c r="JR65" s="626"/>
      <c r="JS65" s="626"/>
      <c r="JT65" s="626"/>
      <c r="JU65" s="626"/>
      <c r="JV65" s="626"/>
      <c r="JW65" s="626"/>
      <c r="JX65" s="633"/>
      <c r="JY65" s="626"/>
      <c r="JZ65" s="626"/>
      <c r="KA65" s="626"/>
      <c r="KB65" s="626"/>
      <c r="KC65" s="626"/>
      <c r="KD65" s="626"/>
      <c r="KE65" s="633"/>
      <c r="KF65" s="626"/>
      <c r="KG65" s="626"/>
      <c r="KH65" s="626"/>
      <c r="KI65" s="626"/>
      <c r="KJ65" s="626"/>
      <c r="KK65" s="628"/>
      <c r="KL65" s="633"/>
      <c r="KM65" s="626"/>
      <c r="KN65" s="626"/>
      <c r="KO65" s="626"/>
      <c r="KP65" s="626"/>
      <c r="KQ65" s="626"/>
      <c r="KR65" s="626"/>
      <c r="KS65" s="633"/>
      <c r="KT65" s="626"/>
      <c r="KU65" s="626"/>
      <c r="KV65" s="626"/>
      <c r="KW65" s="626"/>
      <c r="KX65" s="626"/>
      <c r="KY65" s="626"/>
      <c r="KZ65" s="633"/>
      <c r="LA65" s="626"/>
      <c r="LB65" s="626"/>
      <c r="LC65" s="626"/>
      <c r="LD65" s="626"/>
      <c r="LE65" s="626"/>
      <c r="LF65" s="626"/>
      <c r="LG65" s="633"/>
      <c r="LH65" s="626"/>
      <c r="LI65" s="626"/>
      <c r="LJ65" s="626"/>
      <c r="LK65" s="626"/>
      <c r="LL65" s="626"/>
      <c r="LM65" s="627"/>
      <c r="LN65" s="633"/>
      <c r="LO65" s="626"/>
      <c r="LP65" s="626"/>
      <c r="LQ65" s="626"/>
      <c r="LR65" s="626"/>
      <c r="LS65" s="626"/>
      <c r="LT65" s="626"/>
      <c r="LU65" s="633"/>
      <c r="LV65" s="626"/>
      <c r="LW65" s="626"/>
      <c r="LX65" s="626"/>
      <c r="LY65" s="626"/>
      <c r="LZ65" s="626"/>
      <c r="MA65" s="626"/>
      <c r="MB65" s="633"/>
      <c r="MC65" s="790"/>
      <c r="MD65" s="790"/>
      <c r="ME65" s="790"/>
      <c r="MF65" s="790"/>
      <c r="MG65" s="790"/>
      <c r="MH65" s="790"/>
      <c r="MI65" s="633"/>
      <c r="MJ65" s="626"/>
      <c r="MK65" s="626"/>
      <c r="ML65" s="626"/>
      <c r="MM65" s="626"/>
      <c r="MN65" s="626"/>
      <c r="MO65" s="626"/>
      <c r="MP65" s="633"/>
      <c r="MQ65" s="626"/>
      <c r="MR65" s="626"/>
      <c r="MS65" s="626"/>
      <c r="MT65" s="626"/>
    </row>
    <row r="66" spans="1:358" ht="22.8" customHeight="1" thickBot="1">
      <c r="A66" s="630">
        <v>1</v>
      </c>
      <c r="B66" s="630"/>
      <c r="C66" s="630"/>
      <c r="D66" s="630"/>
      <c r="E66" s="630"/>
      <c r="F66" s="631" t="s">
        <v>648</v>
      </c>
      <c r="G66" s="632">
        <f t="shared" si="4"/>
        <v>135</v>
      </c>
      <c r="H66" s="625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26"/>
      <c r="AB66" s="626"/>
      <c r="AC66" s="626"/>
      <c r="AD66" s="626"/>
      <c r="AE66" s="626"/>
      <c r="AF66" s="626"/>
      <c r="AG66" s="626"/>
      <c r="AH66" s="626"/>
      <c r="AI66" s="626"/>
      <c r="AJ66" s="626"/>
      <c r="AK66" s="626"/>
      <c r="AL66" s="626"/>
      <c r="AM66" s="626"/>
      <c r="AN66" s="626"/>
      <c r="AO66" s="626"/>
      <c r="AP66" s="626"/>
      <c r="AQ66" s="626"/>
      <c r="AR66" s="626"/>
      <c r="AS66" s="626"/>
      <c r="AT66" s="626"/>
      <c r="AU66" s="626"/>
      <c r="AV66" s="626"/>
      <c r="AW66" s="626"/>
      <c r="AX66" s="626"/>
      <c r="AY66" s="626"/>
      <c r="AZ66" s="626"/>
      <c r="BA66" s="626"/>
      <c r="BB66" s="626"/>
      <c r="BC66" s="626"/>
      <c r="BD66" s="626"/>
      <c r="BE66" s="626"/>
      <c r="BF66" s="626"/>
      <c r="BG66" s="626"/>
      <c r="BH66" s="626"/>
      <c r="BI66" s="626"/>
      <c r="BJ66" s="626"/>
      <c r="BK66" s="626"/>
      <c r="BL66" s="626"/>
      <c r="BM66" s="626"/>
      <c r="BN66" s="626"/>
      <c r="BO66" s="626"/>
      <c r="BP66" s="626"/>
      <c r="BQ66" s="626"/>
      <c r="BR66" s="626"/>
      <c r="BS66" s="626"/>
      <c r="BT66" s="626"/>
      <c r="BU66" s="626"/>
      <c r="BV66" s="626"/>
      <c r="BW66" s="626"/>
      <c r="BX66" s="626"/>
      <c r="BY66" s="626"/>
      <c r="BZ66" s="626"/>
      <c r="CA66" s="626"/>
      <c r="CB66" s="626"/>
      <c r="CC66" s="626"/>
      <c r="CD66" s="626"/>
      <c r="CE66" s="626"/>
      <c r="CF66" s="626"/>
      <c r="CG66" s="626"/>
      <c r="CH66" s="626"/>
      <c r="CI66" s="626"/>
      <c r="CJ66" s="626"/>
      <c r="CK66" s="626"/>
      <c r="CL66" s="626"/>
      <c r="CM66" s="626"/>
      <c r="CN66" s="626"/>
      <c r="CO66" s="626"/>
      <c r="CP66" s="626"/>
      <c r="CQ66" s="626"/>
      <c r="CR66" s="626"/>
      <c r="CS66" s="626"/>
      <c r="CT66" s="626"/>
      <c r="CU66" s="626"/>
      <c r="CV66" s="626"/>
      <c r="CW66" s="626"/>
      <c r="CX66" s="633"/>
      <c r="CY66" s="626"/>
      <c r="CZ66" s="626"/>
      <c r="DA66" s="626"/>
      <c r="DB66" s="626"/>
      <c r="DC66" s="626"/>
      <c r="DD66" s="626"/>
      <c r="DE66" s="633"/>
      <c r="DF66" s="626"/>
      <c r="DG66" s="626"/>
      <c r="DH66" s="626"/>
      <c r="DI66" s="626"/>
      <c r="DJ66" s="626"/>
      <c r="DK66" s="626"/>
      <c r="DL66" s="633"/>
      <c r="DM66" s="626"/>
      <c r="DN66" s="626"/>
      <c r="DO66" s="626"/>
      <c r="DP66" s="626"/>
      <c r="DQ66" s="626"/>
      <c r="DR66" s="626"/>
      <c r="DS66" s="633"/>
      <c r="DT66" s="626"/>
      <c r="DU66" s="626"/>
      <c r="DV66" s="626"/>
      <c r="DW66" s="626"/>
      <c r="DX66" s="626"/>
      <c r="DY66" s="626"/>
      <c r="DZ66" s="633"/>
      <c r="EA66" s="626"/>
      <c r="EB66" s="626"/>
      <c r="EC66" s="626"/>
      <c r="ED66" s="626"/>
      <c r="EE66" s="626"/>
      <c r="EF66" s="626"/>
      <c r="EG66" s="633"/>
      <c r="EH66" s="626"/>
      <c r="EI66" s="626"/>
      <c r="EJ66" s="626"/>
      <c r="EK66" s="626"/>
      <c r="EL66" s="626"/>
      <c r="EM66" s="626"/>
      <c r="EN66" s="633"/>
      <c r="EO66" s="626"/>
      <c r="EP66" s="626"/>
      <c r="EQ66" s="626"/>
      <c r="ER66" s="626"/>
      <c r="ES66" s="626"/>
      <c r="ET66" s="626"/>
      <c r="EU66" s="633"/>
      <c r="EV66" s="626"/>
      <c r="EW66" s="626"/>
      <c r="EX66" s="626"/>
      <c r="EY66" s="626"/>
      <c r="EZ66" s="626"/>
      <c r="FA66" s="626"/>
      <c r="FB66" s="633"/>
      <c r="FC66" s="626"/>
      <c r="FD66" s="626"/>
      <c r="FE66" s="626"/>
      <c r="FF66" s="626"/>
      <c r="FG66" s="626"/>
      <c r="FH66" s="626"/>
      <c r="FI66" s="633"/>
      <c r="FJ66" s="626"/>
      <c r="FK66" s="626"/>
      <c r="FL66" s="626"/>
      <c r="FM66" s="626"/>
      <c r="FN66" s="626"/>
      <c r="FO66" s="626"/>
      <c r="FP66" s="633"/>
      <c r="FQ66" s="626"/>
      <c r="FR66" s="626"/>
      <c r="FS66" s="626"/>
      <c r="FT66" s="626"/>
      <c r="FU66" s="627"/>
      <c r="FV66" s="625"/>
      <c r="FW66" s="633"/>
      <c r="FX66" s="626"/>
      <c r="FY66" s="626"/>
      <c r="FZ66" s="626"/>
      <c r="GA66" s="626"/>
      <c r="GB66" s="626"/>
      <c r="GC66" s="626"/>
      <c r="GD66" s="633"/>
      <c r="GE66" s="626"/>
      <c r="GF66" s="626"/>
      <c r="GG66" s="626"/>
      <c r="GH66" s="626"/>
      <c r="GI66" s="626"/>
      <c r="GJ66" s="626"/>
      <c r="GK66" s="633"/>
      <c r="GL66" s="626"/>
      <c r="GM66" s="626"/>
      <c r="GN66" s="626"/>
      <c r="GO66" s="626"/>
      <c r="GP66" s="626"/>
      <c r="GQ66" s="626"/>
      <c r="GR66" s="633"/>
      <c r="GS66" s="626"/>
      <c r="GT66" s="626"/>
      <c r="GU66" s="626"/>
      <c r="GV66" s="626"/>
      <c r="GW66" s="626"/>
      <c r="GX66" s="626"/>
      <c r="GY66" s="634"/>
      <c r="GZ66" s="625"/>
      <c r="HA66" s="626"/>
      <c r="HB66" s="626"/>
      <c r="HC66" s="626"/>
      <c r="HD66" s="626"/>
      <c r="HE66" s="626"/>
      <c r="HF66" s="633"/>
      <c r="HG66" s="626"/>
      <c r="HH66" s="626"/>
      <c r="HI66" s="626"/>
      <c r="HJ66" s="626"/>
      <c r="HK66" s="626"/>
      <c r="HL66" s="626"/>
      <c r="HM66" s="633"/>
      <c r="HN66" s="626"/>
      <c r="HO66" s="626"/>
      <c r="HP66" s="626"/>
      <c r="HQ66" s="626"/>
      <c r="HR66" s="626"/>
      <c r="HS66" s="626"/>
      <c r="HT66" s="633"/>
      <c r="HU66" s="626"/>
      <c r="HV66" s="626"/>
      <c r="HW66" s="626"/>
      <c r="HX66" s="626"/>
      <c r="HY66" s="626"/>
      <c r="HZ66" s="626"/>
      <c r="IA66" s="633"/>
      <c r="IB66" s="626"/>
      <c r="IC66" s="626"/>
      <c r="ID66" s="653"/>
      <c r="IE66" s="654"/>
      <c r="IF66" s="655"/>
      <c r="IG66" s="655"/>
      <c r="IH66" s="633"/>
      <c r="II66" s="626"/>
      <c r="IJ66" s="626"/>
      <c r="IK66" s="626"/>
      <c r="IL66" s="626"/>
      <c r="IM66" s="626"/>
      <c r="IN66" s="626"/>
      <c r="IO66" s="633"/>
      <c r="IP66" s="626"/>
      <c r="IQ66" s="626"/>
      <c r="IR66" s="626"/>
      <c r="IS66" s="626"/>
      <c r="IT66" s="626"/>
      <c r="IU66" s="626"/>
      <c r="IV66" s="633"/>
      <c r="IW66" s="626"/>
      <c r="IX66" s="626"/>
      <c r="IY66" s="626"/>
      <c r="IZ66" s="626"/>
      <c r="JA66" s="626"/>
      <c r="JB66" s="626"/>
      <c r="JC66" s="633"/>
      <c r="JD66" s="626"/>
      <c r="JE66" s="626"/>
      <c r="JF66" s="626"/>
      <c r="JG66" s="626"/>
      <c r="JH66" s="626"/>
      <c r="JI66" s="626"/>
      <c r="JJ66" s="633"/>
      <c r="JK66" s="626"/>
      <c r="JL66" s="626"/>
      <c r="JN66" s="718">
        <v>3</v>
      </c>
      <c r="JO66" s="767">
        <f>JN66*14</f>
        <v>42</v>
      </c>
      <c r="JP66" s="626"/>
      <c r="JQ66" s="633"/>
      <c r="JR66" s="626"/>
      <c r="JS66" s="626"/>
      <c r="JT66" s="626"/>
      <c r="JU66" s="626"/>
      <c r="JV66" s="626"/>
      <c r="JW66" s="778">
        <v>6</v>
      </c>
      <c r="JX66" s="767">
        <f>JW66*14</f>
        <v>84</v>
      </c>
      <c r="JY66" s="626"/>
      <c r="JZ66" s="626"/>
      <c r="KA66" s="626"/>
      <c r="KB66" s="626"/>
      <c r="KC66" s="626"/>
      <c r="KD66" s="626"/>
      <c r="KE66" s="633"/>
      <c r="KF66" s="626"/>
      <c r="KG66" s="626"/>
      <c r="KH66" s="626"/>
      <c r="KI66" s="626"/>
      <c r="KJ66" s="626"/>
      <c r="KK66" s="628"/>
      <c r="KL66" s="633"/>
      <c r="KM66" s="626"/>
      <c r="KN66" s="626"/>
      <c r="KO66" s="626"/>
      <c r="KP66" s="626"/>
      <c r="KQ66" s="626"/>
      <c r="KR66" s="626"/>
      <c r="KS66" s="633"/>
      <c r="KT66" s="626"/>
      <c r="KU66" s="626"/>
      <c r="KV66" s="626"/>
      <c r="KW66" s="626"/>
      <c r="KX66" s="626"/>
      <c r="KY66" s="626"/>
      <c r="KZ66" s="633"/>
      <c r="LA66" s="626"/>
      <c r="LB66" s="626"/>
      <c r="LC66" s="626"/>
      <c r="LD66" s="626"/>
      <c r="LE66" s="626"/>
      <c r="LF66" s="626"/>
      <c r="LG66" s="633"/>
      <c r="LH66" s="626"/>
      <c r="LI66" s="626"/>
      <c r="LJ66" s="626"/>
      <c r="LK66" s="626"/>
      <c r="LL66" s="626"/>
      <c r="LM66" s="627"/>
      <c r="LN66" s="633"/>
      <c r="LO66" s="626"/>
      <c r="LP66" s="626"/>
      <c r="LQ66" s="626"/>
      <c r="LR66" s="626"/>
      <c r="LS66" s="626"/>
      <c r="LT66" s="626"/>
      <c r="LU66" s="633"/>
      <c r="LV66" s="626"/>
      <c r="LW66" s="626"/>
      <c r="LX66" s="626"/>
      <c r="LY66" s="626"/>
      <c r="LZ66" s="626"/>
      <c r="MA66" s="626"/>
      <c r="MB66" s="633"/>
      <c r="MC66" s="790"/>
      <c r="MD66" s="790"/>
      <c r="ME66" s="790"/>
      <c r="MF66" s="790"/>
      <c r="MG66" s="790"/>
      <c r="MH66" s="790"/>
      <c r="MI66" s="633"/>
      <c r="MJ66" s="626"/>
      <c r="MK66" s="626"/>
      <c r="ML66" s="626"/>
      <c r="MM66" s="626"/>
      <c r="MN66" s="626"/>
      <c r="MO66" s="626"/>
      <c r="MP66" s="633"/>
      <c r="MQ66" s="626"/>
      <c r="MR66" s="626"/>
      <c r="MS66" s="626"/>
      <c r="MT66" s="626"/>
    </row>
    <row r="67" spans="1:358" ht="22.8" customHeight="1" thickBot="1">
      <c r="A67" s="775">
        <v>1</v>
      </c>
      <c r="B67" s="775">
        <v>145</v>
      </c>
      <c r="C67" s="775">
        <v>31</v>
      </c>
      <c r="D67" s="630"/>
      <c r="E67" s="630" t="s">
        <v>649</v>
      </c>
      <c r="F67" s="631" t="s">
        <v>737</v>
      </c>
      <c r="G67" s="632">
        <f t="shared" si="4"/>
        <v>150</v>
      </c>
      <c r="H67" s="625"/>
      <c r="I67" s="626"/>
      <c r="J67" s="626"/>
      <c r="K67" s="626"/>
      <c r="L67" s="626"/>
      <c r="M67" s="626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  <c r="Z67" s="626"/>
      <c r="AA67" s="626"/>
      <c r="AB67" s="626"/>
      <c r="AC67" s="626"/>
      <c r="AD67" s="626"/>
      <c r="AE67" s="626"/>
      <c r="AF67" s="626"/>
      <c r="AG67" s="626"/>
      <c r="AH67" s="626"/>
      <c r="AI67" s="626"/>
      <c r="AJ67" s="626"/>
      <c r="AK67" s="626"/>
      <c r="AL67" s="626"/>
      <c r="AM67" s="626"/>
      <c r="AN67" s="626"/>
      <c r="AO67" s="626"/>
      <c r="AP67" s="626"/>
      <c r="AQ67" s="626"/>
      <c r="AR67" s="626"/>
      <c r="AS67" s="626"/>
      <c r="AT67" s="626"/>
      <c r="AU67" s="626"/>
      <c r="AV67" s="626"/>
      <c r="AW67" s="626"/>
      <c r="AX67" s="626"/>
      <c r="AY67" s="626"/>
      <c r="AZ67" s="626"/>
      <c r="BA67" s="626"/>
      <c r="BB67" s="626"/>
      <c r="BC67" s="626"/>
      <c r="BD67" s="626"/>
      <c r="BE67" s="626"/>
      <c r="BF67" s="626"/>
      <c r="BG67" s="626"/>
      <c r="BH67" s="626"/>
      <c r="BI67" s="626"/>
      <c r="BJ67" s="626"/>
      <c r="BK67" s="626"/>
      <c r="BL67" s="626"/>
      <c r="BM67" s="626"/>
      <c r="BN67" s="626"/>
      <c r="BO67" s="626"/>
      <c r="BP67" s="626"/>
      <c r="BQ67" s="626"/>
      <c r="BR67" s="626"/>
      <c r="BS67" s="626"/>
      <c r="BT67" s="626"/>
      <c r="BU67" s="626"/>
      <c r="BV67" s="626"/>
      <c r="BW67" s="626"/>
      <c r="BX67" s="626"/>
      <c r="BY67" s="626"/>
      <c r="BZ67" s="626"/>
      <c r="CA67" s="626"/>
      <c r="CB67" s="626"/>
      <c r="CC67" s="626"/>
      <c r="CD67" s="626"/>
      <c r="CE67" s="626"/>
      <c r="CF67" s="626"/>
      <c r="CG67" s="626"/>
      <c r="CH67" s="626"/>
      <c r="CI67" s="626"/>
      <c r="CJ67" s="626"/>
      <c r="CK67" s="626"/>
      <c r="CL67" s="626"/>
      <c r="CM67" s="626"/>
      <c r="CN67" s="626"/>
      <c r="CO67" s="626"/>
      <c r="CP67" s="626"/>
      <c r="CQ67" s="626"/>
      <c r="CR67" s="626"/>
      <c r="CS67" s="626"/>
      <c r="CT67" s="626"/>
      <c r="CU67" s="626"/>
      <c r="CV67" s="626"/>
      <c r="CW67" s="626"/>
      <c r="CX67" s="633"/>
      <c r="CY67" s="626"/>
      <c r="CZ67" s="626"/>
      <c r="DA67" s="626"/>
      <c r="DB67" s="626"/>
      <c r="DC67" s="626"/>
      <c r="DD67" s="626"/>
      <c r="DE67" s="633"/>
      <c r="DF67" s="626"/>
      <c r="DG67" s="626"/>
      <c r="DH67" s="626"/>
      <c r="DI67" s="626"/>
      <c r="DJ67" s="626"/>
      <c r="DK67" s="626"/>
      <c r="DL67" s="633"/>
      <c r="DM67" s="626"/>
      <c r="DN67" s="626"/>
      <c r="DO67" s="626"/>
      <c r="DP67" s="626"/>
      <c r="DQ67" s="626"/>
      <c r="DR67" s="626"/>
      <c r="DS67" s="633"/>
      <c r="DT67" s="626"/>
      <c r="DU67" s="626"/>
      <c r="DV67" s="626"/>
      <c r="DW67" s="626"/>
      <c r="DX67" s="626"/>
      <c r="DY67" s="626"/>
      <c r="DZ67" s="633"/>
      <c r="EA67" s="626"/>
      <c r="EB67" s="626"/>
      <c r="EC67" s="626"/>
      <c r="ED67" s="626"/>
      <c r="EE67" s="626"/>
      <c r="EF67" s="626"/>
      <c r="EG67" s="633"/>
      <c r="EH67" s="626"/>
      <c r="EI67" s="626"/>
      <c r="EJ67" s="626"/>
      <c r="EK67" s="626"/>
      <c r="EL67" s="626"/>
      <c r="EM67" s="626"/>
      <c r="EN67" s="633"/>
      <c r="EO67" s="626"/>
      <c r="EP67" s="626"/>
      <c r="EQ67" s="626"/>
      <c r="ER67" s="626"/>
      <c r="ES67" s="626"/>
      <c r="ET67" s="626"/>
      <c r="EU67" s="633"/>
      <c r="EV67" s="626"/>
      <c r="EW67" s="626"/>
      <c r="EX67" s="626"/>
      <c r="EY67" s="626"/>
      <c r="EZ67" s="626"/>
      <c r="FA67" s="626"/>
      <c r="FB67" s="633"/>
      <c r="FC67" s="626"/>
      <c r="FD67" s="626"/>
      <c r="FE67" s="626"/>
      <c r="FF67" s="626"/>
      <c r="FG67" s="626"/>
      <c r="FH67" s="626"/>
      <c r="FI67" s="633"/>
      <c r="FJ67" s="626"/>
      <c r="FK67" s="626"/>
      <c r="FL67" s="626"/>
      <c r="FM67" s="626"/>
      <c r="FN67" s="626"/>
      <c r="FO67" s="626"/>
      <c r="FP67" s="633"/>
      <c r="FQ67" s="626"/>
      <c r="FR67" s="626"/>
      <c r="FS67" s="626"/>
      <c r="FT67" s="626"/>
      <c r="FU67" s="627"/>
      <c r="FV67" s="625"/>
      <c r="FW67" s="633"/>
      <c r="FX67" s="626"/>
      <c r="FY67" s="626"/>
      <c r="FZ67" s="626"/>
      <c r="GA67" s="626"/>
      <c r="GB67" s="626"/>
      <c r="GC67" s="626"/>
      <c r="GD67" s="633"/>
      <c r="GE67" s="626"/>
      <c r="GF67" s="626"/>
      <c r="GG67" s="626"/>
      <c r="GH67" s="626"/>
      <c r="GI67" s="626"/>
      <c r="GJ67" s="626"/>
      <c r="GK67" s="633"/>
      <c r="GL67" s="626"/>
      <c r="GM67" s="626"/>
      <c r="GN67" s="626"/>
      <c r="GO67" s="626"/>
      <c r="GP67" s="626"/>
      <c r="GQ67" s="626"/>
      <c r="GR67" s="633"/>
      <c r="GS67" s="626"/>
      <c r="GT67" s="626"/>
      <c r="GU67" s="626"/>
      <c r="GV67" s="626"/>
      <c r="GW67" s="626"/>
      <c r="GX67" s="626"/>
      <c r="GY67" s="634"/>
      <c r="GZ67" s="625"/>
      <c r="HA67" s="626"/>
      <c r="HB67" s="626"/>
      <c r="HC67" s="626"/>
      <c r="HD67" s="626"/>
      <c r="HE67" s="626"/>
      <c r="HF67" s="633"/>
      <c r="HG67" s="626"/>
      <c r="HH67" s="626"/>
      <c r="HI67" s="626"/>
      <c r="HJ67" s="626"/>
      <c r="HK67" s="626"/>
      <c r="HL67" s="626"/>
      <c r="HM67" s="633"/>
      <c r="HN67" s="626"/>
      <c r="HO67" s="626"/>
      <c r="HP67" s="626"/>
      <c r="HQ67" s="626"/>
      <c r="HR67" s="626"/>
      <c r="HS67" s="626"/>
      <c r="HT67" s="633"/>
      <c r="HU67" s="626"/>
      <c r="HV67" s="626"/>
      <c r="HW67" s="626"/>
      <c r="HX67" s="626"/>
      <c r="HY67" s="626"/>
      <c r="HZ67" s="626"/>
      <c r="IA67" s="633"/>
      <c r="IB67" s="626"/>
      <c r="IC67" s="626"/>
      <c r="ID67" s="653"/>
      <c r="IE67" s="654"/>
      <c r="IF67" s="655"/>
      <c r="IG67" s="655"/>
      <c r="IH67" s="633"/>
      <c r="II67" s="626"/>
      <c r="IJ67" s="626"/>
      <c r="IK67" s="626"/>
      <c r="IL67" s="626"/>
      <c r="IM67" s="626"/>
      <c r="IN67" s="626"/>
      <c r="IO67" s="633"/>
      <c r="IP67" s="626"/>
      <c r="IQ67" s="626"/>
      <c r="IR67" s="626"/>
      <c r="IS67" s="626"/>
      <c r="IT67" s="626"/>
      <c r="IV67" s="633"/>
      <c r="IW67" s="626"/>
      <c r="IX67" s="626"/>
      <c r="IY67" s="626"/>
      <c r="IZ67" s="626"/>
      <c r="JA67" s="626"/>
      <c r="JB67" s="626"/>
      <c r="JC67" s="633"/>
      <c r="JD67" s="626"/>
      <c r="JE67" s="626"/>
      <c r="JF67" s="626"/>
      <c r="JG67" s="626"/>
      <c r="JH67" s="626"/>
      <c r="JI67" s="626"/>
      <c r="JJ67" s="633"/>
      <c r="JK67" s="626"/>
      <c r="JN67" s="626">
        <v>20</v>
      </c>
      <c r="JO67" s="626">
        <v>30</v>
      </c>
      <c r="JP67" s="626">
        <v>30</v>
      </c>
      <c r="JQ67" s="633"/>
      <c r="JR67" s="626">
        <v>30</v>
      </c>
      <c r="JS67" s="626">
        <v>30</v>
      </c>
      <c r="JT67" s="626">
        <v>10</v>
      </c>
      <c r="JU67" s="626"/>
      <c r="JV67" s="626"/>
      <c r="JW67" s="626"/>
      <c r="JX67" s="633"/>
      <c r="JY67" s="626"/>
      <c r="JZ67" s="626"/>
      <c r="KA67" s="626"/>
      <c r="KB67" s="626"/>
      <c r="KC67" s="626"/>
      <c r="KD67" s="626"/>
      <c r="KE67" s="633"/>
      <c r="KF67" s="626"/>
      <c r="KG67" s="626"/>
      <c r="KH67" s="626"/>
      <c r="KI67" s="626"/>
      <c r="KJ67" s="626"/>
      <c r="KK67" s="628"/>
      <c r="KL67" s="633"/>
      <c r="KM67" s="626"/>
      <c r="KN67" s="626"/>
      <c r="KO67" s="626"/>
      <c r="KP67" s="626"/>
      <c r="KQ67" s="626"/>
      <c r="KR67" s="626"/>
      <c r="KS67" s="633"/>
      <c r="KT67" s="626"/>
      <c r="KU67" s="626"/>
      <c r="KV67" s="626"/>
      <c r="KW67" s="626"/>
      <c r="KX67" s="626"/>
      <c r="KY67" s="626"/>
      <c r="KZ67" s="633"/>
      <c r="LA67" s="626"/>
      <c r="LB67" s="626"/>
      <c r="LC67" s="626"/>
      <c r="LD67" s="626"/>
      <c r="LE67" s="626"/>
      <c r="LF67" s="626"/>
      <c r="LG67" s="633"/>
      <c r="LH67" s="626"/>
      <c r="LI67" s="626"/>
      <c r="LJ67" s="626"/>
      <c r="LK67" s="626"/>
      <c r="LL67" s="626"/>
      <c r="LM67" s="627"/>
      <c r="LN67" s="633"/>
      <c r="LO67" s="626"/>
      <c r="LP67" s="626"/>
      <c r="LQ67" s="626"/>
      <c r="LR67" s="626"/>
      <c r="LS67" s="626"/>
      <c r="LT67" s="626"/>
      <c r="LU67" s="633"/>
      <c r="LV67" s="626"/>
      <c r="LW67" s="626"/>
      <c r="LX67" s="626"/>
      <c r="LY67" s="626"/>
      <c r="LZ67" s="626"/>
      <c r="MA67" s="626"/>
      <c r="MB67" s="633"/>
      <c r="MC67" s="790"/>
      <c r="MD67" s="790"/>
      <c r="ME67" s="790"/>
      <c r="MF67" s="790"/>
      <c r="MG67" s="790"/>
      <c r="MH67" s="790"/>
      <c r="MI67" s="633"/>
      <c r="MJ67" s="626"/>
      <c r="MK67" s="626"/>
      <c r="ML67" s="626"/>
      <c r="MM67" s="626"/>
      <c r="MN67" s="626"/>
      <c r="MO67" s="626"/>
      <c r="MP67" s="633"/>
      <c r="MQ67" s="626"/>
      <c r="MR67" s="626"/>
      <c r="MS67" s="626"/>
      <c r="MT67" s="626"/>
    </row>
    <row r="68" spans="1:358" ht="22.8" customHeight="1" thickBot="1">
      <c r="A68" s="724">
        <v>1</v>
      </c>
      <c r="B68" s="630"/>
      <c r="C68" s="630"/>
      <c r="D68" s="630"/>
      <c r="E68" s="630"/>
      <c r="F68" s="631" t="s">
        <v>648</v>
      </c>
      <c r="G68" s="632">
        <f t="shared" si="4"/>
        <v>65</v>
      </c>
      <c r="H68" s="625"/>
      <c r="I68" s="626"/>
      <c r="J68" s="626"/>
      <c r="K68" s="626"/>
      <c r="L68" s="626"/>
      <c r="M68" s="626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26"/>
      <c r="AB68" s="626"/>
      <c r="AC68" s="626"/>
      <c r="AD68" s="626"/>
      <c r="AE68" s="626"/>
      <c r="AF68" s="626"/>
      <c r="AG68" s="626"/>
      <c r="AH68" s="626"/>
      <c r="AI68" s="626"/>
      <c r="AJ68" s="626"/>
      <c r="AK68" s="626"/>
      <c r="AL68" s="626"/>
      <c r="AM68" s="626"/>
      <c r="AN68" s="626"/>
      <c r="AO68" s="626"/>
      <c r="AP68" s="626"/>
      <c r="AQ68" s="626"/>
      <c r="AR68" s="626"/>
      <c r="AS68" s="626"/>
      <c r="AT68" s="626"/>
      <c r="AU68" s="626"/>
      <c r="AV68" s="626"/>
      <c r="AW68" s="626"/>
      <c r="AX68" s="626"/>
      <c r="AY68" s="626"/>
      <c r="AZ68" s="626"/>
      <c r="BA68" s="626"/>
      <c r="BB68" s="626"/>
      <c r="BC68" s="626"/>
      <c r="BD68" s="626"/>
      <c r="BE68" s="626"/>
      <c r="BF68" s="626"/>
      <c r="BG68" s="626"/>
      <c r="BH68" s="626"/>
      <c r="BI68" s="626"/>
      <c r="BJ68" s="626"/>
      <c r="BK68" s="626"/>
      <c r="BL68" s="626"/>
      <c r="BM68" s="626"/>
      <c r="BN68" s="626"/>
      <c r="BO68" s="626"/>
      <c r="BP68" s="626"/>
      <c r="BQ68" s="626"/>
      <c r="BR68" s="626"/>
      <c r="BS68" s="626"/>
      <c r="BT68" s="626"/>
      <c r="BU68" s="626"/>
      <c r="BV68" s="626"/>
      <c r="BW68" s="626"/>
      <c r="BX68" s="626"/>
      <c r="BY68" s="626"/>
      <c r="BZ68" s="626"/>
      <c r="CA68" s="626"/>
      <c r="CB68" s="626"/>
      <c r="CC68" s="626"/>
      <c r="CD68" s="626"/>
      <c r="CE68" s="626"/>
      <c r="CF68" s="626"/>
      <c r="CG68" s="626"/>
      <c r="CH68" s="626"/>
      <c r="CI68" s="626"/>
      <c r="CJ68" s="626"/>
      <c r="CK68" s="626"/>
      <c r="CL68" s="626"/>
      <c r="CM68" s="626"/>
      <c r="CN68" s="626"/>
      <c r="CO68" s="626"/>
      <c r="CP68" s="626"/>
      <c r="CQ68" s="626"/>
      <c r="CR68" s="626"/>
      <c r="CS68" s="626"/>
      <c r="CT68" s="626"/>
      <c r="CU68" s="626"/>
      <c r="CV68" s="626"/>
      <c r="CW68" s="626"/>
      <c r="CX68" s="633"/>
      <c r="CY68" s="626"/>
      <c r="CZ68" s="626"/>
      <c r="DA68" s="626"/>
      <c r="DB68" s="626"/>
      <c r="DC68" s="626"/>
      <c r="DD68" s="626"/>
      <c r="DE68" s="633"/>
      <c r="DF68" s="626"/>
      <c r="DG68" s="626"/>
      <c r="DH68" s="626"/>
      <c r="DI68" s="626"/>
      <c r="DJ68" s="626"/>
      <c r="DK68" s="626"/>
      <c r="DL68" s="633"/>
      <c r="DM68" s="626"/>
      <c r="DN68" s="626"/>
      <c r="DO68" s="626"/>
      <c r="DP68" s="626"/>
      <c r="DQ68" s="626"/>
      <c r="DR68" s="626"/>
      <c r="DS68" s="633"/>
      <c r="DT68" s="626"/>
      <c r="DU68" s="626"/>
      <c r="DV68" s="626"/>
      <c r="DW68" s="626"/>
      <c r="DX68" s="626"/>
      <c r="DY68" s="626"/>
      <c r="DZ68" s="633"/>
      <c r="EA68" s="626"/>
      <c r="EB68" s="626"/>
      <c r="EC68" s="626"/>
      <c r="ED68" s="626"/>
      <c r="EE68" s="626"/>
      <c r="EF68" s="626"/>
      <c r="EG68" s="633"/>
      <c r="EH68" s="626"/>
      <c r="EI68" s="626"/>
      <c r="EJ68" s="626"/>
      <c r="EK68" s="626"/>
      <c r="EL68" s="626"/>
      <c r="EM68" s="626"/>
      <c r="EN68" s="633"/>
      <c r="EO68" s="626"/>
      <c r="EP68" s="626"/>
      <c r="EQ68" s="626"/>
      <c r="ER68" s="626"/>
      <c r="ES68" s="626"/>
      <c r="ET68" s="626"/>
      <c r="EU68" s="633"/>
      <c r="EV68" s="626"/>
      <c r="EW68" s="626"/>
      <c r="EX68" s="626"/>
      <c r="EY68" s="626"/>
      <c r="EZ68" s="626"/>
      <c r="FA68" s="626"/>
      <c r="FB68" s="633"/>
      <c r="FC68" s="626"/>
      <c r="FD68" s="626"/>
      <c r="FE68" s="626"/>
      <c r="FF68" s="626"/>
      <c r="FG68" s="626"/>
      <c r="FH68" s="626"/>
      <c r="FI68" s="633"/>
      <c r="FJ68" s="626"/>
      <c r="FK68" s="626"/>
      <c r="FL68" s="626"/>
      <c r="FM68" s="626"/>
      <c r="FN68" s="626"/>
      <c r="FO68" s="626"/>
      <c r="FP68" s="633"/>
      <c r="FQ68" s="626"/>
      <c r="FR68" s="626"/>
      <c r="FS68" s="626"/>
      <c r="FT68" s="626"/>
      <c r="FU68" s="627"/>
      <c r="FV68" s="625"/>
      <c r="FW68" s="633"/>
      <c r="FX68" s="626"/>
      <c r="FY68" s="626"/>
      <c r="FZ68" s="626"/>
      <c r="GA68" s="626"/>
      <c r="GB68" s="626"/>
      <c r="GC68" s="626"/>
      <c r="GD68" s="633"/>
      <c r="GE68" s="626"/>
      <c r="GF68" s="626"/>
      <c r="GG68" s="626"/>
      <c r="GH68" s="626"/>
      <c r="GI68" s="626"/>
      <c r="GJ68" s="626"/>
      <c r="GK68" s="633"/>
      <c r="GL68" s="626"/>
      <c r="GM68" s="626"/>
      <c r="GN68" s="626"/>
      <c r="GO68" s="626"/>
      <c r="GP68" s="626"/>
      <c r="GQ68" s="626"/>
      <c r="GR68" s="633"/>
      <c r="GS68" s="626"/>
      <c r="GT68" s="626"/>
      <c r="GU68" s="626"/>
      <c r="GV68" s="626"/>
      <c r="GW68" s="626"/>
      <c r="GX68" s="626"/>
      <c r="GY68" s="634"/>
      <c r="GZ68" s="625"/>
      <c r="HA68" s="626"/>
      <c r="HB68" s="626"/>
      <c r="HC68" s="626"/>
      <c r="HD68" s="626"/>
      <c r="HE68" s="626"/>
      <c r="HF68" s="633"/>
      <c r="HG68" s="626"/>
      <c r="HH68" s="626"/>
      <c r="HI68" s="626"/>
      <c r="HJ68" s="626"/>
      <c r="HK68" s="626"/>
      <c r="HL68" s="626"/>
      <c r="HM68" s="633"/>
      <c r="HN68" s="626"/>
      <c r="HO68" s="626"/>
      <c r="HP68" s="626"/>
      <c r="HQ68" s="626"/>
      <c r="HR68" s="626"/>
      <c r="HS68" s="626"/>
      <c r="HT68" s="633"/>
      <c r="HU68" s="626"/>
      <c r="HV68" s="626"/>
      <c r="HW68" s="626"/>
      <c r="HX68" s="626"/>
      <c r="HY68" s="626"/>
      <c r="HZ68" s="626"/>
      <c r="IA68" s="633"/>
      <c r="IB68" s="626"/>
      <c r="IC68" s="626"/>
      <c r="ID68" s="653"/>
      <c r="IE68" s="654"/>
      <c r="IF68" s="655"/>
      <c r="IG68" s="655"/>
      <c r="IH68" s="633"/>
      <c r="II68" s="626"/>
      <c r="IJ68" s="626"/>
      <c r="IK68" s="626"/>
      <c r="IL68" s="626"/>
      <c r="IM68" s="626"/>
      <c r="IN68" s="626"/>
      <c r="IO68" s="633"/>
      <c r="IP68" s="626"/>
      <c r="IQ68" s="626"/>
      <c r="IR68" s="626"/>
      <c r="IS68" s="626"/>
      <c r="IT68" s="626"/>
      <c r="IU68" s="626"/>
      <c r="IV68" s="633"/>
      <c r="IW68" s="626"/>
      <c r="IX68" s="626"/>
      <c r="IY68" s="626"/>
      <c r="IZ68" s="626"/>
      <c r="JA68" s="626"/>
      <c r="JB68" s="626"/>
      <c r="JC68" s="633"/>
      <c r="JD68" s="626"/>
      <c r="JE68" s="626"/>
      <c r="JF68" s="626"/>
      <c r="JG68" s="626"/>
      <c r="JH68" s="626"/>
      <c r="JI68" s="626"/>
      <c r="JJ68" s="633"/>
      <c r="JK68" s="626"/>
      <c r="JL68" s="626"/>
      <c r="JM68" s="626"/>
      <c r="JN68" s="626"/>
      <c r="JO68" s="626"/>
      <c r="JP68" s="626"/>
      <c r="JQ68" s="633"/>
      <c r="JR68" s="626"/>
      <c r="JS68" s="626"/>
      <c r="JT68" s="626"/>
      <c r="JU68" s="626"/>
      <c r="JV68" s="626"/>
      <c r="JW68" s="626"/>
      <c r="JX68" s="633"/>
      <c r="JY68" s="626"/>
      <c r="KA68" s="778">
        <v>5</v>
      </c>
      <c r="KB68" s="767">
        <f>KA68*12</f>
        <v>60</v>
      </c>
      <c r="KC68" s="626"/>
      <c r="KD68" s="626"/>
      <c r="KE68" s="633"/>
      <c r="KF68" s="626"/>
      <c r="KG68" s="626"/>
      <c r="KH68" s="626"/>
      <c r="KI68" s="626"/>
      <c r="KJ68" s="626"/>
      <c r="KK68" s="628"/>
      <c r="KL68" s="633"/>
      <c r="KM68" s="626"/>
      <c r="KN68" s="626"/>
      <c r="KO68" s="626"/>
      <c r="KP68" s="626"/>
      <c r="KQ68" s="626"/>
      <c r="KR68" s="626"/>
      <c r="KS68" s="633"/>
      <c r="KT68" s="626"/>
      <c r="KU68" s="626"/>
      <c r="KV68" s="626"/>
      <c r="KW68" s="626"/>
      <c r="KX68" s="626"/>
      <c r="KY68" s="626"/>
      <c r="KZ68" s="633"/>
      <c r="LA68" s="626"/>
      <c r="LB68" s="626"/>
      <c r="LC68" s="626"/>
      <c r="LD68" s="626"/>
      <c r="LE68" s="626"/>
      <c r="LF68" s="626"/>
      <c r="LG68" s="633"/>
      <c r="LH68" s="626"/>
      <c r="LI68" s="626"/>
      <c r="LJ68" s="626"/>
      <c r="LK68" s="626"/>
      <c r="LL68" s="626"/>
      <c r="LM68" s="627"/>
      <c r="LN68" s="633"/>
      <c r="LO68" s="626"/>
      <c r="LP68" s="626"/>
      <c r="LQ68" s="626"/>
      <c r="LR68" s="626"/>
      <c r="LS68" s="626"/>
      <c r="LT68" s="626"/>
      <c r="LU68" s="633"/>
      <c r="LV68" s="626"/>
      <c r="LW68" s="626"/>
      <c r="LX68" s="626"/>
      <c r="LY68" s="626"/>
      <c r="LZ68" s="626"/>
      <c r="MA68" s="626"/>
      <c r="MB68" s="633"/>
      <c r="MC68" s="790"/>
      <c r="MD68" s="790"/>
      <c r="ME68" s="790"/>
      <c r="MF68" s="790"/>
      <c r="MG68" s="790"/>
      <c r="MH68" s="790"/>
      <c r="MI68" s="633"/>
      <c r="MJ68" s="626"/>
      <c r="MK68" s="626"/>
      <c r="ML68" s="626"/>
      <c r="MM68" s="626"/>
      <c r="MN68" s="626"/>
      <c r="MO68" s="626"/>
      <c r="MP68" s="633"/>
      <c r="MQ68" s="626"/>
      <c r="MR68" s="626"/>
      <c r="MS68" s="626"/>
      <c r="MT68" s="626"/>
    </row>
    <row r="69" spans="1:358" ht="22.8" customHeight="1" thickBot="1">
      <c r="A69" s="775">
        <v>1</v>
      </c>
      <c r="B69" s="775">
        <v>146</v>
      </c>
      <c r="C69" s="775">
        <v>31</v>
      </c>
      <c r="D69" s="630"/>
      <c r="E69" s="630" t="s">
        <v>649</v>
      </c>
      <c r="F69" s="631" t="s">
        <v>738</v>
      </c>
      <c r="G69" s="632">
        <f>SUM(H69:LP69)</f>
        <v>110</v>
      </c>
      <c r="H69" s="625"/>
      <c r="I69" s="626"/>
      <c r="J69" s="626"/>
      <c r="K69" s="626"/>
      <c r="L69" s="626"/>
      <c r="M69" s="626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  <c r="Z69" s="626"/>
      <c r="AA69" s="626"/>
      <c r="AB69" s="626"/>
      <c r="AC69" s="626"/>
      <c r="AD69" s="626"/>
      <c r="AE69" s="626"/>
      <c r="AF69" s="626"/>
      <c r="AG69" s="626"/>
      <c r="AH69" s="626"/>
      <c r="AI69" s="626"/>
      <c r="AJ69" s="626"/>
      <c r="AK69" s="626"/>
      <c r="AL69" s="626"/>
      <c r="AM69" s="626"/>
      <c r="AN69" s="626"/>
      <c r="AO69" s="626"/>
      <c r="AP69" s="626"/>
      <c r="AQ69" s="626"/>
      <c r="AR69" s="626"/>
      <c r="AS69" s="626"/>
      <c r="AT69" s="626"/>
      <c r="AU69" s="626"/>
      <c r="AV69" s="626"/>
      <c r="AW69" s="626"/>
      <c r="AX69" s="626"/>
      <c r="AY69" s="626"/>
      <c r="AZ69" s="626"/>
      <c r="BA69" s="626"/>
      <c r="BB69" s="626"/>
      <c r="BC69" s="626"/>
      <c r="BD69" s="626"/>
      <c r="BE69" s="626"/>
      <c r="BF69" s="626"/>
      <c r="BG69" s="626"/>
      <c r="BH69" s="626"/>
      <c r="BI69" s="626"/>
      <c r="BJ69" s="626"/>
      <c r="BK69" s="626"/>
      <c r="BL69" s="626"/>
      <c r="BM69" s="626"/>
      <c r="BN69" s="626"/>
      <c r="BO69" s="626"/>
      <c r="BP69" s="626"/>
      <c r="BQ69" s="626"/>
      <c r="BR69" s="626"/>
      <c r="BS69" s="626"/>
      <c r="BT69" s="626"/>
      <c r="BU69" s="626"/>
      <c r="BV69" s="626"/>
      <c r="BW69" s="626"/>
      <c r="BX69" s="626"/>
      <c r="BY69" s="626"/>
      <c r="BZ69" s="626"/>
      <c r="CA69" s="626"/>
      <c r="CB69" s="626"/>
      <c r="CC69" s="626"/>
      <c r="CD69" s="626"/>
      <c r="CE69" s="626"/>
      <c r="CF69" s="626"/>
      <c r="CG69" s="626"/>
      <c r="CH69" s="626"/>
      <c r="CI69" s="626"/>
      <c r="CJ69" s="626"/>
      <c r="CK69" s="626"/>
      <c r="CL69" s="626"/>
      <c r="CM69" s="626"/>
      <c r="CN69" s="626"/>
      <c r="CO69" s="626"/>
      <c r="CP69" s="626"/>
      <c r="CQ69" s="626"/>
      <c r="CR69" s="626"/>
      <c r="CS69" s="626"/>
      <c r="CT69" s="626"/>
      <c r="CU69" s="626"/>
      <c r="CV69" s="626"/>
      <c r="CW69" s="626"/>
      <c r="CX69" s="633"/>
      <c r="CY69" s="626"/>
      <c r="CZ69" s="626"/>
      <c r="DA69" s="626"/>
      <c r="DB69" s="626"/>
      <c r="DC69" s="626"/>
      <c r="DD69" s="626"/>
      <c r="DE69" s="633"/>
      <c r="DF69" s="626"/>
      <c r="DG69" s="626"/>
      <c r="DH69" s="626"/>
      <c r="DI69" s="626"/>
      <c r="DJ69" s="626"/>
      <c r="DK69" s="626"/>
      <c r="DL69" s="633"/>
      <c r="DM69" s="626"/>
      <c r="DN69" s="626"/>
      <c r="DO69" s="626"/>
      <c r="DP69" s="626"/>
      <c r="DQ69" s="626"/>
      <c r="DR69" s="626"/>
      <c r="DS69" s="633"/>
      <c r="DT69" s="626"/>
      <c r="DU69" s="626"/>
      <c r="DV69" s="626"/>
      <c r="DW69" s="626"/>
      <c r="DX69" s="626"/>
      <c r="DY69" s="626"/>
      <c r="DZ69" s="633"/>
      <c r="EA69" s="626"/>
      <c r="EB69" s="626"/>
      <c r="EC69" s="626"/>
      <c r="ED69" s="626"/>
      <c r="EE69" s="626"/>
      <c r="EF69" s="626"/>
      <c r="EG69" s="633"/>
      <c r="EH69" s="626"/>
      <c r="EI69" s="626"/>
      <c r="EJ69" s="626"/>
      <c r="EK69" s="626"/>
      <c r="EL69" s="626"/>
      <c r="EM69" s="626"/>
      <c r="EN69" s="633"/>
      <c r="EO69" s="626"/>
      <c r="EP69" s="626"/>
      <c r="EQ69" s="626"/>
      <c r="ER69" s="626"/>
      <c r="ES69" s="626"/>
      <c r="ET69" s="626"/>
      <c r="EU69" s="633"/>
      <c r="EV69" s="626"/>
      <c r="EW69" s="626"/>
      <c r="EX69" s="626"/>
      <c r="EY69" s="626"/>
      <c r="EZ69" s="626"/>
      <c r="FA69" s="626"/>
      <c r="FB69" s="633"/>
      <c r="FC69" s="626"/>
      <c r="FD69" s="626"/>
      <c r="FE69" s="626"/>
      <c r="FF69" s="626"/>
      <c r="FG69" s="626"/>
      <c r="FH69" s="626"/>
      <c r="FI69" s="633"/>
      <c r="FJ69" s="626"/>
      <c r="FK69" s="626"/>
      <c r="FL69" s="626"/>
      <c r="FM69" s="626"/>
      <c r="FN69" s="626"/>
      <c r="FO69" s="626"/>
      <c r="FP69" s="633"/>
      <c r="FQ69" s="626"/>
      <c r="FR69" s="626"/>
      <c r="FS69" s="626"/>
      <c r="FT69" s="626"/>
      <c r="FU69" s="627"/>
      <c r="FV69" s="625"/>
      <c r="FW69" s="633"/>
      <c r="FX69" s="626"/>
      <c r="FY69" s="626"/>
      <c r="FZ69" s="626"/>
      <c r="GA69" s="626"/>
      <c r="GB69" s="626"/>
      <c r="GC69" s="626"/>
      <c r="GD69" s="633"/>
      <c r="GE69" s="626"/>
      <c r="GF69" s="626"/>
      <c r="GG69" s="626"/>
      <c r="GH69" s="626"/>
      <c r="GI69" s="626"/>
      <c r="GJ69" s="626"/>
      <c r="GK69" s="633"/>
      <c r="GL69" s="626"/>
      <c r="GM69" s="626"/>
      <c r="GN69" s="626"/>
      <c r="GO69" s="626"/>
      <c r="GP69" s="626"/>
      <c r="GQ69" s="626"/>
      <c r="GR69" s="633"/>
      <c r="GS69" s="626"/>
      <c r="GT69" s="626"/>
      <c r="GU69" s="626"/>
      <c r="GV69" s="626"/>
      <c r="GW69" s="626"/>
      <c r="GX69" s="626"/>
      <c r="GY69" s="634"/>
      <c r="GZ69" s="625"/>
      <c r="HA69" s="626"/>
      <c r="HB69" s="626"/>
      <c r="HC69" s="626"/>
      <c r="HD69" s="626"/>
      <c r="HE69" s="626"/>
      <c r="HF69" s="633"/>
      <c r="HG69" s="626"/>
      <c r="HH69" s="626"/>
      <c r="HI69" s="626"/>
      <c r="HJ69" s="626"/>
      <c r="HK69" s="626"/>
      <c r="HL69" s="626"/>
      <c r="HM69" s="633"/>
      <c r="HN69" s="626"/>
      <c r="HO69" s="626"/>
      <c r="HP69" s="626"/>
      <c r="HQ69" s="626"/>
      <c r="HR69" s="626"/>
      <c r="HS69" s="626"/>
      <c r="HT69" s="633"/>
      <c r="HU69" s="626"/>
      <c r="HV69" s="626"/>
      <c r="HW69" s="626"/>
      <c r="HX69" s="626"/>
      <c r="HY69" s="626"/>
      <c r="HZ69" s="626"/>
      <c r="IA69" s="633"/>
      <c r="IB69" s="626"/>
      <c r="IC69" s="626"/>
      <c r="ID69" s="653"/>
      <c r="IE69" s="654"/>
      <c r="IF69" s="655"/>
      <c r="IG69" s="655"/>
      <c r="IH69" s="633"/>
      <c r="II69" s="626"/>
      <c r="IJ69" s="626"/>
      <c r="IK69" s="626"/>
      <c r="IL69" s="626"/>
      <c r="IM69" s="626"/>
      <c r="IN69" s="626"/>
      <c r="IO69" s="633"/>
      <c r="IP69" s="626"/>
      <c r="IQ69" s="626"/>
      <c r="IR69" s="626"/>
      <c r="IS69" s="626"/>
      <c r="IT69" s="643"/>
      <c r="IU69" s="643"/>
      <c r="IV69" s="633"/>
      <c r="IW69" s="643"/>
      <c r="IX69" s="643"/>
      <c r="IY69" s="643"/>
      <c r="IZ69" s="643"/>
      <c r="JA69" s="643"/>
      <c r="JB69" s="643"/>
      <c r="JC69" s="644"/>
      <c r="JD69" s="643"/>
      <c r="JE69" s="643"/>
      <c r="JF69" s="643"/>
      <c r="JG69" s="643"/>
      <c r="JH69" s="643"/>
      <c r="JI69" s="626"/>
      <c r="JJ69" s="644"/>
      <c r="JK69" s="643"/>
      <c r="JL69" s="626"/>
      <c r="JM69" s="626"/>
      <c r="JN69" s="626"/>
      <c r="JO69" s="626"/>
      <c r="JQ69" s="633"/>
      <c r="JR69" s="626"/>
      <c r="JS69" s="626"/>
      <c r="JT69" s="626">
        <v>20</v>
      </c>
      <c r="JU69" s="626">
        <v>30</v>
      </c>
      <c r="JV69" s="626">
        <v>30</v>
      </c>
      <c r="JW69" s="626">
        <v>30</v>
      </c>
      <c r="JX69" s="633"/>
      <c r="JY69" s="626"/>
      <c r="JZ69" s="626"/>
      <c r="KA69" s="626"/>
      <c r="KB69" s="626"/>
      <c r="KC69" s="626"/>
      <c r="KD69" s="626"/>
      <c r="KE69" s="633"/>
      <c r="KF69" s="626"/>
      <c r="KG69" s="626"/>
      <c r="KH69" s="626"/>
      <c r="KI69" s="626"/>
      <c r="KJ69" s="626"/>
      <c r="KK69" s="628"/>
      <c r="KL69" s="633"/>
      <c r="KM69" s="626"/>
      <c r="KN69" s="626"/>
      <c r="KO69" s="626"/>
      <c r="KP69" s="626"/>
      <c r="KQ69" s="626"/>
      <c r="KR69" s="626"/>
      <c r="KS69" s="633"/>
      <c r="KT69" s="626"/>
      <c r="KU69" s="626"/>
      <c r="KV69" s="626"/>
      <c r="KW69" s="626"/>
      <c r="KX69" s="626"/>
      <c r="KY69" s="626"/>
      <c r="KZ69" s="633"/>
      <c r="LA69" s="626"/>
      <c r="LB69" s="626"/>
      <c r="LC69" s="626"/>
      <c r="LD69" s="626"/>
      <c r="LE69" s="626"/>
      <c r="LF69" s="626"/>
      <c r="LG69" s="633"/>
      <c r="LH69" s="626"/>
      <c r="LI69" s="626"/>
      <c r="LJ69" s="626"/>
      <c r="LK69" s="626"/>
      <c r="LL69" s="626"/>
      <c r="LM69" s="627"/>
      <c r="LN69" s="633"/>
      <c r="LO69" s="626"/>
      <c r="LP69" s="626"/>
      <c r="LQ69" s="626"/>
      <c r="LR69" s="626"/>
      <c r="LS69" s="626"/>
      <c r="LT69" s="626"/>
      <c r="LU69" s="633"/>
      <c r="LV69" s="626"/>
      <c r="LW69" s="626"/>
      <c r="LX69" s="626"/>
      <c r="LY69" s="626"/>
      <c r="LZ69" s="626"/>
      <c r="MA69" s="626"/>
      <c r="MB69" s="633"/>
      <c r="MC69" s="790"/>
      <c r="MD69" s="790"/>
      <c r="ME69" s="790"/>
      <c r="MF69" s="790"/>
      <c r="MG69" s="790"/>
      <c r="MH69" s="790"/>
      <c r="MI69" s="633"/>
      <c r="MJ69" s="626"/>
      <c r="MK69" s="626"/>
      <c r="ML69" s="626"/>
      <c r="MM69" s="626"/>
      <c r="MN69" s="626"/>
      <c r="MO69" s="626"/>
      <c r="MP69" s="633"/>
      <c r="MQ69" s="626"/>
      <c r="MR69" s="626"/>
      <c r="MS69" s="626"/>
      <c r="MT69" s="626"/>
    </row>
    <row r="70" spans="1:358" ht="22.8" customHeight="1" thickBot="1">
      <c r="A70" s="724">
        <v>1</v>
      </c>
      <c r="B70" s="630"/>
      <c r="C70" s="630"/>
      <c r="D70" s="630"/>
      <c r="E70" s="630"/>
      <c r="F70" s="631" t="s">
        <v>648</v>
      </c>
      <c r="G70" s="632">
        <f>SUM(H70:LP70)</f>
        <v>105</v>
      </c>
      <c r="H70" s="625"/>
      <c r="I70" s="626"/>
      <c r="J70" s="626"/>
      <c r="K70" s="626"/>
      <c r="L70" s="626"/>
      <c r="M70" s="626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Z70" s="626"/>
      <c r="AA70" s="626"/>
      <c r="AB70" s="626"/>
      <c r="AC70" s="626"/>
      <c r="AD70" s="626"/>
      <c r="AE70" s="626"/>
      <c r="AF70" s="626"/>
      <c r="AG70" s="626"/>
      <c r="AH70" s="626"/>
      <c r="AI70" s="626"/>
      <c r="AJ70" s="626"/>
      <c r="AK70" s="626"/>
      <c r="AL70" s="626"/>
      <c r="AM70" s="626"/>
      <c r="AN70" s="626"/>
      <c r="AO70" s="626"/>
      <c r="AP70" s="626"/>
      <c r="AQ70" s="626"/>
      <c r="AR70" s="626"/>
      <c r="AS70" s="626"/>
      <c r="AT70" s="626"/>
      <c r="AU70" s="626"/>
      <c r="AV70" s="626"/>
      <c r="AW70" s="626"/>
      <c r="AX70" s="626"/>
      <c r="AY70" s="626"/>
      <c r="AZ70" s="626"/>
      <c r="BA70" s="626"/>
      <c r="BB70" s="626"/>
      <c r="BC70" s="626"/>
      <c r="BD70" s="626"/>
      <c r="BE70" s="626"/>
      <c r="BF70" s="626"/>
      <c r="BG70" s="626"/>
      <c r="BH70" s="626"/>
      <c r="BI70" s="626"/>
      <c r="BJ70" s="626"/>
      <c r="BK70" s="626"/>
      <c r="BL70" s="626"/>
      <c r="BM70" s="626"/>
      <c r="BN70" s="626"/>
      <c r="BO70" s="626"/>
      <c r="BP70" s="626"/>
      <c r="BQ70" s="626"/>
      <c r="BR70" s="626"/>
      <c r="BS70" s="626"/>
      <c r="BT70" s="626"/>
      <c r="BU70" s="626"/>
      <c r="BV70" s="626"/>
      <c r="BW70" s="626"/>
      <c r="BX70" s="626"/>
      <c r="BY70" s="626"/>
      <c r="BZ70" s="626"/>
      <c r="CA70" s="626"/>
      <c r="CB70" s="626"/>
      <c r="CC70" s="626"/>
      <c r="CD70" s="626"/>
      <c r="CE70" s="626"/>
      <c r="CF70" s="626"/>
      <c r="CG70" s="626"/>
      <c r="CH70" s="626"/>
      <c r="CI70" s="626"/>
      <c r="CJ70" s="626"/>
      <c r="CK70" s="626"/>
      <c r="CL70" s="626"/>
      <c r="CM70" s="626"/>
      <c r="CN70" s="626"/>
      <c r="CO70" s="626"/>
      <c r="CP70" s="626"/>
      <c r="CQ70" s="626"/>
      <c r="CR70" s="626"/>
      <c r="CS70" s="626"/>
      <c r="CT70" s="626"/>
      <c r="CU70" s="626"/>
      <c r="CV70" s="626"/>
      <c r="CW70" s="626"/>
      <c r="CX70" s="633"/>
      <c r="CY70" s="626"/>
      <c r="CZ70" s="626"/>
      <c r="DA70" s="626"/>
      <c r="DB70" s="626"/>
      <c r="DC70" s="626"/>
      <c r="DD70" s="626"/>
      <c r="DE70" s="633"/>
      <c r="DF70" s="626"/>
      <c r="DG70" s="626"/>
      <c r="DH70" s="626"/>
      <c r="DI70" s="626"/>
      <c r="DJ70" s="626"/>
      <c r="DK70" s="626"/>
      <c r="DL70" s="633"/>
      <c r="DM70" s="626"/>
      <c r="DN70" s="626"/>
      <c r="DO70" s="626"/>
      <c r="DP70" s="626"/>
      <c r="DQ70" s="626"/>
      <c r="DR70" s="626"/>
      <c r="DS70" s="633"/>
      <c r="DT70" s="626"/>
      <c r="DU70" s="626"/>
      <c r="DV70" s="626"/>
      <c r="DW70" s="626"/>
      <c r="DX70" s="626"/>
      <c r="DY70" s="626"/>
      <c r="DZ70" s="633"/>
      <c r="EA70" s="626"/>
      <c r="EB70" s="626"/>
      <c r="EC70" s="626"/>
      <c r="ED70" s="626"/>
      <c r="EE70" s="626"/>
      <c r="EF70" s="626"/>
      <c r="EG70" s="633"/>
      <c r="EH70" s="626"/>
      <c r="EI70" s="626"/>
      <c r="EJ70" s="626"/>
      <c r="EK70" s="626"/>
      <c r="EL70" s="626"/>
      <c r="EM70" s="626"/>
      <c r="EN70" s="633"/>
      <c r="EO70" s="626"/>
      <c r="EP70" s="626"/>
      <c r="EQ70" s="626"/>
      <c r="ER70" s="626"/>
      <c r="ES70" s="626"/>
      <c r="ET70" s="626"/>
      <c r="EU70" s="633"/>
      <c r="EV70" s="626"/>
      <c r="EW70" s="626"/>
      <c r="EX70" s="626"/>
      <c r="EY70" s="626"/>
      <c r="EZ70" s="626"/>
      <c r="FA70" s="626"/>
      <c r="FB70" s="633"/>
      <c r="FC70" s="626"/>
      <c r="FD70" s="626"/>
      <c r="FE70" s="626"/>
      <c r="FF70" s="626"/>
      <c r="FG70" s="626"/>
      <c r="FH70" s="626"/>
      <c r="FI70" s="633"/>
      <c r="FJ70" s="626"/>
      <c r="FK70" s="626"/>
      <c r="FL70" s="626"/>
      <c r="FM70" s="626"/>
      <c r="FN70" s="626"/>
      <c r="FO70" s="626"/>
      <c r="FP70" s="633"/>
      <c r="FQ70" s="626"/>
      <c r="FR70" s="626"/>
      <c r="FS70" s="626"/>
      <c r="FT70" s="626"/>
      <c r="FU70" s="627"/>
      <c r="FV70" s="625"/>
      <c r="FW70" s="633"/>
      <c r="FX70" s="626"/>
      <c r="FY70" s="626"/>
      <c r="FZ70" s="626"/>
      <c r="GA70" s="626"/>
      <c r="GB70" s="626"/>
      <c r="GC70" s="626"/>
      <c r="GD70" s="633"/>
      <c r="GE70" s="626"/>
      <c r="GF70" s="626"/>
      <c r="GG70" s="626"/>
      <c r="GH70" s="626"/>
      <c r="GI70" s="626"/>
      <c r="GJ70" s="626"/>
      <c r="GK70" s="633"/>
      <c r="GL70" s="626"/>
      <c r="GM70" s="626"/>
      <c r="GN70" s="626"/>
      <c r="GO70" s="626"/>
      <c r="GP70" s="626"/>
      <c r="GQ70" s="626"/>
      <c r="GR70" s="633"/>
      <c r="GS70" s="626"/>
      <c r="GT70" s="626"/>
      <c r="GU70" s="626"/>
      <c r="GV70" s="626"/>
      <c r="GW70" s="626"/>
      <c r="GX70" s="626"/>
      <c r="GY70" s="634"/>
      <c r="GZ70" s="625"/>
      <c r="HA70" s="626"/>
      <c r="HB70" s="626"/>
      <c r="HC70" s="626"/>
      <c r="HD70" s="626"/>
      <c r="HE70" s="626"/>
      <c r="HF70" s="633"/>
      <c r="HG70" s="626"/>
      <c r="HH70" s="626"/>
      <c r="HI70" s="626"/>
      <c r="HJ70" s="626"/>
      <c r="HK70" s="626"/>
      <c r="HL70" s="626"/>
      <c r="HM70" s="633"/>
      <c r="HN70" s="626"/>
      <c r="HO70" s="626"/>
      <c r="HP70" s="626"/>
      <c r="HQ70" s="626"/>
      <c r="HR70" s="626"/>
      <c r="HS70" s="626"/>
      <c r="HT70" s="633"/>
      <c r="HU70" s="626"/>
      <c r="HV70" s="626"/>
      <c r="HW70" s="626"/>
      <c r="HX70" s="626"/>
      <c r="HY70" s="626"/>
      <c r="HZ70" s="626"/>
      <c r="IA70" s="633"/>
      <c r="IB70" s="626"/>
      <c r="IC70" s="626"/>
      <c r="ID70" s="653"/>
      <c r="IE70" s="654"/>
      <c r="IF70" s="655"/>
      <c r="IG70" s="655"/>
      <c r="IH70" s="633"/>
      <c r="II70" s="626"/>
      <c r="IJ70" s="626"/>
      <c r="IK70" s="626"/>
      <c r="IL70" s="626"/>
      <c r="IM70" s="626"/>
      <c r="IN70" s="626"/>
      <c r="IO70" s="633"/>
      <c r="IP70" s="626"/>
      <c r="IQ70" s="626"/>
      <c r="IR70" s="626"/>
      <c r="IS70" s="626"/>
      <c r="IT70" s="643"/>
      <c r="IU70" s="643"/>
      <c r="IV70" s="633"/>
      <c r="IW70" s="643"/>
      <c r="IX70" s="643"/>
      <c r="IY70" s="643"/>
      <c r="IZ70" s="643"/>
      <c r="JA70" s="643"/>
      <c r="JB70" s="643"/>
      <c r="JC70" s="644"/>
      <c r="JD70" s="643"/>
      <c r="JE70" s="643"/>
      <c r="JF70" s="643"/>
      <c r="JG70" s="643"/>
      <c r="JH70" s="643"/>
      <c r="JI70" s="626"/>
      <c r="JJ70" s="644"/>
      <c r="JK70" s="643"/>
      <c r="JL70" s="643"/>
      <c r="JM70" s="643"/>
      <c r="JN70" s="643"/>
      <c r="JO70" s="643"/>
      <c r="JP70" s="643"/>
      <c r="JQ70" s="633"/>
      <c r="JR70" s="643"/>
      <c r="JS70" s="643"/>
      <c r="JT70" s="643"/>
      <c r="JU70" s="626"/>
      <c r="JV70" s="643"/>
      <c r="JW70" s="643"/>
      <c r="JX70" s="633"/>
      <c r="JY70" s="626"/>
      <c r="JZ70" s="626"/>
      <c r="KA70" s="626"/>
      <c r="KB70" s="626"/>
      <c r="KC70" s="626"/>
      <c r="KD70" s="626"/>
      <c r="KE70" s="633"/>
      <c r="KF70" s="626"/>
      <c r="KG70" s="778">
        <v>7</v>
      </c>
      <c r="KH70" s="767">
        <f>KG70*14</f>
        <v>98</v>
      </c>
      <c r="KK70" s="628"/>
      <c r="KL70" s="633"/>
      <c r="KM70" s="626"/>
      <c r="KN70" s="626"/>
      <c r="KO70" s="626"/>
      <c r="KP70" s="626"/>
      <c r="KQ70" s="626"/>
      <c r="KR70" s="626"/>
      <c r="KS70" s="633"/>
      <c r="KT70" s="626"/>
      <c r="KU70" s="626"/>
      <c r="KV70" s="626"/>
      <c r="KW70" s="626"/>
      <c r="KX70" s="626"/>
      <c r="KY70" s="626"/>
      <c r="KZ70" s="633"/>
      <c r="LA70" s="626"/>
      <c r="LB70" s="626"/>
      <c r="LC70" s="626"/>
      <c r="LD70" s="626"/>
      <c r="LE70" s="626"/>
      <c r="LF70" s="626"/>
      <c r="LG70" s="633"/>
      <c r="LH70" s="626"/>
      <c r="LI70" s="626"/>
      <c r="LJ70" s="626"/>
      <c r="LK70" s="626"/>
      <c r="LL70" s="626"/>
      <c r="LM70" s="627"/>
      <c r="LN70" s="633"/>
      <c r="LO70" s="626"/>
      <c r="LP70" s="626"/>
      <c r="LQ70" s="626"/>
      <c r="LR70" s="626"/>
      <c r="LS70" s="626"/>
      <c r="LT70" s="626"/>
      <c r="LU70" s="633"/>
      <c r="LV70" s="626"/>
      <c r="LW70" s="626"/>
      <c r="LX70" s="626"/>
      <c r="LY70" s="626"/>
      <c r="LZ70" s="626"/>
      <c r="MA70" s="626"/>
      <c r="MB70" s="633"/>
      <c r="MC70" s="790"/>
      <c r="MD70" s="790"/>
      <c r="ME70" s="790"/>
      <c r="MF70" s="790"/>
      <c r="MG70" s="790"/>
      <c r="MH70" s="790"/>
      <c r="MI70" s="633"/>
      <c r="MJ70" s="626"/>
      <c r="MK70" s="626"/>
      <c r="ML70" s="626"/>
      <c r="MM70" s="626"/>
      <c r="MN70" s="626"/>
      <c r="MO70" s="626"/>
      <c r="MP70" s="633"/>
      <c r="MQ70" s="626"/>
      <c r="MR70" s="626"/>
      <c r="MS70" s="626"/>
      <c r="MT70" s="626"/>
    </row>
    <row r="71" spans="1:358" ht="22.8" customHeight="1" thickBot="1">
      <c r="A71" s="775">
        <v>1</v>
      </c>
      <c r="B71" s="775">
        <v>147</v>
      </c>
      <c r="C71" s="775">
        <v>31</v>
      </c>
      <c r="D71" s="630"/>
      <c r="E71" s="630" t="s">
        <v>649</v>
      </c>
      <c r="F71" s="631" t="s">
        <v>739</v>
      </c>
      <c r="G71" s="632">
        <f>SUM(H71:LP71)</f>
        <v>90</v>
      </c>
      <c r="H71" s="625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26"/>
      <c r="AB71" s="626"/>
      <c r="AC71" s="626"/>
      <c r="AD71" s="626"/>
      <c r="AE71" s="626"/>
      <c r="AF71" s="626"/>
      <c r="AG71" s="626"/>
      <c r="AH71" s="626"/>
      <c r="AI71" s="626"/>
      <c r="AJ71" s="626"/>
      <c r="AK71" s="626"/>
      <c r="AL71" s="626"/>
      <c r="AM71" s="626"/>
      <c r="AN71" s="626"/>
      <c r="AO71" s="626"/>
      <c r="AP71" s="626"/>
      <c r="AQ71" s="626"/>
      <c r="AR71" s="626"/>
      <c r="AS71" s="626"/>
      <c r="AT71" s="626"/>
      <c r="AU71" s="626"/>
      <c r="AV71" s="626"/>
      <c r="AW71" s="626"/>
      <c r="AX71" s="626"/>
      <c r="AY71" s="626"/>
      <c r="AZ71" s="626"/>
      <c r="BA71" s="626"/>
      <c r="BB71" s="626"/>
      <c r="BC71" s="626"/>
      <c r="BD71" s="626"/>
      <c r="BE71" s="626"/>
      <c r="BF71" s="626"/>
      <c r="BG71" s="626"/>
      <c r="BH71" s="626"/>
      <c r="BI71" s="626"/>
      <c r="BJ71" s="626"/>
      <c r="BK71" s="626"/>
      <c r="BL71" s="626"/>
      <c r="BM71" s="626"/>
      <c r="BN71" s="626"/>
      <c r="BO71" s="626"/>
      <c r="BP71" s="626"/>
      <c r="BQ71" s="626"/>
      <c r="BR71" s="626"/>
      <c r="BS71" s="626"/>
      <c r="BT71" s="626"/>
      <c r="BU71" s="626"/>
      <c r="BV71" s="626"/>
      <c r="BW71" s="626"/>
      <c r="BX71" s="626"/>
      <c r="BY71" s="626"/>
      <c r="BZ71" s="626"/>
      <c r="CA71" s="626"/>
      <c r="CB71" s="626"/>
      <c r="CC71" s="626"/>
      <c r="CD71" s="626"/>
      <c r="CE71" s="626"/>
      <c r="CF71" s="626"/>
      <c r="CG71" s="626"/>
      <c r="CH71" s="626"/>
      <c r="CI71" s="626"/>
      <c r="CJ71" s="626"/>
      <c r="CK71" s="626"/>
      <c r="CL71" s="626"/>
      <c r="CM71" s="626"/>
      <c r="CN71" s="626"/>
      <c r="CO71" s="626"/>
      <c r="CP71" s="626"/>
      <c r="CQ71" s="626"/>
      <c r="CR71" s="626"/>
      <c r="CS71" s="626"/>
      <c r="CT71" s="626"/>
      <c r="CU71" s="626"/>
      <c r="CV71" s="626"/>
      <c r="CW71" s="626"/>
      <c r="CX71" s="633"/>
      <c r="CY71" s="626"/>
      <c r="CZ71" s="626"/>
      <c r="DA71" s="626"/>
      <c r="DB71" s="626"/>
      <c r="DC71" s="626"/>
      <c r="DD71" s="626"/>
      <c r="DE71" s="633"/>
      <c r="DF71" s="626"/>
      <c r="DG71" s="626"/>
      <c r="DH71" s="626"/>
      <c r="DI71" s="626"/>
      <c r="DJ71" s="626"/>
      <c r="DK71" s="626"/>
      <c r="DL71" s="633"/>
      <c r="DM71" s="626"/>
      <c r="DN71" s="626"/>
      <c r="DO71" s="626"/>
      <c r="DP71" s="626"/>
      <c r="DQ71" s="626"/>
      <c r="DR71" s="626"/>
      <c r="DS71" s="633"/>
      <c r="DT71" s="626"/>
      <c r="DU71" s="626"/>
      <c r="DV71" s="626"/>
      <c r="DW71" s="626"/>
      <c r="DX71" s="626"/>
      <c r="DY71" s="626"/>
      <c r="DZ71" s="633"/>
      <c r="EA71" s="626"/>
      <c r="EB71" s="626"/>
      <c r="EC71" s="626"/>
      <c r="ED71" s="626"/>
      <c r="EE71" s="626"/>
      <c r="EF71" s="626"/>
      <c r="EG71" s="633"/>
      <c r="EH71" s="626"/>
      <c r="EI71" s="626"/>
      <c r="EJ71" s="626"/>
      <c r="EK71" s="626"/>
      <c r="EL71" s="626"/>
      <c r="EM71" s="626"/>
      <c r="EN71" s="633"/>
      <c r="EO71" s="626"/>
      <c r="EP71" s="626"/>
      <c r="EQ71" s="626"/>
      <c r="ER71" s="626"/>
      <c r="ES71" s="626"/>
      <c r="ET71" s="626"/>
      <c r="EU71" s="633"/>
      <c r="EV71" s="626"/>
      <c r="EW71" s="626"/>
      <c r="EX71" s="626"/>
      <c r="EY71" s="626"/>
      <c r="EZ71" s="626"/>
      <c r="FA71" s="626"/>
      <c r="FB71" s="633"/>
      <c r="FC71" s="626"/>
      <c r="FD71" s="626"/>
      <c r="FE71" s="626"/>
      <c r="FF71" s="626"/>
      <c r="FG71" s="626"/>
      <c r="FH71" s="626"/>
      <c r="FI71" s="633"/>
      <c r="FJ71" s="626"/>
      <c r="FK71" s="626"/>
      <c r="FL71" s="626"/>
      <c r="FM71" s="626"/>
      <c r="FN71" s="626"/>
      <c r="FO71" s="626"/>
      <c r="FP71" s="633"/>
      <c r="FQ71" s="626"/>
      <c r="FR71" s="626"/>
      <c r="FS71" s="626"/>
      <c r="FT71" s="626"/>
      <c r="FU71" s="627"/>
      <c r="FV71" s="625"/>
      <c r="FW71" s="633"/>
      <c r="FX71" s="626"/>
      <c r="FY71" s="626"/>
      <c r="FZ71" s="626"/>
      <c r="GA71" s="626"/>
      <c r="GB71" s="626"/>
      <c r="GC71" s="626"/>
      <c r="GD71" s="633"/>
      <c r="GE71" s="626"/>
      <c r="GF71" s="626"/>
      <c r="GG71" s="626"/>
      <c r="GH71" s="626"/>
      <c r="GI71" s="626"/>
      <c r="GJ71" s="626"/>
      <c r="GK71" s="633"/>
      <c r="GL71" s="626"/>
      <c r="GM71" s="626"/>
      <c r="GN71" s="626"/>
      <c r="GO71" s="626"/>
      <c r="GP71" s="626"/>
      <c r="GQ71" s="626"/>
      <c r="GR71" s="633"/>
      <c r="GS71" s="626"/>
      <c r="GT71" s="626"/>
      <c r="GU71" s="626"/>
      <c r="GV71" s="626"/>
      <c r="GW71" s="626"/>
      <c r="GX71" s="626"/>
      <c r="GY71" s="634"/>
      <c r="GZ71" s="625"/>
      <c r="HA71" s="626"/>
      <c r="HB71" s="626"/>
      <c r="HC71" s="626"/>
      <c r="HD71" s="626"/>
      <c r="HE71" s="626"/>
      <c r="HF71" s="633"/>
      <c r="HG71" s="626"/>
      <c r="HH71" s="626"/>
      <c r="HI71" s="626"/>
      <c r="HJ71" s="626"/>
      <c r="HK71" s="626"/>
      <c r="HL71" s="626"/>
      <c r="HM71" s="633"/>
      <c r="HN71" s="626"/>
      <c r="HO71" s="626"/>
      <c r="HP71" s="626"/>
      <c r="HQ71" s="626"/>
      <c r="HR71" s="626"/>
      <c r="HS71" s="626"/>
      <c r="HT71" s="633"/>
      <c r="HU71" s="626"/>
      <c r="HV71" s="626"/>
      <c r="HW71" s="626"/>
      <c r="HX71" s="626"/>
      <c r="HY71" s="626"/>
      <c r="HZ71" s="626"/>
      <c r="IA71" s="633"/>
      <c r="IB71" s="626"/>
      <c r="IC71" s="626"/>
      <c r="ID71" s="653"/>
      <c r="IE71" s="654"/>
      <c r="IF71" s="655"/>
      <c r="IG71" s="655"/>
      <c r="IH71" s="633"/>
      <c r="II71" s="626"/>
      <c r="IJ71" s="626"/>
      <c r="IK71" s="626"/>
      <c r="IL71" s="626"/>
      <c r="IM71" s="626"/>
      <c r="IN71" s="626"/>
      <c r="IO71" s="633"/>
      <c r="IP71" s="626"/>
      <c r="IQ71" s="626"/>
      <c r="IR71" s="626"/>
      <c r="IS71" s="626"/>
      <c r="IT71" s="643"/>
      <c r="IU71" s="643"/>
      <c r="IV71" s="633"/>
      <c r="IW71" s="643"/>
      <c r="IX71" s="643"/>
      <c r="IY71" s="643"/>
      <c r="IZ71" s="643"/>
      <c r="JA71" s="643"/>
      <c r="JB71" s="643"/>
      <c r="JC71" s="644"/>
      <c r="JD71" s="643"/>
      <c r="JE71" s="643"/>
      <c r="JF71" s="643"/>
      <c r="JG71" s="643"/>
      <c r="JH71" s="643"/>
      <c r="JI71" s="626"/>
      <c r="JJ71" s="644"/>
      <c r="JK71" s="643"/>
      <c r="JL71" s="643"/>
      <c r="JM71" s="643"/>
      <c r="JN71" s="643"/>
      <c r="JO71" s="643"/>
      <c r="JP71" s="643"/>
      <c r="JQ71" s="633"/>
      <c r="JR71" s="643"/>
      <c r="JS71" s="643"/>
      <c r="JT71" s="643"/>
      <c r="JU71" s="626"/>
      <c r="JV71" s="643"/>
      <c r="JW71" s="643"/>
      <c r="JX71" s="633"/>
      <c r="JY71" s="643">
        <v>30</v>
      </c>
      <c r="JZ71" s="643">
        <v>30</v>
      </c>
      <c r="KA71" s="643">
        <v>30</v>
      </c>
      <c r="KC71" s="626"/>
      <c r="KD71" s="626"/>
      <c r="KE71" s="633"/>
      <c r="KF71" s="626"/>
      <c r="KG71" s="626"/>
      <c r="KH71" s="626"/>
      <c r="KI71" s="626"/>
      <c r="KJ71" s="626"/>
      <c r="KK71" s="628"/>
      <c r="KL71" s="633"/>
      <c r="KM71" s="626"/>
      <c r="KN71" s="626"/>
      <c r="KO71" s="626"/>
      <c r="KP71" s="626"/>
      <c r="KQ71" s="626"/>
      <c r="KR71" s="626"/>
      <c r="KS71" s="633"/>
      <c r="KT71" s="626"/>
      <c r="KU71" s="626"/>
      <c r="KV71" s="626"/>
      <c r="KW71" s="626"/>
      <c r="KX71" s="626"/>
      <c r="KY71" s="626"/>
      <c r="KZ71" s="633"/>
      <c r="LA71" s="626"/>
      <c r="LB71" s="626"/>
      <c r="LC71" s="626"/>
      <c r="LD71" s="626"/>
      <c r="LE71" s="626"/>
      <c r="LF71" s="626"/>
      <c r="LG71" s="633"/>
      <c r="LH71" s="626"/>
      <c r="LI71" s="626"/>
      <c r="LJ71" s="626"/>
      <c r="LK71" s="626"/>
      <c r="LL71" s="626"/>
      <c r="LM71" s="627"/>
      <c r="LN71" s="633"/>
      <c r="LO71" s="626"/>
      <c r="LP71" s="626"/>
      <c r="LQ71" s="626"/>
      <c r="LR71" s="626"/>
      <c r="LS71" s="626"/>
      <c r="LT71" s="626"/>
      <c r="LU71" s="633"/>
      <c r="LV71" s="626"/>
      <c r="LW71" s="626"/>
      <c r="LX71" s="626"/>
      <c r="LY71" s="626"/>
      <c r="LZ71" s="626"/>
      <c r="MA71" s="626"/>
      <c r="MB71" s="633"/>
      <c r="MC71" s="790"/>
      <c r="MD71" s="790"/>
      <c r="ME71" s="790"/>
      <c r="MF71" s="790"/>
      <c r="MG71" s="790"/>
      <c r="MH71" s="790"/>
      <c r="MI71" s="633"/>
      <c r="MJ71" s="626"/>
      <c r="MK71" s="626"/>
      <c r="ML71" s="626"/>
      <c r="MM71" s="626"/>
      <c r="MN71" s="626"/>
      <c r="MO71" s="626"/>
      <c r="MP71" s="633"/>
      <c r="MQ71" s="626"/>
      <c r="MR71" s="626"/>
      <c r="MS71" s="626"/>
      <c r="MT71" s="626"/>
    </row>
    <row r="72" spans="1:358" ht="22.8" customHeight="1" thickBot="1">
      <c r="A72" s="724">
        <v>1</v>
      </c>
      <c r="B72" s="630"/>
      <c r="C72" s="630"/>
      <c r="D72" s="630"/>
      <c r="E72" s="630"/>
      <c r="F72" s="631" t="s">
        <v>648</v>
      </c>
      <c r="G72" s="632">
        <f>SUM(H72:LP72)</f>
        <v>65</v>
      </c>
      <c r="H72" s="625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26"/>
      <c r="AB72" s="626"/>
      <c r="AC72" s="626"/>
      <c r="AD72" s="626"/>
      <c r="AE72" s="626"/>
      <c r="AF72" s="626"/>
      <c r="AG72" s="626"/>
      <c r="AH72" s="626"/>
      <c r="AI72" s="626"/>
      <c r="AJ72" s="626"/>
      <c r="AK72" s="626"/>
      <c r="AL72" s="626"/>
      <c r="AM72" s="626"/>
      <c r="AN72" s="626"/>
      <c r="AO72" s="626"/>
      <c r="AP72" s="626"/>
      <c r="AQ72" s="626"/>
      <c r="AR72" s="626"/>
      <c r="AS72" s="626"/>
      <c r="AT72" s="626"/>
      <c r="AU72" s="626"/>
      <c r="AV72" s="626"/>
      <c r="AW72" s="626"/>
      <c r="AX72" s="626"/>
      <c r="AY72" s="626"/>
      <c r="AZ72" s="626"/>
      <c r="BA72" s="626"/>
      <c r="BB72" s="626"/>
      <c r="BC72" s="626"/>
      <c r="BD72" s="626"/>
      <c r="BE72" s="626"/>
      <c r="BF72" s="626"/>
      <c r="BG72" s="626"/>
      <c r="BH72" s="626"/>
      <c r="BI72" s="626"/>
      <c r="BJ72" s="626"/>
      <c r="BK72" s="626"/>
      <c r="BL72" s="626"/>
      <c r="BM72" s="626"/>
      <c r="BN72" s="626"/>
      <c r="BO72" s="626"/>
      <c r="BP72" s="626"/>
      <c r="BQ72" s="626"/>
      <c r="BR72" s="626"/>
      <c r="BS72" s="626"/>
      <c r="BT72" s="626"/>
      <c r="BU72" s="626"/>
      <c r="BV72" s="626"/>
      <c r="BW72" s="626"/>
      <c r="BX72" s="626"/>
      <c r="BY72" s="626"/>
      <c r="BZ72" s="626"/>
      <c r="CA72" s="626"/>
      <c r="CB72" s="626"/>
      <c r="CC72" s="626"/>
      <c r="CD72" s="626"/>
      <c r="CE72" s="626"/>
      <c r="CF72" s="626"/>
      <c r="CG72" s="626"/>
      <c r="CH72" s="626"/>
      <c r="CI72" s="626"/>
      <c r="CJ72" s="626"/>
      <c r="CK72" s="626"/>
      <c r="CL72" s="626"/>
      <c r="CM72" s="626"/>
      <c r="CN72" s="626"/>
      <c r="CO72" s="626"/>
      <c r="CP72" s="626"/>
      <c r="CQ72" s="626"/>
      <c r="CR72" s="626"/>
      <c r="CS72" s="626"/>
      <c r="CT72" s="626"/>
      <c r="CU72" s="626"/>
      <c r="CV72" s="626"/>
      <c r="CW72" s="626"/>
      <c r="CX72" s="633"/>
      <c r="CY72" s="626"/>
      <c r="CZ72" s="626"/>
      <c r="DA72" s="626"/>
      <c r="DB72" s="626"/>
      <c r="DC72" s="626"/>
      <c r="DD72" s="626"/>
      <c r="DE72" s="633"/>
      <c r="DF72" s="626"/>
      <c r="DG72" s="626"/>
      <c r="DH72" s="626"/>
      <c r="DI72" s="626"/>
      <c r="DJ72" s="626"/>
      <c r="DK72" s="626"/>
      <c r="DL72" s="633"/>
      <c r="DM72" s="626"/>
      <c r="DN72" s="626"/>
      <c r="DO72" s="626"/>
      <c r="DP72" s="626"/>
      <c r="DQ72" s="626"/>
      <c r="DR72" s="626"/>
      <c r="DS72" s="633"/>
      <c r="DT72" s="626"/>
      <c r="DU72" s="626"/>
      <c r="DV72" s="626"/>
      <c r="DW72" s="626"/>
      <c r="DX72" s="626"/>
      <c r="DY72" s="626"/>
      <c r="DZ72" s="633"/>
      <c r="EA72" s="626"/>
      <c r="EB72" s="626"/>
      <c r="EC72" s="626"/>
      <c r="ED72" s="626"/>
      <c r="EE72" s="626"/>
      <c r="EF72" s="626"/>
      <c r="EG72" s="633"/>
      <c r="EH72" s="626"/>
      <c r="EI72" s="626"/>
      <c r="EJ72" s="626"/>
      <c r="EK72" s="626"/>
      <c r="EL72" s="626"/>
      <c r="EM72" s="626"/>
      <c r="EN72" s="633"/>
      <c r="EO72" s="626"/>
      <c r="EP72" s="626"/>
      <c r="EQ72" s="626"/>
      <c r="ER72" s="626"/>
      <c r="ES72" s="626"/>
      <c r="ET72" s="626"/>
      <c r="EU72" s="633"/>
      <c r="EV72" s="626"/>
      <c r="EW72" s="626"/>
      <c r="EX72" s="626"/>
      <c r="EY72" s="626"/>
      <c r="EZ72" s="626"/>
      <c r="FA72" s="626"/>
      <c r="FB72" s="633"/>
      <c r="FC72" s="626"/>
      <c r="FD72" s="626"/>
      <c r="FE72" s="626"/>
      <c r="FF72" s="626"/>
      <c r="FG72" s="626"/>
      <c r="FH72" s="626"/>
      <c r="FI72" s="633"/>
      <c r="FJ72" s="626"/>
      <c r="FK72" s="626"/>
      <c r="FL72" s="626"/>
      <c r="FM72" s="626"/>
      <c r="FN72" s="626"/>
      <c r="FO72" s="626"/>
      <c r="FP72" s="633"/>
      <c r="FQ72" s="626"/>
      <c r="FR72" s="626"/>
      <c r="FS72" s="626"/>
      <c r="FT72" s="626"/>
      <c r="FU72" s="627"/>
      <c r="FV72" s="625"/>
      <c r="FW72" s="633"/>
      <c r="FX72" s="626"/>
      <c r="FY72" s="626"/>
      <c r="FZ72" s="626"/>
      <c r="GA72" s="626"/>
      <c r="GB72" s="626"/>
      <c r="GC72" s="626"/>
      <c r="GD72" s="633"/>
      <c r="GE72" s="626"/>
      <c r="GF72" s="626"/>
      <c r="GG72" s="626"/>
      <c r="GH72" s="626"/>
      <c r="GI72" s="626"/>
      <c r="GJ72" s="626"/>
      <c r="GK72" s="633"/>
      <c r="GL72" s="626"/>
      <c r="GM72" s="626"/>
      <c r="GN72" s="626"/>
      <c r="GO72" s="626"/>
      <c r="GP72" s="626"/>
      <c r="GQ72" s="626"/>
      <c r="GR72" s="633"/>
      <c r="GS72" s="626"/>
      <c r="GT72" s="626"/>
      <c r="GU72" s="626"/>
      <c r="GV72" s="626"/>
      <c r="GW72" s="626"/>
      <c r="GX72" s="626"/>
      <c r="GY72" s="634"/>
      <c r="GZ72" s="625"/>
      <c r="HA72" s="626"/>
      <c r="HB72" s="626"/>
      <c r="HC72" s="626"/>
      <c r="HD72" s="626"/>
      <c r="HE72" s="626"/>
      <c r="HF72" s="633"/>
      <c r="HG72" s="626"/>
      <c r="HH72" s="626"/>
      <c r="HI72" s="626"/>
      <c r="HJ72" s="626"/>
      <c r="HK72" s="626"/>
      <c r="HL72" s="626"/>
      <c r="HM72" s="633"/>
      <c r="HN72" s="626"/>
      <c r="HO72" s="626"/>
      <c r="HP72" s="626"/>
      <c r="HQ72" s="626"/>
      <c r="HR72" s="626"/>
      <c r="HS72" s="626"/>
      <c r="HT72" s="633"/>
      <c r="HU72" s="626"/>
      <c r="HV72" s="626"/>
      <c r="HW72" s="626"/>
      <c r="HX72" s="626"/>
      <c r="HY72" s="626"/>
      <c r="HZ72" s="626"/>
      <c r="IA72" s="633"/>
      <c r="IB72" s="626"/>
      <c r="IC72" s="626"/>
      <c r="ID72" s="653"/>
      <c r="IE72" s="654"/>
      <c r="IF72" s="655"/>
      <c r="IG72" s="655"/>
      <c r="IH72" s="633"/>
      <c r="II72" s="626"/>
      <c r="IJ72" s="626"/>
      <c r="IK72" s="626"/>
      <c r="IL72" s="626"/>
      <c r="IM72" s="626"/>
      <c r="IN72" s="626"/>
      <c r="IO72" s="633"/>
      <c r="IP72" s="626"/>
      <c r="IQ72" s="626"/>
      <c r="IR72" s="626"/>
      <c r="IS72" s="626"/>
      <c r="IT72" s="643"/>
      <c r="IU72" s="643"/>
      <c r="IV72" s="633"/>
      <c r="IW72" s="643"/>
      <c r="IX72" s="643"/>
      <c r="IY72" s="643"/>
      <c r="IZ72" s="643"/>
      <c r="JA72" s="643"/>
      <c r="JB72" s="643"/>
      <c r="JC72" s="644"/>
      <c r="JD72" s="643"/>
      <c r="JE72" s="643"/>
      <c r="JF72" s="643"/>
      <c r="JG72" s="643"/>
      <c r="JH72" s="643"/>
      <c r="JI72" s="626"/>
      <c r="JJ72" s="644"/>
      <c r="JK72" s="643"/>
      <c r="JL72" s="643"/>
      <c r="JM72" s="643"/>
      <c r="JN72" s="643"/>
      <c r="JO72" s="643"/>
      <c r="JP72" s="643"/>
      <c r="JQ72" s="633"/>
      <c r="JR72" s="643"/>
      <c r="JS72" s="643"/>
      <c r="JT72" s="643"/>
      <c r="JU72" s="626"/>
      <c r="JV72" s="643"/>
      <c r="JW72" s="643"/>
      <c r="JX72" s="633"/>
      <c r="JY72" s="643"/>
      <c r="JZ72" s="643"/>
      <c r="KA72" s="643"/>
      <c r="KB72" s="626"/>
      <c r="KC72" s="626"/>
      <c r="KD72" s="626"/>
      <c r="KE72" s="633"/>
      <c r="KF72" s="626"/>
      <c r="KG72" s="626"/>
      <c r="KH72" s="626"/>
      <c r="KI72" s="791">
        <v>5</v>
      </c>
      <c r="KJ72" s="792">
        <f>KI72*12</f>
        <v>60</v>
      </c>
      <c r="KK72" s="628"/>
      <c r="KL72" s="633"/>
      <c r="KM72" s="626"/>
      <c r="KN72" s="626"/>
      <c r="KO72" s="626"/>
      <c r="KP72" s="626"/>
      <c r="KQ72" s="626"/>
      <c r="KR72" s="626"/>
      <c r="KS72" s="633"/>
      <c r="KT72" s="626"/>
      <c r="KU72" s="626"/>
      <c r="KV72" s="626"/>
      <c r="KW72" s="626"/>
      <c r="KX72" s="626"/>
      <c r="KY72" s="626"/>
      <c r="KZ72" s="633"/>
      <c r="LA72" s="626"/>
      <c r="LB72" s="626"/>
      <c r="LC72" s="626"/>
      <c r="LD72" s="626"/>
      <c r="LE72" s="626"/>
      <c r="LF72" s="626"/>
      <c r="LG72" s="633"/>
      <c r="LH72" s="626"/>
      <c r="LI72" s="626"/>
      <c r="LJ72" s="626"/>
      <c r="LK72" s="626"/>
      <c r="LL72" s="626"/>
      <c r="LM72" s="627"/>
      <c r="LN72" s="633"/>
      <c r="LO72" s="626"/>
      <c r="LP72" s="626"/>
      <c r="LQ72" s="626"/>
      <c r="LR72" s="626"/>
      <c r="LS72" s="626"/>
      <c r="LT72" s="626"/>
      <c r="LU72" s="633"/>
      <c r="LV72" s="626"/>
      <c r="LW72" s="626"/>
      <c r="LX72" s="626"/>
      <c r="LY72" s="626"/>
      <c r="LZ72" s="626"/>
      <c r="MA72" s="626"/>
      <c r="MB72" s="633"/>
      <c r="MC72" s="790"/>
      <c r="MD72" s="790"/>
      <c r="ME72" s="790"/>
      <c r="MF72" s="790"/>
      <c r="MG72" s="790"/>
      <c r="MH72" s="790"/>
      <c r="MI72" s="633"/>
      <c r="MJ72" s="626"/>
      <c r="MK72" s="626"/>
      <c r="ML72" s="626"/>
      <c r="MM72" s="626"/>
      <c r="MN72" s="626"/>
      <c r="MO72" s="626"/>
      <c r="MP72" s="633"/>
      <c r="MQ72" s="626"/>
      <c r="MR72" s="626"/>
      <c r="MS72" s="626"/>
      <c r="MT72" s="626"/>
    </row>
    <row r="73" spans="1:358" ht="22.8" customHeight="1">
      <c r="A73" s="776">
        <v>1</v>
      </c>
      <c r="B73" s="777">
        <v>171</v>
      </c>
      <c r="C73" s="777">
        <v>31</v>
      </c>
      <c r="D73" s="725"/>
      <c r="E73" s="630" t="s">
        <v>649</v>
      </c>
      <c r="F73" s="631" t="s">
        <v>741</v>
      </c>
      <c r="G73" s="716">
        <f t="shared" si="4"/>
        <v>110</v>
      </c>
      <c r="H73" s="663"/>
      <c r="I73" s="643"/>
      <c r="J73" s="643"/>
      <c r="K73" s="643"/>
      <c r="L73" s="643"/>
      <c r="M73" s="643"/>
      <c r="N73" s="643"/>
      <c r="O73" s="643"/>
      <c r="P73" s="643"/>
      <c r="Q73" s="643"/>
      <c r="R73" s="643"/>
      <c r="S73" s="643"/>
      <c r="T73" s="643"/>
      <c r="U73" s="643"/>
      <c r="V73" s="643"/>
      <c r="W73" s="643"/>
      <c r="X73" s="643"/>
      <c r="Y73" s="643"/>
      <c r="Z73" s="643"/>
      <c r="AA73" s="643"/>
      <c r="AB73" s="643"/>
      <c r="AC73" s="643"/>
      <c r="AD73" s="643"/>
      <c r="AE73" s="643"/>
      <c r="AF73" s="643"/>
      <c r="AG73" s="643"/>
      <c r="AH73" s="643"/>
      <c r="AI73" s="643"/>
      <c r="AJ73" s="643"/>
      <c r="AK73" s="643"/>
      <c r="AL73" s="643"/>
      <c r="AM73" s="643"/>
      <c r="AN73" s="643"/>
      <c r="AO73" s="643"/>
      <c r="AP73" s="643"/>
      <c r="AQ73" s="643"/>
      <c r="AR73" s="643"/>
      <c r="AS73" s="643"/>
      <c r="AT73" s="643"/>
      <c r="AU73" s="643"/>
      <c r="AV73" s="643"/>
      <c r="AW73" s="643"/>
      <c r="AX73" s="643"/>
      <c r="AY73" s="643"/>
      <c r="AZ73" s="643"/>
      <c r="BA73" s="643"/>
      <c r="BB73" s="643"/>
      <c r="BC73" s="643"/>
      <c r="BD73" s="643"/>
      <c r="BE73" s="643"/>
      <c r="BF73" s="643"/>
      <c r="BG73" s="643"/>
      <c r="BH73" s="643"/>
      <c r="BI73" s="643"/>
      <c r="BJ73" s="643"/>
      <c r="BK73" s="643"/>
      <c r="BL73" s="643"/>
      <c r="BM73" s="643"/>
      <c r="BN73" s="643"/>
      <c r="BO73" s="643"/>
      <c r="BP73" s="643"/>
      <c r="BQ73" s="643"/>
      <c r="BR73" s="643"/>
      <c r="BS73" s="643"/>
      <c r="BT73" s="643"/>
      <c r="BU73" s="643"/>
      <c r="BV73" s="643"/>
      <c r="BW73" s="643"/>
      <c r="BX73" s="643"/>
      <c r="BY73" s="643"/>
      <c r="BZ73" s="643"/>
      <c r="CA73" s="643"/>
      <c r="CB73" s="643"/>
      <c r="CC73" s="643"/>
      <c r="CD73" s="643"/>
      <c r="CE73" s="643"/>
      <c r="CF73" s="643"/>
      <c r="CG73" s="643"/>
      <c r="CH73" s="643"/>
      <c r="CI73" s="643"/>
      <c r="CJ73" s="643"/>
      <c r="CK73" s="643"/>
      <c r="CL73" s="643"/>
      <c r="CM73" s="643"/>
      <c r="CN73" s="643"/>
      <c r="CO73" s="643"/>
      <c r="CP73" s="643"/>
      <c r="CQ73" s="643"/>
      <c r="CR73" s="643"/>
      <c r="CS73" s="643"/>
      <c r="CT73" s="643"/>
      <c r="CU73" s="643"/>
      <c r="CV73" s="643"/>
      <c r="CW73" s="643"/>
      <c r="CX73" s="644"/>
      <c r="CY73" s="643"/>
      <c r="CZ73" s="643"/>
      <c r="DA73" s="643"/>
      <c r="DB73" s="643"/>
      <c r="DC73" s="643"/>
      <c r="DD73" s="643"/>
      <c r="DE73" s="644"/>
      <c r="DF73" s="643"/>
      <c r="DG73" s="643"/>
      <c r="DH73" s="643"/>
      <c r="DI73" s="643"/>
      <c r="DJ73" s="643"/>
      <c r="DK73" s="643"/>
      <c r="DL73" s="644"/>
      <c r="DM73" s="643"/>
      <c r="DN73" s="643"/>
      <c r="DO73" s="643"/>
      <c r="DP73" s="643"/>
      <c r="DQ73" s="643"/>
      <c r="DR73" s="643"/>
      <c r="DS73" s="644"/>
      <c r="DT73" s="643"/>
      <c r="DU73" s="643"/>
      <c r="DV73" s="643"/>
      <c r="DW73" s="643"/>
      <c r="DX73" s="643"/>
      <c r="DY73" s="643"/>
      <c r="DZ73" s="644"/>
      <c r="EA73" s="643"/>
      <c r="EB73" s="643"/>
      <c r="EC73" s="643"/>
      <c r="ED73" s="643"/>
      <c r="EE73" s="643"/>
      <c r="EF73" s="643"/>
      <c r="EG73" s="644"/>
      <c r="EH73" s="643"/>
      <c r="EI73" s="643"/>
      <c r="EJ73" s="643"/>
      <c r="EK73" s="643"/>
      <c r="EL73" s="643"/>
      <c r="EM73" s="643"/>
      <c r="EN73" s="644"/>
      <c r="EO73" s="643"/>
      <c r="EP73" s="643"/>
      <c r="EQ73" s="643"/>
      <c r="ER73" s="643"/>
      <c r="ES73" s="643"/>
      <c r="ET73" s="643"/>
      <c r="EU73" s="644"/>
      <c r="EV73" s="643"/>
      <c r="EW73" s="643"/>
      <c r="EX73" s="643"/>
      <c r="EY73" s="643"/>
      <c r="EZ73" s="643"/>
      <c r="FA73" s="643"/>
      <c r="FB73" s="644"/>
      <c r="FC73" s="643"/>
      <c r="FD73" s="643"/>
      <c r="FE73" s="643"/>
      <c r="FF73" s="643"/>
      <c r="FG73" s="643"/>
      <c r="FH73" s="643"/>
      <c r="FI73" s="644"/>
      <c r="FJ73" s="643"/>
      <c r="FK73" s="643"/>
      <c r="FL73" s="643"/>
      <c r="FM73" s="643"/>
      <c r="FN73" s="643"/>
      <c r="FO73" s="643"/>
      <c r="FP73" s="644"/>
      <c r="FQ73" s="643"/>
      <c r="FR73" s="643"/>
      <c r="FS73" s="643"/>
      <c r="FT73" s="643"/>
      <c r="FU73" s="662"/>
      <c r="FV73" s="663"/>
      <c r="FW73" s="644"/>
      <c r="FX73" s="643"/>
      <c r="FY73" s="643"/>
      <c r="FZ73" s="643"/>
      <c r="GA73" s="643"/>
      <c r="GB73" s="643"/>
      <c r="GC73" s="643"/>
      <c r="GD73" s="644"/>
      <c r="GE73" s="643"/>
      <c r="GF73" s="643"/>
      <c r="GG73" s="643"/>
      <c r="GH73" s="643"/>
      <c r="GI73" s="643"/>
      <c r="GJ73" s="643"/>
      <c r="GK73" s="644"/>
      <c r="GL73" s="643"/>
      <c r="GM73" s="643"/>
      <c r="GN73" s="643"/>
      <c r="GO73" s="643"/>
      <c r="GP73" s="643"/>
      <c r="GQ73" s="643"/>
      <c r="GR73" s="644"/>
      <c r="GS73" s="643"/>
      <c r="GT73" s="643"/>
      <c r="GU73" s="643"/>
      <c r="GV73" s="643"/>
      <c r="GW73" s="643"/>
      <c r="GX73" s="643"/>
      <c r="GY73" s="726"/>
      <c r="GZ73" s="663"/>
      <c r="HA73" s="643"/>
      <c r="HB73" s="643"/>
      <c r="HC73" s="643"/>
      <c r="HD73" s="643"/>
      <c r="HE73" s="643"/>
      <c r="HF73" s="644"/>
      <c r="HG73" s="643"/>
      <c r="HH73" s="643"/>
      <c r="HI73" s="643"/>
      <c r="HJ73" s="643"/>
      <c r="HK73" s="643"/>
      <c r="HL73" s="643"/>
      <c r="HM73" s="644"/>
      <c r="HN73" s="643"/>
      <c r="HO73" s="643"/>
      <c r="HP73" s="643"/>
      <c r="HQ73" s="643"/>
      <c r="HR73" s="643"/>
      <c r="HS73" s="643"/>
      <c r="HT73" s="644"/>
      <c r="HU73" s="643"/>
      <c r="HV73" s="643"/>
      <c r="HW73" s="643"/>
      <c r="HX73" s="643"/>
      <c r="HY73" s="643"/>
      <c r="HZ73" s="643"/>
      <c r="IA73" s="644"/>
      <c r="IB73" s="643"/>
      <c r="IC73" s="643"/>
      <c r="ID73" s="653"/>
      <c r="IE73" s="654"/>
      <c r="IF73" s="655"/>
      <c r="IG73" s="655"/>
      <c r="IH73" s="644"/>
      <c r="II73" s="643"/>
      <c r="IJ73" s="643"/>
      <c r="IK73" s="643"/>
      <c r="IL73" s="643"/>
      <c r="IM73" s="643"/>
      <c r="IN73" s="643"/>
      <c r="IO73" s="644"/>
      <c r="IP73" s="643"/>
      <c r="IQ73" s="643"/>
      <c r="IR73" s="643"/>
      <c r="IS73" s="643"/>
      <c r="IT73" s="643"/>
      <c r="IU73" s="643"/>
      <c r="IV73" s="633"/>
      <c r="IW73" s="643"/>
      <c r="IX73" s="643"/>
      <c r="IY73" s="643"/>
      <c r="IZ73" s="643"/>
      <c r="JA73" s="643"/>
      <c r="JB73" s="643"/>
      <c r="JC73" s="644"/>
      <c r="JD73" s="643"/>
      <c r="JE73" s="643"/>
      <c r="JF73" s="643"/>
      <c r="JG73" s="643"/>
      <c r="JH73" s="643"/>
      <c r="JI73" s="626"/>
      <c r="JJ73" s="633"/>
      <c r="JK73" s="643"/>
      <c r="JL73" s="643"/>
      <c r="JM73" s="626"/>
      <c r="JN73" s="626"/>
      <c r="JO73" s="626"/>
      <c r="JP73" s="643"/>
      <c r="JQ73" s="633"/>
      <c r="JR73" s="643"/>
      <c r="JS73" s="643"/>
      <c r="JT73" s="643"/>
      <c r="JU73" s="626"/>
      <c r="JV73" s="643"/>
      <c r="JW73" s="643"/>
      <c r="JX73" s="633"/>
      <c r="JY73" s="643"/>
      <c r="JZ73" s="643"/>
      <c r="KA73" s="643"/>
      <c r="KB73" s="643">
        <v>30</v>
      </c>
      <c r="KC73" s="643">
        <v>30</v>
      </c>
      <c r="KD73" s="626">
        <v>30</v>
      </c>
      <c r="KE73" s="633"/>
      <c r="KF73" s="626">
        <v>20</v>
      </c>
      <c r="KG73" s="626"/>
      <c r="KH73" s="626"/>
      <c r="KI73" s="626"/>
      <c r="KJ73" s="626"/>
      <c r="KK73" s="628"/>
      <c r="KL73" s="633"/>
      <c r="KM73" s="626"/>
      <c r="KN73" s="626"/>
      <c r="KO73" s="626"/>
      <c r="KP73" s="626"/>
      <c r="KQ73" s="626"/>
      <c r="KR73" s="626"/>
      <c r="KS73" s="633"/>
      <c r="KT73" s="626"/>
      <c r="KU73" s="626"/>
      <c r="KV73" s="626"/>
      <c r="KW73" s="626"/>
      <c r="KX73" s="626"/>
      <c r="KY73" s="626"/>
      <c r="KZ73" s="633"/>
      <c r="LA73" s="626"/>
      <c r="LB73" s="626"/>
      <c r="LC73" s="626"/>
      <c r="LD73" s="626"/>
      <c r="LE73" s="626"/>
      <c r="LF73" s="626"/>
      <c r="LG73" s="633"/>
      <c r="LH73" s="626"/>
      <c r="LI73" s="626"/>
      <c r="LJ73" s="626"/>
      <c r="LK73" s="626"/>
      <c r="LL73" s="626"/>
      <c r="LM73" s="627"/>
      <c r="LN73" s="633"/>
      <c r="LO73" s="626"/>
      <c r="LP73" s="626"/>
      <c r="LQ73" s="626"/>
      <c r="LR73" s="626"/>
      <c r="LS73" s="626"/>
      <c r="LT73" s="626"/>
      <c r="LU73" s="633"/>
      <c r="LV73" s="626"/>
      <c r="LW73" s="626"/>
      <c r="LX73" s="626"/>
      <c r="LY73" s="626"/>
      <c r="LZ73" s="626"/>
      <c r="MA73" s="626"/>
      <c r="MB73" s="633"/>
      <c r="MC73" s="790"/>
      <c r="MD73" s="790"/>
      <c r="ME73" s="790"/>
      <c r="MF73" s="790"/>
      <c r="MG73" s="790"/>
      <c r="MH73" s="790"/>
      <c r="MI73" s="633"/>
      <c r="MJ73" s="643"/>
      <c r="MK73" s="643"/>
      <c r="ML73" s="643"/>
      <c r="MM73" s="643"/>
      <c r="MN73" s="643"/>
      <c r="MO73" s="643"/>
      <c r="MP73" s="633"/>
      <c r="MQ73" s="643"/>
      <c r="MR73" s="643"/>
      <c r="MS73" s="643"/>
      <c r="MT73" s="643"/>
    </row>
    <row r="74" spans="1:358" ht="22.8" customHeight="1">
      <c r="A74" s="724">
        <v>1</v>
      </c>
      <c r="B74" s="725"/>
      <c r="C74" s="725"/>
      <c r="D74" s="725"/>
      <c r="E74" s="630"/>
      <c r="F74" s="631" t="s">
        <v>648</v>
      </c>
      <c r="G74" s="716">
        <f t="shared" si="4"/>
        <v>0</v>
      </c>
      <c r="H74" s="663"/>
      <c r="I74" s="643"/>
      <c r="J74" s="643"/>
      <c r="K74" s="643"/>
      <c r="L74" s="643"/>
      <c r="M74" s="643"/>
      <c r="N74" s="643"/>
      <c r="O74" s="643"/>
      <c r="P74" s="643"/>
      <c r="Q74" s="643"/>
      <c r="R74" s="643"/>
      <c r="S74" s="643"/>
      <c r="T74" s="643"/>
      <c r="U74" s="643"/>
      <c r="V74" s="643"/>
      <c r="W74" s="643"/>
      <c r="X74" s="643"/>
      <c r="Y74" s="643"/>
      <c r="Z74" s="643"/>
      <c r="AA74" s="643"/>
      <c r="AB74" s="643"/>
      <c r="AC74" s="643"/>
      <c r="AD74" s="643"/>
      <c r="AE74" s="643"/>
      <c r="AF74" s="643"/>
      <c r="AG74" s="643"/>
      <c r="AH74" s="643"/>
      <c r="AI74" s="643"/>
      <c r="AJ74" s="643"/>
      <c r="AK74" s="643"/>
      <c r="AL74" s="643"/>
      <c r="AM74" s="643"/>
      <c r="AN74" s="643"/>
      <c r="AO74" s="643"/>
      <c r="AP74" s="643"/>
      <c r="AQ74" s="643"/>
      <c r="AR74" s="643"/>
      <c r="AS74" s="643"/>
      <c r="AT74" s="643"/>
      <c r="AU74" s="643"/>
      <c r="AV74" s="643"/>
      <c r="AW74" s="643"/>
      <c r="AX74" s="643"/>
      <c r="AY74" s="643"/>
      <c r="AZ74" s="643"/>
      <c r="BA74" s="643"/>
      <c r="BB74" s="643"/>
      <c r="BC74" s="643"/>
      <c r="BD74" s="643"/>
      <c r="BE74" s="643"/>
      <c r="BF74" s="643"/>
      <c r="BG74" s="643"/>
      <c r="BH74" s="643"/>
      <c r="BI74" s="643"/>
      <c r="BJ74" s="643"/>
      <c r="BK74" s="643"/>
      <c r="BL74" s="643"/>
      <c r="BM74" s="643"/>
      <c r="BN74" s="643"/>
      <c r="BO74" s="643"/>
      <c r="BP74" s="643"/>
      <c r="BQ74" s="643"/>
      <c r="BR74" s="643"/>
      <c r="BS74" s="643"/>
      <c r="BT74" s="643"/>
      <c r="BU74" s="643"/>
      <c r="BV74" s="643"/>
      <c r="BW74" s="643"/>
      <c r="BX74" s="643"/>
      <c r="BY74" s="643"/>
      <c r="BZ74" s="643"/>
      <c r="CA74" s="643"/>
      <c r="CB74" s="643"/>
      <c r="CC74" s="643"/>
      <c r="CD74" s="643"/>
      <c r="CE74" s="643"/>
      <c r="CF74" s="643"/>
      <c r="CG74" s="643"/>
      <c r="CH74" s="643"/>
      <c r="CI74" s="643"/>
      <c r="CJ74" s="643"/>
      <c r="CK74" s="643"/>
      <c r="CL74" s="643"/>
      <c r="CM74" s="643"/>
      <c r="CN74" s="643"/>
      <c r="CO74" s="643"/>
      <c r="CP74" s="643"/>
      <c r="CQ74" s="643"/>
      <c r="CR74" s="643"/>
      <c r="CS74" s="643"/>
      <c r="CT74" s="643"/>
      <c r="CU74" s="643"/>
      <c r="CV74" s="643"/>
      <c r="CW74" s="643"/>
      <c r="CX74" s="644"/>
      <c r="CY74" s="643"/>
      <c r="CZ74" s="643"/>
      <c r="DA74" s="643"/>
      <c r="DB74" s="643"/>
      <c r="DC74" s="643"/>
      <c r="DD74" s="643"/>
      <c r="DE74" s="644"/>
      <c r="DF74" s="643"/>
      <c r="DG74" s="643"/>
      <c r="DH74" s="643"/>
      <c r="DI74" s="643"/>
      <c r="DJ74" s="643"/>
      <c r="DK74" s="643"/>
      <c r="DL74" s="644"/>
      <c r="DM74" s="643"/>
      <c r="DN74" s="643"/>
      <c r="DO74" s="643"/>
      <c r="DP74" s="643"/>
      <c r="DQ74" s="643"/>
      <c r="DR74" s="643"/>
      <c r="DS74" s="644"/>
      <c r="DT74" s="643"/>
      <c r="DU74" s="643"/>
      <c r="DV74" s="643"/>
      <c r="DW74" s="643"/>
      <c r="DX74" s="643"/>
      <c r="DY74" s="643"/>
      <c r="DZ74" s="644"/>
      <c r="EA74" s="643"/>
      <c r="EB74" s="643"/>
      <c r="EC74" s="643"/>
      <c r="ED74" s="643"/>
      <c r="EE74" s="643"/>
      <c r="EF74" s="643"/>
      <c r="EG74" s="644"/>
      <c r="EH74" s="643"/>
      <c r="EI74" s="643"/>
      <c r="EJ74" s="643"/>
      <c r="EK74" s="643"/>
      <c r="EL74" s="643"/>
      <c r="EM74" s="643"/>
      <c r="EN74" s="644"/>
      <c r="EO74" s="643"/>
      <c r="EP74" s="643"/>
      <c r="EQ74" s="643"/>
      <c r="ER74" s="643"/>
      <c r="ES74" s="643"/>
      <c r="ET74" s="643"/>
      <c r="EU74" s="644"/>
      <c r="EV74" s="643"/>
      <c r="EW74" s="643"/>
      <c r="EX74" s="643"/>
      <c r="EY74" s="643"/>
      <c r="EZ74" s="643"/>
      <c r="FA74" s="643"/>
      <c r="FB74" s="644"/>
      <c r="FC74" s="643"/>
      <c r="FD74" s="643"/>
      <c r="FE74" s="643"/>
      <c r="FF74" s="643"/>
      <c r="FG74" s="643"/>
      <c r="FH74" s="643"/>
      <c r="FI74" s="644"/>
      <c r="FJ74" s="643"/>
      <c r="FK74" s="643"/>
      <c r="FL74" s="643"/>
      <c r="FM74" s="643"/>
      <c r="FN74" s="643"/>
      <c r="FO74" s="643"/>
      <c r="FP74" s="644"/>
      <c r="FQ74" s="643"/>
      <c r="FR74" s="643"/>
      <c r="FS74" s="643"/>
      <c r="FT74" s="643"/>
      <c r="FU74" s="662"/>
      <c r="FV74" s="663"/>
      <c r="FW74" s="644"/>
      <c r="FX74" s="643"/>
      <c r="FY74" s="643"/>
      <c r="FZ74" s="643"/>
      <c r="GA74" s="643"/>
      <c r="GB74" s="643"/>
      <c r="GC74" s="643"/>
      <c r="GD74" s="644"/>
      <c r="GE74" s="643"/>
      <c r="GF74" s="643"/>
      <c r="GG74" s="643"/>
      <c r="GH74" s="643"/>
      <c r="GI74" s="643"/>
      <c r="GJ74" s="643"/>
      <c r="GK74" s="644"/>
      <c r="GL74" s="643"/>
      <c r="GM74" s="643"/>
      <c r="GN74" s="643"/>
      <c r="GO74" s="643"/>
      <c r="GP74" s="643"/>
      <c r="GQ74" s="643"/>
      <c r="GR74" s="644"/>
      <c r="GS74" s="643"/>
      <c r="GT74" s="643"/>
      <c r="GU74" s="643"/>
      <c r="GV74" s="643"/>
      <c r="GW74" s="643"/>
      <c r="GX74" s="643"/>
      <c r="GY74" s="726"/>
      <c r="GZ74" s="663"/>
      <c r="HA74" s="643"/>
      <c r="HB74" s="643"/>
      <c r="HC74" s="643"/>
      <c r="HD74" s="643"/>
      <c r="HE74" s="643"/>
      <c r="HF74" s="644"/>
      <c r="HG74" s="643"/>
      <c r="HH74" s="643"/>
      <c r="HI74" s="643"/>
      <c r="HJ74" s="643"/>
      <c r="HK74" s="643"/>
      <c r="HL74" s="643"/>
      <c r="HM74" s="644"/>
      <c r="HN74" s="643"/>
      <c r="HO74" s="643"/>
      <c r="HP74" s="643"/>
      <c r="HQ74" s="643"/>
      <c r="HR74" s="643"/>
      <c r="HS74" s="643"/>
      <c r="HT74" s="644"/>
      <c r="HU74" s="643"/>
      <c r="HV74" s="643"/>
      <c r="HW74" s="643"/>
      <c r="HX74" s="643"/>
      <c r="HY74" s="643"/>
      <c r="HZ74" s="643"/>
      <c r="IA74" s="644"/>
      <c r="IB74" s="643"/>
      <c r="IC74" s="643"/>
      <c r="ID74" s="727"/>
      <c r="IE74" s="728"/>
      <c r="IF74" s="729"/>
      <c r="IG74" s="729"/>
      <c r="IH74" s="644"/>
      <c r="II74" s="643"/>
      <c r="IJ74" s="643"/>
      <c r="IK74" s="643"/>
      <c r="IL74" s="643"/>
      <c r="IM74" s="643"/>
      <c r="IN74" s="643"/>
      <c r="IO74" s="644"/>
      <c r="IP74" s="643"/>
      <c r="IQ74" s="643"/>
      <c r="IR74" s="643"/>
      <c r="IS74" s="643"/>
      <c r="IT74" s="643"/>
      <c r="IU74" s="643"/>
      <c r="IV74" s="633"/>
      <c r="IW74" s="643"/>
      <c r="IX74" s="643"/>
      <c r="IY74" s="643"/>
      <c r="IZ74" s="643"/>
      <c r="JA74" s="643"/>
      <c r="JB74" s="643"/>
      <c r="JC74" s="644"/>
      <c r="JD74" s="643"/>
      <c r="JE74" s="643"/>
      <c r="JF74" s="643"/>
      <c r="JG74" s="643"/>
      <c r="JH74" s="643"/>
      <c r="JI74" s="626"/>
      <c r="JJ74" s="633"/>
      <c r="JK74" s="643"/>
      <c r="JL74" s="643"/>
      <c r="JM74" s="626"/>
      <c r="JN74" s="626"/>
      <c r="JO74" s="643"/>
      <c r="JP74" s="626"/>
      <c r="JQ74" s="633"/>
      <c r="JR74" s="626"/>
      <c r="JS74" s="626"/>
      <c r="JT74" s="626"/>
      <c r="JU74" s="626"/>
      <c r="JV74" s="626"/>
      <c r="JW74" s="626"/>
      <c r="JX74" s="633"/>
      <c r="JY74" s="643"/>
      <c r="JZ74" s="643"/>
      <c r="KA74" s="643"/>
      <c r="KB74" s="643"/>
      <c r="KC74" s="643"/>
      <c r="KD74" s="626"/>
      <c r="KE74" s="633"/>
      <c r="KF74" s="626"/>
      <c r="KG74" s="626"/>
      <c r="KH74" s="626"/>
      <c r="KI74" s="626"/>
      <c r="KJ74" s="626"/>
      <c r="KK74" s="628"/>
      <c r="KL74" s="633"/>
      <c r="KM74" s="626"/>
      <c r="KN74" s="626"/>
      <c r="KO74" s="626"/>
      <c r="KP74" s="626"/>
      <c r="KQ74" s="626"/>
      <c r="KR74" s="626"/>
      <c r="KS74" s="644"/>
      <c r="KT74" s="643"/>
      <c r="KU74" s="643"/>
      <c r="KV74" s="643"/>
      <c r="KW74" s="643"/>
      <c r="KX74" s="643"/>
      <c r="KY74" s="643"/>
      <c r="KZ74" s="644"/>
      <c r="LA74" s="643"/>
      <c r="LB74" s="643"/>
      <c r="LC74" s="643"/>
      <c r="LD74" s="643"/>
      <c r="LE74" s="643"/>
      <c r="LF74" s="643"/>
      <c r="LG74" s="644"/>
      <c r="LH74" s="643"/>
      <c r="LI74" s="643"/>
      <c r="LJ74" s="643"/>
      <c r="LK74" s="643"/>
      <c r="LL74" s="643"/>
      <c r="LM74" s="662"/>
      <c r="LN74" s="644"/>
      <c r="LO74" s="643"/>
      <c r="LP74" s="643"/>
      <c r="LQ74" s="643"/>
      <c r="LR74" s="643"/>
      <c r="LS74" s="643"/>
      <c r="LT74" s="643"/>
      <c r="LU74" s="644"/>
      <c r="LV74" s="643"/>
      <c r="LW74" s="643"/>
      <c r="LX74" s="643"/>
      <c r="LY74" s="643"/>
      <c r="LZ74" s="643"/>
      <c r="MA74" s="643"/>
      <c r="MB74" s="644"/>
      <c r="MC74" s="790"/>
      <c r="MD74" s="790"/>
      <c r="ME74" s="790"/>
      <c r="MF74" s="790"/>
      <c r="MG74" s="790"/>
      <c r="MH74" s="790"/>
      <c r="MI74" s="644"/>
      <c r="MJ74" s="643"/>
      <c r="MK74" s="643"/>
      <c r="ML74" s="643"/>
      <c r="MM74" s="643"/>
      <c r="MN74" s="643"/>
      <c r="MO74" s="643"/>
      <c r="MP74" s="644"/>
      <c r="MQ74" s="643"/>
      <c r="MR74" s="643"/>
      <c r="MS74" s="643"/>
      <c r="MT74" s="643"/>
    </row>
    <row r="75" spans="1:358" ht="22.8" customHeight="1" thickBot="1">
      <c r="A75" s="775">
        <v>1</v>
      </c>
      <c r="B75" s="775">
        <v>177</v>
      </c>
      <c r="C75" s="775">
        <v>32</v>
      </c>
      <c r="D75" s="725"/>
      <c r="E75" s="630" t="s">
        <v>649</v>
      </c>
      <c r="F75" s="631" t="s">
        <v>745</v>
      </c>
      <c r="G75" s="716">
        <f>SUM(H75:LP75)</f>
        <v>30</v>
      </c>
      <c r="H75" s="663"/>
      <c r="I75" s="643"/>
      <c r="J75" s="643"/>
      <c r="K75" s="643"/>
      <c r="L75" s="643"/>
      <c r="M75" s="643"/>
      <c r="N75" s="643"/>
      <c r="O75" s="643"/>
      <c r="P75" s="643"/>
      <c r="Q75" s="643"/>
      <c r="R75" s="643"/>
      <c r="S75" s="643"/>
      <c r="T75" s="643"/>
      <c r="U75" s="643"/>
      <c r="V75" s="643"/>
      <c r="W75" s="643"/>
      <c r="X75" s="643"/>
      <c r="Y75" s="643"/>
      <c r="Z75" s="643"/>
      <c r="AA75" s="643"/>
      <c r="AB75" s="643"/>
      <c r="AC75" s="643"/>
      <c r="AD75" s="643"/>
      <c r="AE75" s="643"/>
      <c r="AF75" s="643"/>
      <c r="AG75" s="643"/>
      <c r="AH75" s="643"/>
      <c r="AI75" s="643"/>
      <c r="AJ75" s="643"/>
      <c r="AK75" s="643"/>
      <c r="AL75" s="643"/>
      <c r="AM75" s="643"/>
      <c r="AN75" s="643"/>
      <c r="AO75" s="643"/>
      <c r="AP75" s="643"/>
      <c r="AQ75" s="643"/>
      <c r="AR75" s="643"/>
      <c r="AS75" s="643"/>
      <c r="AT75" s="643"/>
      <c r="AU75" s="643"/>
      <c r="AV75" s="643"/>
      <c r="AW75" s="643"/>
      <c r="AX75" s="643"/>
      <c r="AY75" s="643"/>
      <c r="AZ75" s="643"/>
      <c r="BA75" s="643"/>
      <c r="BB75" s="643"/>
      <c r="BC75" s="643"/>
      <c r="BD75" s="643"/>
      <c r="BE75" s="643"/>
      <c r="BF75" s="643"/>
      <c r="BG75" s="643"/>
      <c r="BH75" s="643"/>
      <c r="BI75" s="643"/>
      <c r="BJ75" s="643"/>
      <c r="BK75" s="643"/>
      <c r="BL75" s="643"/>
      <c r="BM75" s="643"/>
      <c r="BN75" s="643"/>
      <c r="BO75" s="643"/>
      <c r="BP75" s="643"/>
      <c r="BQ75" s="643"/>
      <c r="BR75" s="643"/>
      <c r="BS75" s="643"/>
      <c r="BT75" s="643"/>
      <c r="BU75" s="643"/>
      <c r="BV75" s="643"/>
      <c r="BW75" s="643"/>
      <c r="BX75" s="643"/>
      <c r="BY75" s="643"/>
      <c r="BZ75" s="643"/>
      <c r="CA75" s="643"/>
      <c r="CB75" s="643"/>
      <c r="CC75" s="643"/>
      <c r="CD75" s="643"/>
      <c r="CE75" s="643"/>
      <c r="CF75" s="643"/>
      <c r="CG75" s="643"/>
      <c r="CH75" s="643"/>
      <c r="CI75" s="643"/>
      <c r="CJ75" s="643"/>
      <c r="CK75" s="643"/>
      <c r="CL75" s="643"/>
      <c r="CM75" s="643"/>
      <c r="CN75" s="643"/>
      <c r="CO75" s="643"/>
      <c r="CP75" s="643"/>
      <c r="CQ75" s="643"/>
      <c r="CR75" s="643"/>
      <c r="CS75" s="643"/>
      <c r="CT75" s="643"/>
      <c r="CU75" s="643"/>
      <c r="CV75" s="643"/>
      <c r="CW75" s="643"/>
      <c r="CX75" s="644"/>
      <c r="CY75" s="643"/>
      <c r="CZ75" s="643"/>
      <c r="DA75" s="643"/>
      <c r="DB75" s="643"/>
      <c r="DC75" s="643"/>
      <c r="DD75" s="643"/>
      <c r="DE75" s="644"/>
      <c r="DF75" s="643"/>
      <c r="DG75" s="643"/>
      <c r="DH75" s="643"/>
      <c r="DI75" s="643"/>
      <c r="DJ75" s="643"/>
      <c r="DK75" s="643"/>
      <c r="DL75" s="644"/>
      <c r="DM75" s="643"/>
      <c r="DN75" s="643"/>
      <c r="DO75" s="643"/>
      <c r="DP75" s="643"/>
      <c r="DQ75" s="643"/>
      <c r="DR75" s="643"/>
      <c r="DS75" s="644"/>
      <c r="DT75" s="643"/>
      <c r="DU75" s="643"/>
      <c r="DV75" s="643"/>
      <c r="DW75" s="643"/>
      <c r="DX75" s="643"/>
      <c r="DY75" s="643"/>
      <c r="DZ75" s="644"/>
      <c r="EA75" s="643"/>
      <c r="EB75" s="643"/>
      <c r="EC75" s="643"/>
      <c r="ED75" s="643"/>
      <c r="EE75" s="643"/>
      <c r="EF75" s="643"/>
      <c r="EG75" s="644"/>
      <c r="EH75" s="643"/>
      <c r="EI75" s="643"/>
      <c r="EJ75" s="643"/>
      <c r="EK75" s="643"/>
      <c r="EL75" s="643"/>
      <c r="EM75" s="643"/>
      <c r="EN75" s="644"/>
      <c r="EO75" s="643"/>
      <c r="EP75" s="643"/>
      <c r="EQ75" s="643"/>
      <c r="ER75" s="643"/>
      <c r="ES75" s="643"/>
      <c r="ET75" s="643"/>
      <c r="EU75" s="644"/>
      <c r="EV75" s="643"/>
      <c r="EW75" s="643"/>
      <c r="EX75" s="643"/>
      <c r="EY75" s="643"/>
      <c r="EZ75" s="643"/>
      <c r="FA75" s="643"/>
      <c r="FB75" s="644"/>
      <c r="FC75" s="643"/>
      <c r="FD75" s="643"/>
      <c r="FE75" s="643"/>
      <c r="FF75" s="643"/>
      <c r="FG75" s="643"/>
      <c r="FH75" s="643"/>
      <c r="FI75" s="644"/>
      <c r="FJ75" s="643"/>
      <c r="FK75" s="643"/>
      <c r="FL75" s="643"/>
      <c r="FM75" s="643"/>
      <c r="FN75" s="643"/>
      <c r="FO75" s="643"/>
      <c r="FP75" s="644"/>
      <c r="FQ75" s="643"/>
      <c r="FR75" s="643"/>
      <c r="FS75" s="643"/>
      <c r="FT75" s="643"/>
      <c r="FU75" s="662"/>
      <c r="FV75" s="663"/>
      <c r="FW75" s="644"/>
      <c r="FX75" s="643"/>
      <c r="FY75" s="643"/>
      <c r="FZ75" s="643"/>
      <c r="GA75" s="643"/>
      <c r="GB75" s="643"/>
      <c r="GC75" s="643"/>
      <c r="GD75" s="644"/>
      <c r="GE75" s="643"/>
      <c r="GF75" s="643"/>
      <c r="GG75" s="643"/>
      <c r="GH75" s="643"/>
      <c r="GI75" s="643"/>
      <c r="GJ75" s="643"/>
      <c r="GK75" s="644"/>
      <c r="GL75" s="643"/>
      <c r="GM75" s="643"/>
      <c r="GN75" s="643"/>
      <c r="GO75" s="643"/>
      <c r="GP75" s="643"/>
      <c r="GQ75" s="643"/>
      <c r="GR75" s="644"/>
      <c r="GS75" s="643"/>
      <c r="GT75" s="643"/>
      <c r="GU75" s="643"/>
      <c r="GV75" s="643"/>
      <c r="GW75" s="643"/>
      <c r="GX75" s="643"/>
      <c r="GY75" s="726"/>
      <c r="GZ75" s="663"/>
      <c r="HA75" s="643"/>
      <c r="HB75" s="643"/>
      <c r="HC75" s="643"/>
      <c r="HD75" s="643"/>
      <c r="HE75" s="643"/>
      <c r="HF75" s="644"/>
      <c r="HG75" s="643"/>
      <c r="HH75" s="643"/>
      <c r="HI75" s="643"/>
      <c r="HJ75" s="643"/>
      <c r="HK75" s="643"/>
      <c r="HL75" s="643"/>
      <c r="HM75" s="644"/>
      <c r="HN75" s="643"/>
      <c r="HO75" s="643"/>
      <c r="HP75" s="643"/>
      <c r="HQ75" s="643"/>
      <c r="HR75" s="643"/>
      <c r="HS75" s="643"/>
      <c r="HT75" s="644"/>
      <c r="HU75" s="643"/>
      <c r="HV75" s="643"/>
      <c r="HW75" s="643"/>
      <c r="HX75" s="643"/>
      <c r="HY75" s="643"/>
      <c r="HZ75" s="643"/>
      <c r="IA75" s="644"/>
      <c r="IB75" s="643"/>
      <c r="IC75" s="643"/>
      <c r="ID75" s="653"/>
      <c r="IE75" s="654"/>
      <c r="IF75" s="655"/>
      <c r="IG75" s="655"/>
      <c r="IH75" s="644"/>
      <c r="II75" s="643"/>
      <c r="IJ75" s="643"/>
      <c r="IK75" s="643"/>
      <c r="IL75" s="643"/>
      <c r="IM75" s="643"/>
      <c r="IN75" s="643"/>
      <c r="IO75" s="644"/>
      <c r="IP75" s="643"/>
      <c r="IQ75" s="643"/>
      <c r="IR75" s="643"/>
      <c r="IS75" s="643"/>
      <c r="IT75" s="643"/>
      <c r="IU75" s="643"/>
      <c r="IV75" s="633"/>
      <c r="IW75" s="643"/>
      <c r="IX75" s="643"/>
      <c r="IY75" s="643"/>
      <c r="IZ75" s="643"/>
      <c r="JA75" s="643"/>
      <c r="JB75" s="643"/>
      <c r="JC75" s="644"/>
      <c r="JD75" s="643"/>
      <c r="JE75" s="643"/>
      <c r="JF75" s="643"/>
      <c r="JG75" s="643"/>
      <c r="JH75" s="643"/>
      <c r="JI75" s="626"/>
      <c r="JJ75" s="644"/>
      <c r="JK75" s="643"/>
      <c r="JL75" s="643"/>
      <c r="JM75" s="626"/>
      <c r="JN75" s="626"/>
      <c r="JO75" s="643"/>
      <c r="JP75" s="643"/>
      <c r="JQ75" s="644"/>
      <c r="JR75" s="643"/>
      <c r="JS75" s="643"/>
      <c r="JT75" s="643"/>
      <c r="JU75" s="643"/>
      <c r="JV75" s="643"/>
      <c r="JW75" s="643"/>
      <c r="JX75" s="644"/>
      <c r="JY75" s="643"/>
      <c r="JZ75" s="643"/>
      <c r="KA75" s="643"/>
      <c r="KB75" s="643"/>
      <c r="KC75" s="643"/>
      <c r="KD75" s="626"/>
      <c r="KE75" s="644"/>
      <c r="KF75" s="626">
        <v>10</v>
      </c>
      <c r="KG75" s="643">
        <v>20</v>
      </c>
      <c r="KH75" s="626"/>
      <c r="KI75" s="626"/>
      <c r="KJ75" s="626"/>
      <c r="KK75" s="628"/>
      <c r="KL75" s="633"/>
      <c r="KM75" s="626"/>
      <c r="KN75" s="626"/>
      <c r="KO75" s="626"/>
      <c r="KP75" s="626"/>
      <c r="KQ75" s="643"/>
      <c r="KR75" s="643"/>
      <c r="KS75" s="633"/>
      <c r="KT75" s="643"/>
      <c r="KU75" s="626"/>
      <c r="KV75" s="626"/>
      <c r="KW75" s="626"/>
      <c r="KX75" s="626"/>
      <c r="KY75" s="626"/>
      <c r="KZ75" s="633"/>
      <c r="LA75" s="626"/>
      <c r="LB75" s="626"/>
      <c r="LC75" s="626"/>
      <c r="LD75" s="626"/>
      <c r="LE75" s="626"/>
      <c r="LF75" s="626"/>
      <c r="LG75" s="633"/>
      <c r="LH75" s="626"/>
      <c r="LI75" s="626"/>
      <c r="LJ75" s="626"/>
      <c r="LK75" s="626"/>
      <c r="LL75" s="626"/>
      <c r="LM75" s="627"/>
      <c r="LN75" s="633"/>
      <c r="LO75" s="626"/>
      <c r="LP75" s="626"/>
      <c r="LQ75" s="626"/>
      <c r="LR75" s="626"/>
      <c r="LS75" s="626"/>
      <c r="LT75" s="626"/>
      <c r="LU75" s="633"/>
      <c r="LV75" s="626"/>
      <c r="LW75" s="626"/>
      <c r="LX75" s="626"/>
      <c r="LY75" s="626"/>
      <c r="LZ75" s="626"/>
      <c r="MA75" s="626"/>
      <c r="MB75" s="644"/>
      <c r="MC75" s="790"/>
      <c r="MD75" s="790"/>
      <c r="ME75" s="790"/>
      <c r="MF75" s="790"/>
      <c r="MG75" s="790"/>
      <c r="MH75" s="790"/>
      <c r="MI75" s="644"/>
      <c r="MJ75" s="643"/>
      <c r="MK75" s="643"/>
      <c r="ML75" s="643"/>
      <c r="MM75" s="643"/>
      <c r="MN75" s="643"/>
      <c r="MO75" s="643"/>
      <c r="MP75" s="644"/>
      <c r="MQ75" s="643"/>
      <c r="MR75" s="643"/>
      <c r="MS75" s="643"/>
      <c r="MT75" s="643"/>
    </row>
    <row r="76" spans="1:358" ht="22.8" customHeight="1" thickBot="1">
      <c r="A76" s="724">
        <v>1</v>
      </c>
      <c r="B76" s="731"/>
      <c r="C76" s="725"/>
      <c r="D76" s="725"/>
      <c r="E76" s="630"/>
      <c r="F76" s="631" t="s">
        <v>648</v>
      </c>
      <c r="G76" s="716">
        <f t="shared" ref="G76:G78" si="5">SUM(H76:LP76)</f>
        <v>30</v>
      </c>
      <c r="H76" s="66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43"/>
      <c r="AB76" s="643"/>
      <c r="AC76" s="643"/>
      <c r="AD76" s="643"/>
      <c r="AE76" s="643"/>
      <c r="AF76" s="643"/>
      <c r="AG76" s="643"/>
      <c r="AH76" s="643"/>
      <c r="AI76" s="643"/>
      <c r="AJ76" s="643"/>
      <c r="AK76" s="643"/>
      <c r="AL76" s="643"/>
      <c r="AM76" s="643"/>
      <c r="AN76" s="643"/>
      <c r="AO76" s="643"/>
      <c r="AP76" s="643"/>
      <c r="AQ76" s="643"/>
      <c r="AR76" s="643"/>
      <c r="AS76" s="643"/>
      <c r="AT76" s="643"/>
      <c r="AU76" s="643"/>
      <c r="AV76" s="643"/>
      <c r="AW76" s="643"/>
      <c r="AX76" s="643"/>
      <c r="AY76" s="643"/>
      <c r="AZ76" s="643"/>
      <c r="BA76" s="643"/>
      <c r="BB76" s="643"/>
      <c r="BC76" s="643"/>
      <c r="BD76" s="643"/>
      <c r="BE76" s="643"/>
      <c r="BF76" s="643"/>
      <c r="BG76" s="643"/>
      <c r="BH76" s="643"/>
      <c r="BI76" s="643"/>
      <c r="BJ76" s="643"/>
      <c r="BK76" s="643"/>
      <c r="BL76" s="643"/>
      <c r="BM76" s="643"/>
      <c r="BN76" s="643"/>
      <c r="BO76" s="643"/>
      <c r="BP76" s="643"/>
      <c r="BQ76" s="643"/>
      <c r="BR76" s="643"/>
      <c r="BS76" s="643"/>
      <c r="BT76" s="643"/>
      <c r="BU76" s="643"/>
      <c r="BV76" s="643"/>
      <c r="BW76" s="643"/>
      <c r="BX76" s="643"/>
      <c r="BY76" s="643"/>
      <c r="BZ76" s="643"/>
      <c r="CA76" s="643"/>
      <c r="CB76" s="643"/>
      <c r="CC76" s="643"/>
      <c r="CD76" s="643"/>
      <c r="CE76" s="643"/>
      <c r="CF76" s="643"/>
      <c r="CG76" s="643"/>
      <c r="CH76" s="643"/>
      <c r="CI76" s="643"/>
      <c r="CJ76" s="643"/>
      <c r="CK76" s="643"/>
      <c r="CL76" s="643"/>
      <c r="CM76" s="643"/>
      <c r="CN76" s="643"/>
      <c r="CO76" s="643"/>
      <c r="CP76" s="643"/>
      <c r="CQ76" s="643"/>
      <c r="CR76" s="643"/>
      <c r="CS76" s="643"/>
      <c r="CT76" s="643"/>
      <c r="CU76" s="643"/>
      <c r="CV76" s="643"/>
      <c r="CW76" s="643"/>
      <c r="CX76" s="644"/>
      <c r="CY76" s="643"/>
      <c r="CZ76" s="643"/>
      <c r="DA76" s="643"/>
      <c r="DB76" s="643"/>
      <c r="DC76" s="643"/>
      <c r="DD76" s="643"/>
      <c r="DE76" s="644"/>
      <c r="DF76" s="643"/>
      <c r="DG76" s="643"/>
      <c r="DH76" s="643"/>
      <c r="DI76" s="643"/>
      <c r="DJ76" s="643"/>
      <c r="DK76" s="643"/>
      <c r="DL76" s="644"/>
      <c r="DM76" s="643"/>
      <c r="DN76" s="643"/>
      <c r="DO76" s="643"/>
      <c r="DP76" s="643"/>
      <c r="DQ76" s="643"/>
      <c r="DR76" s="643"/>
      <c r="DS76" s="644"/>
      <c r="DT76" s="643"/>
      <c r="DU76" s="643"/>
      <c r="DV76" s="643"/>
      <c r="DW76" s="643"/>
      <c r="DX76" s="643"/>
      <c r="DY76" s="643"/>
      <c r="DZ76" s="644"/>
      <c r="EA76" s="643"/>
      <c r="EB76" s="643"/>
      <c r="EC76" s="643"/>
      <c r="ED76" s="643"/>
      <c r="EE76" s="643"/>
      <c r="EF76" s="643"/>
      <c r="EG76" s="644"/>
      <c r="EH76" s="643"/>
      <c r="EI76" s="643"/>
      <c r="EJ76" s="643"/>
      <c r="EK76" s="643"/>
      <c r="EL76" s="643"/>
      <c r="EM76" s="643"/>
      <c r="EN76" s="644"/>
      <c r="EO76" s="643"/>
      <c r="EP76" s="643"/>
      <c r="EQ76" s="643"/>
      <c r="ER76" s="643"/>
      <c r="ES76" s="643"/>
      <c r="ET76" s="643"/>
      <c r="EU76" s="644"/>
      <c r="EV76" s="643"/>
      <c r="EW76" s="643"/>
      <c r="EX76" s="643"/>
      <c r="EY76" s="643"/>
      <c r="EZ76" s="643"/>
      <c r="FA76" s="643"/>
      <c r="FB76" s="644"/>
      <c r="FC76" s="643"/>
      <c r="FD76" s="643"/>
      <c r="FE76" s="643"/>
      <c r="FF76" s="643"/>
      <c r="FG76" s="643"/>
      <c r="FH76" s="643"/>
      <c r="FI76" s="644"/>
      <c r="FJ76" s="643"/>
      <c r="FK76" s="643"/>
      <c r="FL76" s="643"/>
      <c r="FM76" s="643"/>
      <c r="FN76" s="643"/>
      <c r="FO76" s="643"/>
      <c r="FP76" s="644"/>
      <c r="FQ76" s="643"/>
      <c r="FR76" s="643"/>
      <c r="FS76" s="643"/>
      <c r="FT76" s="643"/>
      <c r="FU76" s="662"/>
      <c r="FV76" s="663"/>
      <c r="FW76" s="644"/>
      <c r="FX76" s="643"/>
      <c r="FY76" s="643"/>
      <c r="FZ76" s="643"/>
      <c r="GA76" s="643"/>
      <c r="GB76" s="643"/>
      <c r="GC76" s="643"/>
      <c r="GD76" s="644"/>
      <c r="GE76" s="643"/>
      <c r="GF76" s="643"/>
      <c r="GG76" s="643"/>
      <c r="GH76" s="643"/>
      <c r="GI76" s="643"/>
      <c r="GJ76" s="643"/>
      <c r="GK76" s="644"/>
      <c r="GL76" s="643"/>
      <c r="GM76" s="643"/>
      <c r="GN76" s="643"/>
      <c r="GO76" s="643"/>
      <c r="GP76" s="643"/>
      <c r="GQ76" s="643"/>
      <c r="GR76" s="644"/>
      <c r="GS76" s="643"/>
      <c r="GT76" s="643"/>
      <c r="GU76" s="643"/>
      <c r="GV76" s="643"/>
      <c r="GW76" s="643"/>
      <c r="GX76" s="643"/>
      <c r="GY76" s="726"/>
      <c r="GZ76" s="663"/>
      <c r="HA76" s="643"/>
      <c r="HB76" s="643"/>
      <c r="HC76" s="643"/>
      <c r="HD76" s="643"/>
      <c r="HE76" s="643"/>
      <c r="HF76" s="644"/>
      <c r="HG76" s="643"/>
      <c r="HH76" s="643"/>
      <c r="HI76" s="643"/>
      <c r="HJ76" s="643"/>
      <c r="HK76" s="643"/>
      <c r="HL76" s="643"/>
      <c r="HM76" s="644"/>
      <c r="HN76" s="643"/>
      <c r="HO76" s="643"/>
      <c r="HP76" s="643"/>
      <c r="HQ76" s="643"/>
      <c r="HR76" s="643"/>
      <c r="HS76" s="643"/>
      <c r="HT76" s="644"/>
      <c r="HU76" s="643"/>
      <c r="HV76" s="643"/>
      <c r="HW76" s="643"/>
      <c r="HX76" s="643"/>
      <c r="HY76" s="643"/>
      <c r="HZ76" s="643"/>
      <c r="IA76" s="644"/>
      <c r="IB76" s="643"/>
      <c r="IC76" s="643"/>
      <c r="ID76" s="727"/>
      <c r="IE76" s="728"/>
      <c r="IF76" s="729"/>
      <c r="IG76" s="729"/>
      <c r="IH76" s="644"/>
      <c r="II76" s="643"/>
      <c r="IJ76" s="643"/>
      <c r="IK76" s="643"/>
      <c r="IL76" s="643"/>
      <c r="IM76" s="643"/>
      <c r="IN76" s="643"/>
      <c r="IO76" s="644"/>
      <c r="IP76" s="643"/>
      <c r="IQ76" s="643"/>
      <c r="IR76" s="643"/>
      <c r="IS76" s="643"/>
      <c r="IT76" s="643"/>
      <c r="IU76" s="643"/>
      <c r="IV76" s="633"/>
      <c r="IW76" s="643"/>
      <c r="IX76" s="643"/>
      <c r="IY76" s="643"/>
      <c r="IZ76" s="643"/>
      <c r="JA76" s="643"/>
      <c r="JB76" s="643"/>
      <c r="JC76" s="644"/>
      <c r="JD76" s="643"/>
      <c r="JE76" s="643"/>
      <c r="JF76" s="643"/>
      <c r="JG76" s="643"/>
      <c r="JH76" s="643"/>
      <c r="JI76" s="626"/>
      <c r="JJ76" s="644"/>
      <c r="JK76" s="643"/>
      <c r="JL76" s="643"/>
      <c r="JM76" s="626"/>
      <c r="JN76" s="626"/>
      <c r="JO76" s="643"/>
      <c r="JP76" s="643"/>
      <c r="JQ76" s="644"/>
      <c r="JR76" s="643"/>
      <c r="JS76" s="643"/>
      <c r="JT76" s="643"/>
      <c r="JU76" s="643"/>
      <c r="JV76" s="643"/>
      <c r="JW76" s="643"/>
      <c r="JX76" s="644"/>
      <c r="JY76" s="643"/>
      <c r="JZ76" s="643"/>
      <c r="KA76" s="643"/>
      <c r="KB76" s="643"/>
      <c r="KC76" s="643"/>
      <c r="KD76" s="626"/>
      <c r="KE76" s="644"/>
      <c r="KF76" s="643"/>
      <c r="KG76" s="626"/>
      <c r="KI76" s="626"/>
      <c r="KJ76" s="626"/>
      <c r="KK76" s="628"/>
      <c r="KL76" s="633"/>
      <c r="KM76" s="626"/>
      <c r="KN76" s="626"/>
      <c r="KO76" s="778">
        <v>2</v>
      </c>
      <c r="KP76" s="767">
        <f>KO76*14</f>
        <v>28</v>
      </c>
      <c r="KQ76" s="643"/>
      <c r="KR76" s="643"/>
      <c r="KS76" s="644"/>
      <c r="KT76" s="643"/>
      <c r="KU76" s="626"/>
      <c r="KV76" s="626"/>
      <c r="KW76" s="643"/>
      <c r="KX76" s="643"/>
      <c r="KY76" s="643"/>
      <c r="KZ76" s="644"/>
      <c r="LA76" s="643"/>
      <c r="LB76" s="626"/>
      <c r="LC76" s="626"/>
      <c r="LD76" s="626"/>
      <c r="LE76" s="626"/>
      <c r="LF76" s="643"/>
      <c r="LG76" s="644"/>
      <c r="LH76" s="643"/>
      <c r="LI76" s="643"/>
      <c r="LJ76" s="643"/>
      <c r="LK76" s="643"/>
      <c r="LL76" s="643"/>
      <c r="LM76" s="662"/>
      <c r="LN76" s="644"/>
      <c r="LO76" s="643"/>
      <c r="LP76" s="643"/>
      <c r="LQ76" s="643"/>
      <c r="LR76" s="643"/>
      <c r="LS76" s="643"/>
      <c r="LT76" s="643"/>
      <c r="LU76" s="644"/>
      <c r="LV76" s="643"/>
      <c r="LW76" s="643"/>
      <c r="LX76" s="643"/>
      <c r="LY76" s="643"/>
      <c r="LZ76" s="643"/>
      <c r="MA76" s="643"/>
      <c r="MB76" s="644"/>
      <c r="MC76" s="790"/>
      <c r="MD76" s="790"/>
      <c r="ME76" s="790"/>
      <c r="MF76" s="790"/>
      <c r="MG76" s="790"/>
      <c r="MH76" s="790"/>
      <c r="MI76" s="644"/>
      <c r="MJ76" s="643"/>
      <c r="MK76" s="643"/>
      <c r="ML76" s="643"/>
      <c r="MM76" s="643"/>
      <c r="MN76" s="643"/>
      <c r="MO76" s="643"/>
      <c r="MP76" s="644"/>
      <c r="MQ76" s="643"/>
      <c r="MR76" s="643"/>
      <c r="MS76" s="643"/>
      <c r="MT76" s="643"/>
    </row>
    <row r="77" spans="1:358" ht="22.8" customHeight="1" thickBot="1">
      <c r="A77" s="775">
        <v>1</v>
      </c>
      <c r="B77" s="775">
        <v>178</v>
      </c>
      <c r="C77" s="775">
        <v>32</v>
      </c>
      <c r="D77" s="725"/>
      <c r="E77" s="630" t="s">
        <v>649</v>
      </c>
      <c r="F77" s="631" t="s">
        <v>746</v>
      </c>
      <c r="G77" s="716">
        <f t="shared" si="5"/>
        <v>30</v>
      </c>
      <c r="H77" s="663"/>
      <c r="I77" s="643"/>
      <c r="J77" s="643"/>
      <c r="K77" s="643"/>
      <c r="L77" s="643"/>
      <c r="M77" s="643"/>
      <c r="N77" s="643"/>
      <c r="O77" s="643"/>
      <c r="P77" s="643"/>
      <c r="Q77" s="643"/>
      <c r="R77" s="643"/>
      <c r="S77" s="643"/>
      <c r="T77" s="643"/>
      <c r="U77" s="643"/>
      <c r="V77" s="643"/>
      <c r="W77" s="643"/>
      <c r="X77" s="643"/>
      <c r="Y77" s="643"/>
      <c r="Z77" s="643"/>
      <c r="AA77" s="643"/>
      <c r="AB77" s="643"/>
      <c r="AC77" s="643"/>
      <c r="AD77" s="643"/>
      <c r="AE77" s="643"/>
      <c r="AF77" s="643"/>
      <c r="AG77" s="643"/>
      <c r="AH77" s="643"/>
      <c r="AI77" s="643"/>
      <c r="AJ77" s="643"/>
      <c r="AK77" s="643"/>
      <c r="AL77" s="643"/>
      <c r="AM77" s="643"/>
      <c r="AN77" s="643"/>
      <c r="AO77" s="643"/>
      <c r="AP77" s="643"/>
      <c r="AQ77" s="643"/>
      <c r="AR77" s="643"/>
      <c r="AS77" s="643"/>
      <c r="AT77" s="643"/>
      <c r="AU77" s="643"/>
      <c r="AV77" s="643"/>
      <c r="AW77" s="643"/>
      <c r="AX77" s="643"/>
      <c r="AY77" s="643"/>
      <c r="AZ77" s="643"/>
      <c r="BA77" s="643"/>
      <c r="BB77" s="643"/>
      <c r="BC77" s="643"/>
      <c r="BD77" s="643"/>
      <c r="BE77" s="643"/>
      <c r="BF77" s="643"/>
      <c r="BG77" s="643"/>
      <c r="BH77" s="643"/>
      <c r="BI77" s="643"/>
      <c r="BJ77" s="643"/>
      <c r="BK77" s="643"/>
      <c r="BL77" s="643"/>
      <c r="BM77" s="643"/>
      <c r="BN77" s="643"/>
      <c r="BO77" s="643"/>
      <c r="BP77" s="643"/>
      <c r="BQ77" s="643"/>
      <c r="BR77" s="643"/>
      <c r="BS77" s="643"/>
      <c r="BT77" s="643"/>
      <c r="BU77" s="643"/>
      <c r="BV77" s="643"/>
      <c r="BW77" s="643"/>
      <c r="BX77" s="643"/>
      <c r="BY77" s="643"/>
      <c r="BZ77" s="643"/>
      <c r="CA77" s="643"/>
      <c r="CB77" s="643"/>
      <c r="CC77" s="643"/>
      <c r="CD77" s="643"/>
      <c r="CE77" s="643"/>
      <c r="CF77" s="643"/>
      <c r="CG77" s="643"/>
      <c r="CH77" s="643"/>
      <c r="CI77" s="643"/>
      <c r="CJ77" s="643"/>
      <c r="CK77" s="643"/>
      <c r="CL77" s="643"/>
      <c r="CM77" s="643"/>
      <c r="CN77" s="643"/>
      <c r="CO77" s="643"/>
      <c r="CP77" s="643"/>
      <c r="CQ77" s="643"/>
      <c r="CR77" s="643"/>
      <c r="CS77" s="643"/>
      <c r="CT77" s="643"/>
      <c r="CU77" s="643"/>
      <c r="CV77" s="643"/>
      <c r="CW77" s="643"/>
      <c r="CX77" s="644"/>
      <c r="CY77" s="643"/>
      <c r="CZ77" s="643"/>
      <c r="DA77" s="643"/>
      <c r="DB77" s="643"/>
      <c r="DC77" s="643"/>
      <c r="DD77" s="643"/>
      <c r="DE77" s="644"/>
      <c r="DF77" s="643"/>
      <c r="DG77" s="643"/>
      <c r="DH77" s="643"/>
      <c r="DI77" s="643"/>
      <c r="DJ77" s="643"/>
      <c r="DK77" s="643"/>
      <c r="DL77" s="644"/>
      <c r="DM77" s="643"/>
      <c r="DN77" s="643"/>
      <c r="DO77" s="643"/>
      <c r="DP77" s="643"/>
      <c r="DQ77" s="643"/>
      <c r="DR77" s="643"/>
      <c r="DS77" s="644"/>
      <c r="DT77" s="643"/>
      <c r="DU77" s="643"/>
      <c r="DV77" s="643"/>
      <c r="DW77" s="643"/>
      <c r="DX77" s="643"/>
      <c r="DY77" s="643"/>
      <c r="DZ77" s="644"/>
      <c r="EA77" s="643"/>
      <c r="EB77" s="643"/>
      <c r="EC77" s="643"/>
      <c r="ED77" s="643"/>
      <c r="EE77" s="643"/>
      <c r="EF77" s="643"/>
      <c r="EG77" s="644"/>
      <c r="EH77" s="643"/>
      <c r="EI77" s="643"/>
      <c r="EJ77" s="643"/>
      <c r="EK77" s="643"/>
      <c r="EL77" s="643"/>
      <c r="EM77" s="643"/>
      <c r="EN77" s="644"/>
      <c r="EO77" s="643"/>
      <c r="EP77" s="643"/>
      <c r="EQ77" s="643"/>
      <c r="ER77" s="643"/>
      <c r="ES77" s="643"/>
      <c r="ET77" s="643"/>
      <c r="EU77" s="644"/>
      <c r="EV77" s="643"/>
      <c r="EW77" s="643"/>
      <c r="EX77" s="643"/>
      <c r="EY77" s="643"/>
      <c r="EZ77" s="643"/>
      <c r="FA77" s="643"/>
      <c r="FB77" s="644"/>
      <c r="FC77" s="643"/>
      <c r="FD77" s="643"/>
      <c r="FE77" s="643"/>
      <c r="FF77" s="643"/>
      <c r="FG77" s="643"/>
      <c r="FH77" s="643"/>
      <c r="FI77" s="644"/>
      <c r="FJ77" s="643"/>
      <c r="FK77" s="643"/>
      <c r="FL77" s="643"/>
      <c r="FM77" s="643"/>
      <c r="FN77" s="643"/>
      <c r="FO77" s="643"/>
      <c r="FP77" s="644"/>
      <c r="FQ77" s="643"/>
      <c r="FR77" s="643"/>
      <c r="FS77" s="643"/>
      <c r="FT77" s="643"/>
      <c r="FU77" s="662"/>
      <c r="FV77" s="663"/>
      <c r="FW77" s="644"/>
      <c r="FX77" s="643"/>
      <c r="FY77" s="643"/>
      <c r="FZ77" s="643"/>
      <c r="GA77" s="643"/>
      <c r="GB77" s="643"/>
      <c r="GC77" s="643"/>
      <c r="GD77" s="644"/>
      <c r="GE77" s="643"/>
      <c r="GF77" s="643"/>
      <c r="GG77" s="643"/>
      <c r="GH77" s="643"/>
      <c r="GI77" s="643"/>
      <c r="GJ77" s="643"/>
      <c r="GK77" s="644"/>
      <c r="GL77" s="643"/>
      <c r="GM77" s="643"/>
      <c r="GN77" s="643"/>
      <c r="GO77" s="643"/>
      <c r="GP77" s="643"/>
      <c r="GQ77" s="643"/>
      <c r="GR77" s="644"/>
      <c r="GS77" s="643"/>
      <c r="GT77" s="643"/>
      <c r="GU77" s="643"/>
      <c r="GV77" s="643"/>
      <c r="GW77" s="643"/>
      <c r="GX77" s="643"/>
      <c r="GY77" s="726"/>
      <c r="GZ77" s="663"/>
      <c r="HA77" s="643"/>
      <c r="HB77" s="643"/>
      <c r="HC77" s="643"/>
      <c r="HD77" s="643"/>
      <c r="HE77" s="643"/>
      <c r="HF77" s="644"/>
      <c r="HG77" s="643"/>
      <c r="HH77" s="643"/>
      <c r="HI77" s="643"/>
      <c r="HJ77" s="643"/>
      <c r="HK77" s="643"/>
      <c r="HL77" s="643"/>
      <c r="HM77" s="644"/>
      <c r="HN77" s="643"/>
      <c r="HO77" s="643"/>
      <c r="HP77" s="643"/>
      <c r="HQ77" s="643"/>
      <c r="HR77" s="643"/>
      <c r="HS77" s="643"/>
      <c r="HT77" s="644"/>
      <c r="HU77" s="643"/>
      <c r="HV77" s="643"/>
      <c r="HW77" s="643"/>
      <c r="HX77" s="643"/>
      <c r="HY77" s="643"/>
      <c r="HZ77" s="643"/>
      <c r="IA77" s="644"/>
      <c r="IB77" s="643"/>
      <c r="IC77" s="643"/>
      <c r="ID77" s="653"/>
      <c r="IE77" s="654"/>
      <c r="IF77" s="655"/>
      <c r="IG77" s="655"/>
      <c r="IH77" s="644"/>
      <c r="II77" s="643"/>
      <c r="IJ77" s="643"/>
      <c r="IK77" s="643"/>
      <c r="IL77" s="643"/>
      <c r="IM77" s="643"/>
      <c r="IN77" s="643"/>
      <c r="IO77" s="644"/>
      <c r="IP77" s="643"/>
      <c r="IQ77" s="643"/>
      <c r="IR77" s="643"/>
      <c r="IS77" s="643"/>
      <c r="IT77" s="643"/>
      <c r="IU77" s="643"/>
      <c r="IV77" s="633"/>
      <c r="IW77" s="643"/>
      <c r="IX77" s="643"/>
      <c r="IY77" s="643"/>
      <c r="IZ77" s="643"/>
      <c r="JA77" s="643"/>
      <c r="JB77" s="643"/>
      <c r="JC77" s="644"/>
      <c r="JD77" s="643"/>
      <c r="JE77" s="643"/>
      <c r="JF77" s="643"/>
      <c r="JG77" s="643"/>
      <c r="JH77" s="643"/>
      <c r="JI77" s="626"/>
      <c r="JJ77" s="644"/>
      <c r="JK77" s="643"/>
      <c r="JL77" s="643"/>
      <c r="JM77" s="626"/>
      <c r="JN77" s="626"/>
      <c r="JO77" s="643"/>
      <c r="JP77" s="643"/>
      <c r="JQ77" s="644"/>
      <c r="JR77" s="643"/>
      <c r="JS77" s="643"/>
      <c r="JT77" s="643"/>
      <c r="JU77" s="643"/>
      <c r="JV77" s="643"/>
      <c r="JW77" s="643"/>
      <c r="JX77" s="644"/>
      <c r="JY77" s="643"/>
      <c r="JZ77" s="643"/>
      <c r="KA77" s="643"/>
      <c r="KB77" s="643"/>
      <c r="KC77" s="643"/>
      <c r="KD77" s="626"/>
      <c r="KE77" s="644"/>
      <c r="KG77" s="643">
        <v>10</v>
      </c>
      <c r="KH77" s="643">
        <v>20</v>
      </c>
      <c r="KJ77" s="626"/>
      <c r="KK77" s="628"/>
      <c r="KL77" s="633"/>
      <c r="KM77" s="626"/>
      <c r="KN77" s="626"/>
      <c r="KO77" s="626"/>
      <c r="KP77" s="626"/>
      <c r="KQ77" s="643"/>
      <c r="KR77" s="643"/>
      <c r="KS77" s="633"/>
      <c r="KT77" s="643"/>
      <c r="KU77" s="626"/>
      <c r="KV77" s="626"/>
      <c r="KW77" s="643"/>
      <c r="KX77" s="626"/>
      <c r="KY77" s="626"/>
      <c r="KZ77" s="633"/>
      <c r="LA77" s="626"/>
      <c r="LB77" s="626"/>
      <c r="LC77" s="626"/>
      <c r="LD77" s="626"/>
      <c r="LE77" s="626"/>
      <c r="LF77" s="626"/>
      <c r="LG77" s="633"/>
      <c r="LH77" s="626"/>
      <c r="LI77" s="626"/>
      <c r="LJ77" s="626"/>
      <c r="LK77" s="626"/>
      <c r="LL77" s="626"/>
      <c r="LM77" s="627"/>
      <c r="LN77" s="633"/>
      <c r="LO77" s="626"/>
      <c r="LP77" s="626"/>
      <c r="LQ77" s="626"/>
      <c r="LR77" s="626"/>
      <c r="LS77" s="626"/>
      <c r="LT77" s="626"/>
      <c r="LU77" s="633"/>
      <c r="LV77" s="626"/>
      <c r="LW77" s="626"/>
      <c r="LX77" s="626"/>
      <c r="LY77" s="626"/>
      <c r="LZ77" s="626"/>
      <c r="MA77" s="626"/>
      <c r="MB77" s="644"/>
      <c r="MC77" s="790"/>
      <c r="MD77" s="790"/>
      <c r="ME77" s="790"/>
      <c r="MF77" s="790"/>
      <c r="MG77" s="790"/>
      <c r="MH77" s="790"/>
      <c r="MI77" s="644"/>
      <c r="MJ77" s="643"/>
      <c r="MK77" s="643"/>
      <c r="ML77" s="643"/>
      <c r="MM77" s="643"/>
      <c r="MN77" s="643"/>
      <c r="MO77" s="643"/>
      <c r="MP77" s="644"/>
      <c r="MQ77" s="643"/>
      <c r="MR77" s="643"/>
      <c r="MS77" s="643"/>
      <c r="MT77" s="643"/>
    </row>
    <row r="78" spans="1:358" ht="22.8" customHeight="1" thickBot="1">
      <c r="A78" s="724">
        <v>1</v>
      </c>
      <c r="B78" s="725"/>
      <c r="C78" s="725"/>
      <c r="D78" s="725"/>
      <c r="E78" s="630"/>
      <c r="F78" s="631" t="s">
        <v>648</v>
      </c>
      <c r="G78" s="716">
        <f t="shared" si="5"/>
        <v>26</v>
      </c>
      <c r="H78" s="663"/>
      <c r="I78" s="643"/>
      <c r="J78" s="643"/>
      <c r="K78" s="643"/>
      <c r="L78" s="643"/>
      <c r="M78" s="643"/>
      <c r="N78" s="643"/>
      <c r="O78" s="643"/>
      <c r="P78" s="643"/>
      <c r="Q78" s="643"/>
      <c r="R78" s="643"/>
      <c r="S78" s="643"/>
      <c r="T78" s="643"/>
      <c r="U78" s="643"/>
      <c r="V78" s="643"/>
      <c r="W78" s="643"/>
      <c r="X78" s="643"/>
      <c r="Y78" s="643"/>
      <c r="Z78" s="643"/>
      <c r="AA78" s="643"/>
      <c r="AB78" s="643"/>
      <c r="AC78" s="643"/>
      <c r="AD78" s="643"/>
      <c r="AE78" s="643"/>
      <c r="AF78" s="643"/>
      <c r="AG78" s="643"/>
      <c r="AH78" s="643"/>
      <c r="AI78" s="643"/>
      <c r="AJ78" s="643"/>
      <c r="AK78" s="643"/>
      <c r="AL78" s="643"/>
      <c r="AM78" s="643"/>
      <c r="AN78" s="643"/>
      <c r="AO78" s="643"/>
      <c r="AP78" s="643"/>
      <c r="AQ78" s="643"/>
      <c r="AR78" s="643"/>
      <c r="AS78" s="643"/>
      <c r="AT78" s="643"/>
      <c r="AU78" s="643"/>
      <c r="AV78" s="643"/>
      <c r="AW78" s="643"/>
      <c r="AX78" s="643"/>
      <c r="AY78" s="643"/>
      <c r="AZ78" s="643"/>
      <c r="BA78" s="643"/>
      <c r="BB78" s="643"/>
      <c r="BC78" s="643"/>
      <c r="BD78" s="643"/>
      <c r="BE78" s="643"/>
      <c r="BF78" s="643"/>
      <c r="BG78" s="643"/>
      <c r="BH78" s="643"/>
      <c r="BI78" s="643"/>
      <c r="BJ78" s="643"/>
      <c r="BK78" s="643"/>
      <c r="BL78" s="643"/>
      <c r="BM78" s="643"/>
      <c r="BN78" s="643"/>
      <c r="BO78" s="643"/>
      <c r="BP78" s="643"/>
      <c r="BQ78" s="643"/>
      <c r="BR78" s="643"/>
      <c r="BS78" s="643"/>
      <c r="BT78" s="643"/>
      <c r="BU78" s="643"/>
      <c r="BV78" s="643"/>
      <c r="BW78" s="643"/>
      <c r="BX78" s="643"/>
      <c r="BY78" s="643"/>
      <c r="BZ78" s="643"/>
      <c r="CA78" s="643"/>
      <c r="CB78" s="643"/>
      <c r="CC78" s="643"/>
      <c r="CD78" s="643"/>
      <c r="CE78" s="643"/>
      <c r="CF78" s="643"/>
      <c r="CG78" s="643"/>
      <c r="CH78" s="643"/>
      <c r="CI78" s="643"/>
      <c r="CJ78" s="643"/>
      <c r="CK78" s="643"/>
      <c r="CL78" s="643"/>
      <c r="CM78" s="643"/>
      <c r="CN78" s="643"/>
      <c r="CO78" s="643"/>
      <c r="CP78" s="643"/>
      <c r="CQ78" s="643"/>
      <c r="CR78" s="643"/>
      <c r="CS78" s="643"/>
      <c r="CT78" s="643"/>
      <c r="CU78" s="643"/>
      <c r="CV78" s="643"/>
      <c r="CW78" s="643"/>
      <c r="CX78" s="644"/>
      <c r="CY78" s="643"/>
      <c r="CZ78" s="643"/>
      <c r="DA78" s="643"/>
      <c r="DB78" s="643"/>
      <c r="DC78" s="643"/>
      <c r="DD78" s="643"/>
      <c r="DE78" s="644"/>
      <c r="DF78" s="643"/>
      <c r="DG78" s="643"/>
      <c r="DH78" s="643"/>
      <c r="DI78" s="643"/>
      <c r="DJ78" s="643"/>
      <c r="DK78" s="643"/>
      <c r="DL78" s="644"/>
      <c r="DM78" s="643"/>
      <c r="DN78" s="643"/>
      <c r="DO78" s="643"/>
      <c r="DP78" s="643"/>
      <c r="DQ78" s="643"/>
      <c r="DR78" s="643"/>
      <c r="DS78" s="644"/>
      <c r="DT78" s="643"/>
      <c r="DU78" s="643"/>
      <c r="DV78" s="643"/>
      <c r="DW78" s="643"/>
      <c r="DX78" s="643"/>
      <c r="DY78" s="643"/>
      <c r="DZ78" s="644"/>
      <c r="EA78" s="643"/>
      <c r="EB78" s="643"/>
      <c r="EC78" s="643"/>
      <c r="ED78" s="643"/>
      <c r="EE78" s="643"/>
      <c r="EF78" s="643"/>
      <c r="EG78" s="644"/>
      <c r="EH78" s="643"/>
      <c r="EI78" s="643"/>
      <c r="EJ78" s="643"/>
      <c r="EK78" s="643"/>
      <c r="EL78" s="643"/>
      <c r="EM78" s="643"/>
      <c r="EN78" s="644"/>
      <c r="EO78" s="643"/>
      <c r="EP78" s="643"/>
      <c r="EQ78" s="643"/>
      <c r="ER78" s="643"/>
      <c r="ES78" s="643"/>
      <c r="ET78" s="643"/>
      <c r="EU78" s="644"/>
      <c r="EV78" s="643"/>
      <c r="EW78" s="643"/>
      <c r="EX78" s="643"/>
      <c r="EY78" s="643"/>
      <c r="EZ78" s="643"/>
      <c r="FA78" s="643"/>
      <c r="FB78" s="644"/>
      <c r="FC78" s="643"/>
      <c r="FD78" s="643"/>
      <c r="FE78" s="643"/>
      <c r="FF78" s="643"/>
      <c r="FG78" s="643"/>
      <c r="FH78" s="643"/>
      <c r="FI78" s="644"/>
      <c r="FJ78" s="643"/>
      <c r="FK78" s="643"/>
      <c r="FL78" s="643"/>
      <c r="FM78" s="643"/>
      <c r="FN78" s="643"/>
      <c r="FO78" s="643"/>
      <c r="FP78" s="644"/>
      <c r="FQ78" s="643"/>
      <c r="FR78" s="643"/>
      <c r="FS78" s="643"/>
      <c r="FT78" s="643"/>
      <c r="FU78" s="662"/>
      <c r="FV78" s="663"/>
      <c r="FW78" s="644"/>
      <c r="FX78" s="643"/>
      <c r="FY78" s="643"/>
      <c r="FZ78" s="643"/>
      <c r="GA78" s="643"/>
      <c r="GB78" s="643"/>
      <c r="GC78" s="643"/>
      <c r="GD78" s="644"/>
      <c r="GE78" s="643"/>
      <c r="GF78" s="643"/>
      <c r="GG78" s="643"/>
      <c r="GH78" s="643"/>
      <c r="GI78" s="643"/>
      <c r="GJ78" s="643"/>
      <c r="GK78" s="644"/>
      <c r="GL78" s="643"/>
      <c r="GM78" s="643"/>
      <c r="GN78" s="643"/>
      <c r="GO78" s="643"/>
      <c r="GP78" s="643"/>
      <c r="GQ78" s="643"/>
      <c r="GR78" s="644"/>
      <c r="GS78" s="643"/>
      <c r="GT78" s="643"/>
      <c r="GU78" s="643"/>
      <c r="GV78" s="643"/>
      <c r="GW78" s="643"/>
      <c r="GX78" s="643"/>
      <c r="GY78" s="726"/>
      <c r="GZ78" s="663"/>
      <c r="HA78" s="643"/>
      <c r="HB78" s="643"/>
      <c r="HC78" s="643"/>
      <c r="HD78" s="643"/>
      <c r="HE78" s="643"/>
      <c r="HF78" s="644"/>
      <c r="HG78" s="643"/>
      <c r="HH78" s="643"/>
      <c r="HI78" s="643"/>
      <c r="HJ78" s="643"/>
      <c r="HK78" s="643"/>
      <c r="HL78" s="643"/>
      <c r="HM78" s="644"/>
      <c r="HN78" s="643"/>
      <c r="HO78" s="643"/>
      <c r="HP78" s="643"/>
      <c r="HQ78" s="643"/>
      <c r="HR78" s="643"/>
      <c r="HS78" s="643"/>
      <c r="HT78" s="644"/>
      <c r="HU78" s="643"/>
      <c r="HV78" s="643"/>
      <c r="HW78" s="643"/>
      <c r="HX78" s="643"/>
      <c r="HY78" s="643"/>
      <c r="HZ78" s="643"/>
      <c r="IA78" s="644"/>
      <c r="IB78" s="643"/>
      <c r="IC78" s="643"/>
      <c r="ID78" s="727"/>
      <c r="IE78" s="728"/>
      <c r="IF78" s="729"/>
      <c r="IG78" s="729"/>
      <c r="IH78" s="644"/>
      <c r="II78" s="643"/>
      <c r="IJ78" s="643"/>
      <c r="IK78" s="643"/>
      <c r="IL78" s="643"/>
      <c r="IM78" s="643"/>
      <c r="IN78" s="643"/>
      <c r="IO78" s="644"/>
      <c r="IP78" s="643"/>
      <c r="IQ78" s="643"/>
      <c r="IR78" s="643"/>
      <c r="IS78" s="643"/>
      <c r="IT78" s="643"/>
      <c r="IU78" s="643"/>
      <c r="IV78" s="633"/>
      <c r="IW78" s="643"/>
      <c r="IX78" s="643"/>
      <c r="IY78" s="643"/>
      <c r="IZ78" s="643"/>
      <c r="JA78" s="643"/>
      <c r="JB78" s="643"/>
      <c r="JC78" s="644"/>
      <c r="JD78" s="643"/>
      <c r="JE78" s="643"/>
      <c r="JF78" s="643"/>
      <c r="JG78" s="643"/>
      <c r="JH78" s="643"/>
      <c r="JI78" s="626"/>
      <c r="JJ78" s="644"/>
      <c r="JK78" s="643"/>
      <c r="JL78" s="643"/>
      <c r="JM78" s="626"/>
      <c r="JN78" s="626"/>
      <c r="JO78" s="643"/>
      <c r="JP78" s="643"/>
      <c r="JQ78" s="644"/>
      <c r="JR78" s="643"/>
      <c r="JS78" s="643"/>
      <c r="JT78" s="643"/>
      <c r="JU78" s="643"/>
      <c r="JV78" s="643"/>
      <c r="JW78" s="643"/>
      <c r="JX78" s="644"/>
      <c r="JY78" s="643"/>
      <c r="JZ78" s="643"/>
      <c r="KA78" s="643"/>
      <c r="KB78" s="643"/>
      <c r="KC78" s="643"/>
      <c r="KD78" s="643"/>
      <c r="KE78" s="644"/>
      <c r="KF78" s="643"/>
      <c r="KG78" s="626"/>
      <c r="KH78" s="626"/>
      <c r="KI78" s="626"/>
      <c r="KJ78" s="626"/>
      <c r="KK78" s="628"/>
      <c r="KL78" s="644"/>
      <c r="KM78" s="626"/>
      <c r="KN78" s="626"/>
      <c r="KO78" s="778">
        <v>2</v>
      </c>
      <c r="KP78" s="767">
        <f>KO78*12</f>
        <v>24</v>
      </c>
      <c r="KQ78" s="643"/>
      <c r="KR78" s="643"/>
      <c r="KS78" s="644"/>
      <c r="KT78" s="643"/>
      <c r="KU78" s="626"/>
      <c r="KV78" s="626"/>
      <c r="KW78" s="626"/>
      <c r="KX78" s="643"/>
      <c r="KY78" s="643"/>
      <c r="KZ78" s="644"/>
      <c r="LA78" s="643"/>
      <c r="LB78" s="626"/>
      <c r="LC78" s="626"/>
      <c r="LD78" s="626"/>
      <c r="LE78" s="626"/>
      <c r="LF78" s="643"/>
      <c r="LG78" s="644"/>
      <c r="LH78" s="643"/>
      <c r="LI78" s="643"/>
      <c r="LJ78" s="643"/>
      <c r="LK78" s="643"/>
      <c r="LL78" s="643"/>
      <c r="LM78" s="662"/>
      <c r="LN78" s="644"/>
      <c r="LO78" s="643"/>
      <c r="LP78" s="643"/>
      <c r="LQ78" s="643"/>
      <c r="LR78" s="643"/>
      <c r="LS78" s="643"/>
      <c r="LT78" s="643"/>
      <c r="LU78" s="644"/>
      <c r="LV78" s="643"/>
      <c r="LW78" s="643"/>
      <c r="LX78" s="643"/>
      <c r="LY78" s="643"/>
      <c r="LZ78" s="643"/>
      <c r="MA78" s="643"/>
      <c r="MB78" s="644"/>
      <c r="MC78" s="790"/>
      <c r="MD78" s="790"/>
      <c r="ME78" s="790"/>
      <c r="MF78" s="790"/>
      <c r="MG78" s="790"/>
      <c r="MH78" s="790"/>
      <c r="MI78" s="644"/>
      <c r="MJ78" s="643"/>
      <c r="MK78" s="643"/>
      <c r="ML78" s="643"/>
      <c r="MM78" s="643"/>
      <c r="MN78" s="643"/>
      <c r="MO78" s="643"/>
      <c r="MP78" s="644"/>
      <c r="MQ78" s="643"/>
      <c r="MR78" s="643"/>
      <c r="MS78" s="643"/>
      <c r="MT78" s="643"/>
    </row>
    <row r="79" spans="1:358" ht="22.8" customHeight="1">
      <c r="A79" s="776">
        <v>1</v>
      </c>
      <c r="B79" s="776">
        <v>179</v>
      </c>
      <c r="C79" s="776">
        <v>32</v>
      </c>
      <c r="D79" s="630"/>
      <c r="E79" s="630" t="s">
        <v>649</v>
      </c>
      <c r="F79" s="631" t="s">
        <v>747</v>
      </c>
      <c r="G79" s="716">
        <f t="shared" si="4"/>
        <v>120</v>
      </c>
      <c r="H79" s="625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26"/>
      <c r="AB79" s="626"/>
      <c r="AC79" s="626"/>
      <c r="AD79" s="626"/>
      <c r="AE79" s="626"/>
      <c r="AF79" s="626"/>
      <c r="AG79" s="626"/>
      <c r="AH79" s="626"/>
      <c r="AI79" s="626"/>
      <c r="AJ79" s="626"/>
      <c r="AK79" s="626"/>
      <c r="AL79" s="626"/>
      <c r="AM79" s="626"/>
      <c r="AN79" s="626"/>
      <c r="AO79" s="626"/>
      <c r="AP79" s="626"/>
      <c r="AQ79" s="626"/>
      <c r="AR79" s="626"/>
      <c r="AS79" s="626"/>
      <c r="AT79" s="626"/>
      <c r="AU79" s="626"/>
      <c r="AV79" s="626"/>
      <c r="AW79" s="626"/>
      <c r="AX79" s="626"/>
      <c r="AY79" s="626"/>
      <c r="AZ79" s="626"/>
      <c r="BA79" s="626"/>
      <c r="BB79" s="626"/>
      <c r="BC79" s="626"/>
      <c r="BD79" s="626"/>
      <c r="BE79" s="626"/>
      <c r="BF79" s="626"/>
      <c r="BG79" s="626"/>
      <c r="BH79" s="626"/>
      <c r="BI79" s="626"/>
      <c r="BJ79" s="626"/>
      <c r="BK79" s="626"/>
      <c r="BL79" s="626"/>
      <c r="BM79" s="626"/>
      <c r="BN79" s="626"/>
      <c r="BO79" s="626"/>
      <c r="BP79" s="626"/>
      <c r="BQ79" s="626"/>
      <c r="BR79" s="626"/>
      <c r="BS79" s="626"/>
      <c r="BT79" s="626"/>
      <c r="BU79" s="626"/>
      <c r="BV79" s="626"/>
      <c r="BW79" s="626"/>
      <c r="BX79" s="626"/>
      <c r="BY79" s="626"/>
      <c r="BZ79" s="626"/>
      <c r="CA79" s="626"/>
      <c r="CB79" s="626"/>
      <c r="CC79" s="626"/>
      <c r="CD79" s="626"/>
      <c r="CE79" s="626"/>
      <c r="CF79" s="626"/>
      <c r="CG79" s="626"/>
      <c r="CH79" s="626"/>
      <c r="CI79" s="626"/>
      <c r="CJ79" s="626"/>
      <c r="CK79" s="626"/>
      <c r="CL79" s="626"/>
      <c r="CM79" s="626"/>
      <c r="CN79" s="626"/>
      <c r="CO79" s="626"/>
      <c r="CP79" s="626"/>
      <c r="CQ79" s="626"/>
      <c r="CR79" s="626"/>
      <c r="CS79" s="626"/>
      <c r="CT79" s="626"/>
      <c r="CU79" s="626"/>
      <c r="CV79" s="626"/>
      <c r="CW79" s="626"/>
      <c r="CX79" s="633"/>
      <c r="CY79" s="626"/>
      <c r="CZ79" s="626"/>
      <c r="DA79" s="626"/>
      <c r="DB79" s="626"/>
      <c r="DC79" s="626"/>
      <c r="DD79" s="626"/>
      <c r="DE79" s="633"/>
      <c r="DF79" s="626"/>
      <c r="DG79" s="626"/>
      <c r="DH79" s="626"/>
      <c r="DI79" s="626"/>
      <c r="DJ79" s="626"/>
      <c r="DK79" s="626"/>
      <c r="DL79" s="633"/>
      <c r="DM79" s="626"/>
      <c r="DN79" s="626"/>
      <c r="DO79" s="626"/>
      <c r="DP79" s="626"/>
      <c r="DQ79" s="626"/>
      <c r="DR79" s="626"/>
      <c r="DS79" s="633"/>
      <c r="DT79" s="626"/>
      <c r="DU79" s="626"/>
      <c r="DV79" s="626"/>
      <c r="DW79" s="626"/>
      <c r="DX79" s="626"/>
      <c r="DY79" s="626"/>
      <c r="DZ79" s="633"/>
      <c r="EA79" s="626"/>
      <c r="EB79" s="626"/>
      <c r="EC79" s="626"/>
      <c r="ED79" s="626"/>
      <c r="EE79" s="626"/>
      <c r="EF79" s="626"/>
      <c r="EG79" s="633"/>
      <c r="EH79" s="626"/>
      <c r="EI79" s="626"/>
      <c r="EJ79" s="626"/>
      <c r="EK79" s="626"/>
      <c r="EL79" s="626"/>
      <c r="EM79" s="626"/>
      <c r="EN79" s="633"/>
      <c r="EO79" s="626"/>
      <c r="EP79" s="626"/>
      <c r="EQ79" s="626"/>
      <c r="ER79" s="626"/>
      <c r="ES79" s="626"/>
      <c r="ET79" s="626"/>
      <c r="EU79" s="633"/>
      <c r="EV79" s="626"/>
      <c r="EW79" s="626"/>
      <c r="EX79" s="626"/>
      <c r="EY79" s="626"/>
      <c r="EZ79" s="626"/>
      <c r="FA79" s="626"/>
      <c r="FB79" s="633"/>
      <c r="FC79" s="626"/>
      <c r="FD79" s="626"/>
      <c r="FE79" s="626"/>
      <c r="FF79" s="626"/>
      <c r="FG79" s="626"/>
      <c r="FH79" s="626"/>
      <c r="FI79" s="633"/>
      <c r="FJ79" s="626"/>
      <c r="FK79" s="626"/>
      <c r="FL79" s="626"/>
      <c r="FM79" s="626"/>
      <c r="FN79" s="626"/>
      <c r="FO79" s="626"/>
      <c r="FP79" s="633"/>
      <c r="FQ79" s="626"/>
      <c r="FR79" s="626"/>
      <c r="FS79" s="626"/>
      <c r="FT79" s="626"/>
      <c r="FU79" s="627"/>
      <c r="FV79" s="625"/>
      <c r="FW79" s="633"/>
      <c r="FX79" s="626"/>
      <c r="FY79" s="626"/>
      <c r="FZ79" s="626"/>
      <c r="GA79" s="626"/>
      <c r="GB79" s="626"/>
      <c r="GC79" s="626"/>
      <c r="GD79" s="633"/>
      <c r="GE79" s="626"/>
      <c r="GF79" s="626"/>
      <c r="GG79" s="626"/>
      <c r="GH79" s="626"/>
      <c r="GI79" s="626"/>
      <c r="GJ79" s="626"/>
      <c r="GK79" s="633"/>
      <c r="GL79" s="626"/>
      <c r="GM79" s="626"/>
      <c r="GN79" s="626"/>
      <c r="GO79" s="626"/>
      <c r="GP79" s="626"/>
      <c r="GQ79" s="626"/>
      <c r="GR79" s="633"/>
      <c r="GS79" s="626"/>
      <c r="GT79" s="626"/>
      <c r="GU79" s="626"/>
      <c r="GV79" s="626"/>
      <c r="GW79" s="626"/>
      <c r="GX79" s="626"/>
      <c r="GY79" s="634"/>
      <c r="GZ79" s="625"/>
      <c r="HA79" s="626"/>
      <c r="HB79" s="626"/>
      <c r="HC79" s="626"/>
      <c r="HD79" s="626"/>
      <c r="HE79" s="626"/>
      <c r="HF79" s="633"/>
      <c r="HG79" s="626"/>
      <c r="HH79" s="626"/>
      <c r="HI79" s="626"/>
      <c r="HJ79" s="626"/>
      <c r="HK79" s="626"/>
      <c r="HL79" s="626"/>
      <c r="HM79" s="633"/>
      <c r="HN79" s="626"/>
      <c r="HO79" s="626"/>
      <c r="HP79" s="626"/>
      <c r="HQ79" s="626"/>
      <c r="HR79" s="626"/>
      <c r="HS79" s="626"/>
      <c r="HT79" s="633"/>
      <c r="HU79" s="626"/>
      <c r="HV79" s="626"/>
      <c r="HW79" s="626"/>
      <c r="HX79" s="626"/>
      <c r="HY79" s="626"/>
      <c r="HZ79" s="626"/>
      <c r="IA79" s="633"/>
      <c r="IB79" s="626"/>
      <c r="IC79" s="626"/>
      <c r="ID79" s="653"/>
      <c r="IE79" s="654"/>
      <c r="IF79" s="655"/>
      <c r="IG79" s="655"/>
      <c r="IH79" s="633"/>
      <c r="II79" s="626"/>
      <c r="IJ79" s="626"/>
      <c r="IK79" s="626"/>
      <c r="IL79" s="626"/>
      <c r="IM79" s="626"/>
      <c r="IN79" s="626"/>
      <c r="IO79" s="633"/>
      <c r="IP79" s="626"/>
      <c r="IQ79" s="626"/>
      <c r="IR79" s="626"/>
      <c r="IS79" s="626"/>
      <c r="IT79" s="626"/>
      <c r="IU79" s="626"/>
      <c r="IV79" s="633"/>
      <c r="IW79" s="626"/>
      <c r="IX79" s="626"/>
      <c r="IY79" s="626"/>
      <c r="IZ79" s="626"/>
      <c r="JA79" s="626"/>
      <c r="JB79" s="626"/>
      <c r="JC79" s="633"/>
      <c r="JD79" s="626"/>
      <c r="JE79" s="626"/>
      <c r="JF79" s="626"/>
      <c r="JG79" s="626"/>
      <c r="JH79" s="626"/>
      <c r="JI79" s="626"/>
      <c r="JJ79" s="644"/>
      <c r="JK79" s="626"/>
      <c r="JL79" s="626"/>
      <c r="JM79" s="626"/>
      <c r="JN79" s="626"/>
      <c r="JO79" s="643"/>
      <c r="JP79" s="643"/>
      <c r="JQ79" s="644"/>
      <c r="JR79" s="643"/>
      <c r="JS79" s="643"/>
      <c r="JT79" s="643"/>
      <c r="JU79" s="626"/>
      <c r="JV79" s="626"/>
      <c r="JW79" s="626"/>
      <c r="JX79" s="644"/>
      <c r="JY79" s="643"/>
      <c r="JZ79" s="643"/>
      <c r="KA79" s="626"/>
      <c r="KB79" s="626"/>
      <c r="KC79" s="626"/>
      <c r="KD79" s="626"/>
      <c r="KE79" s="633"/>
      <c r="KH79" s="643">
        <v>10</v>
      </c>
      <c r="KI79" s="643">
        <v>30</v>
      </c>
      <c r="KJ79" s="643">
        <v>30</v>
      </c>
      <c r="KK79" s="643">
        <v>30</v>
      </c>
      <c r="KL79" s="644"/>
      <c r="KM79" s="626">
        <v>20</v>
      </c>
      <c r="KN79" s="626"/>
      <c r="KO79" s="643"/>
      <c r="KP79" s="643"/>
      <c r="KQ79" s="643"/>
      <c r="KR79" s="643"/>
      <c r="KS79" s="644"/>
      <c r="KT79" s="643"/>
      <c r="KU79" s="626"/>
      <c r="KV79" s="626"/>
      <c r="KW79" s="626"/>
      <c r="KX79" s="643"/>
      <c r="KY79" s="643"/>
      <c r="KZ79" s="644"/>
      <c r="LA79" s="643"/>
      <c r="LB79" s="626"/>
      <c r="LC79" s="626"/>
      <c r="LD79" s="626"/>
      <c r="LE79" s="626"/>
      <c r="LF79" s="626"/>
      <c r="LG79" s="633"/>
      <c r="LH79" s="626"/>
      <c r="LI79" s="626"/>
      <c r="LJ79" s="626"/>
      <c r="LK79" s="626"/>
      <c r="LL79" s="626"/>
      <c r="LM79" s="627"/>
      <c r="LN79" s="633"/>
      <c r="LO79" s="626"/>
      <c r="LP79" s="626"/>
      <c r="LQ79" s="626"/>
      <c r="LR79" s="626"/>
      <c r="LS79" s="626"/>
      <c r="LT79" s="626"/>
      <c r="LU79" s="633"/>
      <c r="LV79" s="626"/>
      <c r="LW79" s="626"/>
      <c r="LX79" s="626"/>
      <c r="LY79" s="626"/>
      <c r="LZ79" s="626"/>
      <c r="MA79" s="626"/>
      <c r="MB79" s="633"/>
      <c r="MC79" s="790"/>
      <c r="MD79" s="790"/>
      <c r="ME79" s="790"/>
      <c r="MF79" s="790"/>
      <c r="MG79" s="790"/>
      <c r="MH79" s="790"/>
      <c r="MI79" s="633"/>
      <c r="MJ79" s="626"/>
      <c r="MK79" s="626"/>
      <c r="ML79" s="626"/>
      <c r="MM79" s="626"/>
      <c r="MN79" s="626"/>
      <c r="MO79" s="626"/>
      <c r="MP79" s="633"/>
      <c r="MQ79" s="626"/>
      <c r="MR79" s="626"/>
      <c r="MS79" s="626"/>
      <c r="MT79" s="626"/>
    </row>
    <row r="80" spans="1:358" ht="22.8" customHeight="1">
      <c r="A80" s="724">
        <v>1</v>
      </c>
      <c r="B80" s="630"/>
      <c r="C80" s="630"/>
      <c r="D80" s="630"/>
      <c r="E80" s="630"/>
      <c r="F80" s="631" t="s">
        <v>648</v>
      </c>
      <c r="G80" s="716">
        <f t="shared" si="4"/>
        <v>0</v>
      </c>
      <c r="H80" s="625"/>
      <c r="I80" s="626"/>
      <c r="J80" s="626"/>
      <c r="K80" s="626"/>
      <c r="L80" s="626"/>
      <c r="M80" s="626"/>
      <c r="N80" s="626"/>
      <c r="O80" s="626"/>
      <c r="P80" s="626"/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6"/>
      <c r="AN80" s="626"/>
      <c r="AO80" s="626"/>
      <c r="AP80" s="626"/>
      <c r="AQ80" s="626"/>
      <c r="AR80" s="626"/>
      <c r="AS80" s="626"/>
      <c r="AT80" s="626"/>
      <c r="AU80" s="626"/>
      <c r="AV80" s="626"/>
      <c r="AW80" s="626"/>
      <c r="AX80" s="626"/>
      <c r="AY80" s="626"/>
      <c r="AZ80" s="626"/>
      <c r="BA80" s="626"/>
      <c r="BB80" s="626"/>
      <c r="BC80" s="626"/>
      <c r="BD80" s="626"/>
      <c r="BE80" s="626"/>
      <c r="BF80" s="626"/>
      <c r="BG80" s="626"/>
      <c r="BH80" s="626"/>
      <c r="BI80" s="626"/>
      <c r="BJ80" s="626"/>
      <c r="BK80" s="626"/>
      <c r="BL80" s="626"/>
      <c r="BM80" s="626"/>
      <c r="BN80" s="626"/>
      <c r="BO80" s="626"/>
      <c r="BP80" s="626"/>
      <c r="BQ80" s="626"/>
      <c r="BR80" s="626"/>
      <c r="BS80" s="626"/>
      <c r="BT80" s="626"/>
      <c r="BU80" s="626"/>
      <c r="BV80" s="626"/>
      <c r="BW80" s="626"/>
      <c r="BX80" s="626"/>
      <c r="BY80" s="626"/>
      <c r="BZ80" s="626"/>
      <c r="CA80" s="626"/>
      <c r="CB80" s="626"/>
      <c r="CC80" s="626"/>
      <c r="CD80" s="626"/>
      <c r="CE80" s="626"/>
      <c r="CF80" s="626"/>
      <c r="CG80" s="626"/>
      <c r="CH80" s="626"/>
      <c r="CI80" s="626"/>
      <c r="CJ80" s="626"/>
      <c r="CK80" s="626"/>
      <c r="CL80" s="626"/>
      <c r="CM80" s="626"/>
      <c r="CN80" s="626"/>
      <c r="CO80" s="626"/>
      <c r="CP80" s="626"/>
      <c r="CQ80" s="626"/>
      <c r="CR80" s="626"/>
      <c r="CS80" s="626"/>
      <c r="CT80" s="626"/>
      <c r="CU80" s="626"/>
      <c r="CV80" s="626"/>
      <c r="CW80" s="626"/>
      <c r="CX80" s="633"/>
      <c r="CY80" s="626"/>
      <c r="CZ80" s="626"/>
      <c r="DA80" s="626"/>
      <c r="DB80" s="626"/>
      <c r="DC80" s="626"/>
      <c r="DD80" s="626"/>
      <c r="DE80" s="633"/>
      <c r="DF80" s="626"/>
      <c r="DG80" s="626"/>
      <c r="DH80" s="626"/>
      <c r="DI80" s="626"/>
      <c r="DJ80" s="626"/>
      <c r="DK80" s="626"/>
      <c r="DL80" s="633"/>
      <c r="DM80" s="626"/>
      <c r="DN80" s="626"/>
      <c r="DO80" s="626"/>
      <c r="DP80" s="626"/>
      <c r="DQ80" s="626"/>
      <c r="DR80" s="626"/>
      <c r="DS80" s="633"/>
      <c r="DT80" s="626"/>
      <c r="DU80" s="626"/>
      <c r="DV80" s="626"/>
      <c r="DW80" s="626"/>
      <c r="DX80" s="626"/>
      <c r="DY80" s="626"/>
      <c r="DZ80" s="633"/>
      <c r="EA80" s="626"/>
      <c r="EB80" s="626"/>
      <c r="EC80" s="626"/>
      <c r="ED80" s="626"/>
      <c r="EE80" s="626"/>
      <c r="EF80" s="626"/>
      <c r="EG80" s="633"/>
      <c r="EH80" s="626"/>
      <c r="EI80" s="626"/>
      <c r="EJ80" s="626"/>
      <c r="EK80" s="626"/>
      <c r="EL80" s="626"/>
      <c r="EM80" s="626"/>
      <c r="EN80" s="633"/>
      <c r="EO80" s="626"/>
      <c r="EP80" s="626"/>
      <c r="EQ80" s="626"/>
      <c r="ER80" s="626"/>
      <c r="ES80" s="626"/>
      <c r="ET80" s="626"/>
      <c r="EU80" s="633"/>
      <c r="EV80" s="626"/>
      <c r="EW80" s="626"/>
      <c r="EX80" s="626"/>
      <c r="EY80" s="626"/>
      <c r="EZ80" s="626"/>
      <c r="FA80" s="626"/>
      <c r="FB80" s="633"/>
      <c r="FC80" s="626"/>
      <c r="FD80" s="626"/>
      <c r="FE80" s="626"/>
      <c r="FF80" s="626"/>
      <c r="FG80" s="626"/>
      <c r="FH80" s="626"/>
      <c r="FI80" s="633"/>
      <c r="FJ80" s="626"/>
      <c r="FK80" s="626"/>
      <c r="FL80" s="626"/>
      <c r="FM80" s="626"/>
      <c r="FN80" s="626"/>
      <c r="FO80" s="626"/>
      <c r="FP80" s="633"/>
      <c r="FQ80" s="626"/>
      <c r="FR80" s="626"/>
      <c r="FS80" s="626"/>
      <c r="FT80" s="626"/>
      <c r="FU80" s="627"/>
      <c r="FV80" s="625"/>
      <c r="FW80" s="633"/>
      <c r="FX80" s="626"/>
      <c r="FY80" s="626"/>
      <c r="FZ80" s="626"/>
      <c r="GA80" s="626"/>
      <c r="GB80" s="626"/>
      <c r="GC80" s="626"/>
      <c r="GD80" s="633"/>
      <c r="GE80" s="626"/>
      <c r="GF80" s="626"/>
      <c r="GG80" s="626"/>
      <c r="GH80" s="626"/>
      <c r="GI80" s="626"/>
      <c r="GJ80" s="626"/>
      <c r="GK80" s="633"/>
      <c r="GL80" s="626"/>
      <c r="GM80" s="626"/>
      <c r="GN80" s="626"/>
      <c r="GO80" s="626"/>
      <c r="GP80" s="626"/>
      <c r="GQ80" s="626"/>
      <c r="GR80" s="633"/>
      <c r="GS80" s="626"/>
      <c r="GT80" s="626"/>
      <c r="GU80" s="626"/>
      <c r="GV80" s="626"/>
      <c r="GW80" s="626"/>
      <c r="GX80" s="626"/>
      <c r="GY80" s="634"/>
      <c r="GZ80" s="625"/>
      <c r="HA80" s="626"/>
      <c r="HB80" s="626"/>
      <c r="HC80" s="626"/>
      <c r="HD80" s="626"/>
      <c r="HE80" s="626"/>
      <c r="HF80" s="633"/>
      <c r="HG80" s="626"/>
      <c r="HH80" s="626"/>
      <c r="HI80" s="626"/>
      <c r="HJ80" s="626"/>
      <c r="HK80" s="626"/>
      <c r="HL80" s="626"/>
      <c r="HM80" s="633"/>
      <c r="HN80" s="626"/>
      <c r="HO80" s="626"/>
      <c r="HP80" s="626"/>
      <c r="HQ80" s="626"/>
      <c r="HR80" s="626"/>
      <c r="HS80" s="626"/>
      <c r="HT80" s="633"/>
      <c r="HU80" s="626"/>
      <c r="HV80" s="626"/>
      <c r="HW80" s="626"/>
      <c r="HX80" s="626"/>
      <c r="HY80" s="626"/>
      <c r="HZ80" s="626"/>
      <c r="IA80" s="633"/>
      <c r="IB80" s="626"/>
      <c r="IC80" s="626"/>
      <c r="ID80" s="653"/>
      <c r="IE80" s="654"/>
      <c r="IF80" s="655"/>
      <c r="IG80" s="655"/>
      <c r="IH80" s="633"/>
      <c r="II80" s="626"/>
      <c r="IJ80" s="626"/>
      <c r="IK80" s="626"/>
      <c r="IL80" s="626"/>
      <c r="IM80" s="626"/>
      <c r="IN80" s="626"/>
      <c r="IO80" s="633"/>
      <c r="IP80" s="626"/>
      <c r="IQ80" s="626"/>
      <c r="IR80" s="626"/>
      <c r="IS80" s="626"/>
      <c r="IT80" s="626"/>
      <c r="IU80" s="626"/>
      <c r="IV80" s="633"/>
      <c r="IW80" s="626"/>
      <c r="IX80" s="626"/>
      <c r="IY80" s="626"/>
      <c r="IZ80" s="626"/>
      <c r="JA80" s="626"/>
      <c r="JB80" s="626"/>
      <c r="JC80" s="633"/>
      <c r="JD80" s="626"/>
      <c r="JE80" s="626"/>
      <c r="JF80" s="626"/>
      <c r="JG80" s="626"/>
      <c r="JH80" s="626"/>
      <c r="JI80" s="626"/>
      <c r="JJ80" s="644"/>
      <c r="JK80" s="626"/>
      <c r="JL80" s="626"/>
      <c r="JM80" s="626"/>
      <c r="JN80" s="626"/>
      <c r="JO80" s="643"/>
      <c r="JP80" s="643"/>
      <c r="JQ80" s="644"/>
      <c r="JR80" s="643"/>
      <c r="JS80" s="643"/>
      <c r="JT80" s="643"/>
      <c r="JU80" s="626"/>
      <c r="JV80" s="626"/>
      <c r="JW80" s="626"/>
      <c r="JX80" s="633"/>
      <c r="JY80" s="626"/>
      <c r="JZ80" s="626"/>
      <c r="KA80" s="626"/>
      <c r="KB80" s="626"/>
      <c r="KC80" s="626"/>
      <c r="KD80" s="626"/>
      <c r="KE80" s="633"/>
      <c r="KF80" s="626"/>
      <c r="KG80" s="626"/>
      <c r="KH80" s="626"/>
      <c r="KI80" s="626"/>
      <c r="KJ80" s="626"/>
      <c r="KK80" s="628"/>
      <c r="KL80" s="644"/>
      <c r="KM80" s="626"/>
      <c r="KN80" s="626"/>
      <c r="KO80" s="626"/>
      <c r="KP80" s="643"/>
      <c r="KQ80" s="643"/>
      <c r="KR80" s="643"/>
      <c r="KS80" s="633"/>
      <c r="KT80" s="643"/>
      <c r="KU80" s="626"/>
      <c r="KV80" s="626"/>
      <c r="KW80" s="626"/>
      <c r="KX80" s="643"/>
      <c r="KY80" s="643"/>
      <c r="KZ80" s="633"/>
      <c r="LA80" s="626"/>
      <c r="LB80" s="626"/>
      <c r="LC80" s="626"/>
      <c r="LD80" s="626"/>
      <c r="LE80" s="626"/>
      <c r="LF80" s="626"/>
      <c r="LG80" s="633"/>
      <c r="LH80" s="626"/>
      <c r="LI80" s="626"/>
      <c r="LJ80" s="626"/>
      <c r="LK80" s="626"/>
      <c r="LL80" s="626"/>
      <c r="LM80" s="627"/>
      <c r="LN80" s="633"/>
      <c r="LO80" s="626"/>
      <c r="LP80" s="626"/>
      <c r="LQ80" s="626"/>
      <c r="LR80" s="626"/>
      <c r="LS80" s="626"/>
      <c r="LT80" s="626"/>
      <c r="LU80" s="633"/>
      <c r="LV80" s="626"/>
      <c r="LW80" s="626"/>
      <c r="LX80" s="626"/>
      <c r="LY80" s="626"/>
      <c r="LZ80" s="626"/>
      <c r="MA80" s="626"/>
      <c r="MB80" s="633"/>
      <c r="MC80" s="790"/>
      <c r="MD80" s="790"/>
      <c r="ME80" s="790"/>
      <c r="MF80" s="790"/>
      <c r="MG80" s="790"/>
      <c r="MH80" s="790"/>
      <c r="MI80" s="633"/>
      <c r="MJ80" s="626"/>
      <c r="MK80" s="626"/>
      <c r="ML80" s="626"/>
      <c r="MM80" s="626"/>
      <c r="MN80" s="626"/>
      <c r="MO80" s="626"/>
      <c r="MP80" s="633"/>
      <c r="MQ80" s="626"/>
      <c r="MR80" s="626"/>
      <c r="MS80" s="626"/>
      <c r="MT80" s="626"/>
    </row>
    <row r="81" spans="1:358" ht="22.8" hidden="1" customHeight="1" outlineLevel="1">
      <c r="A81" s="775">
        <v>1</v>
      </c>
      <c r="B81" s="775">
        <v>198</v>
      </c>
      <c r="C81" s="775">
        <v>32</v>
      </c>
      <c r="D81" s="725"/>
      <c r="E81" s="630" t="s">
        <v>649</v>
      </c>
      <c r="F81" s="631" t="s">
        <v>748</v>
      </c>
      <c r="G81" s="716">
        <f>SUM(H81:MT81)</f>
        <v>110</v>
      </c>
      <c r="H81" s="66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43"/>
      <c r="AB81" s="643"/>
      <c r="AC81" s="643"/>
      <c r="AD81" s="643"/>
      <c r="AE81" s="643"/>
      <c r="AF81" s="643"/>
      <c r="AG81" s="643"/>
      <c r="AH81" s="643"/>
      <c r="AI81" s="643"/>
      <c r="AJ81" s="643"/>
      <c r="AK81" s="643"/>
      <c r="AL81" s="643"/>
      <c r="AM81" s="643"/>
      <c r="AN81" s="643"/>
      <c r="AO81" s="643"/>
      <c r="AP81" s="643"/>
      <c r="AQ81" s="643"/>
      <c r="AR81" s="643"/>
      <c r="AS81" s="643"/>
      <c r="AT81" s="643"/>
      <c r="AU81" s="643"/>
      <c r="AV81" s="643"/>
      <c r="AW81" s="643"/>
      <c r="AX81" s="643"/>
      <c r="AY81" s="643"/>
      <c r="AZ81" s="643"/>
      <c r="BA81" s="643"/>
      <c r="BB81" s="643"/>
      <c r="BC81" s="643"/>
      <c r="BD81" s="643"/>
      <c r="BE81" s="643"/>
      <c r="BF81" s="643"/>
      <c r="BG81" s="643"/>
      <c r="BH81" s="643"/>
      <c r="BI81" s="643"/>
      <c r="BJ81" s="643"/>
      <c r="BK81" s="643"/>
      <c r="BL81" s="643"/>
      <c r="BM81" s="643"/>
      <c r="BN81" s="643"/>
      <c r="BO81" s="643"/>
      <c r="BP81" s="643"/>
      <c r="BQ81" s="643"/>
      <c r="BR81" s="643"/>
      <c r="BS81" s="643"/>
      <c r="BT81" s="643"/>
      <c r="BU81" s="643"/>
      <c r="BV81" s="643"/>
      <c r="BW81" s="643"/>
      <c r="BX81" s="643"/>
      <c r="BY81" s="643"/>
      <c r="BZ81" s="643"/>
      <c r="CA81" s="643"/>
      <c r="CB81" s="643"/>
      <c r="CC81" s="643"/>
      <c r="CD81" s="643"/>
      <c r="CE81" s="643"/>
      <c r="CF81" s="643"/>
      <c r="CG81" s="643"/>
      <c r="CH81" s="643"/>
      <c r="CI81" s="643"/>
      <c r="CJ81" s="643"/>
      <c r="CK81" s="643"/>
      <c r="CL81" s="643"/>
      <c r="CM81" s="643"/>
      <c r="CN81" s="643"/>
      <c r="CO81" s="643"/>
      <c r="CP81" s="643"/>
      <c r="CQ81" s="643"/>
      <c r="CR81" s="643"/>
      <c r="CS81" s="643"/>
      <c r="CT81" s="643"/>
      <c r="CU81" s="643"/>
      <c r="CV81" s="643"/>
      <c r="CW81" s="643"/>
      <c r="CX81" s="644"/>
      <c r="CY81" s="643"/>
      <c r="CZ81" s="643"/>
      <c r="DA81" s="643"/>
      <c r="DB81" s="643"/>
      <c r="DC81" s="643"/>
      <c r="DD81" s="643"/>
      <c r="DE81" s="644"/>
      <c r="DF81" s="643"/>
      <c r="DG81" s="643"/>
      <c r="DH81" s="643"/>
      <c r="DI81" s="643"/>
      <c r="DJ81" s="643"/>
      <c r="DK81" s="643"/>
      <c r="DL81" s="644"/>
      <c r="DM81" s="643"/>
      <c r="DN81" s="643"/>
      <c r="DO81" s="643"/>
      <c r="DP81" s="643"/>
      <c r="DQ81" s="643"/>
      <c r="DR81" s="643"/>
      <c r="DS81" s="644"/>
      <c r="DT81" s="643"/>
      <c r="DU81" s="643"/>
      <c r="DV81" s="643"/>
      <c r="DW81" s="643"/>
      <c r="DX81" s="643"/>
      <c r="DY81" s="643"/>
      <c r="DZ81" s="644"/>
      <c r="EA81" s="643"/>
      <c r="EB81" s="643"/>
      <c r="EC81" s="643"/>
      <c r="ED81" s="643"/>
      <c r="EE81" s="643"/>
      <c r="EF81" s="643"/>
      <c r="EG81" s="644"/>
      <c r="EH81" s="643"/>
      <c r="EI81" s="643"/>
      <c r="EJ81" s="643"/>
      <c r="EK81" s="643"/>
      <c r="EL81" s="643"/>
      <c r="EM81" s="643"/>
      <c r="EN81" s="644"/>
      <c r="EO81" s="643"/>
      <c r="EP81" s="643"/>
      <c r="EQ81" s="643"/>
      <c r="ER81" s="643"/>
      <c r="ES81" s="643"/>
      <c r="ET81" s="643"/>
      <c r="EU81" s="644"/>
      <c r="EV81" s="643"/>
      <c r="EW81" s="643"/>
      <c r="EX81" s="643"/>
      <c r="EY81" s="643"/>
      <c r="EZ81" s="643"/>
      <c r="FA81" s="643"/>
      <c r="FB81" s="644"/>
      <c r="FC81" s="643"/>
      <c r="FD81" s="643"/>
      <c r="FE81" s="643"/>
      <c r="FF81" s="643"/>
      <c r="FG81" s="643"/>
      <c r="FH81" s="643"/>
      <c r="FI81" s="644"/>
      <c r="FJ81" s="643"/>
      <c r="FK81" s="643"/>
      <c r="FL81" s="643"/>
      <c r="FM81" s="643"/>
      <c r="FN81" s="643"/>
      <c r="FO81" s="643"/>
      <c r="FP81" s="644"/>
      <c r="FQ81" s="643"/>
      <c r="FR81" s="643"/>
      <c r="FS81" s="643"/>
      <c r="FT81" s="643"/>
      <c r="FU81" s="662"/>
      <c r="FV81" s="663"/>
      <c r="FW81" s="644"/>
      <c r="FX81" s="643"/>
      <c r="FY81" s="643"/>
      <c r="FZ81" s="643"/>
      <c r="GA81" s="643"/>
      <c r="GB81" s="643"/>
      <c r="GC81" s="643"/>
      <c r="GD81" s="644"/>
      <c r="GE81" s="643"/>
      <c r="GF81" s="643"/>
      <c r="GG81" s="643"/>
      <c r="GH81" s="643"/>
      <c r="GI81" s="643"/>
      <c r="GJ81" s="643"/>
      <c r="GK81" s="644"/>
      <c r="GL81" s="643"/>
      <c r="GM81" s="643"/>
      <c r="GN81" s="643"/>
      <c r="GO81" s="643"/>
      <c r="GP81" s="643"/>
      <c r="GQ81" s="643"/>
      <c r="GR81" s="644"/>
      <c r="GS81" s="643"/>
      <c r="GT81" s="643"/>
      <c r="GU81" s="643"/>
      <c r="GV81" s="643"/>
      <c r="GW81" s="643"/>
      <c r="GX81" s="643"/>
      <c r="GY81" s="726"/>
      <c r="GZ81" s="663"/>
      <c r="HA81" s="643"/>
      <c r="HB81" s="643"/>
      <c r="HC81" s="643"/>
      <c r="HD81" s="643"/>
      <c r="HE81" s="643"/>
      <c r="HF81" s="644"/>
      <c r="HG81" s="643"/>
      <c r="HH81" s="643"/>
      <c r="HI81" s="643"/>
      <c r="HJ81" s="643"/>
      <c r="HK81" s="643"/>
      <c r="HL81" s="643"/>
      <c r="HM81" s="644"/>
      <c r="HN81" s="643"/>
      <c r="HO81" s="643"/>
      <c r="HP81" s="643"/>
      <c r="HQ81" s="643"/>
      <c r="HR81" s="643"/>
      <c r="HS81" s="643"/>
      <c r="HT81" s="644"/>
      <c r="HU81" s="643"/>
      <c r="HV81" s="643"/>
      <c r="HW81" s="643"/>
      <c r="HX81" s="643"/>
      <c r="HY81" s="643"/>
      <c r="HZ81" s="643"/>
      <c r="IA81" s="644"/>
      <c r="IB81" s="643"/>
      <c r="IC81" s="643"/>
      <c r="ID81" s="653"/>
      <c r="IE81" s="654"/>
      <c r="IF81" s="655"/>
      <c r="IG81" s="655"/>
      <c r="IH81" s="644"/>
      <c r="II81" s="643"/>
      <c r="IJ81" s="643"/>
      <c r="IK81" s="643"/>
      <c r="IL81" s="643"/>
      <c r="IM81" s="643"/>
      <c r="IN81" s="643"/>
      <c r="IO81" s="644"/>
      <c r="IP81" s="643"/>
      <c r="IQ81" s="643"/>
      <c r="IR81" s="643"/>
      <c r="IS81" s="643"/>
      <c r="IT81" s="643"/>
      <c r="IU81" s="643"/>
      <c r="IV81" s="633"/>
      <c r="IW81" s="643"/>
      <c r="IX81" s="643"/>
      <c r="IY81" s="643"/>
      <c r="IZ81" s="643"/>
      <c r="JA81" s="643"/>
      <c r="JB81" s="643"/>
      <c r="JC81" s="644"/>
      <c r="JD81" s="643"/>
      <c r="JE81" s="643"/>
      <c r="JF81" s="643"/>
      <c r="JG81" s="643"/>
      <c r="JH81" s="643"/>
      <c r="JI81" s="626"/>
      <c r="JJ81" s="644"/>
      <c r="JK81" s="643"/>
      <c r="JL81" s="643"/>
      <c r="JM81" s="626"/>
      <c r="JN81" s="626"/>
      <c r="JO81" s="643"/>
      <c r="JP81" s="643"/>
      <c r="JQ81" s="644"/>
      <c r="JR81" s="643"/>
      <c r="JS81" s="643"/>
      <c r="JT81" s="643"/>
      <c r="JU81" s="643"/>
      <c r="JV81" s="643"/>
      <c r="JW81" s="643"/>
      <c r="JX81" s="644"/>
      <c r="JY81" s="643"/>
      <c r="JZ81" s="626"/>
      <c r="KA81" s="626"/>
      <c r="KB81" s="626"/>
      <c r="KC81" s="626"/>
      <c r="KD81" s="626"/>
      <c r="KE81" s="633"/>
      <c r="KF81" s="626"/>
      <c r="KG81" s="626"/>
      <c r="KH81" s="626"/>
      <c r="KI81" s="643"/>
      <c r="KL81" s="644"/>
      <c r="KM81" s="643">
        <v>10</v>
      </c>
      <c r="KN81" s="643">
        <v>30</v>
      </c>
      <c r="KO81" s="643">
        <v>30</v>
      </c>
      <c r="KP81" s="626">
        <v>30</v>
      </c>
      <c r="KQ81" s="643">
        <v>10</v>
      </c>
      <c r="KR81" s="643"/>
      <c r="KS81" s="633"/>
      <c r="KT81" s="643"/>
      <c r="KU81" s="626"/>
      <c r="KV81" s="626"/>
      <c r="KW81" s="626"/>
      <c r="KX81" s="643"/>
      <c r="KY81" s="643"/>
      <c r="KZ81" s="633"/>
      <c r="LA81" s="626"/>
      <c r="LB81" s="626"/>
      <c r="LC81" s="626"/>
      <c r="LD81" s="626"/>
      <c r="LE81" s="626"/>
      <c r="LF81" s="626"/>
      <c r="LG81" s="633"/>
      <c r="LH81" s="626"/>
      <c r="LI81" s="626"/>
      <c r="LJ81" s="626"/>
      <c r="LK81" s="626"/>
      <c r="LL81" s="626"/>
      <c r="LM81" s="627"/>
      <c r="LN81" s="633"/>
      <c r="LO81" s="626"/>
      <c r="LP81" s="626"/>
      <c r="LQ81" s="626"/>
      <c r="LR81" s="626"/>
      <c r="LS81" s="626"/>
      <c r="LT81" s="626"/>
      <c r="LU81" s="633"/>
      <c r="LV81" s="626"/>
      <c r="LW81" s="626"/>
      <c r="LX81" s="626"/>
      <c r="LY81" s="626"/>
      <c r="LZ81" s="626"/>
      <c r="MA81" s="626"/>
      <c r="MB81" s="644"/>
      <c r="MC81" s="790"/>
      <c r="MD81" s="790"/>
      <c r="ME81" s="790"/>
      <c r="MF81" s="790"/>
      <c r="MG81" s="790"/>
      <c r="MH81" s="790"/>
      <c r="MI81" s="644"/>
      <c r="MJ81" s="643"/>
      <c r="MK81" s="643"/>
      <c r="ML81" s="643"/>
      <c r="MM81" s="643"/>
      <c r="MN81" s="643"/>
      <c r="MO81" s="643"/>
      <c r="MP81" s="644"/>
      <c r="MQ81" s="643"/>
      <c r="MR81" s="643"/>
      <c r="MS81" s="643"/>
      <c r="MT81" s="643"/>
    </row>
    <row r="82" spans="1:358" ht="22.8" hidden="1" customHeight="1" outlineLevel="1">
      <c r="A82" s="724">
        <v>1</v>
      </c>
      <c r="B82" s="725"/>
      <c r="C82" s="725"/>
      <c r="D82" s="725"/>
      <c r="E82" s="630"/>
      <c r="F82" s="631" t="s">
        <v>648</v>
      </c>
      <c r="G82" s="716">
        <f t="shared" si="4"/>
        <v>0</v>
      </c>
      <c r="H82" s="66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43"/>
      <c r="AB82" s="643"/>
      <c r="AC82" s="643"/>
      <c r="AD82" s="643"/>
      <c r="AE82" s="643"/>
      <c r="AF82" s="643"/>
      <c r="AG82" s="643"/>
      <c r="AH82" s="643"/>
      <c r="AI82" s="643"/>
      <c r="AJ82" s="643"/>
      <c r="AK82" s="643"/>
      <c r="AL82" s="643"/>
      <c r="AM82" s="643"/>
      <c r="AN82" s="643"/>
      <c r="AO82" s="643"/>
      <c r="AP82" s="643"/>
      <c r="AQ82" s="643"/>
      <c r="AR82" s="643"/>
      <c r="AS82" s="643"/>
      <c r="AT82" s="643"/>
      <c r="AU82" s="643"/>
      <c r="AV82" s="643"/>
      <c r="AW82" s="643"/>
      <c r="AX82" s="643"/>
      <c r="AY82" s="643"/>
      <c r="AZ82" s="643"/>
      <c r="BA82" s="643"/>
      <c r="BB82" s="643"/>
      <c r="BC82" s="643"/>
      <c r="BD82" s="643"/>
      <c r="BE82" s="643"/>
      <c r="BF82" s="643"/>
      <c r="BG82" s="643"/>
      <c r="BH82" s="643"/>
      <c r="BI82" s="643"/>
      <c r="BJ82" s="643"/>
      <c r="BK82" s="643"/>
      <c r="BL82" s="643"/>
      <c r="BM82" s="643"/>
      <c r="BN82" s="643"/>
      <c r="BO82" s="643"/>
      <c r="BP82" s="643"/>
      <c r="BQ82" s="643"/>
      <c r="BR82" s="643"/>
      <c r="BS82" s="643"/>
      <c r="BT82" s="643"/>
      <c r="BU82" s="643"/>
      <c r="BV82" s="643"/>
      <c r="BW82" s="643"/>
      <c r="BX82" s="643"/>
      <c r="BY82" s="643"/>
      <c r="BZ82" s="643"/>
      <c r="CA82" s="643"/>
      <c r="CB82" s="643"/>
      <c r="CC82" s="643"/>
      <c r="CD82" s="643"/>
      <c r="CE82" s="643"/>
      <c r="CF82" s="643"/>
      <c r="CG82" s="643"/>
      <c r="CH82" s="643"/>
      <c r="CI82" s="643"/>
      <c r="CJ82" s="643"/>
      <c r="CK82" s="643"/>
      <c r="CL82" s="643"/>
      <c r="CM82" s="643"/>
      <c r="CN82" s="643"/>
      <c r="CO82" s="643"/>
      <c r="CP82" s="643"/>
      <c r="CQ82" s="643"/>
      <c r="CR82" s="643"/>
      <c r="CS82" s="643"/>
      <c r="CT82" s="643"/>
      <c r="CU82" s="643"/>
      <c r="CV82" s="643"/>
      <c r="CW82" s="643"/>
      <c r="CX82" s="644"/>
      <c r="CY82" s="643"/>
      <c r="CZ82" s="643"/>
      <c r="DA82" s="643"/>
      <c r="DB82" s="643"/>
      <c r="DC82" s="643"/>
      <c r="DD82" s="643"/>
      <c r="DE82" s="644"/>
      <c r="DF82" s="643"/>
      <c r="DG82" s="643"/>
      <c r="DH82" s="643"/>
      <c r="DI82" s="643"/>
      <c r="DJ82" s="643"/>
      <c r="DK82" s="643"/>
      <c r="DL82" s="644"/>
      <c r="DM82" s="643"/>
      <c r="DN82" s="643"/>
      <c r="DO82" s="643"/>
      <c r="DP82" s="643"/>
      <c r="DQ82" s="643"/>
      <c r="DR82" s="643"/>
      <c r="DS82" s="644"/>
      <c r="DT82" s="643"/>
      <c r="DU82" s="643"/>
      <c r="DV82" s="643"/>
      <c r="DW82" s="643"/>
      <c r="DX82" s="643"/>
      <c r="DY82" s="643"/>
      <c r="DZ82" s="644"/>
      <c r="EA82" s="643"/>
      <c r="EB82" s="643"/>
      <c r="EC82" s="643"/>
      <c r="ED82" s="643"/>
      <c r="EE82" s="643"/>
      <c r="EF82" s="643"/>
      <c r="EG82" s="644"/>
      <c r="EH82" s="643"/>
      <c r="EI82" s="643"/>
      <c r="EJ82" s="643"/>
      <c r="EK82" s="643"/>
      <c r="EL82" s="643"/>
      <c r="EM82" s="643"/>
      <c r="EN82" s="644"/>
      <c r="EO82" s="643"/>
      <c r="EP82" s="643"/>
      <c r="EQ82" s="643"/>
      <c r="ER82" s="643"/>
      <c r="ES82" s="643"/>
      <c r="ET82" s="643"/>
      <c r="EU82" s="644"/>
      <c r="EV82" s="643"/>
      <c r="EW82" s="643"/>
      <c r="EX82" s="643"/>
      <c r="EY82" s="643"/>
      <c r="EZ82" s="643"/>
      <c r="FA82" s="643"/>
      <c r="FB82" s="644"/>
      <c r="FC82" s="643"/>
      <c r="FD82" s="643"/>
      <c r="FE82" s="643"/>
      <c r="FF82" s="643"/>
      <c r="FG82" s="643"/>
      <c r="FH82" s="643"/>
      <c r="FI82" s="644"/>
      <c r="FJ82" s="643"/>
      <c r="FK82" s="643"/>
      <c r="FL82" s="643"/>
      <c r="FM82" s="643"/>
      <c r="FN82" s="643"/>
      <c r="FO82" s="643"/>
      <c r="FP82" s="644"/>
      <c r="FQ82" s="643"/>
      <c r="FR82" s="643"/>
      <c r="FS82" s="643"/>
      <c r="FT82" s="643"/>
      <c r="FU82" s="662"/>
      <c r="FV82" s="663"/>
      <c r="FW82" s="644"/>
      <c r="FX82" s="643"/>
      <c r="FY82" s="643"/>
      <c r="FZ82" s="643"/>
      <c r="GA82" s="643"/>
      <c r="GB82" s="643"/>
      <c r="GC82" s="643"/>
      <c r="GD82" s="644"/>
      <c r="GE82" s="643"/>
      <c r="GF82" s="643"/>
      <c r="GG82" s="643"/>
      <c r="GH82" s="643"/>
      <c r="GI82" s="643"/>
      <c r="GJ82" s="643"/>
      <c r="GK82" s="644"/>
      <c r="GL82" s="643"/>
      <c r="GM82" s="643"/>
      <c r="GN82" s="643"/>
      <c r="GO82" s="643"/>
      <c r="GP82" s="643"/>
      <c r="GQ82" s="643"/>
      <c r="GR82" s="644"/>
      <c r="GS82" s="643"/>
      <c r="GT82" s="643"/>
      <c r="GU82" s="643"/>
      <c r="GV82" s="643"/>
      <c r="GW82" s="643"/>
      <c r="GX82" s="643"/>
      <c r="GY82" s="726"/>
      <c r="GZ82" s="663"/>
      <c r="HA82" s="643"/>
      <c r="HB82" s="643"/>
      <c r="HC82" s="643"/>
      <c r="HD82" s="643"/>
      <c r="HE82" s="643"/>
      <c r="HF82" s="644"/>
      <c r="HG82" s="643"/>
      <c r="HH82" s="643"/>
      <c r="HI82" s="643"/>
      <c r="HJ82" s="643"/>
      <c r="HK82" s="643"/>
      <c r="HL82" s="643"/>
      <c r="HM82" s="644"/>
      <c r="HN82" s="643"/>
      <c r="HO82" s="643"/>
      <c r="HP82" s="643"/>
      <c r="HQ82" s="643"/>
      <c r="HR82" s="643"/>
      <c r="HS82" s="643"/>
      <c r="HT82" s="644"/>
      <c r="HU82" s="643"/>
      <c r="HV82" s="643"/>
      <c r="HW82" s="643"/>
      <c r="HX82" s="643"/>
      <c r="HY82" s="643"/>
      <c r="HZ82" s="643"/>
      <c r="IA82" s="644"/>
      <c r="IB82" s="643"/>
      <c r="IC82" s="643"/>
      <c r="ID82" s="727"/>
      <c r="IE82" s="728"/>
      <c r="IF82" s="729"/>
      <c r="IG82" s="729"/>
      <c r="IH82" s="644"/>
      <c r="II82" s="643"/>
      <c r="IJ82" s="643"/>
      <c r="IK82" s="643"/>
      <c r="IL82" s="643"/>
      <c r="IM82" s="643"/>
      <c r="IN82" s="643"/>
      <c r="IO82" s="644"/>
      <c r="IP82" s="643"/>
      <c r="IQ82" s="643"/>
      <c r="IR82" s="643"/>
      <c r="IS82" s="643"/>
      <c r="IT82" s="643"/>
      <c r="IU82" s="643"/>
      <c r="IV82" s="633"/>
      <c r="IW82" s="643"/>
      <c r="IX82" s="643"/>
      <c r="IY82" s="643"/>
      <c r="IZ82" s="643"/>
      <c r="JA82" s="643"/>
      <c r="JB82" s="643"/>
      <c r="JC82" s="644"/>
      <c r="JD82" s="643"/>
      <c r="JE82" s="643"/>
      <c r="JF82" s="643"/>
      <c r="JG82" s="643"/>
      <c r="JH82" s="643"/>
      <c r="JI82" s="626"/>
      <c r="JJ82" s="644"/>
      <c r="JK82" s="643"/>
      <c r="JL82" s="643"/>
      <c r="JM82" s="626"/>
      <c r="JN82" s="626"/>
      <c r="JO82" s="643"/>
      <c r="JP82" s="643"/>
      <c r="JQ82" s="644"/>
      <c r="JR82" s="643"/>
      <c r="JS82" s="643"/>
      <c r="JT82" s="643"/>
      <c r="JU82" s="643"/>
      <c r="JV82" s="643"/>
      <c r="JW82" s="643"/>
      <c r="JX82" s="644"/>
      <c r="JY82" s="643"/>
      <c r="JZ82" s="626"/>
      <c r="KA82" s="626"/>
      <c r="KB82" s="626"/>
      <c r="KC82" s="626"/>
      <c r="KD82" s="626"/>
      <c r="KE82" s="633"/>
      <c r="KF82" s="626"/>
      <c r="KG82" s="626"/>
      <c r="KH82" s="626"/>
      <c r="KI82" s="643"/>
      <c r="KJ82" s="643"/>
      <c r="KK82" s="730"/>
      <c r="KL82" s="644"/>
      <c r="KM82" s="643"/>
      <c r="KN82" s="643"/>
      <c r="KO82" s="643"/>
      <c r="KP82" s="643"/>
      <c r="KQ82" s="643"/>
      <c r="KR82" s="643"/>
      <c r="KS82" s="644"/>
      <c r="KT82" s="643"/>
      <c r="KU82" s="643"/>
      <c r="KV82" s="626"/>
      <c r="KW82" s="626"/>
      <c r="KX82" s="626"/>
      <c r="KY82" s="626"/>
      <c r="KZ82" s="633"/>
      <c r="LA82" s="626"/>
      <c r="LB82" s="626"/>
      <c r="LC82" s="626"/>
      <c r="LD82" s="626"/>
      <c r="LE82" s="626"/>
      <c r="LF82" s="626"/>
      <c r="LG82" s="633"/>
      <c r="LH82" s="626"/>
      <c r="LI82" s="626"/>
      <c r="LJ82" s="643"/>
      <c r="LK82" s="643"/>
      <c r="LL82" s="643"/>
      <c r="LM82" s="662"/>
      <c r="LN82" s="644"/>
      <c r="LO82" s="643"/>
      <c r="LP82" s="643"/>
      <c r="LQ82" s="643"/>
      <c r="LR82" s="643"/>
      <c r="LS82" s="643"/>
      <c r="LT82" s="643"/>
      <c r="LU82" s="644"/>
      <c r="LV82" s="643"/>
      <c r="LW82" s="643"/>
      <c r="LX82" s="643"/>
      <c r="LY82" s="643"/>
      <c r="LZ82" s="643"/>
      <c r="MA82" s="643"/>
      <c r="MB82" s="644"/>
      <c r="MC82" s="790"/>
      <c r="MD82" s="790"/>
      <c r="ME82" s="790"/>
      <c r="MF82" s="790"/>
      <c r="MG82" s="790"/>
      <c r="MH82" s="790"/>
      <c r="MI82" s="644"/>
      <c r="MJ82" s="643"/>
      <c r="MK82" s="643"/>
      <c r="ML82" s="643"/>
      <c r="MM82" s="643"/>
      <c r="MN82" s="643"/>
      <c r="MO82" s="643"/>
      <c r="MP82" s="644"/>
      <c r="MQ82" s="643"/>
      <c r="MR82" s="643"/>
      <c r="MS82" s="643"/>
      <c r="MT82" s="643"/>
    </row>
    <row r="83" spans="1:358" ht="22.8" hidden="1" customHeight="1" outlineLevel="1">
      <c r="A83" s="775">
        <v>1</v>
      </c>
      <c r="B83" s="775">
        <v>199</v>
      </c>
      <c r="C83" s="775">
        <v>32</v>
      </c>
      <c r="D83" s="725"/>
      <c r="E83" s="630" t="s">
        <v>649</v>
      </c>
      <c r="F83" s="631" t="s">
        <v>749</v>
      </c>
      <c r="G83" s="716">
        <f>SUM(H83:MT83)</f>
        <v>30</v>
      </c>
      <c r="H83" s="663"/>
      <c r="I83" s="643"/>
      <c r="J83" s="643"/>
      <c r="K83" s="643"/>
      <c r="L83" s="643"/>
      <c r="M83" s="643"/>
      <c r="N83" s="643"/>
      <c r="O83" s="643"/>
      <c r="P83" s="643"/>
      <c r="Q83" s="643"/>
      <c r="R83" s="643"/>
      <c r="S83" s="643"/>
      <c r="T83" s="643"/>
      <c r="U83" s="643"/>
      <c r="V83" s="643"/>
      <c r="W83" s="643"/>
      <c r="X83" s="643"/>
      <c r="Y83" s="643"/>
      <c r="Z83" s="643"/>
      <c r="AA83" s="643"/>
      <c r="AB83" s="643"/>
      <c r="AC83" s="643"/>
      <c r="AD83" s="643"/>
      <c r="AE83" s="643"/>
      <c r="AF83" s="643"/>
      <c r="AG83" s="643"/>
      <c r="AH83" s="643"/>
      <c r="AI83" s="643"/>
      <c r="AJ83" s="643"/>
      <c r="AK83" s="643"/>
      <c r="AL83" s="643"/>
      <c r="AM83" s="643"/>
      <c r="AN83" s="643"/>
      <c r="AO83" s="643"/>
      <c r="AP83" s="643"/>
      <c r="AQ83" s="643"/>
      <c r="AR83" s="643"/>
      <c r="AS83" s="643"/>
      <c r="AT83" s="643"/>
      <c r="AU83" s="643"/>
      <c r="AV83" s="643"/>
      <c r="AW83" s="643"/>
      <c r="AX83" s="643"/>
      <c r="AY83" s="643"/>
      <c r="AZ83" s="643"/>
      <c r="BA83" s="643"/>
      <c r="BB83" s="643"/>
      <c r="BC83" s="643"/>
      <c r="BD83" s="643"/>
      <c r="BE83" s="643"/>
      <c r="BF83" s="643"/>
      <c r="BG83" s="643"/>
      <c r="BH83" s="643"/>
      <c r="BI83" s="643"/>
      <c r="BJ83" s="643"/>
      <c r="BK83" s="643"/>
      <c r="BL83" s="643"/>
      <c r="BM83" s="643"/>
      <c r="BN83" s="643"/>
      <c r="BO83" s="643"/>
      <c r="BP83" s="643"/>
      <c r="BQ83" s="643"/>
      <c r="BR83" s="643"/>
      <c r="BS83" s="643"/>
      <c r="BT83" s="643"/>
      <c r="BU83" s="643"/>
      <c r="BV83" s="643"/>
      <c r="BW83" s="643"/>
      <c r="BX83" s="643"/>
      <c r="BY83" s="643"/>
      <c r="BZ83" s="643"/>
      <c r="CA83" s="643"/>
      <c r="CB83" s="643"/>
      <c r="CC83" s="643"/>
      <c r="CD83" s="643"/>
      <c r="CE83" s="643"/>
      <c r="CF83" s="643"/>
      <c r="CG83" s="643"/>
      <c r="CH83" s="643"/>
      <c r="CI83" s="643"/>
      <c r="CJ83" s="643"/>
      <c r="CK83" s="643"/>
      <c r="CL83" s="643"/>
      <c r="CM83" s="643"/>
      <c r="CN83" s="643"/>
      <c r="CO83" s="643"/>
      <c r="CP83" s="643"/>
      <c r="CQ83" s="643"/>
      <c r="CR83" s="643"/>
      <c r="CS83" s="643"/>
      <c r="CT83" s="643"/>
      <c r="CU83" s="643"/>
      <c r="CV83" s="643"/>
      <c r="CW83" s="643"/>
      <c r="CX83" s="644"/>
      <c r="CY83" s="643"/>
      <c r="CZ83" s="643"/>
      <c r="DA83" s="643"/>
      <c r="DB83" s="643"/>
      <c r="DC83" s="643"/>
      <c r="DD83" s="643"/>
      <c r="DE83" s="644"/>
      <c r="DF83" s="643"/>
      <c r="DG83" s="643"/>
      <c r="DH83" s="643"/>
      <c r="DI83" s="643"/>
      <c r="DJ83" s="643"/>
      <c r="DK83" s="643"/>
      <c r="DL83" s="644"/>
      <c r="DM83" s="643"/>
      <c r="DN83" s="643"/>
      <c r="DO83" s="643"/>
      <c r="DP83" s="643"/>
      <c r="DQ83" s="643"/>
      <c r="DR83" s="643"/>
      <c r="DS83" s="644"/>
      <c r="DT83" s="643"/>
      <c r="DU83" s="643"/>
      <c r="DV83" s="643"/>
      <c r="DW83" s="643"/>
      <c r="DX83" s="643"/>
      <c r="DY83" s="643"/>
      <c r="DZ83" s="644"/>
      <c r="EA83" s="643"/>
      <c r="EB83" s="643"/>
      <c r="EC83" s="643"/>
      <c r="ED83" s="643"/>
      <c r="EE83" s="643"/>
      <c r="EF83" s="643"/>
      <c r="EG83" s="644"/>
      <c r="EH83" s="643"/>
      <c r="EI83" s="643"/>
      <c r="EJ83" s="643"/>
      <c r="EK83" s="643"/>
      <c r="EL83" s="643"/>
      <c r="EM83" s="643"/>
      <c r="EN83" s="644"/>
      <c r="EO83" s="643"/>
      <c r="EP83" s="643"/>
      <c r="EQ83" s="643"/>
      <c r="ER83" s="643"/>
      <c r="ES83" s="643"/>
      <c r="ET83" s="643"/>
      <c r="EU83" s="644"/>
      <c r="EV83" s="643"/>
      <c r="EW83" s="643"/>
      <c r="EX83" s="643"/>
      <c r="EY83" s="643"/>
      <c r="EZ83" s="643"/>
      <c r="FA83" s="643"/>
      <c r="FB83" s="644"/>
      <c r="FC83" s="643"/>
      <c r="FD83" s="643"/>
      <c r="FE83" s="643"/>
      <c r="FF83" s="643"/>
      <c r="FG83" s="643"/>
      <c r="FH83" s="643"/>
      <c r="FI83" s="644"/>
      <c r="FJ83" s="643"/>
      <c r="FK83" s="643"/>
      <c r="FL83" s="643"/>
      <c r="FM83" s="643"/>
      <c r="FN83" s="643"/>
      <c r="FO83" s="643"/>
      <c r="FP83" s="644"/>
      <c r="FQ83" s="643"/>
      <c r="FR83" s="643"/>
      <c r="FS83" s="643"/>
      <c r="FT83" s="643"/>
      <c r="FU83" s="662"/>
      <c r="FV83" s="663"/>
      <c r="FW83" s="644"/>
      <c r="FX83" s="643"/>
      <c r="FY83" s="643"/>
      <c r="FZ83" s="643"/>
      <c r="GA83" s="643"/>
      <c r="GB83" s="643"/>
      <c r="GC83" s="643"/>
      <c r="GD83" s="644"/>
      <c r="GE83" s="643"/>
      <c r="GF83" s="643"/>
      <c r="GG83" s="643"/>
      <c r="GH83" s="643"/>
      <c r="GI83" s="643"/>
      <c r="GJ83" s="643"/>
      <c r="GK83" s="644"/>
      <c r="GL83" s="643"/>
      <c r="GM83" s="643"/>
      <c r="GN83" s="643"/>
      <c r="GO83" s="643"/>
      <c r="GP83" s="643"/>
      <c r="GQ83" s="643"/>
      <c r="GR83" s="644"/>
      <c r="GS83" s="643"/>
      <c r="GT83" s="643"/>
      <c r="GU83" s="643"/>
      <c r="GV83" s="643"/>
      <c r="GW83" s="643"/>
      <c r="GX83" s="643"/>
      <c r="GY83" s="726"/>
      <c r="GZ83" s="663"/>
      <c r="HA83" s="643"/>
      <c r="HB83" s="643"/>
      <c r="HC83" s="643"/>
      <c r="HD83" s="643"/>
      <c r="HE83" s="643"/>
      <c r="HF83" s="644"/>
      <c r="HG83" s="643"/>
      <c r="HH83" s="643"/>
      <c r="HI83" s="643"/>
      <c r="HJ83" s="643"/>
      <c r="HK83" s="643"/>
      <c r="HL83" s="643"/>
      <c r="HM83" s="644"/>
      <c r="HN83" s="643"/>
      <c r="HO83" s="643"/>
      <c r="HP83" s="643"/>
      <c r="HQ83" s="643"/>
      <c r="HR83" s="643"/>
      <c r="HS83" s="643"/>
      <c r="HT83" s="644"/>
      <c r="HU83" s="643"/>
      <c r="HV83" s="643"/>
      <c r="HW83" s="643"/>
      <c r="HX83" s="643"/>
      <c r="HY83" s="643"/>
      <c r="HZ83" s="643"/>
      <c r="IA83" s="644"/>
      <c r="IB83" s="643"/>
      <c r="IC83" s="643"/>
      <c r="ID83" s="653"/>
      <c r="IE83" s="654"/>
      <c r="IF83" s="655"/>
      <c r="IG83" s="655"/>
      <c r="IH83" s="644"/>
      <c r="II83" s="643"/>
      <c r="IJ83" s="643"/>
      <c r="IK83" s="643"/>
      <c r="IL83" s="643"/>
      <c r="IM83" s="643"/>
      <c r="IN83" s="643"/>
      <c r="IO83" s="644"/>
      <c r="IP83" s="643"/>
      <c r="IQ83" s="643"/>
      <c r="IR83" s="643"/>
      <c r="IS83" s="643"/>
      <c r="IT83" s="643"/>
      <c r="IU83" s="643"/>
      <c r="IV83" s="633"/>
      <c r="IW83" s="643"/>
      <c r="IX83" s="643"/>
      <c r="IY83" s="643"/>
      <c r="IZ83" s="643"/>
      <c r="JA83" s="643"/>
      <c r="JB83" s="643"/>
      <c r="JC83" s="644"/>
      <c r="JD83" s="643"/>
      <c r="JE83" s="643"/>
      <c r="JF83" s="643"/>
      <c r="JG83" s="643"/>
      <c r="JH83" s="643"/>
      <c r="JI83" s="626"/>
      <c r="JJ83" s="644"/>
      <c r="JK83" s="643"/>
      <c r="JL83" s="643"/>
      <c r="JM83" s="626"/>
      <c r="JN83" s="626"/>
      <c r="JO83" s="643"/>
      <c r="JP83" s="643"/>
      <c r="JQ83" s="644"/>
      <c r="JR83" s="643"/>
      <c r="JS83" s="643"/>
      <c r="JT83" s="643"/>
      <c r="JU83" s="643"/>
      <c r="JV83" s="643"/>
      <c r="JW83" s="643"/>
      <c r="JX83" s="644"/>
      <c r="JY83" s="643"/>
      <c r="JZ83" s="626"/>
      <c r="KA83" s="626"/>
      <c r="KB83" s="626"/>
      <c r="KC83" s="626"/>
      <c r="KD83" s="626"/>
      <c r="KE83" s="633"/>
      <c r="KF83" s="626"/>
      <c r="KG83" s="626"/>
      <c r="KH83" s="626"/>
      <c r="KI83" s="643"/>
      <c r="KJ83" s="643"/>
      <c r="KK83" s="730"/>
      <c r="KL83" s="644"/>
      <c r="KM83" s="643"/>
      <c r="KN83" s="643"/>
      <c r="KO83" s="643"/>
      <c r="KP83" s="626"/>
      <c r="KQ83" s="643">
        <v>20</v>
      </c>
      <c r="KR83" s="626">
        <v>10</v>
      </c>
      <c r="KS83" s="633"/>
      <c r="KT83" s="626"/>
      <c r="KU83" s="626"/>
      <c r="KV83" s="626"/>
      <c r="KW83" s="626"/>
      <c r="KX83" s="626"/>
      <c r="KY83" s="626"/>
      <c r="KZ83" s="633"/>
      <c r="LA83" s="626"/>
      <c r="LB83" s="626"/>
      <c r="LC83" s="626"/>
      <c r="LD83" s="643"/>
      <c r="LE83" s="643"/>
      <c r="LF83" s="643"/>
      <c r="LG83" s="644"/>
      <c r="LH83" s="626"/>
      <c r="LI83" s="643"/>
      <c r="LK83" s="626"/>
      <c r="LL83" s="626"/>
      <c r="LM83" s="627"/>
      <c r="LN83" s="633"/>
      <c r="LO83" s="626"/>
      <c r="LP83" s="626"/>
      <c r="LQ83" s="626"/>
      <c r="LR83" s="626"/>
      <c r="LS83" s="626"/>
      <c r="LT83" s="626"/>
      <c r="LU83" s="633"/>
      <c r="LV83" s="626"/>
      <c r="LW83" s="626"/>
      <c r="LX83" s="626"/>
      <c r="LY83" s="626"/>
      <c r="LZ83" s="626"/>
      <c r="MA83" s="626"/>
      <c r="MB83" s="644"/>
      <c r="MC83" s="790"/>
      <c r="MD83" s="790"/>
      <c r="ME83" s="790"/>
      <c r="MF83" s="790"/>
      <c r="MG83" s="790"/>
      <c r="MH83" s="790"/>
      <c r="MI83" s="644"/>
      <c r="MJ83" s="643"/>
      <c r="MK83" s="643"/>
      <c r="ML83" s="643"/>
      <c r="MM83" s="643"/>
      <c r="MN83" s="643"/>
      <c r="MO83" s="643"/>
      <c r="MP83" s="644"/>
      <c r="MQ83" s="643"/>
      <c r="MR83" s="643"/>
      <c r="MS83" s="643"/>
      <c r="MT83" s="643"/>
    </row>
    <row r="84" spans="1:358" ht="22.8" hidden="1" customHeight="1" outlineLevel="1">
      <c r="A84" s="724">
        <v>1</v>
      </c>
      <c r="B84" s="725"/>
      <c r="C84" s="725"/>
      <c r="D84" s="725"/>
      <c r="E84" s="630"/>
      <c r="F84" s="631" t="s">
        <v>648</v>
      </c>
      <c r="G84" s="716">
        <f t="shared" si="4"/>
        <v>0</v>
      </c>
      <c r="H84" s="663"/>
      <c r="I84" s="643"/>
      <c r="J84" s="643"/>
      <c r="K84" s="643"/>
      <c r="L84" s="643"/>
      <c r="M84" s="643"/>
      <c r="N84" s="643"/>
      <c r="O84" s="643"/>
      <c r="P84" s="643"/>
      <c r="Q84" s="643"/>
      <c r="R84" s="643"/>
      <c r="S84" s="643"/>
      <c r="T84" s="643"/>
      <c r="U84" s="643"/>
      <c r="V84" s="643"/>
      <c r="W84" s="643"/>
      <c r="X84" s="643"/>
      <c r="Y84" s="643"/>
      <c r="Z84" s="643"/>
      <c r="AA84" s="643"/>
      <c r="AB84" s="643"/>
      <c r="AC84" s="643"/>
      <c r="AD84" s="643"/>
      <c r="AE84" s="643"/>
      <c r="AF84" s="643"/>
      <c r="AG84" s="643"/>
      <c r="AH84" s="643"/>
      <c r="AI84" s="643"/>
      <c r="AJ84" s="643"/>
      <c r="AK84" s="643"/>
      <c r="AL84" s="643"/>
      <c r="AM84" s="643"/>
      <c r="AN84" s="643"/>
      <c r="AO84" s="643"/>
      <c r="AP84" s="643"/>
      <c r="AQ84" s="643"/>
      <c r="AR84" s="643"/>
      <c r="AS84" s="643"/>
      <c r="AT84" s="643"/>
      <c r="AU84" s="643"/>
      <c r="AV84" s="643"/>
      <c r="AW84" s="643"/>
      <c r="AX84" s="643"/>
      <c r="AY84" s="643"/>
      <c r="AZ84" s="643"/>
      <c r="BA84" s="643"/>
      <c r="BB84" s="643"/>
      <c r="BC84" s="643"/>
      <c r="BD84" s="643"/>
      <c r="BE84" s="643"/>
      <c r="BF84" s="643"/>
      <c r="BG84" s="643"/>
      <c r="BH84" s="643"/>
      <c r="BI84" s="643"/>
      <c r="BJ84" s="643"/>
      <c r="BK84" s="643"/>
      <c r="BL84" s="643"/>
      <c r="BM84" s="643"/>
      <c r="BN84" s="643"/>
      <c r="BO84" s="643"/>
      <c r="BP84" s="643"/>
      <c r="BQ84" s="643"/>
      <c r="BR84" s="643"/>
      <c r="BS84" s="643"/>
      <c r="BT84" s="643"/>
      <c r="BU84" s="643"/>
      <c r="BV84" s="643"/>
      <c r="BW84" s="643"/>
      <c r="BX84" s="643"/>
      <c r="BY84" s="643"/>
      <c r="BZ84" s="643"/>
      <c r="CA84" s="643"/>
      <c r="CB84" s="643"/>
      <c r="CC84" s="643"/>
      <c r="CD84" s="643"/>
      <c r="CE84" s="643"/>
      <c r="CF84" s="643"/>
      <c r="CG84" s="643"/>
      <c r="CH84" s="643"/>
      <c r="CI84" s="643"/>
      <c r="CJ84" s="643"/>
      <c r="CK84" s="643"/>
      <c r="CL84" s="643"/>
      <c r="CM84" s="643"/>
      <c r="CN84" s="643"/>
      <c r="CO84" s="643"/>
      <c r="CP84" s="643"/>
      <c r="CQ84" s="643"/>
      <c r="CR84" s="643"/>
      <c r="CS84" s="643"/>
      <c r="CT84" s="643"/>
      <c r="CU84" s="643"/>
      <c r="CV84" s="643"/>
      <c r="CW84" s="643"/>
      <c r="CX84" s="644"/>
      <c r="CY84" s="643"/>
      <c r="CZ84" s="643"/>
      <c r="DA84" s="643"/>
      <c r="DB84" s="643"/>
      <c r="DC84" s="643"/>
      <c r="DD84" s="643"/>
      <c r="DE84" s="644"/>
      <c r="DF84" s="643"/>
      <c r="DG84" s="643"/>
      <c r="DH84" s="643"/>
      <c r="DI84" s="643"/>
      <c r="DJ84" s="643"/>
      <c r="DK84" s="643"/>
      <c r="DL84" s="644"/>
      <c r="DM84" s="643"/>
      <c r="DN84" s="643"/>
      <c r="DO84" s="643"/>
      <c r="DP84" s="643"/>
      <c r="DQ84" s="643"/>
      <c r="DR84" s="643"/>
      <c r="DS84" s="644"/>
      <c r="DT84" s="643"/>
      <c r="DU84" s="643"/>
      <c r="DV84" s="643"/>
      <c r="DW84" s="643"/>
      <c r="DX84" s="643"/>
      <c r="DY84" s="643"/>
      <c r="DZ84" s="644"/>
      <c r="EA84" s="643"/>
      <c r="EB84" s="643"/>
      <c r="EC84" s="643"/>
      <c r="ED84" s="643"/>
      <c r="EE84" s="643"/>
      <c r="EF84" s="643"/>
      <c r="EG84" s="644"/>
      <c r="EH84" s="643"/>
      <c r="EI84" s="643"/>
      <c r="EJ84" s="643"/>
      <c r="EK84" s="643"/>
      <c r="EL84" s="643"/>
      <c r="EM84" s="643"/>
      <c r="EN84" s="644"/>
      <c r="EO84" s="643"/>
      <c r="EP84" s="643"/>
      <c r="EQ84" s="643"/>
      <c r="ER84" s="643"/>
      <c r="ES84" s="643"/>
      <c r="ET84" s="643"/>
      <c r="EU84" s="644"/>
      <c r="EV84" s="643"/>
      <c r="EW84" s="643"/>
      <c r="EX84" s="643"/>
      <c r="EY84" s="643"/>
      <c r="EZ84" s="643"/>
      <c r="FA84" s="643"/>
      <c r="FB84" s="644"/>
      <c r="FC84" s="643"/>
      <c r="FD84" s="643"/>
      <c r="FE84" s="643"/>
      <c r="FF84" s="643"/>
      <c r="FG84" s="643"/>
      <c r="FH84" s="643"/>
      <c r="FI84" s="644"/>
      <c r="FJ84" s="643"/>
      <c r="FK84" s="643"/>
      <c r="FL84" s="643"/>
      <c r="FM84" s="643"/>
      <c r="FN84" s="643"/>
      <c r="FO84" s="643"/>
      <c r="FP84" s="644"/>
      <c r="FQ84" s="643"/>
      <c r="FR84" s="643"/>
      <c r="FS84" s="643"/>
      <c r="FT84" s="643"/>
      <c r="FU84" s="662"/>
      <c r="FV84" s="663"/>
      <c r="FW84" s="644"/>
      <c r="FX84" s="643"/>
      <c r="FY84" s="643"/>
      <c r="FZ84" s="643"/>
      <c r="GA84" s="643"/>
      <c r="GB84" s="643"/>
      <c r="GC84" s="643"/>
      <c r="GD84" s="644"/>
      <c r="GE84" s="643"/>
      <c r="GF84" s="643"/>
      <c r="GG84" s="643"/>
      <c r="GH84" s="643"/>
      <c r="GI84" s="643"/>
      <c r="GJ84" s="643"/>
      <c r="GK84" s="644"/>
      <c r="GL84" s="643"/>
      <c r="GM84" s="643"/>
      <c r="GN84" s="643"/>
      <c r="GO84" s="643"/>
      <c r="GP84" s="643"/>
      <c r="GQ84" s="643"/>
      <c r="GR84" s="644"/>
      <c r="GS84" s="643"/>
      <c r="GT84" s="643"/>
      <c r="GU84" s="643"/>
      <c r="GV84" s="643"/>
      <c r="GW84" s="643"/>
      <c r="GX84" s="643"/>
      <c r="GY84" s="726"/>
      <c r="GZ84" s="663"/>
      <c r="HA84" s="643"/>
      <c r="HB84" s="643"/>
      <c r="HC84" s="643"/>
      <c r="HD84" s="643"/>
      <c r="HE84" s="643"/>
      <c r="HF84" s="644"/>
      <c r="HG84" s="643"/>
      <c r="HH84" s="643"/>
      <c r="HI84" s="643"/>
      <c r="HJ84" s="643"/>
      <c r="HK84" s="643"/>
      <c r="HL84" s="643"/>
      <c r="HM84" s="644"/>
      <c r="HN84" s="643"/>
      <c r="HO84" s="643"/>
      <c r="HP84" s="643"/>
      <c r="HQ84" s="643"/>
      <c r="HR84" s="643"/>
      <c r="HS84" s="643"/>
      <c r="HT84" s="644"/>
      <c r="HU84" s="643"/>
      <c r="HV84" s="643"/>
      <c r="HW84" s="643"/>
      <c r="HX84" s="643"/>
      <c r="HY84" s="643"/>
      <c r="HZ84" s="643"/>
      <c r="IA84" s="644"/>
      <c r="IB84" s="643"/>
      <c r="IC84" s="643"/>
      <c r="ID84" s="727"/>
      <c r="IE84" s="728"/>
      <c r="IF84" s="729"/>
      <c r="IG84" s="729"/>
      <c r="IH84" s="644"/>
      <c r="II84" s="643"/>
      <c r="IJ84" s="643"/>
      <c r="IK84" s="643"/>
      <c r="IL84" s="643"/>
      <c r="IM84" s="643"/>
      <c r="IN84" s="643"/>
      <c r="IO84" s="644"/>
      <c r="IP84" s="643"/>
      <c r="IQ84" s="643"/>
      <c r="IR84" s="643"/>
      <c r="IS84" s="643"/>
      <c r="IT84" s="643"/>
      <c r="IU84" s="643"/>
      <c r="IV84" s="633"/>
      <c r="IW84" s="643"/>
      <c r="IX84" s="643"/>
      <c r="IY84" s="643"/>
      <c r="IZ84" s="643"/>
      <c r="JA84" s="643"/>
      <c r="JB84" s="643"/>
      <c r="JC84" s="644"/>
      <c r="JD84" s="643"/>
      <c r="JE84" s="643"/>
      <c r="JF84" s="643"/>
      <c r="JG84" s="643"/>
      <c r="JH84" s="643"/>
      <c r="JI84" s="626"/>
      <c r="JJ84" s="644"/>
      <c r="JK84" s="643"/>
      <c r="JL84" s="643"/>
      <c r="JM84" s="626"/>
      <c r="JN84" s="626"/>
      <c r="JO84" s="643"/>
      <c r="JP84" s="643"/>
      <c r="JQ84" s="644"/>
      <c r="JR84" s="643"/>
      <c r="JS84" s="643"/>
      <c r="JT84" s="643"/>
      <c r="JU84" s="643"/>
      <c r="JV84" s="643"/>
      <c r="JW84" s="643"/>
      <c r="JX84" s="644"/>
      <c r="JY84" s="643"/>
      <c r="JZ84" s="626"/>
      <c r="KA84" s="626"/>
      <c r="KB84" s="626"/>
      <c r="KC84" s="626"/>
      <c r="KD84" s="626"/>
      <c r="KE84" s="633"/>
      <c r="KF84" s="626"/>
      <c r="KG84" s="626"/>
      <c r="KH84" s="626"/>
      <c r="KI84" s="643"/>
      <c r="KJ84" s="643"/>
      <c r="KK84" s="730"/>
      <c r="KL84" s="644"/>
      <c r="KM84" s="643"/>
      <c r="KN84" s="643"/>
      <c r="KO84" s="643"/>
      <c r="KP84" s="643"/>
      <c r="KQ84" s="643"/>
      <c r="KR84" s="643"/>
      <c r="KS84" s="644"/>
      <c r="KT84" s="643"/>
      <c r="KU84" s="643"/>
      <c r="KV84" s="643"/>
      <c r="KW84" s="626"/>
      <c r="KX84" s="626"/>
      <c r="KY84" s="626"/>
      <c r="KZ84" s="633"/>
      <c r="LA84" s="626"/>
      <c r="LB84" s="626"/>
      <c r="LC84" s="626"/>
      <c r="LD84" s="643"/>
      <c r="LE84" s="643"/>
      <c r="LF84" s="643"/>
      <c r="LG84" s="644"/>
      <c r="LH84" s="626"/>
      <c r="LI84" s="643"/>
      <c r="LJ84" s="643"/>
      <c r="LK84" s="643"/>
      <c r="LL84" s="643"/>
      <c r="LM84" s="662"/>
      <c r="LN84" s="644"/>
      <c r="LO84" s="643"/>
      <c r="LP84" s="643"/>
      <c r="LQ84" s="643"/>
      <c r="LR84" s="643"/>
      <c r="LS84" s="643"/>
      <c r="LT84" s="643"/>
      <c r="LU84" s="644"/>
      <c r="LV84" s="643"/>
      <c r="LW84" s="643"/>
      <c r="LX84" s="643"/>
      <c r="LY84" s="643"/>
      <c r="LZ84" s="643"/>
      <c r="MA84" s="643"/>
      <c r="MB84" s="644"/>
      <c r="MC84" s="790"/>
      <c r="MD84" s="790"/>
      <c r="ME84" s="790"/>
      <c r="MF84" s="790"/>
      <c r="MG84" s="790"/>
      <c r="MH84" s="790"/>
      <c r="MI84" s="644"/>
      <c r="MJ84" s="643"/>
      <c r="MK84" s="643"/>
      <c r="ML84" s="643"/>
      <c r="MM84" s="643"/>
      <c r="MN84" s="643"/>
      <c r="MO84" s="643"/>
      <c r="MP84" s="644"/>
      <c r="MQ84" s="643"/>
      <c r="MR84" s="643"/>
      <c r="MS84" s="643"/>
      <c r="MT84" s="643"/>
    </row>
    <row r="85" spans="1:358" ht="22.8" hidden="1" customHeight="1" outlineLevel="1">
      <c r="A85" s="776">
        <v>1</v>
      </c>
      <c r="B85" s="776">
        <v>254</v>
      </c>
      <c r="C85" s="776">
        <v>33</v>
      </c>
      <c r="D85" s="725"/>
      <c r="E85" s="630" t="s">
        <v>649</v>
      </c>
      <c r="F85" s="631" t="s">
        <v>750</v>
      </c>
      <c r="G85" s="716">
        <f>SUM(H85:MT85)</f>
        <v>80</v>
      </c>
      <c r="H85" s="663"/>
      <c r="I85" s="643"/>
      <c r="J85" s="643"/>
      <c r="K85" s="643"/>
      <c r="L85" s="643"/>
      <c r="M85" s="643"/>
      <c r="N85" s="643"/>
      <c r="O85" s="643"/>
      <c r="P85" s="643"/>
      <c r="Q85" s="643"/>
      <c r="R85" s="643"/>
      <c r="S85" s="643"/>
      <c r="T85" s="643"/>
      <c r="U85" s="643"/>
      <c r="V85" s="643"/>
      <c r="W85" s="643"/>
      <c r="X85" s="643"/>
      <c r="Y85" s="643"/>
      <c r="Z85" s="643"/>
      <c r="AA85" s="643"/>
      <c r="AB85" s="643"/>
      <c r="AC85" s="643"/>
      <c r="AD85" s="643"/>
      <c r="AE85" s="643"/>
      <c r="AF85" s="643"/>
      <c r="AG85" s="643"/>
      <c r="AH85" s="643"/>
      <c r="AI85" s="643"/>
      <c r="AJ85" s="643"/>
      <c r="AK85" s="643"/>
      <c r="AL85" s="643"/>
      <c r="AM85" s="643"/>
      <c r="AN85" s="643"/>
      <c r="AO85" s="643"/>
      <c r="AP85" s="643"/>
      <c r="AQ85" s="643"/>
      <c r="AR85" s="643"/>
      <c r="AS85" s="643"/>
      <c r="AT85" s="643"/>
      <c r="AU85" s="643"/>
      <c r="AV85" s="643"/>
      <c r="AW85" s="643"/>
      <c r="AX85" s="643"/>
      <c r="AY85" s="643"/>
      <c r="AZ85" s="643"/>
      <c r="BA85" s="643"/>
      <c r="BB85" s="643"/>
      <c r="BC85" s="643"/>
      <c r="BD85" s="643"/>
      <c r="BE85" s="643"/>
      <c r="BF85" s="643"/>
      <c r="BG85" s="643"/>
      <c r="BH85" s="643"/>
      <c r="BI85" s="643"/>
      <c r="BJ85" s="643"/>
      <c r="BK85" s="643"/>
      <c r="BL85" s="643"/>
      <c r="BM85" s="643"/>
      <c r="BN85" s="643"/>
      <c r="BO85" s="643"/>
      <c r="BP85" s="643"/>
      <c r="BQ85" s="643"/>
      <c r="BR85" s="643"/>
      <c r="BS85" s="643"/>
      <c r="BT85" s="643"/>
      <c r="BU85" s="643"/>
      <c r="BV85" s="643"/>
      <c r="BW85" s="643"/>
      <c r="BX85" s="643"/>
      <c r="BY85" s="643"/>
      <c r="BZ85" s="643"/>
      <c r="CA85" s="643"/>
      <c r="CB85" s="643"/>
      <c r="CC85" s="643"/>
      <c r="CD85" s="643"/>
      <c r="CE85" s="643"/>
      <c r="CF85" s="643"/>
      <c r="CG85" s="643"/>
      <c r="CH85" s="643"/>
      <c r="CI85" s="643"/>
      <c r="CJ85" s="643"/>
      <c r="CK85" s="643"/>
      <c r="CL85" s="643"/>
      <c r="CM85" s="643"/>
      <c r="CN85" s="643"/>
      <c r="CO85" s="643"/>
      <c r="CP85" s="643"/>
      <c r="CQ85" s="643"/>
      <c r="CR85" s="643"/>
      <c r="CS85" s="643"/>
      <c r="CT85" s="643"/>
      <c r="CU85" s="643"/>
      <c r="CV85" s="643"/>
      <c r="CW85" s="643"/>
      <c r="CX85" s="644"/>
      <c r="CY85" s="643"/>
      <c r="CZ85" s="643"/>
      <c r="DA85" s="643"/>
      <c r="DB85" s="643"/>
      <c r="DC85" s="643"/>
      <c r="DD85" s="643"/>
      <c r="DE85" s="644"/>
      <c r="DF85" s="643"/>
      <c r="DG85" s="643"/>
      <c r="DH85" s="643"/>
      <c r="DI85" s="643"/>
      <c r="DJ85" s="643"/>
      <c r="DK85" s="643"/>
      <c r="DL85" s="644"/>
      <c r="DM85" s="643"/>
      <c r="DN85" s="643"/>
      <c r="DO85" s="643"/>
      <c r="DP85" s="643"/>
      <c r="DQ85" s="643"/>
      <c r="DR85" s="643"/>
      <c r="DS85" s="644"/>
      <c r="DT85" s="643"/>
      <c r="DU85" s="643"/>
      <c r="DV85" s="643"/>
      <c r="DW85" s="643"/>
      <c r="DX85" s="643"/>
      <c r="DY85" s="643"/>
      <c r="DZ85" s="644"/>
      <c r="EA85" s="643"/>
      <c r="EB85" s="643"/>
      <c r="EC85" s="643"/>
      <c r="ED85" s="643"/>
      <c r="EE85" s="643"/>
      <c r="EF85" s="643"/>
      <c r="EG85" s="644"/>
      <c r="EH85" s="643"/>
      <c r="EI85" s="643"/>
      <c r="EJ85" s="643"/>
      <c r="EK85" s="643"/>
      <c r="EL85" s="643"/>
      <c r="EM85" s="643"/>
      <c r="EN85" s="644"/>
      <c r="EO85" s="643"/>
      <c r="EP85" s="643"/>
      <c r="EQ85" s="643"/>
      <c r="ER85" s="643"/>
      <c r="ES85" s="643"/>
      <c r="ET85" s="643"/>
      <c r="EU85" s="644"/>
      <c r="EV85" s="643"/>
      <c r="EW85" s="643"/>
      <c r="EX85" s="643"/>
      <c r="EY85" s="643"/>
      <c r="EZ85" s="643"/>
      <c r="FA85" s="643"/>
      <c r="FB85" s="644"/>
      <c r="FC85" s="643"/>
      <c r="FD85" s="643"/>
      <c r="FE85" s="643"/>
      <c r="FF85" s="643"/>
      <c r="FG85" s="643"/>
      <c r="FH85" s="643"/>
      <c r="FI85" s="644"/>
      <c r="FJ85" s="643"/>
      <c r="FK85" s="643"/>
      <c r="FL85" s="643"/>
      <c r="FM85" s="643"/>
      <c r="FN85" s="643"/>
      <c r="FO85" s="643"/>
      <c r="FP85" s="644"/>
      <c r="FQ85" s="643"/>
      <c r="FR85" s="643"/>
      <c r="FS85" s="643"/>
      <c r="FT85" s="643"/>
      <c r="FU85" s="662"/>
      <c r="FV85" s="663"/>
      <c r="FW85" s="644"/>
      <c r="FX85" s="643"/>
      <c r="FY85" s="643"/>
      <c r="FZ85" s="643"/>
      <c r="GA85" s="643"/>
      <c r="GB85" s="643"/>
      <c r="GC85" s="643"/>
      <c r="GD85" s="644"/>
      <c r="GE85" s="643"/>
      <c r="GF85" s="643"/>
      <c r="GG85" s="643"/>
      <c r="GH85" s="643"/>
      <c r="GI85" s="643"/>
      <c r="GJ85" s="643"/>
      <c r="GK85" s="644"/>
      <c r="GL85" s="643"/>
      <c r="GM85" s="643"/>
      <c r="GN85" s="643"/>
      <c r="GO85" s="643"/>
      <c r="GP85" s="643"/>
      <c r="GQ85" s="643"/>
      <c r="GR85" s="644"/>
      <c r="GS85" s="643"/>
      <c r="GT85" s="643"/>
      <c r="GU85" s="643"/>
      <c r="GV85" s="643"/>
      <c r="GW85" s="643"/>
      <c r="GX85" s="643"/>
      <c r="GY85" s="726"/>
      <c r="GZ85" s="663"/>
      <c r="HA85" s="643"/>
      <c r="HB85" s="643"/>
      <c r="HC85" s="643"/>
      <c r="HD85" s="643"/>
      <c r="HE85" s="643"/>
      <c r="HF85" s="644"/>
      <c r="HG85" s="643"/>
      <c r="HH85" s="643"/>
      <c r="HI85" s="643"/>
      <c r="HJ85" s="643"/>
      <c r="HK85" s="643"/>
      <c r="HL85" s="643"/>
      <c r="HM85" s="644"/>
      <c r="HN85" s="643"/>
      <c r="HO85" s="643"/>
      <c r="HP85" s="643"/>
      <c r="HQ85" s="643"/>
      <c r="HR85" s="643"/>
      <c r="HS85" s="643"/>
      <c r="HT85" s="644"/>
      <c r="HU85" s="643"/>
      <c r="HV85" s="643"/>
      <c r="HW85" s="643"/>
      <c r="HX85" s="643"/>
      <c r="HY85" s="643"/>
      <c r="HZ85" s="643"/>
      <c r="IA85" s="644"/>
      <c r="IB85" s="643"/>
      <c r="IC85" s="643"/>
      <c r="ID85" s="653"/>
      <c r="IE85" s="654"/>
      <c r="IF85" s="655"/>
      <c r="IG85" s="655"/>
      <c r="IH85" s="644"/>
      <c r="II85" s="643"/>
      <c r="IJ85" s="643"/>
      <c r="IK85" s="643"/>
      <c r="IL85" s="643"/>
      <c r="IM85" s="643"/>
      <c r="IN85" s="643"/>
      <c r="IO85" s="644"/>
      <c r="IP85" s="643"/>
      <c r="IQ85" s="643"/>
      <c r="IR85" s="643"/>
      <c r="IS85" s="643"/>
      <c r="IT85" s="643"/>
      <c r="IU85" s="643"/>
      <c r="IV85" s="633"/>
      <c r="IW85" s="643"/>
      <c r="IX85" s="643"/>
      <c r="IY85" s="643"/>
      <c r="IZ85" s="643"/>
      <c r="JA85" s="643"/>
      <c r="JB85" s="643"/>
      <c r="JC85" s="644"/>
      <c r="JD85" s="643"/>
      <c r="JE85" s="643"/>
      <c r="JF85" s="643"/>
      <c r="JG85" s="643"/>
      <c r="JH85" s="643"/>
      <c r="JI85" s="626"/>
      <c r="JJ85" s="644"/>
      <c r="JK85" s="643"/>
      <c r="JL85" s="643"/>
      <c r="JM85" s="626"/>
      <c r="JN85" s="626"/>
      <c r="JO85" s="643"/>
      <c r="JP85" s="643"/>
      <c r="JQ85" s="644"/>
      <c r="JR85" s="643"/>
      <c r="JS85" s="643"/>
      <c r="JT85" s="643"/>
      <c r="JU85" s="643"/>
      <c r="JV85" s="643"/>
      <c r="JW85" s="643"/>
      <c r="JX85" s="644"/>
      <c r="JY85" s="643"/>
      <c r="JZ85" s="643"/>
      <c r="KA85" s="643"/>
      <c r="KB85" s="643"/>
      <c r="KC85" s="643"/>
      <c r="KD85" s="643"/>
      <c r="KE85" s="644"/>
      <c r="KF85" s="643"/>
      <c r="KG85" s="643"/>
      <c r="KH85" s="643"/>
      <c r="KI85" s="643"/>
      <c r="KJ85" s="643"/>
      <c r="KK85" s="730"/>
      <c r="KL85" s="644"/>
      <c r="KM85" s="643"/>
      <c r="KN85" s="643"/>
      <c r="KO85" s="643"/>
      <c r="KP85" s="626"/>
      <c r="KQ85" s="626"/>
      <c r="KR85" s="626">
        <v>20</v>
      </c>
      <c r="KS85" s="644"/>
      <c r="KT85" s="643">
        <v>30</v>
      </c>
      <c r="KU85" s="626">
        <v>30</v>
      </c>
      <c r="KV85" s="626"/>
      <c r="KW85" s="626"/>
      <c r="KX85" s="626"/>
      <c r="KY85" s="626"/>
      <c r="KZ85" s="633"/>
      <c r="LA85" s="626"/>
      <c r="LB85" s="626"/>
      <c r="LC85" s="626"/>
      <c r="LD85" s="643"/>
      <c r="LE85" s="643"/>
      <c r="LF85" s="643"/>
      <c r="LG85" s="644"/>
      <c r="LH85" s="626"/>
      <c r="LI85" s="643"/>
      <c r="LJ85" s="643"/>
      <c r="LK85" s="643"/>
      <c r="LL85" s="643"/>
      <c r="LM85" s="662"/>
      <c r="LN85" s="633"/>
      <c r="LO85" s="626"/>
      <c r="LP85" s="626"/>
      <c r="LQ85" s="626"/>
      <c r="LR85" s="626"/>
      <c r="LS85" s="626"/>
      <c r="LT85" s="626"/>
      <c r="LU85" s="633"/>
      <c r="LV85" s="626"/>
      <c r="LW85" s="626"/>
      <c r="LX85" s="626"/>
      <c r="LY85" s="626"/>
      <c r="LZ85" s="626"/>
      <c r="MA85" s="626"/>
      <c r="MB85" s="644"/>
      <c r="MC85" s="790"/>
      <c r="MD85" s="790"/>
      <c r="ME85" s="790"/>
      <c r="MF85" s="790"/>
      <c r="MG85" s="790"/>
      <c r="MH85" s="790"/>
      <c r="MI85" s="644"/>
      <c r="MJ85" s="643"/>
      <c r="MK85" s="643"/>
      <c r="ML85" s="643"/>
      <c r="MM85" s="643"/>
      <c r="MN85" s="643"/>
      <c r="MO85" s="643"/>
      <c r="MP85" s="644"/>
      <c r="MQ85" s="643"/>
      <c r="MR85" s="643"/>
      <c r="MS85" s="643"/>
      <c r="MT85" s="643"/>
    </row>
    <row r="86" spans="1:358" ht="22.8" hidden="1" customHeight="1" outlineLevel="1">
      <c r="A86" s="724">
        <v>1</v>
      </c>
      <c r="B86" s="725"/>
      <c r="C86" s="725"/>
      <c r="D86" s="725"/>
      <c r="E86" s="630"/>
      <c r="F86" s="631" t="s">
        <v>648</v>
      </c>
      <c r="G86" s="716">
        <f t="shared" ref="G86:G90" si="6">SUM(H86:LP86)</f>
        <v>0</v>
      </c>
      <c r="H86" s="66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43"/>
      <c r="AB86" s="643"/>
      <c r="AC86" s="643"/>
      <c r="AD86" s="643"/>
      <c r="AE86" s="643"/>
      <c r="AF86" s="643"/>
      <c r="AG86" s="643"/>
      <c r="AH86" s="643"/>
      <c r="AI86" s="643"/>
      <c r="AJ86" s="643"/>
      <c r="AK86" s="643"/>
      <c r="AL86" s="643"/>
      <c r="AM86" s="643"/>
      <c r="AN86" s="643"/>
      <c r="AO86" s="643"/>
      <c r="AP86" s="643"/>
      <c r="AQ86" s="643"/>
      <c r="AR86" s="643"/>
      <c r="AS86" s="643"/>
      <c r="AT86" s="643"/>
      <c r="AU86" s="643"/>
      <c r="AV86" s="643"/>
      <c r="AW86" s="643"/>
      <c r="AX86" s="643"/>
      <c r="AY86" s="643"/>
      <c r="AZ86" s="643"/>
      <c r="BA86" s="643"/>
      <c r="BB86" s="643"/>
      <c r="BC86" s="643"/>
      <c r="BD86" s="643"/>
      <c r="BE86" s="643"/>
      <c r="BF86" s="643"/>
      <c r="BG86" s="643"/>
      <c r="BH86" s="643"/>
      <c r="BI86" s="643"/>
      <c r="BJ86" s="643"/>
      <c r="BK86" s="643"/>
      <c r="BL86" s="643"/>
      <c r="BM86" s="643"/>
      <c r="BN86" s="643"/>
      <c r="BO86" s="643"/>
      <c r="BP86" s="643"/>
      <c r="BQ86" s="643"/>
      <c r="BR86" s="643"/>
      <c r="BS86" s="643"/>
      <c r="BT86" s="643"/>
      <c r="BU86" s="643"/>
      <c r="BV86" s="643"/>
      <c r="BW86" s="643"/>
      <c r="BX86" s="643"/>
      <c r="BY86" s="643"/>
      <c r="BZ86" s="643"/>
      <c r="CA86" s="643"/>
      <c r="CB86" s="643"/>
      <c r="CC86" s="643"/>
      <c r="CD86" s="643"/>
      <c r="CE86" s="643"/>
      <c r="CF86" s="643"/>
      <c r="CG86" s="643"/>
      <c r="CH86" s="643"/>
      <c r="CI86" s="643"/>
      <c r="CJ86" s="643"/>
      <c r="CK86" s="643"/>
      <c r="CL86" s="643"/>
      <c r="CM86" s="643"/>
      <c r="CN86" s="643"/>
      <c r="CO86" s="643"/>
      <c r="CP86" s="643"/>
      <c r="CQ86" s="643"/>
      <c r="CR86" s="643"/>
      <c r="CS86" s="643"/>
      <c r="CT86" s="643"/>
      <c r="CU86" s="643"/>
      <c r="CV86" s="643"/>
      <c r="CW86" s="643"/>
      <c r="CX86" s="644"/>
      <c r="CY86" s="643"/>
      <c r="CZ86" s="643"/>
      <c r="DA86" s="643"/>
      <c r="DB86" s="643"/>
      <c r="DC86" s="643"/>
      <c r="DD86" s="643"/>
      <c r="DE86" s="644"/>
      <c r="DF86" s="643"/>
      <c r="DG86" s="643"/>
      <c r="DH86" s="643"/>
      <c r="DI86" s="643"/>
      <c r="DJ86" s="643"/>
      <c r="DK86" s="643"/>
      <c r="DL86" s="644"/>
      <c r="DM86" s="643"/>
      <c r="DN86" s="643"/>
      <c r="DO86" s="643"/>
      <c r="DP86" s="643"/>
      <c r="DQ86" s="643"/>
      <c r="DR86" s="643"/>
      <c r="DS86" s="644"/>
      <c r="DT86" s="643"/>
      <c r="DU86" s="643"/>
      <c r="DV86" s="643"/>
      <c r="DW86" s="643"/>
      <c r="DX86" s="643"/>
      <c r="DY86" s="643"/>
      <c r="DZ86" s="644"/>
      <c r="EA86" s="643"/>
      <c r="EB86" s="643"/>
      <c r="EC86" s="643"/>
      <c r="ED86" s="643"/>
      <c r="EE86" s="643"/>
      <c r="EF86" s="643"/>
      <c r="EG86" s="644"/>
      <c r="EH86" s="643"/>
      <c r="EI86" s="643"/>
      <c r="EJ86" s="643"/>
      <c r="EK86" s="643"/>
      <c r="EL86" s="643"/>
      <c r="EM86" s="643"/>
      <c r="EN86" s="644"/>
      <c r="EO86" s="643"/>
      <c r="EP86" s="643"/>
      <c r="EQ86" s="643"/>
      <c r="ER86" s="643"/>
      <c r="ES86" s="643"/>
      <c r="ET86" s="643"/>
      <c r="EU86" s="644"/>
      <c r="EV86" s="643"/>
      <c r="EW86" s="643"/>
      <c r="EX86" s="643"/>
      <c r="EY86" s="643"/>
      <c r="EZ86" s="643"/>
      <c r="FA86" s="643"/>
      <c r="FB86" s="644"/>
      <c r="FC86" s="643"/>
      <c r="FD86" s="643"/>
      <c r="FE86" s="643"/>
      <c r="FF86" s="643"/>
      <c r="FG86" s="643"/>
      <c r="FH86" s="643"/>
      <c r="FI86" s="644"/>
      <c r="FJ86" s="643"/>
      <c r="FK86" s="643"/>
      <c r="FL86" s="643"/>
      <c r="FM86" s="643"/>
      <c r="FN86" s="643"/>
      <c r="FO86" s="643"/>
      <c r="FP86" s="644"/>
      <c r="FQ86" s="643"/>
      <c r="FR86" s="643"/>
      <c r="FS86" s="643"/>
      <c r="FT86" s="643"/>
      <c r="FU86" s="662"/>
      <c r="FV86" s="663"/>
      <c r="FW86" s="644"/>
      <c r="FX86" s="643"/>
      <c r="FY86" s="643"/>
      <c r="FZ86" s="643"/>
      <c r="GA86" s="643"/>
      <c r="GB86" s="643"/>
      <c r="GC86" s="643"/>
      <c r="GD86" s="644"/>
      <c r="GE86" s="643"/>
      <c r="GF86" s="643"/>
      <c r="GG86" s="643"/>
      <c r="GH86" s="643"/>
      <c r="GI86" s="643"/>
      <c r="GJ86" s="643"/>
      <c r="GK86" s="644"/>
      <c r="GL86" s="643"/>
      <c r="GM86" s="643"/>
      <c r="GN86" s="643"/>
      <c r="GO86" s="643"/>
      <c r="GP86" s="643"/>
      <c r="GQ86" s="643"/>
      <c r="GR86" s="644"/>
      <c r="GS86" s="643"/>
      <c r="GT86" s="643"/>
      <c r="GU86" s="643"/>
      <c r="GV86" s="643"/>
      <c r="GW86" s="643"/>
      <c r="GX86" s="643"/>
      <c r="GY86" s="726"/>
      <c r="GZ86" s="663"/>
      <c r="HA86" s="643"/>
      <c r="HB86" s="643"/>
      <c r="HC86" s="643"/>
      <c r="HD86" s="643"/>
      <c r="HE86" s="643"/>
      <c r="HF86" s="644"/>
      <c r="HG86" s="643"/>
      <c r="HH86" s="643"/>
      <c r="HI86" s="643"/>
      <c r="HJ86" s="643"/>
      <c r="HK86" s="643"/>
      <c r="HL86" s="643"/>
      <c r="HM86" s="644"/>
      <c r="HN86" s="643"/>
      <c r="HO86" s="643"/>
      <c r="HP86" s="643"/>
      <c r="HQ86" s="643"/>
      <c r="HR86" s="643"/>
      <c r="HS86" s="643"/>
      <c r="HT86" s="644"/>
      <c r="HU86" s="643"/>
      <c r="HV86" s="643"/>
      <c r="HW86" s="643"/>
      <c r="HX86" s="643"/>
      <c r="HY86" s="643"/>
      <c r="HZ86" s="643"/>
      <c r="IA86" s="644"/>
      <c r="IB86" s="643"/>
      <c r="IC86" s="643"/>
      <c r="ID86" s="727"/>
      <c r="IE86" s="728"/>
      <c r="IF86" s="729"/>
      <c r="IG86" s="729"/>
      <c r="IH86" s="644"/>
      <c r="II86" s="643"/>
      <c r="IJ86" s="643"/>
      <c r="IK86" s="643"/>
      <c r="IL86" s="643"/>
      <c r="IM86" s="643"/>
      <c r="IN86" s="643"/>
      <c r="IO86" s="644"/>
      <c r="IP86" s="643"/>
      <c r="IQ86" s="643"/>
      <c r="IR86" s="643"/>
      <c r="IS86" s="643"/>
      <c r="IT86" s="643"/>
      <c r="IU86" s="643"/>
      <c r="IV86" s="633"/>
      <c r="IW86" s="643"/>
      <c r="IX86" s="643"/>
      <c r="IY86" s="643"/>
      <c r="IZ86" s="643"/>
      <c r="JA86" s="643"/>
      <c r="JB86" s="643"/>
      <c r="JC86" s="644"/>
      <c r="JD86" s="643"/>
      <c r="JE86" s="643"/>
      <c r="JF86" s="643"/>
      <c r="JG86" s="643"/>
      <c r="JH86" s="643"/>
      <c r="JI86" s="626"/>
      <c r="JJ86" s="644"/>
      <c r="JK86" s="643"/>
      <c r="JL86" s="643"/>
      <c r="JM86" s="626"/>
      <c r="JN86" s="626"/>
      <c r="JO86" s="643"/>
      <c r="JP86" s="643"/>
      <c r="JQ86" s="644"/>
      <c r="JR86" s="643"/>
      <c r="JS86" s="643"/>
      <c r="JT86" s="643"/>
      <c r="JU86" s="643"/>
      <c r="JV86" s="643"/>
      <c r="JW86" s="643"/>
      <c r="JX86" s="644"/>
      <c r="JY86" s="643"/>
      <c r="JZ86" s="643"/>
      <c r="KA86" s="643"/>
      <c r="KB86" s="643"/>
      <c r="KC86" s="643"/>
      <c r="KD86" s="643"/>
      <c r="KE86" s="644"/>
      <c r="KF86" s="643"/>
      <c r="KG86" s="643"/>
      <c r="KH86" s="643"/>
      <c r="KI86" s="643"/>
      <c r="KJ86" s="643"/>
      <c r="KK86" s="730"/>
      <c r="KL86" s="644"/>
      <c r="KM86" s="643"/>
      <c r="KN86" s="643"/>
      <c r="KO86" s="643"/>
      <c r="KP86" s="643"/>
      <c r="KQ86" s="643"/>
      <c r="KR86" s="643"/>
      <c r="KS86" s="644"/>
      <c r="KT86" s="643"/>
      <c r="KU86" s="643"/>
      <c r="KV86" s="643"/>
      <c r="KW86" s="626"/>
      <c r="KX86" s="643"/>
      <c r="KY86" s="643"/>
      <c r="KZ86" s="644"/>
      <c r="LA86" s="643"/>
      <c r="LB86" s="626"/>
      <c r="LC86" s="626"/>
      <c r="LD86" s="643"/>
      <c r="LE86" s="643"/>
      <c r="LF86" s="643"/>
      <c r="LG86" s="644"/>
      <c r="LH86" s="626"/>
      <c r="LI86" s="643"/>
      <c r="LJ86" s="643"/>
      <c r="LK86" s="643"/>
      <c r="LL86" s="643"/>
      <c r="LM86" s="662"/>
      <c r="LN86" s="633"/>
      <c r="LO86" s="626"/>
      <c r="LP86" s="643"/>
      <c r="LQ86" s="626"/>
      <c r="LR86" s="643"/>
      <c r="LS86" s="643"/>
      <c r="LT86" s="643"/>
      <c r="LU86" s="644"/>
      <c r="LV86" s="643"/>
      <c r="LW86" s="643"/>
      <c r="LX86" s="643"/>
      <c r="LY86" s="643"/>
      <c r="LZ86" s="643"/>
      <c r="MA86" s="643"/>
      <c r="MB86" s="644"/>
      <c r="MC86" s="790"/>
      <c r="MD86" s="790"/>
      <c r="ME86" s="790"/>
      <c r="MF86" s="790"/>
      <c r="MG86" s="790"/>
      <c r="MH86" s="790"/>
      <c r="MI86" s="644"/>
      <c r="MJ86" s="643"/>
      <c r="MK86" s="643"/>
      <c r="ML86" s="643"/>
      <c r="MM86" s="643"/>
      <c r="MN86" s="643"/>
      <c r="MO86" s="643"/>
      <c r="MP86" s="644"/>
      <c r="MQ86" s="643"/>
      <c r="MR86" s="643"/>
      <c r="MS86" s="643"/>
      <c r="MT86" s="643"/>
    </row>
    <row r="87" spans="1:358" ht="22.8" hidden="1" customHeight="1" outlineLevel="1">
      <c r="A87" s="776">
        <v>1</v>
      </c>
      <c r="B87" s="776">
        <v>255</v>
      </c>
      <c r="C87" s="776">
        <v>33</v>
      </c>
      <c r="D87" s="725"/>
      <c r="E87" s="630" t="s">
        <v>649</v>
      </c>
      <c r="F87" s="631" t="s">
        <v>751</v>
      </c>
      <c r="G87" s="716">
        <f>SUM(H87:MT87)</f>
        <v>49</v>
      </c>
      <c r="H87" s="66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43"/>
      <c r="AB87" s="643"/>
      <c r="AC87" s="643"/>
      <c r="AD87" s="643"/>
      <c r="AE87" s="643"/>
      <c r="AF87" s="643"/>
      <c r="AG87" s="643"/>
      <c r="AH87" s="643"/>
      <c r="AI87" s="643"/>
      <c r="AJ87" s="643"/>
      <c r="AK87" s="643"/>
      <c r="AL87" s="643"/>
      <c r="AM87" s="643"/>
      <c r="AN87" s="643"/>
      <c r="AO87" s="643"/>
      <c r="AP87" s="643"/>
      <c r="AQ87" s="643"/>
      <c r="AR87" s="643"/>
      <c r="AS87" s="643"/>
      <c r="AT87" s="643"/>
      <c r="AU87" s="643"/>
      <c r="AV87" s="643"/>
      <c r="AW87" s="643"/>
      <c r="AX87" s="643"/>
      <c r="AY87" s="643"/>
      <c r="AZ87" s="643"/>
      <c r="BA87" s="643"/>
      <c r="BB87" s="643"/>
      <c r="BC87" s="643"/>
      <c r="BD87" s="643"/>
      <c r="BE87" s="643"/>
      <c r="BF87" s="643"/>
      <c r="BG87" s="643"/>
      <c r="BH87" s="643"/>
      <c r="BI87" s="643"/>
      <c r="BJ87" s="643"/>
      <c r="BK87" s="643"/>
      <c r="BL87" s="643"/>
      <c r="BM87" s="643"/>
      <c r="BN87" s="643"/>
      <c r="BO87" s="643"/>
      <c r="BP87" s="643"/>
      <c r="BQ87" s="643"/>
      <c r="BR87" s="643"/>
      <c r="BS87" s="643"/>
      <c r="BT87" s="643"/>
      <c r="BU87" s="643"/>
      <c r="BV87" s="643"/>
      <c r="BW87" s="643"/>
      <c r="BX87" s="643"/>
      <c r="BY87" s="643"/>
      <c r="BZ87" s="643"/>
      <c r="CA87" s="643"/>
      <c r="CB87" s="643"/>
      <c r="CC87" s="643"/>
      <c r="CD87" s="643"/>
      <c r="CE87" s="643"/>
      <c r="CF87" s="643"/>
      <c r="CG87" s="643"/>
      <c r="CH87" s="643"/>
      <c r="CI87" s="643"/>
      <c r="CJ87" s="643"/>
      <c r="CK87" s="643"/>
      <c r="CL87" s="643"/>
      <c r="CM87" s="643"/>
      <c r="CN87" s="643"/>
      <c r="CO87" s="643"/>
      <c r="CP87" s="643"/>
      <c r="CQ87" s="643"/>
      <c r="CR87" s="643"/>
      <c r="CS87" s="643"/>
      <c r="CT87" s="643"/>
      <c r="CU87" s="643"/>
      <c r="CV87" s="643"/>
      <c r="CW87" s="643"/>
      <c r="CX87" s="644"/>
      <c r="CY87" s="643"/>
      <c r="CZ87" s="643"/>
      <c r="DA87" s="643"/>
      <c r="DB87" s="643"/>
      <c r="DC87" s="643"/>
      <c r="DD87" s="643"/>
      <c r="DE87" s="644"/>
      <c r="DF87" s="643"/>
      <c r="DG87" s="643"/>
      <c r="DH87" s="643"/>
      <c r="DI87" s="643"/>
      <c r="DJ87" s="643"/>
      <c r="DK87" s="643"/>
      <c r="DL87" s="644"/>
      <c r="DM87" s="643"/>
      <c r="DN87" s="643"/>
      <c r="DO87" s="643"/>
      <c r="DP87" s="643"/>
      <c r="DQ87" s="643"/>
      <c r="DR87" s="643"/>
      <c r="DS87" s="644"/>
      <c r="DT87" s="643"/>
      <c r="DU87" s="643"/>
      <c r="DV87" s="643"/>
      <c r="DW87" s="643"/>
      <c r="DX87" s="643"/>
      <c r="DY87" s="643"/>
      <c r="DZ87" s="644"/>
      <c r="EA87" s="643"/>
      <c r="EB87" s="643"/>
      <c r="EC87" s="643"/>
      <c r="ED87" s="643"/>
      <c r="EE87" s="643"/>
      <c r="EF87" s="643"/>
      <c r="EG87" s="644"/>
      <c r="EH87" s="643"/>
      <c r="EI87" s="643"/>
      <c r="EJ87" s="643"/>
      <c r="EK87" s="643"/>
      <c r="EL87" s="643"/>
      <c r="EM87" s="643"/>
      <c r="EN87" s="644"/>
      <c r="EO87" s="643"/>
      <c r="EP87" s="643"/>
      <c r="EQ87" s="643"/>
      <c r="ER87" s="643"/>
      <c r="ES87" s="643"/>
      <c r="ET87" s="643"/>
      <c r="EU87" s="644"/>
      <c r="EV87" s="643"/>
      <c r="EW87" s="643"/>
      <c r="EX87" s="643"/>
      <c r="EY87" s="643"/>
      <c r="EZ87" s="643"/>
      <c r="FA87" s="643"/>
      <c r="FB87" s="644"/>
      <c r="FC87" s="643"/>
      <c r="FD87" s="643"/>
      <c r="FE87" s="643"/>
      <c r="FF87" s="643"/>
      <c r="FG87" s="643"/>
      <c r="FH87" s="643"/>
      <c r="FI87" s="644"/>
      <c r="FJ87" s="643"/>
      <c r="FK87" s="643"/>
      <c r="FL87" s="643"/>
      <c r="FM87" s="643"/>
      <c r="FN87" s="643"/>
      <c r="FO87" s="643"/>
      <c r="FP87" s="644"/>
      <c r="FQ87" s="643"/>
      <c r="FR87" s="643"/>
      <c r="FS87" s="643"/>
      <c r="FT87" s="643"/>
      <c r="FU87" s="662"/>
      <c r="FV87" s="663"/>
      <c r="FW87" s="644"/>
      <c r="FX87" s="643"/>
      <c r="FY87" s="643"/>
      <c r="FZ87" s="643"/>
      <c r="GA87" s="643"/>
      <c r="GB87" s="643"/>
      <c r="GC87" s="643"/>
      <c r="GD87" s="644"/>
      <c r="GE87" s="643"/>
      <c r="GF87" s="643"/>
      <c r="GG87" s="643"/>
      <c r="GH87" s="643"/>
      <c r="GI87" s="643"/>
      <c r="GJ87" s="643"/>
      <c r="GK87" s="644"/>
      <c r="GL87" s="643"/>
      <c r="GM87" s="643"/>
      <c r="GN87" s="643"/>
      <c r="GO87" s="643"/>
      <c r="GP87" s="643"/>
      <c r="GQ87" s="643"/>
      <c r="GR87" s="644"/>
      <c r="GS87" s="643"/>
      <c r="GT87" s="643"/>
      <c r="GU87" s="643"/>
      <c r="GV87" s="643"/>
      <c r="GW87" s="643"/>
      <c r="GX87" s="643"/>
      <c r="GY87" s="726"/>
      <c r="GZ87" s="663"/>
      <c r="HA87" s="643"/>
      <c r="HB87" s="643"/>
      <c r="HC87" s="643"/>
      <c r="HD87" s="643"/>
      <c r="HE87" s="643"/>
      <c r="HF87" s="644"/>
      <c r="HG87" s="643"/>
      <c r="HH87" s="643"/>
      <c r="HI87" s="643"/>
      <c r="HJ87" s="643"/>
      <c r="HK87" s="643"/>
      <c r="HL87" s="643"/>
      <c r="HM87" s="644"/>
      <c r="HN87" s="643"/>
      <c r="HO87" s="643"/>
      <c r="HP87" s="643"/>
      <c r="HQ87" s="643"/>
      <c r="HR87" s="643"/>
      <c r="HS87" s="643"/>
      <c r="HT87" s="644"/>
      <c r="HU87" s="643"/>
      <c r="HV87" s="643"/>
      <c r="HW87" s="643"/>
      <c r="HX87" s="643"/>
      <c r="HY87" s="643"/>
      <c r="HZ87" s="643"/>
      <c r="IA87" s="644"/>
      <c r="IB87" s="643"/>
      <c r="IC87" s="643"/>
      <c r="ID87" s="653"/>
      <c r="IE87" s="654"/>
      <c r="IF87" s="655"/>
      <c r="IG87" s="655"/>
      <c r="IH87" s="644"/>
      <c r="II87" s="643"/>
      <c r="IJ87" s="643"/>
      <c r="IK87" s="643"/>
      <c r="IL87" s="643"/>
      <c r="IM87" s="643"/>
      <c r="IN87" s="643"/>
      <c r="IO87" s="644"/>
      <c r="IP87" s="643"/>
      <c r="IQ87" s="643"/>
      <c r="IR87" s="643"/>
      <c r="IS87" s="643"/>
      <c r="IT87" s="643"/>
      <c r="IU87" s="643"/>
      <c r="IV87" s="633"/>
      <c r="IW87" s="643"/>
      <c r="IX87" s="643"/>
      <c r="IY87" s="643"/>
      <c r="IZ87" s="643"/>
      <c r="JA87" s="643"/>
      <c r="JB87" s="643"/>
      <c r="JC87" s="644"/>
      <c r="JD87" s="643"/>
      <c r="JE87" s="643"/>
      <c r="JF87" s="643"/>
      <c r="JG87" s="643"/>
      <c r="JH87" s="643"/>
      <c r="JI87" s="626"/>
      <c r="JJ87" s="644"/>
      <c r="JK87" s="643"/>
      <c r="JL87" s="643"/>
      <c r="JM87" s="626"/>
      <c r="JN87" s="626"/>
      <c r="JO87" s="643"/>
      <c r="JP87" s="643"/>
      <c r="JQ87" s="644"/>
      <c r="JR87" s="643"/>
      <c r="JS87" s="643"/>
      <c r="JT87" s="643"/>
      <c r="JU87" s="643"/>
      <c r="JV87" s="643"/>
      <c r="JW87" s="643"/>
      <c r="JX87" s="644"/>
      <c r="JY87" s="643"/>
      <c r="JZ87" s="643"/>
      <c r="KA87" s="643"/>
      <c r="KB87" s="643"/>
      <c r="KC87" s="643"/>
      <c r="KD87" s="643"/>
      <c r="KE87" s="644"/>
      <c r="KF87" s="643"/>
      <c r="KG87" s="643"/>
      <c r="KH87" s="643"/>
      <c r="KI87" s="643"/>
      <c r="KJ87" s="643"/>
      <c r="KK87" s="730"/>
      <c r="KL87" s="644"/>
      <c r="KM87" s="643"/>
      <c r="KN87" s="643"/>
      <c r="KO87" s="643"/>
      <c r="KP87" s="626"/>
      <c r="KQ87" s="626"/>
      <c r="KR87" s="626"/>
      <c r="KS87" s="633"/>
      <c r="KT87" s="626"/>
      <c r="KU87" s="626"/>
      <c r="KV87" s="626">
        <v>30</v>
      </c>
      <c r="KW87" s="626">
        <v>19</v>
      </c>
      <c r="KX87" s="626"/>
      <c r="KY87" s="626"/>
      <c r="KZ87" s="633"/>
      <c r="LA87" s="626"/>
      <c r="LB87" s="626"/>
      <c r="LC87" s="626"/>
      <c r="LD87" s="643"/>
      <c r="LE87" s="643"/>
      <c r="LF87" s="643"/>
      <c r="LG87" s="633"/>
      <c r="LH87" s="626"/>
      <c r="LI87" s="643"/>
      <c r="LJ87" s="643"/>
      <c r="LK87" s="643"/>
      <c r="LL87" s="643"/>
      <c r="LM87" s="662"/>
      <c r="LN87" s="633"/>
      <c r="LO87" s="626"/>
      <c r="LP87" s="643"/>
      <c r="LQ87" s="626"/>
      <c r="LR87" s="626"/>
      <c r="LS87" s="626"/>
      <c r="LT87" s="626"/>
      <c r="LU87" s="633"/>
      <c r="LV87" s="626"/>
      <c r="LW87" s="626"/>
      <c r="LX87" s="626"/>
      <c r="LY87" s="626"/>
      <c r="LZ87" s="626"/>
      <c r="MA87" s="626"/>
      <c r="MB87" s="644"/>
      <c r="MC87" s="790"/>
      <c r="MD87" s="790"/>
      <c r="ME87" s="790"/>
      <c r="MF87" s="790"/>
      <c r="MG87" s="790"/>
      <c r="MH87" s="790"/>
      <c r="MI87" s="644"/>
      <c r="MJ87" s="643"/>
      <c r="MK87" s="643"/>
      <c r="ML87" s="643"/>
      <c r="MM87" s="643"/>
      <c r="MN87" s="643"/>
      <c r="MO87" s="643"/>
      <c r="MP87" s="644"/>
      <c r="MQ87" s="643"/>
      <c r="MR87" s="643"/>
      <c r="MS87" s="643"/>
      <c r="MT87" s="643"/>
    </row>
    <row r="88" spans="1:358" ht="22.8" hidden="1" customHeight="1" outlineLevel="1">
      <c r="A88" s="724">
        <v>1</v>
      </c>
      <c r="B88" s="725"/>
      <c r="C88" s="725"/>
      <c r="D88" s="725"/>
      <c r="E88" s="630"/>
      <c r="F88" s="631" t="s">
        <v>648</v>
      </c>
      <c r="G88" s="716">
        <f t="shared" si="6"/>
        <v>0</v>
      </c>
      <c r="H88" s="663"/>
      <c r="I88" s="643"/>
      <c r="J88" s="643"/>
      <c r="K88" s="643"/>
      <c r="L88" s="643"/>
      <c r="M88" s="643"/>
      <c r="N88" s="643"/>
      <c r="O88" s="643"/>
      <c r="P88" s="643"/>
      <c r="Q88" s="643"/>
      <c r="R88" s="643"/>
      <c r="S88" s="643"/>
      <c r="T88" s="643"/>
      <c r="U88" s="643"/>
      <c r="V88" s="643"/>
      <c r="W88" s="643"/>
      <c r="X88" s="643"/>
      <c r="Y88" s="643"/>
      <c r="Z88" s="643"/>
      <c r="AA88" s="643"/>
      <c r="AB88" s="643"/>
      <c r="AC88" s="643"/>
      <c r="AD88" s="643"/>
      <c r="AE88" s="643"/>
      <c r="AF88" s="643"/>
      <c r="AG88" s="643"/>
      <c r="AH88" s="643"/>
      <c r="AI88" s="643"/>
      <c r="AJ88" s="643"/>
      <c r="AK88" s="643"/>
      <c r="AL88" s="643"/>
      <c r="AM88" s="643"/>
      <c r="AN88" s="643"/>
      <c r="AO88" s="643"/>
      <c r="AP88" s="643"/>
      <c r="AQ88" s="643"/>
      <c r="AR88" s="643"/>
      <c r="AS88" s="643"/>
      <c r="AT88" s="643"/>
      <c r="AU88" s="643"/>
      <c r="AV88" s="643"/>
      <c r="AW88" s="643"/>
      <c r="AX88" s="643"/>
      <c r="AY88" s="643"/>
      <c r="AZ88" s="643"/>
      <c r="BA88" s="643"/>
      <c r="BB88" s="643"/>
      <c r="BC88" s="643"/>
      <c r="BD88" s="643"/>
      <c r="BE88" s="643"/>
      <c r="BF88" s="643"/>
      <c r="BG88" s="643"/>
      <c r="BH88" s="643"/>
      <c r="BI88" s="643"/>
      <c r="BJ88" s="643"/>
      <c r="BK88" s="643"/>
      <c r="BL88" s="643"/>
      <c r="BM88" s="643"/>
      <c r="BN88" s="643"/>
      <c r="BO88" s="643"/>
      <c r="BP88" s="643"/>
      <c r="BQ88" s="643"/>
      <c r="BR88" s="643"/>
      <c r="BS88" s="643"/>
      <c r="BT88" s="643"/>
      <c r="BU88" s="643"/>
      <c r="BV88" s="643"/>
      <c r="BW88" s="643"/>
      <c r="BX88" s="643"/>
      <c r="BY88" s="643"/>
      <c r="BZ88" s="643"/>
      <c r="CA88" s="643"/>
      <c r="CB88" s="643"/>
      <c r="CC88" s="643"/>
      <c r="CD88" s="643"/>
      <c r="CE88" s="643"/>
      <c r="CF88" s="643"/>
      <c r="CG88" s="643"/>
      <c r="CH88" s="643"/>
      <c r="CI88" s="643"/>
      <c r="CJ88" s="643"/>
      <c r="CK88" s="643"/>
      <c r="CL88" s="643"/>
      <c r="CM88" s="643"/>
      <c r="CN88" s="643"/>
      <c r="CO88" s="643"/>
      <c r="CP88" s="643"/>
      <c r="CQ88" s="643"/>
      <c r="CR88" s="643"/>
      <c r="CS88" s="643"/>
      <c r="CT88" s="643"/>
      <c r="CU88" s="643"/>
      <c r="CV88" s="643"/>
      <c r="CW88" s="643"/>
      <c r="CX88" s="644"/>
      <c r="CY88" s="643"/>
      <c r="CZ88" s="643"/>
      <c r="DA88" s="643"/>
      <c r="DB88" s="643"/>
      <c r="DC88" s="643"/>
      <c r="DD88" s="643"/>
      <c r="DE88" s="644"/>
      <c r="DF88" s="643"/>
      <c r="DG88" s="643"/>
      <c r="DH88" s="643"/>
      <c r="DI88" s="643"/>
      <c r="DJ88" s="643"/>
      <c r="DK88" s="643"/>
      <c r="DL88" s="644"/>
      <c r="DM88" s="643"/>
      <c r="DN88" s="643"/>
      <c r="DO88" s="643"/>
      <c r="DP88" s="643"/>
      <c r="DQ88" s="643"/>
      <c r="DR88" s="643"/>
      <c r="DS88" s="644"/>
      <c r="DT88" s="643"/>
      <c r="DU88" s="643"/>
      <c r="DV88" s="643"/>
      <c r="DW88" s="643"/>
      <c r="DX88" s="643"/>
      <c r="DY88" s="643"/>
      <c r="DZ88" s="644"/>
      <c r="EA88" s="643"/>
      <c r="EB88" s="643"/>
      <c r="EC88" s="643"/>
      <c r="ED88" s="643"/>
      <c r="EE88" s="643"/>
      <c r="EF88" s="643"/>
      <c r="EG88" s="644"/>
      <c r="EH88" s="643"/>
      <c r="EI88" s="643"/>
      <c r="EJ88" s="643"/>
      <c r="EK88" s="643"/>
      <c r="EL88" s="643"/>
      <c r="EM88" s="643"/>
      <c r="EN88" s="644"/>
      <c r="EO88" s="643"/>
      <c r="EP88" s="643"/>
      <c r="EQ88" s="643"/>
      <c r="ER88" s="643"/>
      <c r="ES88" s="643"/>
      <c r="ET88" s="643"/>
      <c r="EU88" s="644"/>
      <c r="EV88" s="643"/>
      <c r="EW88" s="643"/>
      <c r="EX88" s="643"/>
      <c r="EY88" s="643"/>
      <c r="EZ88" s="643"/>
      <c r="FA88" s="643"/>
      <c r="FB88" s="644"/>
      <c r="FC88" s="643"/>
      <c r="FD88" s="643"/>
      <c r="FE88" s="643"/>
      <c r="FF88" s="643"/>
      <c r="FG88" s="643"/>
      <c r="FH88" s="643"/>
      <c r="FI88" s="644"/>
      <c r="FJ88" s="643"/>
      <c r="FK88" s="643"/>
      <c r="FL88" s="643"/>
      <c r="FM88" s="643"/>
      <c r="FN88" s="643"/>
      <c r="FO88" s="643"/>
      <c r="FP88" s="644"/>
      <c r="FQ88" s="643"/>
      <c r="FR88" s="643"/>
      <c r="FS88" s="643"/>
      <c r="FT88" s="643"/>
      <c r="FU88" s="662"/>
      <c r="FV88" s="663"/>
      <c r="FW88" s="644"/>
      <c r="FX88" s="643"/>
      <c r="FY88" s="643"/>
      <c r="FZ88" s="643"/>
      <c r="GA88" s="643"/>
      <c r="GB88" s="643"/>
      <c r="GC88" s="643"/>
      <c r="GD88" s="644"/>
      <c r="GE88" s="643"/>
      <c r="GF88" s="643"/>
      <c r="GG88" s="643"/>
      <c r="GH88" s="643"/>
      <c r="GI88" s="643"/>
      <c r="GJ88" s="643"/>
      <c r="GK88" s="644"/>
      <c r="GL88" s="643"/>
      <c r="GM88" s="643"/>
      <c r="GN88" s="643"/>
      <c r="GO88" s="643"/>
      <c r="GP88" s="643"/>
      <c r="GQ88" s="643"/>
      <c r="GR88" s="644"/>
      <c r="GS88" s="643"/>
      <c r="GT88" s="643"/>
      <c r="GU88" s="643"/>
      <c r="GV88" s="643"/>
      <c r="GW88" s="643"/>
      <c r="GX88" s="643"/>
      <c r="GY88" s="726"/>
      <c r="GZ88" s="663"/>
      <c r="HA88" s="643"/>
      <c r="HB88" s="643"/>
      <c r="HC88" s="643"/>
      <c r="HD88" s="643"/>
      <c r="HE88" s="643"/>
      <c r="HF88" s="644"/>
      <c r="HG88" s="643"/>
      <c r="HH88" s="643"/>
      <c r="HI88" s="643"/>
      <c r="HJ88" s="643"/>
      <c r="HK88" s="643"/>
      <c r="HL88" s="643"/>
      <c r="HM88" s="644"/>
      <c r="HN88" s="643"/>
      <c r="HO88" s="643"/>
      <c r="HP88" s="643"/>
      <c r="HQ88" s="643"/>
      <c r="HR88" s="643"/>
      <c r="HS88" s="643"/>
      <c r="HT88" s="644"/>
      <c r="HU88" s="643"/>
      <c r="HV88" s="643"/>
      <c r="HW88" s="643"/>
      <c r="HX88" s="643"/>
      <c r="HY88" s="643"/>
      <c r="HZ88" s="643"/>
      <c r="IA88" s="644"/>
      <c r="IB88" s="643"/>
      <c r="IC88" s="643"/>
      <c r="ID88" s="727"/>
      <c r="IE88" s="728"/>
      <c r="IF88" s="729"/>
      <c r="IG88" s="729"/>
      <c r="IH88" s="644"/>
      <c r="II88" s="643"/>
      <c r="IJ88" s="643"/>
      <c r="IK88" s="643"/>
      <c r="IL88" s="643"/>
      <c r="IM88" s="643"/>
      <c r="IN88" s="643"/>
      <c r="IO88" s="644"/>
      <c r="IP88" s="643"/>
      <c r="IQ88" s="643"/>
      <c r="IR88" s="643"/>
      <c r="IS88" s="643"/>
      <c r="IT88" s="643"/>
      <c r="IU88" s="643"/>
      <c r="IV88" s="633"/>
      <c r="IW88" s="643"/>
      <c r="IX88" s="643"/>
      <c r="IY88" s="643"/>
      <c r="IZ88" s="643"/>
      <c r="JA88" s="643"/>
      <c r="JB88" s="643"/>
      <c r="JC88" s="644"/>
      <c r="JD88" s="643"/>
      <c r="JE88" s="643"/>
      <c r="JF88" s="643"/>
      <c r="JG88" s="643"/>
      <c r="JH88" s="643"/>
      <c r="JI88" s="626"/>
      <c r="JJ88" s="644"/>
      <c r="JK88" s="643"/>
      <c r="JL88" s="643"/>
      <c r="JM88" s="626"/>
      <c r="JN88" s="626"/>
      <c r="JO88" s="643"/>
      <c r="JP88" s="643"/>
      <c r="JQ88" s="644"/>
      <c r="JR88" s="643"/>
      <c r="JS88" s="643"/>
      <c r="JT88" s="643"/>
      <c r="JU88" s="643"/>
      <c r="JV88" s="643"/>
      <c r="JW88" s="643"/>
      <c r="JX88" s="644"/>
      <c r="JY88" s="643"/>
      <c r="JZ88" s="643"/>
      <c r="KA88" s="643"/>
      <c r="KB88" s="643"/>
      <c r="KC88" s="643"/>
      <c r="KD88" s="643"/>
      <c r="KE88" s="644"/>
      <c r="KF88" s="643"/>
      <c r="KG88" s="643"/>
      <c r="KH88" s="643"/>
      <c r="KI88" s="643"/>
      <c r="KJ88" s="643"/>
      <c r="KK88" s="730"/>
      <c r="KL88" s="644"/>
      <c r="KM88" s="643"/>
      <c r="KN88" s="643"/>
      <c r="KO88" s="643"/>
      <c r="KP88" s="643"/>
      <c r="KQ88" s="643"/>
      <c r="KR88" s="643"/>
      <c r="KS88" s="644"/>
      <c r="KT88" s="643"/>
      <c r="KU88" s="643"/>
      <c r="KV88" s="643"/>
      <c r="KW88" s="643"/>
      <c r="KX88" s="643"/>
      <c r="KY88" s="643"/>
      <c r="KZ88" s="644"/>
      <c r="LA88" s="643"/>
      <c r="LB88" s="626"/>
      <c r="LC88" s="626"/>
      <c r="LD88" s="643"/>
      <c r="LE88" s="643"/>
      <c r="LF88" s="643"/>
      <c r="LG88" s="644"/>
      <c r="LH88" s="626"/>
      <c r="LI88" s="643"/>
      <c r="LJ88" s="643"/>
      <c r="LK88" s="643"/>
      <c r="LL88" s="643"/>
      <c r="LM88" s="662"/>
      <c r="LN88" s="633"/>
      <c r="LO88" s="626"/>
      <c r="LP88" s="643"/>
      <c r="LQ88" s="626"/>
      <c r="LR88" s="643"/>
      <c r="LS88" s="643"/>
      <c r="LT88" s="643"/>
      <c r="LU88" s="644"/>
      <c r="LV88" s="643"/>
      <c r="LW88" s="643"/>
      <c r="LX88" s="643"/>
      <c r="LY88" s="643"/>
      <c r="LZ88" s="643"/>
      <c r="MA88" s="643"/>
      <c r="MB88" s="644"/>
      <c r="MC88" s="790"/>
      <c r="MD88" s="790"/>
      <c r="ME88" s="790"/>
      <c r="MF88" s="790"/>
      <c r="MG88" s="790"/>
      <c r="MH88" s="790"/>
      <c r="MI88" s="644"/>
      <c r="MJ88" s="643"/>
      <c r="MK88" s="643"/>
      <c r="ML88" s="643"/>
      <c r="MM88" s="643"/>
      <c r="MN88" s="643"/>
      <c r="MO88" s="643"/>
      <c r="MP88" s="644"/>
      <c r="MQ88" s="643"/>
      <c r="MR88" s="643"/>
      <c r="MS88" s="643"/>
      <c r="MT88" s="643"/>
    </row>
    <row r="89" spans="1:358" ht="22.8" hidden="1" customHeight="1" outlineLevel="1">
      <c r="A89" s="776">
        <v>1</v>
      </c>
      <c r="B89" s="776">
        <v>256</v>
      </c>
      <c r="C89" s="776">
        <v>33</v>
      </c>
      <c r="D89" s="630"/>
      <c r="E89" s="630" t="s">
        <v>649</v>
      </c>
      <c r="F89" s="631" t="s">
        <v>752</v>
      </c>
      <c r="G89" s="716">
        <f>SUM(H89:MT89)</f>
        <v>30</v>
      </c>
      <c r="H89" s="625"/>
      <c r="I89" s="626"/>
      <c r="J89" s="626"/>
      <c r="K89" s="626"/>
      <c r="L89" s="626"/>
      <c r="M89" s="626"/>
      <c r="N89" s="626"/>
      <c r="O89" s="626"/>
      <c r="P89" s="626"/>
      <c r="Q89" s="626"/>
      <c r="R89" s="626"/>
      <c r="S89" s="626"/>
      <c r="T89" s="626"/>
      <c r="U89" s="626"/>
      <c r="V89" s="626"/>
      <c r="W89" s="626"/>
      <c r="X89" s="626"/>
      <c r="Y89" s="626"/>
      <c r="Z89" s="626"/>
      <c r="AA89" s="626"/>
      <c r="AB89" s="626"/>
      <c r="AC89" s="626"/>
      <c r="AD89" s="626"/>
      <c r="AE89" s="626"/>
      <c r="AF89" s="626"/>
      <c r="AG89" s="626"/>
      <c r="AH89" s="626"/>
      <c r="AI89" s="626"/>
      <c r="AJ89" s="626"/>
      <c r="AK89" s="626"/>
      <c r="AL89" s="626"/>
      <c r="AM89" s="626"/>
      <c r="AN89" s="626"/>
      <c r="AO89" s="626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33"/>
      <c r="CY89" s="626"/>
      <c r="CZ89" s="626"/>
      <c r="DA89" s="626"/>
      <c r="DB89" s="626"/>
      <c r="DC89" s="626"/>
      <c r="DD89" s="626"/>
      <c r="DE89" s="633"/>
      <c r="DF89" s="626"/>
      <c r="DG89" s="626"/>
      <c r="DH89" s="626"/>
      <c r="DI89" s="626"/>
      <c r="DJ89" s="626"/>
      <c r="DK89" s="626"/>
      <c r="DL89" s="633"/>
      <c r="DM89" s="626"/>
      <c r="DN89" s="626"/>
      <c r="DO89" s="626"/>
      <c r="DP89" s="626"/>
      <c r="DQ89" s="626"/>
      <c r="DR89" s="626"/>
      <c r="DS89" s="633"/>
      <c r="DT89" s="626"/>
      <c r="DU89" s="626"/>
      <c r="DV89" s="626"/>
      <c r="DW89" s="626"/>
      <c r="DX89" s="626"/>
      <c r="DY89" s="626"/>
      <c r="DZ89" s="633"/>
      <c r="EA89" s="626"/>
      <c r="EB89" s="626"/>
      <c r="EC89" s="626"/>
      <c r="ED89" s="626"/>
      <c r="EE89" s="626"/>
      <c r="EF89" s="626"/>
      <c r="EG89" s="633"/>
      <c r="EH89" s="626"/>
      <c r="EI89" s="626"/>
      <c r="EJ89" s="626"/>
      <c r="EK89" s="626"/>
      <c r="EL89" s="626"/>
      <c r="EM89" s="626"/>
      <c r="EN89" s="633"/>
      <c r="EO89" s="626"/>
      <c r="EP89" s="626"/>
      <c r="EQ89" s="626"/>
      <c r="ER89" s="626"/>
      <c r="ES89" s="626"/>
      <c r="ET89" s="626"/>
      <c r="EU89" s="633"/>
      <c r="EV89" s="626"/>
      <c r="EW89" s="626"/>
      <c r="EX89" s="626"/>
      <c r="EY89" s="626"/>
      <c r="EZ89" s="626"/>
      <c r="FA89" s="626"/>
      <c r="FB89" s="633"/>
      <c r="FC89" s="626"/>
      <c r="FD89" s="626"/>
      <c r="FE89" s="626"/>
      <c r="FF89" s="626"/>
      <c r="FG89" s="626"/>
      <c r="FH89" s="626"/>
      <c r="FI89" s="633"/>
      <c r="FJ89" s="626"/>
      <c r="FK89" s="626"/>
      <c r="FL89" s="626"/>
      <c r="FM89" s="626"/>
      <c r="FN89" s="626"/>
      <c r="FO89" s="626"/>
      <c r="FP89" s="633"/>
      <c r="FQ89" s="626"/>
      <c r="FR89" s="626"/>
      <c r="FS89" s="626"/>
      <c r="FT89" s="626"/>
      <c r="FU89" s="627"/>
      <c r="FV89" s="625"/>
      <c r="FW89" s="633"/>
      <c r="FX89" s="626"/>
      <c r="FY89" s="626"/>
      <c r="FZ89" s="626"/>
      <c r="GA89" s="626"/>
      <c r="GB89" s="626"/>
      <c r="GC89" s="626"/>
      <c r="GD89" s="633"/>
      <c r="GE89" s="626"/>
      <c r="GF89" s="626"/>
      <c r="GG89" s="626"/>
      <c r="GH89" s="626"/>
      <c r="GI89" s="626"/>
      <c r="GJ89" s="626"/>
      <c r="GK89" s="633"/>
      <c r="GL89" s="626"/>
      <c r="GM89" s="626"/>
      <c r="GN89" s="626"/>
      <c r="GO89" s="626"/>
      <c r="GP89" s="626"/>
      <c r="GQ89" s="626"/>
      <c r="GR89" s="633"/>
      <c r="GS89" s="626"/>
      <c r="GT89" s="626"/>
      <c r="GU89" s="626"/>
      <c r="GV89" s="626"/>
      <c r="GW89" s="626"/>
      <c r="GX89" s="626"/>
      <c r="GY89" s="634"/>
      <c r="GZ89" s="625"/>
      <c r="HA89" s="626"/>
      <c r="HB89" s="626"/>
      <c r="HC89" s="626"/>
      <c r="HD89" s="626"/>
      <c r="HE89" s="626"/>
      <c r="HF89" s="633"/>
      <c r="HG89" s="626"/>
      <c r="HH89" s="626"/>
      <c r="HI89" s="626"/>
      <c r="HJ89" s="626"/>
      <c r="HK89" s="626"/>
      <c r="HL89" s="626"/>
      <c r="HM89" s="633"/>
      <c r="HN89" s="626"/>
      <c r="HO89" s="626"/>
      <c r="HP89" s="626"/>
      <c r="HQ89" s="626"/>
      <c r="HR89" s="626"/>
      <c r="HS89" s="626"/>
      <c r="HT89" s="633"/>
      <c r="HU89" s="626"/>
      <c r="HV89" s="626"/>
      <c r="HW89" s="643"/>
      <c r="HX89" s="626"/>
      <c r="HY89" s="626"/>
      <c r="HZ89" s="626"/>
      <c r="IA89" s="633"/>
      <c r="IB89" s="626"/>
      <c r="IC89" s="626"/>
      <c r="ID89" s="653"/>
      <c r="IE89" s="654"/>
      <c r="IF89" s="655"/>
      <c r="IG89" s="655"/>
      <c r="IH89" s="633"/>
      <c r="II89" s="626"/>
      <c r="IJ89" s="626"/>
      <c r="IK89" s="626"/>
      <c r="IL89" s="626"/>
      <c r="IM89" s="626"/>
      <c r="IN89" s="626"/>
      <c r="IO89" s="633"/>
      <c r="IP89" s="626"/>
      <c r="IQ89" s="626"/>
      <c r="IR89" s="626"/>
      <c r="IS89" s="626"/>
      <c r="IT89" s="626"/>
      <c r="IV89" s="633"/>
      <c r="IW89" s="626"/>
      <c r="IX89" s="626"/>
      <c r="IY89" s="626"/>
      <c r="IZ89" s="626"/>
      <c r="JA89" s="626"/>
      <c r="JB89" s="626"/>
      <c r="JC89" s="633"/>
      <c r="JD89" s="643"/>
      <c r="JE89" s="643"/>
      <c r="JF89" s="643"/>
      <c r="JG89" s="643"/>
      <c r="JH89" s="643"/>
      <c r="JI89" s="626"/>
      <c r="JJ89" s="633"/>
      <c r="JK89" s="643"/>
      <c r="JL89" s="643"/>
      <c r="JM89" s="626"/>
      <c r="JN89" s="626"/>
      <c r="JO89" s="626"/>
      <c r="JP89" s="626"/>
      <c r="JQ89" s="633"/>
      <c r="JR89" s="626"/>
      <c r="JS89" s="626"/>
      <c r="JT89" s="626"/>
      <c r="JU89" s="626"/>
      <c r="JV89" s="626"/>
      <c r="JW89" s="626"/>
      <c r="JX89" s="633"/>
      <c r="JY89" s="626"/>
      <c r="JZ89" s="626"/>
      <c r="KA89" s="626"/>
      <c r="KB89" s="626"/>
      <c r="KC89" s="626"/>
      <c r="KD89" s="626"/>
      <c r="KE89" s="633"/>
      <c r="KF89" s="626"/>
      <c r="KG89" s="626"/>
      <c r="KH89" s="626"/>
      <c r="KI89" s="626"/>
      <c r="KJ89" s="626"/>
      <c r="KK89" s="628"/>
      <c r="KL89" s="633"/>
      <c r="KM89" s="626"/>
      <c r="KN89" s="626"/>
      <c r="KO89" s="626"/>
      <c r="KP89" s="626"/>
      <c r="KQ89" s="626"/>
      <c r="KR89" s="626"/>
      <c r="KS89" s="633"/>
      <c r="KT89" s="626"/>
      <c r="KU89" s="626"/>
      <c r="KV89" s="626"/>
      <c r="KW89" s="626"/>
      <c r="KX89" s="626">
        <v>30</v>
      </c>
      <c r="KY89" s="626"/>
      <c r="KZ89" s="633"/>
      <c r="LA89" s="626"/>
      <c r="LB89" s="626"/>
      <c r="LC89" s="626"/>
      <c r="LD89" s="643"/>
      <c r="LE89" s="643"/>
      <c r="LF89" s="643"/>
      <c r="LG89" s="633"/>
      <c r="LH89" s="626"/>
      <c r="LI89" s="643"/>
      <c r="LJ89" s="643"/>
      <c r="LK89" s="643"/>
      <c r="LL89" s="643"/>
      <c r="LM89" s="662"/>
      <c r="LN89" s="633"/>
      <c r="LO89" s="626"/>
      <c r="LP89" s="643"/>
      <c r="LQ89" s="626"/>
      <c r="LR89" s="643"/>
      <c r="LS89" s="626"/>
      <c r="LT89" s="626"/>
      <c r="LU89" s="633"/>
      <c r="LV89" s="626"/>
      <c r="LW89" s="626"/>
      <c r="LX89" s="626"/>
      <c r="LY89" s="626"/>
      <c r="LZ89" s="626"/>
      <c r="MA89" s="626"/>
      <c r="MB89" s="633"/>
      <c r="MC89" s="790"/>
      <c r="MD89" s="790"/>
      <c r="ME89" s="790"/>
      <c r="MF89" s="790"/>
      <c r="MG89" s="790"/>
      <c r="MH89" s="790"/>
      <c r="MI89" s="633"/>
      <c r="MJ89" s="643"/>
      <c r="MK89" s="643"/>
      <c r="ML89" s="643"/>
      <c r="MM89" s="643"/>
      <c r="MN89" s="643"/>
      <c r="MO89" s="626"/>
      <c r="MP89" s="633"/>
      <c r="MQ89" s="626"/>
      <c r="MR89" s="626"/>
      <c r="MS89" s="626"/>
      <c r="MT89" s="626"/>
    </row>
    <row r="90" spans="1:358" ht="22.8" hidden="1" customHeight="1" outlineLevel="1">
      <c r="A90" s="724">
        <v>1</v>
      </c>
      <c r="B90" s="630"/>
      <c r="C90" s="630"/>
      <c r="D90" s="630"/>
      <c r="E90" s="630"/>
      <c r="F90" s="631" t="s">
        <v>648</v>
      </c>
      <c r="G90" s="632">
        <f t="shared" si="6"/>
        <v>0</v>
      </c>
      <c r="H90" s="625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  <c r="Z90" s="626"/>
      <c r="AA90" s="626"/>
      <c r="AB90" s="626"/>
      <c r="AC90" s="626"/>
      <c r="AD90" s="626"/>
      <c r="AE90" s="626"/>
      <c r="AF90" s="626"/>
      <c r="AG90" s="626"/>
      <c r="AH90" s="626"/>
      <c r="AI90" s="626"/>
      <c r="AJ90" s="626"/>
      <c r="AK90" s="626"/>
      <c r="AL90" s="626"/>
      <c r="AM90" s="626"/>
      <c r="AN90" s="626"/>
      <c r="AO90" s="626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33"/>
      <c r="CY90" s="626"/>
      <c r="CZ90" s="626"/>
      <c r="DA90" s="626"/>
      <c r="DB90" s="626"/>
      <c r="DC90" s="626"/>
      <c r="DD90" s="626"/>
      <c r="DE90" s="633"/>
      <c r="DF90" s="626"/>
      <c r="DG90" s="626"/>
      <c r="DH90" s="626"/>
      <c r="DI90" s="626"/>
      <c r="DJ90" s="626"/>
      <c r="DK90" s="626"/>
      <c r="DL90" s="633"/>
      <c r="DM90" s="626"/>
      <c r="DN90" s="626"/>
      <c r="DO90" s="626"/>
      <c r="DP90" s="626"/>
      <c r="DQ90" s="626"/>
      <c r="DR90" s="626"/>
      <c r="DS90" s="633"/>
      <c r="DT90" s="626"/>
      <c r="DU90" s="626"/>
      <c r="DV90" s="626"/>
      <c r="DW90" s="626"/>
      <c r="DX90" s="626"/>
      <c r="DY90" s="626"/>
      <c r="DZ90" s="633"/>
      <c r="EA90" s="626"/>
      <c r="EB90" s="626"/>
      <c r="EC90" s="626"/>
      <c r="ED90" s="626"/>
      <c r="EE90" s="626"/>
      <c r="EF90" s="626"/>
      <c r="EG90" s="633"/>
      <c r="EH90" s="626"/>
      <c r="EI90" s="626"/>
      <c r="EJ90" s="626"/>
      <c r="EK90" s="626"/>
      <c r="EL90" s="626"/>
      <c r="EM90" s="626"/>
      <c r="EN90" s="633"/>
      <c r="EO90" s="626"/>
      <c r="EP90" s="626"/>
      <c r="EQ90" s="626"/>
      <c r="ER90" s="626"/>
      <c r="ES90" s="626"/>
      <c r="ET90" s="626"/>
      <c r="EU90" s="633"/>
      <c r="EV90" s="626"/>
      <c r="EW90" s="626"/>
      <c r="EX90" s="626"/>
      <c r="EY90" s="626"/>
      <c r="EZ90" s="626"/>
      <c r="FA90" s="626"/>
      <c r="FB90" s="633"/>
      <c r="FC90" s="626"/>
      <c r="FD90" s="626"/>
      <c r="FE90" s="626"/>
      <c r="FF90" s="626"/>
      <c r="FG90" s="626"/>
      <c r="FH90" s="626"/>
      <c r="FI90" s="633"/>
      <c r="FJ90" s="626"/>
      <c r="FK90" s="626"/>
      <c r="FL90" s="626"/>
      <c r="FM90" s="626"/>
      <c r="FN90" s="626"/>
      <c r="FO90" s="626"/>
      <c r="FP90" s="633"/>
      <c r="FQ90" s="626"/>
      <c r="FR90" s="626"/>
      <c r="FS90" s="626"/>
      <c r="FT90" s="626"/>
      <c r="FU90" s="627"/>
      <c r="FV90" s="625"/>
      <c r="FW90" s="633"/>
      <c r="FX90" s="626"/>
      <c r="FY90" s="626"/>
      <c r="FZ90" s="626"/>
      <c r="GA90" s="626"/>
      <c r="GB90" s="626"/>
      <c r="GC90" s="626"/>
      <c r="GD90" s="633"/>
      <c r="GE90" s="626"/>
      <c r="GF90" s="626"/>
      <c r="GG90" s="626"/>
      <c r="GH90" s="626"/>
      <c r="GI90" s="626"/>
      <c r="GJ90" s="626"/>
      <c r="GK90" s="633"/>
      <c r="GL90" s="626"/>
      <c r="GM90" s="626"/>
      <c r="GN90" s="626"/>
      <c r="GO90" s="626"/>
      <c r="GP90" s="626"/>
      <c r="GQ90" s="626"/>
      <c r="GR90" s="633"/>
      <c r="GS90" s="626"/>
      <c r="GT90" s="626"/>
      <c r="GU90" s="626"/>
      <c r="GV90" s="626"/>
      <c r="GW90" s="626"/>
      <c r="GX90" s="626"/>
      <c r="GY90" s="634"/>
      <c r="GZ90" s="625"/>
      <c r="HA90" s="626"/>
      <c r="HB90" s="626"/>
      <c r="HC90" s="626"/>
      <c r="HD90" s="626"/>
      <c r="HE90" s="626"/>
      <c r="HF90" s="633"/>
      <c r="HG90" s="626"/>
      <c r="HH90" s="626"/>
      <c r="HI90" s="626"/>
      <c r="HJ90" s="626"/>
      <c r="HK90" s="626"/>
      <c r="HL90" s="626"/>
      <c r="HM90" s="633"/>
      <c r="HN90" s="626"/>
      <c r="HO90" s="626"/>
      <c r="HP90" s="626"/>
      <c r="HQ90" s="626"/>
      <c r="HR90" s="626"/>
      <c r="HS90" s="626"/>
      <c r="HT90" s="633"/>
      <c r="HU90" s="626"/>
      <c r="HV90" s="626"/>
      <c r="HW90" s="643"/>
      <c r="HX90" s="626"/>
      <c r="HY90" s="626"/>
      <c r="HZ90" s="626"/>
      <c r="IA90" s="633"/>
      <c r="IB90" s="626"/>
      <c r="IC90" s="626"/>
      <c r="ID90" s="653"/>
      <c r="IE90" s="654"/>
      <c r="IF90" s="655"/>
      <c r="IG90" s="655"/>
      <c r="IH90" s="633"/>
      <c r="II90" s="626"/>
      <c r="IJ90" s="626"/>
      <c r="IK90" s="626"/>
      <c r="IL90" s="626"/>
      <c r="IM90" s="626"/>
      <c r="IN90" s="626"/>
      <c r="IO90" s="633"/>
      <c r="IP90" s="626"/>
      <c r="IQ90" s="626"/>
      <c r="IR90" s="626"/>
      <c r="IS90" s="626"/>
      <c r="IT90" s="626"/>
      <c r="IU90" s="626"/>
      <c r="IV90" s="633"/>
      <c r="IW90" s="626"/>
      <c r="IX90" s="626"/>
      <c r="IY90" s="626"/>
      <c r="IZ90" s="626"/>
      <c r="JA90" s="626"/>
      <c r="JB90" s="626"/>
      <c r="JC90" s="633"/>
      <c r="JD90" s="643"/>
      <c r="JE90" s="643"/>
      <c r="JF90" s="643"/>
      <c r="JG90" s="643"/>
      <c r="JH90" s="643"/>
      <c r="JI90" s="626"/>
      <c r="JJ90" s="633"/>
      <c r="JK90" s="643"/>
      <c r="JL90" s="643"/>
      <c r="JM90" s="626"/>
      <c r="JN90" s="626"/>
      <c r="JO90" s="626"/>
      <c r="JP90" s="626"/>
      <c r="JQ90" s="633"/>
      <c r="JR90" s="626"/>
      <c r="JS90" s="626"/>
      <c r="JT90" s="626"/>
      <c r="JU90" s="626"/>
      <c r="JV90" s="626"/>
      <c r="JW90" s="626"/>
      <c r="JX90" s="633"/>
      <c r="JY90" s="626"/>
      <c r="JZ90" s="626"/>
      <c r="KA90" s="626"/>
      <c r="KB90" s="626"/>
      <c r="KC90" s="626"/>
      <c r="KD90" s="626"/>
      <c r="KE90" s="633"/>
      <c r="KF90" s="626"/>
      <c r="KG90" s="626"/>
      <c r="KH90" s="626"/>
      <c r="KI90" s="626"/>
      <c r="KJ90" s="626"/>
      <c r="KK90" s="628"/>
      <c r="KL90" s="633"/>
      <c r="KM90" s="626"/>
      <c r="KN90" s="626"/>
      <c r="KO90" s="626"/>
      <c r="KP90" s="626"/>
      <c r="KQ90" s="626"/>
      <c r="KR90" s="626"/>
      <c r="KS90" s="633"/>
      <c r="KT90" s="626"/>
      <c r="KU90" s="626"/>
      <c r="KV90" s="626"/>
      <c r="KW90" s="626"/>
      <c r="KX90" s="626"/>
      <c r="KY90" s="626"/>
      <c r="KZ90" s="633"/>
      <c r="LA90" s="626"/>
      <c r="LB90" s="626"/>
      <c r="LC90" s="626"/>
      <c r="LD90" s="643"/>
      <c r="LE90" s="643"/>
      <c r="LF90" s="643"/>
      <c r="LG90" s="633"/>
      <c r="LH90" s="626"/>
      <c r="LI90" s="643"/>
      <c r="LJ90" s="643"/>
      <c r="LK90" s="643"/>
      <c r="LL90" s="643"/>
      <c r="LM90" s="662"/>
      <c r="LN90" s="633"/>
      <c r="LO90" s="626"/>
      <c r="LP90" s="643"/>
      <c r="LQ90" s="626"/>
      <c r="LR90" s="643"/>
      <c r="LS90" s="626"/>
      <c r="LT90" s="626"/>
      <c r="LU90" s="633"/>
      <c r="LV90" s="643"/>
      <c r="LW90" s="643"/>
      <c r="LX90" s="643"/>
      <c r="LY90" s="643"/>
      <c r="LZ90" s="643"/>
      <c r="MA90" s="643"/>
      <c r="MB90" s="633"/>
      <c r="MC90" s="790"/>
      <c r="MD90" s="790"/>
      <c r="ME90" s="790"/>
      <c r="MF90" s="790"/>
      <c r="MG90" s="790"/>
      <c r="MH90" s="790"/>
      <c r="MI90" s="633"/>
      <c r="MJ90" s="643"/>
      <c r="MK90" s="643"/>
      <c r="ML90" s="626"/>
      <c r="MM90" s="626"/>
      <c r="MN90" s="626"/>
      <c r="MO90" s="626"/>
      <c r="MP90" s="633"/>
      <c r="MQ90" s="626"/>
      <c r="MR90" s="626"/>
      <c r="MS90" s="626"/>
      <c r="MT90" s="626"/>
    </row>
    <row r="91" spans="1:358" ht="22.8" hidden="1" customHeight="1" outlineLevel="1">
      <c r="A91" s="776">
        <v>1</v>
      </c>
      <c r="B91" s="776">
        <v>257</v>
      </c>
      <c r="C91" s="776">
        <v>33</v>
      </c>
      <c r="D91" s="725"/>
      <c r="E91" s="630" t="s">
        <v>649</v>
      </c>
      <c r="F91" s="631" t="s">
        <v>753</v>
      </c>
      <c r="G91" s="716">
        <f>SUM(H91:MT91)</f>
        <v>60</v>
      </c>
      <c r="H91" s="663"/>
      <c r="I91" s="643"/>
      <c r="J91" s="643"/>
      <c r="K91" s="643"/>
      <c r="L91" s="643"/>
      <c r="M91" s="643"/>
      <c r="N91" s="643"/>
      <c r="O91" s="643"/>
      <c r="P91" s="643"/>
      <c r="Q91" s="643"/>
      <c r="R91" s="643"/>
      <c r="S91" s="643"/>
      <c r="T91" s="643"/>
      <c r="U91" s="643"/>
      <c r="V91" s="643"/>
      <c r="W91" s="643"/>
      <c r="X91" s="643"/>
      <c r="Y91" s="643"/>
      <c r="Z91" s="643"/>
      <c r="AA91" s="643"/>
      <c r="AB91" s="643"/>
      <c r="AC91" s="643"/>
      <c r="AD91" s="643"/>
      <c r="AE91" s="643"/>
      <c r="AF91" s="643"/>
      <c r="AG91" s="643"/>
      <c r="AH91" s="643"/>
      <c r="AI91" s="643"/>
      <c r="AJ91" s="643"/>
      <c r="AK91" s="643"/>
      <c r="AL91" s="643"/>
      <c r="AM91" s="643"/>
      <c r="AN91" s="643"/>
      <c r="AO91" s="643"/>
      <c r="AP91" s="643"/>
      <c r="AQ91" s="643"/>
      <c r="AR91" s="643"/>
      <c r="AS91" s="643"/>
      <c r="AT91" s="643"/>
      <c r="AU91" s="643"/>
      <c r="AV91" s="643"/>
      <c r="AW91" s="643"/>
      <c r="AX91" s="643"/>
      <c r="AY91" s="643"/>
      <c r="AZ91" s="643"/>
      <c r="BA91" s="643"/>
      <c r="BB91" s="643"/>
      <c r="BC91" s="643"/>
      <c r="BD91" s="643"/>
      <c r="BE91" s="643"/>
      <c r="BF91" s="643"/>
      <c r="BG91" s="643"/>
      <c r="BH91" s="643"/>
      <c r="BI91" s="643"/>
      <c r="BJ91" s="643"/>
      <c r="BK91" s="643"/>
      <c r="BL91" s="643"/>
      <c r="BM91" s="643"/>
      <c r="BN91" s="643"/>
      <c r="BO91" s="643"/>
      <c r="BP91" s="643"/>
      <c r="BQ91" s="643"/>
      <c r="BR91" s="643"/>
      <c r="BS91" s="643"/>
      <c r="BT91" s="643"/>
      <c r="BU91" s="643"/>
      <c r="BV91" s="643"/>
      <c r="BW91" s="643"/>
      <c r="BX91" s="643"/>
      <c r="BY91" s="643"/>
      <c r="BZ91" s="643"/>
      <c r="CA91" s="643"/>
      <c r="CB91" s="643"/>
      <c r="CC91" s="643"/>
      <c r="CD91" s="643"/>
      <c r="CE91" s="643"/>
      <c r="CF91" s="643"/>
      <c r="CG91" s="643"/>
      <c r="CH91" s="643"/>
      <c r="CI91" s="643"/>
      <c r="CJ91" s="643"/>
      <c r="CK91" s="643"/>
      <c r="CL91" s="643"/>
      <c r="CM91" s="643"/>
      <c r="CN91" s="643"/>
      <c r="CO91" s="643"/>
      <c r="CP91" s="643"/>
      <c r="CQ91" s="643"/>
      <c r="CR91" s="643"/>
      <c r="CS91" s="643"/>
      <c r="CT91" s="643"/>
      <c r="CU91" s="643"/>
      <c r="CV91" s="643"/>
      <c r="CW91" s="643"/>
      <c r="CX91" s="644"/>
      <c r="CY91" s="643"/>
      <c r="CZ91" s="643"/>
      <c r="DA91" s="643"/>
      <c r="DB91" s="643"/>
      <c r="DC91" s="643"/>
      <c r="DD91" s="643"/>
      <c r="DE91" s="644"/>
      <c r="DF91" s="643"/>
      <c r="DG91" s="643"/>
      <c r="DH91" s="643"/>
      <c r="DI91" s="643"/>
      <c r="DJ91" s="643"/>
      <c r="DK91" s="643"/>
      <c r="DL91" s="644"/>
      <c r="DM91" s="643"/>
      <c r="DN91" s="643"/>
      <c r="DO91" s="643"/>
      <c r="DP91" s="643"/>
      <c r="DQ91" s="643"/>
      <c r="DR91" s="643"/>
      <c r="DS91" s="644"/>
      <c r="DT91" s="643"/>
      <c r="DU91" s="643"/>
      <c r="DV91" s="643"/>
      <c r="DW91" s="643"/>
      <c r="DX91" s="643"/>
      <c r="DY91" s="643"/>
      <c r="DZ91" s="644"/>
      <c r="EA91" s="643"/>
      <c r="EB91" s="643"/>
      <c r="EC91" s="643"/>
      <c r="ED91" s="643"/>
      <c r="EE91" s="643"/>
      <c r="EF91" s="643"/>
      <c r="EG91" s="644"/>
      <c r="EH91" s="643"/>
      <c r="EI91" s="643"/>
      <c r="EJ91" s="643"/>
      <c r="EK91" s="643"/>
      <c r="EL91" s="643"/>
      <c r="EM91" s="643"/>
      <c r="EN91" s="644"/>
      <c r="EO91" s="643"/>
      <c r="EP91" s="643"/>
      <c r="EQ91" s="643"/>
      <c r="ER91" s="643"/>
      <c r="ES91" s="643"/>
      <c r="ET91" s="643"/>
      <c r="EU91" s="644"/>
      <c r="EV91" s="643"/>
      <c r="EW91" s="643"/>
      <c r="EX91" s="643"/>
      <c r="EY91" s="643"/>
      <c r="EZ91" s="643"/>
      <c r="FA91" s="643"/>
      <c r="FB91" s="644"/>
      <c r="FC91" s="643"/>
      <c r="FD91" s="643"/>
      <c r="FE91" s="643"/>
      <c r="FF91" s="643"/>
      <c r="FG91" s="643"/>
      <c r="FH91" s="643"/>
      <c r="FI91" s="644"/>
      <c r="FJ91" s="643"/>
      <c r="FK91" s="643"/>
      <c r="FL91" s="643"/>
      <c r="FM91" s="643"/>
      <c r="FN91" s="643"/>
      <c r="FO91" s="643"/>
      <c r="FP91" s="644"/>
      <c r="FQ91" s="643"/>
      <c r="FR91" s="643"/>
      <c r="FS91" s="643"/>
      <c r="FT91" s="643"/>
      <c r="FU91" s="662"/>
      <c r="FV91" s="663"/>
      <c r="FW91" s="644"/>
      <c r="FX91" s="643"/>
      <c r="FY91" s="643"/>
      <c r="FZ91" s="643"/>
      <c r="GA91" s="643"/>
      <c r="GB91" s="643"/>
      <c r="GC91" s="643"/>
      <c r="GD91" s="644"/>
      <c r="GE91" s="643"/>
      <c r="GF91" s="643"/>
      <c r="GG91" s="643"/>
      <c r="GH91" s="643"/>
      <c r="GI91" s="643"/>
      <c r="GJ91" s="643"/>
      <c r="GK91" s="644"/>
      <c r="GL91" s="643"/>
      <c r="GM91" s="643"/>
      <c r="GN91" s="643"/>
      <c r="GO91" s="643"/>
      <c r="GP91" s="643"/>
      <c r="GQ91" s="643"/>
      <c r="GR91" s="644"/>
      <c r="GS91" s="643"/>
      <c r="GT91" s="643"/>
      <c r="GU91" s="643"/>
      <c r="GV91" s="643"/>
      <c r="GW91" s="643"/>
      <c r="GX91" s="643"/>
      <c r="GY91" s="726"/>
      <c r="GZ91" s="663"/>
      <c r="HA91" s="643"/>
      <c r="HB91" s="643"/>
      <c r="HC91" s="643"/>
      <c r="HD91" s="643"/>
      <c r="HE91" s="643"/>
      <c r="HF91" s="644"/>
      <c r="HG91" s="643"/>
      <c r="HH91" s="643"/>
      <c r="HI91" s="643"/>
      <c r="HJ91" s="643"/>
      <c r="HK91" s="643"/>
      <c r="HL91" s="643"/>
      <c r="HM91" s="644"/>
      <c r="HN91" s="643"/>
      <c r="HO91" s="643"/>
      <c r="HP91" s="643"/>
      <c r="HQ91" s="643"/>
      <c r="HR91" s="643"/>
      <c r="HS91" s="643"/>
      <c r="HT91" s="644"/>
      <c r="HU91" s="643"/>
      <c r="HV91" s="643"/>
      <c r="HW91" s="643"/>
      <c r="HX91" s="643"/>
      <c r="HY91" s="643"/>
      <c r="HZ91" s="643"/>
      <c r="IA91" s="644"/>
      <c r="IB91" s="643"/>
      <c r="IC91" s="643"/>
      <c r="ID91" s="653"/>
      <c r="IE91" s="654"/>
      <c r="IF91" s="655"/>
      <c r="IG91" s="655"/>
      <c r="IH91" s="644"/>
      <c r="II91" s="643"/>
      <c r="IJ91" s="643"/>
      <c r="IK91" s="643"/>
      <c r="IL91" s="643"/>
      <c r="IM91" s="643"/>
      <c r="IN91" s="643"/>
      <c r="IO91" s="644"/>
      <c r="IP91" s="643"/>
      <c r="IQ91" s="643"/>
      <c r="IR91" s="643"/>
      <c r="IS91" s="643"/>
      <c r="IT91" s="643"/>
      <c r="IU91" s="643"/>
      <c r="IV91" s="633"/>
      <c r="IW91" s="643"/>
      <c r="IX91" s="643"/>
      <c r="IY91" s="643"/>
      <c r="IZ91" s="643"/>
      <c r="JA91" s="643"/>
      <c r="JB91" s="643"/>
      <c r="JC91" s="644"/>
      <c r="JD91" s="643"/>
      <c r="JE91" s="643"/>
      <c r="JF91" s="643"/>
      <c r="JG91" s="643"/>
      <c r="JH91" s="643"/>
      <c r="JI91" s="626"/>
      <c r="JJ91" s="644"/>
      <c r="JK91" s="643"/>
      <c r="JL91" s="643"/>
      <c r="JM91" s="626"/>
      <c r="JN91" s="626"/>
      <c r="JO91" s="643"/>
      <c r="JP91" s="643"/>
      <c r="JQ91" s="644"/>
      <c r="JR91" s="643"/>
      <c r="JS91" s="643"/>
      <c r="JT91" s="643"/>
      <c r="JU91" s="643"/>
      <c r="JV91" s="643"/>
      <c r="JW91" s="643"/>
      <c r="JX91" s="644"/>
      <c r="JY91" s="626"/>
      <c r="JZ91" s="626"/>
      <c r="KA91" s="626"/>
      <c r="KB91" s="626"/>
      <c r="KC91" s="626"/>
      <c r="KD91" s="626"/>
      <c r="KE91" s="633"/>
      <c r="KF91" s="626"/>
      <c r="KG91" s="626"/>
      <c r="KH91" s="626"/>
      <c r="KI91" s="626"/>
      <c r="KJ91" s="626"/>
      <c r="KK91" s="628"/>
      <c r="KL91" s="644"/>
      <c r="KM91" s="643"/>
      <c r="KN91" s="643"/>
      <c r="KO91" s="643"/>
      <c r="KP91" s="643"/>
      <c r="KQ91" s="643"/>
      <c r="KR91" s="643"/>
      <c r="KS91" s="644"/>
      <c r="KT91" s="643"/>
      <c r="KU91" s="643"/>
      <c r="KV91" s="643"/>
      <c r="KW91" s="643"/>
      <c r="KX91" s="643"/>
      <c r="KY91" s="626">
        <v>30</v>
      </c>
      <c r="KZ91" s="633"/>
      <c r="LA91" s="626">
        <v>30</v>
      </c>
      <c r="LB91" s="626"/>
      <c r="LC91" s="626"/>
      <c r="LD91" s="643"/>
      <c r="LE91" s="643"/>
      <c r="LF91" s="643"/>
      <c r="LG91" s="644"/>
      <c r="LH91" s="626"/>
      <c r="LI91" s="643"/>
      <c r="LJ91" s="643"/>
      <c r="LK91" s="643"/>
      <c r="LL91" s="643"/>
      <c r="LM91" s="662"/>
      <c r="LN91" s="633"/>
      <c r="LO91" s="626"/>
      <c r="LP91" s="643"/>
      <c r="LQ91" s="626"/>
      <c r="LR91" s="643"/>
      <c r="LS91" s="626"/>
      <c r="LT91" s="626"/>
      <c r="LU91" s="644"/>
      <c r="LV91" s="643"/>
      <c r="LW91" s="643"/>
      <c r="LX91" s="643"/>
      <c r="LY91" s="643"/>
      <c r="LZ91" s="643"/>
      <c r="MA91" s="643"/>
      <c r="MB91" s="644"/>
      <c r="MC91" s="790"/>
      <c r="MD91" s="790"/>
      <c r="ME91" s="790"/>
      <c r="MF91" s="790"/>
      <c r="MG91" s="790"/>
      <c r="MH91" s="790"/>
      <c r="MI91" s="644"/>
      <c r="MJ91" s="643"/>
      <c r="MK91" s="643"/>
      <c r="ML91" s="643"/>
      <c r="MM91" s="643"/>
      <c r="MN91" s="643"/>
      <c r="MO91" s="643"/>
      <c r="MP91" s="644"/>
      <c r="MQ91" s="643"/>
      <c r="MR91" s="643"/>
      <c r="MS91" s="643"/>
      <c r="MT91" s="643"/>
    </row>
    <row r="92" spans="1:358" ht="22.8" hidden="1" customHeight="1" outlineLevel="1">
      <c r="A92" s="724">
        <v>1</v>
      </c>
      <c r="B92" s="725"/>
      <c r="C92" s="725"/>
      <c r="D92" s="725"/>
      <c r="E92" s="630"/>
      <c r="F92" s="631" t="s">
        <v>648</v>
      </c>
      <c r="G92" s="716">
        <f>SUM(H92:LP92)</f>
        <v>0</v>
      </c>
      <c r="H92" s="663"/>
      <c r="I92" s="643"/>
      <c r="J92" s="643"/>
      <c r="K92" s="643"/>
      <c r="L92" s="643"/>
      <c r="M92" s="643"/>
      <c r="N92" s="643"/>
      <c r="O92" s="643"/>
      <c r="P92" s="643"/>
      <c r="Q92" s="643"/>
      <c r="R92" s="643"/>
      <c r="S92" s="643"/>
      <c r="T92" s="643"/>
      <c r="U92" s="643"/>
      <c r="V92" s="643"/>
      <c r="W92" s="643"/>
      <c r="X92" s="643"/>
      <c r="Y92" s="643"/>
      <c r="Z92" s="643"/>
      <c r="AA92" s="643"/>
      <c r="AB92" s="643"/>
      <c r="AC92" s="643"/>
      <c r="AD92" s="643"/>
      <c r="AE92" s="643"/>
      <c r="AF92" s="643"/>
      <c r="AG92" s="643"/>
      <c r="AH92" s="643"/>
      <c r="AI92" s="643"/>
      <c r="AJ92" s="643"/>
      <c r="AK92" s="643"/>
      <c r="AL92" s="643"/>
      <c r="AM92" s="643"/>
      <c r="AN92" s="643"/>
      <c r="AO92" s="643"/>
      <c r="AP92" s="643"/>
      <c r="AQ92" s="643"/>
      <c r="AR92" s="643"/>
      <c r="AS92" s="643"/>
      <c r="AT92" s="643"/>
      <c r="AU92" s="643"/>
      <c r="AV92" s="643"/>
      <c r="AW92" s="643"/>
      <c r="AX92" s="643"/>
      <c r="AY92" s="643"/>
      <c r="AZ92" s="643"/>
      <c r="BA92" s="643"/>
      <c r="BB92" s="643"/>
      <c r="BC92" s="643"/>
      <c r="BD92" s="643"/>
      <c r="BE92" s="643"/>
      <c r="BF92" s="643"/>
      <c r="BG92" s="643"/>
      <c r="BH92" s="643"/>
      <c r="BI92" s="643"/>
      <c r="BJ92" s="643"/>
      <c r="BK92" s="643"/>
      <c r="BL92" s="643"/>
      <c r="BM92" s="643"/>
      <c r="BN92" s="643"/>
      <c r="BO92" s="643"/>
      <c r="BP92" s="643"/>
      <c r="BQ92" s="643"/>
      <c r="BR92" s="643"/>
      <c r="BS92" s="643"/>
      <c r="BT92" s="643"/>
      <c r="BU92" s="643"/>
      <c r="BV92" s="643"/>
      <c r="BW92" s="643"/>
      <c r="BX92" s="643"/>
      <c r="BY92" s="643"/>
      <c r="BZ92" s="643"/>
      <c r="CA92" s="643"/>
      <c r="CB92" s="643"/>
      <c r="CC92" s="643"/>
      <c r="CD92" s="643"/>
      <c r="CE92" s="643"/>
      <c r="CF92" s="643"/>
      <c r="CG92" s="643"/>
      <c r="CH92" s="643"/>
      <c r="CI92" s="643"/>
      <c r="CJ92" s="643"/>
      <c r="CK92" s="643"/>
      <c r="CL92" s="643"/>
      <c r="CM92" s="643"/>
      <c r="CN92" s="643"/>
      <c r="CO92" s="643"/>
      <c r="CP92" s="643"/>
      <c r="CQ92" s="643"/>
      <c r="CR92" s="643"/>
      <c r="CS92" s="643"/>
      <c r="CT92" s="643"/>
      <c r="CU92" s="643"/>
      <c r="CV92" s="643"/>
      <c r="CW92" s="643"/>
      <c r="CX92" s="644"/>
      <c r="CY92" s="643"/>
      <c r="CZ92" s="643"/>
      <c r="DA92" s="643"/>
      <c r="DB92" s="643"/>
      <c r="DC92" s="643"/>
      <c r="DD92" s="643"/>
      <c r="DE92" s="644"/>
      <c r="DF92" s="643"/>
      <c r="DG92" s="643"/>
      <c r="DH92" s="643"/>
      <c r="DI92" s="643"/>
      <c r="DJ92" s="643"/>
      <c r="DK92" s="643"/>
      <c r="DL92" s="644"/>
      <c r="DM92" s="643"/>
      <c r="DN92" s="643"/>
      <c r="DO92" s="643"/>
      <c r="DP92" s="643"/>
      <c r="DQ92" s="643"/>
      <c r="DR92" s="643"/>
      <c r="DS92" s="644"/>
      <c r="DT92" s="643"/>
      <c r="DU92" s="643"/>
      <c r="DV92" s="643"/>
      <c r="DW92" s="643"/>
      <c r="DX92" s="643"/>
      <c r="DY92" s="643"/>
      <c r="DZ92" s="644"/>
      <c r="EA92" s="643"/>
      <c r="EB92" s="643"/>
      <c r="EC92" s="643"/>
      <c r="ED92" s="643"/>
      <c r="EE92" s="643"/>
      <c r="EF92" s="643"/>
      <c r="EG92" s="644"/>
      <c r="EH92" s="643"/>
      <c r="EI92" s="643"/>
      <c r="EJ92" s="643"/>
      <c r="EK92" s="643"/>
      <c r="EL92" s="643"/>
      <c r="EM92" s="643"/>
      <c r="EN92" s="644"/>
      <c r="EO92" s="643"/>
      <c r="EP92" s="643"/>
      <c r="EQ92" s="643"/>
      <c r="ER92" s="643"/>
      <c r="ES92" s="643"/>
      <c r="ET92" s="643"/>
      <c r="EU92" s="644"/>
      <c r="EV92" s="643"/>
      <c r="EW92" s="643"/>
      <c r="EX92" s="643"/>
      <c r="EY92" s="643"/>
      <c r="EZ92" s="643"/>
      <c r="FA92" s="643"/>
      <c r="FB92" s="644"/>
      <c r="FC92" s="643"/>
      <c r="FD92" s="643"/>
      <c r="FE92" s="643"/>
      <c r="FF92" s="643"/>
      <c r="FG92" s="643"/>
      <c r="FH92" s="643"/>
      <c r="FI92" s="644"/>
      <c r="FJ92" s="643"/>
      <c r="FK92" s="643"/>
      <c r="FL92" s="643"/>
      <c r="FM92" s="643"/>
      <c r="FN92" s="643"/>
      <c r="FO92" s="643"/>
      <c r="FP92" s="644"/>
      <c r="FQ92" s="643"/>
      <c r="FR92" s="643"/>
      <c r="FS92" s="643"/>
      <c r="FT92" s="643"/>
      <c r="FU92" s="662"/>
      <c r="FV92" s="663"/>
      <c r="FW92" s="644"/>
      <c r="FX92" s="643"/>
      <c r="FY92" s="643"/>
      <c r="FZ92" s="643"/>
      <c r="GA92" s="643"/>
      <c r="GB92" s="643"/>
      <c r="GC92" s="643"/>
      <c r="GD92" s="644"/>
      <c r="GE92" s="643"/>
      <c r="GF92" s="643"/>
      <c r="GG92" s="643"/>
      <c r="GH92" s="643"/>
      <c r="GI92" s="643"/>
      <c r="GJ92" s="643"/>
      <c r="GK92" s="644"/>
      <c r="GL92" s="643"/>
      <c r="GM92" s="643"/>
      <c r="GN92" s="643"/>
      <c r="GO92" s="643"/>
      <c r="GP92" s="643"/>
      <c r="GQ92" s="643"/>
      <c r="GR92" s="644"/>
      <c r="GS92" s="643"/>
      <c r="GT92" s="643"/>
      <c r="GU92" s="643"/>
      <c r="GV92" s="643"/>
      <c r="GW92" s="643"/>
      <c r="GX92" s="643"/>
      <c r="GY92" s="726"/>
      <c r="GZ92" s="663"/>
      <c r="HA92" s="643"/>
      <c r="HB92" s="643"/>
      <c r="HC92" s="643"/>
      <c r="HD92" s="643"/>
      <c r="HE92" s="643"/>
      <c r="HF92" s="644"/>
      <c r="HG92" s="643"/>
      <c r="HH92" s="643"/>
      <c r="HI92" s="643"/>
      <c r="HJ92" s="643"/>
      <c r="HK92" s="643"/>
      <c r="HL92" s="643"/>
      <c r="HM92" s="644"/>
      <c r="HN92" s="643"/>
      <c r="HO92" s="643"/>
      <c r="HP92" s="643"/>
      <c r="HQ92" s="643"/>
      <c r="HR92" s="643"/>
      <c r="HS92" s="643"/>
      <c r="HT92" s="644"/>
      <c r="HU92" s="643"/>
      <c r="HV92" s="643"/>
      <c r="HW92" s="643"/>
      <c r="HX92" s="643"/>
      <c r="HY92" s="643"/>
      <c r="HZ92" s="643"/>
      <c r="IA92" s="644"/>
      <c r="IB92" s="643"/>
      <c r="IC92" s="643"/>
      <c r="ID92" s="727"/>
      <c r="IE92" s="728"/>
      <c r="IF92" s="729"/>
      <c r="IG92" s="729"/>
      <c r="IH92" s="644"/>
      <c r="II92" s="643"/>
      <c r="IJ92" s="643"/>
      <c r="IK92" s="643"/>
      <c r="IL92" s="643"/>
      <c r="IM92" s="643"/>
      <c r="IN92" s="643"/>
      <c r="IO92" s="644"/>
      <c r="IP92" s="643"/>
      <c r="IQ92" s="643"/>
      <c r="IR92" s="643"/>
      <c r="IS92" s="643"/>
      <c r="IT92" s="643"/>
      <c r="IU92" s="643"/>
      <c r="IV92" s="633"/>
      <c r="IW92" s="643"/>
      <c r="IX92" s="643"/>
      <c r="IY92" s="643"/>
      <c r="IZ92" s="643"/>
      <c r="JA92" s="643"/>
      <c r="JB92" s="643"/>
      <c r="JC92" s="644"/>
      <c r="JD92" s="643"/>
      <c r="JE92" s="643"/>
      <c r="JF92" s="643"/>
      <c r="JG92" s="643"/>
      <c r="JH92" s="643"/>
      <c r="JI92" s="626"/>
      <c r="JJ92" s="644"/>
      <c r="JK92" s="643"/>
      <c r="JL92" s="643"/>
      <c r="JM92" s="626"/>
      <c r="JN92" s="626"/>
      <c r="JO92" s="643"/>
      <c r="JP92" s="643"/>
      <c r="JQ92" s="644"/>
      <c r="JR92" s="643"/>
      <c r="JS92" s="643"/>
      <c r="JT92" s="643"/>
      <c r="JU92" s="643"/>
      <c r="JV92" s="643"/>
      <c r="JW92" s="643"/>
      <c r="JX92" s="644"/>
      <c r="JY92" s="626"/>
      <c r="JZ92" s="626"/>
      <c r="KA92" s="626"/>
      <c r="KB92" s="626"/>
      <c r="KC92" s="626"/>
      <c r="KD92" s="626"/>
      <c r="KE92" s="644"/>
      <c r="KF92" s="643"/>
      <c r="KG92" s="643"/>
      <c r="KH92" s="643"/>
      <c r="KI92" s="626"/>
      <c r="KJ92" s="626"/>
      <c r="KK92" s="628"/>
      <c r="KL92" s="644"/>
      <c r="KM92" s="643"/>
      <c r="KN92" s="643"/>
      <c r="KO92" s="643"/>
      <c r="KP92" s="643"/>
      <c r="KQ92" s="643"/>
      <c r="KR92" s="643"/>
      <c r="KS92" s="644"/>
      <c r="KT92" s="643"/>
      <c r="KU92" s="643"/>
      <c r="KV92" s="643"/>
      <c r="KW92" s="643"/>
      <c r="KX92" s="643"/>
      <c r="KY92" s="643"/>
      <c r="KZ92" s="644"/>
      <c r="LA92" s="643"/>
      <c r="LB92" s="626"/>
      <c r="LC92" s="626"/>
      <c r="LD92" s="643"/>
      <c r="LE92" s="643"/>
      <c r="LF92" s="643"/>
      <c r="LG92" s="644"/>
      <c r="LH92" s="626"/>
      <c r="LI92" s="643"/>
      <c r="LJ92" s="643"/>
      <c r="LK92" s="643"/>
      <c r="LL92" s="643"/>
      <c r="LM92" s="662"/>
      <c r="LN92" s="633"/>
      <c r="LO92" s="626"/>
      <c r="LP92" s="643"/>
      <c r="LQ92" s="643"/>
      <c r="LR92" s="643"/>
      <c r="LS92" s="643"/>
      <c r="LT92" s="643"/>
      <c r="LU92" s="644"/>
      <c r="LV92" s="643"/>
      <c r="LW92" s="643"/>
      <c r="LX92" s="643"/>
      <c r="LY92" s="643"/>
      <c r="LZ92" s="643"/>
      <c r="MA92" s="643"/>
      <c r="MB92" s="644"/>
      <c r="MC92" s="790"/>
      <c r="MD92" s="790"/>
      <c r="ME92" s="790"/>
      <c r="MF92" s="790"/>
      <c r="MG92" s="790"/>
      <c r="MH92" s="790"/>
      <c r="MI92" s="644"/>
      <c r="MJ92" s="643"/>
      <c r="MK92" s="643"/>
      <c r="ML92" s="643"/>
      <c r="MM92" s="643"/>
      <c r="MN92" s="643"/>
      <c r="MO92" s="643"/>
      <c r="MP92" s="644"/>
      <c r="MQ92" s="643"/>
      <c r="MR92" s="643"/>
      <c r="MS92" s="643"/>
      <c r="MT92" s="643"/>
    </row>
    <row r="93" spans="1:358" ht="22.8" hidden="1" customHeight="1" outlineLevel="1">
      <c r="A93" s="776">
        <v>1</v>
      </c>
      <c r="B93" s="776">
        <v>258</v>
      </c>
      <c r="C93" s="776">
        <v>33</v>
      </c>
      <c r="D93" s="630"/>
      <c r="E93" s="630" t="s">
        <v>649</v>
      </c>
      <c r="F93" s="631" t="s">
        <v>818</v>
      </c>
      <c r="G93" s="716">
        <f>SUM(H93:MT93)</f>
        <v>45</v>
      </c>
      <c r="H93" s="625"/>
      <c r="I93" s="626"/>
      <c r="J93" s="626"/>
      <c r="K93" s="626"/>
      <c r="L93" s="626"/>
      <c r="M93" s="626"/>
      <c r="N93" s="626"/>
      <c r="O93" s="626"/>
      <c r="P93" s="626"/>
      <c r="Q93" s="626"/>
      <c r="R93" s="626"/>
      <c r="S93" s="626"/>
      <c r="T93" s="626"/>
      <c r="U93" s="626"/>
      <c r="V93" s="626"/>
      <c r="W93" s="626"/>
      <c r="X93" s="626"/>
      <c r="Y93" s="626"/>
      <c r="Z93" s="626"/>
      <c r="AA93" s="626"/>
      <c r="AB93" s="626"/>
      <c r="AC93" s="626"/>
      <c r="AD93" s="626"/>
      <c r="AE93" s="626"/>
      <c r="AF93" s="626"/>
      <c r="AG93" s="626"/>
      <c r="AH93" s="626"/>
      <c r="AI93" s="626"/>
      <c r="AJ93" s="626"/>
      <c r="AK93" s="626"/>
      <c r="AL93" s="626"/>
      <c r="AM93" s="626"/>
      <c r="AN93" s="626"/>
      <c r="AO93" s="626"/>
      <c r="AP93" s="626"/>
      <c r="AQ93" s="626"/>
      <c r="AR93" s="626"/>
      <c r="AS93" s="626"/>
      <c r="AT93" s="626"/>
      <c r="AU93" s="626"/>
      <c r="AV93" s="626"/>
      <c r="AW93" s="626"/>
      <c r="AX93" s="626"/>
      <c r="AY93" s="626"/>
      <c r="AZ93" s="626"/>
      <c r="BA93" s="626"/>
      <c r="BB93" s="626"/>
      <c r="BC93" s="626"/>
      <c r="BD93" s="626"/>
      <c r="BE93" s="626"/>
      <c r="BF93" s="626"/>
      <c r="BG93" s="626"/>
      <c r="BH93" s="626"/>
      <c r="BI93" s="626"/>
      <c r="BJ93" s="626"/>
      <c r="BK93" s="626"/>
      <c r="BL93" s="626"/>
      <c r="BM93" s="626"/>
      <c r="BN93" s="626"/>
      <c r="BO93" s="626"/>
      <c r="BP93" s="626"/>
      <c r="BQ93" s="626"/>
      <c r="BR93" s="626"/>
      <c r="BS93" s="626"/>
      <c r="BT93" s="626"/>
      <c r="BU93" s="626"/>
      <c r="BV93" s="626"/>
      <c r="BW93" s="626"/>
      <c r="BX93" s="626"/>
      <c r="BY93" s="626"/>
      <c r="BZ93" s="626"/>
      <c r="CA93" s="626"/>
      <c r="CB93" s="626"/>
      <c r="CC93" s="626"/>
      <c r="CD93" s="626"/>
      <c r="CE93" s="626"/>
      <c r="CF93" s="626"/>
      <c r="CG93" s="626"/>
      <c r="CH93" s="626"/>
      <c r="CI93" s="626"/>
      <c r="CJ93" s="626"/>
      <c r="CK93" s="626"/>
      <c r="CL93" s="626"/>
      <c r="CM93" s="626"/>
      <c r="CN93" s="626"/>
      <c r="CO93" s="626"/>
      <c r="CP93" s="626"/>
      <c r="CQ93" s="626"/>
      <c r="CR93" s="626"/>
      <c r="CS93" s="626"/>
      <c r="CT93" s="626"/>
      <c r="CU93" s="626"/>
      <c r="CV93" s="626"/>
      <c r="CW93" s="626"/>
      <c r="CX93" s="633"/>
      <c r="CY93" s="626"/>
      <c r="CZ93" s="626"/>
      <c r="DA93" s="626"/>
      <c r="DB93" s="626"/>
      <c r="DC93" s="626"/>
      <c r="DD93" s="626"/>
      <c r="DE93" s="633"/>
      <c r="DF93" s="626"/>
      <c r="DG93" s="626"/>
      <c r="DH93" s="626"/>
      <c r="DI93" s="626"/>
      <c r="DJ93" s="626"/>
      <c r="DK93" s="626"/>
      <c r="DL93" s="633"/>
      <c r="DM93" s="626"/>
      <c r="DN93" s="626"/>
      <c r="DO93" s="626"/>
      <c r="DP93" s="626"/>
      <c r="DQ93" s="626"/>
      <c r="DR93" s="626"/>
      <c r="DS93" s="633"/>
      <c r="DT93" s="626"/>
      <c r="DU93" s="626"/>
      <c r="DV93" s="626"/>
      <c r="DW93" s="626"/>
      <c r="DX93" s="626"/>
      <c r="DY93" s="626"/>
      <c r="DZ93" s="633"/>
      <c r="EA93" s="626"/>
      <c r="EB93" s="626"/>
      <c r="EC93" s="626"/>
      <c r="ED93" s="626"/>
      <c r="EE93" s="626"/>
      <c r="EF93" s="626"/>
      <c r="EG93" s="633"/>
      <c r="EH93" s="626"/>
      <c r="EI93" s="626"/>
      <c r="EJ93" s="626"/>
      <c r="EK93" s="626"/>
      <c r="EL93" s="626"/>
      <c r="EM93" s="626"/>
      <c r="EN93" s="633"/>
      <c r="EO93" s="626"/>
      <c r="EP93" s="626"/>
      <c r="EQ93" s="626"/>
      <c r="ER93" s="626"/>
      <c r="ES93" s="626"/>
      <c r="ET93" s="626"/>
      <c r="EU93" s="633"/>
      <c r="EV93" s="626"/>
      <c r="EW93" s="626"/>
      <c r="EX93" s="626"/>
      <c r="EY93" s="626"/>
      <c r="EZ93" s="626"/>
      <c r="FA93" s="626"/>
      <c r="FB93" s="633"/>
      <c r="FC93" s="626"/>
      <c r="FD93" s="626"/>
      <c r="FE93" s="626"/>
      <c r="FF93" s="626"/>
      <c r="FG93" s="626"/>
      <c r="FH93" s="626"/>
      <c r="FI93" s="633"/>
      <c r="FJ93" s="626"/>
      <c r="FK93" s="626"/>
      <c r="FL93" s="626"/>
      <c r="FM93" s="626"/>
      <c r="FN93" s="626"/>
      <c r="FO93" s="626"/>
      <c r="FP93" s="633"/>
      <c r="FQ93" s="626"/>
      <c r="FR93" s="626"/>
      <c r="FS93" s="626"/>
      <c r="FT93" s="626"/>
      <c r="FU93" s="627"/>
      <c r="FV93" s="625"/>
      <c r="FW93" s="633"/>
      <c r="FX93" s="626"/>
      <c r="FY93" s="626"/>
      <c r="FZ93" s="626"/>
      <c r="GA93" s="626"/>
      <c r="GB93" s="626"/>
      <c r="GC93" s="626"/>
      <c r="GD93" s="633"/>
      <c r="GE93" s="626"/>
      <c r="GF93" s="626"/>
      <c r="GG93" s="626"/>
      <c r="GH93" s="626"/>
      <c r="GI93" s="626"/>
      <c r="GJ93" s="626"/>
      <c r="GK93" s="633"/>
      <c r="GL93" s="626"/>
      <c r="GM93" s="626"/>
      <c r="GN93" s="626"/>
      <c r="GO93" s="626"/>
      <c r="GP93" s="626"/>
      <c r="GQ93" s="626"/>
      <c r="GR93" s="633"/>
      <c r="GS93" s="626"/>
      <c r="GT93" s="626"/>
      <c r="GU93" s="626"/>
      <c r="GV93" s="626"/>
      <c r="GW93" s="626"/>
      <c r="GX93" s="626"/>
      <c r="GY93" s="634"/>
      <c r="GZ93" s="625"/>
      <c r="HA93" s="626"/>
      <c r="HB93" s="626"/>
      <c r="HC93" s="626"/>
      <c r="HD93" s="626"/>
      <c r="HE93" s="626"/>
      <c r="HF93" s="633"/>
      <c r="HG93" s="626"/>
      <c r="HH93" s="626"/>
      <c r="HI93" s="626"/>
      <c r="HJ93" s="626"/>
      <c r="HK93" s="626"/>
      <c r="HL93" s="626"/>
      <c r="HM93" s="633"/>
      <c r="HN93" s="626"/>
      <c r="HO93" s="626"/>
      <c r="HP93" s="626"/>
      <c r="HQ93" s="626"/>
      <c r="HR93" s="626"/>
      <c r="HS93" s="626"/>
      <c r="HT93" s="633"/>
      <c r="HU93" s="626"/>
      <c r="HV93" s="626"/>
      <c r="HW93" s="626"/>
      <c r="HX93" s="626"/>
      <c r="HY93" s="626"/>
      <c r="HZ93" s="626"/>
      <c r="IA93" s="633"/>
      <c r="IB93" s="626"/>
      <c r="IC93" s="626"/>
      <c r="ID93" s="653"/>
      <c r="IE93" s="654"/>
      <c r="IF93" s="655"/>
      <c r="IG93" s="655"/>
      <c r="IH93" s="633"/>
      <c r="II93" s="626"/>
      <c r="IJ93" s="626"/>
      <c r="IK93" s="626"/>
      <c r="IL93" s="626"/>
      <c r="IM93" s="626"/>
      <c r="IN93" s="626"/>
      <c r="IO93" s="633"/>
      <c r="IP93" s="626"/>
      <c r="IQ93" s="626"/>
      <c r="IR93" s="626"/>
      <c r="IS93" s="626"/>
      <c r="IT93" s="626"/>
      <c r="IU93" s="626"/>
      <c r="IV93" s="633"/>
      <c r="IW93" s="626"/>
      <c r="IX93" s="626"/>
      <c r="IY93" s="626"/>
      <c r="IZ93" s="626"/>
      <c r="JA93" s="626"/>
      <c r="JB93" s="626"/>
      <c r="JC93" s="633"/>
      <c r="JD93" s="626"/>
      <c r="JE93" s="626"/>
      <c r="JF93" s="626"/>
      <c r="JG93" s="626"/>
      <c r="JH93" s="626"/>
      <c r="JI93" s="626"/>
      <c r="JJ93" s="644"/>
      <c r="JK93" s="626"/>
      <c r="JL93" s="626"/>
      <c r="JM93" s="626"/>
      <c r="JN93" s="626"/>
      <c r="JO93" s="626"/>
      <c r="JP93" s="626"/>
      <c r="JQ93" s="633"/>
      <c r="JR93" s="626"/>
      <c r="JS93" s="626"/>
      <c r="JT93" s="626"/>
      <c r="JU93" s="626"/>
      <c r="JV93" s="626"/>
      <c r="JW93" s="626"/>
      <c r="JX93" s="633"/>
      <c r="JY93" s="626"/>
      <c r="JZ93" s="626"/>
      <c r="KA93" s="626"/>
      <c r="KB93" s="626"/>
      <c r="KC93" s="626"/>
      <c r="KD93" s="626"/>
      <c r="KE93" s="633"/>
      <c r="KF93" s="643"/>
      <c r="KG93" s="643"/>
      <c r="KH93" s="643"/>
      <c r="KI93" s="643"/>
      <c r="KJ93" s="643"/>
      <c r="KK93" s="643"/>
      <c r="KL93" s="644"/>
      <c r="KM93" s="643"/>
      <c r="KN93" s="643"/>
      <c r="KO93" s="643"/>
      <c r="KP93" s="643"/>
      <c r="KQ93" s="643"/>
      <c r="KR93" s="643"/>
      <c r="KS93" s="644"/>
      <c r="KT93" s="643"/>
      <c r="KU93" s="643"/>
      <c r="KV93" s="643"/>
      <c r="KW93" s="643"/>
      <c r="KX93" s="643"/>
      <c r="KY93" s="643"/>
      <c r="KZ93" s="644"/>
      <c r="LA93" s="643"/>
      <c r="LB93" s="643">
        <v>30</v>
      </c>
      <c r="LC93" s="643">
        <v>15</v>
      </c>
      <c r="LD93" s="643"/>
      <c r="LE93" s="643"/>
      <c r="LF93" s="643"/>
      <c r="LG93" s="644"/>
      <c r="LH93" s="643"/>
      <c r="LI93" s="643"/>
      <c r="LJ93" s="643"/>
      <c r="LK93" s="643"/>
      <c r="LL93" s="643"/>
      <c r="LM93" s="662"/>
      <c r="LN93" s="644"/>
      <c r="LO93" s="643"/>
      <c r="LP93" s="643"/>
      <c r="LQ93" s="643"/>
      <c r="LR93" s="643"/>
      <c r="LS93" s="643"/>
      <c r="LT93" s="643"/>
      <c r="LU93" s="644"/>
      <c r="LV93" s="643"/>
      <c r="LW93" s="643"/>
      <c r="LX93" s="643"/>
      <c r="LY93" s="643"/>
      <c r="LZ93" s="643"/>
      <c r="MA93" s="643"/>
      <c r="MB93" s="644"/>
      <c r="MC93" s="790"/>
      <c r="MD93" s="790"/>
      <c r="ME93" s="790"/>
      <c r="MF93" s="790"/>
      <c r="MG93" s="790"/>
      <c r="MH93" s="790"/>
      <c r="MI93" s="633"/>
      <c r="MJ93" s="626"/>
      <c r="MK93" s="626"/>
      <c r="ML93" s="626"/>
      <c r="MM93" s="626"/>
      <c r="MN93" s="626"/>
      <c r="MO93" s="626"/>
      <c r="MP93" s="633"/>
      <c r="MQ93" s="626"/>
      <c r="MR93" s="626"/>
      <c r="MS93" s="626"/>
      <c r="MT93" s="626"/>
    </row>
    <row r="94" spans="1:358" ht="22.8" hidden="1" customHeight="1" outlineLevel="1">
      <c r="A94" s="724">
        <v>1</v>
      </c>
      <c r="B94" s="630"/>
      <c r="C94" s="630"/>
      <c r="D94" s="630"/>
      <c r="E94" s="630"/>
      <c r="F94" s="631" t="s">
        <v>648</v>
      </c>
      <c r="G94" s="716">
        <f>SUM(H94:LP94)</f>
        <v>0</v>
      </c>
      <c r="H94" s="625"/>
      <c r="I94" s="626"/>
      <c r="J94" s="626"/>
      <c r="K94" s="626"/>
      <c r="L94" s="626"/>
      <c r="M94" s="626"/>
      <c r="N94" s="626"/>
      <c r="O94" s="626"/>
      <c r="P94" s="626"/>
      <c r="Q94" s="626"/>
      <c r="R94" s="626"/>
      <c r="S94" s="626"/>
      <c r="T94" s="626"/>
      <c r="U94" s="626"/>
      <c r="V94" s="626"/>
      <c r="W94" s="626"/>
      <c r="X94" s="626"/>
      <c r="Y94" s="626"/>
      <c r="Z94" s="626"/>
      <c r="AA94" s="626"/>
      <c r="AB94" s="626"/>
      <c r="AC94" s="626"/>
      <c r="AD94" s="626"/>
      <c r="AE94" s="626"/>
      <c r="AF94" s="626"/>
      <c r="AG94" s="626"/>
      <c r="AH94" s="626"/>
      <c r="AI94" s="626"/>
      <c r="AJ94" s="626"/>
      <c r="AK94" s="626"/>
      <c r="AL94" s="626"/>
      <c r="AM94" s="626"/>
      <c r="AN94" s="626"/>
      <c r="AO94" s="626"/>
      <c r="AP94" s="626"/>
      <c r="AQ94" s="626"/>
      <c r="AR94" s="626"/>
      <c r="AS94" s="626"/>
      <c r="AT94" s="626"/>
      <c r="AU94" s="626"/>
      <c r="AV94" s="626"/>
      <c r="AW94" s="626"/>
      <c r="AX94" s="626"/>
      <c r="AY94" s="626"/>
      <c r="AZ94" s="626"/>
      <c r="BA94" s="626"/>
      <c r="BB94" s="626"/>
      <c r="BC94" s="626"/>
      <c r="BD94" s="626"/>
      <c r="BE94" s="626"/>
      <c r="BF94" s="626"/>
      <c r="BG94" s="626"/>
      <c r="BH94" s="626"/>
      <c r="BI94" s="626"/>
      <c r="BJ94" s="626"/>
      <c r="BK94" s="626"/>
      <c r="BL94" s="626"/>
      <c r="BM94" s="626"/>
      <c r="BN94" s="626"/>
      <c r="BO94" s="626"/>
      <c r="BP94" s="626"/>
      <c r="BQ94" s="626"/>
      <c r="BR94" s="626"/>
      <c r="BS94" s="626"/>
      <c r="BT94" s="626"/>
      <c r="BU94" s="626"/>
      <c r="BV94" s="626"/>
      <c r="BW94" s="626"/>
      <c r="BX94" s="626"/>
      <c r="BY94" s="626"/>
      <c r="BZ94" s="626"/>
      <c r="CA94" s="626"/>
      <c r="CB94" s="626"/>
      <c r="CC94" s="626"/>
      <c r="CD94" s="626"/>
      <c r="CE94" s="626"/>
      <c r="CF94" s="626"/>
      <c r="CG94" s="626"/>
      <c r="CH94" s="626"/>
      <c r="CI94" s="626"/>
      <c r="CJ94" s="626"/>
      <c r="CK94" s="626"/>
      <c r="CL94" s="626"/>
      <c r="CM94" s="626"/>
      <c r="CN94" s="626"/>
      <c r="CO94" s="626"/>
      <c r="CP94" s="626"/>
      <c r="CQ94" s="626"/>
      <c r="CR94" s="626"/>
      <c r="CS94" s="626"/>
      <c r="CT94" s="626"/>
      <c r="CU94" s="626"/>
      <c r="CV94" s="626"/>
      <c r="CW94" s="626"/>
      <c r="CX94" s="633"/>
      <c r="CY94" s="626"/>
      <c r="CZ94" s="626"/>
      <c r="DA94" s="626"/>
      <c r="DB94" s="626"/>
      <c r="DC94" s="626"/>
      <c r="DD94" s="626"/>
      <c r="DE94" s="633"/>
      <c r="DF94" s="626"/>
      <c r="DG94" s="626"/>
      <c r="DH94" s="626"/>
      <c r="DI94" s="626"/>
      <c r="DJ94" s="626"/>
      <c r="DK94" s="626"/>
      <c r="DL94" s="633"/>
      <c r="DM94" s="626"/>
      <c r="DN94" s="626"/>
      <c r="DO94" s="626"/>
      <c r="DP94" s="626"/>
      <c r="DQ94" s="626"/>
      <c r="DR94" s="626"/>
      <c r="DS94" s="633"/>
      <c r="DT94" s="626"/>
      <c r="DU94" s="626"/>
      <c r="DV94" s="626"/>
      <c r="DW94" s="626"/>
      <c r="DX94" s="626"/>
      <c r="DY94" s="626"/>
      <c r="DZ94" s="633"/>
      <c r="EA94" s="626"/>
      <c r="EB94" s="626"/>
      <c r="EC94" s="626"/>
      <c r="ED94" s="626"/>
      <c r="EE94" s="626"/>
      <c r="EF94" s="626"/>
      <c r="EG94" s="633"/>
      <c r="EH94" s="626"/>
      <c r="EI94" s="626"/>
      <c r="EJ94" s="626"/>
      <c r="EK94" s="626"/>
      <c r="EL94" s="626"/>
      <c r="EM94" s="626"/>
      <c r="EN94" s="633"/>
      <c r="EO94" s="626"/>
      <c r="EP94" s="626"/>
      <c r="EQ94" s="626"/>
      <c r="ER94" s="626"/>
      <c r="ES94" s="626"/>
      <c r="ET94" s="626"/>
      <c r="EU94" s="633"/>
      <c r="EV94" s="626"/>
      <c r="EW94" s="626"/>
      <c r="EX94" s="626"/>
      <c r="EY94" s="626"/>
      <c r="EZ94" s="626"/>
      <c r="FA94" s="626"/>
      <c r="FB94" s="633"/>
      <c r="FC94" s="626"/>
      <c r="FD94" s="626"/>
      <c r="FE94" s="626"/>
      <c r="FF94" s="626"/>
      <c r="FG94" s="626"/>
      <c r="FH94" s="626"/>
      <c r="FI94" s="633"/>
      <c r="FJ94" s="626"/>
      <c r="FK94" s="626"/>
      <c r="FL94" s="626"/>
      <c r="FM94" s="626"/>
      <c r="FN94" s="626"/>
      <c r="FO94" s="626"/>
      <c r="FP94" s="633"/>
      <c r="FQ94" s="626"/>
      <c r="FR94" s="626"/>
      <c r="FS94" s="626"/>
      <c r="FT94" s="626"/>
      <c r="FU94" s="627"/>
      <c r="FV94" s="625"/>
      <c r="FW94" s="633"/>
      <c r="FX94" s="626"/>
      <c r="FY94" s="626"/>
      <c r="FZ94" s="626"/>
      <c r="GA94" s="626"/>
      <c r="GB94" s="626"/>
      <c r="GC94" s="626"/>
      <c r="GD94" s="633"/>
      <c r="GE94" s="626"/>
      <c r="GF94" s="626"/>
      <c r="GG94" s="626"/>
      <c r="GH94" s="626"/>
      <c r="GI94" s="626"/>
      <c r="GJ94" s="626"/>
      <c r="GK94" s="633"/>
      <c r="GL94" s="626"/>
      <c r="GM94" s="626"/>
      <c r="GN94" s="626"/>
      <c r="GO94" s="626"/>
      <c r="GP94" s="626"/>
      <c r="GQ94" s="626"/>
      <c r="GR94" s="633"/>
      <c r="GS94" s="626"/>
      <c r="GT94" s="626"/>
      <c r="GU94" s="626"/>
      <c r="GV94" s="626"/>
      <c r="GW94" s="626"/>
      <c r="GX94" s="626"/>
      <c r="GY94" s="634"/>
      <c r="GZ94" s="625"/>
      <c r="HA94" s="626"/>
      <c r="HB94" s="626"/>
      <c r="HC94" s="626"/>
      <c r="HD94" s="626"/>
      <c r="HE94" s="626"/>
      <c r="HF94" s="633"/>
      <c r="HG94" s="626"/>
      <c r="HH94" s="626"/>
      <c r="HI94" s="626"/>
      <c r="HJ94" s="626"/>
      <c r="HK94" s="626"/>
      <c r="HL94" s="626"/>
      <c r="HM94" s="633"/>
      <c r="HN94" s="626"/>
      <c r="HO94" s="626"/>
      <c r="HP94" s="626"/>
      <c r="HQ94" s="626"/>
      <c r="HR94" s="626"/>
      <c r="HS94" s="626"/>
      <c r="HT94" s="633"/>
      <c r="HU94" s="626"/>
      <c r="HV94" s="626"/>
      <c r="HW94" s="626"/>
      <c r="HX94" s="626"/>
      <c r="HY94" s="626"/>
      <c r="HZ94" s="626"/>
      <c r="IA94" s="633"/>
      <c r="IB94" s="626"/>
      <c r="IC94" s="626"/>
      <c r="ID94" s="653"/>
      <c r="IE94" s="654"/>
      <c r="IF94" s="655"/>
      <c r="IG94" s="655"/>
      <c r="IH94" s="633"/>
      <c r="II94" s="626"/>
      <c r="IJ94" s="626"/>
      <c r="IK94" s="626"/>
      <c r="IL94" s="626"/>
      <c r="IM94" s="626"/>
      <c r="IN94" s="626"/>
      <c r="IO94" s="633"/>
      <c r="IP94" s="626"/>
      <c r="IQ94" s="626"/>
      <c r="IR94" s="626"/>
      <c r="IS94" s="626"/>
      <c r="IT94" s="626"/>
      <c r="IU94" s="626"/>
      <c r="IV94" s="633"/>
      <c r="IW94" s="626"/>
      <c r="IX94" s="626"/>
      <c r="IY94" s="626"/>
      <c r="IZ94" s="626"/>
      <c r="JA94" s="626"/>
      <c r="JB94" s="626"/>
      <c r="JC94" s="633"/>
      <c r="JD94" s="626"/>
      <c r="JE94" s="626"/>
      <c r="JF94" s="626"/>
      <c r="JG94" s="626"/>
      <c r="JH94" s="626"/>
      <c r="JI94" s="626"/>
      <c r="JJ94" s="644"/>
      <c r="JK94" s="626"/>
      <c r="JL94" s="626"/>
      <c r="JM94" s="626"/>
      <c r="JN94" s="626"/>
      <c r="JO94" s="626"/>
      <c r="JP94" s="626"/>
      <c r="JQ94" s="633"/>
      <c r="JR94" s="626"/>
      <c r="JS94" s="626"/>
      <c r="JT94" s="626"/>
      <c r="JU94" s="626"/>
      <c r="JV94" s="626"/>
      <c r="JW94" s="626"/>
      <c r="JX94" s="633"/>
      <c r="JY94" s="626"/>
      <c r="JZ94" s="626"/>
      <c r="KA94" s="626"/>
      <c r="KB94" s="626"/>
      <c r="KC94" s="626"/>
      <c r="KD94" s="626"/>
      <c r="KE94" s="633"/>
      <c r="KF94" s="643"/>
      <c r="KG94" s="643"/>
      <c r="KH94" s="643"/>
      <c r="KI94" s="643"/>
      <c r="KJ94" s="643"/>
      <c r="KK94" s="643"/>
      <c r="KL94" s="644"/>
      <c r="KM94" s="643"/>
      <c r="KN94" s="643"/>
      <c r="KO94" s="643"/>
      <c r="KP94" s="643"/>
      <c r="KQ94" s="643"/>
      <c r="KR94" s="643"/>
      <c r="KS94" s="644"/>
      <c r="KT94" s="643"/>
      <c r="KU94" s="643"/>
      <c r="KV94" s="643"/>
      <c r="KW94" s="643"/>
      <c r="KX94" s="643"/>
      <c r="KY94" s="643"/>
      <c r="KZ94" s="644"/>
      <c r="LA94" s="643"/>
      <c r="LB94" s="643"/>
      <c r="LC94" s="643"/>
      <c r="LD94" s="643"/>
      <c r="LE94" s="643"/>
      <c r="LF94" s="643"/>
      <c r="LG94" s="644"/>
      <c r="LH94" s="643"/>
      <c r="LI94" s="643"/>
      <c r="LJ94" s="643"/>
      <c r="LK94" s="643"/>
      <c r="LL94" s="643"/>
      <c r="LM94" s="662"/>
      <c r="LN94" s="644"/>
      <c r="LO94" s="643"/>
      <c r="LP94" s="643"/>
      <c r="LQ94" s="643"/>
      <c r="LR94" s="643"/>
      <c r="LS94" s="643"/>
      <c r="LT94" s="643"/>
      <c r="LU94" s="644"/>
      <c r="LV94" s="643"/>
      <c r="LW94" s="643"/>
      <c r="LX94" s="643"/>
      <c r="LY94" s="643"/>
      <c r="LZ94" s="643"/>
      <c r="MA94" s="643"/>
      <c r="MB94" s="644"/>
      <c r="MC94" s="790"/>
      <c r="MD94" s="790"/>
      <c r="ME94" s="790"/>
      <c r="MF94" s="790"/>
      <c r="MG94" s="790"/>
      <c r="MH94" s="790"/>
      <c r="MI94" s="633"/>
      <c r="MJ94" s="626"/>
      <c r="MK94" s="626"/>
      <c r="ML94" s="626"/>
      <c r="MM94" s="626"/>
      <c r="MN94" s="626"/>
      <c r="MO94" s="626"/>
      <c r="MP94" s="633"/>
      <c r="MQ94" s="626"/>
      <c r="MR94" s="626"/>
      <c r="MS94" s="626"/>
      <c r="MT94" s="626"/>
    </row>
    <row r="95" spans="1:358" ht="22.8" hidden="1" customHeight="1" outlineLevel="1">
      <c r="A95" s="776">
        <v>1</v>
      </c>
      <c r="B95" s="776">
        <v>259</v>
      </c>
      <c r="C95" s="776">
        <v>34</v>
      </c>
      <c r="D95" s="725"/>
      <c r="E95" s="630" t="s">
        <v>649</v>
      </c>
      <c r="F95" s="631" t="s">
        <v>819</v>
      </c>
      <c r="G95" s="716">
        <f>SUM(H95:MT95)</f>
        <v>70</v>
      </c>
      <c r="H95" s="663"/>
      <c r="I95" s="643"/>
      <c r="J95" s="643"/>
      <c r="K95" s="643"/>
      <c r="L95" s="643"/>
      <c r="M95" s="643"/>
      <c r="N95" s="643"/>
      <c r="O95" s="643"/>
      <c r="P95" s="643"/>
      <c r="Q95" s="643"/>
      <c r="R95" s="643"/>
      <c r="S95" s="643"/>
      <c r="T95" s="643"/>
      <c r="U95" s="643"/>
      <c r="V95" s="643"/>
      <c r="W95" s="643"/>
      <c r="X95" s="643"/>
      <c r="Y95" s="643"/>
      <c r="Z95" s="643"/>
      <c r="AA95" s="643"/>
      <c r="AB95" s="643"/>
      <c r="AC95" s="643"/>
      <c r="AD95" s="643"/>
      <c r="AE95" s="643"/>
      <c r="AF95" s="643"/>
      <c r="AG95" s="643"/>
      <c r="AH95" s="643"/>
      <c r="AI95" s="643"/>
      <c r="AJ95" s="643"/>
      <c r="AK95" s="643"/>
      <c r="AL95" s="643"/>
      <c r="AM95" s="643"/>
      <c r="AN95" s="643"/>
      <c r="AO95" s="643"/>
      <c r="AP95" s="643"/>
      <c r="AQ95" s="643"/>
      <c r="AR95" s="643"/>
      <c r="AS95" s="643"/>
      <c r="AT95" s="643"/>
      <c r="AU95" s="643"/>
      <c r="AV95" s="643"/>
      <c r="AW95" s="643"/>
      <c r="AX95" s="643"/>
      <c r="AY95" s="643"/>
      <c r="AZ95" s="643"/>
      <c r="BA95" s="643"/>
      <c r="BB95" s="643"/>
      <c r="BC95" s="643"/>
      <c r="BD95" s="643"/>
      <c r="BE95" s="643"/>
      <c r="BF95" s="643"/>
      <c r="BG95" s="643"/>
      <c r="BH95" s="643"/>
      <c r="BI95" s="643"/>
      <c r="BJ95" s="643"/>
      <c r="BK95" s="643"/>
      <c r="BL95" s="643"/>
      <c r="BM95" s="643"/>
      <c r="BN95" s="643"/>
      <c r="BO95" s="643"/>
      <c r="BP95" s="643"/>
      <c r="BQ95" s="643"/>
      <c r="BR95" s="643"/>
      <c r="BS95" s="643"/>
      <c r="BT95" s="643"/>
      <c r="BU95" s="643"/>
      <c r="BV95" s="643"/>
      <c r="BW95" s="643"/>
      <c r="BX95" s="643"/>
      <c r="BY95" s="643"/>
      <c r="BZ95" s="643"/>
      <c r="CA95" s="643"/>
      <c r="CB95" s="643"/>
      <c r="CC95" s="643"/>
      <c r="CD95" s="643"/>
      <c r="CE95" s="643"/>
      <c r="CF95" s="643"/>
      <c r="CG95" s="643"/>
      <c r="CH95" s="643"/>
      <c r="CI95" s="643"/>
      <c r="CJ95" s="643"/>
      <c r="CK95" s="643"/>
      <c r="CL95" s="643"/>
      <c r="CM95" s="643"/>
      <c r="CN95" s="643"/>
      <c r="CO95" s="643"/>
      <c r="CP95" s="643"/>
      <c r="CQ95" s="643"/>
      <c r="CR95" s="643"/>
      <c r="CS95" s="643"/>
      <c r="CT95" s="643"/>
      <c r="CU95" s="643"/>
      <c r="CV95" s="643"/>
      <c r="CW95" s="643"/>
      <c r="CX95" s="644"/>
      <c r="CY95" s="643"/>
      <c r="CZ95" s="643"/>
      <c r="DA95" s="643"/>
      <c r="DB95" s="643"/>
      <c r="DC95" s="643"/>
      <c r="DD95" s="643"/>
      <c r="DE95" s="644"/>
      <c r="DF95" s="643"/>
      <c r="DG95" s="643"/>
      <c r="DH95" s="643"/>
      <c r="DI95" s="643"/>
      <c r="DJ95" s="643"/>
      <c r="DK95" s="643"/>
      <c r="DL95" s="644"/>
      <c r="DM95" s="643"/>
      <c r="DN95" s="643"/>
      <c r="DO95" s="643"/>
      <c r="DP95" s="643"/>
      <c r="DQ95" s="643"/>
      <c r="DR95" s="643"/>
      <c r="DS95" s="644"/>
      <c r="DT95" s="643"/>
      <c r="DU95" s="643"/>
      <c r="DV95" s="643"/>
      <c r="DW95" s="643"/>
      <c r="DX95" s="643"/>
      <c r="DY95" s="643"/>
      <c r="DZ95" s="644"/>
      <c r="EA95" s="643"/>
      <c r="EB95" s="643"/>
      <c r="EC95" s="643"/>
      <c r="ED95" s="643"/>
      <c r="EE95" s="643"/>
      <c r="EF95" s="643"/>
      <c r="EG95" s="644"/>
      <c r="EH95" s="643"/>
      <c r="EI95" s="643"/>
      <c r="EJ95" s="643"/>
      <c r="EK95" s="643"/>
      <c r="EL95" s="643"/>
      <c r="EM95" s="643"/>
      <c r="EN95" s="644"/>
      <c r="EO95" s="643"/>
      <c r="EP95" s="643"/>
      <c r="EQ95" s="643"/>
      <c r="ER95" s="643"/>
      <c r="ES95" s="643"/>
      <c r="ET95" s="643"/>
      <c r="EU95" s="644"/>
      <c r="EV95" s="643"/>
      <c r="EW95" s="643"/>
      <c r="EX95" s="643"/>
      <c r="EY95" s="643"/>
      <c r="EZ95" s="643"/>
      <c r="FA95" s="643"/>
      <c r="FB95" s="644"/>
      <c r="FC95" s="643"/>
      <c r="FD95" s="643"/>
      <c r="FE95" s="643"/>
      <c r="FF95" s="643"/>
      <c r="FG95" s="643"/>
      <c r="FH95" s="643"/>
      <c r="FI95" s="644"/>
      <c r="FJ95" s="643"/>
      <c r="FK95" s="643"/>
      <c r="FL95" s="643"/>
      <c r="FM95" s="643"/>
      <c r="FN95" s="643"/>
      <c r="FO95" s="643"/>
      <c r="FP95" s="644"/>
      <c r="FQ95" s="643"/>
      <c r="FR95" s="643"/>
      <c r="FS95" s="643"/>
      <c r="FT95" s="643"/>
      <c r="FU95" s="662"/>
      <c r="FV95" s="663"/>
      <c r="FW95" s="644"/>
      <c r="FX95" s="643"/>
      <c r="FY95" s="643"/>
      <c r="FZ95" s="643"/>
      <c r="GA95" s="643"/>
      <c r="GB95" s="643"/>
      <c r="GC95" s="643"/>
      <c r="GD95" s="644"/>
      <c r="GE95" s="643"/>
      <c r="GF95" s="643"/>
      <c r="GG95" s="643"/>
      <c r="GH95" s="643"/>
      <c r="GI95" s="643"/>
      <c r="GJ95" s="643"/>
      <c r="GK95" s="644"/>
      <c r="GL95" s="643"/>
      <c r="GM95" s="643"/>
      <c r="GN95" s="643"/>
      <c r="GO95" s="643"/>
      <c r="GP95" s="643"/>
      <c r="GQ95" s="643"/>
      <c r="GR95" s="644"/>
      <c r="GS95" s="643"/>
      <c r="GT95" s="643"/>
      <c r="GU95" s="643"/>
      <c r="GV95" s="643"/>
      <c r="GW95" s="643"/>
      <c r="GX95" s="643"/>
      <c r="GY95" s="726"/>
      <c r="GZ95" s="663"/>
      <c r="HA95" s="643"/>
      <c r="HB95" s="643"/>
      <c r="HC95" s="643"/>
      <c r="HD95" s="643"/>
      <c r="HE95" s="643"/>
      <c r="HF95" s="644"/>
      <c r="HG95" s="643"/>
      <c r="HH95" s="643"/>
      <c r="HI95" s="643"/>
      <c r="HJ95" s="643"/>
      <c r="HK95" s="643"/>
      <c r="HL95" s="643"/>
      <c r="HM95" s="644"/>
      <c r="HN95" s="643"/>
      <c r="HO95" s="643"/>
      <c r="HP95" s="643"/>
      <c r="HQ95" s="643"/>
      <c r="HR95" s="643"/>
      <c r="HS95" s="643"/>
      <c r="HT95" s="644"/>
      <c r="HU95" s="643"/>
      <c r="HV95" s="643"/>
      <c r="HW95" s="643"/>
      <c r="HX95" s="643"/>
      <c r="HY95" s="643"/>
      <c r="HZ95" s="643"/>
      <c r="IA95" s="644"/>
      <c r="IB95" s="643"/>
      <c r="IC95" s="643"/>
      <c r="ID95" s="653"/>
      <c r="IE95" s="654"/>
      <c r="IF95" s="655"/>
      <c r="IG95" s="655"/>
      <c r="IH95" s="644"/>
      <c r="II95" s="643"/>
      <c r="IJ95" s="643"/>
      <c r="IK95" s="643"/>
      <c r="IL95" s="643"/>
      <c r="IM95" s="643"/>
      <c r="IN95" s="643"/>
      <c r="IO95" s="644"/>
      <c r="IP95" s="643"/>
      <c r="IQ95" s="643"/>
      <c r="IR95" s="643"/>
      <c r="IS95" s="643"/>
      <c r="IT95" s="643"/>
      <c r="IU95" s="643"/>
      <c r="IV95" s="633"/>
      <c r="IW95" s="643"/>
      <c r="IX95" s="643"/>
      <c r="IY95" s="643"/>
      <c r="IZ95" s="643"/>
      <c r="JA95" s="643"/>
      <c r="JB95" s="643"/>
      <c r="JC95" s="644"/>
      <c r="JD95" s="643"/>
      <c r="JE95" s="643"/>
      <c r="JF95" s="643"/>
      <c r="JG95" s="643"/>
      <c r="JH95" s="643"/>
      <c r="JI95" s="626"/>
      <c r="JJ95" s="644"/>
      <c r="JK95" s="643"/>
      <c r="JL95" s="643"/>
      <c r="JM95" s="626"/>
      <c r="JN95" s="626"/>
      <c r="JO95" s="626"/>
      <c r="JP95" s="626"/>
      <c r="JQ95" s="633"/>
      <c r="JR95" s="626"/>
      <c r="JS95" s="626"/>
      <c r="JT95" s="626"/>
      <c r="JU95" s="626"/>
      <c r="JV95" s="626"/>
      <c r="JW95" s="626"/>
      <c r="JX95" s="633"/>
      <c r="JY95" s="626"/>
      <c r="JZ95" s="626"/>
      <c r="KA95" s="626"/>
      <c r="KB95" s="626"/>
      <c r="KC95" s="626"/>
      <c r="KD95" s="626"/>
      <c r="KE95" s="633"/>
      <c r="KF95" s="643"/>
      <c r="KG95" s="643"/>
      <c r="KH95" s="643"/>
      <c r="KI95" s="643"/>
      <c r="KJ95" s="643"/>
      <c r="KK95" s="643"/>
      <c r="KL95" s="644"/>
      <c r="KM95" s="643"/>
      <c r="KN95" s="643"/>
      <c r="KO95" s="643"/>
      <c r="KP95" s="643"/>
      <c r="KQ95" s="643"/>
      <c r="KR95" s="643"/>
      <c r="KS95" s="644"/>
      <c r="KT95" s="643"/>
      <c r="KU95" s="643"/>
      <c r="KV95" s="643"/>
      <c r="KW95" s="643"/>
      <c r="KX95" s="643"/>
      <c r="KY95" s="643"/>
      <c r="KZ95" s="644"/>
      <c r="LA95" s="643"/>
      <c r="LB95" s="643"/>
      <c r="LC95" s="643">
        <v>15</v>
      </c>
      <c r="LD95" s="643">
        <v>30</v>
      </c>
      <c r="LE95" s="643">
        <v>25</v>
      </c>
      <c r="LF95" s="643"/>
      <c r="LG95" s="644"/>
      <c r="LH95" s="643"/>
      <c r="LI95" s="643"/>
      <c r="LJ95" s="643"/>
      <c r="LK95" s="643"/>
      <c r="LL95" s="643"/>
      <c r="LM95" s="662"/>
      <c r="LN95" s="644"/>
      <c r="LO95" s="643"/>
      <c r="LP95" s="643"/>
      <c r="LQ95" s="643"/>
      <c r="LR95" s="643"/>
      <c r="LS95" s="643"/>
      <c r="LT95" s="643"/>
      <c r="LU95" s="644"/>
      <c r="LV95" s="643"/>
      <c r="LW95" s="643"/>
      <c r="LX95" s="643"/>
      <c r="LY95" s="643"/>
      <c r="LZ95" s="643"/>
      <c r="MA95" s="643"/>
      <c r="MB95" s="644"/>
      <c r="MC95" s="793"/>
      <c r="MD95" s="793"/>
      <c r="ME95" s="793"/>
      <c r="MF95" s="793"/>
      <c r="MG95" s="793"/>
      <c r="MH95" s="793"/>
      <c r="MI95" s="644"/>
      <c r="MJ95" s="643"/>
      <c r="MK95" s="643"/>
      <c r="ML95" s="643"/>
      <c r="MM95" s="643"/>
      <c r="MN95" s="643"/>
      <c r="MO95" s="643"/>
      <c r="MP95" s="644"/>
      <c r="MQ95" s="643"/>
      <c r="MR95" s="643"/>
      <c r="MS95" s="643"/>
      <c r="MT95" s="643"/>
    </row>
    <row r="96" spans="1:358" ht="22.8" hidden="1" customHeight="1" outlineLevel="1">
      <c r="A96" s="724">
        <v>1</v>
      </c>
      <c r="B96" s="630"/>
      <c r="C96" s="630"/>
      <c r="D96" s="725"/>
      <c r="E96" s="630"/>
      <c r="F96" s="631" t="s">
        <v>648</v>
      </c>
      <c r="G96" s="716">
        <f>SUM(H96:LP96)</f>
        <v>0</v>
      </c>
      <c r="H96" s="66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43"/>
      <c r="AB96" s="643"/>
      <c r="AC96" s="643"/>
      <c r="AD96" s="643"/>
      <c r="AE96" s="643"/>
      <c r="AF96" s="643"/>
      <c r="AG96" s="643"/>
      <c r="AH96" s="643"/>
      <c r="AI96" s="643"/>
      <c r="AJ96" s="643"/>
      <c r="AK96" s="643"/>
      <c r="AL96" s="643"/>
      <c r="AM96" s="643"/>
      <c r="AN96" s="643"/>
      <c r="AO96" s="643"/>
      <c r="AP96" s="643"/>
      <c r="AQ96" s="643"/>
      <c r="AR96" s="643"/>
      <c r="AS96" s="643"/>
      <c r="AT96" s="643"/>
      <c r="AU96" s="643"/>
      <c r="AV96" s="643"/>
      <c r="AW96" s="643"/>
      <c r="AX96" s="643"/>
      <c r="AY96" s="643"/>
      <c r="AZ96" s="643"/>
      <c r="BA96" s="643"/>
      <c r="BB96" s="643"/>
      <c r="BC96" s="643"/>
      <c r="BD96" s="643"/>
      <c r="BE96" s="643"/>
      <c r="BF96" s="643"/>
      <c r="BG96" s="643"/>
      <c r="BH96" s="643"/>
      <c r="BI96" s="643"/>
      <c r="BJ96" s="643"/>
      <c r="BK96" s="643"/>
      <c r="BL96" s="643"/>
      <c r="BM96" s="643"/>
      <c r="BN96" s="643"/>
      <c r="BO96" s="643"/>
      <c r="BP96" s="643"/>
      <c r="BQ96" s="643"/>
      <c r="BR96" s="643"/>
      <c r="BS96" s="643"/>
      <c r="BT96" s="643"/>
      <c r="BU96" s="643"/>
      <c r="BV96" s="643"/>
      <c r="BW96" s="643"/>
      <c r="BX96" s="643"/>
      <c r="BY96" s="643"/>
      <c r="BZ96" s="643"/>
      <c r="CA96" s="643"/>
      <c r="CB96" s="643"/>
      <c r="CC96" s="643"/>
      <c r="CD96" s="643"/>
      <c r="CE96" s="643"/>
      <c r="CF96" s="643"/>
      <c r="CG96" s="643"/>
      <c r="CH96" s="643"/>
      <c r="CI96" s="643"/>
      <c r="CJ96" s="643"/>
      <c r="CK96" s="643"/>
      <c r="CL96" s="643"/>
      <c r="CM96" s="643"/>
      <c r="CN96" s="643"/>
      <c r="CO96" s="643"/>
      <c r="CP96" s="643"/>
      <c r="CQ96" s="643"/>
      <c r="CR96" s="643"/>
      <c r="CS96" s="643"/>
      <c r="CT96" s="643"/>
      <c r="CU96" s="643"/>
      <c r="CV96" s="643"/>
      <c r="CW96" s="643"/>
      <c r="CX96" s="644"/>
      <c r="CY96" s="643"/>
      <c r="CZ96" s="643"/>
      <c r="DA96" s="643"/>
      <c r="DB96" s="643"/>
      <c r="DC96" s="643"/>
      <c r="DD96" s="643"/>
      <c r="DE96" s="644"/>
      <c r="DF96" s="643"/>
      <c r="DG96" s="643"/>
      <c r="DH96" s="643"/>
      <c r="DI96" s="643"/>
      <c r="DJ96" s="643"/>
      <c r="DK96" s="643"/>
      <c r="DL96" s="644"/>
      <c r="DM96" s="643"/>
      <c r="DN96" s="643"/>
      <c r="DO96" s="643"/>
      <c r="DP96" s="643"/>
      <c r="DQ96" s="643"/>
      <c r="DR96" s="643"/>
      <c r="DS96" s="644"/>
      <c r="DT96" s="643"/>
      <c r="DU96" s="643"/>
      <c r="DV96" s="643"/>
      <c r="DW96" s="643"/>
      <c r="DX96" s="643"/>
      <c r="DY96" s="643"/>
      <c r="DZ96" s="644"/>
      <c r="EA96" s="643"/>
      <c r="EB96" s="643"/>
      <c r="EC96" s="643"/>
      <c r="ED96" s="643"/>
      <c r="EE96" s="643"/>
      <c r="EF96" s="643"/>
      <c r="EG96" s="644"/>
      <c r="EH96" s="643"/>
      <c r="EI96" s="643"/>
      <c r="EJ96" s="643"/>
      <c r="EK96" s="643"/>
      <c r="EL96" s="643"/>
      <c r="EM96" s="643"/>
      <c r="EN96" s="644"/>
      <c r="EO96" s="643"/>
      <c r="EP96" s="643"/>
      <c r="EQ96" s="643"/>
      <c r="ER96" s="643"/>
      <c r="ES96" s="643"/>
      <c r="ET96" s="643"/>
      <c r="EU96" s="644"/>
      <c r="EV96" s="643"/>
      <c r="EW96" s="643"/>
      <c r="EX96" s="643"/>
      <c r="EY96" s="643"/>
      <c r="EZ96" s="643"/>
      <c r="FA96" s="643"/>
      <c r="FB96" s="644"/>
      <c r="FC96" s="643"/>
      <c r="FD96" s="643"/>
      <c r="FE96" s="643"/>
      <c r="FF96" s="643"/>
      <c r="FG96" s="643"/>
      <c r="FH96" s="643"/>
      <c r="FI96" s="644"/>
      <c r="FJ96" s="643"/>
      <c r="FK96" s="643"/>
      <c r="FL96" s="643"/>
      <c r="FM96" s="643"/>
      <c r="FN96" s="643"/>
      <c r="FO96" s="643"/>
      <c r="FP96" s="644"/>
      <c r="FQ96" s="643"/>
      <c r="FR96" s="643"/>
      <c r="FS96" s="643"/>
      <c r="FT96" s="643"/>
      <c r="FU96" s="662"/>
      <c r="FV96" s="663"/>
      <c r="FW96" s="644"/>
      <c r="FX96" s="643"/>
      <c r="FY96" s="643"/>
      <c r="FZ96" s="643"/>
      <c r="GA96" s="643"/>
      <c r="GB96" s="643"/>
      <c r="GC96" s="643"/>
      <c r="GD96" s="644"/>
      <c r="GE96" s="643"/>
      <c r="GF96" s="643"/>
      <c r="GG96" s="643"/>
      <c r="GH96" s="643"/>
      <c r="GI96" s="643"/>
      <c r="GJ96" s="643"/>
      <c r="GK96" s="644"/>
      <c r="GL96" s="643"/>
      <c r="GM96" s="643"/>
      <c r="GN96" s="643"/>
      <c r="GO96" s="643"/>
      <c r="GP96" s="643"/>
      <c r="GQ96" s="643"/>
      <c r="GR96" s="644"/>
      <c r="GS96" s="643"/>
      <c r="GT96" s="643"/>
      <c r="GU96" s="643"/>
      <c r="GV96" s="643"/>
      <c r="GW96" s="643"/>
      <c r="GX96" s="643"/>
      <c r="GY96" s="726"/>
      <c r="GZ96" s="663"/>
      <c r="HA96" s="643"/>
      <c r="HB96" s="643"/>
      <c r="HC96" s="643"/>
      <c r="HD96" s="643"/>
      <c r="HE96" s="643"/>
      <c r="HF96" s="644"/>
      <c r="HG96" s="643"/>
      <c r="HH96" s="643"/>
      <c r="HI96" s="643"/>
      <c r="HJ96" s="643"/>
      <c r="HK96" s="643"/>
      <c r="HL96" s="643"/>
      <c r="HM96" s="644"/>
      <c r="HN96" s="643"/>
      <c r="HO96" s="643"/>
      <c r="HP96" s="643"/>
      <c r="HQ96" s="643"/>
      <c r="HR96" s="643"/>
      <c r="HS96" s="643"/>
      <c r="HT96" s="644"/>
      <c r="HU96" s="643"/>
      <c r="HV96" s="643"/>
      <c r="HW96" s="643"/>
      <c r="HX96" s="643"/>
      <c r="HY96" s="643"/>
      <c r="HZ96" s="643"/>
      <c r="IA96" s="644"/>
      <c r="IB96" s="643"/>
      <c r="IC96" s="643"/>
      <c r="ID96" s="727"/>
      <c r="IE96" s="728"/>
      <c r="IF96" s="729"/>
      <c r="IG96" s="729"/>
      <c r="IH96" s="644"/>
      <c r="II96" s="643"/>
      <c r="IJ96" s="643"/>
      <c r="IK96" s="643"/>
      <c r="IL96" s="643"/>
      <c r="IM96" s="643"/>
      <c r="IN96" s="643"/>
      <c r="IO96" s="644"/>
      <c r="IP96" s="643"/>
      <c r="IQ96" s="643"/>
      <c r="IR96" s="643"/>
      <c r="IS96" s="643"/>
      <c r="IT96" s="643"/>
      <c r="IU96" s="643"/>
      <c r="IV96" s="633"/>
      <c r="IW96" s="643"/>
      <c r="IX96" s="643"/>
      <c r="IY96" s="643"/>
      <c r="IZ96" s="643"/>
      <c r="JA96" s="643"/>
      <c r="JB96" s="643"/>
      <c r="JC96" s="644"/>
      <c r="JD96" s="643"/>
      <c r="JE96" s="643"/>
      <c r="JF96" s="643"/>
      <c r="JG96" s="643"/>
      <c r="JH96" s="643"/>
      <c r="JI96" s="626"/>
      <c r="JJ96" s="644"/>
      <c r="JK96" s="643"/>
      <c r="JL96" s="643"/>
      <c r="JM96" s="626"/>
      <c r="JN96" s="626"/>
      <c r="JO96" s="626"/>
      <c r="JP96" s="626"/>
      <c r="JQ96" s="633"/>
      <c r="JR96" s="626"/>
      <c r="JS96" s="626"/>
      <c r="JT96" s="626"/>
      <c r="JU96" s="626"/>
      <c r="JV96" s="626"/>
      <c r="JW96" s="626"/>
      <c r="JX96" s="633"/>
      <c r="JY96" s="626"/>
      <c r="JZ96" s="626"/>
      <c r="KA96" s="626"/>
      <c r="KB96" s="626"/>
      <c r="KC96" s="626"/>
      <c r="KD96" s="626"/>
      <c r="KE96" s="633"/>
      <c r="KF96" s="643"/>
      <c r="KG96" s="643"/>
      <c r="KH96" s="643"/>
      <c r="KI96" s="643"/>
      <c r="KJ96" s="643"/>
      <c r="KK96" s="643"/>
      <c r="KL96" s="644"/>
      <c r="KM96" s="643"/>
      <c r="KN96" s="643"/>
      <c r="KO96" s="643"/>
      <c r="KP96" s="643"/>
      <c r="KQ96" s="643"/>
      <c r="KR96" s="643"/>
      <c r="KS96" s="644"/>
      <c r="KT96" s="643"/>
      <c r="KU96" s="643"/>
      <c r="KV96" s="643"/>
      <c r="KW96" s="643"/>
      <c r="KX96" s="643"/>
      <c r="KY96" s="643"/>
      <c r="KZ96" s="644"/>
      <c r="LA96" s="643"/>
      <c r="LB96" s="643"/>
      <c r="LC96" s="643"/>
      <c r="LD96" s="643"/>
      <c r="LE96" s="643"/>
      <c r="LF96" s="643"/>
      <c r="LG96" s="644"/>
      <c r="LH96" s="643"/>
      <c r="LI96" s="643"/>
      <c r="LJ96" s="643"/>
      <c r="LK96" s="643"/>
      <c r="LL96" s="643"/>
      <c r="LM96" s="662"/>
      <c r="LN96" s="644"/>
      <c r="LO96" s="643"/>
      <c r="LP96" s="643"/>
      <c r="LQ96" s="643"/>
      <c r="LR96" s="643"/>
      <c r="LS96" s="643"/>
      <c r="LT96" s="643"/>
      <c r="LU96" s="644"/>
      <c r="LV96" s="643"/>
      <c r="LW96" s="643"/>
      <c r="LX96" s="643"/>
      <c r="LY96" s="643"/>
      <c r="LZ96" s="643"/>
      <c r="MA96" s="643"/>
      <c r="MB96" s="644"/>
      <c r="MC96" s="793"/>
      <c r="MD96" s="793"/>
      <c r="ME96" s="793"/>
      <c r="MF96" s="793"/>
      <c r="MG96" s="793"/>
      <c r="MH96" s="793"/>
      <c r="MI96" s="644"/>
      <c r="MJ96" s="643"/>
      <c r="MK96" s="643"/>
      <c r="ML96" s="643"/>
      <c r="MM96" s="643"/>
      <c r="MN96" s="643"/>
      <c r="MO96" s="643"/>
      <c r="MP96" s="644"/>
      <c r="MQ96" s="643"/>
      <c r="MR96" s="643"/>
      <c r="MS96" s="643"/>
      <c r="MT96" s="643"/>
    </row>
    <row r="97" spans="1:358" ht="22.8" hidden="1" customHeight="1" outlineLevel="1">
      <c r="A97" s="776">
        <v>1</v>
      </c>
      <c r="B97" s="776">
        <v>260</v>
      </c>
      <c r="C97" s="776">
        <v>34</v>
      </c>
      <c r="D97" s="725"/>
      <c r="E97" s="630" t="s">
        <v>649</v>
      </c>
      <c r="F97" s="631" t="s">
        <v>820</v>
      </c>
      <c r="G97" s="716">
        <f>SUM(H97:MT97)</f>
        <v>70</v>
      </c>
      <c r="H97" s="66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43"/>
      <c r="AB97" s="643"/>
      <c r="AC97" s="643"/>
      <c r="AD97" s="643"/>
      <c r="AE97" s="643"/>
      <c r="AF97" s="643"/>
      <c r="AG97" s="643"/>
      <c r="AH97" s="643"/>
      <c r="AI97" s="643"/>
      <c r="AJ97" s="643"/>
      <c r="AK97" s="643"/>
      <c r="AL97" s="643"/>
      <c r="AM97" s="643"/>
      <c r="AN97" s="643"/>
      <c r="AO97" s="643"/>
      <c r="AP97" s="643"/>
      <c r="AQ97" s="643"/>
      <c r="AR97" s="643"/>
      <c r="AS97" s="643"/>
      <c r="AT97" s="643"/>
      <c r="AU97" s="643"/>
      <c r="AV97" s="643"/>
      <c r="AW97" s="643"/>
      <c r="AX97" s="643"/>
      <c r="AY97" s="643"/>
      <c r="AZ97" s="643"/>
      <c r="BA97" s="643"/>
      <c r="BB97" s="643"/>
      <c r="BC97" s="643"/>
      <c r="BD97" s="643"/>
      <c r="BE97" s="643"/>
      <c r="BF97" s="643"/>
      <c r="BG97" s="643"/>
      <c r="BH97" s="643"/>
      <c r="BI97" s="643"/>
      <c r="BJ97" s="643"/>
      <c r="BK97" s="643"/>
      <c r="BL97" s="643"/>
      <c r="BM97" s="643"/>
      <c r="BN97" s="643"/>
      <c r="BO97" s="643"/>
      <c r="BP97" s="643"/>
      <c r="BQ97" s="643"/>
      <c r="BR97" s="643"/>
      <c r="BS97" s="643"/>
      <c r="BT97" s="643"/>
      <c r="BU97" s="643"/>
      <c r="BV97" s="643"/>
      <c r="BW97" s="643"/>
      <c r="BX97" s="643"/>
      <c r="BY97" s="643"/>
      <c r="BZ97" s="643"/>
      <c r="CA97" s="643"/>
      <c r="CB97" s="643"/>
      <c r="CC97" s="643"/>
      <c r="CD97" s="643"/>
      <c r="CE97" s="643"/>
      <c r="CF97" s="643"/>
      <c r="CG97" s="643"/>
      <c r="CH97" s="643"/>
      <c r="CI97" s="643"/>
      <c r="CJ97" s="643"/>
      <c r="CK97" s="643"/>
      <c r="CL97" s="643"/>
      <c r="CM97" s="643"/>
      <c r="CN97" s="643"/>
      <c r="CO97" s="643"/>
      <c r="CP97" s="643"/>
      <c r="CQ97" s="643"/>
      <c r="CR97" s="643"/>
      <c r="CS97" s="643"/>
      <c r="CT97" s="643"/>
      <c r="CU97" s="643"/>
      <c r="CV97" s="643"/>
      <c r="CW97" s="643"/>
      <c r="CX97" s="644"/>
      <c r="CY97" s="643"/>
      <c r="CZ97" s="643"/>
      <c r="DA97" s="643"/>
      <c r="DB97" s="643"/>
      <c r="DC97" s="643"/>
      <c r="DD97" s="643"/>
      <c r="DE97" s="644"/>
      <c r="DF97" s="643"/>
      <c r="DG97" s="643"/>
      <c r="DH97" s="643"/>
      <c r="DI97" s="643"/>
      <c r="DJ97" s="643"/>
      <c r="DK97" s="643"/>
      <c r="DL97" s="644"/>
      <c r="DM97" s="643"/>
      <c r="DN97" s="643"/>
      <c r="DO97" s="643"/>
      <c r="DP97" s="643"/>
      <c r="DQ97" s="643"/>
      <c r="DR97" s="643"/>
      <c r="DS97" s="644"/>
      <c r="DT97" s="643"/>
      <c r="DU97" s="643"/>
      <c r="DV97" s="643"/>
      <c r="DW97" s="643"/>
      <c r="DX97" s="643"/>
      <c r="DY97" s="643"/>
      <c r="DZ97" s="644"/>
      <c r="EA97" s="643"/>
      <c r="EB97" s="643"/>
      <c r="EC97" s="643"/>
      <c r="ED97" s="643"/>
      <c r="EE97" s="643"/>
      <c r="EF97" s="643"/>
      <c r="EG97" s="644"/>
      <c r="EH97" s="643"/>
      <c r="EI97" s="643"/>
      <c r="EJ97" s="643"/>
      <c r="EK97" s="643"/>
      <c r="EL97" s="643"/>
      <c r="EM97" s="643"/>
      <c r="EN97" s="644"/>
      <c r="EO97" s="643"/>
      <c r="EP97" s="643"/>
      <c r="EQ97" s="643"/>
      <c r="ER97" s="643"/>
      <c r="ES97" s="643"/>
      <c r="ET97" s="643"/>
      <c r="EU97" s="644"/>
      <c r="EV97" s="643"/>
      <c r="EW97" s="643"/>
      <c r="EX97" s="643"/>
      <c r="EY97" s="643"/>
      <c r="EZ97" s="643"/>
      <c r="FA97" s="643"/>
      <c r="FB97" s="644"/>
      <c r="FC97" s="643"/>
      <c r="FD97" s="643"/>
      <c r="FE97" s="643"/>
      <c r="FF97" s="643"/>
      <c r="FG97" s="643"/>
      <c r="FH97" s="643"/>
      <c r="FI97" s="644"/>
      <c r="FJ97" s="643"/>
      <c r="FK97" s="643"/>
      <c r="FL97" s="643"/>
      <c r="FM97" s="643"/>
      <c r="FN97" s="643"/>
      <c r="FO97" s="643"/>
      <c r="FP97" s="644"/>
      <c r="FQ97" s="643"/>
      <c r="FR97" s="643"/>
      <c r="FS97" s="643"/>
      <c r="FT97" s="643"/>
      <c r="FU97" s="662"/>
      <c r="FV97" s="663"/>
      <c r="FW97" s="644"/>
      <c r="FX97" s="643"/>
      <c r="FY97" s="643"/>
      <c r="FZ97" s="643"/>
      <c r="GA97" s="643"/>
      <c r="GB97" s="643"/>
      <c r="GC97" s="643"/>
      <c r="GD97" s="644"/>
      <c r="GE97" s="643"/>
      <c r="GF97" s="643"/>
      <c r="GG97" s="643"/>
      <c r="GH97" s="643"/>
      <c r="GI97" s="643"/>
      <c r="GJ97" s="643"/>
      <c r="GK97" s="644"/>
      <c r="GL97" s="643"/>
      <c r="GM97" s="643"/>
      <c r="GN97" s="643"/>
      <c r="GO97" s="643"/>
      <c r="GP97" s="643"/>
      <c r="GQ97" s="643"/>
      <c r="GR97" s="644"/>
      <c r="GS97" s="643"/>
      <c r="GT97" s="643"/>
      <c r="GU97" s="643"/>
      <c r="GV97" s="643"/>
      <c r="GW97" s="643"/>
      <c r="GX97" s="643"/>
      <c r="GY97" s="726"/>
      <c r="GZ97" s="663"/>
      <c r="HA97" s="643"/>
      <c r="HB97" s="643"/>
      <c r="HC97" s="643"/>
      <c r="HD97" s="643"/>
      <c r="HE97" s="643"/>
      <c r="HF97" s="644"/>
      <c r="HG97" s="643"/>
      <c r="HH97" s="643"/>
      <c r="HI97" s="643"/>
      <c r="HJ97" s="643"/>
      <c r="HK97" s="643"/>
      <c r="HL97" s="643"/>
      <c r="HM97" s="644"/>
      <c r="HN97" s="643"/>
      <c r="HO97" s="643"/>
      <c r="HP97" s="643"/>
      <c r="HQ97" s="643"/>
      <c r="HR97" s="643"/>
      <c r="HS97" s="643"/>
      <c r="HT97" s="644"/>
      <c r="HU97" s="643"/>
      <c r="HV97" s="643"/>
      <c r="HW97" s="643"/>
      <c r="HX97" s="643"/>
      <c r="HY97" s="643"/>
      <c r="HZ97" s="643"/>
      <c r="IA97" s="644"/>
      <c r="IB97" s="643"/>
      <c r="IC97" s="643"/>
      <c r="ID97" s="653"/>
      <c r="IE97" s="654"/>
      <c r="IF97" s="655"/>
      <c r="IG97" s="655"/>
      <c r="IH97" s="644"/>
      <c r="II97" s="643"/>
      <c r="IJ97" s="643"/>
      <c r="IK97" s="643"/>
      <c r="IL97" s="643"/>
      <c r="IM97" s="643"/>
      <c r="IN97" s="643"/>
      <c r="IO97" s="644"/>
      <c r="IP97" s="643"/>
      <c r="IQ97" s="643"/>
      <c r="IR97" s="643"/>
      <c r="IS97" s="643"/>
      <c r="IT97" s="643"/>
      <c r="IU97" s="643"/>
      <c r="IV97" s="633"/>
      <c r="IW97" s="643"/>
      <c r="IX97" s="643"/>
      <c r="IY97" s="643"/>
      <c r="IZ97" s="643"/>
      <c r="JA97" s="643"/>
      <c r="JB97" s="643"/>
      <c r="JC97" s="644"/>
      <c r="JD97" s="643"/>
      <c r="JE97" s="643"/>
      <c r="JF97" s="643"/>
      <c r="JG97" s="643"/>
      <c r="JH97" s="643"/>
      <c r="JI97" s="626"/>
      <c r="JJ97" s="644"/>
      <c r="JK97" s="643"/>
      <c r="JL97" s="643"/>
      <c r="JM97" s="626"/>
      <c r="JN97" s="626"/>
      <c r="JO97" s="626"/>
      <c r="JP97" s="626"/>
      <c r="JQ97" s="633"/>
      <c r="JR97" s="626"/>
      <c r="JS97" s="626"/>
      <c r="JT97" s="626"/>
      <c r="JU97" s="626"/>
      <c r="JV97" s="626"/>
      <c r="JW97" s="626"/>
      <c r="JX97" s="633"/>
      <c r="JY97" s="626"/>
      <c r="JZ97" s="626"/>
      <c r="KA97" s="626"/>
      <c r="KB97" s="626"/>
      <c r="KC97" s="626"/>
      <c r="KD97" s="626"/>
      <c r="KE97" s="633"/>
      <c r="KF97" s="643"/>
      <c r="KG97" s="643"/>
      <c r="KH97" s="643"/>
      <c r="KI97" s="643"/>
      <c r="KJ97" s="643"/>
      <c r="KK97" s="643"/>
      <c r="KL97" s="644"/>
      <c r="KM97" s="643"/>
      <c r="KN97" s="643"/>
      <c r="KO97" s="643"/>
      <c r="KP97" s="643"/>
      <c r="KQ97" s="643"/>
      <c r="KR97" s="643"/>
      <c r="KS97" s="644"/>
      <c r="KT97" s="643"/>
      <c r="KU97" s="643"/>
      <c r="KW97" s="643"/>
      <c r="KX97" s="643"/>
      <c r="KY97" s="643"/>
      <c r="KZ97" s="644"/>
      <c r="LA97" s="643"/>
      <c r="LB97" s="643"/>
      <c r="LC97" s="643"/>
      <c r="LD97" s="643"/>
      <c r="LE97" s="643"/>
      <c r="LF97" s="643">
        <v>30</v>
      </c>
      <c r="LG97" s="644"/>
      <c r="LH97" s="643">
        <v>30</v>
      </c>
      <c r="LI97" s="643">
        <v>10</v>
      </c>
      <c r="LJ97" s="643"/>
      <c r="LK97" s="643"/>
      <c r="LL97" s="643"/>
      <c r="LM97" s="662"/>
      <c r="LN97" s="644"/>
      <c r="LO97" s="643"/>
      <c r="LP97" s="643"/>
      <c r="LQ97" s="643"/>
      <c r="LR97" s="643"/>
      <c r="LS97" s="643"/>
      <c r="LT97" s="643"/>
      <c r="LU97" s="644"/>
      <c r="LV97" s="643"/>
      <c r="LW97" s="643"/>
      <c r="LX97" s="643"/>
      <c r="LY97" s="643"/>
      <c r="LZ97" s="643"/>
      <c r="MA97" s="643"/>
      <c r="MB97" s="644"/>
      <c r="MC97" s="793"/>
      <c r="MD97" s="793"/>
      <c r="ME97" s="793"/>
      <c r="MF97" s="793"/>
      <c r="MG97" s="793"/>
      <c r="MH97" s="793"/>
      <c r="MI97" s="644"/>
      <c r="MJ97" s="643"/>
      <c r="MK97" s="643"/>
      <c r="ML97" s="643"/>
      <c r="MM97" s="643"/>
      <c r="MN97" s="643"/>
      <c r="MO97" s="643"/>
      <c r="MP97" s="644"/>
      <c r="MQ97" s="643"/>
      <c r="MR97" s="643"/>
      <c r="MS97" s="643"/>
      <c r="MT97" s="643"/>
    </row>
    <row r="98" spans="1:358" ht="22.8" hidden="1" customHeight="1" outlineLevel="1">
      <c r="A98" s="724">
        <v>1</v>
      </c>
      <c r="B98" s="630"/>
      <c r="C98" s="630"/>
      <c r="D98" s="725"/>
      <c r="E98" s="630"/>
      <c r="F98" s="631" t="s">
        <v>648</v>
      </c>
      <c r="G98" s="716">
        <f>SUM(H98:LP98)</f>
        <v>0</v>
      </c>
      <c r="H98" s="663"/>
      <c r="I98" s="643"/>
      <c r="J98" s="643"/>
      <c r="K98" s="643"/>
      <c r="L98" s="643"/>
      <c r="M98" s="643"/>
      <c r="N98" s="643"/>
      <c r="O98" s="643"/>
      <c r="P98" s="643"/>
      <c r="Q98" s="643"/>
      <c r="R98" s="643"/>
      <c r="S98" s="643"/>
      <c r="T98" s="643"/>
      <c r="U98" s="643"/>
      <c r="V98" s="643"/>
      <c r="W98" s="643"/>
      <c r="X98" s="643"/>
      <c r="Y98" s="643"/>
      <c r="Z98" s="643"/>
      <c r="AA98" s="643"/>
      <c r="AB98" s="643"/>
      <c r="AC98" s="643"/>
      <c r="AD98" s="643"/>
      <c r="AE98" s="643"/>
      <c r="AF98" s="643"/>
      <c r="AG98" s="643"/>
      <c r="AH98" s="643"/>
      <c r="AI98" s="643"/>
      <c r="AJ98" s="643"/>
      <c r="AK98" s="643"/>
      <c r="AL98" s="643"/>
      <c r="AM98" s="643"/>
      <c r="AN98" s="643"/>
      <c r="AO98" s="643"/>
      <c r="AP98" s="643"/>
      <c r="AQ98" s="643"/>
      <c r="AR98" s="643"/>
      <c r="AS98" s="643"/>
      <c r="AT98" s="643"/>
      <c r="AU98" s="643"/>
      <c r="AV98" s="643"/>
      <c r="AW98" s="643"/>
      <c r="AX98" s="643"/>
      <c r="AY98" s="643"/>
      <c r="AZ98" s="643"/>
      <c r="BA98" s="643"/>
      <c r="BB98" s="643"/>
      <c r="BC98" s="643"/>
      <c r="BD98" s="643"/>
      <c r="BE98" s="643"/>
      <c r="BF98" s="643"/>
      <c r="BG98" s="643"/>
      <c r="BH98" s="643"/>
      <c r="BI98" s="643"/>
      <c r="BJ98" s="643"/>
      <c r="BK98" s="643"/>
      <c r="BL98" s="643"/>
      <c r="BM98" s="643"/>
      <c r="BN98" s="643"/>
      <c r="BO98" s="643"/>
      <c r="BP98" s="643"/>
      <c r="BQ98" s="643"/>
      <c r="BR98" s="643"/>
      <c r="BS98" s="643"/>
      <c r="BT98" s="643"/>
      <c r="BU98" s="643"/>
      <c r="BV98" s="643"/>
      <c r="BW98" s="643"/>
      <c r="BX98" s="643"/>
      <c r="BY98" s="643"/>
      <c r="BZ98" s="643"/>
      <c r="CA98" s="643"/>
      <c r="CB98" s="643"/>
      <c r="CC98" s="643"/>
      <c r="CD98" s="643"/>
      <c r="CE98" s="643"/>
      <c r="CF98" s="643"/>
      <c r="CG98" s="643"/>
      <c r="CH98" s="643"/>
      <c r="CI98" s="643"/>
      <c r="CJ98" s="643"/>
      <c r="CK98" s="643"/>
      <c r="CL98" s="643"/>
      <c r="CM98" s="643"/>
      <c r="CN98" s="643"/>
      <c r="CO98" s="643"/>
      <c r="CP98" s="643"/>
      <c r="CQ98" s="643"/>
      <c r="CR98" s="643"/>
      <c r="CS98" s="643"/>
      <c r="CT98" s="643"/>
      <c r="CU98" s="643"/>
      <c r="CV98" s="643"/>
      <c r="CW98" s="643"/>
      <c r="CX98" s="644"/>
      <c r="CY98" s="643"/>
      <c r="CZ98" s="643"/>
      <c r="DA98" s="643"/>
      <c r="DB98" s="643"/>
      <c r="DC98" s="643"/>
      <c r="DD98" s="643"/>
      <c r="DE98" s="644"/>
      <c r="DF98" s="643"/>
      <c r="DG98" s="643"/>
      <c r="DH98" s="643"/>
      <c r="DI98" s="643"/>
      <c r="DJ98" s="643"/>
      <c r="DK98" s="643"/>
      <c r="DL98" s="644"/>
      <c r="DM98" s="643"/>
      <c r="DN98" s="643"/>
      <c r="DO98" s="643"/>
      <c r="DP98" s="643"/>
      <c r="DQ98" s="643"/>
      <c r="DR98" s="643"/>
      <c r="DS98" s="644"/>
      <c r="DT98" s="643"/>
      <c r="DU98" s="643"/>
      <c r="DV98" s="643"/>
      <c r="DW98" s="643"/>
      <c r="DX98" s="643"/>
      <c r="DY98" s="643"/>
      <c r="DZ98" s="644"/>
      <c r="EA98" s="643"/>
      <c r="EB98" s="643"/>
      <c r="EC98" s="643"/>
      <c r="ED98" s="643"/>
      <c r="EE98" s="643"/>
      <c r="EF98" s="643"/>
      <c r="EG98" s="644"/>
      <c r="EH98" s="643"/>
      <c r="EI98" s="643"/>
      <c r="EJ98" s="643"/>
      <c r="EK98" s="643"/>
      <c r="EL98" s="643"/>
      <c r="EM98" s="643"/>
      <c r="EN98" s="644"/>
      <c r="EO98" s="643"/>
      <c r="EP98" s="643"/>
      <c r="EQ98" s="643"/>
      <c r="ER98" s="643"/>
      <c r="ES98" s="643"/>
      <c r="ET98" s="643"/>
      <c r="EU98" s="644"/>
      <c r="EV98" s="643"/>
      <c r="EW98" s="643"/>
      <c r="EX98" s="643"/>
      <c r="EY98" s="643"/>
      <c r="EZ98" s="643"/>
      <c r="FA98" s="643"/>
      <c r="FB98" s="644"/>
      <c r="FC98" s="643"/>
      <c r="FD98" s="643"/>
      <c r="FE98" s="643"/>
      <c r="FF98" s="643"/>
      <c r="FG98" s="643"/>
      <c r="FH98" s="643"/>
      <c r="FI98" s="644"/>
      <c r="FJ98" s="643"/>
      <c r="FK98" s="643"/>
      <c r="FL98" s="643"/>
      <c r="FM98" s="643"/>
      <c r="FN98" s="643"/>
      <c r="FO98" s="643"/>
      <c r="FP98" s="644"/>
      <c r="FQ98" s="643"/>
      <c r="FR98" s="643"/>
      <c r="FS98" s="643"/>
      <c r="FT98" s="643"/>
      <c r="FU98" s="662"/>
      <c r="FV98" s="663"/>
      <c r="FW98" s="644"/>
      <c r="FX98" s="643"/>
      <c r="FY98" s="643"/>
      <c r="FZ98" s="643"/>
      <c r="GA98" s="643"/>
      <c r="GB98" s="643"/>
      <c r="GC98" s="643"/>
      <c r="GD98" s="644"/>
      <c r="GE98" s="643"/>
      <c r="GF98" s="643"/>
      <c r="GG98" s="643"/>
      <c r="GH98" s="643"/>
      <c r="GI98" s="643"/>
      <c r="GJ98" s="643"/>
      <c r="GK98" s="644"/>
      <c r="GL98" s="643"/>
      <c r="GM98" s="643"/>
      <c r="GN98" s="643"/>
      <c r="GO98" s="643"/>
      <c r="GP98" s="643"/>
      <c r="GQ98" s="643"/>
      <c r="GR98" s="644"/>
      <c r="GS98" s="643"/>
      <c r="GT98" s="643"/>
      <c r="GU98" s="643"/>
      <c r="GV98" s="643"/>
      <c r="GW98" s="643"/>
      <c r="GX98" s="643"/>
      <c r="GY98" s="726"/>
      <c r="GZ98" s="663"/>
      <c r="HA98" s="643"/>
      <c r="HB98" s="643"/>
      <c r="HC98" s="643"/>
      <c r="HD98" s="643"/>
      <c r="HE98" s="643"/>
      <c r="HF98" s="644"/>
      <c r="HG98" s="643"/>
      <c r="HH98" s="643"/>
      <c r="HI98" s="643"/>
      <c r="HJ98" s="643"/>
      <c r="HK98" s="643"/>
      <c r="HL98" s="643"/>
      <c r="HM98" s="644"/>
      <c r="HN98" s="643"/>
      <c r="HO98" s="643"/>
      <c r="HP98" s="643"/>
      <c r="HQ98" s="643"/>
      <c r="HR98" s="643"/>
      <c r="HS98" s="643"/>
      <c r="HT98" s="644"/>
      <c r="HU98" s="643"/>
      <c r="HV98" s="643"/>
      <c r="HW98" s="643"/>
      <c r="HX98" s="643"/>
      <c r="HY98" s="643"/>
      <c r="HZ98" s="643"/>
      <c r="IA98" s="644"/>
      <c r="IB98" s="643"/>
      <c r="IC98" s="643"/>
      <c r="ID98" s="727"/>
      <c r="IE98" s="728"/>
      <c r="IF98" s="729"/>
      <c r="IG98" s="729"/>
      <c r="IH98" s="644"/>
      <c r="II98" s="643"/>
      <c r="IJ98" s="643"/>
      <c r="IK98" s="643"/>
      <c r="IL98" s="643"/>
      <c r="IM98" s="643"/>
      <c r="IN98" s="643"/>
      <c r="IO98" s="644"/>
      <c r="IP98" s="643"/>
      <c r="IQ98" s="643"/>
      <c r="IR98" s="643"/>
      <c r="IS98" s="643"/>
      <c r="IT98" s="643"/>
      <c r="IU98" s="643"/>
      <c r="IV98" s="633"/>
      <c r="IW98" s="643"/>
      <c r="IX98" s="643"/>
      <c r="IY98" s="643"/>
      <c r="IZ98" s="643"/>
      <c r="JA98" s="643"/>
      <c r="JB98" s="643"/>
      <c r="JC98" s="644"/>
      <c r="JD98" s="643"/>
      <c r="JE98" s="643"/>
      <c r="JF98" s="643"/>
      <c r="JG98" s="643"/>
      <c r="JH98" s="643"/>
      <c r="JI98" s="626"/>
      <c r="JJ98" s="644"/>
      <c r="JK98" s="643"/>
      <c r="JL98" s="643"/>
      <c r="JM98" s="626"/>
      <c r="JN98" s="626"/>
      <c r="JO98" s="626"/>
      <c r="JP98" s="626"/>
      <c r="JQ98" s="633"/>
      <c r="JR98" s="626"/>
      <c r="JS98" s="626"/>
      <c r="JT98" s="626"/>
      <c r="JU98" s="626"/>
      <c r="JV98" s="626"/>
      <c r="JW98" s="626"/>
      <c r="JX98" s="633"/>
      <c r="JY98" s="626"/>
      <c r="JZ98" s="626"/>
      <c r="KA98" s="626"/>
      <c r="KB98" s="626"/>
      <c r="KC98" s="626"/>
      <c r="KD98" s="626"/>
      <c r="KE98" s="633"/>
      <c r="KF98" s="643"/>
      <c r="KG98" s="643"/>
      <c r="KH98" s="643"/>
      <c r="KI98" s="643"/>
      <c r="KJ98" s="643"/>
      <c r="KK98" s="643"/>
      <c r="KL98" s="644"/>
      <c r="KM98" s="643"/>
      <c r="KN98" s="643"/>
      <c r="KO98" s="643"/>
      <c r="KP98" s="643"/>
      <c r="KQ98" s="643"/>
      <c r="KR98" s="643"/>
      <c r="KS98" s="644"/>
      <c r="KT98" s="643"/>
      <c r="KU98" s="643"/>
      <c r="KV98" s="643"/>
      <c r="KW98" s="643"/>
      <c r="KX98" s="643"/>
      <c r="KY98" s="643"/>
      <c r="KZ98" s="644"/>
      <c r="LA98" s="643"/>
      <c r="LB98" s="643"/>
      <c r="LC98" s="643"/>
      <c r="LD98" s="643"/>
      <c r="LE98" s="643"/>
      <c r="LF98" s="643"/>
      <c r="LG98" s="644"/>
      <c r="LH98" s="643"/>
      <c r="LI98" s="643"/>
      <c r="LJ98" s="643"/>
      <c r="LK98" s="643"/>
      <c r="LL98" s="643"/>
      <c r="LM98" s="662"/>
      <c r="LN98" s="644"/>
      <c r="LO98" s="643"/>
      <c r="LP98" s="643"/>
      <c r="LQ98" s="643"/>
      <c r="LR98" s="643"/>
      <c r="LS98" s="643"/>
      <c r="LT98" s="643"/>
      <c r="LU98" s="644"/>
      <c r="LV98" s="643"/>
      <c r="LW98" s="643"/>
      <c r="LX98" s="643"/>
      <c r="LY98" s="643"/>
      <c r="LZ98" s="643"/>
      <c r="MA98" s="643"/>
      <c r="MB98" s="644"/>
      <c r="MC98" s="793"/>
      <c r="MD98" s="793"/>
      <c r="ME98" s="793"/>
      <c r="MF98" s="793"/>
      <c r="MG98" s="793"/>
      <c r="MH98" s="793"/>
      <c r="MI98" s="644"/>
      <c r="MJ98" s="643"/>
      <c r="MK98" s="643"/>
      <c r="ML98" s="643"/>
      <c r="MM98" s="643"/>
      <c r="MN98" s="643"/>
      <c r="MO98" s="643"/>
      <c r="MP98" s="644"/>
      <c r="MQ98" s="643"/>
      <c r="MR98" s="643"/>
      <c r="MS98" s="643"/>
      <c r="MT98" s="643"/>
    </row>
    <row r="99" spans="1:358" ht="22.8" hidden="1" customHeight="1" outlineLevel="1">
      <c r="A99" s="776">
        <v>1</v>
      </c>
      <c r="B99" s="776">
        <v>261</v>
      </c>
      <c r="C99" s="776">
        <v>34</v>
      </c>
      <c r="D99" s="725"/>
      <c r="E99" s="630" t="s">
        <v>649</v>
      </c>
      <c r="F99" s="631" t="s">
        <v>821</v>
      </c>
      <c r="G99" s="716">
        <f>SUM(H99:MT99)</f>
        <v>70</v>
      </c>
      <c r="H99" s="66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43"/>
      <c r="AB99" s="643"/>
      <c r="AC99" s="643"/>
      <c r="AD99" s="643"/>
      <c r="AE99" s="643"/>
      <c r="AF99" s="643"/>
      <c r="AG99" s="643"/>
      <c r="AH99" s="643"/>
      <c r="AI99" s="643"/>
      <c r="AJ99" s="643"/>
      <c r="AK99" s="643"/>
      <c r="AL99" s="643"/>
      <c r="AM99" s="643"/>
      <c r="AN99" s="643"/>
      <c r="AO99" s="643"/>
      <c r="AP99" s="643"/>
      <c r="AQ99" s="643"/>
      <c r="AR99" s="643"/>
      <c r="AS99" s="643"/>
      <c r="AT99" s="643"/>
      <c r="AU99" s="643"/>
      <c r="AV99" s="643"/>
      <c r="AW99" s="643"/>
      <c r="AX99" s="643"/>
      <c r="AY99" s="643"/>
      <c r="AZ99" s="643"/>
      <c r="BA99" s="643"/>
      <c r="BB99" s="643"/>
      <c r="BC99" s="643"/>
      <c r="BD99" s="643"/>
      <c r="BE99" s="643"/>
      <c r="BF99" s="643"/>
      <c r="BG99" s="643"/>
      <c r="BH99" s="643"/>
      <c r="BI99" s="643"/>
      <c r="BJ99" s="643"/>
      <c r="BK99" s="643"/>
      <c r="BL99" s="643"/>
      <c r="BM99" s="643"/>
      <c r="BN99" s="643"/>
      <c r="BO99" s="643"/>
      <c r="BP99" s="643"/>
      <c r="BQ99" s="643"/>
      <c r="BR99" s="643"/>
      <c r="BS99" s="643"/>
      <c r="BT99" s="643"/>
      <c r="BU99" s="643"/>
      <c r="BV99" s="643"/>
      <c r="BW99" s="643"/>
      <c r="BX99" s="643"/>
      <c r="BY99" s="643"/>
      <c r="BZ99" s="643"/>
      <c r="CA99" s="643"/>
      <c r="CB99" s="643"/>
      <c r="CC99" s="643"/>
      <c r="CD99" s="643"/>
      <c r="CE99" s="643"/>
      <c r="CF99" s="643"/>
      <c r="CG99" s="643"/>
      <c r="CH99" s="643"/>
      <c r="CI99" s="643"/>
      <c r="CJ99" s="643"/>
      <c r="CK99" s="643"/>
      <c r="CL99" s="643"/>
      <c r="CM99" s="643"/>
      <c r="CN99" s="643"/>
      <c r="CO99" s="643"/>
      <c r="CP99" s="643"/>
      <c r="CQ99" s="643"/>
      <c r="CR99" s="643"/>
      <c r="CS99" s="643"/>
      <c r="CT99" s="643"/>
      <c r="CU99" s="643"/>
      <c r="CV99" s="643"/>
      <c r="CW99" s="643"/>
      <c r="CX99" s="644"/>
      <c r="CY99" s="643"/>
      <c r="CZ99" s="643"/>
      <c r="DA99" s="643"/>
      <c r="DB99" s="643"/>
      <c r="DC99" s="643"/>
      <c r="DD99" s="643"/>
      <c r="DE99" s="644"/>
      <c r="DF99" s="643"/>
      <c r="DG99" s="643"/>
      <c r="DH99" s="643"/>
      <c r="DI99" s="643"/>
      <c r="DJ99" s="643"/>
      <c r="DK99" s="643"/>
      <c r="DL99" s="644"/>
      <c r="DM99" s="643"/>
      <c r="DN99" s="643"/>
      <c r="DO99" s="643"/>
      <c r="DP99" s="643"/>
      <c r="DQ99" s="643"/>
      <c r="DR99" s="643"/>
      <c r="DS99" s="644"/>
      <c r="DT99" s="643"/>
      <c r="DU99" s="643"/>
      <c r="DV99" s="643"/>
      <c r="DW99" s="643"/>
      <c r="DX99" s="643"/>
      <c r="DY99" s="643"/>
      <c r="DZ99" s="644"/>
      <c r="EA99" s="643"/>
      <c r="EB99" s="643"/>
      <c r="EC99" s="643"/>
      <c r="ED99" s="643"/>
      <c r="EE99" s="643"/>
      <c r="EF99" s="643"/>
      <c r="EG99" s="644"/>
      <c r="EH99" s="643"/>
      <c r="EI99" s="643"/>
      <c r="EJ99" s="643"/>
      <c r="EK99" s="643"/>
      <c r="EL99" s="643"/>
      <c r="EM99" s="643"/>
      <c r="EN99" s="644"/>
      <c r="EO99" s="643"/>
      <c r="EP99" s="643"/>
      <c r="EQ99" s="643"/>
      <c r="ER99" s="643"/>
      <c r="ES99" s="643"/>
      <c r="ET99" s="643"/>
      <c r="EU99" s="644"/>
      <c r="EV99" s="643"/>
      <c r="EW99" s="643"/>
      <c r="EX99" s="643"/>
      <c r="EY99" s="643"/>
      <c r="EZ99" s="643"/>
      <c r="FA99" s="643"/>
      <c r="FB99" s="644"/>
      <c r="FC99" s="643"/>
      <c r="FD99" s="643"/>
      <c r="FE99" s="643"/>
      <c r="FF99" s="643"/>
      <c r="FG99" s="643"/>
      <c r="FH99" s="643"/>
      <c r="FI99" s="644"/>
      <c r="FJ99" s="643"/>
      <c r="FK99" s="643"/>
      <c r="FL99" s="643"/>
      <c r="FM99" s="643"/>
      <c r="FN99" s="643"/>
      <c r="FO99" s="643"/>
      <c r="FP99" s="644"/>
      <c r="FQ99" s="643"/>
      <c r="FR99" s="643"/>
      <c r="FS99" s="643"/>
      <c r="FT99" s="643"/>
      <c r="FU99" s="662"/>
      <c r="FV99" s="663"/>
      <c r="FW99" s="644"/>
      <c r="FX99" s="643"/>
      <c r="FY99" s="643"/>
      <c r="FZ99" s="643"/>
      <c r="GA99" s="643"/>
      <c r="GB99" s="643"/>
      <c r="GC99" s="643"/>
      <c r="GD99" s="644"/>
      <c r="GE99" s="643"/>
      <c r="GF99" s="643"/>
      <c r="GG99" s="643"/>
      <c r="GH99" s="643"/>
      <c r="GI99" s="643"/>
      <c r="GJ99" s="643"/>
      <c r="GK99" s="644"/>
      <c r="GL99" s="643"/>
      <c r="GM99" s="643"/>
      <c r="GN99" s="643"/>
      <c r="GO99" s="643"/>
      <c r="GP99" s="643"/>
      <c r="GQ99" s="643"/>
      <c r="GR99" s="644"/>
      <c r="GS99" s="643"/>
      <c r="GT99" s="643"/>
      <c r="GU99" s="643"/>
      <c r="GV99" s="643"/>
      <c r="GW99" s="643"/>
      <c r="GX99" s="643"/>
      <c r="GY99" s="726"/>
      <c r="GZ99" s="663"/>
      <c r="HA99" s="643"/>
      <c r="HB99" s="643"/>
      <c r="HC99" s="643"/>
      <c r="HD99" s="643"/>
      <c r="HE99" s="643"/>
      <c r="HF99" s="644"/>
      <c r="HG99" s="643"/>
      <c r="HH99" s="643"/>
      <c r="HI99" s="643"/>
      <c r="HJ99" s="643"/>
      <c r="HK99" s="643"/>
      <c r="HL99" s="643"/>
      <c r="HM99" s="644"/>
      <c r="HN99" s="643"/>
      <c r="HO99" s="643"/>
      <c r="HP99" s="643"/>
      <c r="HQ99" s="643"/>
      <c r="HR99" s="643"/>
      <c r="HS99" s="643"/>
      <c r="HT99" s="644"/>
      <c r="HU99" s="643"/>
      <c r="HV99" s="643"/>
      <c r="HW99" s="643"/>
      <c r="HX99" s="643"/>
      <c r="HY99" s="643"/>
      <c r="HZ99" s="643"/>
      <c r="IA99" s="644"/>
      <c r="IB99" s="643"/>
      <c r="IC99" s="643"/>
      <c r="ID99" s="653"/>
      <c r="IE99" s="654"/>
      <c r="IF99" s="655"/>
      <c r="IG99" s="655"/>
      <c r="IH99" s="644"/>
      <c r="II99" s="643"/>
      <c r="IJ99" s="643"/>
      <c r="IK99" s="643"/>
      <c r="IL99" s="643"/>
      <c r="IM99" s="643"/>
      <c r="IN99" s="643"/>
      <c r="IO99" s="644"/>
      <c r="IP99" s="643"/>
      <c r="IQ99" s="643"/>
      <c r="IR99" s="643"/>
      <c r="IS99" s="643"/>
      <c r="IT99" s="643"/>
      <c r="IU99" s="643"/>
      <c r="IV99" s="633"/>
      <c r="IW99" s="643"/>
      <c r="IX99" s="643"/>
      <c r="IY99" s="643"/>
      <c r="IZ99" s="643"/>
      <c r="JA99" s="643"/>
      <c r="JB99" s="643"/>
      <c r="JC99" s="644"/>
      <c r="JD99" s="643"/>
      <c r="JE99" s="643"/>
      <c r="JF99" s="643"/>
      <c r="JG99" s="643"/>
      <c r="JH99" s="643"/>
      <c r="JI99" s="626"/>
      <c r="JJ99" s="644"/>
      <c r="JK99" s="643"/>
      <c r="JL99" s="643"/>
      <c r="JM99" s="626"/>
      <c r="JN99" s="626"/>
      <c r="JO99" s="626"/>
      <c r="JP99" s="626"/>
      <c r="JQ99" s="633"/>
      <c r="JR99" s="626"/>
      <c r="JS99" s="626"/>
      <c r="JT99" s="626"/>
      <c r="JU99" s="626"/>
      <c r="JV99" s="626"/>
      <c r="JW99" s="626"/>
      <c r="JX99" s="633"/>
      <c r="JY99" s="626"/>
      <c r="JZ99" s="626"/>
      <c r="KA99" s="626"/>
      <c r="KB99" s="626"/>
      <c r="KC99" s="626"/>
      <c r="KD99" s="626"/>
      <c r="KE99" s="633"/>
      <c r="KF99" s="643"/>
      <c r="KG99" s="643"/>
      <c r="KH99" s="643"/>
      <c r="KI99" s="643"/>
      <c r="KJ99" s="643"/>
      <c r="KK99" s="643"/>
      <c r="KL99" s="644"/>
      <c r="KM99" s="643"/>
      <c r="KN99" s="643"/>
      <c r="KO99" s="643"/>
      <c r="KP99" s="643"/>
      <c r="KQ99" s="643"/>
      <c r="KR99" s="643"/>
      <c r="KS99" s="644"/>
      <c r="KT99" s="643"/>
      <c r="KU99" s="643"/>
      <c r="KV99" s="643"/>
      <c r="KW99" s="643"/>
      <c r="KX99" s="643"/>
      <c r="KY99" s="643"/>
      <c r="KZ99" s="644"/>
      <c r="LA99" s="643"/>
      <c r="LB99" s="643"/>
      <c r="LC99" s="643"/>
      <c r="LD99" s="643"/>
      <c r="LE99" s="643"/>
      <c r="LF99" s="643"/>
      <c r="LG99" s="644"/>
      <c r="LH99" s="643"/>
      <c r="LI99" s="643">
        <v>20</v>
      </c>
      <c r="LJ99" s="643">
        <v>30</v>
      </c>
      <c r="LK99" s="643">
        <v>20</v>
      </c>
      <c r="LL99" s="643"/>
      <c r="LM99" s="662"/>
      <c r="LN99" s="644"/>
      <c r="LO99" s="643"/>
      <c r="LP99" s="643"/>
      <c r="LQ99" s="643"/>
      <c r="LR99" s="643"/>
      <c r="LS99" s="643"/>
      <c r="LT99" s="643"/>
      <c r="LU99" s="644"/>
      <c r="LV99" s="643"/>
      <c r="LW99" s="643"/>
      <c r="LX99" s="643"/>
      <c r="LY99" s="643"/>
      <c r="LZ99" s="643"/>
      <c r="MA99" s="643"/>
      <c r="MB99" s="644"/>
      <c r="MC99" s="793"/>
      <c r="MD99" s="793"/>
      <c r="ME99" s="793"/>
      <c r="MF99" s="793"/>
      <c r="MG99" s="793"/>
      <c r="MH99" s="793"/>
      <c r="MI99" s="644"/>
      <c r="MJ99" s="643"/>
      <c r="MK99" s="643"/>
      <c r="ML99" s="643"/>
      <c r="MM99" s="643"/>
      <c r="MN99" s="643"/>
      <c r="MO99" s="643"/>
      <c r="MP99" s="644"/>
      <c r="MQ99" s="643"/>
      <c r="MR99" s="643"/>
      <c r="MS99" s="643"/>
      <c r="MT99" s="643"/>
    </row>
    <row r="100" spans="1:358" ht="22.8" hidden="1" customHeight="1" outlineLevel="1">
      <c r="A100" s="724">
        <v>1</v>
      </c>
      <c r="B100" s="630"/>
      <c r="C100" s="630"/>
      <c r="D100" s="725"/>
      <c r="E100" s="630"/>
      <c r="F100" s="631" t="s">
        <v>648</v>
      </c>
      <c r="G100" s="716">
        <f>SUM(H100:LP100)</f>
        <v>0</v>
      </c>
      <c r="H100" s="663"/>
      <c r="I100" s="643"/>
      <c r="J100" s="643"/>
      <c r="K100" s="643"/>
      <c r="L100" s="643"/>
      <c r="M100" s="643"/>
      <c r="N100" s="643"/>
      <c r="O100" s="643"/>
      <c r="P100" s="643"/>
      <c r="Q100" s="643"/>
      <c r="R100" s="643"/>
      <c r="S100" s="643"/>
      <c r="T100" s="643"/>
      <c r="U100" s="643"/>
      <c r="V100" s="643"/>
      <c r="W100" s="643"/>
      <c r="X100" s="643"/>
      <c r="Y100" s="643"/>
      <c r="Z100" s="643"/>
      <c r="AA100" s="643"/>
      <c r="AB100" s="643"/>
      <c r="AC100" s="643"/>
      <c r="AD100" s="643"/>
      <c r="AE100" s="643"/>
      <c r="AF100" s="643"/>
      <c r="AG100" s="643"/>
      <c r="AH100" s="643"/>
      <c r="AI100" s="643"/>
      <c r="AJ100" s="643"/>
      <c r="AK100" s="643"/>
      <c r="AL100" s="643"/>
      <c r="AM100" s="643"/>
      <c r="AN100" s="643"/>
      <c r="AO100" s="643"/>
      <c r="AP100" s="643"/>
      <c r="AQ100" s="643"/>
      <c r="AR100" s="643"/>
      <c r="AS100" s="643"/>
      <c r="AT100" s="643"/>
      <c r="AU100" s="643"/>
      <c r="AV100" s="643"/>
      <c r="AW100" s="643"/>
      <c r="AX100" s="643"/>
      <c r="AY100" s="643"/>
      <c r="AZ100" s="643"/>
      <c r="BA100" s="643"/>
      <c r="BB100" s="643"/>
      <c r="BC100" s="643"/>
      <c r="BD100" s="643"/>
      <c r="BE100" s="643"/>
      <c r="BF100" s="643"/>
      <c r="BG100" s="643"/>
      <c r="BH100" s="643"/>
      <c r="BI100" s="643"/>
      <c r="BJ100" s="643"/>
      <c r="BK100" s="643"/>
      <c r="BL100" s="643"/>
      <c r="BM100" s="643"/>
      <c r="BN100" s="643"/>
      <c r="BO100" s="643"/>
      <c r="BP100" s="643"/>
      <c r="BQ100" s="643"/>
      <c r="BR100" s="643"/>
      <c r="BS100" s="643"/>
      <c r="BT100" s="643"/>
      <c r="BU100" s="643"/>
      <c r="BV100" s="643"/>
      <c r="BW100" s="643"/>
      <c r="BX100" s="643"/>
      <c r="BY100" s="643"/>
      <c r="BZ100" s="643"/>
      <c r="CA100" s="643"/>
      <c r="CB100" s="643"/>
      <c r="CC100" s="643"/>
      <c r="CD100" s="643"/>
      <c r="CE100" s="643"/>
      <c r="CF100" s="643"/>
      <c r="CG100" s="643"/>
      <c r="CH100" s="643"/>
      <c r="CI100" s="643"/>
      <c r="CJ100" s="643"/>
      <c r="CK100" s="643"/>
      <c r="CL100" s="643"/>
      <c r="CM100" s="643"/>
      <c r="CN100" s="643"/>
      <c r="CO100" s="643"/>
      <c r="CP100" s="643"/>
      <c r="CQ100" s="643"/>
      <c r="CR100" s="643"/>
      <c r="CS100" s="643"/>
      <c r="CT100" s="643"/>
      <c r="CU100" s="643"/>
      <c r="CV100" s="643"/>
      <c r="CW100" s="643"/>
      <c r="CX100" s="644"/>
      <c r="CY100" s="643"/>
      <c r="CZ100" s="643"/>
      <c r="DA100" s="643"/>
      <c r="DB100" s="643"/>
      <c r="DC100" s="643"/>
      <c r="DD100" s="643"/>
      <c r="DE100" s="644"/>
      <c r="DF100" s="643"/>
      <c r="DG100" s="643"/>
      <c r="DH100" s="643"/>
      <c r="DI100" s="643"/>
      <c r="DJ100" s="643"/>
      <c r="DK100" s="643"/>
      <c r="DL100" s="644"/>
      <c r="DM100" s="643"/>
      <c r="DN100" s="643"/>
      <c r="DO100" s="643"/>
      <c r="DP100" s="643"/>
      <c r="DQ100" s="643"/>
      <c r="DR100" s="643"/>
      <c r="DS100" s="644"/>
      <c r="DT100" s="643"/>
      <c r="DU100" s="643"/>
      <c r="DV100" s="643"/>
      <c r="DW100" s="643"/>
      <c r="DX100" s="643"/>
      <c r="DY100" s="643"/>
      <c r="DZ100" s="644"/>
      <c r="EA100" s="643"/>
      <c r="EB100" s="643"/>
      <c r="EC100" s="643"/>
      <c r="ED100" s="643"/>
      <c r="EE100" s="643"/>
      <c r="EF100" s="643"/>
      <c r="EG100" s="644"/>
      <c r="EH100" s="643"/>
      <c r="EI100" s="643"/>
      <c r="EJ100" s="643"/>
      <c r="EK100" s="643"/>
      <c r="EL100" s="643"/>
      <c r="EM100" s="643"/>
      <c r="EN100" s="644"/>
      <c r="EO100" s="643"/>
      <c r="EP100" s="643"/>
      <c r="EQ100" s="643"/>
      <c r="ER100" s="643"/>
      <c r="ES100" s="643"/>
      <c r="ET100" s="643"/>
      <c r="EU100" s="644"/>
      <c r="EV100" s="643"/>
      <c r="EW100" s="643"/>
      <c r="EX100" s="643"/>
      <c r="EY100" s="643"/>
      <c r="EZ100" s="643"/>
      <c r="FA100" s="643"/>
      <c r="FB100" s="644"/>
      <c r="FC100" s="643"/>
      <c r="FD100" s="643"/>
      <c r="FE100" s="643"/>
      <c r="FF100" s="643"/>
      <c r="FG100" s="643"/>
      <c r="FH100" s="643"/>
      <c r="FI100" s="644"/>
      <c r="FJ100" s="643"/>
      <c r="FK100" s="643"/>
      <c r="FL100" s="643"/>
      <c r="FM100" s="643"/>
      <c r="FN100" s="643"/>
      <c r="FO100" s="643"/>
      <c r="FP100" s="644"/>
      <c r="FQ100" s="643"/>
      <c r="FR100" s="643"/>
      <c r="FS100" s="643"/>
      <c r="FT100" s="643"/>
      <c r="FU100" s="662"/>
      <c r="FV100" s="663"/>
      <c r="FW100" s="644"/>
      <c r="FX100" s="643"/>
      <c r="FY100" s="643"/>
      <c r="FZ100" s="643"/>
      <c r="GA100" s="643"/>
      <c r="GB100" s="643"/>
      <c r="GC100" s="643"/>
      <c r="GD100" s="644"/>
      <c r="GE100" s="643"/>
      <c r="GF100" s="643"/>
      <c r="GG100" s="643"/>
      <c r="GH100" s="643"/>
      <c r="GI100" s="643"/>
      <c r="GJ100" s="643"/>
      <c r="GK100" s="644"/>
      <c r="GL100" s="643"/>
      <c r="GM100" s="643"/>
      <c r="GN100" s="643"/>
      <c r="GO100" s="643"/>
      <c r="GP100" s="643"/>
      <c r="GQ100" s="643"/>
      <c r="GR100" s="644"/>
      <c r="GS100" s="643"/>
      <c r="GT100" s="643"/>
      <c r="GU100" s="643"/>
      <c r="GV100" s="643"/>
      <c r="GW100" s="643"/>
      <c r="GX100" s="643"/>
      <c r="GY100" s="726"/>
      <c r="GZ100" s="663"/>
      <c r="HA100" s="643"/>
      <c r="HB100" s="643"/>
      <c r="HC100" s="643"/>
      <c r="HD100" s="643"/>
      <c r="HE100" s="643"/>
      <c r="HF100" s="644"/>
      <c r="HG100" s="643"/>
      <c r="HH100" s="643"/>
      <c r="HI100" s="643"/>
      <c r="HJ100" s="643"/>
      <c r="HK100" s="643"/>
      <c r="HL100" s="643"/>
      <c r="HM100" s="644"/>
      <c r="HN100" s="643"/>
      <c r="HO100" s="643"/>
      <c r="HP100" s="643"/>
      <c r="HQ100" s="643"/>
      <c r="HR100" s="643"/>
      <c r="HS100" s="643"/>
      <c r="HT100" s="644"/>
      <c r="HU100" s="643"/>
      <c r="HV100" s="643"/>
      <c r="HW100" s="643"/>
      <c r="HX100" s="643"/>
      <c r="HY100" s="643"/>
      <c r="HZ100" s="643"/>
      <c r="IA100" s="644"/>
      <c r="IB100" s="643"/>
      <c r="IC100" s="643"/>
      <c r="ID100" s="727"/>
      <c r="IE100" s="728"/>
      <c r="IF100" s="729"/>
      <c r="IG100" s="729"/>
      <c r="IH100" s="644"/>
      <c r="II100" s="643"/>
      <c r="IJ100" s="643"/>
      <c r="IK100" s="643"/>
      <c r="IL100" s="643"/>
      <c r="IM100" s="643"/>
      <c r="IN100" s="643"/>
      <c r="IO100" s="644"/>
      <c r="IP100" s="643"/>
      <c r="IQ100" s="643"/>
      <c r="IR100" s="643"/>
      <c r="IS100" s="643"/>
      <c r="IT100" s="643"/>
      <c r="IU100" s="643"/>
      <c r="IV100" s="633"/>
      <c r="IW100" s="643"/>
      <c r="IX100" s="643"/>
      <c r="IY100" s="643"/>
      <c r="IZ100" s="643"/>
      <c r="JA100" s="643"/>
      <c r="JB100" s="643"/>
      <c r="JC100" s="644"/>
      <c r="JD100" s="643"/>
      <c r="JE100" s="643"/>
      <c r="JF100" s="643"/>
      <c r="JG100" s="643"/>
      <c r="JH100" s="643"/>
      <c r="JI100" s="626"/>
      <c r="JJ100" s="644"/>
      <c r="JK100" s="643"/>
      <c r="JL100" s="643"/>
      <c r="JM100" s="626"/>
      <c r="JN100" s="626"/>
      <c r="JO100" s="626"/>
      <c r="JP100" s="626"/>
      <c r="JQ100" s="633"/>
      <c r="JR100" s="626"/>
      <c r="JS100" s="626"/>
      <c r="JT100" s="626"/>
      <c r="JU100" s="626"/>
      <c r="JV100" s="626"/>
      <c r="JW100" s="626"/>
      <c r="JX100" s="633"/>
      <c r="JY100" s="626"/>
      <c r="JZ100" s="626"/>
      <c r="KA100" s="626"/>
      <c r="KB100" s="626"/>
      <c r="KC100" s="626"/>
      <c r="KD100" s="626"/>
      <c r="KE100" s="633"/>
      <c r="KF100" s="643"/>
      <c r="KG100" s="643"/>
      <c r="KH100" s="643"/>
      <c r="KI100" s="643"/>
      <c r="KJ100" s="643"/>
      <c r="KK100" s="643"/>
      <c r="KL100" s="644"/>
      <c r="KM100" s="643"/>
      <c r="KN100" s="643"/>
      <c r="KO100" s="643"/>
      <c r="KP100" s="643"/>
      <c r="KQ100" s="643"/>
      <c r="KR100" s="643"/>
      <c r="KS100" s="644"/>
      <c r="KT100" s="643"/>
      <c r="KU100" s="643"/>
      <c r="KV100" s="643"/>
      <c r="KW100" s="643"/>
      <c r="KX100" s="643"/>
      <c r="KY100" s="643"/>
      <c r="KZ100" s="644"/>
      <c r="LA100" s="643"/>
      <c r="LB100" s="643"/>
      <c r="LC100" s="643"/>
      <c r="LD100" s="643"/>
      <c r="LE100" s="643"/>
      <c r="LF100" s="643"/>
      <c r="LG100" s="644"/>
      <c r="LH100" s="643"/>
      <c r="LI100" s="643"/>
      <c r="LJ100" s="643"/>
      <c r="LK100" s="643"/>
      <c r="LL100" s="643"/>
      <c r="LM100" s="662"/>
      <c r="LN100" s="644"/>
      <c r="LO100" s="643"/>
      <c r="LP100" s="643"/>
      <c r="LQ100" s="643"/>
      <c r="LR100" s="643"/>
      <c r="LS100" s="643"/>
      <c r="LT100" s="643"/>
      <c r="LU100" s="644"/>
      <c r="LV100" s="643"/>
      <c r="LW100" s="643"/>
      <c r="LX100" s="643"/>
      <c r="LY100" s="643"/>
      <c r="LZ100" s="643"/>
      <c r="MA100" s="643"/>
      <c r="MB100" s="644"/>
      <c r="MC100" s="793"/>
      <c r="MD100" s="793"/>
      <c r="ME100" s="793"/>
      <c r="MF100" s="793"/>
      <c r="MG100" s="793"/>
      <c r="MH100" s="793"/>
      <c r="MI100" s="644"/>
      <c r="MJ100" s="643"/>
      <c r="MK100" s="643"/>
      <c r="ML100" s="643"/>
      <c r="MM100" s="643"/>
      <c r="MN100" s="643"/>
      <c r="MO100" s="643"/>
      <c r="MP100" s="644"/>
      <c r="MQ100" s="643"/>
      <c r="MR100" s="643"/>
      <c r="MS100" s="643"/>
      <c r="MT100" s="643"/>
    </row>
    <row r="101" spans="1:358" ht="22.8" hidden="1" customHeight="1" outlineLevel="1">
      <c r="A101" s="776">
        <v>1</v>
      </c>
      <c r="B101" s="776">
        <v>262</v>
      </c>
      <c r="C101" s="776">
        <v>34</v>
      </c>
      <c r="D101" s="725"/>
      <c r="E101" s="630" t="s">
        <v>649</v>
      </c>
      <c r="F101" s="631" t="s">
        <v>822</v>
      </c>
      <c r="G101" s="716">
        <f>SUM(H101:MT101)</f>
        <v>110</v>
      </c>
      <c r="H101" s="66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43"/>
      <c r="AB101" s="643"/>
      <c r="AC101" s="643"/>
      <c r="AD101" s="643"/>
      <c r="AE101" s="643"/>
      <c r="AF101" s="643"/>
      <c r="AG101" s="643"/>
      <c r="AH101" s="643"/>
      <c r="AI101" s="643"/>
      <c r="AJ101" s="643"/>
      <c r="AK101" s="643"/>
      <c r="AL101" s="643"/>
      <c r="AM101" s="643"/>
      <c r="AN101" s="643"/>
      <c r="AO101" s="643"/>
      <c r="AP101" s="643"/>
      <c r="AQ101" s="643"/>
      <c r="AR101" s="643"/>
      <c r="AS101" s="643"/>
      <c r="AT101" s="643"/>
      <c r="AU101" s="643"/>
      <c r="AV101" s="643"/>
      <c r="AW101" s="643"/>
      <c r="AX101" s="643"/>
      <c r="AY101" s="643"/>
      <c r="AZ101" s="643"/>
      <c r="BA101" s="643"/>
      <c r="BB101" s="643"/>
      <c r="BC101" s="643"/>
      <c r="BD101" s="643"/>
      <c r="BE101" s="643"/>
      <c r="BF101" s="643"/>
      <c r="BG101" s="643"/>
      <c r="BH101" s="643"/>
      <c r="BI101" s="643"/>
      <c r="BJ101" s="643"/>
      <c r="BK101" s="643"/>
      <c r="BL101" s="643"/>
      <c r="BM101" s="643"/>
      <c r="BN101" s="643"/>
      <c r="BO101" s="643"/>
      <c r="BP101" s="643"/>
      <c r="BQ101" s="643"/>
      <c r="BR101" s="643"/>
      <c r="BS101" s="643"/>
      <c r="BT101" s="643"/>
      <c r="BU101" s="643"/>
      <c r="BV101" s="643"/>
      <c r="BW101" s="643"/>
      <c r="BX101" s="643"/>
      <c r="BY101" s="643"/>
      <c r="BZ101" s="643"/>
      <c r="CA101" s="643"/>
      <c r="CB101" s="643"/>
      <c r="CC101" s="643"/>
      <c r="CD101" s="643"/>
      <c r="CE101" s="643"/>
      <c r="CF101" s="643"/>
      <c r="CG101" s="643"/>
      <c r="CH101" s="643"/>
      <c r="CI101" s="643"/>
      <c r="CJ101" s="643"/>
      <c r="CK101" s="643"/>
      <c r="CL101" s="643"/>
      <c r="CM101" s="643"/>
      <c r="CN101" s="643"/>
      <c r="CO101" s="643"/>
      <c r="CP101" s="643"/>
      <c r="CQ101" s="643"/>
      <c r="CR101" s="643"/>
      <c r="CS101" s="643"/>
      <c r="CT101" s="643"/>
      <c r="CU101" s="643"/>
      <c r="CV101" s="643"/>
      <c r="CW101" s="643"/>
      <c r="CX101" s="644"/>
      <c r="CY101" s="643"/>
      <c r="CZ101" s="643"/>
      <c r="DA101" s="643"/>
      <c r="DB101" s="643"/>
      <c r="DC101" s="643"/>
      <c r="DD101" s="643"/>
      <c r="DE101" s="644"/>
      <c r="DF101" s="643"/>
      <c r="DG101" s="643"/>
      <c r="DH101" s="643"/>
      <c r="DI101" s="643"/>
      <c r="DJ101" s="643"/>
      <c r="DK101" s="643"/>
      <c r="DL101" s="644"/>
      <c r="DM101" s="643"/>
      <c r="DN101" s="643"/>
      <c r="DO101" s="643"/>
      <c r="DP101" s="643"/>
      <c r="DQ101" s="643"/>
      <c r="DR101" s="643"/>
      <c r="DS101" s="644"/>
      <c r="DT101" s="643"/>
      <c r="DU101" s="643"/>
      <c r="DV101" s="643"/>
      <c r="DW101" s="643"/>
      <c r="DX101" s="643"/>
      <c r="DY101" s="643"/>
      <c r="DZ101" s="644"/>
      <c r="EA101" s="643"/>
      <c r="EB101" s="643"/>
      <c r="EC101" s="643"/>
      <c r="ED101" s="643"/>
      <c r="EE101" s="643"/>
      <c r="EF101" s="643"/>
      <c r="EG101" s="644"/>
      <c r="EH101" s="643"/>
      <c r="EI101" s="643"/>
      <c r="EJ101" s="643"/>
      <c r="EK101" s="643"/>
      <c r="EL101" s="643"/>
      <c r="EM101" s="643"/>
      <c r="EN101" s="644"/>
      <c r="EO101" s="643"/>
      <c r="EP101" s="643"/>
      <c r="EQ101" s="643"/>
      <c r="ER101" s="643"/>
      <c r="ES101" s="643"/>
      <c r="ET101" s="643"/>
      <c r="EU101" s="644"/>
      <c r="EV101" s="643"/>
      <c r="EW101" s="643"/>
      <c r="EX101" s="643"/>
      <c r="EY101" s="643"/>
      <c r="EZ101" s="643"/>
      <c r="FA101" s="643"/>
      <c r="FB101" s="644"/>
      <c r="FC101" s="643"/>
      <c r="FD101" s="643"/>
      <c r="FE101" s="643"/>
      <c r="FF101" s="643"/>
      <c r="FG101" s="643"/>
      <c r="FH101" s="643"/>
      <c r="FI101" s="644"/>
      <c r="FJ101" s="643"/>
      <c r="FK101" s="643"/>
      <c r="FL101" s="643"/>
      <c r="FM101" s="643"/>
      <c r="FN101" s="643"/>
      <c r="FO101" s="643"/>
      <c r="FP101" s="644"/>
      <c r="FQ101" s="643"/>
      <c r="FR101" s="643"/>
      <c r="FS101" s="643"/>
      <c r="FT101" s="643"/>
      <c r="FU101" s="662"/>
      <c r="FV101" s="663"/>
      <c r="FW101" s="644"/>
      <c r="FX101" s="643"/>
      <c r="FY101" s="643"/>
      <c r="FZ101" s="643"/>
      <c r="GA101" s="643"/>
      <c r="GB101" s="643"/>
      <c r="GC101" s="643"/>
      <c r="GD101" s="644"/>
      <c r="GE101" s="643"/>
      <c r="GF101" s="643"/>
      <c r="GG101" s="643"/>
      <c r="GH101" s="643"/>
      <c r="GI101" s="643"/>
      <c r="GJ101" s="643"/>
      <c r="GK101" s="644"/>
      <c r="GL101" s="643"/>
      <c r="GM101" s="643"/>
      <c r="GN101" s="643"/>
      <c r="GO101" s="643"/>
      <c r="GP101" s="643"/>
      <c r="GQ101" s="643"/>
      <c r="GR101" s="644"/>
      <c r="GS101" s="643"/>
      <c r="GT101" s="643"/>
      <c r="GU101" s="643"/>
      <c r="GV101" s="643"/>
      <c r="GW101" s="643"/>
      <c r="GX101" s="643"/>
      <c r="GY101" s="726"/>
      <c r="GZ101" s="663"/>
      <c r="HA101" s="643"/>
      <c r="HB101" s="643"/>
      <c r="HC101" s="643"/>
      <c r="HD101" s="643"/>
      <c r="HE101" s="643"/>
      <c r="HF101" s="644"/>
      <c r="HG101" s="643"/>
      <c r="HH101" s="643"/>
      <c r="HI101" s="643"/>
      <c r="HJ101" s="643"/>
      <c r="HK101" s="643"/>
      <c r="HL101" s="643"/>
      <c r="HM101" s="644"/>
      <c r="HN101" s="643"/>
      <c r="HO101" s="643"/>
      <c r="HP101" s="643"/>
      <c r="HQ101" s="643"/>
      <c r="HR101" s="643"/>
      <c r="HS101" s="643"/>
      <c r="HT101" s="644"/>
      <c r="HU101" s="643"/>
      <c r="HV101" s="643"/>
      <c r="HW101" s="643"/>
      <c r="HX101" s="643"/>
      <c r="HY101" s="643"/>
      <c r="HZ101" s="643"/>
      <c r="IA101" s="644"/>
      <c r="IB101" s="643"/>
      <c r="IC101" s="643"/>
      <c r="ID101" s="653"/>
      <c r="IE101" s="654"/>
      <c r="IF101" s="655"/>
      <c r="IG101" s="655"/>
      <c r="IH101" s="644"/>
      <c r="II101" s="643"/>
      <c r="IJ101" s="643"/>
      <c r="IK101" s="643"/>
      <c r="IL101" s="643"/>
      <c r="IM101" s="643"/>
      <c r="IN101" s="643"/>
      <c r="IO101" s="644"/>
      <c r="IP101" s="643"/>
      <c r="IQ101" s="643"/>
      <c r="IR101" s="643"/>
      <c r="IS101" s="643"/>
      <c r="IT101" s="643"/>
      <c r="IU101" s="643"/>
      <c r="IV101" s="633"/>
      <c r="IW101" s="643"/>
      <c r="IX101" s="643"/>
      <c r="IY101" s="643"/>
      <c r="IZ101" s="643"/>
      <c r="JA101" s="643"/>
      <c r="JB101" s="643"/>
      <c r="JC101" s="644"/>
      <c r="JD101" s="643"/>
      <c r="JE101" s="643"/>
      <c r="JF101" s="643"/>
      <c r="JG101" s="643"/>
      <c r="JH101" s="643"/>
      <c r="JI101" s="626"/>
      <c r="JJ101" s="644"/>
      <c r="JK101" s="643"/>
      <c r="JL101" s="643"/>
      <c r="JM101" s="626"/>
      <c r="JN101" s="626"/>
      <c r="JO101" s="626"/>
      <c r="JP101" s="626"/>
      <c r="JQ101" s="633"/>
      <c r="JR101" s="626"/>
      <c r="JS101" s="626"/>
      <c r="JT101" s="626"/>
      <c r="JU101" s="626"/>
      <c r="JV101" s="626"/>
      <c r="JW101" s="626"/>
      <c r="JX101" s="633"/>
      <c r="JY101" s="626"/>
      <c r="JZ101" s="626"/>
      <c r="KA101" s="626"/>
      <c r="KB101" s="626"/>
      <c r="KC101" s="626"/>
      <c r="KD101" s="626"/>
      <c r="KE101" s="633"/>
      <c r="KF101" s="643"/>
      <c r="KG101" s="643"/>
      <c r="KH101" s="643"/>
      <c r="KI101" s="643"/>
      <c r="KJ101" s="643"/>
      <c r="KK101" s="643"/>
      <c r="KL101" s="644"/>
      <c r="KM101" s="643"/>
      <c r="KN101" s="643"/>
      <c r="KO101" s="643"/>
      <c r="KP101" s="643"/>
      <c r="KQ101" s="643"/>
      <c r="KR101" s="643"/>
      <c r="KS101" s="644"/>
      <c r="KT101" s="643"/>
      <c r="KU101" s="643"/>
      <c r="KV101" s="643"/>
      <c r="KW101" s="643"/>
      <c r="KX101" s="643"/>
      <c r="KY101" s="643"/>
      <c r="KZ101" s="644"/>
      <c r="LA101" s="643"/>
      <c r="LB101" s="643"/>
      <c r="LC101" s="643"/>
      <c r="LD101" s="643"/>
      <c r="LE101" s="643"/>
      <c r="LF101" s="643"/>
      <c r="LG101" s="644"/>
      <c r="LH101" s="643"/>
      <c r="LI101" s="643"/>
      <c r="LJ101" s="643"/>
      <c r="LK101" s="643">
        <v>10</v>
      </c>
      <c r="LL101" s="643">
        <v>30</v>
      </c>
      <c r="LM101" s="643">
        <v>30</v>
      </c>
      <c r="LN101" s="644"/>
      <c r="LO101" s="745">
        <v>30</v>
      </c>
      <c r="LP101" s="643">
        <v>10</v>
      </c>
      <c r="LQ101" s="643"/>
      <c r="LR101" s="643"/>
      <c r="LS101" s="643"/>
      <c r="LT101" s="643"/>
      <c r="LU101" s="644"/>
      <c r="LV101" s="643"/>
      <c r="LW101" s="643"/>
      <c r="LX101" s="643"/>
      <c r="LY101" s="643"/>
      <c r="LZ101" s="643"/>
      <c r="MA101" s="643"/>
      <c r="MB101" s="644"/>
      <c r="MC101" s="793"/>
      <c r="MD101" s="793"/>
      <c r="ME101" s="793"/>
      <c r="MF101" s="793"/>
      <c r="MG101" s="793"/>
      <c r="MH101" s="793"/>
      <c r="MI101" s="644"/>
      <c r="MJ101" s="643"/>
      <c r="MK101" s="643"/>
      <c r="ML101" s="643"/>
      <c r="MM101" s="643"/>
      <c r="MN101" s="643"/>
      <c r="MO101" s="643"/>
      <c r="MP101" s="644"/>
      <c r="MQ101" s="643"/>
      <c r="MR101" s="643"/>
      <c r="MS101" s="643"/>
      <c r="MT101" s="643"/>
    </row>
    <row r="102" spans="1:358" ht="22.8" hidden="1" customHeight="1" outlineLevel="1">
      <c r="A102" s="724">
        <v>1</v>
      </c>
      <c r="B102" s="630"/>
      <c r="C102" s="630"/>
      <c r="D102" s="725"/>
      <c r="E102" s="630"/>
      <c r="F102" s="631" t="s">
        <v>648</v>
      </c>
      <c r="G102" s="716">
        <f>SUM(H102:LP102)</f>
        <v>0</v>
      </c>
      <c r="H102" s="66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43"/>
      <c r="AB102" s="643"/>
      <c r="AC102" s="643"/>
      <c r="AD102" s="643"/>
      <c r="AE102" s="643"/>
      <c r="AF102" s="643"/>
      <c r="AG102" s="643"/>
      <c r="AH102" s="643"/>
      <c r="AI102" s="643"/>
      <c r="AJ102" s="643"/>
      <c r="AK102" s="643"/>
      <c r="AL102" s="643"/>
      <c r="AM102" s="643"/>
      <c r="AN102" s="643"/>
      <c r="AO102" s="643"/>
      <c r="AP102" s="643"/>
      <c r="AQ102" s="643"/>
      <c r="AR102" s="643"/>
      <c r="AS102" s="643"/>
      <c r="AT102" s="643"/>
      <c r="AU102" s="643"/>
      <c r="AV102" s="643"/>
      <c r="AW102" s="643"/>
      <c r="AX102" s="643"/>
      <c r="AY102" s="643"/>
      <c r="AZ102" s="643"/>
      <c r="BA102" s="643"/>
      <c r="BB102" s="643"/>
      <c r="BC102" s="643"/>
      <c r="BD102" s="643"/>
      <c r="BE102" s="643"/>
      <c r="BF102" s="643"/>
      <c r="BG102" s="643"/>
      <c r="BH102" s="643"/>
      <c r="BI102" s="643"/>
      <c r="BJ102" s="643"/>
      <c r="BK102" s="643"/>
      <c r="BL102" s="643"/>
      <c r="BM102" s="643"/>
      <c r="BN102" s="643"/>
      <c r="BO102" s="643"/>
      <c r="BP102" s="643"/>
      <c r="BQ102" s="643"/>
      <c r="BR102" s="643"/>
      <c r="BS102" s="643"/>
      <c r="BT102" s="643"/>
      <c r="BU102" s="643"/>
      <c r="BV102" s="643"/>
      <c r="BW102" s="643"/>
      <c r="BX102" s="643"/>
      <c r="BY102" s="643"/>
      <c r="BZ102" s="643"/>
      <c r="CA102" s="643"/>
      <c r="CB102" s="643"/>
      <c r="CC102" s="643"/>
      <c r="CD102" s="643"/>
      <c r="CE102" s="643"/>
      <c r="CF102" s="643"/>
      <c r="CG102" s="643"/>
      <c r="CH102" s="643"/>
      <c r="CI102" s="643"/>
      <c r="CJ102" s="643"/>
      <c r="CK102" s="643"/>
      <c r="CL102" s="643"/>
      <c r="CM102" s="643"/>
      <c r="CN102" s="643"/>
      <c r="CO102" s="643"/>
      <c r="CP102" s="643"/>
      <c r="CQ102" s="643"/>
      <c r="CR102" s="643"/>
      <c r="CS102" s="643"/>
      <c r="CT102" s="643"/>
      <c r="CU102" s="643"/>
      <c r="CV102" s="643"/>
      <c r="CW102" s="643"/>
      <c r="CX102" s="644"/>
      <c r="CY102" s="643"/>
      <c r="CZ102" s="643"/>
      <c r="DA102" s="643"/>
      <c r="DB102" s="643"/>
      <c r="DC102" s="643"/>
      <c r="DD102" s="643"/>
      <c r="DE102" s="644"/>
      <c r="DF102" s="643"/>
      <c r="DG102" s="643"/>
      <c r="DH102" s="643"/>
      <c r="DI102" s="643"/>
      <c r="DJ102" s="643"/>
      <c r="DK102" s="643"/>
      <c r="DL102" s="644"/>
      <c r="DM102" s="643"/>
      <c r="DN102" s="643"/>
      <c r="DO102" s="643"/>
      <c r="DP102" s="643"/>
      <c r="DQ102" s="643"/>
      <c r="DR102" s="643"/>
      <c r="DS102" s="644"/>
      <c r="DT102" s="643"/>
      <c r="DU102" s="643"/>
      <c r="DV102" s="643"/>
      <c r="DW102" s="643"/>
      <c r="DX102" s="643"/>
      <c r="DY102" s="643"/>
      <c r="DZ102" s="644"/>
      <c r="EA102" s="643"/>
      <c r="EB102" s="643"/>
      <c r="EC102" s="643"/>
      <c r="ED102" s="643"/>
      <c r="EE102" s="643"/>
      <c r="EF102" s="643"/>
      <c r="EG102" s="644"/>
      <c r="EH102" s="643"/>
      <c r="EI102" s="643"/>
      <c r="EJ102" s="643"/>
      <c r="EK102" s="643"/>
      <c r="EL102" s="643"/>
      <c r="EM102" s="643"/>
      <c r="EN102" s="644"/>
      <c r="EO102" s="643"/>
      <c r="EP102" s="643"/>
      <c r="EQ102" s="643"/>
      <c r="ER102" s="643"/>
      <c r="ES102" s="643"/>
      <c r="ET102" s="643"/>
      <c r="EU102" s="644"/>
      <c r="EV102" s="643"/>
      <c r="EW102" s="643"/>
      <c r="EX102" s="643"/>
      <c r="EY102" s="643"/>
      <c r="EZ102" s="643"/>
      <c r="FA102" s="643"/>
      <c r="FB102" s="644"/>
      <c r="FC102" s="643"/>
      <c r="FD102" s="643"/>
      <c r="FE102" s="643"/>
      <c r="FF102" s="643"/>
      <c r="FG102" s="643"/>
      <c r="FH102" s="643"/>
      <c r="FI102" s="644"/>
      <c r="FJ102" s="643"/>
      <c r="FK102" s="643"/>
      <c r="FL102" s="643"/>
      <c r="FM102" s="643"/>
      <c r="FN102" s="643"/>
      <c r="FO102" s="643"/>
      <c r="FP102" s="644"/>
      <c r="FQ102" s="643"/>
      <c r="FR102" s="643"/>
      <c r="FS102" s="643"/>
      <c r="FT102" s="643"/>
      <c r="FU102" s="662"/>
      <c r="FV102" s="663"/>
      <c r="FW102" s="644"/>
      <c r="FX102" s="643"/>
      <c r="FY102" s="643"/>
      <c r="FZ102" s="643"/>
      <c r="GA102" s="643"/>
      <c r="GB102" s="643"/>
      <c r="GC102" s="643"/>
      <c r="GD102" s="644"/>
      <c r="GE102" s="643"/>
      <c r="GF102" s="643"/>
      <c r="GG102" s="643"/>
      <c r="GH102" s="643"/>
      <c r="GI102" s="643"/>
      <c r="GJ102" s="643"/>
      <c r="GK102" s="644"/>
      <c r="GL102" s="643"/>
      <c r="GM102" s="643"/>
      <c r="GN102" s="643"/>
      <c r="GO102" s="643"/>
      <c r="GP102" s="643"/>
      <c r="GQ102" s="643"/>
      <c r="GR102" s="644"/>
      <c r="GS102" s="643"/>
      <c r="GT102" s="643"/>
      <c r="GU102" s="643"/>
      <c r="GV102" s="643"/>
      <c r="GW102" s="643"/>
      <c r="GX102" s="643"/>
      <c r="GY102" s="726"/>
      <c r="GZ102" s="663"/>
      <c r="HA102" s="643"/>
      <c r="HB102" s="643"/>
      <c r="HC102" s="643"/>
      <c r="HD102" s="643"/>
      <c r="HE102" s="643"/>
      <c r="HF102" s="644"/>
      <c r="HG102" s="643"/>
      <c r="HH102" s="643"/>
      <c r="HI102" s="643"/>
      <c r="HJ102" s="643"/>
      <c r="HK102" s="643"/>
      <c r="HL102" s="643"/>
      <c r="HM102" s="644"/>
      <c r="HN102" s="643"/>
      <c r="HO102" s="643"/>
      <c r="HP102" s="643"/>
      <c r="HQ102" s="643"/>
      <c r="HR102" s="643"/>
      <c r="HS102" s="643"/>
      <c r="HT102" s="644"/>
      <c r="HU102" s="643"/>
      <c r="HV102" s="643"/>
      <c r="HW102" s="643"/>
      <c r="HX102" s="643"/>
      <c r="HY102" s="643"/>
      <c r="HZ102" s="643"/>
      <c r="IA102" s="644"/>
      <c r="IB102" s="643"/>
      <c r="IC102" s="643"/>
      <c r="ID102" s="727"/>
      <c r="IE102" s="728"/>
      <c r="IF102" s="729"/>
      <c r="IG102" s="729"/>
      <c r="IH102" s="644"/>
      <c r="II102" s="643"/>
      <c r="IJ102" s="643"/>
      <c r="IK102" s="643"/>
      <c r="IL102" s="643"/>
      <c r="IM102" s="643"/>
      <c r="IN102" s="643"/>
      <c r="IO102" s="644"/>
      <c r="IP102" s="643"/>
      <c r="IQ102" s="643"/>
      <c r="IR102" s="643"/>
      <c r="IS102" s="643"/>
      <c r="IT102" s="643"/>
      <c r="IU102" s="643"/>
      <c r="IV102" s="633"/>
      <c r="IW102" s="643"/>
      <c r="IX102" s="643"/>
      <c r="IY102" s="643"/>
      <c r="IZ102" s="643"/>
      <c r="JA102" s="643"/>
      <c r="JB102" s="643"/>
      <c r="JC102" s="644"/>
      <c r="JD102" s="643"/>
      <c r="JE102" s="643"/>
      <c r="JF102" s="643"/>
      <c r="JG102" s="643"/>
      <c r="JH102" s="643"/>
      <c r="JI102" s="626"/>
      <c r="JJ102" s="644"/>
      <c r="JK102" s="643"/>
      <c r="JL102" s="643"/>
      <c r="JM102" s="626"/>
      <c r="JN102" s="626"/>
      <c r="JO102" s="626"/>
      <c r="JP102" s="626"/>
      <c r="JQ102" s="633"/>
      <c r="JR102" s="626"/>
      <c r="JS102" s="626"/>
      <c r="JT102" s="626"/>
      <c r="JU102" s="626"/>
      <c r="JV102" s="626"/>
      <c r="JW102" s="626"/>
      <c r="JX102" s="633"/>
      <c r="JY102" s="626"/>
      <c r="JZ102" s="626"/>
      <c r="KA102" s="626"/>
      <c r="KB102" s="626"/>
      <c r="KC102" s="626"/>
      <c r="KD102" s="626"/>
      <c r="KE102" s="633"/>
      <c r="KF102" s="643"/>
      <c r="KG102" s="643"/>
      <c r="KH102" s="643"/>
      <c r="KI102" s="643"/>
      <c r="KJ102" s="643"/>
      <c r="KK102" s="643"/>
      <c r="KL102" s="644"/>
      <c r="KM102" s="643"/>
      <c r="KN102" s="643"/>
      <c r="KO102" s="643"/>
      <c r="KP102" s="643"/>
      <c r="KQ102" s="643"/>
      <c r="KR102" s="643"/>
      <c r="KS102" s="644"/>
      <c r="KT102" s="643"/>
      <c r="KU102" s="643"/>
      <c r="KV102" s="643"/>
      <c r="KW102" s="643"/>
      <c r="KX102" s="643"/>
      <c r="KY102" s="643"/>
      <c r="KZ102" s="644"/>
      <c r="LA102" s="643"/>
      <c r="LB102" s="643"/>
      <c r="LC102" s="643"/>
      <c r="LD102" s="643"/>
      <c r="LE102" s="643"/>
      <c r="LF102" s="643"/>
      <c r="LG102" s="644"/>
      <c r="LH102" s="643"/>
      <c r="LI102" s="643"/>
      <c r="LJ102" s="643"/>
      <c r="LK102" s="643"/>
      <c r="LL102" s="643"/>
      <c r="LM102" s="662"/>
      <c r="LN102" s="644"/>
      <c r="LO102" s="643"/>
      <c r="LP102" s="643"/>
      <c r="LQ102" s="643"/>
      <c r="LR102" s="643"/>
      <c r="LS102" s="643"/>
      <c r="LT102" s="643"/>
      <c r="LU102" s="644"/>
      <c r="LV102" s="643"/>
      <c r="LW102" s="643"/>
      <c r="LX102" s="643"/>
      <c r="LY102" s="643"/>
      <c r="LZ102" s="643"/>
      <c r="MA102" s="643"/>
      <c r="MB102" s="644"/>
      <c r="MC102" s="793"/>
      <c r="MD102" s="793"/>
      <c r="ME102" s="793"/>
      <c r="MF102" s="793"/>
      <c r="MG102" s="793"/>
      <c r="MH102" s="793"/>
      <c r="MI102" s="644"/>
      <c r="MJ102" s="643"/>
      <c r="MK102" s="643"/>
      <c r="ML102" s="643"/>
      <c r="MM102" s="643"/>
      <c r="MN102" s="643"/>
      <c r="MO102" s="643"/>
      <c r="MP102" s="644"/>
      <c r="MQ102" s="643"/>
      <c r="MR102" s="643"/>
      <c r="MS102" s="643"/>
      <c r="MT102" s="643"/>
    </row>
    <row r="103" spans="1:358" ht="22.8" hidden="1" customHeight="1" outlineLevel="1">
      <c r="A103" s="776">
        <v>1</v>
      </c>
      <c r="B103" s="776">
        <v>263</v>
      </c>
      <c r="C103" s="776">
        <v>34</v>
      </c>
      <c r="D103" s="630"/>
      <c r="E103" s="630" t="s">
        <v>649</v>
      </c>
      <c r="F103" s="631" t="s">
        <v>823</v>
      </c>
      <c r="G103" s="716">
        <f>SUM(H103:MT103)</f>
        <v>35</v>
      </c>
      <c r="H103" s="625"/>
      <c r="I103" s="626"/>
      <c r="J103" s="626"/>
      <c r="K103" s="626"/>
      <c r="L103" s="626"/>
      <c r="M103" s="626"/>
      <c r="N103" s="626"/>
      <c r="O103" s="626"/>
      <c r="P103" s="626"/>
      <c r="Q103" s="626"/>
      <c r="R103" s="626"/>
      <c r="S103" s="626"/>
      <c r="T103" s="626"/>
      <c r="U103" s="626"/>
      <c r="V103" s="626"/>
      <c r="W103" s="626"/>
      <c r="X103" s="626"/>
      <c r="Y103" s="626"/>
      <c r="Z103" s="626"/>
      <c r="AA103" s="626"/>
      <c r="AB103" s="626"/>
      <c r="AC103" s="626"/>
      <c r="AD103" s="626"/>
      <c r="AE103" s="626"/>
      <c r="AF103" s="626"/>
      <c r="AG103" s="626"/>
      <c r="AH103" s="626"/>
      <c r="AI103" s="626"/>
      <c r="AJ103" s="626"/>
      <c r="AK103" s="626"/>
      <c r="AL103" s="626"/>
      <c r="AM103" s="626"/>
      <c r="AN103" s="626"/>
      <c r="AO103" s="626"/>
      <c r="AP103" s="626"/>
      <c r="AQ103" s="626"/>
      <c r="AR103" s="626"/>
      <c r="AS103" s="626"/>
      <c r="AT103" s="626"/>
      <c r="AU103" s="626"/>
      <c r="AV103" s="626"/>
      <c r="AW103" s="626"/>
      <c r="AX103" s="626"/>
      <c r="AY103" s="626"/>
      <c r="AZ103" s="626"/>
      <c r="BA103" s="626"/>
      <c r="BB103" s="626"/>
      <c r="BC103" s="626"/>
      <c r="BD103" s="626"/>
      <c r="BE103" s="626"/>
      <c r="BF103" s="626"/>
      <c r="BG103" s="626"/>
      <c r="BH103" s="626"/>
      <c r="BI103" s="626"/>
      <c r="BJ103" s="626"/>
      <c r="BK103" s="626"/>
      <c r="BL103" s="626"/>
      <c r="BM103" s="626"/>
      <c r="BN103" s="626"/>
      <c r="BO103" s="626"/>
      <c r="BP103" s="626"/>
      <c r="BQ103" s="626"/>
      <c r="BR103" s="626"/>
      <c r="BS103" s="626"/>
      <c r="BT103" s="626"/>
      <c r="BU103" s="626"/>
      <c r="BV103" s="626"/>
      <c r="BW103" s="626"/>
      <c r="BX103" s="626"/>
      <c r="BY103" s="626"/>
      <c r="BZ103" s="626"/>
      <c r="CA103" s="626"/>
      <c r="CB103" s="626"/>
      <c r="CC103" s="626"/>
      <c r="CD103" s="626"/>
      <c r="CE103" s="626"/>
      <c r="CF103" s="626"/>
      <c r="CG103" s="626"/>
      <c r="CH103" s="626"/>
      <c r="CI103" s="626"/>
      <c r="CJ103" s="626"/>
      <c r="CK103" s="626"/>
      <c r="CL103" s="626"/>
      <c r="CM103" s="626"/>
      <c r="CN103" s="626"/>
      <c r="CO103" s="626"/>
      <c r="CP103" s="626"/>
      <c r="CQ103" s="626"/>
      <c r="CR103" s="626"/>
      <c r="CS103" s="626"/>
      <c r="CT103" s="626"/>
      <c r="CU103" s="626"/>
      <c r="CV103" s="626"/>
      <c r="CW103" s="626"/>
      <c r="CX103" s="633"/>
      <c r="CY103" s="626"/>
      <c r="CZ103" s="626"/>
      <c r="DA103" s="626"/>
      <c r="DB103" s="626"/>
      <c r="DC103" s="626"/>
      <c r="DD103" s="626"/>
      <c r="DE103" s="633"/>
      <c r="DF103" s="626"/>
      <c r="DG103" s="626"/>
      <c r="DH103" s="626"/>
      <c r="DI103" s="626"/>
      <c r="DJ103" s="626"/>
      <c r="DK103" s="626"/>
      <c r="DL103" s="633"/>
      <c r="DM103" s="626"/>
      <c r="DN103" s="626"/>
      <c r="DO103" s="626"/>
      <c r="DP103" s="626"/>
      <c r="DQ103" s="626"/>
      <c r="DR103" s="626"/>
      <c r="DS103" s="633"/>
      <c r="DT103" s="626"/>
      <c r="DU103" s="626"/>
      <c r="DV103" s="626"/>
      <c r="DW103" s="626"/>
      <c r="DX103" s="626"/>
      <c r="DY103" s="626"/>
      <c r="DZ103" s="633"/>
      <c r="EA103" s="626"/>
      <c r="EB103" s="626"/>
      <c r="EC103" s="626"/>
      <c r="ED103" s="626"/>
      <c r="EE103" s="626"/>
      <c r="EF103" s="626"/>
      <c r="EG103" s="633"/>
      <c r="EH103" s="626"/>
      <c r="EI103" s="626"/>
      <c r="EJ103" s="626"/>
      <c r="EK103" s="626"/>
      <c r="EL103" s="626"/>
      <c r="EM103" s="626"/>
      <c r="EN103" s="633"/>
      <c r="EO103" s="626"/>
      <c r="EP103" s="626"/>
      <c r="EQ103" s="626"/>
      <c r="ER103" s="626"/>
      <c r="ES103" s="626"/>
      <c r="ET103" s="626"/>
      <c r="EU103" s="633"/>
      <c r="EV103" s="626"/>
      <c r="EW103" s="626"/>
      <c r="EX103" s="626"/>
      <c r="EY103" s="626"/>
      <c r="EZ103" s="626"/>
      <c r="FA103" s="626"/>
      <c r="FB103" s="633"/>
      <c r="FC103" s="626"/>
      <c r="FD103" s="626"/>
      <c r="FE103" s="626"/>
      <c r="FF103" s="626"/>
      <c r="FG103" s="626"/>
      <c r="FH103" s="626"/>
      <c r="FI103" s="633"/>
      <c r="FJ103" s="626"/>
      <c r="FK103" s="626"/>
      <c r="FL103" s="626"/>
      <c r="FM103" s="626"/>
      <c r="FN103" s="626"/>
      <c r="FO103" s="626"/>
      <c r="FP103" s="633"/>
      <c r="FQ103" s="626"/>
      <c r="FR103" s="626"/>
      <c r="FS103" s="626"/>
      <c r="FT103" s="626"/>
      <c r="FU103" s="627"/>
      <c r="FV103" s="625"/>
      <c r="FW103" s="633"/>
      <c r="FX103" s="626"/>
      <c r="FY103" s="626"/>
      <c r="FZ103" s="626"/>
      <c r="GA103" s="626"/>
      <c r="GB103" s="626"/>
      <c r="GC103" s="626"/>
      <c r="GD103" s="633"/>
      <c r="GE103" s="626"/>
      <c r="GF103" s="626"/>
      <c r="GG103" s="626"/>
      <c r="GH103" s="626"/>
      <c r="GI103" s="626"/>
      <c r="GJ103" s="626"/>
      <c r="GK103" s="633"/>
      <c r="GL103" s="626"/>
      <c r="GM103" s="626"/>
      <c r="GN103" s="626"/>
      <c r="GO103" s="626"/>
      <c r="GP103" s="626"/>
      <c r="GQ103" s="626"/>
      <c r="GR103" s="633"/>
      <c r="GS103" s="626"/>
      <c r="GT103" s="626"/>
      <c r="GU103" s="626"/>
      <c r="GV103" s="626"/>
      <c r="GW103" s="626"/>
      <c r="GX103" s="626"/>
      <c r="GY103" s="634"/>
      <c r="GZ103" s="625"/>
      <c r="HA103" s="626"/>
      <c r="HB103" s="626"/>
      <c r="HC103" s="626"/>
      <c r="HD103" s="626"/>
      <c r="HE103" s="626"/>
      <c r="HF103" s="633"/>
      <c r="HG103" s="626"/>
      <c r="HH103" s="626"/>
      <c r="HI103" s="626"/>
      <c r="HJ103" s="626"/>
      <c r="HK103" s="626"/>
      <c r="HL103" s="626"/>
      <c r="HM103" s="633"/>
      <c r="HN103" s="626"/>
      <c r="HO103" s="626"/>
      <c r="HP103" s="626"/>
      <c r="HQ103" s="626"/>
      <c r="HR103" s="626"/>
      <c r="HS103" s="626"/>
      <c r="HT103" s="633"/>
      <c r="HU103" s="626"/>
      <c r="HV103" s="626"/>
      <c r="HW103" s="626"/>
      <c r="HX103" s="626"/>
      <c r="HY103" s="626"/>
      <c r="HZ103" s="626"/>
      <c r="IA103" s="633"/>
      <c r="IB103" s="626"/>
      <c r="IC103" s="626"/>
      <c r="ID103" s="653"/>
      <c r="IE103" s="654"/>
      <c r="IF103" s="655"/>
      <c r="IG103" s="655"/>
      <c r="IH103" s="633"/>
      <c r="II103" s="626"/>
      <c r="IJ103" s="626"/>
      <c r="IK103" s="626"/>
      <c r="IL103" s="626"/>
      <c r="IM103" s="626"/>
      <c r="IN103" s="626"/>
      <c r="IO103" s="633"/>
      <c r="IP103" s="626"/>
      <c r="IQ103" s="626"/>
      <c r="IR103" s="626"/>
      <c r="IS103" s="626"/>
      <c r="IT103" s="626"/>
      <c r="IU103" s="626"/>
      <c r="IV103" s="633"/>
      <c r="IW103" s="626"/>
      <c r="IX103" s="626"/>
      <c r="IY103" s="626"/>
      <c r="IZ103" s="626"/>
      <c r="JA103" s="626"/>
      <c r="JB103" s="626"/>
      <c r="JC103" s="633"/>
      <c r="JD103" s="626"/>
      <c r="JE103" s="626"/>
      <c r="JF103" s="626"/>
      <c r="JG103" s="626"/>
      <c r="JH103" s="626"/>
      <c r="JI103" s="626"/>
      <c r="JJ103" s="644"/>
      <c r="JK103" s="626"/>
      <c r="JL103" s="626"/>
      <c r="JM103" s="626"/>
      <c r="JN103" s="626"/>
      <c r="JO103" s="626"/>
      <c r="JP103" s="626"/>
      <c r="JQ103" s="633"/>
      <c r="JR103" s="626"/>
      <c r="JS103" s="626"/>
      <c r="JT103" s="626"/>
      <c r="JU103" s="626"/>
      <c r="JV103" s="626"/>
      <c r="JW103" s="626"/>
      <c r="JX103" s="633"/>
      <c r="JY103" s="626"/>
      <c r="JZ103" s="626"/>
      <c r="KA103" s="626"/>
      <c r="KB103" s="626"/>
      <c r="KC103" s="626"/>
      <c r="KD103" s="626"/>
      <c r="KE103" s="633"/>
      <c r="KF103" s="643"/>
      <c r="KG103" s="643"/>
      <c r="KH103" s="643"/>
      <c r="KI103" s="643"/>
      <c r="KJ103" s="643"/>
      <c r="KK103" s="643"/>
      <c r="KL103" s="644"/>
      <c r="KM103" s="643"/>
      <c r="KN103" s="643"/>
      <c r="KO103" s="643"/>
      <c r="KP103" s="643"/>
      <c r="KQ103" s="643"/>
      <c r="KR103" s="643"/>
      <c r="KS103" s="644"/>
      <c r="KT103" s="643"/>
      <c r="KU103" s="643"/>
      <c r="KV103" s="643"/>
      <c r="KW103" s="643"/>
      <c r="KX103" s="643"/>
      <c r="KY103" s="643"/>
      <c r="KZ103" s="644"/>
      <c r="LA103" s="643"/>
      <c r="LB103" s="643"/>
      <c r="LC103" s="643"/>
      <c r="LD103" s="643"/>
      <c r="LE103" s="643"/>
      <c r="LF103" s="643"/>
      <c r="LG103" s="644"/>
      <c r="LH103" s="643"/>
      <c r="LI103" s="643"/>
      <c r="LJ103" s="643"/>
      <c r="LK103" s="643"/>
      <c r="LL103" s="643"/>
      <c r="LM103" s="662"/>
      <c r="LN103" s="644"/>
      <c r="LO103" s="643"/>
      <c r="LP103" s="643">
        <v>10</v>
      </c>
      <c r="LQ103" s="643">
        <v>25</v>
      </c>
      <c r="LT103" s="643"/>
      <c r="LU103" s="644"/>
      <c r="LV103" s="643"/>
      <c r="LW103" s="643"/>
      <c r="LX103" s="643"/>
      <c r="LY103" s="643"/>
      <c r="LZ103" s="643"/>
      <c r="MA103" s="643"/>
      <c r="MB103" s="644"/>
      <c r="MC103" s="793"/>
      <c r="MD103" s="793"/>
      <c r="ME103" s="793"/>
      <c r="MF103" s="793"/>
      <c r="MG103" s="793"/>
      <c r="MH103" s="793"/>
      <c r="MI103" s="633"/>
      <c r="MJ103" s="626"/>
      <c r="MK103" s="626"/>
      <c r="ML103" s="626"/>
      <c r="MM103" s="626"/>
      <c r="MN103" s="626"/>
      <c r="MO103" s="626"/>
      <c r="MP103" s="633"/>
      <c r="MQ103" s="626"/>
      <c r="MR103" s="626"/>
      <c r="MS103" s="626"/>
      <c r="MT103" s="626"/>
    </row>
    <row r="104" spans="1:358" ht="22.8" hidden="1" customHeight="1" outlineLevel="1">
      <c r="A104" s="724">
        <v>1</v>
      </c>
      <c r="B104" s="630"/>
      <c r="C104" s="630"/>
      <c r="D104" s="630"/>
      <c r="E104" s="630"/>
      <c r="F104" s="631" t="s">
        <v>648</v>
      </c>
      <c r="G104" s="716">
        <f>SUM(H104:LP104)</f>
        <v>0</v>
      </c>
      <c r="H104" s="625"/>
      <c r="I104" s="626"/>
      <c r="J104" s="626"/>
      <c r="K104" s="626"/>
      <c r="L104" s="626"/>
      <c r="M104" s="626"/>
      <c r="N104" s="626"/>
      <c r="O104" s="626"/>
      <c r="P104" s="626"/>
      <c r="Q104" s="626"/>
      <c r="R104" s="626"/>
      <c r="S104" s="626"/>
      <c r="T104" s="626"/>
      <c r="U104" s="626"/>
      <c r="V104" s="626"/>
      <c r="W104" s="626"/>
      <c r="X104" s="626"/>
      <c r="Y104" s="626"/>
      <c r="Z104" s="626"/>
      <c r="AA104" s="626"/>
      <c r="AB104" s="626"/>
      <c r="AC104" s="626"/>
      <c r="AD104" s="626"/>
      <c r="AE104" s="626"/>
      <c r="AF104" s="626"/>
      <c r="AG104" s="626"/>
      <c r="AH104" s="626"/>
      <c r="AI104" s="626"/>
      <c r="AJ104" s="626"/>
      <c r="AK104" s="626"/>
      <c r="AL104" s="626"/>
      <c r="AM104" s="626"/>
      <c r="AN104" s="626"/>
      <c r="AO104" s="626"/>
      <c r="AP104" s="626"/>
      <c r="AQ104" s="626"/>
      <c r="AR104" s="626"/>
      <c r="AS104" s="626"/>
      <c r="AT104" s="626"/>
      <c r="AU104" s="626"/>
      <c r="AV104" s="626"/>
      <c r="AW104" s="626"/>
      <c r="AX104" s="626"/>
      <c r="AY104" s="626"/>
      <c r="AZ104" s="626"/>
      <c r="BA104" s="626"/>
      <c r="BB104" s="626"/>
      <c r="BC104" s="626"/>
      <c r="BD104" s="626"/>
      <c r="BE104" s="626"/>
      <c r="BF104" s="626"/>
      <c r="BG104" s="626"/>
      <c r="BH104" s="626"/>
      <c r="BI104" s="626"/>
      <c r="BJ104" s="626"/>
      <c r="BK104" s="626"/>
      <c r="BL104" s="626"/>
      <c r="BM104" s="626"/>
      <c r="BN104" s="626"/>
      <c r="BO104" s="626"/>
      <c r="BP104" s="626"/>
      <c r="BQ104" s="626"/>
      <c r="BR104" s="626"/>
      <c r="BS104" s="626"/>
      <c r="BT104" s="626"/>
      <c r="BU104" s="626"/>
      <c r="BV104" s="626"/>
      <c r="BW104" s="626"/>
      <c r="BX104" s="626"/>
      <c r="BY104" s="626"/>
      <c r="BZ104" s="626"/>
      <c r="CA104" s="626"/>
      <c r="CB104" s="626"/>
      <c r="CC104" s="626"/>
      <c r="CD104" s="626"/>
      <c r="CE104" s="626"/>
      <c r="CF104" s="626"/>
      <c r="CG104" s="626"/>
      <c r="CH104" s="626"/>
      <c r="CI104" s="626"/>
      <c r="CJ104" s="626"/>
      <c r="CK104" s="626"/>
      <c r="CL104" s="626"/>
      <c r="CM104" s="626"/>
      <c r="CN104" s="626"/>
      <c r="CO104" s="626"/>
      <c r="CP104" s="626"/>
      <c r="CQ104" s="626"/>
      <c r="CR104" s="626"/>
      <c r="CS104" s="626"/>
      <c r="CT104" s="626"/>
      <c r="CU104" s="626"/>
      <c r="CV104" s="626"/>
      <c r="CW104" s="626"/>
      <c r="CX104" s="633"/>
      <c r="CY104" s="626"/>
      <c r="CZ104" s="626"/>
      <c r="DA104" s="626"/>
      <c r="DB104" s="626"/>
      <c r="DC104" s="626"/>
      <c r="DD104" s="626"/>
      <c r="DE104" s="633"/>
      <c r="DF104" s="626"/>
      <c r="DG104" s="626"/>
      <c r="DH104" s="626"/>
      <c r="DI104" s="626"/>
      <c r="DJ104" s="626"/>
      <c r="DK104" s="626"/>
      <c r="DL104" s="633"/>
      <c r="DM104" s="626"/>
      <c r="DN104" s="626"/>
      <c r="DO104" s="626"/>
      <c r="DP104" s="626"/>
      <c r="DQ104" s="626"/>
      <c r="DR104" s="626"/>
      <c r="DS104" s="633"/>
      <c r="DT104" s="626"/>
      <c r="DU104" s="626"/>
      <c r="DV104" s="626"/>
      <c r="DW104" s="626"/>
      <c r="DX104" s="626"/>
      <c r="DY104" s="626"/>
      <c r="DZ104" s="633"/>
      <c r="EA104" s="626"/>
      <c r="EB104" s="626"/>
      <c r="EC104" s="626"/>
      <c r="ED104" s="626"/>
      <c r="EE104" s="626"/>
      <c r="EF104" s="626"/>
      <c r="EG104" s="633"/>
      <c r="EH104" s="626"/>
      <c r="EI104" s="626"/>
      <c r="EJ104" s="626"/>
      <c r="EK104" s="626"/>
      <c r="EL104" s="626"/>
      <c r="EM104" s="626"/>
      <c r="EN104" s="633"/>
      <c r="EO104" s="626"/>
      <c r="EP104" s="626"/>
      <c r="EQ104" s="626"/>
      <c r="ER104" s="626"/>
      <c r="ES104" s="626"/>
      <c r="ET104" s="626"/>
      <c r="EU104" s="633"/>
      <c r="EV104" s="626"/>
      <c r="EW104" s="626"/>
      <c r="EX104" s="626"/>
      <c r="EY104" s="626"/>
      <c r="EZ104" s="626"/>
      <c r="FA104" s="626"/>
      <c r="FB104" s="633"/>
      <c r="FC104" s="626"/>
      <c r="FD104" s="626"/>
      <c r="FE104" s="626"/>
      <c r="FF104" s="626"/>
      <c r="FG104" s="626"/>
      <c r="FH104" s="626"/>
      <c r="FI104" s="633"/>
      <c r="FJ104" s="626"/>
      <c r="FK104" s="626"/>
      <c r="FL104" s="626"/>
      <c r="FM104" s="626"/>
      <c r="FN104" s="626"/>
      <c r="FO104" s="626"/>
      <c r="FP104" s="633"/>
      <c r="FQ104" s="626"/>
      <c r="FR104" s="626"/>
      <c r="FS104" s="626"/>
      <c r="FT104" s="626"/>
      <c r="FU104" s="627"/>
      <c r="FV104" s="625"/>
      <c r="FW104" s="633"/>
      <c r="FX104" s="626"/>
      <c r="FY104" s="626"/>
      <c r="FZ104" s="626"/>
      <c r="GA104" s="626"/>
      <c r="GB104" s="626"/>
      <c r="GC104" s="626"/>
      <c r="GD104" s="633"/>
      <c r="GE104" s="626"/>
      <c r="GF104" s="626"/>
      <c r="GG104" s="626"/>
      <c r="GH104" s="626"/>
      <c r="GI104" s="626"/>
      <c r="GJ104" s="626"/>
      <c r="GK104" s="633"/>
      <c r="GL104" s="626"/>
      <c r="GM104" s="626"/>
      <c r="GN104" s="626"/>
      <c r="GO104" s="626"/>
      <c r="GP104" s="626"/>
      <c r="GQ104" s="626"/>
      <c r="GR104" s="633"/>
      <c r="GS104" s="626"/>
      <c r="GT104" s="626"/>
      <c r="GU104" s="626"/>
      <c r="GV104" s="626"/>
      <c r="GW104" s="626"/>
      <c r="GX104" s="626"/>
      <c r="GY104" s="634"/>
      <c r="GZ104" s="625"/>
      <c r="HA104" s="626"/>
      <c r="HB104" s="626"/>
      <c r="HC104" s="626"/>
      <c r="HD104" s="626"/>
      <c r="HE104" s="626"/>
      <c r="HF104" s="633"/>
      <c r="HG104" s="626"/>
      <c r="HH104" s="626"/>
      <c r="HI104" s="626"/>
      <c r="HJ104" s="626"/>
      <c r="HK104" s="626"/>
      <c r="HL104" s="626"/>
      <c r="HM104" s="633"/>
      <c r="HN104" s="626"/>
      <c r="HO104" s="626"/>
      <c r="HP104" s="626"/>
      <c r="HQ104" s="626"/>
      <c r="HR104" s="626"/>
      <c r="HS104" s="626"/>
      <c r="HT104" s="633"/>
      <c r="HU104" s="626"/>
      <c r="HV104" s="626"/>
      <c r="HW104" s="626"/>
      <c r="HX104" s="626"/>
      <c r="HY104" s="626"/>
      <c r="HZ104" s="626"/>
      <c r="IA104" s="633"/>
      <c r="IB104" s="626"/>
      <c r="IC104" s="626"/>
      <c r="ID104" s="653"/>
      <c r="IE104" s="654"/>
      <c r="IF104" s="655"/>
      <c r="IG104" s="655"/>
      <c r="IH104" s="633"/>
      <c r="II104" s="626"/>
      <c r="IJ104" s="626"/>
      <c r="IK104" s="626"/>
      <c r="IL104" s="626"/>
      <c r="IM104" s="626"/>
      <c r="IN104" s="626"/>
      <c r="IO104" s="633"/>
      <c r="IP104" s="626"/>
      <c r="IQ104" s="626"/>
      <c r="IR104" s="626"/>
      <c r="IS104" s="626"/>
      <c r="IT104" s="626"/>
      <c r="IU104" s="626"/>
      <c r="IV104" s="633"/>
      <c r="IW104" s="626"/>
      <c r="IX104" s="626"/>
      <c r="IY104" s="626"/>
      <c r="IZ104" s="626"/>
      <c r="JA104" s="626"/>
      <c r="JB104" s="626"/>
      <c r="JC104" s="633"/>
      <c r="JD104" s="626"/>
      <c r="JE104" s="626"/>
      <c r="JF104" s="626"/>
      <c r="JG104" s="626"/>
      <c r="JH104" s="626"/>
      <c r="JI104" s="626"/>
      <c r="JJ104" s="644"/>
      <c r="JK104" s="626"/>
      <c r="JL104" s="626"/>
      <c r="JM104" s="626"/>
      <c r="JN104" s="626"/>
      <c r="JO104" s="626"/>
      <c r="JP104" s="626"/>
      <c r="JQ104" s="633"/>
      <c r="JR104" s="626"/>
      <c r="JS104" s="626"/>
      <c r="JT104" s="626"/>
      <c r="JU104" s="626"/>
      <c r="JV104" s="626"/>
      <c r="JW104" s="626"/>
      <c r="JX104" s="633"/>
      <c r="JY104" s="626"/>
      <c r="JZ104" s="626"/>
      <c r="KA104" s="626"/>
      <c r="KB104" s="626"/>
      <c r="KC104" s="626"/>
      <c r="KD104" s="626"/>
      <c r="KE104" s="633"/>
      <c r="KF104" s="643"/>
      <c r="KG104" s="643"/>
      <c r="KH104" s="643"/>
      <c r="KI104" s="643"/>
      <c r="KJ104" s="643"/>
      <c r="KK104" s="643"/>
      <c r="KL104" s="644"/>
      <c r="KM104" s="643"/>
      <c r="KN104" s="643"/>
      <c r="KO104" s="643"/>
      <c r="KP104" s="643"/>
      <c r="KQ104" s="643"/>
      <c r="KR104" s="643"/>
      <c r="KS104" s="644"/>
      <c r="KT104" s="643"/>
      <c r="KU104" s="643"/>
      <c r="KV104" s="643"/>
      <c r="KW104" s="643"/>
      <c r="KX104" s="643"/>
      <c r="KY104" s="643"/>
      <c r="KZ104" s="644"/>
      <c r="LA104" s="643"/>
      <c r="LB104" s="643"/>
      <c r="LC104" s="643"/>
      <c r="LD104" s="643"/>
      <c r="LE104" s="643"/>
      <c r="LF104" s="643"/>
      <c r="LG104" s="644"/>
      <c r="LH104" s="643"/>
      <c r="LI104" s="643"/>
      <c r="LJ104" s="643"/>
      <c r="LK104" s="643"/>
      <c r="LL104" s="643"/>
      <c r="LM104" s="662"/>
      <c r="LN104" s="644"/>
      <c r="LO104" s="643"/>
      <c r="LP104" s="643"/>
      <c r="LQ104" s="643"/>
      <c r="LR104" s="643"/>
      <c r="LS104" s="643"/>
      <c r="LT104" s="643"/>
      <c r="LU104" s="644"/>
      <c r="LV104" s="643"/>
      <c r="LW104" s="643"/>
      <c r="LX104" s="643"/>
      <c r="LY104" s="643"/>
      <c r="LZ104" s="643"/>
      <c r="MA104" s="643"/>
      <c r="MB104" s="644"/>
      <c r="MC104" s="793"/>
      <c r="MD104" s="793"/>
      <c r="ME104" s="793"/>
      <c r="MF104" s="793"/>
      <c r="MG104" s="793"/>
      <c r="MH104" s="793"/>
      <c r="MI104" s="633"/>
      <c r="MJ104" s="626"/>
      <c r="MK104" s="626"/>
      <c r="ML104" s="626"/>
      <c r="MM104" s="626"/>
      <c r="MN104" s="626"/>
      <c r="MO104" s="626"/>
      <c r="MP104" s="633"/>
      <c r="MQ104" s="626"/>
      <c r="MR104" s="626"/>
      <c r="MS104" s="626"/>
      <c r="MT104" s="626"/>
    </row>
    <row r="105" spans="1:358" ht="22.8" hidden="1" customHeight="1" outlineLevel="1">
      <c r="A105" s="776">
        <v>1</v>
      </c>
      <c r="B105" s="776">
        <v>264</v>
      </c>
      <c r="C105" s="776">
        <v>34</v>
      </c>
      <c r="D105" s="725"/>
      <c r="E105" s="630" t="s">
        <v>649</v>
      </c>
      <c r="F105" s="631" t="s">
        <v>824</v>
      </c>
      <c r="G105" s="716">
        <f>SUM(H105:MT105)</f>
        <v>80</v>
      </c>
      <c r="H105" s="663"/>
      <c r="I105" s="643"/>
      <c r="J105" s="643"/>
      <c r="K105" s="643"/>
      <c r="L105" s="643"/>
      <c r="M105" s="643"/>
      <c r="N105" s="643"/>
      <c r="O105" s="643"/>
      <c r="P105" s="643"/>
      <c r="Q105" s="643"/>
      <c r="R105" s="643"/>
      <c r="S105" s="643"/>
      <c r="T105" s="643"/>
      <c r="U105" s="643"/>
      <c r="V105" s="643"/>
      <c r="W105" s="643"/>
      <c r="X105" s="643"/>
      <c r="Y105" s="643"/>
      <c r="Z105" s="643"/>
      <c r="AA105" s="643"/>
      <c r="AB105" s="643"/>
      <c r="AC105" s="643"/>
      <c r="AD105" s="643"/>
      <c r="AE105" s="643"/>
      <c r="AF105" s="643"/>
      <c r="AG105" s="643"/>
      <c r="AH105" s="643"/>
      <c r="AI105" s="643"/>
      <c r="AJ105" s="643"/>
      <c r="AK105" s="643"/>
      <c r="AL105" s="643"/>
      <c r="AM105" s="643"/>
      <c r="AN105" s="643"/>
      <c r="AO105" s="643"/>
      <c r="AP105" s="643"/>
      <c r="AQ105" s="643"/>
      <c r="AR105" s="643"/>
      <c r="AS105" s="643"/>
      <c r="AT105" s="643"/>
      <c r="AU105" s="643"/>
      <c r="AV105" s="643"/>
      <c r="AW105" s="643"/>
      <c r="AX105" s="643"/>
      <c r="AY105" s="643"/>
      <c r="AZ105" s="643"/>
      <c r="BA105" s="643"/>
      <c r="BB105" s="643"/>
      <c r="BC105" s="643"/>
      <c r="BD105" s="643"/>
      <c r="BE105" s="643"/>
      <c r="BF105" s="643"/>
      <c r="BG105" s="643"/>
      <c r="BH105" s="643"/>
      <c r="BI105" s="643"/>
      <c r="BJ105" s="643"/>
      <c r="BK105" s="643"/>
      <c r="BL105" s="643"/>
      <c r="BM105" s="643"/>
      <c r="BN105" s="643"/>
      <c r="BO105" s="643"/>
      <c r="BP105" s="643"/>
      <c r="BQ105" s="643"/>
      <c r="BR105" s="643"/>
      <c r="BS105" s="643"/>
      <c r="BT105" s="643"/>
      <c r="BU105" s="643"/>
      <c r="BV105" s="643"/>
      <c r="BW105" s="643"/>
      <c r="BX105" s="643"/>
      <c r="BY105" s="643"/>
      <c r="BZ105" s="643"/>
      <c r="CA105" s="643"/>
      <c r="CB105" s="643"/>
      <c r="CC105" s="643"/>
      <c r="CD105" s="643"/>
      <c r="CE105" s="643"/>
      <c r="CF105" s="643"/>
      <c r="CG105" s="643"/>
      <c r="CH105" s="643"/>
      <c r="CI105" s="643"/>
      <c r="CJ105" s="643"/>
      <c r="CK105" s="643"/>
      <c r="CL105" s="643"/>
      <c r="CM105" s="643"/>
      <c r="CN105" s="643"/>
      <c r="CO105" s="643"/>
      <c r="CP105" s="643"/>
      <c r="CQ105" s="643"/>
      <c r="CR105" s="643"/>
      <c r="CS105" s="643"/>
      <c r="CT105" s="643"/>
      <c r="CU105" s="643"/>
      <c r="CV105" s="643"/>
      <c r="CW105" s="643"/>
      <c r="CX105" s="644"/>
      <c r="CY105" s="643"/>
      <c r="CZ105" s="643"/>
      <c r="DA105" s="643"/>
      <c r="DB105" s="643"/>
      <c r="DC105" s="643"/>
      <c r="DD105" s="643"/>
      <c r="DE105" s="644"/>
      <c r="DF105" s="643"/>
      <c r="DG105" s="643"/>
      <c r="DH105" s="643"/>
      <c r="DI105" s="643"/>
      <c r="DJ105" s="643"/>
      <c r="DK105" s="643"/>
      <c r="DL105" s="644"/>
      <c r="DM105" s="643"/>
      <c r="DN105" s="643"/>
      <c r="DO105" s="643"/>
      <c r="DP105" s="643"/>
      <c r="DQ105" s="643"/>
      <c r="DR105" s="643"/>
      <c r="DS105" s="644"/>
      <c r="DT105" s="643"/>
      <c r="DU105" s="643"/>
      <c r="DV105" s="643"/>
      <c r="DW105" s="643"/>
      <c r="DX105" s="643"/>
      <c r="DY105" s="643"/>
      <c r="DZ105" s="644"/>
      <c r="EA105" s="643"/>
      <c r="EB105" s="643"/>
      <c r="EC105" s="643"/>
      <c r="ED105" s="643"/>
      <c r="EE105" s="643"/>
      <c r="EF105" s="643"/>
      <c r="EG105" s="644"/>
      <c r="EH105" s="643"/>
      <c r="EI105" s="643"/>
      <c r="EJ105" s="643"/>
      <c r="EK105" s="643"/>
      <c r="EL105" s="643"/>
      <c r="EM105" s="643"/>
      <c r="EN105" s="644"/>
      <c r="EO105" s="643"/>
      <c r="EP105" s="643"/>
      <c r="EQ105" s="643"/>
      <c r="ER105" s="643"/>
      <c r="ES105" s="643"/>
      <c r="ET105" s="643"/>
      <c r="EU105" s="644"/>
      <c r="EV105" s="643"/>
      <c r="EW105" s="643"/>
      <c r="EX105" s="643"/>
      <c r="EY105" s="643"/>
      <c r="EZ105" s="643"/>
      <c r="FA105" s="643"/>
      <c r="FB105" s="644"/>
      <c r="FC105" s="643"/>
      <c r="FD105" s="643"/>
      <c r="FE105" s="643"/>
      <c r="FF105" s="643"/>
      <c r="FG105" s="643"/>
      <c r="FH105" s="643"/>
      <c r="FI105" s="644"/>
      <c r="FJ105" s="643"/>
      <c r="FK105" s="643"/>
      <c r="FL105" s="643"/>
      <c r="FM105" s="643"/>
      <c r="FN105" s="643"/>
      <c r="FO105" s="643"/>
      <c r="FP105" s="644"/>
      <c r="FQ105" s="643"/>
      <c r="FR105" s="643"/>
      <c r="FS105" s="643"/>
      <c r="FT105" s="643"/>
      <c r="FU105" s="662"/>
      <c r="FV105" s="663"/>
      <c r="FW105" s="644"/>
      <c r="FX105" s="643"/>
      <c r="FY105" s="643"/>
      <c r="FZ105" s="643"/>
      <c r="GA105" s="643"/>
      <c r="GB105" s="643"/>
      <c r="GC105" s="643"/>
      <c r="GD105" s="644"/>
      <c r="GE105" s="643"/>
      <c r="GF105" s="643"/>
      <c r="GG105" s="643"/>
      <c r="GH105" s="643"/>
      <c r="GI105" s="643"/>
      <c r="GJ105" s="643"/>
      <c r="GK105" s="644"/>
      <c r="GL105" s="643"/>
      <c r="GM105" s="643"/>
      <c r="GN105" s="643"/>
      <c r="GO105" s="643"/>
      <c r="GP105" s="643"/>
      <c r="GQ105" s="643"/>
      <c r="GR105" s="644"/>
      <c r="GS105" s="643"/>
      <c r="GT105" s="643"/>
      <c r="GU105" s="643"/>
      <c r="GV105" s="643"/>
      <c r="GW105" s="643"/>
      <c r="GX105" s="643"/>
      <c r="GY105" s="726"/>
      <c r="GZ105" s="663"/>
      <c r="HA105" s="643"/>
      <c r="HB105" s="643"/>
      <c r="HC105" s="643"/>
      <c r="HD105" s="643"/>
      <c r="HE105" s="643"/>
      <c r="HF105" s="644"/>
      <c r="HG105" s="643"/>
      <c r="HH105" s="643"/>
      <c r="HI105" s="643"/>
      <c r="HJ105" s="643"/>
      <c r="HK105" s="643"/>
      <c r="HL105" s="643"/>
      <c r="HM105" s="644"/>
      <c r="HN105" s="643"/>
      <c r="HO105" s="643"/>
      <c r="HP105" s="643"/>
      <c r="HQ105" s="643"/>
      <c r="HR105" s="643"/>
      <c r="HS105" s="643"/>
      <c r="HT105" s="644"/>
      <c r="HU105" s="643"/>
      <c r="HV105" s="643"/>
      <c r="HW105" s="643"/>
      <c r="HX105" s="643"/>
      <c r="HY105" s="643"/>
      <c r="HZ105" s="643"/>
      <c r="IA105" s="644"/>
      <c r="IB105" s="643"/>
      <c r="IC105" s="643"/>
      <c r="ID105" s="653"/>
      <c r="IE105" s="654"/>
      <c r="IF105" s="655"/>
      <c r="IG105" s="655"/>
      <c r="IH105" s="644"/>
      <c r="II105" s="643"/>
      <c r="IJ105" s="643"/>
      <c r="IK105" s="643"/>
      <c r="IL105" s="643"/>
      <c r="IM105" s="643"/>
      <c r="IN105" s="643"/>
      <c r="IO105" s="644"/>
      <c r="IP105" s="643"/>
      <c r="IQ105" s="643"/>
      <c r="IR105" s="643"/>
      <c r="IS105" s="643"/>
      <c r="IT105" s="643"/>
      <c r="IU105" s="643"/>
      <c r="IV105" s="633"/>
      <c r="IW105" s="643"/>
      <c r="IX105" s="643"/>
      <c r="IY105" s="643"/>
      <c r="IZ105" s="643"/>
      <c r="JA105" s="643"/>
      <c r="JB105" s="643"/>
      <c r="JC105" s="644"/>
      <c r="JD105" s="643"/>
      <c r="JE105" s="643"/>
      <c r="JF105" s="643"/>
      <c r="JG105" s="643"/>
      <c r="JH105" s="643"/>
      <c r="JI105" s="626"/>
      <c r="JJ105" s="644"/>
      <c r="JK105" s="643"/>
      <c r="JL105" s="643"/>
      <c r="JM105" s="626"/>
      <c r="JN105" s="626"/>
      <c r="JO105" s="626"/>
      <c r="JP105" s="626"/>
      <c r="JQ105" s="633"/>
      <c r="JR105" s="626"/>
      <c r="JS105" s="626"/>
      <c r="JT105" s="626"/>
      <c r="JU105" s="626"/>
      <c r="JV105" s="626"/>
      <c r="JW105" s="626"/>
      <c r="JX105" s="633"/>
      <c r="JY105" s="626"/>
      <c r="JZ105" s="626"/>
      <c r="KA105" s="626"/>
      <c r="KB105" s="626"/>
      <c r="KC105" s="626"/>
      <c r="KD105" s="626"/>
      <c r="KE105" s="633"/>
      <c r="KF105" s="643"/>
      <c r="KG105" s="643"/>
      <c r="KH105" s="643"/>
      <c r="KI105" s="643"/>
      <c r="KJ105" s="643"/>
      <c r="KK105" s="643"/>
      <c r="KL105" s="644"/>
      <c r="KM105" s="643"/>
      <c r="KN105" s="643"/>
      <c r="KO105" s="643"/>
      <c r="KP105" s="643"/>
      <c r="KQ105" s="643"/>
      <c r="KR105" s="643"/>
      <c r="KS105" s="644"/>
      <c r="KT105" s="643"/>
      <c r="KU105" s="643"/>
      <c r="KV105" s="643"/>
      <c r="KW105" s="643"/>
      <c r="KX105" s="643"/>
      <c r="KY105" s="643"/>
      <c r="KZ105" s="644"/>
      <c r="LA105" s="643"/>
      <c r="LB105" s="643"/>
      <c r="LC105" s="643"/>
      <c r="LD105" s="643"/>
      <c r="LE105" s="643"/>
      <c r="LF105" s="643"/>
      <c r="LG105" s="644"/>
      <c r="LH105" s="643"/>
      <c r="LI105" s="643"/>
      <c r="LJ105" s="643"/>
      <c r="LK105" s="643"/>
      <c r="LL105" s="643"/>
      <c r="LM105" s="662"/>
      <c r="LN105" s="644"/>
      <c r="LO105" s="643"/>
      <c r="LP105" s="643"/>
      <c r="LQ105" s="643"/>
      <c r="LR105" s="643">
        <v>20</v>
      </c>
      <c r="LS105" s="643">
        <v>30</v>
      </c>
      <c r="LT105" s="643">
        <v>30</v>
      </c>
      <c r="LU105" s="644"/>
      <c r="LV105" s="643"/>
      <c r="LW105" s="643"/>
      <c r="LX105" s="643"/>
      <c r="LY105" s="643"/>
      <c r="LZ105" s="643"/>
      <c r="MA105" s="643"/>
      <c r="MB105" s="644"/>
      <c r="MC105" s="793"/>
      <c r="MD105" s="793"/>
      <c r="ME105" s="793"/>
      <c r="MF105" s="793"/>
      <c r="MG105" s="793"/>
      <c r="MH105" s="793"/>
      <c r="MI105" s="644"/>
      <c r="MJ105" s="626"/>
      <c r="MK105" s="626"/>
      <c r="ML105" s="626"/>
      <c r="MM105" s="626"/>
      <c r="MN105" s="626"/>
      <c r="MP105" s="644"/>
      <c r="MQ105" s="643"/>
      <c r="MR105" s="643"/>
      <c r="MS105" s="643"/>
      <c r="MT105" s="643"/>
    </row>
    <row r="106" spans="1:358" ht="22.8" hidden="1" customHeight="1" outlineLevel="1">
      <c r="A106" s="724">
        <v>1</v>
      </c>
      <c r="B106" s="725"/>
      <c r="C106" s="725"/>
      <c r="D106" s="725"/>
      <c r="E106" s="630"/>
      <c r="F106" s="631" t="s">
        <v>648</v>
      </c>
      <c r="G106" s="716">
        <f t="shared" ref="G106" si="7">SUM(H106:LP106)</f>
        <v>0</v>
      </c>
      <c r="H106" s="663"/>
      <c r="I106" s="643"/>
      <c r="J106" s="643"/>
      <c r="K106" s="643"/>
      <c r="L106" s="643"/>
      <c r="M106" s="643"/>
      <c r="N106" s="643"/>
      <c r="O106" s="643"/>
      <c r="P106" s="643"/>
      <c r="Q106" s="643"/>
      <c r="R106" s="643"/>
      <c r="S106" s="643"/>
      <c r="T106" s="643"/>
      <c r="U106" s="643"/>
      <c r="V106" s="643"/>
      <c r="W106" s="643"/>
      <c r="X106" s="643"/>
      <c r="Y106" s="643"/>
      <c r="Z106" s="643"/>
      <c r="AA106" s="643"/>
      <c r="AB106" s="643"/>
      <c r="AC106" s="643"/>
      <c r="AD106" s="643"/>
      <c r="AE106" s="643"/>
      <c r="AF106" s="643"/>
      <c r="AG106" s="643"/>
      <c r="AH106" s="643"/>
      <c r="AI106" s="643"/>
      <c r="AJ106" s="643"/>
      <c r="AK106" s="643"/>
      <c r="AL106" s="643"/>
      <c r="AM106" s="643"/>
      <c r="AN106" s="643"/>
      <c r="AO106" s="643"/>
      <c r="AP106" s="643"/>
      <c r="AQ106" s="643"/>
      <c r="AR106" s="643"/>
      <c r="AS106" s="643"/>
      <c r="AT106" s="643"/>
      <c r="AU106" s="643"/>
      <c r="AV106" s="643"/>
      <c r="AW106" s="643"/>
      <c r="AX106" s="643"/>
      <c r="AY106" s="643"/>
      <c r="AZ106" s="643"/>
      <c r="BA106" s="643"/>
      <c r="BB106" s="643"/>
      <c r="BC106" s="643"/>
      <c r="BD106" s="643"/>
      <c r="BE106" s="643"/>
      <c r="BF106" s="643"/>
      <c r="BG106" s="643"/>
      <c r="BH106" s="643"/>
      <c r="BI106" s="643"/>
      <c r="BJ106" s="643"/>
      <c r="BK106" s="643"/>
      <c r="BL106" s="643"/>
      <c r="BM106" s="643"/>
      <c r="BN106" s="643"/>
      <c r="BO106" s="643"/>
      <c r="BP106" s="643"/>
      <c r="BQ106" s="643"/>
      <c r="BR106" s="643"/>
      <c r="BS106" s="643"/>
      <c r="BT106" s="643"/>
      <c r="BU106" s="643"/>
      <c r="BV106" s="643"/>
      <c r="BW106" s="643"/>
      <c r="BX106" s="643"/>
      <c r="BY106" s="643"/>
      <c r="BZ106" s="643"/>
      <c r="CA106" s="643"/>
      <c r="CB106" s="643"/>
      <c r="CC106" s="643"/>
      <c r="CD106" s="643"/>
      <c r="CE106" s="643"/>
      <c r="CF106" s="643"/>
      <c r="CG106" s="643"/>
      <c r="CH106" s="643"/>
      <c r="CI106" s="643"/>
      <c r="CJ106" s="643"/>
      <c r="CK106" s="643"/>
      <c r="CL106" s="643"/>
      <c r="CM106" s="643"/>
      <c r="CN106" s="643"/>
      <c r="CO106" s="643"/>
      <c r="CP106" s="643"/>
      <c r="CQ106" s="643"/>
      <c r="CR106" s="643"/>
      <c r="CS106" s="643"/>
      <c r="CT106" s="643"/>
      <c r="CU106" s="643"/>
      <c r="CV106" s="643"/>
      <c r="CW106" s="643"/>
      <c r="CX106" s="644"/>
      <c r="CY106" s="643"/>
      <c r="CZ106" s="643"/>
      <c r="DA106" s="643"/>
      <c r="DB106" s="643"/>
      <c r="DC106" s="643"/>
      <c r="DD106" s="643"/>
      <c r="DE106" s="644"/>
      <c r="DF106" s="643"/>
      <c r="DG106" s="643"/>
      <c r="DH106" s="643"/>
      <c r="DI106" s="643"/>
      <c r="DJ106" s="643"/>
      <c r="DK106" s="643"/>
      <c r="DL106" s="644"/>
      <c r="DM106" s="643"/>
      <c r="DN106" s="643"/>
      <c r="DO106" s="643"/>
      <c r="DP106" s="643"/>
      <c r="DQ106" s="643"/>
      <c r="DR106" s="643"/>
      <c r="DS106" s="644"/>
      <c r="DT106" s="643"/>
      <c r="DU106" s="643"/>
      <c r="DV106" s="643"/>
      <c r="DW106" s="643"/>
      <c r="DX106" s="643"/>
      <c r="DY106" s="643"/>
      <c r="DZ106" s="644"/>
      <c r="EA106" s="643"/>
      <c r="EB106" s="643"/>
      <c r="EC106" s="643"/>
      <c r="ED106" s="643"/>
      <c r="EE106" s="643"/>
      <c r="EF106" s="643"/>
      <c r="EG106" s="644"/>
      <c r="EH106" s="643"/>
      <c r="EI106" s="643"/>
      <c r="EJ106" s="643"/>
      <c r="EK106" s="643"/>
      <c r="EL106" s="643"/>
      <c r="EM106" s="643"/>
      <c r="EN106" s="644"/>
      <c r="EO106" s="643"/>
      <c r="EP106" s="643"/>
      <c r="EQ106" s="643"/>
      <c r="ER106" s="643"/>
      <c r="ES106" s="643"/>
      <c r="ET106" s="643"/>
      <c r="EU106" s="644"/>
      <c r="EV106" s="643"/>
      <c r="EW106" s="643"/>
      <c r="EX106" s="643"/>
      <c r="EY106" s="643"/>
      <c r="EZ106" s="643"/>
      <c r="FA106" s="643"/>
      <c r="FB106" s="644"/>
      <c r="FC106" s="643"/>
      <c r="FD106" s="643"/>
      <c r="FE106" s="643"/>
      <c r="FF106" s="643"/>
      <c r="FG106" s="643"/>
      <c r="FH106" s="643"/>
      <c r="FI106" s="644"/>
      <c r="FJ106" s="643"/>
      <c r="FK106" s="643"/>
      <c r="FL106" s="643"/>
      <c r="FM106" s="643"/>
      <c r="FN106" s="643"/>
      <c r="FO106" s="643"/>
      <c r="FP106" s="644"/>
      <c r="FQ106" s="643"/>
      <c r="FR106" s="643"/>
      <c r="FS106" s="643"/>
      <c r="FT106" s="643"/>
      <c r="FU106" s="662"/>
      <c r="FV106" s="663"/>
      <c r="FW106" s="644"/>
      <c r="FX106" s="643"/>
      <c r="FY106" s="643"/>
      <c r="FZ106" s="643"/>
      <c r="GA106" s="643"/>
      <c r="GB106" s="643"/>
      <c r="GC106" s="643"/>
      <c r="GD106" s="644"/>
      <c r="GE106" s="643"/>
      <c r="GF106" s="643"/>
      <c r="GG106" s="643"/>
      <c r="GH106" s="643"/>
      <c r="GI106" s="643"/>
      <c r="GJ106" s="643"/>
      <c r="GK106" s="644"/>
      <c r="GL106" s="643"/>
      <c r="GM106" s="643"/>
      <c r="GN106" s="643"/>
      <c r="GO106" s="643"/>
      <c r="GP106" s="643"/>
      <c r="GQ106" s="643"/>
      <c r="GR106" s="644"/>
      <c r="GS106" s="643"/>
      <c r="GT106" s="643"/>
      <c r="GU106" s="643"/>
      <c r="GV106" s="643"/>
      <c r="GW106" s="643"/>
      <c r="GX106" s="643"/>
      <c r="GY106" s="726"/>
      <c r="GZ106" s="663"/>
      <c r="HA106" s="643"/>
      <c r="HB106" s="643"/>
      <c r="HC106" s="643"/>
      <c r="HD106" s="643"/>
      <c r="HE106" s="643"/>
      <c r="HF106" s="644"/>
      <c r="HG106" s="643"/>
      <c r="HH106" s="643"/>
      <c r="HI106" s="643"/>
      <c r="HJ106" s="643"/>
      <c r="HK106" s="643"/>
      <c r="HL106" s="643"/>
      <c r="HM106" s="644"/>
      <c r="HN106" s="643"/>
      <c r="HO106" s="643"/>
      <c r="HP106" s="643"/>
      <c r="HQ106" s="643"/>
      <c r="HR106" s="643"/>
      <c r="HS106" s="643"/>
      <c r="HT106" s="644"/>
      <c r="HU106" s="643"/>
      <c r="HV106" s="643"/>
      <c r="HW106" s="643"/>
      <c r="HX106" s="643"/>
      <c r="HY106" s="643"/>
      <c r="HZ106" s="643"/>
      <c r="IA106" s="644"/>
      <c r="IB106" s="643"/>
      <c r="IC106" s="643"/>
      <c r="ID106" s="653"/>
      <c r="IE106" s="654"/>
      <c r="IF106" s="655"/>
      <c r="IG106" s="655"/>
      <c r="IH106" s="644"/>
      <c r="II106" s="643"/>
      <c r="IJ106" s="643"/>
      <c r="IK106" s="643"/>
      <c r="IL106" s="643"/>
      <c r="IM106" s="643"/>
      <c r="IN106" s="643"/>
      <c r="IO106" s="644"/>
      <c r="IP106" s="643"/>
      <c r="IQ106" s="643"/>
      <c r="IR106" s="643"/>
      <c r="IS106" s="643"/>
      <c r="IT106" s="643"/>
      <c r="IU106" s="643"/>
      <c r="IV106" s="633"/>
      <c r="IW106" s="643"/>
      <c r="IX106" s="643"/>
      <c r="IY106" s="643"/>
      <c r="IZ106" s="643"/>
      <c r="JA106" s="643"/>
      <c r="JB106" s="643"/>
      <c r="JC106" s="644"/>
      <c r="JD106" s="643"/>
      <c r="JE106" s="643"/>
      <c r="JF106" s="643"/>
      <c r="JG106" s="643"/>
      <c r="JH106" s="643"/>
      <c r="JI106" s="626"/>
      <c r="JJ106" s="644"/>
      <c r="JK106" s="643"/>
      <c r="JL106" s="643"/>
      <c r="JM106" s="626"/>
      <c r="JN106" s="626"/>
      <c r="JO106" s="626"/>
      <c r="JP106" s="626"/>
      <c r="JQ106" s="633"/>
      <c r="JR106" s="626"/>
      <c r="JS106" s="626"/>
      <c r="JT106" s="626"/>
      <c r="JU106" s="626"/>
      <c r="JV106" s="626"/>
      <c r="JW106" s="626"/>
      <c r="JX106" s="633"/>
      <c r="JY106" s="626"/>
      <c r="JZ106" s="626"/>
      <c r="KA106" s="626"/>
      <c r="KB106" s="626"/>
      <c r="KC106" s="626"/>
      <c r="KD106" s="626"/>
      <c r="KE106" s="633"/>
      <c r="KF106" s="643"/>
      <c r="KG106" s="643"/>
      <c r="KH106" s="643"/>
      <c r="KI106" s="643"/>
      <c r="KJ106" s="643"/>
      <c r="KK106" s="643"/>
      <c r="KL106" s="644"/>
      <c r="KM106" s="643"/>
      <c r="KN106" s="643"/>
      <c r="KO106" s="643"/>
      <c r="KP106" s="643"/>
      <c r="KQ106" s="643"/>
      <c r="KR106" s="643"/>
      <c r="KS106" s="644"/>
      <c r="KT106" s="643"/>
      <c r="KU106" s="643"/>
      <c r="KV106" s="643"/>
      <c r="KW106" s="643"/>
      <c r="KX106" s="643"/>
      <c r="KY106" s="643"/>
      <c r="KZ106" s="644"/>
      <c r="LA106" s="643"/>
      <c r="LB106" s="643"/>
      <c r="LC106" s="643"/>
      <c r="LD106" s="643"/>
      <c r="LE106" s="643"/>
      <c r="LF106" s="643"/>
      <c r="LG106" s="644"/>
      <c r="LH106" s="643"/>
      <c r="LI106" s="643"/>
      <c r="LJ106" s="643"/>
      <c r="LK106" s="643"/>
      <c r="LL106" s="643"/>
      <c r="LM106" s="662"/>
      <c r="LN106" s="644"/>
      <c r="LO106" s="643"/>
      <c r="LP106" s="643"/>
      <c r="LQ106" s="643"/>
      <c r="LR106" s="643"/>
      <c r="LS106" s="643"/>
      <c r="LT106" s="643"/>
      <c r="LU106" s="644"/>
      <c r="LV106" s="643"/>
      <c r="LW106" s="643"/>
      <c r="LX106" s="643"/>
      <c r="LY106" s="643"/>
      <c r="LZ106" s="643"/>
      <c r="MA106" s="643"/>
      <c r="MB106" s="644"/>
      <c r="MC106" s="793"/>
      <c r="MD106" s="793"/>
      <c r="ME106" s="793"/>
      <c r="MF106" s="793"/>
      <c r="MG106" s="793"/>
      <c r="MH106" s="793"/>
      <c r="MI106" s="644"/>
      <c r="MJ106" s="643"/>
      <c r="MK106" s="643"/>
      <c r="ML106" s="643"/>
      <c r="MM106" s="643"/>
      <c r="MN106" s="643"/>
      <c r="MO106" s="643"/>
      <c r="MP106" s="644"/>
      <c r="MQ106" s="643"/>
      <c r="MR106" s="643"/>
      <c r="MS106" s="643"/>
      <c r="MT106" s="643"/>
    </row>
    <row r="107" spans="1:358" s="739" customFormat="1" ht="22.8" customHeight="1" collapsed="1">
      <c r="A107" s="621" t="s">
        <v>754</v>
      </c>
      <c r="B107" s="732"/>
      <c r="C107" s="732"/>
      <c r="D107" s="732"/>
      <c r="E107" s="732"/>
      <c r="F107" s="733"/>
      <c r="G107" s="734"/>
      <c r="H107" s="735"/>
      <c r="I107" s="736"/>
      <c r="J107" s="736"/>
      <c r="K107" s="736"/>
      <c r="L107" s="736"/>
      <c r="M107" s="736"/>
      <c r="N107" s="736"/>
      <c r="O107" s="736"/>
      <c r="P107" s="736"/>
      <c r="Q107" s="736"/>
      <c r="R107" s="736"/>
      <c r="S107" s="736"/>
      <c r="T107" s="736"/>
      <c r="U107" s="736"/>
      <c r="V107" s="736"/>
      <c r="W107" s="736"/>
      <c r="X107" s="736"/>
      <c r="Y107" s="736"/>
      <c r="Z107" s="736"/>
      <c r="AA107" s="736"/>
      <c r="AB107" s="736"/>
      <c r="AC107" s="736"/>
      <c r="AD107" s="736"/>
      <c r="AE107" s="736"/>
      <c r="AF107" s="736"/>
      <c r="AG107" s="736"/>
      <c r="AH107" s="736"/>
      <c r="AI107" s="736"/>
      <c r="AJ107" s="736"/>
      <c r="AK107" s="736"/>
      <c r="AL107" s="736"/>
      <c r="AM107" s="736"/>
      <c r="AN107" s="736"/>
      <c r="AO107" s="736"/>
      <c r="AP107" s="736"/>
      <c r="AQ107" s="736"/>
      <c r="AR107" s="736"/>
      <c r="AS107" s="736"/>
      <c r="AT107" s="736"/>
      <c r="AU107" s="736"/>
      <c r="AV107" s="736"/>
      <c r="AW107" s="736"/>
      <c r="AX107" s="736"/>
      <c r="AY107" s="736"/>
      <c r="AZ107" s="736"/>
      <c r="BA107" s="736"/>
      <c r="BB107" s="736"/>
      <c r="BC107" s="736"/>
      <c r="BD107" s="736"/>
      <c r="BE107" s="736"/>
      <c r="BF107" s="736"/>
      <c r="BG107" s="736"/>
      <c r="BH107" s="736"/>
      <c r="BI107" s="736"/>
      <c r="BJ107" s="736"/>
      <c r="BK107" s="736"/>
      <c r="BL107" s="736"/>
      <c r="BM107" s="736"/>
      <c r="BN107" s="736"/>
      <c r="BO107" s="736"/>
      <c r="BP107" s="736"/>
      <c r="BQ107" s="736"/>
      <c r="BR107" s="736"/>
      <c r="BS107" s="736"/>
      <c r="BT107" s="736"/>
      <c r="BU107" s="736"/>
      <c r="BV107" s="736"/>
      <c r="BW107" s="736"/>
      <c r="BX107" s="736"/>
      <c r="BY107" s="736"/>
      <c r="BZ107" s="736"/>
      <c r="CA107" s="736"/>
      <c r="CB107" s="736"/>
      <c r="CC107" s="736"/>
      <c r="CD107" s="736"/>
      <c r="CE107" s="736"/>
      <c r="CF107" s="736"/>
      <c r="CG107" s="736"/>
      <c r="CH107" s="736"/>
      <c r="CI107" s="736"/>
      <c r="CJ107" s="736"/>
      <c r="CK107" s="736"/>
      <c r="CL107" s="736"/>
      <c r="CM107" s="736"/>
      <c r="CN107" s="736"/>
      <c r="CO107" s="736"/>
      <c r="CP107" s="736"/>
      <c r="CQ107" s="736"/>
      <c r="CR107" s="736"/>
      <c r="CS107" s="736"/>
      <c r="CT107" s="736"/>
      <c r="CU107" s="736"/>
      <c r="CV107" s="736"/>
      <c r="CW107" s="736"/>
      <c r="CX107" s="736"/>
      <c r="CY107" s="736"/>
      <c r="CZ107" s="736"/>
      <c r="DA107" s="736"/>
      <c r="DB107" s="736"/>
      <c r="DC107" s="736"/>
      <c r="DD107" s="736"/>
      <c r="DE107" s="736"/>
      <c r="DF107" s="736"/>
      <c r="DG107" s="736"/>
      <c r="DH107" s="736"/>
      <c r="DI107" s="736"/>
      <c r="DJ107" s="736"/>
      <c r="DK107" s="736"/>
      <c r="DL107" s="736"/>
      <c r="DM107" s="736"/>
      <c r="DN107" s="736"/>
      <c r="DO107" s="736"/>
      <c r="DP107" s="736"/>
      <c r="DQ107" s="736"/>
      <c r="DR107" s="736"/>
      <c r="DS107" s="736"/>
      <c r="DT107" s="736"/>
      <c r="DU107" s="736"/>
      <c r="DV107" s="736"/>
      <c r="DW107" s="736"/>
      <c r="DX107" s="736"/>
      <c r="DY107" s="736"/>
      <c r="DZ107" s="736"/>
      <c r="EA107" s="736"/>
      <c r="EB107" s="736"/>
      <c r="EC107" s="736"/>
      <c r="ED107" s="736"/>
      <c r="EE107" s="736"/>
      <c r="EF107" s="736"/>
      <c r="EG107" s="736"/>
      <c r="EH107" s="736"/>
      <c r="EI107" s="736"/>
      <c r="EJ107" s="736"/>
      <c r="EK107" s="736"/>
      <c r="EL107" s="736"/>
      <c r="EM107" s="736"/>
      <c r="EN107" s="736"/>
      <c r="EO107" s="736"/>
      <c r="EP107" s="736"/>
      <c r="EQ107" s="736"/>
      <c r="ER107" s="736"/>
      <c r="ES107" s="736"/>
      <c r="ET107" s="736"/>
      <c r="EU107" s="736"/>
      <c r="EV107" s="736"/>
      <c r="EW107" s="736"/>
      <c r="EX107" s="736"/>
      <c r="EY107" s="736"/>
      <c r="EZ107" s="736"/>
      <c r="FA107" s="736"/>
      <c r="FB107" s="736"/>
      <c r="FC107" s="736"/>
      <c r="FD107" s="736"/>
      <c r="FE107" s="736"/>
      <c r="FF107" s="736"/>
      <c r="FG107" s="736"/>
      <c r="FH107" s="736"/>
      <c r="FI107" s="736"/>
      <c r="FJ107" s="736"/>
      <c r="FK107" s="736"/>
      <c r="FL107" s="736"/>
      <c r="FM107" s="736"/>
      <c r="FN107" s="736"/>
      <c r="FO107" s="736"/>
      <c r="FP107" s="736"/>
      <c r="FQ107" s="736"/>
      <c r="FR107" s="736"/>
      <c r="FS107" s="736"/>
      <c r="FT107" s="736"/>
      <c r="FU107" s="737"/>
      <c r="FV107" s="735"/>
      <c r="FW107" s="736"/>
      <c r="FX107" s="736"/>
      <c r="FY107" s="736"/>
      <c r="FZ107" s="736"/>
      <c r="GA107" s="736"/>
      <c r="GB107" s="736"/>
      <c r="GC107" s="736"/>
      <c r="GD107" s="736"/>
      <c r="GE107" s="736"/>
      <c r="GF107" s="736"/>
      <c r="GG107" s="736"/>
      <c r="GH107" s="736"/>
      <c r="GI107" s="736"/>
      <c r="GJ107" s="736"/>
      <c r="GK107" s="736"/>
      <c r="GL107" s="736"/>
      <c r="GM107" s="736"/>
      <c r="GN107" s="736"/>
      <c r="GO107" s="736"/>
      <c r="GP107" s="736"/>
      <c r="GQ107" s="736"/>
      <c r="GR107" s="736"/>
      <c r="GS107" s="736"/>
      <c r="GT107" s="736"/>
      <c r="GU107" s="736"/>
      <c r="GV107" s="736"/>
      <c r="GW107" s="736"/>
      <c r="GX107" s="736"/>
      <c r="GY107" s="738"/>
      <c r="GZ107" s="735"/>
      <c r="HA107" s="736"/>
      <c r="HB107" s="736"/>
      <c r="HC107" s="736"/>
      <c r="HD107" s="736"/>
      <c r="HE107" s="736"/>
      <c r="HF107" s="736"/>
      <c r="HG107" s="736"/>
      <c r="HH107" s="736"/>
      <c r="HI107" s="736"/>
      <c r="HJ107" s="736"/>
      <c r="HK107" s="736"/>
      <c r="HL107" s="736"/>
      <c r="HM107" s="736"/>
      <c r="HN107" s="736"/>
      <c r="HO107" s="736"/>
      <c r="HP107" s="736"/>
      <c r="HQ107" s="736"/>
      <c r="HR107" s="736"/>
      <c r="HS107" s="736"/>
      <c r="HT107" s="736"/>
      <c r="HU107" s="736"/>
      <c r="HV107" s="736"/>
      <c r="HX107" s="736"/>
      <c r="HY107" s="736"/>
      <c r="HZ107" s="736"/>
      <c r="IA107" s="736"/>
      <c r="IB107" s="736"/>
      <c r="IC107" s="736"/>
      <c r="ID107" s="740"/>
      <c r="IE107" s="741"/>
      <c r="IF107" s="742"/>
      <c r="IG107" s="742"/>
      <c r="IH107" s="736"/>
      <c r="II107" s="736"/>
      <c r="IJ107" s="736"/>
      <c r="IK107" s="736"/>
      <c r="IL107" s="736"/>
      <c r="IM107" s="736"/>
      <c r="IN107" s="736"/>
      <c r="IO107" s="736"/>
      <c r="IP107" s="736"/>
      <c r="IQ107" s="736"/>
      <c r="IR107" s="736"/>
      <c r="IS107" s="736"/>
      <c r="IT107" s="736"/>
      <c r="IU107" s="736"/>
      <c r="IV107" s="736"/>
      <c r="IW107" s="736"/>
      <c r="IX107" s="736"/>
      <c r="IY107" s="736"/>
      <c r="IZ107" s="736"/>
      <c r="JA107" s="736"/>
      <c r="JB107" s="736"/>
      <c r="JC107" s="736"/>
      <c r="JD107" s="736"/>
      <c r="JE107" s="736"/>
      <c r="JF107" s="736"/>
      <c r="JG107" s="736"/>
      <c r="JH107" s="736"/>
      <c r="JI107" s="738"/>
      <c r="JJ107" s="736"/>
      <c r="JK107" s="736"/>
      <c r="JL107" s="736"/>
      <c r="JM107" s="736"/>
      <c r="JN107" s="736"/>
      <c r="JO107" s="736"/>
      <c r="JP107" s="736"/>
      <c r="JQ107" s="736"/>
      <c r="JR107" s="736"/>
      <c r="JS107" s="736"/>
      <c r="JT107" s="736"/>
      <c r="JU107" s="736"/>
      <c r="JV107" s="736"/>
      <c r="JW107" s="736"/>
      <c r="JX107" s="736"/>
      <c r="JY107" s="736"/>
      <c r="JZ107" s="736"/>
      <c r="KA107" s="736"/>
      <c r="KB107" s="736"/>
      <c r="KC107" s="736"/>
      <c r="KD107" s="736"/>
      <c r="KE107" s="736"/>
      <c r="KF107" s="736"/>
      <c r="KG107" s="736"/>
      <c r="KH107" s="736"/>
      <c r="KI107" s="736"/>
      <c r="KJ107" s="736"/>
      <c r="KK107" s="738"/>
      <c r="KL107" s="736"/>
      <c r="KO107" s="736"/>
      <c r="KP107" s="736"/>
      <c r="KQ107" s="736"/>
      <c r="KR107" s="736"/>
      <c r="KS107" s="736"/>
      <c r="KT107" s="736"/>
      <c r="KU107" s="736"/>
      <c r="KV107" s="736"/>
      <c r="KW107" s="736"/>
      <c r="KX107" s="736"/>
      <c r="KY107" s="736"/>
      <c r="KZ107" s="736"/>
      <c r="LA107" s="736"/>
      <c r="LB107" s="736"/>
      <c r="LC107" s="736"/>
      <c r="LD107" s="736"/>
      <c r="LE107" s="736"/>
      <c r="LF107" s="736"/>
      <c r="LG107" s="736"/>
      <c r="LH107" s="736"/>
      <c r="LI107" s="736"/>
      <c r="LJ107" s="736"/>
      <c r="LK107" s="736"/>
      <c r="LL107" s="736"/>
      <c r="LM107" s="737"/>
      <c r="LN107" s="736"/>
      <c r="LO107" s="736"/>
      <c r="LP107" s="736"/>
      <c r="LQ107" s="736"/>
      <c r="LR107" s="736"/>
      <c r="LS107" s="736"/>
      <c r="LT107" s="736"/>
      <c r="LU107" s="736"/>
      <c r="LV107" s="736"/>
      <c r="LW107" s="736"/>
      <c r="LX107" s="736"/>
      <c r="LY107" s="736"/>
      <c r="LZ107" s="736"/>
      <c r="MA107" s="736"/>
      <c r="MB107" s="736"/>
      <c r="MC107" s="790"/>
      <c r="MD107" s="790"/>
      <c r="ME107" s="790"/>
      <c r="MF107" s="790"/>
      <c r="MG107" s="790"/>
      <c r="MH107" s="790"/>
      <c r="MI107" s="736"/>
      <c r="MJ107" s="736"/>
      <c r="MK107" s="736"/>
      <c r="ML107" s="736"/>
      <c r="MM107" s="736"/>
      <c r="MN107" s="736"/>
      <c r="MO107" s="736"/>
      <c r="MP107" s="736"/>
      <c r="MQ107" s="736"/>
      <c r="MR107" s="736"/>
      <c r="MS107" s="736"/>
      <c r="MT107" s="736"/>
    </row>
    <row r="108" spans="1:358" ht="22.8" hidden="1" customHeight="1" outlineLevel="1" thickBot="1">
      <c r="A108" s="629" t="s">
        <v>579</v>
      </c>
      <c r="B108" s="629">
        <v>13</v>
      </c>
      <c r="C108" s="629">
        <v>23</v>
      </c>
      <c r="D108" s="630"/>
      <c r="E108" s="630" t="s">
        <v>649</v>
      </c>
      <c r="F108" s="631" t="s">
        <v>755</v>
      </c>
      <c r="G108" s="632">
        <f t="shared" ref="G108:G109" si="8">SUM(H108:GX108)</f>
        <v>100</v>
      </c>
      <c r="H108" s="625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26"/>
      <c r="AB108" s="626"/>
      <c r="AC108" s="626"/>
      <c r="AD108" s="626"/>
      <c r="AE108" s="626"/>
      <c r="AF108" s="626"/>
      <c r="AG108" s="626"/>
      <c r="AH108" s="626"/>
      <c r="AI108" s="626"/>
      <c r="AJ108" s="626"/>
      <c r="AK108" s="626"/>
      <c r="AL108" s="626"/>
      <c r="AM108" s="626"/>
      <c r="AN108" s="626"/>
      <c r="AO108" s="626"/>
      <c r="AP108" s="626"/>
      <c r="AQ108" s="626"/>
      <c r="AR108" s="626"/>
      <c r="AS108" s="626"/>
      <c r="AT108" s="626"/>
      <c r="AU108" s="626"/>
      <c r="AV108" s="626"/>
      <c r="AW108" s="626"/>
      <c r="AX108" s="626"/>
      <c r="AY108" s="626"/>
      <c r="AZ108" s="626"/>
      <c r="BA108" s="626"/>
      <c r="BB108" s="626"/>
      <c r="BC108" s="626"/>
      <c r="BD108" s="626"/>
      <c r="BE108" s="626"/>
      <c r="BF108" s="626"/>
      <c r="BG108" s="626"/>
      <c r="BH108" s="626"/>
      <c r="BI108" s="626"/>
      <c r="BJ108" s="626"/>
      <c r="BK108" s="626"/>
      <c r="BL108" s="626"/>
      <c r="BM108" s="626"/>
      <c r="BN108" s="626"/>
      <c r="BO108" s="626"/>
      <c r="BP108" s="626"/>
      <c r="BQ108" s="626"/>
      <c r="BR108" s="626"/>
      <c r="BS108" s="626"/>
      <c r="BT108" s="626"/>
      <c r="BU108" s="626"/>
      <c r="BV108" s="626"/>
      <c r="BW108" s="626"/>
      <c r="BX108" s="626"/>
      <c r="BY108" s="626"/>
      <c r="BZ108" s="626"/>
      <c r="CA108" s="626"/>
      <c r="CB108" s="626"/>
      <c r="CC108" s="626"/>
      <c r="CD108" s="626"/>
      <c r="CE108" s="626"/>
      <c r="CF108" s="626"/>
      <c r="CG108" s="626"/>
      <c r="CH108" s="626"/>
      <c r="CI108" s="626"/>
      <c r="CJ108" s="626"/>
      <c r="CK108" s="626"/>
      <c r="CL108" s="626"/>
      <c r="CM108" s="626"/>
      <c r="CN108" s="626"/>
      <c r="CO108" s="626"/>
      <c r="CP108" s="626"/>
      <c r="CQ108" s="626"/>
      <c r="CR108" s="626"/>
      <c r="CS108" s="626"/>
      <c r="CT108" s="626"/>
      <c r="CU108" s="626"/>
      <c r="CV108" s="626"/>
      <c r="CW108" s="626"/>
      <c r="CX108" s="633"/>
      <c r="CY108" s="626"/>
      <c r="CZ108" s="626"/>
      <c r="DA108" s="626"/>
      <c r="DB108" s="626"/>
      <c r="DC108" s="626"/>
      <c r="DD108" s="626"/>
      <c r="DE108" s="633"/>
      <c r="DF108" s="626"/>
      <c r="DG108" s="626"/>
      <c r="DH108" s="626"/>
      <c r="DI108" s="626"/>
      <c r="DJ108" s="626"/>
      <c r="DK108" s="626"/>
      <c r="DL108" s="633"/>
      <c r="DM108" s="626"/>
      <c r="DN108" s="626"/>
      <c r="DO108" s="626"/>
      <c r="DP108" s="626"/>
      <c r="DQ108" s="626"/>
      <c r="DR108" s="626"/>
      <c r="DS108" s="633"/>
      <c r="DT108" s="626"/>
      <c r="DU108" s="626"/>
      <c r="DV108" s="626"/>
      <c r="DW108" s="626"/>
      <c r="DX108" s="626"/>
      <c r="DY108" s="626"/>
      <c r="DZ108" s="633"/>
      <c r="EA108" s="626"/>
      <c r="EB108" s="626"/>
      <c r="EC108" s="626"/>
      <c r="ED108" s="626"/>
      <c r="EE108" s="626"/>
      <c r="EF108" s="626">
        <v>7</v>
      </c>
      <c r="EG108" s="626">
        <v>12</v>
      </c>
      <c r="EH108" s="626">
        <v>12</v>
      </c>
      <c r="EI108" s="626">
        <v>13</v>
      </c>
      <c r="EJ108" s="626">
        <v>13</v>
      </c>
      <c r="EK108" s="626">
        <v>13</v>
      </c>
      <c r="EL108" s="626">
        <v>13</v>
      </c>
      <c r="EM108" s="626">
        <v>13</v>
      </c>
      <c r="EN108" s="626">
        <v>4</v>
      </c>
      <c r="EO108" s="626"/>
      <c r="EP108" s="626"/>
      <c r="EQ108" s="626"/>
      <c r="ER108" s="626"/>
      <c r="ES108" s="626"/>
      <c r="ET108" s="626"/>
      <c r="EU108" s="633"/>
      <c r="EV108" s="626"/>
      <c r="EW108" s="626"/>
      <c r="EX108" s="626"/>
      <c r="EY108" s="626"/>
      <c r="EZ108" s="626"/>
      <c r="FA108" s="626"/>
      <c r="FB108" s="633"/>
      <c r="FC108" s="626"/>
      <c r="FD108" s="626"/>
      <c r="FE108" s="626"/>
      <c r="FF108" s="626"/>
      <c r="FG108" s="626"/>
      <c r="FH108" s="626"/>
      <c r="FI108" s="633"/>
      <c r="FJ108" s="626"/>
      <c r="FK108" s="626"/>
      <c r="FL108" s="626"/>
      <c r="FM108" s="626"/>
      <c r="FN108" s="626"/>
      <c r="FO108" s="626"/>
      <c r="FP108" s="633"/>
      <c r="FQ108" s="626"/>
      <c r="FR108" s="626"/>
      <c r="FS108" s="626"/>
      <c r="FT108" s="626"/>
      <c r="FU108" s="627"/>
      <c r="FV108" s="625"/>
      <c r="FW108" s="633"/>
      <c r="FX108" s="626"/>
      <c r="FY108" s="626"/>
      <c r="FZ108" s="626"/>
      <c r="GA108" s="626"/>
      <c r="GB108" s="626"/>
      <c r="GC108" s="626"/>
      <c r="GD108" s="633"/>
      <c r="GE108" s="626"/>
      <c r="GF108" s="626"/>
      <c r="GG108" s="626"/>
      <c r="GH108" s="626"/>
      <c r="GI108" s="626"/>
      <c r="GJ108" s="626"/>
      <c r="GK108" s="633"/>
      <c r="GL108" s="626"/>
      <c r="GM108" s="626"/>
      <c r="GN108" s="626"/>
      <c r="GO108" s="626"/>
      <c r="GP108" s="626"/>
      <c r="GQ108" s="626"/>
      <c r="GR108" s="633"/>
      <c r="GS108" s="626"/>
      <c r="GT108" s="626"/>
      <c r="GU108" s="626"/>
      <c r="GV108" s="626"/>
      <c r="GW108" s="626"/>
      <c r="GX108" s="626"/>
      <c r="GY108" s="634"/>
      <c r="GZ108" s="625"/>
      <c r="HA108" s="626"/>
      <c r="HB108" s="626"/>
      <c r="HC108" s="626"/>
      <c r="HD108" s="626"/>
      <c r="HE108" s="626"/>
      <c r="HF108" s="633"/>
      <c r="HG108" s="626"/>
      <c r="HH108" s="626"/>
      <c r="HI108" s="626"/>
      <c r="HJ108" s="626"/>
      <c r="HK108" s="626"/>
      <c r="HL108" s="626"/>
      <c r="HM108" s="633"/>
      <c r="HN108" s="626"/>
      <c r="HO108" s="626"/>
      <c r="HP108" s="626"/>
      <c r="HQ108" s="626"/>
      <c r="HR108" s="626"/>
      <c r="HS108" s="626"/>
      <c r="HT108" s="633"/>
      <c r="HU108" s="626"/>
      <c r="HV108" s="626"/>
      <c r="HX108" s="626"/>
      <c r="HY108" s="626"/>
      <c r="HZ108" s="626"/>
      <c r="IA108" s="633"/>
      <c r="IB108" s="626"/>
      <c r="IC108" s="626"/>
      <c r="ID108" s="653"/>
      <c r="IE108" s="654"/>
      <c r="IF108" s="655"/>
      <c r="IG108" s="655"/>
      <c r="IH108" s="633"/>
      <c r="II108" s="626"/>
      <c r="IJ108" s="626"/>
      <c r="IK108" s="626"/>
      <c r="IL108" s="626"/>
      <c r="IM108" s="626"/>
      <c r="IN108" s="626"/>
      <c r="IO108" s="633"/>
      <c r="IP108" s="626"/>
      <c r="IQ108" s="626"/>
      <c r="IR108" s="626"/>
      <c r="IS108" s="626"/>
      <c r="IT108" s="626"/>
      <c r="IU108" s="626"/>
      <c r="IV108" s="633"/>
      <c r="IW108" s="626"/>
      <c r="IX108" s="626"/>
      <c r="IY108" s="626"/>
      <c r="IZ108" s="626"/>
      <c r="JA108" s="626"/>
      <c r="JB108" s="626"/>
      <c r="JC108" s="633"/>
      <c r="JD108" s="626"/>
      <c r="JE108" s="626"/>
      <c r="JF108" s="626"/>
      <c r="JG108" s="626"/>
      <c r="JH108" s="626"/>
      <c r="JI108" s="628"/>
      <c r="JJ108" s="633"/>
      <c r="JK108" s="626"/>
      <c r="JL108" s="626"/>
      <c r="JM108" s="626"/>
      <c r="JN108" s="626"/>
      <c r="JO108" s="626"/>
      <c r="JP108" s="626"/>
      <c r="JQ108" s="633"/>
      <c r="JR108" s="626"/>
      <c r="JS108" s="626"/>
      <c r="JT108" s="626"/>
      <c r="JU108" s="626"/>
      <c r="JV108" s="626"/>
      <c r="JW108" s="626"/>
      <c r="JX108" s="633"/>
      <c r="JY108" s="626"/>
      <c r="JZ108" s="626"/>
      <c r="KA108" s="626"/>
      <c r="KB108" s="626"/>
      <c r="KC108" s="626"/>
      <c r="KD108" s="626"/>
      <c r="KE108" s="633"/>
      <c r="KF108" s="626"/>
      <c r="KG108" s="626"/>
      <c r="KH108" s="626"/>
      <c r="KI108" s="626"/>
      <c r="KJ108" s="626"/>
      <c r="KK108" s="628"/>
      <c r="KL108" s="633"/>
      <c r="KO108" s="626"/>
      <c r="KP108" s="626"/>
      <c r="KQ108" s="626"/>
      <c r="KR108" s="626"/>
      <c r="KS108" s="633"/>
      <c r="KT108" s="626"/>
      <c r="KU108" s="626"/>
      <c r="KV108" s="626"/>
      <c r="KW108" s="626"/>
      <c r="KX108" s="626"/>
      <c r="KY108" s="626"/>
      <c r="KZ108" s="633"/>
      <c r="LA108" s="626"/>
      <c r="LB108" s="626"/>
      <c r="LC108" s="626"/>
      <c r="LD108" s="626"/>
      <c r="LE108" s="626"/>
      <c r="LF108" s="626"/>
      <c r="LG108" s="633"/>
      <c r="LH108" s="626"/>
      <c r="LI108" s="626"/>
      <c r="LJ108" s="626"/>
      <c r="LK108" s="626"/>
      <c r="LL108" s="626"/>
      <c r="LM108" s="627"/>
      <c r="LN108" s="633"/>
      <c r="LO108" s="626"/>
      <c r="LP108" s="626"/>
      <c r="LQ108" s="626"/>
      <c r="LR108" s="626"/>
      <c r="LS108" s="626"/>
      <c r="LT108" s="626"/>
      <c r="LU108" s="633"/>
      <c r="LV108" s="626"/>
      <c r="LW108" s="626"/>
      <c r="LX108" s="626"/>
      <c r="LY108" s="626"/>
      <c r="LZ108" s="626"/>
      <c r="MA108" s="626"/>
      <c r="MB108" s="633"/>
      <c r="MC108" s="790"/>
      <c r="MD108" s="790"/>
      <c r="ME108" s="790"/>
      <c r="MF108" s="790"/>
      <c r="MG108" s="790"/>
      <c r="MH108" s="790"/>
      <c r="MI108" s="633"/>
      <c r="MJ108" s="626"/>
      <c r="MK108" s="626"/>
      <c r="ML108" s="626"/>
      <c r="MM108" s="626"/>
      <c r="MN108" s="626"/>
      <c r="MO108" s="626"/>
      <c r="MP108" s="633"/>
      <c r="MQ108" s="626"/>
      <c r="MR108" s="626"/>
      <c r="MS108" s="626"/>
      <c r="MT108" s="626"/>
    </row>
    <row r="109" spans="1:358" ht="22.8" hidden="1" customHeight="1" outlineLevel="1" thickBot="1">
      <c r="A109" s="629">
        <v>2</v>
      </c>
      <c r="B109" s="629"/>
      <c r="C109" s="629"/>
      <c r="D109" s="630"/>
      <c r="E109" s="630"/>
      <c r="F109" s="631" t="s">
        <v>648</v>
      </c>
      <c r="G109" s="632">
        <f t="shared" si="8"/>
        <v>8</v>
      </c>
      <c r="H109" s="625"/>
      <c r="I109" s="626"/>
      <c r="J109" s="626"/>
      <c r="K109" s="626"/>
      <c r="L109" s="626"/>
      <c r="M109" s="626"/>
      <c r="N109" s="626"/>
      <c r="O109" s="626"/>
      <c r="P109" s="626"/>
      <c r="Q109" s="626"/>
      <c r="R109" s="626"/>
      <c r="S109" s="626"/>
      <c r="T109" s="626"/>
      <c r="U109" s="626"/>
      <c r="V109" s="626"/>
      <c r="W109" s="626"/>
      <c r="X109" s="626"/>
      <c r="Y109" s="626"/>
      <c r="Z109" s="626"/>
      <c r="AA109" s="626"/>
      <c r="AB109" s="626"/>
      <c r="AC109" s="626"/>
      <c r="AD109" s="626"/>
      <c r="AE109" s="626"/>
      <c r="AF109" s="626"/>
      <c r="AG109" s="626"/>
      <c r="AH109" s="626"/>
      <c r="AI109" s="626"/>
      <c r="AJ109" s="626"/>
      <c r="AK109" s="626"/>
      <c r="AL109" s="626"/>
      <c r="AM109" s="626"/>
      <c r="AN109" s="626"/>
      <c r="AO109" s="626"/>
      <c r="AP109" s="626"/>
      <c r="AQ109" s="626"/>
      <c r="AR109" s="626"/>
      <c r="AS109" s="626"/>
      <c r="AT109" s="626"/>
      <c r="AU109" s="626"/>
      <c r="AV109" s="626"/>
      <c r="AW109" s="626"/>
      <c r="AX109" s="626"/>
      <c r="AY109" s="626"/>
      <c r="AZ109" s="626"/>
      <c r="BA109" s="626"/>
      <c r="BB109" s="626"/>
      <c r="BC109" s="626"/>
      <c r="BD109" s="626"/>
      <c r="BE109" s="626"/>
      <c r="BF109" s="626"/>
      <c r="BG109" s="626"/>
      <c r="BH109" s="626"/>
      <c r="BI109" s="626"/>
      <c r="BJ109" s="626"/>
      <c r="BK109" s="626"/>
      <c r="BL109" s="626"/>
      <c r="BM109" s="626"/>
      <c r="BN109" s="626"/>
      <c r="BO109" s="626"/>
      <c r="BP109" s="626"/>
      <c r="BQ109" s="626"/>
      <c r="BR109" s="626"/>
      <c r="BS109" s="626"/>
      <c r="BT109" s="626"/>
      <c r="BU109" s="626"/>
      <c r="BV109" s="626"/>
      <c r="BW109" s="626"/>
      <c r="BX109" s="626"/>
      <c r="BY109" s="626"/>
      <c r="BZ109" s="626"/>
      <c r="CA109" s="626"/>
      <c r="CB109" s="626"/>
      <c r="CC109" s="626"/>
      <c r="CD109" s="626"/>
      <c r="CE109" s="626"/>
      <c r="CF109" s="626"/>
      <c r="CG109" s="626"/>
      <c r="CH109" s="626"/>
      <c r="CI109" s="626"/>
      <c r="CJ109" s="626"/>
      <c r="CK109" s="626"/>
      <c r="CL109" s="626"/>
      <c r="CM109" s="626"/>
      <c r="CN109" s="626"/>
      <c r="CO109" s="626"/>
      <c r="CP109" s="626"/>
      <c r="CQ109" s="626"/>
      <c r="CR109" s="626"/>
      <c r="CS109" s="626"/>
      <c r="CT109" s="626"/>
      <c r="CU109" s="626"/>
      <c r="CV109" s="626"/>
      <c r="CW109" s="626"/>
      <c r="CX109" s="633"/>
      <c r="CY109" s="626"/>
      <c r="CZ109" s="626"/>
      <c r="DA109" s="626"/>
      <c r="DB109" s="626"/>
      <c r="DC109" s="626"/>
      <c r="DD109" s="626"/>
      <c r="DE109" s="633"/>
      <c r="DF109" s="626"/>
      <c r="DG109" s="626"/>
      <c r="DH109" s="626"/>
      <c r="DI109" s="626"/>
      <c r="DJ109" s="626"/>
      <c r="DK109" s="626"/>
      <c r="DL109" s="633"/>
      <c r="DM109" s="626"/>
      <c r="DN109" s="626"/>
      <c r="DO109" s="626"/>
      <c r="DP109" s="626"/>
      <c r="DQ109" s="626"/>
      <c r="DR109" s="626"/>
      <c r="DS109" s="633"/>
      <c r="DT109" s="626"/>
      <c r="DU109" s="626"/>
      <c r="DV109" s="626"/>
      <c r="DW109" s="626"/>
      <c r="DX109" s="626"/>
      <c r="DY109" s="626"/>
      <c r="DZ109" s="633"/>
      <c r="EA109" s="626"/>
      <c r="EB109" s="626"/>
      <c r="EC109" s="626"/>
      <c r="ED109" s="626"/>
      <c r="EE109" s="626"/>
      <c r="EF109" s="626"/>
      <c r="EG109" s="633"/>
      <c r="EH109" s="626"/>
      <c r="EI109" s="626"/>
      <c r="EJ109" s="648"/>
      <c r="EK109" s="626"/>
      <c r="EL109" s="626"/>
      <c r="EM109" s="626"/>
      <c r="EN109" s="633"/>
      <c r="EO109" s="626"/>
      <c r="EP109" s="659">
        <v>4</v>
      </c>
      <c r="EQ109" s="638" t="s">
        <v>675</v>
      </c>
      <c r="ER109" s="626"/>
      <c r="ES109" s="626"/>
      <c r="ET109" s="626"/>
      <c r="EU109" s="633"/>
      <c r="EV109" s="626"/>
      <c r="EW109" s="626"/>
      <c r="EX109" s="626"/>
      <c r="EY109" s="626"/>
      <c r="EZ109" s="626"/>
      <c r="FA109" s="626"/>
      <c r="FB109" s="633"/>
      <c r="FC109" s="626"/>
      <c r="FD109" s="626"/>
      <c r="FE109" s="659">
        <v>4</v>
      </c>
      <c r="FF109" s="682" t="s">
        <v>675</v>
      </c>
      <c r="FG109" s="626"/>
      <c r="FH109" s="626"/>
      <c r="FI109" s="633"/>
      <c r="FJ109" s="626"/>
      <c r="FK109" s="626"/>
      <c r="FL109" s="626"/>
      <c r="FM109" s="626"/>
      <c r="FN109" s="626"/>
      <c r="FO109" s="626"/>
      <c r="FP109" s="633"/>
      <c r="FQ109" s="626"/>
      <c r="FR109" s="626"/>
      <c r="FS109" s="626"/>
      <c r="FT109" s="626"/>
      <c r="FU109" s="627"/>
      <c r="FV109" s="625"/>
      <c r="FW109" s="633"/>
      <c r="FX109" s="626"/>
      <c r="FY109" s="626"/>
      <c r="FZ109" s="626"/>
      <c r="GA109" s="626"/>
      <c r="GB109" s="626"/>
      <c r="GC109" s="626"/>
      <c r="GD109" s="633"/>
      <c r="GE109" s="626"/>
      <c r="GF109" s="626"/>
      <c r="GG109" s="626"/>
      <c r="GH109" s="626"/>
      <c r="GI109" s="626"/>
      <c r="GJ109" s="626"/>
      <c r="GK109" s="633"/>
      <c r="GL109" s="626"/>
      <c r="GM109" s="626"/>
      <c r="GN109" s="626"/>
      <c r="GO109" s="626"/>
      <c r="GP109" s="626"/>
      <c r="GQ109" s="626"/>
      <c r="GR109" s="633"/>
      <c r="GS109" s="626"/>
      <c r="GT109" s="626"/>
      <c r="GU109" s="626"/>
      <c r="GV109" s="626"/>
      <c r="GW109" s="626"/>
      <c r="GX109" s="626"/>
      <c r="GY109" s="634"/>
      <c r="GZ109" s="625"/>
      <c r="HA109" s="626"/>
      <c r="HB109" s="626"/>
      <c r="HC109" s="626"/>
      <c r="HD109" s="626"/>
      <c r="HE109" s="626"/>
      <c r="HF109" s="633"/>
      <c r="HG109" s="626"/>
      <c r="HH109" s="626"/>
      <c r="HI109" s="626"/>
      <c r="HJ109" s="626"/>
      <c r="HK109" s="626"/>
      <c r="HL109" s="626"/>
      <c r="HM109" s="633"/>
      <c r="HN109" s="626"/>
      <c r="HO109" s="626"/>
      <c r="HP109" s="626"/>
      <c r="HQ109" s="626"/>
      <c r="HR109" s="626"/>
      <c r="HS109" s="626"/>
      <c r="HT109" s="633"/>
      <c r="HU109" s="626"/>
      <c r="HV109" s="626"/>
      <c r="HX109" s="626"/>
      <c r="HY109" s="626"/>
      <c r="HZ109" s="626"/>
      <c r="IA109" s="633"/>
      <c r="IB109" s="626"/>
      <c r="IC109" s="626"/>
      <c r="ID109" s="653"/>
      <c r="IE109" s="654"/>
      <c r="IF109" s="655"/>
      <c r="IG109" s="655"/>
      <c r="IH109" s="633"/>
      <c r="II109" s="626"/>
      <c r="IJ109" s="626"/>
      <c r="IK109" s="626"/>
      <c r="IL109" s="626"/>
      <c r="IM109" s="626"/>
      <c r="IN109" s="626"/>
      <c r="IO109" s="633"/>
      <c r="IP109" s="626"/>
      <c r="IQ109" s="626"/>
      <c r="IR109" s="626"/>
      <c r="IS109" s="626"/>
      <c r="IT109" s="626"/>
      <c r="IU109" s="626"/>
      <c r="IV109" s="633"/>
      <c r="IW109" s="626"/>
      <c r="IX109" s="626"/>
      <c r="IY109" s="626"/>
      <c r="IZ109" s="626"/>
      <c r="JA109" s="626"/>
      <c r="JB109" s="626"/>
      <c r="JC109" s="633"/>
      <c r="JD109" s="626"/>
      <c r="JE109" s="626"/>
      <c r="JF109" s="626"/>
      <c r="JG109" s="626"/>
      <c r="JH109" s="626"/>
      <c r="JI109" s="628"/>
      <c r="JJ109" s="633"/>
      <c r="JK109" s="626"/>
      <c r="JL109" s="626"/>
      <c r="JM109" s="626"/>
      <c r="JN109" s="626"/>
      <c r="JO109" s="626"/>
      <c r="JP109" s="626"/>
      <c r="JQ109" s="633"/>
      <c r="JR109" s="626"/>
      <c r="JS109" s="626"/>
      <c r="JT109" s="626"/>
      <c r="JU109" s="626"/>
      <c r="JV109" s="626"/>
      <c r="JW109" s="626"/>
      <c r="JX109" s="633"/>
      <c r="JY109" s="626"/>
      <c r="JZ109" s="626"/>
      <c r="KA109" s="626"/>
      <c r="KB109" s="626"/>
      <c r="KC109" s="626"/>
      <c r="KD109" s="626"/>
      <c r="KE109" s="633"/>
      <c r="KF109" s="626"/>
      <c r="KG109" s="626"/>
      <c r="KH109" s="626"/>
      <c r="KI109" s="626"/>
      <c r="KJ109" s="626"/>
      <c r="KK109" s="628"/>
      <c r="KL109" s="633"/>
      <c r="KO109" s="626"/>
      <c r="KP109" s="626"/>
      <c r="KQ109" s="626"/>
      <c r="KR109" s="626"/>
      <c r="KS109" s="633"/>
      <c r="KT109" s="626"/>
      <c r="KU109" s="626"/>
      <c r="KV109" s="626"/>
      <c r="KW109" s="626"/>
      <c r="KX109" s="626"/>
      <c r="KY109" s="626"/>
      <c r="KZ109" s="633"/>
      <c r="LA109" s="626"/>
      <c r="LB109" s="626"/>
      <c r="LC109" s="626"/>
      <c r="LD109" s="626"/>
      <c r="LE109" s="626"/>
      <c r="LF109" s="626"/>
      <c r="LG109" s="633"/>
      <c r="LH109" s="626"/>
      <c r="LI109" s="626"/>
      <c r="LJ109" s="626"/>
      <c r="LK109" s="626"/>
      <c r="LL109" s="626"/>
      <c r="LM109" s="627"/>
      <c r="LN109" s="633"/>
      <c r="LO109" s="626"/>
      <c r="LP109" s="626"/>
      <c r="LQ109" s="626"/>
      <c r="LR109" s="626"/>
      <c r="LS109" s="626"/>
      <c r="LT109" s="626"/>
      <c r="LU109" s="633"/>
      <c r="LV109" s="626"/>
      <c r="LW109" s="626"/>
      <c r="LX109" s="626"/>
      <c r="LY109" s="626"/>
      <c r="LZ109" s="626"/>
      <c r="MA109" s="626"/>
      <c r="MB109" s="633"/>
      <c r="MC109" s="790"/>
      <c r="MD109" s="790"/>
      <c r="ME109" s="790"/>
      <c r="MF109" s="790"/>
      <c r="MG109" s="790"/>
      <c r="MH109" s="790"/>
      <c r="MI109" s="633"/>
      <c r="MJ109" s="626"/>
      <c r="MK109" s="626"/>
      <c r="ML109" s="626"/>
      <c r="MM109" s="626"/>
      <c r="MN109" s="626"/>
      <c r="MO109" s="626"/>
      <c r="MP109" s="633"/>
      <c r="MQ109" s="626"/>
      <c r="MR109" s="626"/>
      <c r="MS109" s="626"/>
      <c r="MT109" s="626"/>
    </row>
    <row r="110" spans="1:358" ht="22.8" hidden="1" customHeight="1" outlineLevel="1" thickBot="1">
      <c r="A110" s="629">
        <v>2</v>
      </c>
      <c r="B110" s="629">
        <v>16</v>
      </c>
      <c r="C110" s="629">
        <v>26</v>
      </c>
      <c r="D110" s="630" t="s">
        <v>756</v>
      </c>
      <c r="E110" s="639" t="s">
        <v>649</v>
      </c>
      <c r="F110" s="631" t="s">
        <v>757</v>
      </c>
      <c r="G110" s="632">
        <f>SUM(H110:FU110)</f>
        <v>95</v>
      </c>
      <c r="H110" s="625"/>
      <c r="I110" s="626"/>
      <c r="J110" s="626"/>
      <c r="K110" s="626"/>
      <c r="L110" s="626"/>
      <c r="M110" s="626"/>
      <c r="N110" s="626"/>
      <c r="O110" s="626"/>
      <c r="P110" s="626"/>
      <c r="Q110" s="626"/>
      <c r="R110" s="626"/>
      <c r="S110" s="626"/>
      <c r="T110" s="626"/>
      <c r="U110" s="626"/>
      <c r="V110" s="626"/>
      <c r="W110" s="626"/>
      <c r="X110" s="626"/>
      <c r="Y110" s="626"/>
      <c r="Z110" s="626"/>
      <c r="AA110" s="626"/>
      <c r="AB110" s="626"/>
      <c r="AC110" s="626"/>
      <c r="AD110" s="626"/>
      <c r="AE110" s="626"/>
      <c r="AF110" s="626"/>
      <c r="AG110" s="626"/>
      <c r="AH110" s="626"/>
      <c r="AI110" s="626"/>
      <c r="AJ110" s="626"/>
      <c r="AK110" s="626"/>
      <c r="AL110" s="626"/>
      <c r="AM110" s="626"/>
      <c r="AN110" s="626"/>
      <c r="AO110" s="626"/>
      <c r="AP110" s="626"/>
      <c r="AQ110" s="626"/>
      <c r="AR110" s="626"/>
      <c r="AS110" s="626"/>
      <c r="AT110" s="626"/>
      <c r="AU110" s="626"/>
      <c r="AV110" s="626"/>
      <c r="AW110" s="626"/>
      <c r="AX110" s="626"/>
      <c r="AY110" s="626"/>
      <c r="AZ110" s="626"/>
      <c r="BA110" s="626"/>
      <c r="BB110" s="626"/>
      <c r="BC110" s="626"/>
      <c r="BD110" s="626"/>
      <c r="BE110" s="626"/>
      <c r="BF110" s="626"/>
      <c r="BG110" s="626"/>
      <c r="BH110" s="626"/>
      <c r="BI110" s="626"/>
      <c r="BJ110" s="626"/>
      <c r="BK110" s="626"/>
      <c r="BL110" s="626"/>
      <c r="BM110" s="626"/>
      <c r="BN110" s="626"/>
      <c r="BO110" s="626"/>
      <c r="BP110" s="626"/>
      <c r="BQ110" s="626"/>
      <c r="BR110" s="626"/>
      <c r="BS110" s="626"/>
      <c r="BT110" s="626"/>
      <c r="BU110" s="626"/>
      <c r="BV110" s="626"/>
      <c r="BW110" s="626"/>
      <c r="BX110" s="626"/>
      <c r="BY110" s="626"/>
      <c r="BZ110" s="626"/>
      <c r="CA110" s="626"/>
      <c r="CB110" s="626"/>
      <c r="CC110" s="626"/>
      <c r="CD110" s="626"/>
      <c r="CE110" s="626"/>
      <c r="CF110" s="626"/>
      <c r="CG110" s="626"/>
      <c r="CH110" s="626"/>
      <c r="CI110" s="626"/>
      <c r="CJ110" s="626"/>
      <c r="CK110" s="626"/>
      <c r="CL110" s="626"/>
      <c r="CM110" s="626"/>
      <c r="CN110" s="626"/>
      <c r="CO110" s="626"/>
      <c r="CP110" s="626"/>
      <c r="CQ110" s="626"/>
      <c r="CR110" s="626"/>
      <c r="CS110" s="626"/>
      <c r="CT110" s="626"/>
      <c r="CU110" s="626"/>
      <c r="CV110" s="626"/>
      <c r="CW110" s="626"/>
      <c r="CX110" s="633"/>
      <c r="CY110" s="626"/>
      <c r="CZ110" s="626"/>
      <c r="DA110" s="626"/>
      <c r="DB110" s="626"/>
      <c r="DC110" s="626"/>
      <c r="DD110" s="626"/>
      <c r="DE110" s="633"/>
      <c r="DF110" s="626"/>
      <c r="DG110" s="626"/>
      <c r="DH110" s="626"/>
      <c r="DI110" s="626"/>
      <c r="DJ110" s="626"/>
      <c r="DK110" s="626"/>
      <c r="DL110" s="633"/>
      <c r="DM110" s="626"/>
      <c r="DN110" s="626"/>
      <c r="DO110" s="626"/>
      <c r="DP110" s="626"/>
      <c r="DQ110" s="626"/>
      <c r="DR110" s="626"/>
      <c r="DS110" s="633"/>
      <c r="DT110" s="626"/>
      <c r="DU110" s="626"/>
      <c r="DV110" s="626"/>
      <c r="DW110" s="626"/>
      <c r="DX110" s="626"/>
      <c r="DY110" s="626"/>
      <c r="DZ110" s="633"/>
      <c r="EA110" s="626"/>
      <c r="EB110" s="626"/>
      <c r="EC110" s="626"/>
      <c r="ED110" s="626"/>
      <c r="EE110" s="626"/>
      <c r="EF110" s="626"/>
      <c r="EG110" s="633"/>
      <c r="EH110" s="626"/>
      <c r="EI110" s="626"/>
      <c r="EJ110" s="626"/>
      <c r="EK110" s="626"/>
      <c r="EL110" s="626"/>
      <c r="EM110" s="626"/>
      <c r="EN110" s="633"/>
      <c r="EO110" s="626"/>
      <c r="EP110" s="626"/>
      <c r="EQ110" s="626">
        <v>6</v>
      </c>
      <c r="ER110" s="626">
        <v>10</v>
      </c>
      <c r="ES110" s="626">
        <v>0</v>
      </c>
      <c r="ET110" s="626">
        <v>11</v>
      </c>
      <c r="EU110" s="633"/>
      <c r="EV110" s="626">
        <v>12</v>
      </c>
      <c r="EW110" s="626">
        <v>12</v>
      </c>
      <c r="EX110" s="626">
        <v>12</v>
      </c>
      <c r="EY110" s="626">
        <v>10</v>
      </c>
      <c r="EZ110" s="626">
        <v>10</v>
      </c>
      <c r="FA110" s="626">
        <v>12</v>
      </c>
      <c r="FB110" s="633"/>
      <c r="FC110" s="626"/>
      <c r="FD110" s="626"/>
      <c r="FE110" s="626"/>
      <c r="FF110" s="626"/>
      <c r="FG110" s="626"/>
      <c r="FH110" s="626"/>
      <c r="FI110" s="633"/>
      <c r="FJ110" s="626"/>
      <c r="FK110" s="626"/>
      <c r="FL110" s="626"/>
      <c r="FM110" s="626"/>
      <c r="FN110" s="626"/>
      <c r="FO110" s="626"/>
      <c r="FP110" s="633"/>
      <c r="FQ110" s="626"/>
      <c r="FR110" s="626"/>
      <c r="FS110" s="626"/>
      <c r="FT110" s="626"/>
      <c r="FU110" s="627"/>
      <c r="FV110" s="625"/>
      <c r="FW110" s="633"/>
      <c r="FX110" s="626"/>
      <c r="FY110" s="626"/>
      <c r="FZ110" s="626"/>
      <c r="GA110" s="626"/>
      <c r="GB110" s="626"/>
      <c r="GC110" s="626"/>
      <c r="GD110" s="633"/>
      <c r="GE110" s="626"/>
      <c r="GF110" s="626"/>
      <c r="GG110" s="626"/>
      <c r="GH110" s="626"/>
      <c r="GI110" s="626"/>
      <c r="GJ110" s="626"/>
      <c r="GK110" s="633"/>
      <c r="GL110" s="626"/>
      <c r="GM110" s="626"/>
      <c r="GN110" s="626"/>
      <c r="GO110" s="626"/>
      <c r="GP110" s="626"/>
      <c r="GQ110" s="626"/>
      <c r="GR110" s="633"/>
      <c r="GS110" s="626"/>
      <c r="GT110" s="626"/>
      <c r="GU110" s="626"/>
      <c r="GV110" s="626"/>
      <c r="GW110" s="626"/>
      <c r="GX110" s="626"/>
      <c r="GY110" s="634"/>
      <c r="GZ110" s="625"/>
      <c r="HA110" s="626"/>
      <c r="HB110" s="626"/>
      <c r="HC110" s="626"/>
      <c r="HD110" s="626"/>
      <c r="HE110" s="626"/>
      <c r="HF110" s="633"/>
      <c r="HG110" s="626"/>
      <c r="HH110" s="626"/>
      <c r="HI110" s="626"/>
      <c r="HJ110" s="626"/>
      <c r="HK110" s="626"/>
      <c r="HL110" s="626"/>
      <c r="HM110" s="633"/>
      <c r="HN110" s="626"/>
      <c r="HO110" s="626"/>
      <c r="HP110" s="626"/>
      <c r="HQ110" s="626"/>
      <c r="HR110" s="626"/>
      <c r="HS110" s="626"/>
      <c r="HT110" s="633"/>
      <c r="HU110" s="626"/>
      <c r="HV110" s="626"/>
      <c r="HX110" s="626"/>
      <c r="HY110" s="626"/>
      <c r="HZ110" s="626"/>
      <c r="IA110" s="633"/>
      <c r="IB110" s="626"/>
      <c r="IC110" s="626"/>
      <c r="ID110" s="653"/>
      <c r="IE110" s="654"/>
      <c r="IF110" s="655"/>
      <c r="IG110" s="655"/>
      <c r="IH110" s="633"/>
      <c r="II110" s="626"/>
      <c r="IJ110" s="626"/>
      <c r="IK110" s="626"/>
      <c r="IL110" s="626"/>
      <c r="IM110" s="626"/>
      <c r="IN110" s="626"/>
      <c r="IO110" s="633"/>
      <c r="IP110" s="626"/>
      <c r="IQ110" s="626"/>
      <c r="IR110" s="626"/>
      <c r="IS110" s="626"/>
      <c r="IT110" s="626"/>
      <c r="IU110" s="626"/>
      <c r="IV110" s="633"/>
      <c r="IW110" s="626"/>
      <c r="IX110" s="626"/>
      <c r="IY110" s="626"/>
      <c r="IZ110" s="626"/>
      <c r="JA110" s="626"/>
      <c r="JB110" s="626"/>
      <c r="JC110" s="633"/>
      <c r="JD110" s="626"/>
      <c r="JE110" s="626"/>
      <c r="JF110" s="626"/>
      <c r="JG110" s="626"/>
      <c r="JH110" s="626"/>
      <c r="JI110" s="628"/>
      <c r="JJ110" s="633"/>
      <c r="JK110" s="626"/>
      <c r="JL110" s="626"/>
      <c r="JM110" s="626"/>
      <c r="JN110" s="626"/>
      <c r="JO110" s="626"/>
      <c r="JP110" s="626"/>
      <c r="JQ110" s="633"/>
      <c r="JR110" s="626"/>
      <c r="JS110" s="626"/>
      <c r="JT110" s="626"/>
      <c r="JU110" s="626"/>
      <c r="JV110" s="626"/>
      <c r="JW110" s="626"/>
      <c r="JX110" s="633"/>
      <c r="JY110" s="626"/>
      <c r="JZ110" s="626"/>
      <c r="KA110" s="626"/>
      <c r="KB110" s="626"/>
      <c r="KC110" s="626"/>
      <c r="KD110" s="626"/>
      <c r="KE110" s="633"/>
      <c r="KF110" s="626"/>
      <c r="KG110" s="626"/>
      <c r="KH110" s="626"/>
      <c r="KI110" s="626"/>
      <c r="KJ110" s="626"/>
      <c r="KK110" s="628"/>
      <c r="KL110" s="633"/>
      <c r="KO110" s="626"/>
      <c r="KP110" s="626"/>
      <c r="KQ110" s="626"/>
      <c r="KR110" s="626"/>
      <c r="KS110" s="633"/>
      <c r="KT110" s="626"/>
      <c r="KU110" s="626"/>
      <c r="KV110" s="626"/>
      <c r="KW110" s="626"/>
      <c r="KX110" s="626"/>
      <c r="KY110" s="626"/>
      <c r="KZ110" s="633"/>
      <c r="LA110" s="626"/>
      <c r="LB110" s="626"/>
      <c r="LC110" s="626"/>
      <c r="LD110" s="626"/>
      <c r="LE110" s="626"/>
      <c r="LF110" s="626"/>
      <c r="LG110" s="633"/>
      <c r="LH110" s="626"/>
      <c r="LI110" s="626"/>
      <c r="LJ110" s="626"/>
      <c r="LK110" s="626"/>
      <c r="LL110" s="626"/>
      <c r="LM110" s="627"/>
      <c r="LN110" s="633"/>
      <c r="LO110" s="626"/>
      <c r="LP110" s="626"/>
      <c r="LQ110" s="626"/>
      <c r="LR110" s="626"/>
      <c r="LS110" s="626"/>
      <c r="LT110" s="626"/>
      <c r="LU110" s="633"/>
      <c r="LV110" s="626"/>
      <c r="LW110" s="626"/>
      <c r="LX110" s="626"/>
      <c r="LY110" s="626"/>
      <c r="LZ110" s="626"/>
      <c r="MA110" s="626"/>
      <c r="MB110" s="633"/>
      <c r="MC110" s="790"/>
      <c r="MD110" s="790"/>
      <c r="ME110" s="790"/>
      <c r="MF110" s="790"/>
      <c r="MG110" s="790"/>
      <c r="MH110" s="790"/>
      <c r="MI110" s="633"/>
      <c r="MJ110" s="626"/>
      <c r="MK110" s="626"/>
      <c r="ML110" s="626"/>
      <c r="MM110" s="626"/>
      <c r="MN110" s="626"/>
      <c r="MO110" s="626"/>
      <c r="MP110" s="633"/>
      <c r="MQ110" s="626"/>
      <c r="MR110" s="626"/>
      <c r="MS110" s="626"/>
      <c r="MT110" s="626"/>
    </row>
    <row r="111" spans="1:358" ht="22.8" hidden="1" customHeight="1" outlineLevel="1" thickBot="1">
      <c r="A111" s="629">
        <v>2</v>
      </c>
      <c r="B111" s="629"/>
      <c r="C111" s="629"/>
      <c r="D111" s="630"/>
      <c r="E111" s="630"/>
      <c r="F111" s="631" t="s">
        <v>648</v>
      </c>
      <c r="G111" s="632">
        <f>SUM(H111:FU111)</f>
        <v>7</v>
      </c>
      <c r="H111" s="625"/>
      <c r="I111" s="626"/>
      <c r="J111" s="626"/>
      <c r="K111" s="626"/>
      <c r="L111" s="626"/>
      <c r="M111" s="626"/>
      <c r="N111" s="626"/>
      <c r="O111" s="626"/>
      <c r="P111" s="626"/>
      <c r="Q111" s="626"/>
      <c r="R111" s="626"/>
      <c r="S111" s="626"/>
      <c r="T111" s="626"/>
      <c r="U111" s="626"/>
      <c r="V111" s="626"/>
      <c r="W111" s="626"/>
      <c r="X111" s="626"/>
      <c r="Y111" s="626"/>
      <c r="Z111" s="626"/>
      <c r="AA111" s="626"/>
      <c r="AB111" s="626"/>
      <c r="AC111" s="626"/>
      <c r="AD111" s="626"/>
      <c r="AE111" s="626"/>
      <c r="AF111" s="626"/>
      <c r="AG111" s="626"/>
      <c r="AH111" s="626"/>
      <c r="AI111" s="626"/>
      <c r="AJ111" s="626"/>
      <c r="AK111" s="626"/>
      <c r="AL111" s="626"/>
      <c r="AM111" s="626"/>
      <c r="AN111" s="626"/>
      <c r="AO111" s="626"/>
      <c r="AP111" s="626"/>
      <c r="AQ111" s="626"/>
      <c r="AR111" s="626"/>
      <c r="AS111" s="626"/>
      <c r="AT111" s="626"/>
      <c r="AU111" s="626"/>
      <c r="AV111" s="626"/>
      <c r="AW111" s="626"/>
      <c r="AX111" s="626"/>
      <c r="AY111" s="626"/>
      <c r="AZ111" s="626"/>
      <c r="BA111" s="626"/>
      <c r="BB111" s="626"/>
      <c r="BC111" s="626"/>
      <c r="BD111" s="626"/>
      <c r="BE111" s="626"/>
      <c r="BF111" s="626"/>
      <c r="BG111" s="626"/>
      <c r="BH111" s="626"/>
      <c r="BI111" s="626"/>
      <c r="BJ111" s="626"/>
      <c r="BK111" s="626"/>
      <c r="BL111" s="626"/>
      <c r="BM111" s="626"/>
      <c r="BN111" s="626"/>
      <c r="BO111" s="626"/>
      <c r="BP111" s="626"/>
      <c r="BQ111" s="626"/>
      <c r="BR111" s="626"/>
      <c r="BS111" s="626"/>
      <c r="BT111" s="626"/>
      <c r="BU111" s="626"/>
      <c r="BV111" s="626"/>
      <c r="BW111" s="626"/>
      <c r="BX111" s="626"/>
      <c r="BY111" s="626"/>
      <c r="BZ111" s="626"/>
      <c r="CA111" s="626"/>
      <c r="CB111" s="626"/>
      <c r="CC111" s="626"/>
      <c r="CD111" s="626"/>
      <c r="CE111" s="626"/>
      <c r="CF111" s="626"/>
      <c r="CG111" s="626"/>
      <c r="CH111" s="626"/>
      <c r="CI111" s="626"/>
      <c r="CJ111" s="626"/>
      <c r="CK111" s="626"/>
      <c r="CL111" s="626"/>
      <c r="CM111" s="626"/>
      <c r="CN111" s="626"/>
      <c r="CO111" s="626"/>
      <c r="CP111" s="626"/>
      <c r="CQ111" s="626"/>
      <c r="CR111" s="626"/>
      <c r="CS111" s="626"/>
      <c r="CT111" s="626"/>
      <c r="CU111" s="626"/>
      <c r="CV111" s="626"/>
      <c r="CW111" s="626"/>
      <c r="CX111" s="633"/>
      <c r="CY111" s="626"/>
      <c r="CZ111" s="626"/>
      <c r="DA111" s="626"/>
      <c r="DB111" s="626"/>
      <c r="DC111" s="626"/>
      <c r="DD111" s="626"/>
      <c r="DE111" s="633"/>
      <c r="DF111" s="626"/>
      <c r="DG111" s="626"/>
      <c r="DH111" s="626"/>
      <c r="DI111" s="626"/>
      <c r="DJ111" s="626"/>
      <c r="DK111" s="626"/>
      <c r="DL111" s="633"/>
      <c r="DM111" s="626"/>
      <c r="DN111" s="626"/>
      <c r="DO111" s="626"/>
      <c r="DP111" s="626"/>
      <c r="DQ111" s="626"/>
      <c r="DR111" s="626"/>
      <c r="DS111" s="633"/>
      <c r="DT111" s="626"/>
      <c r="DU111" s="626"/>
      <c r="DV111" s="626"/>
      <c r="DW111" s="626"/>
      <c r="DX111" s="626"/>
      <c r="DY111" s="626"/>
      <c r="DZ111" s="633"/>
      <c r="EA111" s="626"/>
      <c r="EB111" s="626"/>
      <c r="EC111" s="626"/>
      <c r="ED111" s="626"/>
      <c r="EE111" s="626"/>
      <c r="EF111" s="626"/>
      <c r="EG111" s="633"/>
      <c r="EH111" s="626"/>
      <c r="EI111" s="626"/>
      <c r="EJ111" s="626"/>
      <c r="EK111" s="626"/>
      <c r="EL111" s="626"/>
      <c r="EM111" s="626"/>
      <c r="EN111" s="633"/>
      <c r="EO111" s="626"/>
      <c r="EP111" s="626"/>
      <c r="EQ111" s="626"/>
      <c r="ER111" s="626"/>
      <c r="ES111" s="626"/>
      <c r="ET111" s="626"/>
      <c r="EU111" s="633"/>
      <c r="EV111" s="626"/>
      <c r="EW111" s="626"/>
      <c r="EX111" s="626"/>
      <c r="EY111" s="626"/>
      <c r="EZ111" s="626"/>
      <c r="FA111" s="626"/>
      <c r="FB111" s="633"/>
      <c r="FC111" s="626"/>
      <c r="FD111" s="626"/>
      <c r="FE111" s="626"/>
      <c r="FF111" s="626"/>
      <c r="FG111" s="626"/>
      <c r="FH111" s="626"/>
      <c r="FI111" s="633"/>
      <c r="FJ111" s="626"/>
      <c r="FK111" s="643"/>
      <c r="FL111" s="626"/>
      <c r="FM111" s="626"/>
      <c r="FN111" s="626"/>
      <c r="FO111" s="626"/>
      <c r="FP111" s="633"/>
      <c r="FQ111" s="626"/>
      <c r="FR111" s="659">
        <v>7</v>
      </c>
      <c r="FS111" s="682" t="s">
        <v>758</v>
      </c>
      <c r="FT111" s="626"/>
      <c r="FU111" s="627"/>
      <c r="FV111" s="625"/>
      <c r="FW111" s="633"/>
      <c r="FX111" s="626"/>
      <c r="FY111" s="626"/>
      <c r="FZ111" s="626"/>
      <c r="GA111" s="626"/>
      <c r="GB111" s="626"/>
      <c r="GC111" s="626"/>
      <c r="GD111" s="633"/>
      <c r="GE111" s="626"/>
      <c r="GF111" s="626"/>
      <c r="GG111" s="626"/>
      <c r="GH111" s="626"/>
      <c r="GI111" s="626"/>
      <c r="GJ111" s="626"/>
      <c r="GK111" s="633"/>
      <c r="GL111" s="626"/>
      <c r="GM111" s="626"/>
      <c r="GN111" s="626"/>
      <c r="GO111" s="626"/>
      <c r="GP111" s="626"/>
      <c r="GQ111" s="626"/>
      <c r="GR111" s="633"/>
      <c r="GS111" s="626"/>
      <c r="GT111" s="626"/>
      <c r="GU111" s="626"/>
      <c r="GV111" s="626"/>
      <c r="GW111" s="626"/>
      <c r="GX111" s="626"/>
      <c r="GY111" s="634"/>
      <c r="GZ111" s="625"/>
      <c r="HA111" s="626"/>
      <c r="HB111" s="626"/>
      <c r="HC111" s="626"/>
      <c r="HD111" s="626"/>
      <c r="HE111" s="626"/>
      <c r="HF111" s="633"/>
      <c r="HG111" s="626"/>
      <c r="HH111" s="626"/>
      <c r="HI111" s="626"/>
      <c r="HJ111" s="626"/>
      <c r="HK111" s="626"/>
      <c r="HL111" s="626"/>
      <c r="HM111" s="633"/>
      <c r="HN111" s="626"/>
      <c r="HO111" s="626"/>
      <c r="HP111" s="626"/>
      <c r="HQ111" s="626"/>
      <c r="HR111" s="626"/>
      <c r="HS111" s="626"/>
      <c r="HT111" s="633"/>
      <c r="HU111" s="626"/>
      <c r="HV111" s="626"/>
      <c r="HX111" s="626"/>
      <c r="HY111" s="626"/>
      <c r="HZ111" s="626"/>
      <c r="IA111" s="633"/>
      <c r="IB111" s="626"/>
      <c r="IC111" s="626"/>
      <c r="ID111" s="653"/>
      <c r="IE111" s="654"/>
      <c r="IF111" s="655"/>
      <c r="IG111" s="655"/>
      <c r="IH111" s="633"/>
      <c r="II111" s="626"/>
      <c r="IJ111" s="626"/>
      <c r="IK111" s="626"/>
      <c r="IL111" s="626"/>
      <c r="IM111" s="626"/>
      <c r="IN111" s="626"/>
      <c r="IO111" s="633"/>
      <c r="IP111" s="626"/>
      <c r="IQ111" s="626"/>
      <c r="IR111" s="626"/>
      <c r="IS111" s="626"/>
      <c r="IT111" s="626"/>
      <c r="IU111" s="626"/>
      <c r="IV111" s="633"/>
      <c r="IW111" s="626"/>
      <c r="IX111" s="626"/>
      <c r="IY111" s="626"/>
      <c r="IZ111" s="626"/>
      <c r="JA111" s="626"/>
      <c r="JB111" s="626"/>
      <c r="JC111" s="633"/>
      <c r="JD111" s="626"/>
      <c r="JE111" s="626"/>
      <c r="JF111" s="626"/>
      <c r="JG111" s="626"/>
      <c r="JH111" s="626"/>
      <c r="JI111" s="628"/>
      <c r="JJ111" s="633"/>
      <c r="JK111" s="626"/>
      <c r="JL111" s="626"/>
      <c r="JM111" s="626"/>
      <c r="JN111" s="626"/>
      <c r="JO111" s="626"/>
      <c r="JP111" s="626"/>
      <c r="JQ111" s="633"/>
      <c r="JR111" s="626"/>
      <c r="JS111" s="626"/>
      <c r="JT111" s="626"/>
      <c r="JU111" s="626"/>
      <c r="JV111" s="626"/>
      <c r="JW111" s="626"/>
      <c r="JX111" s="633"/>
      <c r="JY111" s="626"/>
      <c r="JZ111" s="626"/>
      <c r="KA111" s="626"/>
      <c r="KB111" s="626"/>
      <c r="KC111" s="626"/>
      <c r="KD111" s="626"/>
      <c r="KE111" s="633"/>
      <c r="KF111" s="626"/>
      <c r="KG111" s="626"/>
      <c r="KH111" s="626"/>
      <c r="KI111" s="626"/>
      <c r="KJ111" s="626"/>
      <c r="KK111" s="628"/>
      <c r="KL111" s="633"/>
      <c r="KO111" s="626"/>
      <c r="KP111" s="626"/>
      <c r="KQ111" s="626"/>
      <c r="KR111" s="626"/>
      <c r="KS111" s="633"/>
      <c r="KT111" s="626"/>
      <c r="KU111" s="626"/>
      <c r="KV111" s="626"/>
      <c r="KW111" s="626"/>
      <c r="KX111" s="626"/>
      <c r="KY111" s="626"/>
      <c r="KZ111" s="633"/>
      <c r="LA111" s="626"/>
      <c r="LB111" s="626"/>
      <c r="LC111" s="626"/>
      <c r="LD111" s="626"/>
      <c r="LE111" s="626"/>
      <c r="LF111" s="626"/>
      <c r="LG111" s="633"/>
      <c r="LH111" s="626"/>
      <c r="LI111" s="626"/>
      <c r="LJ111" s="626"/>
      <c r="LK111" s="626"/>
      <c r="LL111" s="626"/>
      <c r="LM111" s="627"/>
      <c r="LN111" s="633"/>
      <c r="LO111" s="626"/>
      <c r="LP111" s="626"/>
      <c r="LQ111" s="626"/>
      <c r="LR111" s="626"/>
      <c r="LS111" s="626"/>
      <c r="LT111" s="626"/>
      <c r="LU111" s="633"/>
      <c r="LV111" s="626"/>
      <c r="LW111" s="626"/>
      <c r="LX111" s="626"/>
      <c r="LY111" s="626"/>
      <c r="LZ111" s="626"/>
      <c r="MA111" s="626"/>
      <c r="MB111" s="633"/>
      <c r="MC111" s="790"/>
      <c r="MD111" s="790"/>
      <c r="ME111" s="790"/>
      <c r="MF111" s="790"/>
      <c r="MG111" s="790"/>
      <c r="MH111" s="790"/>
      <c r="MI111" s="633"/>
      <c r="MJ111" s="626"/>
      <c r="MK111" s="626"/>
      <c r="ML111" s="626"/>
      <c r="MM111" s="626"/>
      <c r="MN111" s="626"/>
      <c r="MO111" s="626"/>
      <c r="MP111" s="633"/>
      <c r="MQ111" s="626"/>
      <c r="MR111" s="626"/>
      <c r="MS111" s="626"/>
      <c r="MT111" s="626"/>
    </row>
    <row r="112" spans="1:358" ht="22.8" hidden="1" customHeight="1" outlineLevel="1" thickBot="1">
      <c r="A112" s="629">
        <v>2</v>
      </c>
      <c r="B112" s="629">
        <v>18</v>
      </c>
      <c r="C112" s="629">
        <v>26</v>
      </c>
      <c r="D112" s="630" t="s">
        <v>759</v>
      </c>
      <c r="E112" s="630" t="s">
        <v>649</v>
      </c>
      <c r="F112" s="631" t="s">
        <v>760</v>
      </c>
      <c r="G112" s="632">
        <f t="shared" ref="G112:G124" si="9">SUM(H112:LP112)</f>
        <v>90</v>
      </c>
      <c r="H112" s="625"/>
      <c r="I112" s="626"/>
      <c r="J112" s="626"/>
      <c r="K112" s="626"/>
      <c r="L112" s="626"/>
      <c r="M112" s="626"/>
      <c r="N112" s="626"/>
      <c r="O112" s="626"/>
      <c r="P112" s="626"/>
      <c r="Q112" s="626"/>
      <c r="R112" s="626"/>
      <c r="S112" s="626"/>
      <c r="T112" s="626"/>
      <c r="U112" s="626"/>
      <c r="V112" s="626"/>
      <c r="W112" s="626"/>
      <c r="X112" s="626"/>
      <c r="Y112" s="626"/>
      <c r="Z112" s="626"/>
      <c r="AA112" s="626"/>
      <c r="AB112" s="626"/>
      <c r="AC112" s="626"/>
      <c r="AD112" s="626"/>
      <c r="AE112" s="626"/>
      <c r="AF112" s="626"/>
      <c r="AG112" s="626"/>
      <c r="AH112" s="626"/>
      <c r="AI112" s="626"/>
      <c r="AJ112" s="626"/>
      <c r="AK112" s="626"/>
      <c r="AL112" s="626"/>
      <c r="AM112" s="626"/>
      <c r="AN112" s="626"/>
      <c r="AO112" s="626"/>
      <c r="AP112" s="626"/>
      <c r="AQ112" s="626"/>
      <c r="AR112" s="626"/>
      <c r="AS112" s="626"/>
      <c r="AT112" s="626"/>
      <c r="AU112" s="626"/>
      <c r="AV112" s="626"/>
      <c r="AW112" s="626"/>
      <c r="AX112" s="626"/>
      <c r="AY112" s="626"/>
      <c r="AZ112" s="626"/>
      <c r="BA112" s="626"/>
      <c r="BB112" s="626"/>
      <c r="BC112" s="626"/>
      <c r="BD112" s="626"/>
      <c r="BE112" s="626"/>
      <c r="BF112" s="626"/>
      <c r="BG112" s="626"/>
      <c r="BH112" s="626"/>
      <c r="BI112" s="626"/>
      <c r="BJ112" s="626"/>
      <c r="BK112" s="626"/>
      <c r="BL112" s="626"/>
      <c r="BM112" s="626"/>
      <c r="BN112" s="626"/>
      <c r="BO112" s="626"/>
      <c r="BP112" s="626"/>
      <c r="BQ112" s="626"/>
      <c r="BR112" s="626"/>
      <c r="BS112" s="626"/>
      <c r="BT112" s="626"/>
      <c r="BU112" s="626"/>
      <c r="BV112" s="626"/>
      <c r="BW112" s="626"/>
      <c r="BX112" s="626"/>
      <c r="BY112" s="626"/>
      <c r="BZ112" s="626"/>
      <c r="CA112" s="626"/>
      <c r="CB112" s="626"/>
      <c r="CC112" s="626"/>
      <c r="CD112" s="626"/>
      <c r="CE112" s="626"/>
      <c r="CF112" s="626"/>
      <c r="CG112" s="626"/>
      <c r="CH112" s="626"/>
      <c r="CI112" s="626"/>
      <c r="CJ112" s="626"/>
      <c r="CK112" s="626"/>
      <c r="CL112" s="626"/>
      <c r="CM112" s="626"/>
      <c r="CN112" s="626"/>
      <c r="CO112" s="626"/>
      <c r="CP112" s="626"/>
      <c r="CQ112" s="626"/>
      <c r="CR112" s="626"/>
      <c r="CS112" s="626"/>
      <c r="CT112" s="626"/>
      <c r="CU112" s="626"/>
      <c r="CV112" s="626"/>
      <c r="CW112" s="626"/>
      <c r="CX112" s="633"/>
      <c r="CY112" s="626"/>
      <c r="CZ112" s="626"/>
      <c r="DA112" s="626"/>
      <c r="DB112" s="626"/>
      <c r="DC112" s="626"/>
      <c r="DD112" s="626"/>
      <c r="DE112" s="633"/>
      <c r="DF112" s="626"/>
      <c r="DG112" s="626"/>
      <c r="DH112" s="626"/>
      <c r="DI112" s="626"/>
      <c r="DJ112" s="626"/>
      <c r="DK112" s="626"/>
      <c r="DL112" s="633"/>
      <c r="DM112" s="626"/>
      <c r="DN112" s="626"/>
      <c r="DO112" s="626"/>
      <c r="DP112" s="626"/>
      <c r="DQ112" s="626"/>
      <c r="DR112" s="626"/>
      <c r="DS112" s="633"/>
      <c r="DT112" s="626"/>
      <c r="DU112" s="626"/>
      <c r="DV112" s="626"/>
      <c r="DW112" s="626"/>
      <c r="DX112" s="626"/>
      <c r="DY112" s="626"/>
      <c r="DZ112" s="633"/>
      <c r="EA112" s="626"/>
      <c r="EB112" s="626"/>
      <c r="EC112" s="626"/>
      <c r="ED112" s="626"/>
      <c r="EE112" s="626"/>
      <c r="EF112" s="626"/>
      <c r="EG112" s="633"/>
      <c r="EH112" s="626"/>
      <c r="EI112" s="626"/>
      <c r="EJ112" s="626"/>
      <c r="EK112" s="626"/>
      <c r="EL112" s="626"/>
      <c r="EM112" s="626"/>
      <c r="EN112" s="633"/>
      <c r="EO112" s="626"/>
      <c r="EP112" s="626"/>
      <c r="EQ112" s="626"/>
      <c r="ER112" s="626"/>
      <c r="ES112" s="626"/>
      <c r="ET112" s="626"/>
      <c r="EU112" s="633"/>
      <c r="EV112" s="626"/>
      <c r="EW112" s="626"/>
      <c r="EX112" s="626"/>
      <c r="EY112" s="626"/>
      <c r="EZ112" s="626"/>
      <c r="FA112" s="626"/>
      <c r="FB112" s="633"/>
      <c r="FC112" s="626"/>
      <c r="FD112" s="626">
        <v>12</v>
      </c>
      <c r="FE112" s="626">
        <v>12</v>
      </c>
      <c r="FF112" s="626">
        <v>14</v>
      </c>
      <c r="FG112" s="626">
        <v>10</v>
      </c>
      <c r="FH112" s="626">
        <v>14</v>
      </c>
      <c r="FI112" s="633"/>
      <c r="FJ112" s="626">
        <v>14</v>
      </c>
      <c r="FK112" s="626">
        <v>8</v>
      </c>
      <c r="FL112" s="626">
        <v>6</v>
      </c>
      <c r="FM112" s="626"/>
      <c r="FN112" s="626"/>
      <c r="FO112" s="626"/>
      <c r="FP112" s="633"/>
      <c r="FQ112" s="626"/>
      <c r="FR112" s="626"/>
      <c r="FS112" s="626"/>
      <c r="FT112" s="626"/>
      <c r="FU112" s="627"/>
      <c r="FV112" s="625"/>
      <c r="FW112" s="633"/>
      <c r="FX112" s="626"/>
      <c r="FY112" s="626"/>
      <c r="FZ112" s="626"/>
      <c r="GA112" s="664"/>
      <c r="GB112" s="626"/>
      <c r="GC112" s="626"/>
      <c r="GD112" s="633"/>
      <c r="GE112" s="626"/>
      <c r="GF112" s="626"/>
      <c r="GG112" s="626"/>
      <c r="GH112" s="626"/>
      <c r="GI112" s="626"/>
      <c r="GJ112" s="626"/>
      <c r="GK112" s="633"/>
      <c r="GL112" s="626"/>
      <c r="GM112" s="626"/>
      <c r="GN112" s="626"/>
      <c r="GO112" s="626"/>
      <c r="GP112" s="626"/>
      <c r="GQ112" s="626"/>
      <c r="GR112" s="633"/>
      <c r="GS112" s="626"/>
      <c r="GT112" s="626"/>
      <c r="GU112" s="626"/>
      <c r="GV112" s="626"/>
      <c r="GW112" s="626"/>
      <c r="GX112" s="626"/>
      <c r="GY112" s="634"/>
      <c r="GZ112" s="625"/>
      <c r="HA112" s="626"/>
      <c r="HB112" s="626"/>
      <c r="HC112" s="626"/>
      <c r="HD112" s="626"/>
      <c r="HE112" s="626"/>
      <c r="HF112" s="633"/>
      <c r="HG112" s="626"/>
      <c r="HH112" s="626"/>
      <c r="HI112" s="626"/>
      <c r="HJ112" s="626"/>
      <c r="HK112" s="626"/>
      <c r="HL112" s="626"/>
      <c r="HM112" s="633"/>
      <c r="HN112" s="626"/>
      <c r="HO112" s="626"/>
      <c r="HP112" s="626"/>
      <c r="HQ112" s="626"/>
      <c r="HR112" s="626"/>
      <c r="HS112" s="626"/>
      <c r="HT112" s="633"/>
      <c r="HU112" s="626"/>
      <c r="HV112" s="626"/>
      <c r="HX112" s="626"/>
      <c r="HY112" s="626"/>
      <c r="HZ112" s="626"/>
      <c r="IA112" s="633"/>
      <c r="IB112" s="626"/>
      <c r="IC112" s="626"/>
      <c r="ID112" s="653"/>
      <c r="IE112" s="654"/>
      <c r="IF112" s="655"/>
      <c r="IG112" s="655"/>
      <c r="IH112" s="633"/>
      <c r="II112" s="626"/>
      <c r="IJ112" s="626"/>
      <c r="IK112" s="626"/>
      <c r="IL112" s="626"/>
      <c r="IM112" s="626"/>
      <c r="IN112" s="626"/>
      <c r="IO112" s="633"/>
      <c r="IP112" s="626"/>
      <c r="IQ112" s="626"/>
      <c r="IR112" s="626"/>
      <c r="IS112" s="626"/>
      <c r="IT112" s="626"/>
      <c r="IU112" s="626"/>
      <c r="IV112" s="633"/>
      <c r="IW112" s="626"/>
      <c r="IX112" s="626"/>
      <c r="IY112" s="626"/>
      <c r="IZ112" s="626"/>
      <c r="JA112" s="626"/>
      <c r="JB112" s="626"/>
      <c r="JC112" s="633"/>
      <c r="JD112" s="626"/>
      <c r="JE112" s="626"/>
      <c r="JF112" s="626"/>
      <c r="JG112" s="626"/>
      <c r="JH112" s="626"/>
      <c r="JI112" s="628"/>
      <c r="JJ112" s="633"/>
      <c r="JK112" s="626"/>
      <c r="JL112" s="626"/>
      <c r="JM112" s="626"/>
      <c r="JN112" s="626"/>
      <c r="JO112" s="626"/>
      <c r="JP112" s="626"/>
      <c r="JQ112" s="633"/>
      <c r="JR112" s="626"/>
      <c r="JS112" s="626"/>
      <c r="JT112" s="626"/>
      <c r="JU112" s="626"/>
      <c r="JV112" s="626"/>
      <c r="JW112" s="626"/>
      <c r="JX112" s="633"/>
      <c r="JY112" s="626"/>
      <c r="JZ112" s="626"/>
      <c r="KA112" s="626"/>
      <c r="KB112" s="626"/>
      <c r="KC112" s="626"/>
      <c r="KD112" s="626"/>
      <c r="KE112" s="633"/>
      <c r="KF112" s="626"/>
      <c r="KG112" s="626"/>
      <c r="KH112" s="626"/>
      <c r="KI112" s="626"/>
      <c r="KJ112" s="626"/>
      <c r="KK112" s="628"/>
      <c r="KL112" s="633"/>
      <c r="KO112" s="626"/>
      <c r="KP112" s="626"/>
      <c r="KQ112" s="626"/>
      <c r="KR112" s="626"/>
      <c r="KS112" s="633"/>
      <c r="KT112" s="626"/>
      <c r="KU112" s="626"/>
      <c r="KV112" s="626"/>
      <c r="KW112" s="626"/>
      <c r="KX112" s="626"/>
      <c r="KY112" s="626"/>
      <c r="KZ112" s="633"/>
      <c r="LA112" s="626"/>
      <c r="LB112" s="626"/>
      <c r="LC112" s="626"/>
      <c r="LD112" s="626"/>
      <c r="LE112" s="626"/>
      <c r="LF112" s="626"/>
      <c r="LG112" s="633"/>
      <c r="LH112" s="626"/>
      <c r="LI112" s="626"/>
      <c r="LJ112" s="626"/>
      <c r="LK112" s="626"/>
      <c r="LL112" s="626"/>
      <c r="LM112" s="627"/>
      <c r="LN112" s="633"/>
      <c r="LO112" s="626"/>
      <c r="LP112" s="626"/>
      <c r="LQ112" s="626"/>
      <c r="LR112" s="626"/>
      <c r="LS112" s="626"/>
      <c r="LT112" s="626"/>
      <c r="LU112" s="633"/>
      <c r="LV112" s="626"/>
      <c r="LW112" s="626"/>
      <c r="LX112" s="626"/>
      <c r="LY112" s="626"/>
      <c r="LZ112" s="626"/>
      <c r="MA112" s="626"/>
      <c r="MB112" s="633"/>
      <c r="MC112" s="790"/>
      <c r="MD112" s="790"/>
      <c r="ME112" s="790"/>
      <c r="MF112" s="790"/>
      <c r="MG112" s="790"/>
      <c r="MH112" s="790"/>
      <c r="MI112" s="633"/>
      <c r="MJ112" s="626"/>
      <c r="MK112" s="626"/>
      <c r="ML112" s="626"/>
      <c r="MM112" s="626"/>
      <c r="MN112" s="626"/>
      <c r="MO112" s="626"/>
      <c r="MP112" s="633"/>
      <c r="MQ112" s="626"/>
      <c r="MR112" s="626"/>
      <c r="MS112" s="626"/>
      <c r="MT112" s="626"/>
    </row>
    <row r="113" spans="1:358" ht="22.8" hidden="1" customHeight="1" outlineLevel="1" thickTop="1" thickBot="1">
      <c r="A113" s="629">
        <v>2</v>
      </c>
      <c r="B113" s="629"/>
      <c r="C113" s="629"/>
      <c r="D113" s="630"/>
      <c r="E113" s="630"/>
      <c r="F113" s="631" t="s">
        <v>648</v>
      </c>
      <c r="G113" s="632">
        <f t="shared" si="9"/>
        <v>6</v>
      </c>
      <c r="H113" s="625"/>
      <c r="I113" s="626"/>
      <c r="J113" s="626"/>
      <c r="K113" s="626"/>
      <c r="L113" s="626"/>
      <c r="M113" s="626"/>
      <c r="N113" s="626"/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6"/>
      <c r="Z113" s="626"/>
      <c r="AA113" s="626"/>
      <c r="AB113" s="626"/>
      <c r="AC113" s="626"/>
      <c r="AD113" s="626"/>
      <c r="AE113" s="626"/>
      <c r="AF113" s="626"/>
      <c r="AG113" s="626"/>
      <c r="AH113" s="626"/>
      <c r="AI113" s="626"/>
      <c r="AJ113" s="626"/>
      <c r="AK113" s="626"/>
      <c r="AL113" s="626"/>
      <c r="AM113" s="626"/>
      <c r="AN113" s="626"/>
      <c r="AO113" s="626"/>
      <c r="AP113" s="626"/>
      <c r="AQ113" s="626"/>
      <c r="AR113" s="626"/>
      <c r="AS113" s="626"/>
      <c r="AT113" s="626"/>
      <c r="AU113" s="626"/>
      <c r="AV113" s="626"/>
      <c r="AW113" s="626"/>
      <c r="AX113" s="626"/>
      <c r="AY113" s="626"/>
      <c r="AZ113" s="626"/>
      <c r="BA113" s="626"/>
      <c r="BB113" s="626"/>
      <c r="BC113" s="626"/>
      <c r="BD113" s="626"/>
      <c r="BE113" s="626"/>
      <c r="BF113" s="626"/>
      <c r="BG113" s="626"/>
      <c r="BH113" s="626"/>
      <c r="BI113" s="626"/>
      <c r="BJ113" s="626"/>
      <c r="BK113" s="626"/>
      <c r="BL113" s="626"/>
      <c r="BM113" s="626"/>
      <c r="BN113" s="626"/>
      <c r="BO113" s="626"/>
      <c r="BP113" s="626"/>
      <c r="BQ113" s="626"/>
      <c r="BR113" s="626"/>
      <c r="BS113" s="626"/>
      <c r="BT113" s="626"/>
      <c r="BU113" s="626"/>
      <c r="BV113" s="626"/>
      <c r="BW113" s="626"/>
      <c r="BX113" s="626"/>
      <c r="BY113" s="626"/>
      <c r="BZ113" s="626"/>
      <c r="CA113" s="626"/>
      <c r="CB113" s="626"/>
      <c r="CC113" s="626"/>
      <c r="CD113" s="626"/>
      <c r="CE113" s="626"/>
      <c r="CF113" s="626"/>
      <c r="CG113" s="626"/>
      <c r="CH113" s="626"/>
      <c r="CI113" s="626"/>
      <c r="CJ113" s="626"/>
      <c r="CK113" s="626"/>
      <c r="CL113" s="626"/>
      <c r="CM113" s="626"/>
      <c r="CN113" s="626"/>
      <c r="CO113" s="626"/>
      <c r="CP113" s="626"/>
      <c r="CQ113" s="626"/>
      <c r="CR113" s="626"/>
      <c r="CS113" s="626"/>
      <c r="CT113" s="626"/>
      <c r="CU113" s="626"/>
      <c r="CV113" s="626"/>
      <c r="CW113" s="626"/>
      <c r="CX113" s="633"/>
      <c r="CY113" s="626"/>
      <c r="CZ113" s="626"/>
      <c r="DA113" s="626"/>
      <c r="DB113" s="626"/>
      <c r="DC113" s="626"/>
      <c r="DD113" s="626"/>
      <c r="DE113" s="633"/>
      <c r="DF113" s="626"/>
      <c r="DG113" s="626"/>
      <c r="DH113" s="626"/>
      <c r="DI113" s="626"/>
      <c r="DJ113" s="626"/>
      <c r="DK113" s="626"/>
      <c r="DL113" s="633"/>
      <c r="DM113" s="626"/>
      <c r="DN113" s="626"/>
      <c r="DO113" s="626"/>
      <c r="DP113" s="626"/>
      <c r="DQ113" s="626"/>
      <c r="DR113" s="626"/>
      <c r="DS113" s="633"/>
      <c r="DT113" s="626"/>
      <c r="DU113" s="626"/>
      <c r="DV113" s="626"/>
      <c r="DW113" s="626"/>
      <c r="DX113" s="626"/>
      <c r="DY113" s="626"/>
      <c r="DZ113" s="633"/>
      <c r="EA113" s="626"/>
      <c r="EB113" s="626"/>
      <c r="EC113" s="626"/>
      <c r="ED113" s="626"/>
      <c r="EE113" s="626"/>
      <c r="EF113" s="626"/>
      <c r="EG113" s="633"/>
      <c r="EH113" s="626"/>
      <c r="EI113" s="626"/>
      <c r="EJ113" s="626"/>
      <c r="EK113" s="626"/>
      <c r="EL113" s="626"/>
      <c r="EM113" s="626"/>
      <c r="EN113" s="633"/>
      <c r="EO113" s="626"/>
      <c r="EP113" s="626"/>
      <c r="EQ113" s="626"/>
      <c r="ER113" s="626"/>
      <c r="ES113" s="626"/>
      <c r="ET113" s="648"/>
      <c r="EU113" s="633"/>
      <c r="EV113" s="648"/>
      <c r="EW113" s="648"/>
      <c r="EX113" s="648"/>
      <c r="EY113" s="626"/>
      <c r="EZ113" s="626"/>
      <c r="FA113" s="626"/>
      <c r="FB113" s="633"/>
      <c r="FC113" s="626"/>
      <c r="FD113" s="626"/>
      <c r="FE113" s="626"/>
      <c r="FF113" s="626"/>
      <c r="FG113" s="626"/>
      <c r="FH113" s="626"/>
      <c r="FI113" s="633"/>
      <c r="FJ113" s="626"/>
      <c r="FK113" s="626"/>
      <c r="FL113" s="626"/>
      <c r="FM113" s="626"/>
      <c r="FN113" s="626"/>
      <c r="FO113" s="626"/>
      <c r="FP113" s="633"/>
      <c r="FQ113" s="626"/>
      <c r="FR113" s="626"/>
      <c r="FS113" s="626"/>
      <c r="FT113" s="626"/>
      <c r="FU113" s="627"/>
      <c r="FV113" s="625"/>
      <c r="FW113" s="633"/>
      <c r="FX113" s="626"/>
      <c r="FY113" s="626"/>
      <c r="FZ113" s="626"/>
      <c r="GA113" s="664"/>
      <c r="GB113" s="626"/>
      <c r="GC113" s="626"/>
      <c r="GD113" s="633"/>
      <c r="GE113" s="626"/>
      <c r="GF113" s="626"/>
      <c r="GG113" s="685">
        <v>6</v>
      </c>
      <c r="GH113" s="682" t="s">
        <v>726</v>
      </c>
      <c r="GI113" s="626"/>
      <c r="GJ113" s="626"/>
      <c r="GK113" s="633"/>
      <c r="GL113" s="626"/>
      <c r="GM113" s="626"/>
      <c r="GN113" s="626"/>
      <c r="GO113" s="626"/>
      <c r="GP113" s="626"/>
      <c r="GQ113" s="626"/>
      <c r="GR113" s="633"/>
      <c r="GS113" s="626"/>
      <c r="GT113" s="626"/>
      <c r="GU113" s="626"/>
      <c r="GV113" s="626"/>
      <c r="GW113" s="626"/>
      <c r="GX113" s="626"/>
      <c r="GY113" s="634"/>
      <c r="GZ113" s="625"/>
      <c r="HA113" s="626"/>
      <c r="HB113" s="626"/>
      <c r="HC113" s="626"/>
      <c r="HD113" s="626"/>
      <c r="HE113" s="626"/>
      <c r="HF113" s="633"/>
      <c r="HG113" s="626"/>
      <c r="HH113" s="626"/>
      <c r="HI113" s="626"/>
      <c r="HJ113" s="626"/>
      <c r="HK113" s="626"/>
      <c r="HL113" s="626"/>
      <c r="HM113" s="633"/>
      <c r="HN113" s="626"/>
      <c r="HO113" s="626"/>
      <c r="HP113" s="626"/>
      <c r="HQ113" s="626"/>
      <c r="HR113" s="626"/>
      <c r="HS113" s="626"/>
      <c r="HT113" s="633"/>
      <c r="HU113" s="626"/>
      <c r="HV113" s="626"/>
      <c r="HX113" s="626"/>
      <c r="HY113" s="626"/>
      <c r="HZ113" s="626"/>
      <c r="IA113" s="633"/>
      <c r="IB113" s="626"/>
      <c r="IC113" s="626"/>
      <c r="ID113" s="653"/>
      <c r="IE113" s="654"/>
      <c r="IF113" s="655"/>
      <c r="IG113" s="655"/>
      <c r="IH113" s="633"/>
      <c r="II113" s="626"/>
      <c r="IJ113" s="626"/>
      <c r="IK113" s="626"/>
      <c r="IL113" s="626"/>
      <c r="IM113" s="626"/>
      <c r="IN113" s="626"/>
      <c r="IO113" s="633"/>
      <c r="IP113" s="626"/>
      <c r="IQ113" s="626"/>
      <c r="IR113" s="626"/>
      <c r="IS113" s="626"/>
      <c r="IT113" s="626"/>
      <c r="IU113" s="626"/>
      <c r="IV113" s="633"/>
      <c r="IW113" s="626"/>
      <c r="IX113" s="626"/>
      <c r="IY113" s="626"/>
      <c r="IZ113" s="626"/>
      <c r="JA113" s="626"/>
      <c r="JB113" s="626"/>
      <c r="JC113" s="633"/>
      <c r="JD113" s="626"/>
      <c r="JE113" s="626"/>
      <c r="JF113" s="626"/>
      <c r="JG113" s="626"/>
      <c r="JH113" s="626"/>
      <c r="JI113" s="628"/>
      <c r="JJ113" s="633"/>
      <c r="JK113" s="626"/>
      <c r="JL113" s="626"/>
      <c r="JM113" s="626"/>
      <c r="JN113" s="626"/>
      <c r="JO113" s="626"/>
      <c r="JP113" s="626"/>
      <c r="JQ113" s="633"/>
      <c r="JR113" s="626"/>
      <c r="JS113" s="626"/>
      <c r="JT113" s="626"/>
      <c r="JU113" s="626"/>
      <c r="JV113" s="626"/>
      <c r="JW113" s="626"/>
      <c r="JX113" s="633"/>
      <c r="JY113" s="626"/>
      <c r="JZ113" s="626"/>
      <c r="KA113" s="626"/>
      <c r="KB113" s="626"/>
      <c r="KC113" s="626"/>
      <c r="KD113" s="626"/>
      <c r="KE113" s="633"/>
      <c r="KF113" s="626"/>
      <c r="KG113" s="626"/>
      <c r="KH113" s="626"/>
      <c r="KI113" s="626"/>
      <c r="KJ113" s="626"/>
      <c r="KK113" s="628"/>
      <c r="KL113" s="633"/>
      <c r="KO113" s="626"/>
      <c r="KP113" s="626"/>
      <c r="KQ113" s="626"/>
      <c r="KR113" s="626"/>
      <c r="KS113" s="633"/>
      <c r="KT113" s="626"/>
      <c r="KU113" s="626"/>
      <c r="KV113" s="626"/>
      <c r="KW113" s="626"/>
      <c r="KX113" s="626"/>
      <c r="KY113" s="626"/>
      <c r="KZ113" s="633"/>
      <c r="LA113" s="626"/>
      <c r="LB113" s="626"/>
      <c r="LC113" s="626"/>
      <c r="LD113" s="626"/>
      <c r="LE113" s="626"/>
      <c r="LF113" s="626"/>
      <c r="LG113" s="633"/>
      <c r="LH113" s="626"/>
      <c r="LI113" s="626"/>
      <c r="LJ113" s="626"/>
      <c r="LK113" s="626"/>
      <c r="LL113" s="626"/>
      <c r="LM113" s="627"/>
      <c r="LN113" s="633"/>
      <c r="LO113" s="626"/>
      <c r="LP113" s="626"/>
      <c r="LQ113" s="626"/>
      <c r="LR113" s="626"/>
      <c r="LS113" s="626"/>
      <c r="LT113" s="626"/>
      <c r="LU113" s="633"/>
      <c r="LV113" s="626"/>
      <c r="LW113" s="626"/>
      <c r="LX113" s="626"/>
      <c r="LY113" s="626"/>
      <c r="LZ113" s="626"/>
      <c r="MA113" s="626"/>
      <c r="MB113" s="633"/>
      <c r="MC113" s="790"/>
      <c r="MD113" s="790"/>
      <c r="ME113" s="790"/>
      <c r="MF113" s="790"/>
      <c r="MG113" s="790"/>
      <c r="MH113" s="790"/>
      <c r="MI113" s="633"/>
      <c r="MJ113" s="626"/>
      <c r="MK113" s="626"/>
      <c r="ML113" s="626"/>
      <c r="MM113" s="626"/>
      <c r="MN113" s="626"/>
      <c r="MO113" s="626"/>
      <c r="MP113" s="633"/>
      <c r="MQ113" s="626"/>
      <c r="MR113" s="626"/>
      <c r="MS113" s="626"/>
      <c r="MT113" s="626"/>
    </row>
    <row r="114" spans="1:358" ht="22.8" hidden="1" customHeight="1" outlineLevel="1" thickTop="1" thickBot="1">
      <c r="A114" s="629">
        <v>2</v>
      </c>
      <c r="B114" s="629">
        <v>17</v>
      </c>
      <c r="C114" s="629">
        <v>26</v>
      </c>
      <c r="D114" s="630" t="s">
        <v>761</v>
      </c>
      <c r="E114" s="630" t="s">
        <v>649</v>
      </c>
      <c r="F114" s="631" t="s">
        <v>762</v>
      </c>
      <c r="G114" s="632">
        <f t="shared" si="9"/>
        <v>75</v>
      </c>
      <c r="H114" s="625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  <c r="Z114" s="626"/>
      <c r="AA114" s="626"/>
      <c r="AB114" s="626"/>
      <c r="AC114" s="626"/>
      <c r="AD114" s="626"/>
      <c r="AE114" s="626"/>
      <c r="AF114" s="626"/>
      <c r="AG114" s="626"/>
      <c r="AH114" s="626"/>
      <c r="AI114" s="626"/>
      <c r="AJ114" s="626"/>
      <c r="AK114" s="626"/>
      <c r="AL114" s="626"/>
      <c r="AM114" s="626"/>
      <c r="AN114" s="626"/>
      <c r="AO114" s="626"/>
      <c r="AP114" s="626"/>
      <c r="AQ114" s="626"/>
      <c r="AR114" s="626"/>
      <c r="AS114" s="626"/>
      <c r="AT114" s="626"/>
      <c r="AU114" s="626"/>
      <c r="AV114" s="626"/>
      <c r="AW114" s="626"/>
      <c r="AX114" s="626"/>
      <c r="AY114" s="626"/>
      <c r="AZ114" s="626"/>
      <c r="BA114" s="626"/>
      <c r="BB114" s="626"/>
      <c r="BC114" s="626"/>
      <c r="BD114" s="626"/>
      <c r="BE114" s="626"/>
      <c r="BF114" s="626"/>
      <c r="BG114" s="626"/>
      <c r="BH114" s="626"/>
      <c r="BI114" s="626"/>
      <c r="BJ114" s="626"/>
      <c r="BK114" s="626"/>
      <c r="BL114" s="626"/>
      <c r="BM114" s="626"/>
      <c r="BN114" s="626"/>
      <c r="BO114" s="626"/>
      <c r="BP114" s="626"/>
      <c r="BQ114" s="626"/>
      <c r="BR114" s="626"/>
      <c r="BS114" s="626"/>
      <c r="BT114" s="626"/>
      <c r="BU114" s="626"/>
      <c r="BV114" s="626"/>
      <c r="BW114" s="626"/>
      <c r="BX114" s="626"/>
      <c r="BY114" s="626"/>
      <c r="BZ114" s="626"/>
      <c r="CA114" s="626"/>
      <c r="CB114" s="626"/>
      <c r="CC114" s="626"/>
      <c r="CD114" s="626"/>
      <c r="CE114" s="626"/>
      <c r="CF114" s="626"/>
      <c r="CG114" s="626"/>
      <c r="CH114" s="626"/>
      <c r="CI114" s="626"/>
      <c r="CJ114" s="626"/>
      <c r="CK114" s="626"/>
      <c r="CL114" s="626"/>
      <c r="CM114" s="626"/>
      <c r="CN114" s="626"/>
      <c r="CO114" s="626"/>
      <c r="CP114" s="626"/>
      <c r="CQ114" s="626"/>
      <c r="CR114" s="626"/>
      <c r="CS114" s="626"/>
      <c r="CT114" s="626"/>
      <c r="CU114" s="626"/>
      <c r="CV114" s="626"/>
      <c r="CW114" s="626"/>
      <c r="CX114" s="633"/>
      <c r="CY114" s="626"/>
      <c r="CZ114" s="626"/>
      <c r="DA114" s="626"/>
      <c r="DB114" s="626"/>
      <c r="DC114" s="626"/>
      <c r="DD114" s="626"/>
      <c r="DE114" s="633"/>
      <c r="DF114" s="626"/>
      <c r="DG114" s="626"/>
      <c r="DH114" s="626"/>
      <c r="DI114" s="626"/>
      <c r="DJ114" s="626"/>
      <c r="DK114" s="626"/>
      <c r="DL114" s="633"/>
      <c r="DM114" s="626"/>
      <c r="DN114" s="626"/>
      <c r="DO114" s="626"/>
      <c r="DP114" s="626"/>
      <c r="DQ114" s="626"/>
      <c r="DR114" s="626"/>
      <c r="DS114" s="633"/>
      <c r="DT114" s="626"/>
      <c r="DU114" s="626"/>
      <c r="DV114" s="626"/>
      <c r="DW114" s="626"/>
      <c r="DX114" s="626"/>
      <c r="DY114" s="626"/>
      <c r="DZ114" s="633"/>
      <c r="EA114" s="626"/>
      <c r="EB114" s="626"/>
      <c r="EC114" s="626"/>
      <c r="ED114" s="626"/>
      <c r="EE114" s="626"/>
      <c r="EF114" s="626"/>
      <c r="EG114" s="633"/>
      <c r="EH114" s="626"/>
      <c r="EI114" s="626"/>
      <c r="EJ114" s="626"/>
      <c r="EK114" s="626"/>
      <c r="EL114" s="626"/>
      <c r="EM114" s="626"/>
      <c r="EN114" s="633"/>
      <c r="EO114" s="626"/>
      <c r="EP114" s="626"/>
      <c r="EQ114" s="626"/>
      <c r="ER114" s="626"/>
      <c r="ES114" s="626"/>
      <c r="ET114" s="626"/>
      <c r="EU114" s="633"/>
      <c r="EV114" s="626"/>
      <c r="EW114" s="626"/>
      <c r="EX114" s="626"/>
      <c r="EY114" s="626"/>
      <c r="EZ114" s="626"/>
      <c r="FA114" s="626"/>
      <c r="FB114" s="633"/>
      <c r="FC114" s="626"/>
      <c r="FD114" s="626"/>
      <c r="FE114" s="626"/>
      <c r="FF114" s="626"/>
      <c r="FG114" s="626"/>
      <c r="FH114" s="626"/>
      <c r="FI114" s="633"/>
      <c r="FJ114" s="626"/>
      <c r="FK114" s="626"/>
      <c r="FL114" s="626"/>
      <c r="FM114" s="626">
        <v>0</v>
      </c>
      <c r="FN114" s="626">
        <v>9</v>
      </c>
      <c r="FO114" s="626">
        <v>14</v>
      </c>
      <c r="FP114" s="633"/>
      <c r="FQ114" s="626">
        <v>13</v>
      </c>
      <c r="FR114" s="626">
        <v>8</v>
      </c>
      <c r="FS114" s="626">
        <v>5</v>
      </c>
      <c r="FT114" s="626">
        <v>12</v>
      </c>
      <c r="FU114" s="627">
        <v>10</v>
      </c>
      <c r="FV114" s="625">
        <v>4</v>
      </c>
      <c r="FW114" s="633"/>
      <c r="FX114" s="626"/>
      <c r="FY114" s="626"/>
      <c r="FZ114" s="626"/>
      <c r="GA114" s="626"/>
      <c r="GB114" s="626"/>
      <c r="GC114" s="626"/>
      <c r="GD114" s="633"/>
      <c r="GE114" s="626"/>
      <c r="GF114" s="626"/>
      <c r="GG114" s="626"/>
      <c r="GH114" s="626"/>
      <c r="GI114" s="626"/>
      <c r="GJ114" s="626"/>
      <c r="GK114" s="633"/>
      <c r="GL114" s="626"/>
      <c r="GM114" s="626"/>
      <c r="GN114" s="626"/>
      <c r="GO114" s="626"/>
      <c r="GP114" s="626"/>
      <c r="GQ114" s="626"/>
      <c r="GR114" s="633"/>
      <c r="GS114" s="626"/>
      <c r="GT114" s="626"/>
      <c r="GU114" s="626"/>
      <c r="GV114" s="626"/>
      <c r="GW114" s="626"/>
      <c r="GX114" s="626"/>
      <c r="GY114" s="634"/>
      <c r="GZ114" s="625"/>
      <c r="HA114" s="626"/>
      <c r="HB114" s="626"/>
      <c r="HC114" s="626"/>
      <c r="HD114" s="626"/>
      <c r="HE114" s="626"/>
      <c r="HF114" s="633"/>
      <c r="HG114" s="626"/>
      <c r="HH114" s="626"/>
      <c r="HI114" s="626"/>
      <c r="HJ114" s="626"/>
      <c r="HK114" s="626"/>
      <c r="HL114" s="626"/>
      <c r="HM114" s="633"/>
      <c r="HN114" s="626"/>
      <c r="HO114" s="626"/>
      <c r="HP114" s="626"/>
      <c r="HQ114" s="626"/>
      <c r="HR114" s="626"/>
      <c r="HS114" s="626"/>
      <c r="HT114" s="633"/>
      <c r="HU114" s="626"/>
      <c r="HV114" s="626"/>
      <c r="HX114" s="626"/>
      <c r="HY114" s="626"/>
      <c r="HZ114" s="626"/>
      <c r="IA114" s="633"/>
      <c r="IB114" s="626"/>
      <c r="IC114" s="626"/>
      <c r="ID114" s="653"/>
      <c r="IE114" s="654"/>
      <c r="IF114" s="655"/>
      <c r="IG114" s="655"/>
      <c r="IH114" s="633"/>
      <c r="II114" s="626"/>
      <c r="IJ114" s="626"/>
      <c r="IK114" s="626"/>
      <c r="IL114" s="626"/>
      <c r="IM114" s="626"/>
      <c r="IN114" s="626"/>
      <c r="IO114" s="633"/>
      <c r="IP114" s="626"/>
      <c r="IQ114" s="626"/>
      <c r="IR114" s="626"/>
      <c r="IS114" s="626"/>
      <c r="IT114" s="626"/>
      <c r="IU114" s="626"/>
      <c r="IV114" s="633"/>
      <c r="IW114" s="626"/>
      <c r="IX114" s="626"/>
      <c r="IY114" s="626"/>
      <c r="IZ114" s="626"/>
      <c r="JA114" s="626"/>
      <c r="JB114" s="626"/>
      <c r="JC114" s="633"/>
      <c r="JD114" s="626"/>
      <c r="JE114" s="626"/>
      <c r="JF114" s="626"/>
      <c r="JG114" s="626"/>
      <c r="JH114" s="626"/>
      <c r="JI114" s="628"/>
      <c r="JJ114" s="633"/>
      <c r="JK114" s="626"/>
      <c r="JL114" s="626"/>
      <c r="JM114" s="626"/>
      <c r="JN114" s="626"/>
      <c r="JO114" s="626"/>
      <c r="JP114" s="626"/>
      <c r="JQ114" s="633"/>
      <c r="JR114" s="626"/>
      <c r="JS114" s="626"/>
      <c r="JT114" s="626"/>
      <c r="JU114" s="626"/>
      <c r="JV114" s="626"/>
      <c r="JW114" s="626"/>
      <c r="JX114" s="633"/>
      <c r="JY114" s="626"/>
      <c r="JZ114" s="626"/>
      <c r="KA114" s="626"/>
      <c r="KB114" s="626"/>
      <c r="KC114" s="626"/>
      <c r="KD114" s="626"/>
      <c r="KE114" s="633"/>
      <c r="KF114" s="626"/>
      <c r="KG114" s="626"/>
      <c r="KH114" s="626"/>
      <c r="KI114" s="626"/>
      <c r="KJ114" s="626"/>
      <c r="KK114" s="628"/>
      <c r="KL114" s="633"/>
      <c r="KO114" s="626"/>
      <c r="KP114" s="626"/>
      <c r="KQ114" s="626"/>
      <c r="KR114" s="626"/>
      <c r="KS114" s="633"/>
      <c r="KT114" s="626"/>
      <c r="KU114" s="626"/>
      <c r="KV114" s="626"/>
      <c r="KW114" s="626"/>
      <c r="KX114" s="626"/>
      <c r="KY114" s="626"/>
      <c r="KZ114" s="633"/>
      <c r="LA114" s="626"/>
      <c r="LB114" s="626"/>
      <c r="LC114" s="626"/>
      <c r="LD114" s="626"/>
      <c r="LE114" s="626"/>
      <c r="LF114" s="626"/>
      <c r="LG114" s="633"/>
      <c r="LH114" s="626"/>
      <c r="LI114" s="626"/>
      <c r="LJ114" s="626"/>
      <c r="LK114" s="626"/>
      <c r="LL114" s="626"/>
      <c r="LM114" s="627"/>
      <c r="LN114" s="633"/>
      <c r="LO114" s="626"/>
      <c r="LP114" s="626"/>
      <c r="LQ114" s="626"/>
      <c r="LR114" s="626"/>
      <c r="LS114" s="626"/>
      <c r="LT114" s="626"/>
      <c r="LU114" s="633"/>
      <c r="LV114" s="626"/>
      <c r="LW114" s="626"/>
      <c r="LX114" s="626"/>
      <c r="LY114" s="626"/>
      <c r="LZ114" s="626"/>
      <c r="MA114" s="626"/>
      <c r="MB114" s="633"/>
      <c r="MC114" s="790"/>
      <c r="MD114" s="790"/>
      <c r="ME114" s="790"/>
      <c r="MF114" s="790"/>
      <c r="MG114" s="790"/>
      <c r="MH114" s="790"/>
      <c r="MI114" s="633"/>
      <c r="MJ114" s="626"/>
      <c r="MK114" s="626"/>
      <c r="ML114" s="626"/>
      <c r="MM114" s="626"/>
      <c r="MN114" s="626"/>
      <c r="MO114" s="626"/>
      <c r="MP114" s="633"/>
      <c r="MQ114" s="626"/>
      <c r="MR114" s="626"/>
      <c r="MS114" s="626"/>
      <c r="MT114" s="626"/>
    </row>
    <row r="115" spans="1:358" ht="22.8" hidden="1" customHeight="1" outlineLevel="1" thickTop="1" thickBot="1">
      <c r="A115" s="629">
        <v>2</v>
      </c>
      <c r="B115" s="629"/>
      <c r="C115" s="629"/>
      <c r="D115" s="630"/>
      <c r="E115" s="630"/>
      <c r="F115" s="631" t="s">
        <v>648</v>
      </c>
      <c r="G115" s="632">
        <f t="shared" si="9"/>
        <v>6</v>
      </c>
      <c r="H115" s="625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26"/>
      <c r="AB115" s="626"/>
      <c r="AC115" s="626"/>
      <c r="AD115" s="626"/>
      <c r="AE115" s="626"/>
      <c r="AF115" s="626"/>
      <c r="AG115" s="626"/>
      <c r="AH115" s="626"/>
      <c r="AI115" s="626"/>
      <c r="AJ115" s="626"/>
      <c r="AK115" s="626"/>
      <c r="AL115" s="626"/>
      <c r="AM115" s="626"/>
      <c r="AN115" s="626"/>
      <c r="AO115" s="626"/>
      <c r="AP115" s="626"/>
      <c r="AQ115" s="626"/>
      <c r="AR115" s="626"/>
      <c r="AS115" s="626"/>
      <c r="AT115" s="626"/>
      <c r="AU115" s="626"/>
      <c r="AV115" s="626"/>
      <c r="AW115" s="626"/>
      <c r="AX115" s="626"/>
      <c r="AY115" s="626"/>
      <c r="AZ115" s="626"/>
      <c r="BA115" s="626"/>
      <c r="BB115" s="626"/>
      <c r="BC115" s="626"/>
      <c r="BD115" s="626"/>
      <c r="BE115" s="626"/>
      <c r="BF115" s="626"/>
      <c r="BG115" s="626"/>
      <c r="BH115" s="626"/>
      <c r="BI115" s="626"/>
      <c r="BJ115" s="626"/>
      <c r="BK115" s="626"/>
      <c r="BL115" s="626"/>
      <c r="BM115" s="626"/>
      <c r="BN115" s="626"/>
      <c r="BO115" s="626"/>
      <c r="BP115" s="626"/>
      <c r="BQ115" s="626"/>
      <c r="BR115" s="626"/>
      <c r="BS115" s="626"/>
      <c r="BT115" s="626"/>
      <c r="BU115" s="626"/>
      <c r="BV115" s="626"/>
      <c r="BW115" s="626"/>
      <c r="BX115" s="626"/>
      <c r="BY115" s="626"/>
      <c r="BZ115" s="626"/>
      <c r="CA115" s="626"/>
      <c r="CB115" s="626"/>
      <c r="CC115" s="626"/>
      <c r="CD115" s="626"/>
      <c r="CE115" s="626"/>
      <c r="CF115" s="626"/>
      <c r="CG115" s="626"/>
      <c r="CH115" s="626"/>
      <c r="CI115" s="626"/>
      <c r="CJ115" s="626"/>
      <c r="CK115" s="626"/>
      <c r="CL115" s="626"/>
      <c r="CM115" s="626"/>
      <c r="CN115" s="626"/>
      <c r="CO115" s="626"/>
      <c r="CP115" s="626"/>
      <c r="CQ115" s="626"/>
      <c r="CR115" s="626"/>
      <c r="CS115" s="626"/>
      <c r="CT115" s="626"/>
      <c r="CU115" s="626"/>
      <c r="CV115" s="626"/>
      <c r="CW115" s="626"/>
      <c r="CX115" s="633"/>
      <c r="CY115" s="626"/>
      <c r="CZ115" s="626"/>
      <c r="DA115" s="626"/>
      <c r="DB115" s="626"/>
      <c r="DC115" s="626"/>
      <c r="DD115" s="626"/>
      <c r="DE115" s="633"/>
      <c r="DF115" s="626"/>
      <c r="DG115" s="626"/>
      <c r="DH115" s="626"/>
      <c r="DI115" s="626"/>
      <c r="DJ115" s="626"/>
      <c r="DK115" s="626"/>
      <c r="DL115" s="633"/>
      <c r="DM115" s="626"/>
      <c r="DN115" s="626"/>
      <c r="DO115" s="626"/>
      <c r="DP115" s="626"/>
      <c r="DQ115" s="626"/>
      <c r="DR115" s="626"/>
      <c r="DS115" s="633"/>
      <c r="DT115" s="626"/>
      <c r="DU115" s="626"/>
      <c r="DV115" s="626"/>
      <c r="DW115" s="626"/>
      <c r="DX115" s="626"/>
      <c r="DY115" s="626"/>
      <c r="DZ115" s="633"/>
      <c r="EA115" s="626"/>
      <c r="EB115" s="626"/>
      <c r="EC115" s="626"/>
      <c r="ED115" s="626"/>
      <c r="EE115" s="626"/>
      <c r="EF115" s="626"/>
      <c r="EG115" s="633"/>
      <c r="EH115" s="626"/>
      <c r="EI115" s="626"/>
      <c r="EJ115" s="626"/>
      <c r="EK115" s="626"/>
      <c r="EL115" s="626"/>
      <c r="EM115" s="626"/>
      <c r="EN115" s="633"/>
      <c r="EO115" s="626"/>
      <c r="EP115" s="626"/>
      <c r="EQ115" s="626"/>
      <c r="ER115" s="626"/>
      <c r="ES115" s="626"/>
      <c r="ET115" s="626"/>
      <c r="EU115" s="633"/>
      <c r="EV115" s="626"/>
      <c r="EW115" s="626"/>
      <c r="EX115" s="626"/>
      <c r="EY115" s="626"/>
      <c r="EZ115" s="626"/>
      <c r="FA115" s="626"/>
      <c r="FB115" s="633"/>
      <c r="FC115" s="626"/>
      <c r="FD115" s="626"/>
      <c r="FE115" s="648"/>
      <c r="FF115" s="648"/>
      <c r="FG115" s="648"/>
      <c r="FH115" s="626"/>
      <c r="FI115" s="633"/>
      <c r="FJ115" s="648"/>
      <c r="FK115" s="626"/>
      <c r="FL115" s="626"/>
      <c r="FM115" s="626"/>
      <c r="FN115" s="626"/>
      <c r="FO115" s="626"/>
      <c r="FP115" s="633"/>
      <c r="FQ115" s="626"/>
      <c r="FR115" s="626"/>
      <c r="FS115" s="626"/>
      <c r="FT115" s="626"/>
      <c r="FU115" s="627"/>
      <c r="FV115" s="625"/>
      <c r="FW115" s="633"/>
      <c r="FX115" s="626"/>
      <c r="FY115" s="626"/>
      <c r="FZ115" s="626"/>
      <c r="GA115" s="626"/>
      <c r="GB115" s="626"/>
      <c r="GC115" s="626"/>
      <c r="GD115" s="633"/>
      <c r="GE115" s="626"/>
      <c r="GF115" s="626"/>
      <c r="GG115" s="626"/>
      <c r="GH115" s="626"/>
      <c r="GI115" s="626"/>
      <c r="GK115" s="633"/>
      <c r="GL115" s="685">
        <v>6</v>
      </c>
      <c r="GM115" s="682" t="s">
        <v>683</v>
      </c>
      <c r="GN115" s="626"/>
      <c r="GO115" s="626"/>
      <c r="GP115" s="626"/>
      <c r="GQ115" s="626"/>
      <c r="GR115" s="633"/>
      <c r="GS115" s="626"/>
      <c r="GT115" s="626"/>
      <c r="GU115" s="626"/>
      <c r="GV115" s="626"/>
      <c r="GW115" s="626"/>
      <c r="GX115" s="626"/>
      <c r="GY115" s="634"/>
      <c r="GZ115" s="625"/>
      <c r="HA115" s="626"/>
      <c r="HB115" s="626"/>
      <c r="HC115" s="626"/>
      <c r="HD115" s="626"/>
      <c r="HE115" s="626"/>
      <c r="HF115" s="633"/>
      <c r="HG115" s="626"/>
      <c r="HH115" s="626"/>
      <c r="HI115" s="626"/>
      <c r="HJ115" s="626"/>
      <c r="HK115" s="626"/>
      <c r="HL115" s="626"/>
      <c r="HM115" s="633"/>
      <c r="HN115" s="626"/>
      <c r="HO115" s="626"/>
      <c r="HP115" s="626"/>
      <c r="HQ115" s="626"/>
      <c r="HR115" s="626"/>
      <c r="HS115" s="626"/>
      <c r="HT115" s="633"/>
      <c r="HU115" s="626"/>
      <c r="HV115" s="626"/>
      <c r="HX115" s="626"/>
      <c r="HY115" s="626"/>
      <c r="HZ115" s="626"/>
      <c r="IA115" s="633"/>
      <c r="IB115" s="626"/>
      <c r="IC115" s="626"/>
      <c r="ID115" s="653"/>
      <c r="IE115" s="654"/>
      <c r="IF115" s="655"/>
      <c r="IG115" s="655"/>
      <c r="IH115" s="633"/>
      <c r="II115" s="626"/>
      <c r="IJ115" s="626"/>
      <c r="IK115" s="626"/>
      <c r="IL115" s="626"/>
      <c r="IM115" s="626"/>
      <c r="IN115" s="626"/>
      <c r="IO115" s="633"/>
      <c r="IP115" s="626"/>
      <c r="IQ115" s="626"/>
      <c r="IR115" s="626"/>
      <c r="IS115" s="626"/>
      <c r="IT115" s="626"/>
      <c r="IU115" s="626"/>
      <c r="IV115" s="633"/>
      <c r="IW115" s="626"/>
      <c r="IX115" s="626"/>
      <c r="IY115" s="626"/>
      <c r="IZ115" s="626"/>
      <c r="JA115" s="626"/>
      <c r="JB115" s="626"/>
      <c r="JC115" s="633"/>
      <c r="JD115" s="626"/>
      <c r="JE115" s="626"/>
      <c r="JF115" s="626"/>
      <c r="JG115" s="626"/>
      <c r="JH115" s="626"/>
      <c r="JI115" s="628"/>
      <c r="JJ115" s="633"/>
      <c r="JK115" s="626"/>
      <c r="JL115" s="626"/>
      <c r="JM115" s="626"/>
      <c r="JN115" s="626"/>
      <c r="JO115" s="626"/>
      <c r="JP115" s="626"/>
      <c r="JQ115" s="633"/>
      <c r="JR115" s="626"/>
      <c r="JS115" s="626"/>
      <c r="JT115" s="626"/>
      <c r="JU115" s="626"/>
      <c r="JV115" s="626"/>
      <c r="JW115" s="626"/>
      <c r="JX115" s="633"/>
      <c r="JY115" s="626"/>
      <c r="JZ115" s="626"/>
      <c r="KA115" s="626"/>
      <c r="KB115" s="626"/>
      <c r="KC115" s="626"/>
      <c r="KD115" s="626"/>
      <c r="KE115" s="633"/>
      <c r="KF115" s="626"/>
      <c r="KG115" s="626"/>
      <c r="KH115" s="626"/>
      <c r="KI115" s="626"/>
      <c r="KJ115" s="626"/>
      <c r="KK115" s="628"/>
      <c r="KL115" s="633"/>
      <c r="KO115" s="626"/>
      <c r="KP115" s="626"/>
      <c r="KQ115" s="626"/>
      <c r="KR115" s="626"/>
      <c r="KS115" s="633"/>
      <c r="KT115" s="626"/>
      <c r="KU115" s="626"/>
      <c r="KV115" s="626"/>
      <c r="KW115" s="626"/>
      <c r="KX115" s="626"/>
      <c r="KY115" s="626"/>
      <c r="KZ115" s="633"/>
      <c r="LA115" s="626"/>
      <c r="LB115" s="626"/>
      <c r="LC115" s="626"/>
      <c r="LD115" s="626"/>
      <c r="LE115" s="626"/>
      <c r="LF115" s="626"/>
      <c r="LG115" s="633"/>
      <c r="LH115" s="626"/>
      <c r="LI115" s="626"/>
      <c r="LJ115" s="626"/>
      <c r="LK115" s="626"/>
      <c r="LL115" s="626"/>
      <c r="LM115" s="627"/>
      <c r="LN115" s="633"/>
      <c r="LO115" s="626"/>
      <c r="LP115" s="626"/>
      <c r="LQ115" s="626"/>
      <c r="LR115" s="626"/>
      <c r="LS115" s="626"/>
      <c r="LT115" s="626"/>
      <c r="LU115" s="633"/>
      <c r="LV115" s="626"/>
      <c r="LW115" s="626"/>
      <c r="LX115" s="626"/>
      <c r="LY115" s="626"/>
      <c r="LZ115" s="626"/>
      <c r="MA115" s="626"/>
      <c r="MB115" s="633"/>
      <c r="MC115" s="790"/>
      <c r="MD115" s="790"/>
      <c r="ME115" s="790"/>
      <c r="MF115" s="790"/>
      <c r="MG115" s="790"/>
      <c r="MH115" s="790"/>
      <c r="MI115" s="633"/>
      <c r="MJ115" s="626"/>
      <c r="MK115" s="626"/>
      <c r="ML115" s="626"/>
      <c r="MM115" s="626"/>
      <c r="MN115" s="626"/>
      <c r="MO115" s="626"/>
      <c r="MP115" s="633"/>
      <c r="MQ115" s="626"/>
      <c r="MR115" s="626"/>
      <c r="MS115" s="626"/>
      <c r="MT115" s="626"/>
    </row>
    <row r="116" spans="1:358" ht="22.8" hidden="1" customHeight="1" outlineLevel="1" thickTop="1" thickBot="1">
      <c r="A116" s="629">
        <v>2</v>
      </c>
      <c r="B116" s="629">
        <v>52</v>
      </c>
      <c r="C116" s="629">
        <v>27</v>
      </c>
      <c r="D116" s="630" t="s">
        <v>690</v>
      </c>
      <c r="E116" s="630" t="s">
        <v>649</v>
      </c>
      <c r="F116" s="631" t="s">
        <v>763</v>
      </c>
      <c r="G116" s="632">
        <f t="shared" si="9"/>
        <v>90</v>
      </c>
      <c r="H116" s="625"/>
      <c r="I116" s="626"/>
      <c r="J116" s="626"/>
      <c r="K116" s="626"/>
      <c r="L116" s="626"/>
      <c r="M116" s="626"/>
      <c r="N116" s="626"/>
      <c r="O116" s="626"/>
      <c r="P116" s="626"/>
      <c r="Q116" s="626"/>
      <c r="R116" s="626"/>
      <c r="S116" s="626"/>
      <c r="T116" s="626"/>
      <c r="U116" s="626"/>
      <c r="V116" s="626"/>
      <c r="W116" s="626"/>
      <c r="X116" s="626"/>
      <c r="Y116" s="626"/>
      <c r="Z116" s="626"/>
      <c r="AA116" s="626"/>
      <c r="AB116" s="626"/>
      <c r="AC116" s="626"/>
      <c r="AD116" s="626"/>
      <c r="AE116" s="626"/>
      <c r="AF116" s="626"/>
      <c r="AG116" s="626"/>
      <c r="AH116" s="626"/>
      <c r="AI116" s="626"/>
      <c r="AJ116" s="626"/>
      <c r="AK116" s="626"/>
      <c r="AL116" s="626"/>
      <c r="AM116" s="626"/>
      <c r="AN116" s="626"/>
      <c r="AO116" s="626"/>
      <c r="AP116" s="626"/>
      <c r="AQ116" s="626"/>
      <c r="AR116" s="626"/>
      <c r="AS116" s="626"/>
      <c r="AT116" s="626"/>
      <c r="AU116" s="626"/>
      <c r="AV116" s="626"/>
      <c r="AW116" s="626"/>
      <c r="AX116" s="626"/>
      <c r="AY116" s="626"/>
      <c r="AZ116" s="626"/>
      <c r="BA116" s="626"/>
      <c r="BB116" s="626"/>
      <c r="BC116" s="626"/>
      <c r="BD116" s="626"/>
      <c r="BE116" s="626"/>
      <c r="BF116" s="626"/>
      <c r="BG116" s="626"/>
      <c r="BH116" s="626"/>
      <c r="BI116" s="626"/>
      <c r="BJ116" s="626"/>
      <c r="BK116" s="626"/>
      <c r="BL116" s="626"/>
      <c r="BM116" s="626"/>
      <c r="BN116" s="626"/>
      <c r="BO116" s="626"/>
      <c r="BP116" s="626"/>
      <c r="BQ116" s="626"/>
      <c r="BR116" s="626"/>
      <c r="BS116" s="626"/>
      <c r="BT116" s="626"/>
      <c r="BU116" s="626"/>
      <c r="BV116" s="626"/>
      <c r="BW116" s="626"/>
      <c r="BX116" s="626"/>
      <c r="BY116" s="626"/>
      <c r="BZ116" s="626"/>
      <c r="CA116" s="626"/>
      <c r="CB116" s="626"/>
      <c r="CC116" s="626"/>
      <c r="CD116" s="626"/>
      <c r="CE116" s="626"/>
      <c r="CF116" s="626"/>
      <c r="CG116" s="626"/>
      <c r="CH116" s="626"/>
      <c r="CI116" s="626"/>
      <c r="CJ116" s="626"/>
      <c r="CK116" s="626"/>
      <c r="CL116" s="626"/>
      <c r="CM116" s="626"/>
      <c r="CN116" s="626"/>
      <c r="CO116" s="626"/>
      <c r="CP116" s="626"/>
      <c r="CQ116" s="626"/>
      <c r="CR116" s="626"/>
      <c r="CS116" s="626"/>
      <c r="CT116" s="626"/>
      <c r="CU116" s="626"/>
      <c r="CV116" s="626"/>
      <c r="CW116" s="626"/>
      <c r="CX116" s="633"/>
      <c r="CY116" s="626"/>
      <c r="CZ116" s="626"/>
      <c r="DA116" s="626"/>
      <c r="DB116" s="626"/>
      <c r="DC116" s="626"/>
      <c r="DD116" s="626"/>
      <c r="DE116" s="633"/>
      <c r="DF116" s="626"/>
      <c r="DG116" s="626"/>
      <c r="DH116" s="626"/>
      <c r="DI116" s="626"/>
      <c r="DJ116" s="626"/>
      <c r="DK116" s="626"/>
      <c r="DL116" s="633"/>
      <c r="DM116" s="626"/>
      <c r="DN116" s="626"/>
      <c r="DO116" s="626"/>
      <c r="DP116" s="626"/>
      <c r="DQ116" s="626"/>
      <c r="DR116" s="626"/>
      <c r="DS116" s="633"/>
      <c r="DT116" s="626"/>
      <c r="DU116" s="626"/>
      <c r="DV116" s="626"/>
      <c r="DW116" s="626"/>
      <c r="DX116" s="626"/>
      <c r="DY116" s="626"/>
      <c r="DZ116" s="633"/>
      <c r="EA116" s="626"/>
      <c r="EB116" s="626"/>
      <c r="EC116" s="626"/>
      <c r="ED116" s="626"/>
      <c r="EE116" s="626"/>
      <c r="EF116" s="626"/>
      <c r="EG116" s="633"/>
      <c r="EH116" s="626"/>
      <c r="EI116" s="626"/>
      <c r="EJ116" s="626"/>
      <c r="EK116" s="626"/>
      <c r="EL116" s="626"/>
      <c r="EM116" s="626"/>
      <c r="EN116" s="633"/>
      <c r="EO116" s="626"/>
      <c r="EP116" s="626"/>
      <c r="EQ116" s="626"/>
      <c r="ER116" s="626"/>
      <c r="ES116" s="626"/>
      <c r="ET116" s="626"/>
      <c r="EU116" s="633"/>
      <c r="EV116" s="626"/>
      <c r="EW116" s="626"/>
      <c r="EX116" s="626"/>
      <c r="EY116" s="626"/>
      <c r="EZ116" s="626"/>
      <c r="FA116" s="626"/>
      <c r="FB116" s="633"/>
      <c r="FC116" s="626"/>
      <c r="FD116" s="626"/>
      <c r="FE116" s="626"/>
      <c r="FF116" s="626"/>
      <c r="FG116" s="626"/>
      <c r="FH116" s="626"/>
      <c r="FI116" s="633"/>
      <c r="FJ116" s="626"/>
      <c r="FK116" s="626"/>
      <c r="FL116" s="626"/>
      <c r="FM116" s="626"/>
      <c r="FN116" s="626"/>
      <c r="FO116" s="626"/>
      <c r="FP116" s="633"/>
      <c r="FQ116" s="626"/>
      <c r="FR116" s="626"/>
      <c r="FS116" s="626"/>
      <c r="FT116" s="626"/>
      <c r="FU116" s="627"/>
      <c r="FV116" s="625"/>
      <c r="FW116" s="633"/>
      <c r="FX116" s="626">
        <v>10</v>
      </c>
      <c r="FY116" s="626">
        <v>14</v>
      </c>
      <c r="FZ116" s="626">
        <v>11</v>
      </c>
      <c r="GA116" s="626">
        <v>14</v>
      </c>
      <c r="GB116" s="626">
        <v>14</v>
      </c>
      <c r="GC116" s="626"/>
      <c r="GD116" s="633"/>
      <c r="GE116" s="626">
        <v>13</v>
      </c>
      <c r="GF116" s="626"/>
      <c r="GG116" s="626">
        <v>14</v>
      </c>
      <c r="GH116" s="626"/>
      <c r="GI116" s="626"/>
      <c r="GJ116" s="626"/>
      <c r="GK116" s="633"/>
      <c r="GL116" s="626"/>
      <c r="GM116" s="626"/>
      <c r="GN116" s="626"/>
      <c r="GO116" s="626"/>
      <c r="GP116" s="626"/>
      <c r="GQ116" s="626"/>
      <c r="GR116" s="633"/>
      <c r="GS116" s="626"/>
      <c r="GT116" s="626"/>
      <c r="GU116" s="626"/>
      <c r="GV116" s="626"/>
      <c r="GW116" s="626"/>
      <c r="GX116" s="626"/>
      <c r="GY116" s="634"/>
      <c r="GZ116" s="625"/>
      <c r="HA116" s="626"/>
      <c r="HB116" s="626"/>
      <c r="HC116" s="626"/>
      <c r="HD116" s="626"/>
      <c r="HE116" s="626"/>
      <c r="HF116" s="633"/>
      <c r="HG116" s="626"/>
      <c r="HH116" s="626"/>
      <c r="HI116" s="626"/>
      <c r="HJ116" s="626"/>
      <c r="HK116" s="626"/>
      <c r="HL116" s="626"/>
      <c r="HM116" s="633"/>
      <c r="HN116" s="626"/>
      <c r="HO116" s="626"/>
      <c r="HP116" s="626"/>
      <c r="HQ116" s="626"/>
      <c r="HR116" s="626"/>
      <c r="HS116" s="626"/>
      <c r="HT116" s="633"/>
      <c r="HU116" s="626"/>
      <c r="HV116" s="626"/>
      <c r="HX116" s="626"/>
      <c r="HY116" s="626"/>
      <c r="HZ116" s="626"/>
      <c r="IA116" s="633"/>
      <c r="IB116" s="626"/>
      <c r="IC116" s="626"/>
      <c r="ID116" s="653"/>
      <c r="IE116" s="654"/>
      <c r="IF116" s="655"/>
      <c r="IG116" s="655"/>
      <c r="IH116" s="633"/>
      <c r="II116" s="626"/>
      <c r="IJ116" s="626"/>
      <c r="IK116" s="626"/>
      <c r="IL116" s="626"/>
      <c r="IM116" s="626"/>
      <c r="IN116" s="626"/>
      <c r="IO116" s="633"/>
      <c r="IP116" s="626"/>
      <c r="IQ116" s="626"/>
      <c r="IR116" s="626"/>
      <c r="IS116" s="626"/>
      <c r="IT116" s="626"/>
      <c r="IU116" s="626"/>
      <c r="IV116" s="633"/>
      <c r="IW116" s="626"/>
      <c r="IX116" s="626"/>
      <c r="IY116" s="626"/>
      <c r="IZ116" s="626"/>
      <c r="JA116" s="626"/>
      <c r="JB116" s="626"/>
      <c r="JC116" s="633"/>
      <c r="JD116" s="626"/>
      <c r="JE116" s="626"/>
      <c r="JF116" s="626"/>
      <c r="JG116" s="626"/>
      <c r="JH116" s="626"/>
      <c r="JI116" s="628"/>
      <c r="JJ116" s="633"/>
      <c r="JK116" s="626"/>
      <c r="JL116" s="626"/>
      <c r="JM116" s="626"/>
      <c r="JN116" s="626"/>
      <c r="JO116" s="626"/>
      <c r="JP116" s="626"/>
      <c r="JQ116" s="633"/>
      <c r="JR116" s="626"/>
      <c r="JS116" s="626"/>
      <c r="JT116" s="626"/>
      <c r="JU116" s="626"/>
      <c r="JV116" s="626"/>
      <c r="JW116" s="626"/>
      <c r="JX116" s="633"/>
      <c r="JY116" s="626"/>
      <c r="JZ116" s="626"/>
      <c r="KA116" s="626"/>
      <c r="KB116" s="626"/>
      <c r="KC116" s="626"/>
      <c r="KD116" s="626"/>
      <c r="KE116" s="633"/>
      <c r="KF116" s="626"/>
      <c r="KG116" s="626"/>
      <c r="KH116" s="626"/>
      <c r="KI116" s="626"/>
      <c r="KJ116" s="626"/>
      <c r="KK116" s="628"/>
      <c r="KL116" s="633"/>
      <c r="KO116" s="626"/>
      <c r="KP116" s="626"/>
      <c r="KQ116" s="626"/>
      <c r="KR116" s="626"/>
      <c r="KS116" s="633"/>
      <c r="KT116" s="626"/>
      <c r="KU116" s="626"/>
      <c r="KV116" s="626"/>
      <c r="KW116" s="626"/>
      <c r="KX116" s="626"/>
      <c r="KY116" s="626"/>
      <c r="KZ116" s="633"/>
      <c r="LA116" s="626"/>
      <c r="LB116" s="626"/>
      <c r="LC116" s="626"/>
      <c r="LD116" s="626"/>
      <c r="LE116" s="626"/>
      <c r="LF116" s="626"/>
      <c r="LG116" s="633"/>
      <c r="LH116" s="626"/>
      <c r="LI116" s="626"/>
      <c r="LJ116" s="626"/>
      <c r="LK116" s="626"/>
      <c r="LL116" s="626"/>
      <c r="LM116" s="627"/>
      <c r="LN116" s="633"/>
      <c r="LO116" s="626"/>
      <c r="LP116" s="626"/>
      <c r="LQ116" s="626"/>
      <c r="LR116" s="626"/>
      <c r="LS116" s="626"/>
      <c r="LT116" s="626"/>
      <c r="LU116" s="633"/>
      <c r="LV116" s="626"/>
      <c r="LW116" s="626"/>
      <c r="LX116" s="626"/>
      <c r="LY116" s="626"/>
      <c r="LZ116" s="626"/>
      <c r="MA116" s="626"/>
      <c r="MB116" s="633"/>
      <c r="MC116" s="790"/>
      <c r="MD116" s="790"/>
      <c r="ME116" s="790"/>
      <c r="MF116" s="790"/>
      <c r="MG116" s="790"/>
      <c r="MH116" s="790"/>
      <c r="MI116" s="633"/>
      <c r="MJ116" s="626"/>
      <c r="MK116" s="626"/>
      <c r="ML116" s="626"/>
      <c r="MM116" s="626"/>
      <c r="MN116" s="626"/>
      <c r="MO116" s="626"/>
      <c r="MP116" s="633"/>
      <c r="MQ116" s="626"/>
      <c r="MR116" s="626"/>
      <c r="MS116" s="626"/>
      <c r="MT116" s="626"/>
    </row>
    <row r="117" spans="1:358" ht="22.8" hidden="1" customHeight="1" outlineLevel="1" thickTop="1" thickBot="1">
      <c r="A117" s="629">
        <v>2</v>
      </c>
      <c r="B117" s="629"/>
      <c r="C117" s="629"/>
      <c r="D117" s="630"/>
      <c r="E117" s="630"/>
      <c r="F117" s="631" t="s">
        <v>648</v>
      </c>
      <c r="G117" s="632">
        <f t="shared" si="9"/>
        <v>8</v>
      </c>
      <c r="H117" s="625"/>
      <c r="I117" s="626"/>
      <c r="J117" s="626"/>
      <c r="K117" s="626"/>
      <c r="L117" s="626"/>
      <c r="M117" s="626"/>
      <c r="N117" s="626"/>
      <c r="O117" s="626"/>
      <c r="P117" s="626"/>
      <c r="Q117" s="626"/>
      <c r="R117" s="626"/>
      <c r="S117" s="626"/>
      <c r="T117" s="626"/>
      <c r="U117" s="626"/>
      <c r="V117" s="626"/>
      <c r="W117" s="626"/>
      <c r="X117" s="626"/>
      <c r="Y117" s="626"/>
      <c r="Z117" s="626"/>
      <c r="AA117" s="626"/>
      <c r="AB117" s="626"/>
      <c r="AC117" s="626"/>
      <c r="AD117" s="626"/>
      <c r="AE117" s="626"/>
      <c r="AF117" s="626"/>
      <c r="AG117" s="626"/>
      <c r="AH117" s="626"/>
      <c r="AI117" s="626"/>
      <c r="AJ117" s="626"/>
      <c r="AK117" s="626"/>
      <c r="AL117" s="626"/>
      <c r="AM117" s="626"/>
      <c r="AN117" s="626"/>
      <c r="AO117" s="626"/>
      <c r="AP117" s="626"/>
      <c r="AQ117" s="626"/>
      <c r="AR117" s="626"/>
      <c r="AS117" s="626"/>
      <c r="AT117" s="626"/>
      <c r="AU117" s="626"/>
      <c r="AV117" s="626"/>
      <c r="AW117" s="626"/>
      <c r="AX117" s="626"/>
      <c r="AY117" s="626"/>
      <c r="AZ117" s="626"/>
      <c r="BA117" s="626"/>
      <c r="BB117" s="626"/>
      <c r="BC117" s="626"/>
      <c r="BD117" s="626"/>
      <c r="BE117" s="626"/>
      <c r="BF117" s="626"/>
      <c r="BG117" s="626"/>
      <c r="BH117" s="626"/>
      <c r="BI117" s="626"/>
      <c r="BJ117" s="626"/>
      <c r="BK117" s="626"/>
      <c r="BL117" s="626"/>
      <c r="BM117" s="626"/>
      <c r="BN117" s="626"/>
      <c r="BO117" s="626"/>
      <c r="BP117" s="626"/>
      <c r="BQ117" s="626"/>
      <c r="BR117" s="626"/>
      <c r="BS117" s="626"/>
      <c r="BT117" s="626"/>
      <c r="BU117" s="626"/>
      <c r="BV117" s="626"/>
      <c r="BW117" s="626"/>
      <c r="BX117" s="626"/>
      <c r="BY117" s="626"/>
      <c r="BZ117" s="626"/>
      <c r="CA117" s="626"/>
      <c r="CB117" s="626"/>
      <c r="CC117" s="626"/>
      <c r="CD117" s="626"/>
      <c r="CE117" s="626"/>
      <c r="CF117" s="626"/>
      <c r="CG117" s="626"/>
      <c r="CH117" s="626"/>
      <c r="CI117" s="626"/>
      <c r="CJ117" s="626"/>
      <c r="CK117" s="626"/>
      <c r="CL117" s="626"/>
      <c r="CM117" s="626"/>
      <c r="CN117" s="626"/>
      <c r="CO117" s="626"/>
      <c r="CP117" s="626"/>
      <c r="CQ117" s="626"/>
      <c r="CR117" s="626"/>
      <c r="CS117" s="626"/>
      <c r="CT117" s="626"/>
      <c r="CU117" s="626"/>
      <c r="CV117" s="626"/>
      <c r="CW117" s="626"/>
      <c r="CX117" s="633"/>
      <c r="CY117" s="626"/>
      <c r="CZ117" s="626"/>
      <c r="DA117" s="626"/>
      <c r="DB117" s="626"/>
      <c r="DC117" s="626"/>
      <c r="DD117" s="626"/>
      <c r="DE117" s="633"/>
      <c r="DF117" s="626"/>
      <c r="DG117" s="626"/>
      <c r="DH117" s="626"/>
      <c r="DI117" s="626"/>
      <c r="DJ117" s="626"/>
      <c r="DK117" s="626"/>
      <c r="DL117" s="633"/>
      <c r="DM117" s="626"/>
      <c r="DN117" s="626"/>
      <c r="DO117" s="626"/>
      <c r="DP117" s="626"/>
      <c r="DQ117" s="626"/>
      <c r="DR117" s="626"/>
      <c r="DS117" s="633"/>
      <c r="DT117" s="626"/>
      <c r="DU117" s="626"/>
      <c r="DV117" s="626"/>
      <c r="DW117" s="626"/>
      <c r="DX117" s="626"/>
      <c r="DY117" s="626"/>
      <c r="DZ117" s="633"/>
      <c r="EA117" s="626"/>
      <c r="EB117" s="626"/>
      <c r="EC117" s="626"/>
      <c r="ED117" s="626"/>
      <c r="EE117" s="626"/>
      <c r="EF117" s="626"/>
      <c r="EG117" s="633"/>
      <c r="EH117" s="626"/>
      <c r="EI117" s="626"/>
      <c r="EJ117" s="626"/>
      <c r="EK117" s="626"/>
      <c r="EL117" s="626"/>
      <c r="EM117" s="626"/>
      <c r="EN117" s="633"/>
      <c r="EO117" s="626"/>
      <c r="EP117" s="626"/>
      <c r="EQ117" s="626"/>
      <c r="ER117" s="626"/>
      <c r="ES117" s="626"/>
      <c r="ET117" s="626"/>
      <c r="EU117" s="633"/>
      <c r="EV117" s="626"/>
      <c r="EW117" s="626"/>
      <c r="EX117" s="626"/>
      <c r="EY117" s="626"/>
      <c r="EZ117" s="626"/>
      <c r="FA117" s="626"/>
      <c r="FB117" s="633"/>
      <c r="FC117" s="626"/>
      <c r="FD117" s="626"/>
      <c r="FE117" s="626"/>
      <c r="FF117" s="626"/>
      <c r="FG117" s="626"/>
      <c r="FH117" s="626"/>
      <c r="FI117" s="633"/>
      <c r="FJ117" s="626"/>
      <c r="FK117" s="626"/>
      <c r="FL117" s="626"/>
      <c r="FM117" s="626"/>
      <c r="FN117" s="626"/>
      <c r="FO117" s="626"/>
      <c r="FP117" s="633"/>
      <c r="FQ117" s="626"/>
      <c r="FR117" s="626"/>
      <c r="FS117" s="626"/>
      <c r="FT117" s="626"/>
      <c r="FU117" s="627"/>
      <c r="FV117" s="625"/>
      <c r="FW117" s="633"/>
      <c r="FX117" s="626"/>
      <c r="FY117" s="626"/>
      <c r="FZ117" s="626"/>
      <c r="GA117" s="626"/>
      <c r="GB117" s="626"/>
      <c r="GC117" s="626"/>
      <c r="GD117" s="633"/>
      <c r="GE117" s="626"/>
      <c r="GF117" s="626"/>
      <c r="GG117" s="626"/>
      <c r="GH117" s="626"/>
      <c r="GI117" s="626"/>
      <c r="GJ117" s="626"/>
      <c r="GK117" s="633"/>
      <c r="GL117" s="626"/>
      <c r="GM117" s="626"/>
      <c r="GN117" s="626"/>
      <c r="GO117" s="626"/>
      <c r="GP117" s="626"/>
      <c r="GQ117" s="626"/>
      <c r="GR117" s="633"/>
      <c r="GS117" s="626"/>
      <c r="GT117" s="626"/>
      <c r="GU117" s="626"/>
      <c r="GW117" s="626"/>
      <c r="GX117" s="626"/>
      <c r="GY117" s="634"/>
      <c r="GZ117" s="685">
        <v>8</v>
      </c>
      <c r="HA117" s="712" t="s">
        <v>726</v>
      </c>
      <c r="HC117" s="626"/>
      <c r="HD117" s="626"/>
      <c r="HE117" s="626"/>
      <c r="HF117" s="633"/>
      <c r="HG117" s="626"/>
      <c r="HH117" s="626"/>
      <c r="HI117" s="626"/>
      <c r="HJ117" s="626"/>
      <c r="HK117" s="626"/>
      <c r="HL117" s="626"/>
      <c r="HM117" s="633"/>
      <c r="HN117" s="626"/>
      <c r="HO117" s="626"/>
      <c r="HP117" s="626"/>
      <c r="HQ117" s="626"/>
      <c r="HR117" s="626"/>
      <c r="HS117" s="626"/>
      <c r="HT117" s="633"/>
      <c r="HU117" s="626"/>
      <c r="HV117" s="626"/>
      <c r="HX117" s="626"/>
      <c r="HY117" s="626"/>
      <c r="HZ117" s="626"/>
      <c r="IA117" s="633"/>
      <c r="IB117" s="626"/>
      <c r="IC117" s="626"/>
      <c r="ID117" s="653"/>
      <c r="IE117" s="654"/>
      <c r="IF117" s="655"/>
      <c r="IG117" s="655"/>
      <c r="IH117" s="633"/>
      <c r="II117" s="626"/>
      <c r="IJ117" s="626"/>
      <c r="IK117" s="626"/>
      <c r="IL117" s="626"/>
      <c r="IM117" s="626"/>
      <c r="IN117" s="626"/>
      <c r="IO117" s="633"/>
      <c r="IP117" s="626"/>
      <c r="IQ117" s="626"/>
      <c r="IR117" s="626"/>
      <c r="IS117" s="626"/>
      <c r="IT117" s="626"/>
      <c r="IU117" s="626"/>
      <c r="IV117" s="633"/>
      <c r="IW117" s="626"/>
      <c r="IX117" s="626"/>
      <c r="IY117" s="626"/>
      <c r="IZ117" s="626"/>
      <c r="JA117" s="626"/>
      <c r="JB117" s="626"/>
      <c r="JC117" s="633"/>
      <c r="JD117" s="626"/>
      <c r="JE117" s="626"/>
      <c r="JF117" s="626"/>
      <c r="JG117" s="626"/>
      <c r="JH117" s="626"/>
      <c r="JI117" s="628"/>
      <c r="JJ117" s="633"/>
      <c r="JK117" s="626"/>
      <c r="JL117" s="626"/>
      <c r="JM117" s="626"/>
      <c r="JN117" s="626"/>
      <c r="JO117" s="626"/>
      <c r="JP117" s="626"/>
      <c r="JQ117" s="633"/>
      <c r="JR117" s="626"/>
      <c r="JS117" s="626"/>
      <c r="JT117" s="626"/>
      <c r="JU117" s="626"/>
      <c r="JV117" s="626"/>
      <c r="JW117" s="626"/>
      <c r="JX117" s="633"/>
      <c r="JY117" s="626"/>
      <c r="JZ117" s="626"/>
      <c r="KA117" s="626"/>
      <c r="KB117" s="626"/>
      <c r="KC117" s="626"/>
      <c r="KD117" s="626"/>
      <c r="KE117" s="633"/>
      <c r="KF117" s="626"/>
      <c r="KG117" s="626"/>
      <c r="KH117" s="626"/>
      <c r="KI117" s="626"/>
      <c r="KJ117" s="626"/>
      <c r="KK117" s="628"/>
      <c r="KL117" s="633"/>
      <c r="KO117" s="626"/>
      <c r="KP117" s="626"/>
      <c r="KQ117" s="626"/>
      <c r="KR117" s="626"/>
      <c r="KS117" s="633"/>
      <c r="KT117" s="626"/>
      <c r="KU117" s="626"/>
      <c r="KV117" s="626"/>
      <c r="KW117" s="626"/>
      <c r="KX117" s="626"/>
      <c r="KY117" s="626"/>
      <c r="KZ117" s="633"/>
      <c r="LA117" s="626"/>
      <c r="LB117" s="626"/>
      <c r="LC117" s="626"/>
      <c r="LD117" s="626"/>
      <c r="LE117" s="626"/>
      <c r="LF117" s="626"/>
      <c r="LG117" s="633"/>
      <c r="LH117" s="626"/>
      <c r="LI117" s="626"/>
      <c r="LJ117" s="626"/>
      <c r="LK117" s="626"/>
      <c r="LL117" s="626"/>
      <c r="LM117" s="627"/>
      <c r="LN117" s="633"/>
      <c r="LO117" s="626"/>
      <c r="LP117" s="626"/>
      <c r="LQ117" s="626"/>
      <c r="LR117" s="626"/>
      <c r="LS117" s="626"/>
      <c r="LT117" s="626"/>
      <c r="LU117" s="633"/>
      <c r="LV117" s="626"/>
      <c r="LW117" s="626"/>
      <c r="LX117" s="626"/>
      <c r="LY117" s="626"/>
      <c r="LZ117" s="626"/>
      <c r="MA117" s="626"/>
      <c r="MB117" s="633"/>
      <c r="MC117" s="790"/>
      <c r="MD117" s="790"/>
      <c r="ME117" s="790"/>
      <c r="MF117" s="790"/>
      <c r="MG117" s="790"/>
      <c r="MH117" s="790"/>
      <c r="MI117" s="633"/>
      <c r="MJ117" s="626"/>
      <c r="MK117" s="626"/>
      <c r="ML117" s="626"/>
      <c r="MM117" s="626"/>
      <c r="MN117" s="626"/>
      <c r="MO117" s="626"/>
      <c r="MP117" s="633"/>
      <c r="MQ117" s="626"/>
      <c r="MR117" s="626"/>
      <c r="MS117" s="626"/>
      <c r="MT117" s="626"/>
    </row>
    <row r="118" spans="1:358" ht="22.8" hidden="1" customHeight="1" outlineLevel="1" thickTop="1" thickBot="1">
      <c r="A118" s="629">
        <v>2</v>
      </c>
      <c r="B118" s="629">
        <v>53</v>
      </c>
      <c r="C118" s="629">
        <v>27</v>
      </c>
      <c r="D118" s="630" t="s">
        <v>764</v>
      </c>
      <c r="E118" s="630" t="s">
        <v>649</v>
      </c>
      <c r="F118" s="631" t="s">
        <v>765</v>
      </c>
      <c r="G118" s="632">
        <f t="shared" si="9"/>
        <v>90</v>
      </c>
      <c r="H118" s="625"/>
      <c r="I118" s="626"/>
      <c r="J118" s="626"/>
      <c r="K118" s="626"/>
      <c r="L118" s="626"/>
      <c r="M118" s="626"/>
      <c r="N118" s="626"/>
      <c r="O118" s="626"/>
      <c r="P118" s="626"/>
      <c r="Q118" s="626"/>
      <c r="R118" s="626"/>
      <c r="S118" s="626"/>
      <c r="T118" s="626"/>
      <c r="U118" s="626"/>
      <c r="V118" s="626"/>
      <c r="W118" s="626"/>
      <c r="X118" s="626"/>
      <c r="Y118" s="626"/>
      <c r="Z118" s="626"/>
      <c r="AA118" s="626"/>
      <c r="AB118" s="626"/>
      <c r="AC118" s="626"/>
      <c r="AD118" s="626"/>
      <c r="AE118" s="626"/>
      <c r="AF118" s="626"/>
      <c r="AG118" s="626"/>
      <c r="AH118" s="626"/>
      <c r="AI118" s="626"/>
      <c r="AJ118" s="626"/>
      <c r="AK118" s="626"/>
      <c r="AL118" s="626"/>
      <c r="AM118" s="626"/>
      <c r="AN118" s="626"/>
      <c r="AO118" s="626"/>
      <c r="AP118" s="626"/>
      <c r="AQ118" s="626"/>
      <c r="AR118" s="626"/>
      <c r="AS118" s="626"/>
      <c r="AT118" s="626"/>
      <c r="AU118" s="626"/>
      <c r="AV118" s="626"/>
      <c r="AW118" s="626"/>
      <c r="AX118" s="626"/>
      <c r="AY118" s="626"/>
      <c r="AZ118" s="626"/>
      <c r="BA118" s="626"/>
      <c r="BB118" s="626"/>
      <c r="BC118" s="626"/>
      <c r="BD118" s="626"/>
      <c r="BE118" s="626"/>
      <c r="BF118" s="626"/>
      <c r="BG118" s="626"/>
      <c r="BH118" s="626"/>
      <c r="BI118" s="626"/>
      <c r="BJ118" s="626"/>
      <c r="BK118" s="626"/>
      <c r="BL118" s="626"/>
      <c r="BM118" s="626"/>
      <c r="BN118" s="626"/>
      <c r="BO118" s="626"/>
      <c r="BP118" s="626"/>
      <c r="BQ118" s="626"/>
      <c r="BR118" s="626"/>
      <c r="BS118" s="626"/>
      <c r="BT118" s="626"/>
      <c r="BU118" s="626"/>
      <c r="BV118" s="626"/>
      <c r="BW118" s="626"/>
      <c r="BX118" s="626"/>
      <c r="BY118" s="626"/>
      <c r="BZ118" s="626"/>
      <c r="CA118" s="626"/>
      <c r="CB118" s="626"/>
      <c r="CC118" s="626"/>
      <c r="CD118" s="626"/>
      <c r="CE118" s="626"/>
      <c r="CF118" s="626"/>
      <c r="CG118" s="626"/>
      <c r="CH118" s="626"/>
      <c r="CI118" s="626"/>
      <c r="CJ118" s="626"/>
      <c r="CK118" s="626"/>
      <c r="CL118" s="626"/>
      <c r="CM118" s="626"/>
      <c r="CN118" s="626"/>
      <c r="CO118" s="626"/>
      <c r="CP118" s="626"/>
      <c r="CQ118" s="626"/>
      <c r="CR118" s="626"/>
      <c r="CS118" s="626"/>
      <c r="CT118" s="626"/>
      <c r="CU118" s="626"/>
      <c r="CV118" s="626"/>
      <c r="CW118" s="626"/>
      <c r="CX118" s="633"/>
      <c r="CY118" s="626"/>
      <c r="CZ118" s="626"/>
      <c r="DA118" s="626"/>
      <c r="DB118" s="626"/>
      <c r="DC118" s="626"/>
      <c r="DD118" s="626"/>
      <c r="DE118" s="633"/>
      <c r="DF118" s="626"/>
      <c r="DG118" s="626"/>
      <c r="DH118" s="626"/>
      <c r="DI118" s="626"/>
      <c r="DJ118" s="626"/>
      <c r="DK118" s="626"/>
      <c r="DL118" s="633"/>
      <c r="DM118" s="626"/>
      <c r="DN118" s="626"/>
      <c r="DO118" s="626"/>
      <c r="DP118" s="626"/>
      <c r="DQ118" s="626"/>
      <c r="DR118" s="626"/>
      <c r="DS118" s="633"/>
      <c r="DT118" s="626"/>
      <c r="DU118" s="626"/>
      <c r="DV118" s="626"/>
      <c r="DW118" s="626"/>
      <c r="DX118" s="626"/>
      <c r="DY118" s="626"/>
      <c r="DZ118" s="633"/>
      <c r="EA118" s="626"/>
      <c r="EB118" s="626"/>
      <c r="EC118" s="626"/>
      <c r="ED118" s="626"/>
      <c r="EE118" s="626"/>
      <c r="EF118" s="626"/>
      <c r="EG118" s="633"/>
      <c r="EH118" s="626"/>
      <c r="EI118" s="626"/>
      <c r="EJ118" s="626"/>
      <c r="EK118" s="626"/>
      <c r="EL118" s="626"/>
      <c r="EM118" s="626"/>
      <c r="EN118" s="633"/>
      <c r="EO118" s="626"/>
      <c r="EP118" s="626"/>
      <c r="EQ118" s="626"/>
      <c r="ER118" s="626"/>
      <c r="ES118" s="626"/>
      <c r="ET118" s="626"/>
      <c r="EU118" s="633"/>
      <c r="EV118" s="626"/>
      <c r="EW118" s="626"/>
      <c r="EX118" s="626"/>
      <c r="EY118" s="626"/>
      <c r="EZ118" s="626"/>
      <c r="FA118" s="626"/>
      <c r="FB118" s="633"/>
      <c r="FC118" s="626"/>
      <c r="FD118" s="626"/>
      <c r="FE118" s="626"/>
      <c r="FF118" s="626"/>
      <c r="FG118" s="626"/>
      <c r="FH118" s="626"/>
      <c r="FI118" s="633"/>
      <c r="FJ118" s="626"/>
      <c r="FK118" s="626"/>
      <c r="FL118" s="626"/>
      <c r="FM118" s="626"/>
      <c r="FN118" s="626"/>
      <c r="FO118" s="626"/>
      <c r="FP118" s="633"/>
      <c r="FQ118" s="626"/>
      <c r="FR118" s="626"/>
      <c r="FS118" s="626"/>
      <c r="FT118" s="626"/>
      <c r="FU118" s="627"/>
      <c r="FV118" s="625"/>
      <c r="FW118" s="633"/>
      <c r="FX118" s="626"/>
      <c r="FY118" s="626"/>
      <c r="FZ118" s="626"/>
      <c r="GA118" s="626"/>
      <c r="GB118" s="626"/>
      <c r="GC118" s="626"/>
      <c r="GD118" s="633"/>
      <c r="GE118" s="626"/>
      <c r="GF118" s="626"/>
      <c r="GH118" s="626">
        <v>11</v>
      </c>
      <c r="GI118" s="626">
        <v>10</v>
      </c>
      <c r="GJ118" s="626">
        <v>13</v>
      </c>
      <c r="GK118" s="633"/>
      <c r="GL118" s="626">
        <v>14</v>
      </c>
      <c r="GM118" s="626">
        <v>11</v>
      </c>
      <c r="GN118" s="626">
        <v>6</v>
      </c>
      <c r="GO118" s="626">
        <v>14</v>
      </c>
      <c r="GP118" s="626">
        <v>11</v>
      </c>
      <c r="GQ118" s="626"/>
      <c r="GR118" s="633"/>
      <c r="GS118" s="626"/>
      <c r="GT118" s="626"/>
      <c r="GU118" s="626"/>
      <c r="GV118" s="626"/>
      <c r="GW118" s="743" t="s">
        <v>699</v>
      </c>
      <c r="GX118" s="626"/>
      <c r="GY118" s="634"/>
      <c r="GZ118" s="625"/>
      <c r="HA118" s="626"/>
      <c r="HB118" s="626"/>
      <c r="HC118" s="626"/>
      <c r="HD118" s="626"/>
      <c r="HE118" s="626"/>
      <c r="HF118" s="633"/>
      <c r="HG118" s="626"/>
      <c r="HH118" s="626"/>
      <c r="HI118" s="626"/>
      <c r="HJ118" s="626"/>
      <c r="HK118" s="626"/>
      <c r="HL118" s="626"/>
      <c r="HM118" s="633"/>
      <c r="HN118" s="626"/>
      <c r="HO118" s="626"/>
      <c r="HP118" s="626"/>
      <c r="HQ118" s="626"/>
      <c r="HR118" s="626"/>
      <c r="HS118" s="626"/>
      <c r="HT118" s="633"/>
      <c r="HU118" s="626"/>
      <c r="HV118" s="626"/>
      <c r="HX118" s="626"/>
      <c r="HY118" s="626"/>
      <c r="HZ118" s="626"/>
      <c r="IA118" s="633"/>
      <c r="IB118" s="626"/>
      <c r="IC118" s="626"/>
      <c r="ID118" s="653"/>
      <c r="IE118" s="654"/>
      <c r="IF118" s="655"/>
      <c r="IG118" s="655"/>
      <c r="IH118" s="633"/>
      <c r="II118" s="626"/>
      <c r="IJ118" s="626"/>
      <c r="IK118" s="626"/>
      <c r="IL118" s="626"/>
      <c r="IM118" s="626"/>
      <c r="IN118" s="626"/>
      <c r="IO118" s="633"/>
      <c r="IP118" s="626"/>
      <c r="IQ118" s="626"/>
      <c r="IR118" s="626"/>
      <c r="IS118" s="626"/>
      <c r="IT118" s="626"/>
      <c r="IU118" s="626"/>
      <c r="IV118" s="633"/>
      <c r="IW118" s="626"/>
      <c r="IX118" s="626"/>
      <c r="IY118" s="626"/>
      <c r="IZ118" s="626"/>
      <c r="JA118" s="626"/>
      <c r="JB118" s="626"/>
      <c r="JC118" s="633"/>
      <c r="JD118" s="626"/>
      <c r="JE118" s="626"/>
      <c r="JF118" s="626"/>
      <c r="JG118" s="626"/>
      <c r="JH118" s="626"/>
      <c r="JI118" s="628"/>
      <c r="JJ118" s="633"/>
      <c r="JK118" s="626"/>
      <c r="JL118" s="626"/>
      <c r="JM118" s="626"/>
      <c r="JN118" s="626"/>
      <c r="JO118" s="626"/>
      <c r="JP118" s="626"/>
      <c r="JQ118" s="633"/>
      <c r="JR118" s="626"/>
      <c r="JS118" s="626"/>
      <c r="JT118" s="626"/>
      <c r="JU118" s="626"/>
      <c r="JV118" s="626"/>
      <c r="JW118" s="626"/>
      <c r="JX118" s="633"/>
      <c r="JY118" s="626"/>
      <c r="JZ118" s="626"/>
      <c r="KA118" s="626"/>
      <c r="KB118" s="626"/>
      <c r="KC118" s="626"/>
      <c r="KD118" s="626"/>
      <c r="KE118" s="633"/>
      <c r="KF118" s="626"/>
      <c r="KG118" s="626"/>
      <c r="KH118" s="626"/>
      <c r="KI118" s="626"/>
      <c r="KJ118" s="626"/>
      <c r="KK118" s="628"/>
      <c r="KL118" s="633"/>
      <c r="KO118" s="626"/>
      <c r="KP118" s="626"/>
      <c r="KQ118" s="626"/>
      <c r="KR118" s="626"/>
      <c r="KS118" s="633"/>
      <c r="KT118" s="626"/>
      <c r="KU118" s="626"/>
      <c r="KV118" s="626"/>
      <c r="KW118" s="626"/>
      <c r="KX118" s="626"/>
      <c r="KY118" s="626"/>
      <c r="KZ118" s="633"/>
      <c r="LA118" s="626"/>
      <c r="LB118" s="626"/>
      <c r="LC118" s="626"/>
      <c r="LD118" s="626"/>
      <c r="LE118" s="626"/>
      <c r="LF118" s="626"/>
      <c r="LG118" s="633"/>
      <c r="LH118" s="626"/>
      <c r="LI118" s="626"/>
      <c r="LJ118" s="626"/>
      <c r="LK118" s="626"/>
      <c r="LL118" s="626"/>
      <c r="LM118" s="627"/>
      <c r="LN118" s="633"/>
      <c r="LO118" s="626"/>
      <c r="LP118" s="626"/>
      <c r="LQ118" s="626"/>
      <c r="LR118" s="626"/>
      <c r="LS118" s="626"/>
      <c r="LT118" s="626"/>
      <c r="LU118" s="633"/>
      <c r="LV118" s="626"/>
      <c r="LW118" s="626"/>
      <c r="LX118" s="626"/>
      <c r="LY118" s="626"/>
      <c r="LZ118" s="626"/>
      <c r="MA118" s="626"/>
      <c r="MB118" s="633"/>
      <c r="MC118" s="790"/>
      <c r="MD118" s="790"/>
      <c r="ME118" s="790"/>
      <c r="MF118" s="790"/>
      <c r="MG118" s="790"/>
      <c r="MH118" s="790"/>
      <c r="MI118" s="633"/>
      <c r="MJ118" s="626"/>
      <c r="MK118" s="626"/>
      <c r="ML118" s="626"/>
      <c r="MM118" s="626"/>
      <c r="MN118" s="626"/>
      <c r="MO118" s="626"/>
      <c r="MP118" s="633"/>
      <c r="MQ118" s="626"/>
      <c r="MR118" s="626"/>
      <c r="MS118" s="626"/>
      <c r="MT118" s="626"/>
    </row>
    <row r="119" spans="1:358" ht="22.8" hidden="1" customHeight="1" outlineLevel="1" thickTop="1" thickBot="1">
      <c r="A119" s="629">
        <v>2</v>
      </c>
      <c r="B119" s="629"/>
      <c r="C119" s="629"/>
      <c r="D119" s="630"/>
      <c r="E119" s="630"/>
      <c r="F119" s="631" t="s">
        <v>648</v>
      </c>
      <c r="G119" s="632">
        <f t="shared" si="9"/>
        <v>7</v>
      </c>
      <c r="H119" s="625"/>
      <c r="I119" s="626"/>
      <c r="J119" s="626"/>
      <c r="K119" s="626"/>
      <c r="L119" s="626"/>
      <c r="M119" s="626"/>
      <c r="N119" s="626"/>
      <c r="O119" s="626"/>
      <c r="P119" s="626"/>
      <c r="Q119" s="626"/>
      <c r="R119" s="626"/>
      <c r="S119" s="626"/>
      <c r="T119" s="626"/>
      <c r="U119" s="626"/>
      <c r="V119" s="626"/>
      <c r="W119" s="626"/>
      <c r="X119" s="626"/>
      <c r="Y119" s="626"/>
      <c r="Z119" s="626"/>
      <c r="AA119" s="626"/>
      <c r="AB119" s="626"/>
      <c r="AC119" s="626"/>
      <c r="AD119" s="626"/>
      <c r="AE119" s="626"/>
      <c r="AF119" s="626"/>
      <c r="AG119" s="626"/>
      <c r="AH119" s="626"/>
      <c r="AI119" s="626"/>
      <c r="AJ119" s="626"/>
      <c r="AK119" s="626"/>
      <c r="AL119" s="626"/>
      <c r="AM119" s="626"/>
      <c r="AN119" s="626"/>
      <c r="AO119" s="626"/>
      <c r="AP119" s="626"/>
      <c r="AQ119" s="626"/>
      <c r="AR119" s="626"/>
      <c r="AS119" s="626"/>
      <c r="AT119" s="626"/>
      <c r="AU119" s="626"/>
      <c r="AV119" s="626"/>
      <c r="AW119" s="626"/>
      <c r="AX119" s="626"/>
      <c r="AY119" s="626"/>
      <c r="AZ119" s="626"/>
      <c r="BA119" s="626"/>
      <c r="BB119" s="626"/>
      <c r="BC119" s="626"/>
      <c r="BD119" s="626"/>
      <c r="BE119" s="626"/>
      <c r="BF119" s="626"/>
      <c r="BG119" s="626"/>
      <c r="BH119" s="626"/>
      <c r="BI119" s="626"/>
      <c r="BJ119" s="626"/>
      <c r="BK119" s="626"/>
      <c r="BL119" s="626"/>
      <c r="BM119" s="626"/>
      <c r="BN119" s="626"/>
      <c r="BO119" s="626"/>
      <c r="BP119" s="626"/>
      <c r="BQ119" s="626"/>
      <c r="BR119" s="626"/>
      <c r="BS119" s="626"/>
      <c r="BT119" s="626"/>
      <c r="BU119" s="626"/>
      <c r="BV119" s="626"/>
      <c r="BW119" s="626"/>
      <c r="BX119" s="626"/>
      <c r="BY119" s="626"/>
      <c r="BZ119" s="626"/>
      <c r="CA119" s="626"/>
      <c r="CB119" s="626"/>
      <c r="CC119" s="626"/>
      <c r="CD119" s="626"/>
      <c r="CE119" s="626"/>
      <c r="CF119" s="626"/>
      <c r="CG119" s="626"/>
      <c r="CH119" s="626"/>
      <c r="CI119" s="626"/>
      <c r="CJ119" s="626"/>
      <c r="CK119" s="626"/>
      <c r="CL119" s="626"/>
      <c r="CM119" s="626"/>
      <c r="CN119" s="626"/>
      <c r="CO119" s="626"/>
      <c r="CP119" s="626"/>
      <c r="CQ119" s="626"/>
      <c r="CR119" s="626"/>
      <c r="CS119" s="626"/>
      <c r="CT119" s="626"/>
      <c r="CU119" s="626"/>
      <c r="CV119" s="626"/>
      <c r="CW119" s="626"/>
      <c r="CX119" s="633"/>
      <c r="CY119" s="626"/>
      <c r="CZ119" s="626"/>
      <c r="DA119" s="626"/>
      <c r="DB119" s="626"/>
      <c r="DC119" s="626"/>
      <c r="DD119" s="626"/>
      <c r="DE119" s="633"/>
      <c r="DF119" s="626"/>
      <c r="DG119" s="626"/>
      <c r="DH119" s="626"/>
      <c r="DI119" s="626"/>
      <c r="DJ119" s="626"/>
      <c r="DK119" s="626"/>
      <c r="DL119" s="633"/>
      <c r="DM119" s="626"/>
      <c r="DN119" s="626"/>
      <c r="DO119" s="626"/>
      <c r="DP119" s="626"/>
      <c r="DQ119" s="626"/>
      <c r="DR119" s="626"/>
      <c r="DS119" s="633"/>
      <c r="DT119" s="626"/>
      <c r="DU119" s="626"/>
      <c r="DV119" s="626"/>
      <c r="DW119" s="626"/>
      <c r="DX119" s="626"/>
      <c r="DY119" s="626"/>
      <c r="DZ119" s="633"/>
      <c r="EA119" s="626"/>
      <c r="EB119" s="626"/>
      <c r="EC119" s="626"/>
      <c r="ED119" s="626"/>
      <c r="EE119" s="626"/>
      <c r="EF119" s="626"/>
      <c r="EG119" s="633"/>
      <c r="EH119" s="626"/>
      <c r="EI119" s="626"/>
      <c r="EJ119" s="626"/>
      <c r="EK119" s="626"/>
      <c r="EL119" s="626"/>
      <c r="EM119" s="626"/>
      <c r="EN119" s="633"/>
      <c r="EO119" s="626"/>
      <c r="EP119" s="626"/>
      <c r="EQ119" s="626"/>
      <c r="ER119" s="626"/>
      <c r="ES119" s="626"/>
      <c r="ET119" s="626"/>
      <c r="EU119" s="633"/>
      <c r="EV119" s="626"/>
      <c r="EW119" s="626"/>
      <c r="EX119" s="626"/>
      <c r="EY119" s="626"/>
      <c r="EZ119" s="626"/>
      <c r="FA119" s="626"/>
      <c r="FB119" s="633"/>
      <c r="FC119" s="626"/>
      <c r="FD119" s="626"/>
      <c r="FE119" s="626"/>
      <c r="FF119" s="626"/>
      <c r="FG119" s="626"/>
      <c r="FH119" s="626"/>
      <c r="FI119" s="633"/>
      <c r="FJ119" s="626"/>
      <c r="FK119" s="626"/>
      <c r="FL119" s="626"/>
      <c r="FM119" s="626"/>
      <c r="FN119" s="626"/>
      <c r="FO119" s="626"/>
      <c r="FP119" s="633"/>
      <c r="FQ119" s="626"/>
      <c r="FR119" s="626"/>
      <c r="FS119" s="626"/>
      <c r="FT119" s="626"/>
      <c r="FU119" s="627"/>
      <c r="FV119" s="625"/>
      <c r="FW119" s="633"/>
      <c r="FX119" s="626"/>
      <c r="FY119" s="626"/>
      <c r="FZ119" s="626"/>
      <c r="GA119" s="626"/>
      <c r="GB119" s="626"/>
      <c r="GC119" s="626"/>
      <c r="GD119" s="633"/>
      <c r="GE119" s="626"/>
      <c r="GF119" s="626"/>
      <c r="GG119" s="626"/>
      <c r="GH119" s="626"/>
      <c r="GI119" s="626"/>
      <c r="GJ119" s="626"/>
      <c r="GK119" s="633"/>
      <c r="GL119" s="626"/>
      <c r="GM119" s="626"/>
      <c r="GN119" s="626"/>
      <c r="GO119" s="626"/>
      <c r="GP119" s="626"/>
      <c r="GQ119" s="626"/>
      <c r="GR119" s="633"/>
      <c r="GS119" s="626"/>
      <c r="GT119" s="626"/>
      <c r="GU119" s="626"/>
      <c r="GV119" s="626"/>
      <c r="GX119" s="626"/>
      <c r="GY119" s="634"/>
      <c r="GZ119" s="625"/>
      <c r="HA119" s="626"/>
      <c r="HB119" s="626"/>
      <c r="HC119" s="626"/>
      <c r="HD119" s="626"/>
      <c r="HE119" s="685">
        <v>7</v>
      </c>
      <c r="HF119" s="744" t="s">
        <v>681</v>
      </c>
      <c r="HG119" s="626"/>
      <c r="HH119" s="626"/>
      <c r="HI119" s="626"/>
      <c r="HJ119" s="626"/>
      <c r="HK119" s="626"/>
      <c r="HL119" s="626"/>
      <c r="HM119" s="633"/>
      <c r="HN119" s="626"/>
      <c r="HO119" s="626"/>
      <c r="HP119" s="626"/>
      <c r="HQ119" s="626"/>
      <c r="HR119" s="626"/>
      <c r="HS119" s="626"/>
      <c r="HT119" s="633"/>
      <c r="HU119" s="626"/>
      <c r="HV119" s="626"/>
      <c r="HX119" s="626"/>
      <c r="HY119" s="626"/>
      <c r="HZ119" s="626"/>
      <c r="IA119" s="633"/>
      <c r="IB119" s="626"/>
      <c r="IC119" s="626"/>
      <c r="ID119" s="653"/>
      <c r="IE119" s="654"/>
      <c r="IF119" s="655"/>
      <c r="IG119" s="655"/>
      <c r="IH119" s="633"/>
      <c r="II119" s="626"/>
      <c r="IJ119" s="626"/>
      <c r="IK119" s="626"/>
      <c r="IL119" s="626"/>
      <c r="IM119" s="626"/>
      <c r="IN119" s="626"/>
      <c r="IO119" s="633"/>
      <c r="IP119" s="626"/>
      <c r="IQ119" s="626"/>
      <c r="IR119" s="626"/>
      <c r="IS119" s="626"/>
      <c r="IT119" s="626"/>
      <c r="IU119" s="626"/>
      <c r="IV119" s="633"/>
      <c r="IW119" s="626"/>
      <c r="IX119" s="626"/>
      <c r="IY119" s="626"/>
      <c r="IZ119" s="626"/>
      <c r="JA119" s="626"/>
      <c r="JB119" s="626"/>
      <c r="JC119" s="633"/>
      <c r="JD119" s="626"/>
      <c r="JE119" s="626"/>
      <c r="JF119" s="626"/>
      <c r="JG119" s="626"/>
      <c r="JH119" s="626"/>
      <c r="JI119" s="628"/>
      <c r="JJ119" s="633"/>
      <c r="JK119" s="626"/>
      <c r="JL119" s="626"/>
      <c r="JM119" s="626"/>
      <c r="JN119" s="626"/>
      <c r="JO119" s="626"/>
      <c r="JP119" s="626"/>
      <c r="JQ119" s="633"/>
      <c r="JR119" s="626"/>
      <c r="JS119" s="626"/>
      <c r="JT119" s="626"/>
      <c r="JU119" s="626"/>
      <c r="JV119" s="626"/>
      <c r="JW119" s="626"/>
      <c r="JX119" s="633"/>
      <c r="JY119" s="626"/>
      <c r="JZ119" s="626"/>
      <c r="KA119" s="626"/>
      <c r="KB119" s="626"/>
      <c r="KC119" s="626"/>
      <c r="KD119" s="626"/>
      <c r="KE119" s="633"/>
      <c r="KF119" s="626"/>
      <c r="KG119" s="626"/>
      <c r="KH119" s="626"/>
      <c r="KI119" s="626"/>
      <c r="KJ119" s="626"/>
      <c r="KK119" s="628"/>
      <c r="KL119" s="633"/>
      <c r="KO119" s="626"/>
      <c r="KP119" s="626"/>
      <c r="KQ119" s="626"/>
      <c r="KR119" s="626"/>
      <c r="KS119" s="633"/>
      <c r="KT119" s="626"/>
      <c r="KU119" s="626"/>
      <c r="KV119" s="626"/>
      <c r="KW119" s="626"/>
      <c r="KX119" s="626"/>
      <c r="KY119" s="626"/>
      <c r="KZ119" s="633"/>
      <c r="LA119" s="626"/>
      <c r="LB119" s="626"/>
      <c r="LC119" s="626"/>
      <c r="LD119" s="626"/>
      <c r="LE119" s="626"/>
      <c r="LF119" s="626"/>
      <c r="LG119" s="633"/>
      <c r="LH119" s="626"/>
      <c r="LI119" s="626"/>
      <c r="LJ119" s="626"/>
      <c r="LK119" s="626"/>
      <c r="LL119" s="626"/>
      <c r="LM119" s="627"/>
      <c r="LN119" s="633"/>
      <c r="LO119" s="626"/>
      <c r="LP119" s="626"/>
      <c r="LQ119" s="626"/>
      <c r="LR119" s="626"/>
      <c r="LS119" s="626"/>
      <c r="LT119" s="626"/>
      <c r="LU119" s="633"/>
      <c r="LV119" s="626"/>
      <c r="LW119" s="626"/>
      <c r="LX119" s="626"/>
      <c r="LY119" s="626"/>
      <c r="LZ119" s="626"/>
      <c r="MA119" s="626"/>
      <c r="MB119" s="633"/>
      <c r="MC119" s="790"/>
      <c r="MD119" s="790"/>
      <c r="ME119" s="790"/>
      <c r="MF119" s="790"/>
      <c r="MG119" s="790"/>
      <c r="MH119" s="790"/>
      <c r="MI119" s="633"/>
      <c r="MJ119" s="626"/>
      <c r="MK119" s="626"/>
      <c r="ML119" s="626"/>
      <c r="MM119" s="626"/>
      <c r="MN119" s="626"/>
      <c r="MO119" s="626"/>
      <c r="MP119" s="633"/>
      <c r="MQ119" s="626"/>
      <c r="MR119" s="626"/>
      <c r="MS119" s="626"/>
      <c r="MT119" s="626"/>
    </row>
    <row r="120" spans="1:358" ht="22.8" hidden="1" customHeight="1" outlineLevel="1" thickTop="1" thickBot="1">
      <c r="A120" s="629">
        <v>2</v>
      </c>
      <c r="B120" s="629" t="s">
        <v>766</v>
      </c>
      <c r="C120" s="629" t="s">
        <v>767</v>
      </c>
      <c r="D120" s="630" t="s">
        <v>768</v>
      </c>
      <c r="E120" s="630" t="s">
        <v>645</v>
      </c>
      <c r="F120" s="631" t="s">
        <v>769</v>
      </c>
      <c r="G120" s="632">
        <f t="shared" si="9"/>
        <v>72</v>
      </c>
      <c r="H120" s="625"/>
      <c r="I120" s="626"/>
      <c r="J120" s="626"/>
      <c r="K120" s="626"/>
      <c r="L120" s="626"/>
      <c r="M120" s="626"/>
      <c r="N120" s="626"/>
      <c r="O120" s="626"/>
      <c r="P120" s="626"/>
      <c r="Q120" s="626"/>
      <c r="R120" s="626"/>
      <c r="S120" s="626"/>
      <c r="T120" s="626"/>
      <c r="U120" s="626"/>
      <c r="V120" s="626"/>
      <c r="W120" s="626"/>
      <c r="X120" s="626"/>
      <c r="Y120" s="626"/>
      <c r="Z120" s="626"/>
      <c r="AA120" s="626"/>
      <c r="AB120" s="626"/>
      <c r="AC120" s="626"/>
      <c r="AD120" s="626"/>
      <c r="AE120" s="626"/>
      <c r="AF120" s="626"/>
      <c r="AG120" s="626"/>
      <c r="AH120" s="626"/>
      <c r="AI120" s="626"/>
      <c r="AJ120" s="626"/>
      <c r="AK120" s="626"/>
      <c r="AL120" s="626"/>
      <c r="AM120" s="626"/>
      <c r="AN120" s="626"/>
      <c r="AO120" s="626"/>
      <c r="AP120" s="626"/>
      <c r="AQ120" s="626"/>
      <c r="AR120" s="626"/>
      <c r="AS120" s="626"/>
      <c r="AT120" s="626"/>
      <c r="AU120" s="626"/>
      <c r="AV120" s="626"/>
      <c r="AW120" s="626"/>
      <c r="AX120" s="626"/>
      <c r="AY120" s="626"/>
      <c r="AZ120" s="626"/>
      <c r="BA120" s="626"/>
      <c r="BB120" s="626"/>
      <c r="BC120" s="626"/>
      <c r="BD120" s="626"/>
      <c r="BE120" s="626"/>
      <c r="BF120" s="626"/>
      <c r="BG120" s="626"/>
      <c r="BH120" s="626"/>
      <c r="BI120" s="626"/>
      <c r="BJ120" s="626"/>
      <c r="BK120" s="626"/>
      <c r="BL120" s="626"/>
      <c r="BM120" s="626"/>
      <c r="BN120" s="626"/>
      <c r="BO120" s="626"/>
      <c r="BP120" s="626"/>
      <c r="BQ120" s="626"/>
      <c r="BR120" s="626"/>
      <c r="BS120" s="626"/>
      <c r="BT120" s="626"/>
      <c r="BU120" s="626"/>
      <c r="BV120" s="626"/>
      <c r="BW120" s="626"/>
      <c r="BX120" s="626"/>
      <c r="BY120" s="626"/>
      <c r="BZ120" s="626"/>
      <c r="CA120" s="626"/>
      <c r="CB120" s="626"/>
      <c r="CC120" s="626"/>
      <c r="CD120" s="626"/>
      <c r="CE120" s="626"/>
      <c r="CF120" s="626"/>
      <c r="CG120" s="626"/>
      <c r="CH120" s="626"/>
      <c r="CI120" s="626"/>
      <c r="CJ120" s="626"/>
      <c r="CK120" s="626"/>
      <c r="CL120" s="626"/>
      <c r="CM120" s="626"/>
      <c r="CN120" s="626"/>
      <c r="CO120" s="626"/>
      <c r="CP120" s="626"/>
      <c r="CQ120" s="626"/>
      <c r="CR120" s="626"/>
      <c r="CS120" s="626"/>
      <c r="CT120" s="626"/>
      <c r="CU120" s="626"/>
      <c r="CV120" s="626"/>
      <c r="CW120" s="626"/>
      <c r="CX120" s="633"/>
      <c r="CY120" s="626"/>
      <c r="CZ120" s="626"/>
      <c r="DA120" s="626"/>
      <c r="DB120" s="626"/>
      <c r="DC120" s="626"/>
      <c r="DD120" s="626"/>
      <c r="DE120" s="633"/>
      <c r="DF120" s="626"/>
      <c r="DG120" s="626"/>
      <c r="DH120" s="626"/>
      <c r="DI120" s="626"/>
      <c r="DJ120" s="626"/>
      <c r="DK120" s="626"/>
      <c r="DL120" s="633"/>
      <c r="DM120" s="626"/>
      <c r="DN120" s="626"/>
      <c r="DO120" s="626"/>
      <c r="DP120" s="626"/>
      <c r="DQ120" s="626"/>
      <c r="DR120" s="626"/>
      <c r="DS120" s="633"/>
      <c r="DT120" s="626"/>
      <c r="DU120" s="626"/>
      <c r="DV120" s="626"/>
      <c r="DW120" s="626"/>
      <c r="DX120" s="626"/>
      <c r="DY120" s="626"/>
      <c r="DZ120" s="633"/>
      <c r="EA120" s="626"/>
      <c r="EB120" s="626"/>
      <c r="EC120" s="626"/>
      <c r="ED120" s="626"/>
      <c r="EE120" s="626"/>
      <c r="EF120" s="626"/>
      <c r="EG120" s="633"/>
      <c r="EH120" s="626"/>
      <c r="EI120" s="626"/>
      <c r="EJ120" s="626"/>
      <c r="EK120" s="626"/>
      <c r="EL120" s="626"/>
      <c r="EM120" s="626"/>
      <c r="EN120" s="633"/>
      <c r="EO120" s="626"/>
      <c r="EP120" s="626"/>
      <c r="EQ120" s="626"/>
      <c r="ER120" s="626"/>
      <c r="ES120" s="626"/>
      <c r="ET120" s="626"/>
      <c r="EU120" s="633"/>
      <c r="EV120" s="626"/>
      <c r="EW120" s="626"/>
      <c r="EX120" s="626"/>
      <c r="EY120" s="626"/>
      <c r="EZ120" s="626"/>
      <c r="FA120" s="626"/>
      <c r="FB120" s="633"/>
      <c r="FC120" s="626"/>
      <c r="FD120" s="626"/>
      <c r="FE120" s="626"/>
      <c r="FF120" s="626"/>
      <c r="FG120" s="626"/>
      <c r="FH120" s="626"/>
      <c r="FI120" s="633"/>
      <c r="FJ120" s="626"/>
      <c r="FK120" s="626"/>
      <c r="FL120" s="626"/>
      <c r="FM120" s="626"/>
      <c r="FN120" s="626"/>
      <c r="FO120" s="626"/>
      <c r="FP120" s="633"/>
      <c r="FQ120" s="626"/>
      <c r="FR120" s="626"/>
      <c r="FS120" s="626"/>
      <c r="FT120" s="626"/>
      <c r="FU120" s="627"/>
      <c r="FV120" s="625"/>
      <c r="FW120" s="633"/>
      <c r="FX120" s="626"/>
      <c r="FY120" s="626"/>
      <c r="FZ120" s="626"/>
      <c r="GA120" s="626"/>
      <c r="GB120" s="626"/>
      <c r="GC120" s="626"/>
      <c r="GD120" s="633"/>
      <c r="GE120" s="626"/>
      <c r="GF120" s="626"/>
      <c r="GG120" s="626"/>
      <c r="GH120" s="626"/>
      <c r="GI120" s="626"/>
      <c r="GJ120" s="626"/>
      <c r="GK120" s="633"/>
      <c r="GL120" s="626"/>
      <c r="GM120" s="626"/>
      <c r="GN120" s="626"/>
      <c r="GO120" s="626"/>
      <c r="GP120" s="626"/>
      <c r="GQ120" s="626"/>
      <c r="GR120" s="633"/>
      <c r="GS120" s="626">
        <v>7</v>
      </c>
      <c r="GT120" s="626">
        <v>12</v>
      </c>
      <c r="GU120" s="626">
        <v>11</v>
      </c>
      <c r="GV120" s="626">
        <v>10</v>
      </c>
      <c r="GW120" s="626">
        <v>5</v>
      </c>
      <c r="GX120" s="626">
        <v>7</v>
      </c>
      <c r="GY120" s="634"/>
      <c r="GZ120" s="626">
        <v>10</v>
      </c>
      <c r="HA120" s="626">
        <v>10</v>
      </c>
      <c r="HB120" s="626"/>
      <c r="HC120" s="626"/>
      <c r="HD120" s="643"/>
      <c r="HE120" s="626"/>
      <c r="HF120" s="633"/>
      <c r="HG120" s="626"/>
      <c r="HH120" s="626"/>
      <c r="HI120" s="626"/>
      <c r="HJ120" s="626"/>
      <c r="HK120" s="626"/>
      <c r="HL120" s="626"/>
      <c r="HM120" s="633"/>
      <c r="HN120" s="626"/>
      <c r="HO120" s="626"/>
      <c r="HP120" s="626"/>
      <c r="HQ120" s="626"/>
      <c r="HR120" s="626"/>
      <c r="HS120" s="626"/>
      <c r="HT120" s="633"/>
      <c r="HU120" s="626"/>
      <c r="HV120" s="626"/>
      <c r="HW120" s="626"/>
      <c r="HX120" s="626"/>
      <c r="HY120" s="626"/>
      <c r="HZ120" s="626"/>
      <c r="IA120" s="633"/>
      <c r="IB120" s="648"/>
      <c r="IC120" s="648"/>
      <c r="ID120" s="653"/>
      <c r="IE120" s="654"/>
      <c r="IF120" s="655"/>
      <c r="IG120" s="655"/>
      <c r="IH120" s="633"/>
      <c r="II120" s="626"/>
      <c r="IJ120" s="626"/>
      <c r="IK120" s="626"/>
      <c r="IL120" s="626"/>
      <c r="IM120" s="626"/>
      <c r="IN120" s="626"/>
      <c r="IO120" s="633"/>
      <c r="IP120" s="626"/>
      <c r="IQ120" s="626"/>
      <c r="IR120" s="626"/>
      <c r="IS120" s="626"/>
      <c r="IT120" s="626"/>
      <c r="IU120" s="626"/>
      <c r="IV120" s="633"/>
      <c r="IW120" s="626"/>
      <c r="IX120" s="626"/>
      <c r="IY120" s="626"/>
      <c r="IZ120" s="626"/>
      <c r="JA120" s="626"/>
      <c r="JB120" s="626"/>
      <c r="JC120" s="633"/>
      <c r="JD120" s="626"/>
      <c r="JE120" s="626"/>
      <c r="JF120" s="626"/>
      <c r="JG120" s="626"/>
      <c r="JH120" s="626"/>
      <c r="JI120" s="628"/>
      <c r="JJ120" s="633"/>
      <c r="JK120" s="626"/>
      <c r="JL120" s="626"/>
      <c r="JM120" s="626"/>
      <c r="JN120" s="626"/>
      <c r="JO120" s="626"/>
      <c r="JP120" s="626"/>
      <c r="JQ120" s="633"/>
      <c r="JR120" s="626"/>
      <c r="JS120" s="626"/>
      <c r="JT120" s="626"/>
      <c r="JU120" s="626"/>
      <c r="JV120" s="626"/>
      <c r="JW120" s="626"/>
      <c r="JX120" s="633"/>
      <c r="JY120" s="626"/>
      <c r="JZ120" s="626"/>
      <c r="KA120" s="626"/>
      <c r="KB120" s="626"/>
      <c r="KC120" s="626"/>
      <c r="KD120" s="626"/>
      <c r="KE120" s="633"/>
      <c r="KF120" s="626"/>
      <c r="KG120" s="626"/>
      <c r="KH120" s="626"/>
      <c r="KI120" s="626"/>
      <c r="KJ120" s="626"/>
      <c r="KK120" s="628"/>
      <c r="KL120" s="633"/>
      <c r="KO120" s="626"/>
      <c r="KP120" s="626"/>
      <c r="KQ120" s="626"/>
      <c r="KR120" s="626"/>
      <c r="KS120" s="633"/>
      <c r="KT120" s="626"/>
      <c r="KU120" s="626"/>
      <c r="KV120" s="626"/>
      <c r="KW120" s="626"/>
      <c r="KX120" s="626"/>
      <c r="KY120" s="626"/>
      <c r="KZ120" s="633"/>
      <c r="LA120" s="626"/>
      <c r="LB120" s="626"/>
      <c r="LC120" s="626"/>
      <c r="LD120" s="626"/>
      <c r="LE120" s="626"/>
      <c r="LF120" s="626"/>
      <c r="LG120" s="633"/>
      <c r="LH120" s="626"/>
      <c r="LI120" s="626"/>
      <c r="LJ120" s="626"/>
      <c r="LK120" s="626"/>
      <c r="LL120" s="626"/>
      <c r="LM120" s="627"/>
      <c r="LN120" s="633"/>
      <c r="LO120" s="626"/>
      <c r="LP120" s="626"/>
      <c r="LQ120" s="626"/>
      <c r="LR120" s="626"/>
      <c r="LS120" s="626"/>
      <c r="LT120" s="626"/>
      <c r="LU120" s="633"/>
      <c r="LV120" s="626"/>
      <c r="LW120" s="626"/>
      <c r="LX120" s="626"/>
      <c r="LY120" s="626"/>
      <c r="LZ120" s="626"/>
      <c r="MA120" s="626"/>
      <c r="MB120" s="633"/>
      <c r="MC120" s="790"/>
      <c r="MD120" s="790"/>
      <c r="ME120" s="790"/>
      <c r="MF120" s="790"/>
      <c r="MG120" s="790"/>
      <c r="MH120" s="790"/>
      <c r="MI120" s="633"/>
      <c r="MJ120" s="626"/>
      <c r="MK120" s="626"/>
      <c r="ML120" s="626"/>
      <c r="MM120" s="626"/>
      <c r="MN120" s="626"/>
      <c r="MO120" s="626"/>
      <c r="MP120" s="633"/>
      <c r="MQ120" s="626"/>
      <c r="MR120" s="626"/>
      <c r="MS120" s="626"/>
      <c r="MT120" s="626"/>
    </row>
    <row r="121" spans="1:358" ht="22.8" hidden="1" customHeight="1" outlineLevel="1" thickTop="1" thickBot="1">
      <c r="A121" s="629">
        <v>2</v>
      </c>
      <c r="B121" s="629"/>
      <c r="C121" s="629"/>
      <c r="D121" s="630"/>
      <c r="E121" s="630"/>
      <c r="F121" s="631" t="s">
        <v>648</v>
      </c>
      <c r="G121" s="632">
        <f t="shared" si="9"/>
        <v>4</v>
      </c>
      <c r="H121" s="625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  <c r="Z121" s="626"/>
      <c r="AA121" s="626"/>
      <c r="AB121" s="626"/>
      <c r="AC121" s="626"/>
      <c r="AD121" s="626"/>
      <c r="AE121" s="626"/>
      <c r="AF121" s="626"/>
      <c r="AG121" s="626"/>
      <c r="AH121" s="626"/>
      <c r="AI121" s="626"/>
      <c r="AJ121" s="626"/>
      <c r="AK121" s="626"/>
      <c r="AL121" s="626"/>
      <c r="AM121" s="626"/>
      <c r="AN121" s="626"/>
      <c r="AO121" s="626"/>
      <c r="AP121" s="626"/>
      <c r="AQ121" s="626"/>
      <c r="AR121" s="626"/>
      <c r="AS121" s="626"/>
      <c r="AT121" s="626"/>
      <c r="AU121" s="626"/>
      <c r="AV121" s="626"/>
      <c r="AW121" s="626"/>
      <c r="AX121" s="626"/>
      <c r="AY121" s="626"/>
      <c r="AZ121" s="626"/>
      <c r="BA121" s="626"/>
      <c r="BB121" s="626"/>
      <c r="BC121" s="626"/>
      <c r="BD121" s="626"/>
      <c r="BE121" s="626"/>
      <c r="BF121" s="626"/>
      <c r="BG121" s="626"/>
      <c r="BH121" s="626"/>
      <c r="BI121" s="626"/>
      <c r="BJ121" s="626"/>
      <c r="BK121" s="626"/>
      <c r="BL121" s="626"/>
      <c r="BM121" s="626"/>
      <c r="BN121" s="626"/>
      <c r="BO121" s="626"/>
      <c r="BP121" s="626"/>
      <c r="BQ121" s="626"/>
      <c r="BR121" s="626"/>
      <c r="BS121" s="626"/>
      <c r="BT121" s="626"/>
      <c r="BU121" s="626"/>
      <c r="BV121" s="626"/>
      <c r="BW121" s="626"/>
      <c r="BX121" s="626"/>
      <c r="BY121" s="626"/>
      <c r="BZ121" s="626"/>
      <c r="CA121" s="626"/>
      <c r="CB121" s="626"/>
      <c r="CC121" s="626"/>
      <c r="CD121" s="626"/>
      <c r="CE121" s="626"/>
      <c r="CF121" s="626"/>
      <c r="CG121" s="626"/>
      <c r="CH121" s="626"/>
      <c r="CI121" s="626"/>
      <c r="CJ121" s="626"/>
      <c r="CK121" s="626"/>
      <c r="CL121" s="626"/>
      <c r="CM121" s="626"/>
      <c r="CN121" s="626"/>
      <c r="CO121" s="626"/>
      <c r="CP121" s="626"/>
      <c r="CQ121" s="626"/>
      <c r="CR121" s="626"/>
      <c r="CS121" s="626"/>
      <c r="CT121" s="626"/>
      <c r="CU121" s="626"/>
      <c r="CV121" s="626"/>
      <c r="CW121" s="626"/>
      <c r="CX121" s="633"/>
      <c r="CY121" s="626"/>
      <c r="CZ121" s="626"/>
      <c r="DA121" s="626"/>
      <c r="DB121" s="626"/>
      <c r="DC121" s="626"/>
      <c r="DD121" s="626"/>
      <c r="DE121" s="633"/>
      <c r="DF121" s="626"/>
      <c r="DG121" s="626"/>
      <c r="DH121" s="626"/>
      <c r="DI121" s="626"/>
      <c r="DJ121" s="626"/>
      <c r="DK121" s="626"/>
      <c r="DL121" s="633"/>
      <c r="DM121" s="626"/>
      <c r="DN121" s="626"/>
      <c r="DO121" s="626"/>
      <c r="DP121" s="626"/>
      <c r="DQ121" s="626"/>
      <c r="DR121" s="626"/>
      <c r="DS121" s="633"/>
      <c r="DT121" s="626"/>
      <c r="DU121" s="626"/>
      <c r="DV121" s="626"/>
      <c r="DW121" s="626"/>
      <c r="DX121" s="626"/>
      <c r="DY121" s="626"/>
      <c r="DZ121" s="633"/>
      <c r="EA121" s="626"/>
      <c r="EB121" s="626"/>
      <c r="EC121" s="626"/>
      <c r="ED121" s="626"/>
      <c r="EE121" s="626"/>
      <c r="EF121" s="626"/>
      <c r="EG121" s="633"/>
      <c r="EH121" s="626"/>
      <c r="EI121" s="626"/>
      <c r="EJ121" s="626"/>
      <c r="EK121" s="626"/>
      <c r="EL121" s="626"/>
      <c r="EM121" s="626"/>
      <c r="EN121" s="633"/>
      <c r="EO121" s="626"/>
      <c r="EP121" s="626"/>
      <c r="EQ121" s="626"/>
      <c r="ER121" s="626"/>
      <c r="ES121" s="626"/>
      <c r="ET121" s="626"/>
      <c r="EU121" s="633"/>
      <c r="EV121" s="626"/>
      <c r="EW121" s="626"/>
      <c r="EX121" s="626"/>
      <c r="EY121" s="626"/>
      <c r="EZ121" s="626"/>
      <c r="FA121" s="626"/>
      <c r="FB121" s="633"/>
      <c r="FC121" s="626"/>
      <c r="FD121" s="626"/>
      <c r="FE121" s="626"/>
      <c r="FF121" s="626"/>
      <c r="FG121" s="626"/>
      <c r="FH121" s="626"/>
      <c r="FI121" s="633"/>
      <c r="FJ121" s="626"/>
      <c r="FK121" s="626"/>
      <c r="FL121" s="626"/>
      <c r="FM121" s="626"/>
      <c r="FN121" s="626"/>
      <c r="FO121" s="626"/>
      <c r="FP121" s="633"/>
      <c r="FQ121" s="626"/>
      <c r="FR121" s="626"/>
      <c r="FS121" s="626"/>
      <c r="FT121" s="626"/>
      <c r="FU121" s="627"/>
      <c r="FV121" s="625"/>
      <c r="FW121" s="633"/>
      <c r="FX121" s="626"/>
      <c r="FY121" s="626"/>
      <c r="FZ121" s="626"/>
      <c r="GA121" s="626"/>
      <c r="GB121" s="626"/>
      <c r="GC121" s="626"/>
      <c r="GD121" s="633"/>
      <c r="GE121" s="626"/>
      <c r="GF121" s="626"/>
      <c r="GG121" s="626"/>
      <c r="GH121" s="626"/>
      <c r="GI121" s="626"/>
      <c r="GJ121" s="626"/>
      <c r="GK121" s="633"/>
      <c r="GL121" s="626"/>
      <c r="GM121" s="626"/>
      <c r="GN121" s="626"/>
      <c r="GO121" s="626"/>
      <c r="GP121" s="626"/>
      <c r="GQ121" s="626"/>
      <c r="GR121" s="633"/>
      <c r="GS121" s="626"/>
      <c r="GT121" s="626"/>
      <c r="GU121" s="626"/>
      <c r="GV121" s="626"/>
      <c r="GW121" s="626"/>
      <c r="GX121" s="626"/>
      <c r="GY121" s="634"/>
      <c r="HA121" s="626"/>
      <c r="HB121" s="626"/>
      <c r="HD121" s="685">
        <v>3</v>
      </c>
      <c r="HE121" s="720" t="s">
        <v>770</v>
      </c>
      <c r="HF121" s="633"/>
      <c r="HG121" s="626"/>
      <c r="HH121" s="626"/>
      <c r="HI121" s="626"/>
      <c r="HJ121" s="626"/>
      <c r="HK121" s="685">
        <v>1</v>
      </c>
      <c r="HL121" s="712" t="s">
        <v>771</v>
      </c>
      <c r="HM121" s="633"/>
      <c r="HN121" s="626"/>
      <c r="HO121" s="626"/>
      <c r="HP121" s="626"/>
      <c r="HQ121" s="626"/>
      <c r="HR121" s="626"/>
      <c r="HS121" s="626"/>
      <c r="HT121" s="633"/>
      <c r="HU121" s="626"/>
      <c r="HV121" s="626"/>
      <c r="HW121" s="626"/>
      <c r="HX121" s="626"/>
      <c r="HY121" s="626"/>
      <c r="HZ121" s="626"/>
      <c r="IA121" s="633"/>
      <c r="IB121" s="648"/>
      <c r="IC121" s="648"/>
      <c r="ID121" s="653"/>
      <c r="IE121" s="654"/>
      <c r="IF121" s="655"/>
      <c r="IG121" s="655"/>
      <c r="IH121" s="633"/>
      <c r="II121" s="626"/>
      <c r="IJ121" s="626"/>
      <c r="IK121" s="626"/>
      <c r="IL121" s="626"/>
      <c r="IM121" s="626"/>
      <c r="IN121" s="626"/>
      <c r="IO121" s="633"/>
      <c r="IP121" s="626"/>
      <c r="IQ121" s="626"/>
      <c r="IR121" s="626"/>
      <c r="IS121" s="626"/>
      <c r="IT121" s="626"/>
      <c r="IU121" s="626"/>
      <c r="IV121" s="633"/>
      <c r="IW121" s="626"/>
      <c r="IX121" s="626"/>
      <c r="IY121" s="626"/>
      <c r="IZ121" s="626"/>
      <c r="JA121" s="626"/>
      <c r="JB121" s="626"/>
      <c r="JC121" s="633"/>
      <c r="JD121" s="626"/>
      <c r="JE121" s="626"/>
      <c r="JF121" s="626"/>
      <c r="JG121" s="626"/>
      <c r="JH121" s="626"/>
      <c r="JI121" s="628"/>
      <c r="JJ121" s="633"/>
      <c r="JK121" s="626"/>
      <c r="JL121" s="626"/>
      <c r="JM121" s="626"/>
      <c r="JN121" s="626"/>
      <c r="JO121" s="626"/>
      <c r="JP121" s="626"/>
      <c r="JQ121" s="633"/>
      <c r="JR121" s="626"/>
      <c r="JS121" s="626"/>
      <c r="JT121" s="626"/>
      <c r="JU121" s="626"/>
      <c r="JV121" s="626"/>
      <c r="JW121" s="626"/>
      <c r="JX121" s="633"/>
      <c r="JY121" s="626"/>
      <c r="JZ121" s="626"/>
      <c r="KA121" s="626"/>
      <c r="KB121" s="626"/>
      <c r="KC121" s="626"/>
      <c r="KD121" s="626"/>
      <c r="KE121" s="633"/>
      <c r="KF121" s="626"/>
      <c r="KG121" s="626"/>
      <c r="KH121" s="626"/>
      <c r="KI121" s="626"/>
      <c r="KJ121" s="626"/>
      <c r="KK121" s="628"/>
      <c r="KL121" s="633"/>
      <c r="KO121" s="626"/>
      <c r="KP121" s="626"/>
      <c r="KQ121" s="626"/>
      <c r="KR121" s="626"/>
      <c r="KS121" s="633"/>
      <c r="KT121" s="626"/>
      <c r="KU121" s="626"/>
      <c r="KV121" s="626"/>
      <c r="KW121" s="626"/>
      <c r="KX121" s="626"/>
      <c r="KY121" s="626"/>
      <c r="KZ121" s="633"/>
      <c r="LA121" s="626"/>
      <c r="LB121" s="626"/>
      <c r="LC121" s="626"/>
      <c r="LD121" s="626"/>
      <c r="LE121" s="626"/>
      <c r="LF121" s="626"/>
      <c r="LG121" s="633"/>
      <c r="LH121" s="626"/>
      <c r="LI121" s="626"/>
      <c r="LJ121" s="626"/>
      <c r="LK121" s="626"/>
      <c r="LL121" s="626"/>
      <c r="LM121" s="627"/>
      <c r="LN121" s="633"/>
      <c r="LO121" s="626"/>
      <c r="LP121" s="626"/>
      <c r="LQ121" s="626"/>
      <c r="LR121" s="626"/>
      <c r="LS121" s="626"/>
      <c r="LT121" s="626"/>
      <c r="LU121" s="633"/>
      <c r="LV121" s="626"/>
      <c r="LW121" s="626"/>
      <c r="LX121" s="626"/>
      <c r="LY121" s="626"/>
      <c r="LZ121" s="626"/>
      <c r="MA121" s="626"/>
      <c r="MB121" s="633"/>
      <c r="MC121" s="790"/>
      <c r="MD121" s="790"/>
      <c r="ME121" s="790"/>
      <c r="MF121" s="790"/>
      <c r="MG121" s="790"/>
      <c r="MH121" s="790"/>
      <c r="MI121" s="633"/>
      <c r="MJ121" s="626"/>
      <c r="MK121" s="626"/>
      <c r="ML121" s="626"/>
      <c r="MM121" s="626"/>
      <c r="MN121" s="626"/>
      <c r="MO121" s="626"/>
      <c r="MP121" s="633"/>
      <c r="MQ121" s="626"/>
      <c r="MR121" s="626"/>
      <c r="MS121" s="626"/>
      <c r="MT121" s="626"/>
    </row>
    <row r="122" spans="1:358" ht="22.8" hidden="1" customHeight="1" outlineLevel="1" thickTop="1" thickBot="1">
      <c r="A122" s="629">
        <v>2</v>
      </c>
      <c r="B122" s="629" t="s">
        <v>772</v>
      </c>
      <c r="C122" s="629" t="s">
        <v>773</v>
      </c>
      <c r="D122" s="630" t="s">
        <v>774</v>
      </c>
      <c r="E122" s="630" t="s">
        <v>645</v>
      </c>
      <c r="F122" s="631" t="s">
        <v>775</v>
      </c>
      <c r="G122" s="632">
        <f t="shared" si="9"/>
        <v>36</v>
      </c>
      <c r="H122" s="625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26"/>
      <c r="AB122" s="626"/>
      <c r="AC122" s="626"/>
      <c r="AD122" s="626"/>
      <c r="AE122" s="626"/>
      <c r="AF122" s="626"/>
      <c r="AG122" s="626"/>
      <c r="AH122" s="626"/>
      <c r="AI122" s="626"/>
      <c r="AJ122" s="626"/>
      <c r="AK122" s="626"/>
      <c r="AL122" s="626"/>
      <c r="AM122" s="626"/>
      <c r="AN122" s="626"/>
      <c r="AO122" s="626"/>
      <c r="AP122" s="626"/>
      <c r="AQ122" s="626"/>
      <c r="AR122" s="626"/>
      <c r="AS122" s="626"/>
      <c r="AT122" s="626"/>
      <c r="AU122" s="626"/>
      <c r="AV122" s="626"/>
      <c r="AW122" s="626"/>
      <c r="AX122" s="626"/>
      <c r="AY122" s="626"/>
      <c r="AZ122" s="626"/>
      <c r="BA122" s="626"/>
      <c r="BB122" s="626"/>
      <c r="BC122" s="626"/>
      <c r="BD122" s="626"/>
      <c r="BE122" s="626"/>
      <c r="BF122" s="626"/>
      <c r="BG122" s="626"/>
      <c r="BH122" s="626"/>
      <c r="BI122" s="626"/>
      <c r="BJ122" s="626"/>
      <c r="BK122" s="626"/>
      <c r="BL122" s="626"/>
      <c r="BM122" s="626"/>
      <c r="BN122" s="626"/>
      <c r="BO122" s="626"/>
      <c r="BP122" s="626"/>
      <c r="BQ122" s="626"/>
      <c r="BR122" s="626"/>
      <c r="BS122" s="626"/>
      <c r="BT122" s="626"/>
      <c r="BU122" s="626"/>
      <c r="BV122" s="626"/>
      <c r="BW122" s="626"/>
      <c r="BX122" s="626"/>
      <c r="BY122" s="626"/>
      <c r="BZ122" s="626"/>
      <c r="CA122" s="626"/>
      <c r="CB122" s="626"/>
      <c r="CC122" s="626"/>
      <c r="CD122" s="626"/>
      <c r="CE122" s="626"/>
      <c r="CF122" s="626"/>
      <c r="CG122" s="626"/>
      <c r="CH122" s="626"/>
      <c r="CI122" s="626"/>
      <c r="CJ122" s="626"/>
      <c r="CK122" s="626"/>
      <c r="CL122" s="626"/>
      <c r="CM122" s="626"/>
      <c r="CN122" s="626"/>
      <c r="CO122" s="626"/>
      <c r="CP122" s="626"/>
      <c r="CQ122" s="626"/>
      <c r="CR122" s="626"/>
      <c r="CS122" s="626"/>
      <c r="CT122" s="626"/>
      <c r="CU122" s="626"/>
      <c r="CV122" s="626"/>
      <c r="CW122" s="626"/>
      <c r="CX122" s="633"/>
      <c r="CY122" s="626"/>
      <c r="CZ122" s="626"/>
      <c r="DA122" s="626"/>
      <c r="DB122" s="626"/>
      <c r="DC122" s="626"/>
      <c r="DD122" s="626"/>
      <c r="DE122" s="633"/>
      <c r="DF122" s="626"/>
      <c r="DG122" s="626"/>
      <c r="DH122" s="626"/>
      <c r="DI122" s="626"/>
      <c r="DJ122" s="626"/>
      <c r="DK122" s="626"/>
      <c r="DL122" s="633"/>
      <c r="DM122" s="626"/>
      <c r="DN122" s="626"/>
      <c r="DO122" s="626"/>
      <c r="DP122" s="626"/>
      <c r="DQ122" s="626"/>
      <c r="DR122" s="626"/>
      <c r="DS122" s="633"/>
      <c r="DT122" s="626"/>
      <c r="DU122" s="626"/>
      <c r="DV122" s="626"/>
      <c r="DW122" s="626"/>
      <c r="DX122" s="626"/>
      <c r="DY122" s="626"/>
      <c r="DZ122" s="633"/>
      <c r="EA122" s="626"/>
      <c r="EB122" s="626"/>
      <c r="EC122" s="626"/>
      <c r="ED122" s="626"/>
      <c r="EE122" s="626"/>
      <c r="EF122" s="626"/>
      <c r="EG122" s="633"/>
      <c r="EH122" s="626"/>
      <c r="EI122" s="626"/>
      <c r="EJ122" s="626"/>
      <c r="EK122" s="626"/>
      <c r="EL122" s="626"/>
      <c r="EM122" s="626"/>
      <c r="EN122" s="633"/>
      <c r="EO122" s="626"/>
      <c r="EP122" s="626"/>
      <c r="EQ122" s="626"/>
      <c r="ER122" s="626"/>
      <c r="ES122" s="626"/>
      <c r="ET122" s="626"/>
      <c r="EU122" s="633"/>
      <c r="EV122" s="626"/>
      <c r="EW122" s="626"/>
      <c r="EX122" s="626"/>
      <c r="EY122" s="626"/>
      <c r="EZ122" s="626"/>
      <c r="FA122" s="626"/>
      <c r="FB122" s="633"/>
      <c r="FC122" s="626"/>
      <c r="FD122" s="626"/>
      <c r="FE122" s="626"/>
      <c r="FF122" s="626"/>
      <c r="FG122" s="626"/>
      <c r="FH122" s="626"/>
      <c r="FI122" s="633"/>
      <c r="FJ122" s="626"/>
      <c r="FK122" s="626"/>
      <c r="FL122" s="626"/>
      <c r="FM122" s="626"/>
      <c r="FN122" s="626"/>
      <c r="FO122" s="626"/>
      <c r="FP122" s="633"/>
      <c r="FQ122" s="626"/>
      <c r="FR122" s="626"/>
      <c r="FS122" s="626"/>
      <c r="FT122" s="626"/>
      <c r="FU122" s="627"/>
      <c r="FV122" s="625"/>
      <c r="FW122" s="633"/>
      <c r="FX122" s="626"/>
      <c r="FY122" s="626"/>
      <c r="FZ122" s="626"/>
      <c r="GA122" s="626"/>
      <c r="GB122" s="626"/>
      <c r="GC122" s="626"/>
      <c r="GD122" s="633"/>
      <c r="GE122" s="626"/>
      <c r="GF122" s="626"/>
      <c r="GG122" s="626"/>
      <c r="GH122" s="626"/>
      <c r="GI122" s="626"/>
      <c r="GJ122" s="626"/>
      <c r="GK122" s="633"/>
      <c r="GL122" s="626"/>
      <c r="GM122" s="626"/>
      <c r="GN122" s="626"/>
      <c r="GO122" s="626"/>
      <c r="GP122" s="626"/>
      <c r="GQ122" s="626"/>
      <c r="GR122" s="633"/>
      <c r="GS122" s="626"/>
      <c r="GT122" s="626"/>
      <c r="GV122" s="626"/>
      <c r="GX122" s="626"/>
      <c r="GY122" s="634"/>
      <c r="HA122" s="626">
        <v>4</v>
      </c>
      <c r="HB122" s="626">
        <v>13</v>
      </c>
      <c r="HC122" s="626">
        <v>8</v>
      </c>
      <c r="HD122" s="626">
        <v>4</v>
      </c>
      <c r="HE122" s="626"/>
      <c r="HF122" s="633"/>
      <c r="HG122" s="626">
        <v>7</v>
      </c>
      <c r="HH122" s="626"/>
      <c r="HI122" s="626"/>
      <c r="HJ122" s="626"/>
      <c r="HK122" s="626"/>
      <c r="HL122" s="626"/>
      <c r="HM122" s="633"/>
      <c r="HN122" s="626"/>
      <c r="HO122" s="626"/>
      <c r="HP122" s="626"/>
      <c r="HQ122" s="626"/>
      <c r="HR122" s="626"/>
      <c r="HS122" s="626"/>
      <c r="HT122" s="633"/>
      <c r="HU122" s="626"/>
      <c r="HV122" s="643"/>
      <c r="HW122" s="643"/>
      <c r="HX122" s="626"/>
      <c r="HY122" s="643"/>
      <c r="HZ122" s="626"/>
      <c r="IA122" s="633"/>
      <c r="IB122" s="648"/>
      <c r="IC122" s="648"/>
      <c r="ID122" s="653"/>
      <c r="IE122" s="654"/>
      <c r="IF122" s="655"/>
      <c r="IG122" s="655"/>
      <c r="IH122" s="633"/>
      <c r="II122" s="626"/>
      <c r="IJ122" s="626"/>
      <c r="IK122" s="626"/>
      <c r="IL122" s="626"/>
      <c r="IM122" s="626"/>
      <c r="IN122" s="626"/>
      <c r="IO122" s="633"/>
      <c r="IP122" s="626"/>
      <c r="IQ122" s="626"/>
      <c r="IR122" s="626"/>
      <c r="IS122" s="626"/>
      <c r="IT122" s="626"/>
      <c r="IU122" s="626"/>
      <c r="IV122" s="633"/>
      <c r="IW122" s="626"/>
      <c r="IX122" s="626"/>
      <c r="IY122" s="626"/>
      <c r="IZ122" s="626"/>
      <c r="JA122" s="626"/>
      <c r="JB122" s="626"/>
      <c r="JC122" s="633"/>
      <c r="JD122" s="626"/>
      <c r="JE122" s="626"/>
      <c r="JF122" s="626"/>
      <c r="JG122" s="626"/>
      <c r="JH122" s="626"/>
      <c r="JI122" s="628"/>
      <c r="JJ122" s="633"/>
      <c r="JK122" s="626"/>
      <c r="JL122" s="626"/>
      <c r="JM122" s="626"/>
      <c r="JN122" s="626"/>
      <c r="JO122" s="626"/>
      <c r="JP122" s="626"/>
      <c r="JQ122" s="633"/>
      <c r="JR122" s="626"/>
      <c r="JS122" s="626"/>
      <c r="JT122" s="626"/>
      <c r="JU122" s="626"/>
      <c r="JV122" s="626"/>
      <c r="JW122" s="626"/>
      <c r="JX122" s="633"/>
      <c r="JY122" s="626"/>
      <c r="JZ122" s="626"/>
      <c r="KA122" s="626"/>
      <c r="KB122" s="626"/>
      <c r="KC122" s="626"/>
      <c r="KD122" s="626"/>
      <c r="KE122" s="633"/>
      <c r="KF122" s="626"/>
      <c r="KG122" s="626"/>
      <c r="KH122" s="626"/>
      <c r="KI122" s="626"/>
      <c r="KJ122" s="626"/>
      <c r="KK122" s="628"/>
      <c r="KL122" s="633"/>
      <c r="KO122" s="626"/>
      <c r="KP122" s="626"/>
      <c r="KQ122" s="626"/>
      <c r="KR122" s="626"/>
      <c r="KS122" s="633"/>
      <c r="KT122" s="626"/>
      <c r="KU122" s="626"/>
      <c r="KV122" s="626"/>
      <c r="KW122" s="626"/>
      <c r="KX122" s="626"/>
      <c r="KY122" s="626"/>
      <c r="KZ122" s="633"/>
      <c r="LA122" s="626"/>
      <c r="LB122" s="626"/>
      <c r="LC122" s="626"/>
      <c r="LD122" s="626"/>
      <c r="LE122" s="626"/>
      <c r="LF122" s="626"/>
      <c r="LG122" s="633"/>
      <c r="LH122" s="626"/>
      <c r="LI122" s="626"/>
      <c r="LJ122" s="626"/>
      <c r="LK122" s="626"/>
      <c r="LL122" s="626"/>
      <c r="LM122" s="627"/>
      <c r="LN122" s="633"/>
      <c r="LO122" s="626"/>
      <c r="LP122" s="626"/>
      <c r="LQ122" s="626"/>
      <c r="LR122" s="626"/>
      <c r="LS122" s="626"/>
      <c r="LT122" s="626"/>
      <c r="LU122" s="633"/>
      <c r="LV122" s="626"/>
      <c r="LW122" s="626"/>
      <c r="LX122" s="626"/>
      <c r="LY122" s="626"/>
      <c r="LZ122" s="626"/>
      <c r="MA122" s="626"/>
      <c r="MB122" s="633"/>
      <c r="MC122" s="790"/>
      <c r="MD122" s="790"/>
      <c r="ME122" s="790"/>
      <c r="MF122" s="790"/>
      <c r="MG122" s="790"/>
      <c r="MH122" s="790"/>
      <c r="MI122" s="633"/>
      <c r="MJ122" s="626"/>
      <c r="MK122" s="626"/>
      <c r="ML122" s="626"/>
      <c r="MM122" s="626"/>
      <c r="MN122" s="626"/>
      <c r="MO122" s="626"/>
      <c r="MP122" s="633"/>
      <c r="MQ122" s="626"/>
      <c r="MR122" s="626"/>
      <c r="MS122" s="626"/>
      <c r="MT122" s="626"/>
    </row>
    <row r="123" spans="1:358" ht="22.8" hidden="1" customHeight="1" outlineLevel="1" thickTop="1" thickBot="1">
      <c r="A123" s="629">
        <v>2</v>
      </c>
      <c r="B123" s="629"/>
      <c r="C123" s="629"/>
      <c r="D123" s="630"/>
      <c r="E123" s="630"/>
      <c r="F123" s="631" t="s">
        <v>648</v>
      </c>
      <c r="G123" s="632">
        <f t="shared" si="9"/>
        <v>2</v>
      </c>
      <c r="H123" s="625"/>
      <c r="I123" s="626"/>
      <c r="J123" s="626"/>
      <c r="K123" s="626"/>
      <c r="L123" s="626"/>
      <c r="M123" s="626"/>
      <c r="N123" s="626"/>
      <c r="O123" s="626"/>
      <c r="P123" s="626"/>
      <c r="Q123" s="626"/>
      <c r="R123" s="626"/>
      <c r="S123" s="626"/>
      <c r="T123" s="626"/>
      <c r="U123" s="626"/>
      <c r="V123" s="626"/>
      <c r="W123" s="626"/>
      <c r="X123" s="626"/>
      <c r="Y123" s="626"/>
      <c r="Z123" s="626"/>
      <c r="AA123" s="626"/>
      <c r="AB123" s="626"/>
      <c r="AC123" s="626"/>
      <c r="AD123" s="626"/>
      <c r="AE123" s="626"/>
      <c r="AF123" s="626"/>
      <c r="AG123" s="626"/>
      <c r="AH123" s="626"/>
      <c r="AI123" s="626"/>
      <c r="AJ123" s="626"/>
      <c r="AK123" s="626"/>
      <c r="AL123" s="626"/>
      <c r="AM123" s="626"/>
      <c r="AN123" s="626"/>
      <c r="AO123" s="626"/>
      <c r="AP123" s="626"/>
      <c r="AQ123" s="626"/>
      <c r="AR123" s="626"/>
      <c r="AS123" s="626"/>
      <c r="AT123" s="626"/>
      <c r="AU123" s="626"/>
      <c r="AV123" s="626"/>
      <c r="AW123" s="626"/>
      <c r="AX123" s="626"/>
      <c r="AY123" s="626"/>
      <c r="AZ123" s="626"/>
      <c r="BA123" s="626"/>
      <c r="BB123" s="626"/>
      <c r="BC123" s="626"/>
      <c r="BD123" s="626"/>
      <c r="BE123" s="626"/>
      <c r="BF123" s="626"/>
      <c r="BG123" s="626"/>
      <c r="BH123" s="626"/>
      <c r="BI123" s="626"/>
      <c r="BJ123" s="626"/>
      <c r="BK123" s="626"/>
      <c r="BL123" s="626"/>
      <c r="BM123" s="626"/>
      <c r="BN123" s="626"/>
      <c r="BO123" s="626"/>
      <c r="BP123" s="626"/>
      <c r="BQ123" s="626"/>
      <c r="BR123" s="626"/>
      <c r="BS123" s="626"/>
      <c r="BT123" s="626"/>
      <c r="BU123" s="626"/>
      <c r="BV123" s="626"/>
      <c r="BW123" s="626"/>
      <c r="BX123" s="626"/>
      <c r="BY123" s="626"/>
      <c r="BZ123" s="626"/>
      <c r="CA123" s="626"/>
      <c r="CB123" s="626"/>
      <c r="CC123" s="626"/>
      <c r="CD123" s="626"/>
      <c r="CE123" s="626"/>
      <c r="CF123" s="626"/>
      <c r="CG123" s="626"/>
      <c r="CH123" s="626"/>
      <c r="CI123" s="626"/>
      <c r="CJ123" s="626"/>
      <c r="CK123" s="626"/>
      <c r="CL123" s="626"/>
      <c r="CM123" s="626"/>
      <c r="CN123" s="626"/>
      <c r="CO123" s="626"/>
      <c r="CP123" s="626"/>
      <c r="CQ123" s="626"/>
      <c r="CR123" s="626"/>
      <c r="CS123" s="626"/>
      <c r="CT123" s="626"/>
      <c r="CU123" s="626"/>
      <c r="CV123" s="626"/>
      <c r="CW123" s="626"/>
      <c r="CX123" s="633"/>
      <c r="CY123" s="626"/>
      <c r="CZ123" s="626"/>
      <c r="DA123" s="626"/>
      <c r="DB123" s="626"/>
      <c r="DC123" s="626"/>
      <c r="DD123" s="626"/>
      <c r="DE123" s="633"/>
      <c r="DF123" s="626"/>
      <c r="DG123" s="626"/>
      <c r="DH123" s="626"/>
      <c r="DI123" s="626"/>
      <c r="DJ123" s="626"/>
      <c r="DK123" s="626"/>
      <c r="DL123" s="633"/>
      <c r="DM123" s="626"/>
      <c r="DN123" s="626"/>
      <c r="DO123" s="626"/>
      <c r="DP123" s="626"/>
      <c r="DQ123" s="626"/>
      <c r="DR123" s="626"/>
      <c r="DS123" s="633"/>
      <c r="DT123" s="626"/>
      <c r="DU123" s="626"/>
      <c r="DV123" s="626"/>
      <c r="DW123" s="626"/>
      <c r="DX123" s="626"/>
      <c r="DY123" s="626"/>
      <c r="DZ123" s="633"/>
      <c r="EA123" s="626"/>
      <c r="EB123" s="626"/>
      <c r="EC123" s="626"/>
      <c r="ED123" s="626"/>
      <c r="EE123" s="626"/>
      <c r="EF123" s="626"/>
      <c r="EG123" s="633"/>
      <c r="EH123" s="626"/>
      <c r="EI123" s="626"/>
      <c r="EJ123" s="626"/>
      <c r="EK123" s="626"/>
      <c r="EL123" s="626"/>
      <c r="EM123" s="626"/>
      <c r="EN123" s="633"/>
      <c r="EO123" s="626"/>
      <c r="EP123" s="626"/>
      <c r="EQ123" s="626"/>
      <c r="ER123" s="626"/>
      <c r="ES123" s="626"/>
      <c r="ET123" s="626"/>
      <c r="EU123" s="633"/>
      <c r="EV123" s="626"/>
      <c r="EW123" s="626"/>
      <c r="EX123" s="626"/>
      <c r="EY123" s="626"/>
      <c r="EZ123" s="626"/>
      <c r="FA123" s="626"/>
      <c r="FB123" s="633"/>
      <c r="FC123" s="626"/>
      <c r="FD123" s="626"/>
      <c r="FE123" s="626"/>
      <c r="FF123" s="626"/>
      <c r="FG123" s="626"/>
      <c r="FH123" s="626"/>
      <c r="FI123" s="633"/>
      <c r="FJ123" s="626"/>
      <c r="FK123" s="626"/>
      <c r="FL123" s="626"/>
      <c r="FM123" s="626"/>
      <c r="FN123" s="626"/>
      <c r="FO123" s="626"/>
      <c r="FP123" s="633"/>
      <c r="FQ123" s="626"/>
      <c r="FR123" s="626"/>
      <c r="FS123" s="626"/>
      <c r="FT123" s="626"/>
      <c r="FU123" s="627"/>
      <c r="FV123" s="625"/>
      <c r="FW123" s="633"/>
      <c r="FX123" s="626"/>
      <c r="FY123" s="626"/>
      <c r="FZ123" s="626"/>
      <c r="GA123" s="626"/>
      <c r="GB123" s="626"/>
      <c r="GC123" s="626"/>
      <c r="GD123" s="633"/>
      <c r="GE123" s="626"/>
      <c r="GF123" s="626"/>
      <c r="GG123" s="626"/>
      <c r="GH123" s="626"/>
      <c r="GI123" s="626"/>
      <c r="GJ123" s="626"/>
      <c r="GK123" s="633"/>
      <c r="GL123" s="626"/>
      <c r="GM123" s="626"/>
      <c r="GN123" s="626"/>
      <c r="GO123" s="626"/>
      <c r="GP123" s="626"/>
      <c r="GQ123" s="626"/>
      <c r="GR123" s="633"/>
      <c r="GS123" s="626"/>
      <c r="GT123" s="626"/>
      <c r="GU123" s="626"/>
      <c r="GV123" s="626"/>
      <c r="GW123" s="626"/>
      <c r="GX123" s="626"/>
      <c r="GY123" s="634"/>
      <c r="GZ123" s="625"/>
      <c r="HA123" s="626"/>
      <c r="HB123" s="626"/>
      <c r="HC123" s="626"/>
      <c r="HD123" s="648"/>
      <c r="HE123" s="626"/>
      <c r="HF123" s="633"/>
      <c r="HG123" s="626"/>
      <c r="HH123" s="626"/>
      <c r="HI123" s="626"/>
      <c r="HJ123" s="626"/>
      <c r="HK123" s="685">
        <v>1</v>
      </c>
      <c r="HL123" s="712" t="s">
        <v>771</v>
      </c>
      <c r="HM123" s="633"/>
      <c r="HN123" s="626"/>
      <c r="HO123" s="626"/>
      <c r="HP123" s="626"/>
      <c r="HQ123" s="626"/>
      <c r="HR123" s="626"/>
      <c r="HS123" s="626"/>
      <c r="HT123" s="633"/>
      <c r="HU123" s="626"/>
      <c r="HV123" s="643"/>
      <c r="HW123" s="643"/>
      <c r="HX123" s="626"/>
      <c r="HY123" s="685">
        <v>1</v>
      </c>
      <c r="HZ123" s="720" t="s">
        <v>771</v>
      </c>
      <c r="IA123" s="633"/>
      <c r="IB123" s="648"/>
      <c r="IC123" s="648"/>
      <c r="ID123" s="653"/>
      <c r="IE123" s="654"/>
      <c r="IF123" s="655"/>
      <c r="IG123" s="655"/>
      <c r="IH123" s="633"/>
      <c r="II123" s="626"/>
      <c r="IJ123" s="626"/>
      <c r="IK123" s="626"/>
      <c r="IL123" s="626"/>
      <c r="IM123" s="626"/>
      <c r="IN123" s="626"/>
      <c r="IO123" s="633"/>
      <c r="IP123" s="626"/>
      <c r="IQ123" s="626"/>
      <c r="IR123" s="626"/>
      <c r="IS123" s="626"/>
      <c r="IT123" s="626"/>
      <c r="IU123" s="626"/>
      <c r="IV123" s="633"/>
      <c r="IW123" s="626"/>
      <c r="IX123" s="626"/>
      <c r="IY123" s="626"/>
      <c r="IZ123" s="626"/>
      <c r="JA123" s="626"/>
      <c r="JB123" s="626"/>
      <c r="JC123" s="633"/>
      <c r="JD123" s="626"/>
      <c r="JE123" s="626"/>
      <c r="JF123" s="626"/>
      <c r="JG123" s="626"/>
      <c r="JH123" s="626"/>
      <c r="JI123" s="628"/>
      <c r="JJ123" s="633"/>
      <c r="JK123" s="626"/>
      <c r="JL123" s="626"/>
      <c r="JM123" s="626"/>
      <c r="JN123" s="626"/>
      <c r="JO123" s="626"/>
      <c r="JP123" s="626"/>
      <c r="JQ123" s="633"/>
      <c r="JR123" s="626"/>
      <c r="JS123" s="626"/>
      <c r="JT123" s="626"/>
      <c r="JU123" s="626"/>
      <c r="JV123" s="626"/>
      <c r="JW123" s="626"/>
      <c r="JX123" s="633"/>
      <c r="JY123" s="626"/>
      <c r="JZ123" s="626"/>
      <c r="KA123" s="626"/>
      <c r="KB123" s="626"/>
      <c r="KC123" s="626"/>
      <c r="KD123" s="626"/>
      <c r="KE123" s="633"/>
      <c r="KF123" s="626"/>
      <c r="KG123" s="626"/>
      <c r="KH123" s="626"/>
      <c r="KI123" s="626"/>
      <c r="KJ123" s="626"/>
      <c r="KK123" s="628"/>
      <c r="KL123" s="633"/>
      <c r="KO123" s="626"/>
      <c r="KP123" s="626"/>
      <c r="KQ123" s="626"/>
      <c r="KR123" s="626"/>
      <c r="KS123" s="633"/>
      <c r="KT123" s="626"/>
      <c r="KU123" s="626"/>
      <c r="KV123" s="626"/>
      <c r="KW123" s="626"/>
      <c r="KX123" s="626"/>
      <c r="KY123" s="626"/>
      <c r="KZ123" s="633"/>
      <c r="LA123" s="626"/>
      <c r="LB123" s="626"/>
      <c r="LC123" s="626"/>
      <c r="LD123" s="626"/>
      <c r="LE123" s="626"/>
      <c r="LF123" s="626"/>
      <c r="LG123" s="633"/>
      <c r="LH123" s="626"/>
      <c r="LI123" s="626"/>
      <c r="LJ123" s="626"/>
      <c r="LK123" s="626"/>
      <c r="LL123" s="626"/>
      <c r="LM123" s="627"/>
      <c r="LN123" s="633"/>
      <c r="LO123" s="626"/>
      <c r="LP123" s="626"/>
      <c r="LQ123" s="626"/>
      <c r="LR123" s="626"/>
      <c r="LS123" s="626"/>
      <c r="LT123" s="626"/>
      <c r="LU123" s="633"/>
      <c r="LV123" s="626"/>
      <c r="LW123" s="626"/>
      <c r="LX123" s="626"/>
      <c r="LY123" s="626"/>
      <c r="LZ123" s="626"/>
      <c r="MA123" s="626"/>
      <c r="MB123" s="633"/>
      <c r="MC123" s="790"/>
      <c r="MD123" s="790"/>
      <c r="ME123" s="790"/>
      <c r="MF123" s="790"/>
      <c r="MG123" s="790"/>
      <c r="MH123" s="790"/>
      <c r="MI123" s="633"/>
      <c r="MJ123" s="626"/>
      <c r="MK123" s="626"/>
      <c r="ML123" s="626"/>
      <c r="MM123" s="626"/>
      <c r="MN123" s="626"/>
      <c r="MO123" s="626"/>
      <c r="MP123" s="633"/>
      <c r="MQ123" s="626"/>
      <c r="MR123" s="626"/>
      <c r="MS123" s="626"/>
      <c r="MT123" s="626"/>
    </row>
    <row r="124" spans="1:358" ht="22.8" hidden="1" customHeight="1" outlineLevel="1" thickTop="1" thickBot="1">
      <c r="A124" s="629">
        <v>2</v>
      </c>
      <c r="B124" s="629" t="s">
        <v>776</v>
      </c>
      <c r="C124" s="629" t="s">
        <v>777</v>
      </c>
      <c r="D124" s="630"/>
      <c r="E124" s="630" t="s">
        <v>645</v>
      </c>
      <c r="F124" s="631" t="s">
        <v>778</v>
      </c>
      <c r="G124" s="632">
        <f t="shared" si="9"/>
        <v>40</v>
      </c>
      <c r="H124" s="625"/>
      <c r="I124" s="626"/>
      <c r="J124" s="626"/>
      <c r="K124" s="626"/>
      <c r="L124" s="626"/>
      <c r="M124" s="626"/>
      <c r="N124" s="626"/>
      <c r="O124" s="626"/>
      <c r="P124" s="626"/>
      <c r="Q124" s="626"/>
      <c r="R124" s="626"/>
      <c r="S124" s="626"/>
      <c r="T124" s="626"/>
      <c r="U124" s="626"/>
      <c r="V124" s="626"/>
      <c r="W124" s="626"/>
      <c r="X124" s="626"/>
      <c r="Y124" s="626"/>
      <c r="Z124" s="626"/>
      <c r="AA124" s="626"/>
      <c r="AB124" s="626"/>
      <c r="AC124" s="626"/>
      <c r="AD124" s="626"/>
      <c r="AE124" s="626"/>
      <c r="AF124" s="626"/>
      <c r="AG124" s="626"/>
      <c r="AH124" s="626"/>
      <c r="AI124" s="626"/>
      <c r="AJ124" s="626"/>
      <c r="AK124" s="626"/>
      <c r="AL124" s="626"/>
      <c r="AM124" s="626"/>
      <c r="AN124" s="626"/>
      <c r="AO124" s="626"/>
      <c r="AP124" s="626"/>
      <c r="AQ124" s="626"/>
      <c r="AR124" s="626"/>
      <c r="AS124" s="626"/>
      <c r="AT124" s="626"/>
      <c r="AU124" s="626"/>
      <c r="AV124" s="626"/>
      <c r="AW124" s="626"/>
      <c r="AX124" s="626"/>
      <c r="AY124" s="626"/>
      <c r="AZ124" s="626"/>
      <c r="BA124" s="626"/>
      <c r="BB124" s="626"/>
      <c r="BC124" s="626"/>
      <c r="BD124" s="626"/>
      <c r="BE124" s="626"/>
      <c r="BF124" s="626"/>
      <c r="BG124" s="626"/>
      <c r="BH124" s="626"/>
      <c r="BI124" s="626"/>
      <c r="BJ124" s="626"/>
      <c r="BK124" s="626"/>
      <c r="BL124" s="626"/>
      <c r="BM124" s="626"/>
      <c r="BN124" s="626"/>
      <c r="BO124" s="626"/>
      <c r="BP124" s="626"/>
      <c r="BQ124" s="626"/>
      <c r="BR124" s="626"/>
      <c r="BS124" s="626"/>
      <c r="BT124" s="626"/>
      <c r="BU124" s="626"/>
      <c r="BV124" s="626"/>
      <c r="BW124" s="626"/>
      <c r="BX124" s="626"/>
      <c r="BY124" s="626"/>
      <c r="BZ124" s="626"/>
      <c r="CA124" s="626"/>
      <c r="CB124" s="626"/>
      <c r="CC124" s="626"/>
      <c r="CD124" s="626"/>
      <c r="CE124" s="626"/>
      <c r="CF124" s="626"/>
      <c r="CG124" s="626"/>
      <c r="CH124" s="626"/>
      <c r="CI124" s="626"/>
      <c r="CJ124" s="626"/>
      <c r="CK124" s="626"/>
      <c r="CL124" s="626"/>
      <c r="CM124" s="626"/>
      <c r="CN124" s="626"/>
      <c r="CO124" s="626"/>
      <c r="CP124" s="626"/>
      <c r="CQ124" s="626"/>
      <c r="CR124" s="626"/>
      <c r="CS124" s="626"/>
      <c r="CT124" s="626"/>
      <c r="CU124" s="626"/>
      <c r="CV124" s="626"/>
      <c r="CW124" s="626"/>
      <c r="CX124" s="633"/>
      <c r="CY124" s="626"/>
      <c r="CZ124" s="626"/>
      <c r="DA124" s="626"/>
      <c r="DB124" s="626"/>
      <c r="DC124" s="626"/>
      <c r="DD124" s="626"/>
      <c r="DE124" s="633"/>
      <c r="DF124" s="626"/>
      <c r="DG124" s="626"/>
      <c r="DH124" s="626"/>
      <c r="DI124" s="626"/>
      <c r="DJ124" s="626"/>
      <c r="DK124" s="626"/>
      <c r="DL124" s="633"/>
      <c r="DM124" s="626"/>
      <c r="DN124" s="626"/>
      <c r="DO124" s="626"/>
      <c r="DP124" s="626"/>
      <c r="DQ124" s="626"/>
      <c r="DR124" s="626"/>
      <c r="DS124" s="633"/>
      <c r="DT124" s="626"/>
      <c r="DU124" s="626"/>
      <c r="DV124" s="626"/>
      <c r="DW124" s="626"/>
      <c r="DX124" s="626"/>
      <c r="DY124" s="626"/>
      <c r="DZ124" s="633"/>
      <c r="EA124" s="626"/>
      <c r="EB124" s="626"/>
      <c r="EC124" s="626"/>
      <c r="ED124" s="626"/>
      <c r="EE124" s="626"/>
      <c r="EF124" s="626"/>
      <c r="EG124" s="633"/>
      <c r="EH124" s="626"/>
      <c r="EI124" s="626"/>
      <c r="EJ124" s="626"/>
      <c r="EK124" s="626"/>
      <c r="EL124" s="626"/>
      <c r="EM124" s="626"/>
      <c r="EN124" s="633"/>
      <c r="EO124" s="626"/>
      <c r="EP124" s="626"/>
      <c r="EQ124" s="626"/>
      <c r="ER124" s="626"/>
      <c r="ES124" s="626"/>
      <c r="ET124" s="626"/>
      <c r="EU124" s="633"/>
      <c r="EV124" s="626"/>
      <c r="EW124" s="626"/>
      <c r="EX124" s="626"/>
      <c r="EY124" s="626"/>
      <c r="EZ124" s="626"/>
      <c r="FA124" s="626"/>
      <c r="FB124" s="633"/>
      <c r="FC124" s="626"/>
      <c r="FD124" s="626"/>
      <c r="FE124" s="626"/>
      <c r="FF124" s="626"/>
      <c r="FG124" s="626"/>
      <c r="FH124" s="626"/>
      <c r="FI124" s="633"/>
      <c r="FJ124" s="626"/>
      <c r="FK124" s="626"/>
      <c r="FL124" s="626"/>
      <c r="FM124" s="626"/>
      <c r="FN124" s="626"/>
      <c r="FO124" s="626"/>
      <c r="FP124" s="633"/>
      <c r="FQ124" s="626"/>
      <c r="FR124" s="626"/>
      <c r="FS124" s="626"/>
      <c r="FT124" s="626"/>
      <c r="FU124" s="627"/>
      <c r="FV124" s="625"/>
      <c r="FW124" s="633"/>
      <c r="FX124" s="626"/>
      <c r="FY124" s="626"/>
      <c r="FZ124" s="626"/>
      <c r="GA124" s="626"/>
      <c r="GB124" s="626"/>
      <c r="GC124" s="626"/>
      <c r="GD124" s="633"/>
      <c r="GE124" s="626"/>
      <c r="GF124" s="626"/>
      <c r="GG124" s="626"/>
      <c r="GH124" s="626"/>
      <c r="GI124" s="626"/>
      <c r="GJ124" s="626"/>
      <c r="GK124" s="633"/>
      <c r="GL124" s="626"/>
      <c r="GM124" s="626"/>
      <c r="GN124" s="626"/>
      <c r="GO124" s="626"/>
      <c r="GP124" s="626"/>
      <c r="GQ124" s="626"/>
      <c r="GR124" s="633"/>
      <c r="GS124" s="626"/>
      <c r="GT124" s="626"/>
      <c r="GU124" s="626"/>
      <c r="GV124" s="626"/>
      <c r="GW124" s="626"/>
      <c r="GX124" s="626"/>
      <c r="GY124" s="634"/>
      <c r="GZ124" s="625"/>
      <c r="HA124" s="626"/>
      <c r="HB124" s="626"/>
      <c r="HC124" s="626"/>
      <c r="HD124" s="648"/>
      <c r="HE124" s="626"/>
      <c r="HF124" s="633"/>
      <c r="HG124" s="626"/>
      <c r="HH124" s="626">
        <v>1</v>
      </c>
      <c r="HI124" s="626">
        <v>14</v>
      </c>
      <c r="HJ124" s="626">
        <v>14</v>
      </c>
      <c r="HK124" s="626">
        <v>11</v>
      </c>
      <c r="HL124" s="626"/>
      <c r="HM124" s="633"/>
      <c r="HN124" s="626"/>
      <c r="HO124" s="626"/>
      <c r="HP124" s="626"/>
      <c r="HQ124" s="626"/>
      <c r="HR124" s="626"/>
      <c r="HS124" s="626"/>
      <c r="HT124" s="633"/>
      <c r="HU124" s="626"/>
      <c r="HV124" s="643"/>
      <c r="HW124" s="643"/>
      <c r="HX124" s="626"/>
      <c r="HY124" s="745"/>
      <c r="HZ124" s="626"/>
      <c r="IA124" s="633"/>
      <c r="IB124" s="648"/>
      <c r="IC124" s="648"/>
      <c r="ID124" s="653"/>
      <c r="IE124" s="654"/>
      <c r="IF124" s="655"/>
      <c r="IG124" s="655"/>
      <c r="IH124" s="633"/>
      <c r="II124" s="626"/>
      <c r="IJ124" s="626"/>
      <c r="IK124" s="626"/>
      <c r="IL124" s="626"/>
      <c r="IM124" s="626"/>
      <c r="IN124" s="626"/>
      <c r="IO124" s="633"/>
      <c r="IP124" s="626"/>
      <c r="IQ124" s="626"/>
      <c r="IR124" s="626"/>
      <c r="IS124" s="626"/>
      <c r="IT124" s="626"/>
      <c r="IU124" s="626"/>
      <c r="IV124" s="633"/>
      <c r="IW124" s="626"/>
      <c r="IX124" s="626"/>
      <c r="IY124" s="626"/>
      <c r="IZ124" s="626"/>
      <c r="JA124" s="626"/>
      <c r="JB124" s="626"/>
      <c r="JC124" s="633"/>
      <c r="JD124" s="626"/>
      <c r="JE124" s="626"/>
      <c r="JF124" s="626"/>
      <c r="JG124" s="626"/>
      <c r="JH124" s="626"/>
      <c r="JI124" s="628"/>
      <c r="JJ124" s="633"/>
      <c r="JK124" s="626"/>
      <c r="JL124" s="626"/>
      <c r="JM124" s="626"/>
      <c r="JN124" s="626"/>
      <c r="JO124" s="626"/>
      <c r="JP124" s="626"/>
      <c r="JQ124" s="633"/>
      <c r="JR124" s="626"/>
      <c r="JS124" s="626"/>
      <c r="JT124" s="626"/>
      <c r="JU124" s="626"/>
      <c r="JV124" s="626"/>
      <c r="JW124" s="626"/>
      <c r="JX124" s="633"/>
      <c r="JY124" s="626"/>
      <c r="JZ124" s="626"/>
      <c r="KA124" s="626"/>
      <c r="KB124" s="626"/>
      <c r="KC124" s="626"/>
      <c r="KD124" s="626"/>
      <c r="KE124" s="633"/>
      <c r="KF124" s="626"/>
      <c r="KG124" s="626"/>
      <c r="KH124" s="626"/>
      <c r="KI124" s="626"/>
      <c r="KJ124" s="626"/>
      <c r="KK124" s="628"/>
      <c r="KL124" s="633"/>
      <c r="KO124" s="626"/>
      <c r="KP124" s="626"/>
      <c r="KQ124" s="626"/>
      <c r="KR124" s="626"/>
      <c r="KS124" s="633"/>
      <c r="KT124" s="626"/>
      <c r="KU124" s="626"/>
      <c r="KV124" s="626"/>
      <c r="KW124" s="626"/>
      <c r="KX124" s="626"/>
      <c r="KY124" s="626"/>
      <c r="KZ124" s="633"/>
      <c r="LA124" s="626"/>
      <c r="LB124" s="626"/>
      <c r="LC124" s="626"/>
      <c r="LD124" s="626"/>
      <c r="LE124" s="626"/>
      <c r="LF124" s="626"/>
      <c r="LG124" s="633"/>
      <c r="LH124" s="626"/>
      <c r="LI124" s="626"/>
      <c r="LJ124" s="626"/>
      <c r="LK124" s="626"/>
      <c r="LL124" s="626"/>
      <c r="LM124" s="627"/>
      <c r="LN124" s="633"/>
      <c r="LO124" s="626"/>
      <c r="LP124" s="626"/>
      <c r="LQ124" s="626"/>
      <c r="LR124" s="626"/>
      <c r="LS124" s="626"/>
      <c r="LT124" s="626"/>
      <c r="LU124" s="633"/>
      <c r="LV124" s="626"/>
      <c r="LW124" s="626"/>
      <c r="LX124" s="626"/>
      <c r="LY124" s="626"/>
      <c r="LZ124" s="626"/>
      <c r="MA124" s="626"/>
      <c r="MB124" s="633"/>
      <c r="MC124" s="790"/>
      <c r="MD124" s="790"/>
      <c r="ME124" s="790"/>
      <c r="MF124" s="790"/>
      <c r="MG124" s="790"/>
      <c r="MH124" s="790"/>
      <c r="MI124" s="633"/>
      <c r="MJ124" s="626"/>
      <c r="MK124" s="626"/>
      <c r="ML124" s="626"/>
      <c r="MM124" s="626"/>
      <c r="MN124" s="626"/>
      <c r="MO124" s="626"/>
      <c r="MP124" s="633"/>
      <c r="MQ124" s="626"/>
      <c r="MR124" s="626"/>
      <c r="MS124" s="626"/>
      <c r="MT124" s="626"/>
    </row>
    <row r="125" spans="1:358" ht="22.8" hidden="1" customHeight="1" outlineLevel="1" thickTop="1" thickBot="1">
      <c r="A125" s="629">
        <v>2</v>
      </c>
      <c r="B125" s="629"/>
      <c r="C125" s="629"/>
      <c r="D125" s="630"/>
      <c r="E125" s="630"/>
      <c r="F125" s="631" t="s">
        <v>648</v>
      </c>
      <c r="G125" s="632">
        <v>0</v>
      </c>
      <c r="H125" s="625"/>
      <c r="I125" s="626"/>
      <c r="J125" s="626"/>
      <c r="K125" s="626"/>
      <c r="L125" s="626"/>
      <c r="M125" s="626"/>
      <c r="N125" s="626"/>
      <c r="O125" s="626"/>
      <c r="P125" s="626"/>
      <c r="Q125" s="626"/>
      <c r="R125" s="626"/>
      <c r="S125" s="626"/>
      <c r="T125" s="626"/>
      <c r="U125" s="626"/>
      <c r="V125" s="626"/>
      <c r="W125" s="626"/>
      <c r="X125" s="626"/>
      <c r="Y125" s="626"/>
      <c r="Z125" s="626"/>
      <c r="AA125" s="626"/>
      <c r="AB125" s="626"/>
      <c r="AC125" s="626"/>
      <c r="AD125" s="626"/>
      <c r="AE125" s="626"/>
      <c r="AF125" s="626"/>
      <c r="AG125" s="626"/>
      <c r="AH125" s="626"/>
      <c r="AI125" s="626"/>
      <c r="AJ125" s="626"/>
      <c r="AK125" s="626"/>
      <c r="AL125" s="626"/>
      <c r="AM125" s="626"/>
      <c r="AN125" s="626"/>
      <c r="AO125" s="626"/>
      <c r="AP125" s="626"/>
      <c r="AQ125" s="626"/>
      <c r="AR125" s="626"/>
      <c r="AS125" s="626"/>
      <c r="AT125" s="626"/>
      <c r="AU125" s="626"/>
      <c r="AV125" s="626"/>
      <c r="AW125" s="626"/>
      <c r="AX125" s="626"/>
      <c r="AY125" s="626"/>
      <c r="AZ125" s="626"/>
      <c r="BA125" s="626"/>
      <c r="BB125" s="626"/>
      <c r="BC125" s="626"/>
      <c r="BD125" s="626"/>
      <c r="BE125" s="626"/>
      <c r="BF125" s="626"/>
      <c r="BG125" s="626"/>
      <c r="BH125" s="626"/>
      <c r="BI125" s="626"/>
      <c r="BJ125" s="626"/>
      <c r="BK125" s="626"/>
      <c r="BL125" s="626"/>
      <c r="BM125" s="626"/>
      <c r="BN125" s="626"/>
      <c r="BO125" s="626"/>
      <c r="BP125" s="626"/>
      <c r="BQ125" s="626"/>
      <c r="BR125" s="626"/>
      <c r="BS125" s="626"/>
      <c r="BT125" s="626"/>
      <c r="BU125" s="626"/>
      <c r="BV125" s="626"/>
      <c r="BW125" s="626"/>
      <c r="BX125" s="626"/>
      <c r="BY125" s="626"/>
      <c r="BZ125" s="626"/>
      <c r="CA125" s="626"/>
      <c r="CB125" s="626"/>
      <c r="CC125" s="626"/>
      <c r="CD125" s="626"/>
      <c r="CE125" s="626"/>
      <c r="CF125" s="626"/>
      <c r="CG125" s="626"/>
      <c r="CH125" s="626"/>
      <c r="CI125" s="626"/>
      <c r="CJ125" s="626"/>
      <c r="CK125" s="626"/>
      <c r="CL125" s="626"/>
      <c r="CM125" s="626"/>
      <c r="CN125" s="626"/>
      <c r="CO125" s="626"/>
      <c r="CP125" s="626"/>
      <c r="CQ125" s="626"/>
      <c r="CR125" s="626"/>
      <c r="CS125" s="626"/>
      <c r="CT125" s="626"/>
      <c r="CU125" s="626"/>
      <c r="CV125" s="626"/>
      <c r="CW125" s="626"/>
      <c r="CX125" s="633"/>
      <c r="CY125" s="626"/>
      <c r="CZ125" s="626"/>
      <c r="DA125" s="626"/>
      <c r="DB125" s="626"/>
      <c r="DC125" s="626"/>
      <c r="DD125" s="626"/>
      <c r="DE125" s="633"/>
      <c r="DF125" s="626"/>
      <c r="DG125" s="626"/>
      <c r="DH125" s="626"/>
      <c r="DI125" s="626"/>
      <c r="DJ125" s="626"/>
      <c r="DK125" s="626"/>
      <c r="DL125" s="633"/>
      <c r="DM125" s="626"/>
      <c r="DN125" s="626"/>
      <c r="DO125" s="626"/>
      <c r="DP125" s="626"/>
      <c r="DQ125" s="626"/>
      <c r="DR125" s="626"/>
      <c r="DS125" s="633"/>
      <c r="DT125" s="626"/>
      <c r="DU125" s="626"/>
      <c r="DV125" s="626"/>
      <c r="DW125" s="626"/>
      <c r="DX125" s="626"/>
      <c r="DY125" s="626"/>
      <c r="DZ125" s="633"/>
      <c r="EA125" s="626"/>
      <c r="EB125" s="626"/>
      <c r="EC125" s="626"/>
      <c r="ED125" s="626"/>
      <c r="EE125" s="626"/>
      <c r="EF125" s="626"/>
      <c r="EG125" s="633"/>
      <c r="EH125" s="626"/>
      <c r="EI125" s="626"/>
      <c r="EJ125" s="626"/>
      <c r="EK125" s="626"/>
      <c r="EL125" s="626"/>
      <c r="EM125" s="626"/>
      <c r="EN125" s="633"/>
      <c r="EO125" s="626"/>
      <c r="EP125" s="626"/>
      <c r="EQ125" s="626"/>
      <c r="ER125" s="626"/>
      <c r="ES125" s="626"/>
      <c r="ET125" s="626"/>
      <c r="EU125" s="633"/>
      <c r="EV125" s="626"/>
      <c r="EW125" s="626"/>
      <c r="EX125" s="626"/>
      <c r="EY125" s="626"/>
      <c r="EZ125" s="626"/>
      <c r="FA125" s="626"/>
      <c r="FB125" s="633"/>
      <c r="FC125" s="626"/>
      <c r="FD125" s="626"/>
      <c r="FE125" s="626"/>
      <c r="FF125" s="626"/>
      <c r="FG125" s="626"/>
      <c r="FH125" s="626"/>
      <c r="FI125" s="633"/>
      <c r="FJ125" s="626"/>
      <c r="FK125" s="626"/>
      <c r="FL125" s="626"/>
      <c r="FM125" s="626"/>
      <c r="FN125" s="626"/>
      <c r="FO125" s="626"/>
      <c r="FP125" s="633"/>
      <c r="FQ125" s="626"/>
      <c r="FR125" s="626"/>
      <c r="FS125" s="626"/>
      <c r="FT125" s="626"/>
      <c r="FU125" s="627"/>
      <c r="FV125" s="625"/>
      <c r="FW125" s="633"/>
      <c r="FX125" s="626"/>
      <c r="FY125" s="626"/>
      <c r="FZ125" s="626"/>
      <c r="GA125" s="626"/>
      <c r="GB125" s="626"/>
      <c r="GC125" s="626"/>
      <c r="GD125" s="633"/>
      <c r="GE125" s="626"/>
      <c r="GF125" s="626"/>
      <c r="GG125" s="626"/>
      <c r="GH125" s="626"/>
      <c r="GI125" s="626"/>
      <c r="GJ125" s="626"/>
      <c r="GK125" s="633"/>
      <c r="GL125" s="626"/>
      <c r="GM125" s="626"/>
      <c r="GN125" s="626"/>
      <c r="GO125" s="626"/>
      <c r="GP125" s="626"/>
      <c r="GQ125" s="626"/>
      <c r="GR125" s="633"/>
      <c r="GS125" s="626"/>
      <c r="GT125" s="626"/>
      <c r="GU125" s="626"/>
      <c r="GV125" s="626"/>
      <c r="GW125" s="626"/>
      <c r="GX125" s="626"/>
      <c r="GY125" s="634"/>
      <c r="GZ125" s="714"/>
      <c r="HA125" s="714"/>
      <c r="HB125" s="626"/>
      <c r="HC125" s="626"/>
      <c r="HD125" s="626"/>
      <c r="HE125" s="626"/>
      <c r="HF125" s="633"/>
      <c r="HG125" s="626"/>
      <c r="HH125" s="626"/>
      <c r="HI125" s="626"/>
      <c r="HJ125" s="626"/>
      <c r="HK125" s="626"/>
      <c r="HL125" s="626"/>
      <c r="HM125" s="633"/>
      <c r="HN125" s="626"/>
      <c r="HO125" s="626"/>
      <c r="HP125" s="626"/>
      <c r="HQ125" s="626"/>
      <c r="HR125" s="626"/>
      <c r="HS125" s="626"/>
      <c r="HT125" s="633"/>
      <c r="HU125" s="626"/>
      <c r="HV125" s="626"/>
      <c r="HW125" s="626"/>
      <c r="HX125" s="627"/>
      <c r="HY125" s="685">
        <v>1</v>
      </c>
      <c r="HZ125" s="768">
        <v>20</v>
      </c>
      <c r="IA125" s="633"/>
      <c r="IB125" s="648"/>
      <c r="IC125" s="648"/>
      <c r="ID125" s="653"/>
      <c r="IE125" s="654"/>
      <c r="IF125" s="655"/>
      <c r="IG125" s="655"/>
      <c r="IH125" s="633"/>
      <c r="II125" s="626"/>
      <c r="IJ125" s="626"/>
      <c r="IK125" s="626"/>
      <c r="IL125" s="626"/>
      <c r="IN125" s="685">
        <v>1</v>
      </c>
      <c r="IO125" s="768">
        <v>20</v>
      </c>
      <c r="IP125" s="626"/>
      <c r="IQ125" s="626"/>
      <c r="IR125" s="626"/>
      <c r="IS125" s="626"/>
      <c r="IT125" s="626"/>
      <c r="IU125" s="626"/>
      <c r="IV125" s="633"/>
      <c r="IW125" s="626"/>
      <c r="IX125" s="626"/>
      <c r="IY125" s="626"/>
      <c r="IZ125" s="626"/>
      <c r="JA125" s="626"/>
      <c r="JB125" s="626"/>
      <c r="JC125" s="633"/>
      <c r="JD125" s="626"/>
      <c r="JE125" s="626"/>
      <c r="JF125" s="626"/>
      <c r="JG125" s="626"/>
      <c r="JH125" s="626"/>
      <c r="JI125" s="628"/>
      <c r="JJ125" s="633"/>
      <c r="JK125" s="626"/>
      <c r="JL125" s="626"/>
      <c r="JM125" s="626"/>
      <c r="JN125" s="626"/>
      <c r="JO125" s="626"/>
      <c r="JP125" s="626"/>
      <c r="JQ125" s="633"/>
      <c r="JR125" s="626"/>
      <c r="JS125" s="626"/>
      <c r="JT125" s="626"/>
      <c r="JU125" s="626"/>
      <c r="JV125" s="626"/>
      <c r="JW125" s="626"/>
      <c r="JX125" s="633"/>
      <c r="JY125" s="626"/>
      <c r="JZ125" s="626"/>
      <c r="KA125" s="626"/>
      <c r="KB125" s="626"/>
      <c r="KC125" s="626"/>
      <c r="KD125" s="626"/>
      <c r="KE125" s="633"/>
      <c r="KF125" s="626"/>
      <c r="KG125" s="626"/>
      <c r="KH125" s="626"/>
      <c r="KI125" s="626"/>
      <c r="KJ125" s="626"/>
      <c r="KK125" s="628"/>
      <c r="KL125" s="633"/>
      <c r="KO125" s="626"/>
      <c r="KP125" s="626"/>
      <c r="KQ125" s="626"/>
      <c r="KR125" s="626"/>
      <c r="KS125" s="633"/>
      <c r="KT125" s="626"/>
      <c r="KU125" s="626"/>
      <c r="KV125" s="626"/>
      <c r="KW125" s="626"/>
      <c r="KX125" s="626"/>
      <c r="KY125" s="626"/>
      <c r="KZ125" s="633"/>
      <c r="LA125" s="626"/>
      <c r="LB125" s="626"/>
      <c r="LC125" s="626"/>
      <c r="LD125" s="626"/>
      <c r="LE125" s="626"/>
      <c r="LF125" s="626"/>
      <c r="LG125" s="633"/>
      <c r="LH125" s="626"/>
      <c r="LI125" s="626"/>
      <c r="LJ125" s="626"/>
      <c r="LK125" s="626"/>
      <c r="LL125" s="626"/>
      <c r="LM125" s="627"/>
      <c r="LN125" s="633"/>
      <c r="LO125" s="626"/>
      <c r="LP125" s="626"/>
      <c r="LQ125" s="626"/>
      <c r="LR125" s="626"/>
      <c r="LS125" s="626"/>
      <c r="LT125" s="626"/>
      <c r="LU125" s="633"/>
      <c r="LV125" s="626"/>
      <c r="LW125" s="626"/>
      <c r="LX125" s="626"/>
      <c r="LY125" s="626"/>
      <c r="LZ125" s="626"/>
      <c r="MA125" s="626"/>
      <c r="MB125" s="633"/>
      <c r="MC125" s="790"/>
      <c r="MD125" s="790"/>
      <c r="ME125" s="790"/>
      <c r="MF125" s="790"/>
      <c r="MG125" s="790"/>
      <c r="MH125" s="790"/>
      <c r="MI125" s="633"/>
      <c r="MJ125" s="626"/>
      <c r="MK125" s="626"/>
      <c r="ML125" s="626"/>
      <c r="MM125" s="626"/>
      <c r="MN125" s="626"/>
      <c r="MO125" s="626"/>
      <c r="MP125" s="633"/>
      <c r="MQ125" s="626"/>
      <c r="MR125" s="626"/>
      <c r="MS125" s="626"/>
      <c r="MT125" s="626"/>
    </row>
    <row r="126" spans="1:358" ht="22.8" hidden="1" customHeight="1" outlineLevel="1" thickTop="1" thickBot="1">
      <c r="A126" s="629">
        <v>2</v>
      </c>
      <c r="B126" s="629">
        <v>59</v>
      </c>
      <c r="C126" s="629">
        <v>28</v>
      </c>
      <c r="D126" s="630" t="s">
        <v>779</v>
      </c>
      <c r="E126" s="630" t="s">
        <v>649</v>
      </c>
      <c r="F126" s="631" t="s">
        <v>780</v>
      </c>
      <c r="G126" s="632">
        <f t="shared" ref="G126:G129" si="10">SUM(H126:LP126)</f>
        <v>100</v>
      </c>
      <c r="H126" s="625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  <c r="Z126" s="626"/>
      <c r="AA126" s="626"/>
      <c r="AB126" s="626"/>
      <c r="AC126" s="626"/>
      <c r="AD126" s="626"/>
      <c r="AE126" s="626"/>
      <c r="AF126" s="626"/>
      <c r="AG126" s="626"/>
      <c r="AH126" s="626"/>
      <c r="AI126" s="626"/>
      <c r="AJ126" s="626"/>
      <c r="AK126" s="626"/>
      <c r="AL126" s="626"/>
      <c r="AM126" s="626"/>
      <c r="AN126" s="626"/>
      <c r="AO126" s="626"/>
      <c r="AP126" s="626"/>
      <c r="AQ126" s="626"/>
      <c r="AR126" s="626"/>
      <c r="AS126" s="626"/>
      <c r="AT126" s="626"/>
      <c r="AU126" s="626"/>
      <c r="AV126" s="626"/>
      <c r="AW126" s="626"/>
      <c r="AX126" s="626"/>
      <c r="AY126" s="626"/>
      <c r="AZ126" s="626"/>
      <c r="BA126" s="626"/>
      <c r="BB126" s="626"/>
      <c r="BC126" s="626"/>
      <c r="BD126" s="626"/>
      <c r="BE126" s="626"/>
      <c r="BF126" s="626"/>
      <c r="BG126" s="626"/>
      <c r="BH126" s="626"/>
      <c r="BI126" s="626"/>
      <c r="BJ126" s="626"/>
      <c r="BK126" s="626"/>
      <c r="BL126" s="626"/>
      <c r="BM126" s="626"/>
      <c r="BN126" s="626"/>
      <c r="BO126" s="626"/>
      <c r="BP126" s="626"/>
      <c r="BQ126" s="626"/>
      <c r="BR126" s="626"/>
      <c r="BS126" s="626"/>
      <c r="BT126" s="626"/>
      <c r="BU126" s="626"/>
      <c r="BV126" s="626"/>
      <c r="BW126" s="626"/>
      <c r="BX126" s="626"/>
      <c r="BY126" s="626"/>
      <c r="BZ126" s="626"/>
      <c r="CA126" s="626"/>
      <c r="CB126" s="626"/>
      <c r="CC126" s="626"/>
      <c r="CD126" s="626"/>
      <c r="CE126" s="626"/>
      <c r="CF126" s="626"/>
      <c r="CG126" s="626"/>
      <c r="CH126" s="626"/>
      <c r="CI126" s="626"/>
      <c r="CJ126" s="626"/>
      <c r="CK126" s="626"/>
      <c r="CL126" s="626"/>
      <c r="CM126" s="626"/>
      <c r="CN126" s="626"/>
      <c r="CO126" s="626"/>
      <c r="CP126" s="626"/>
      <c r="CQ126" s="626"/>
      <c r="CR126" s="626"/>
      <c r="CS126" s="626"/>
      <c r="CT126" s="626"/>
      <c r="CU126" s="626"/>
      <c r="CV126" s="626"/>
      <c r="CW126" s="626"/>
      <c r="CX126" s="633"/>
      <c r="CY126" s="626"/>
      <c r="CZ126" s="626"/>
      <c r="DA126" s="626"/>
      <c r="DB126" s="626"/>
      <c r="DC126" s="626"/>
      <c r="DD126" s="626"/>
      <c r="DE126" s="633"/>
      <c r="DF126" s="626"/>
      <c r="DG126" s="626"/>
      <c r="DH126" s="626"/>
      <c r="DI126" s="626"/>
      <c r="DJ126" s="626"/>
      <c r="DK126" s="626"/>
      <c r="DL126" s="633"/>
      <c r="DM126" s="626"/>
      <c r="DN126" s="626"/>
      <c r="DO126" s="626"/>
      <c r="DP126" s="626"/>
      <c r="DQ126" s="626"/>
      <c r="DR126" s="626"/>
      <c r="DS126" s="633"/>
      <c r="DT126" s="626"/>
      <c r="DU126" s="626"/>
      <c r="DV126" s="626"/>
      <c r="DW126" s="626"/>
      <c r="DX126" s="626"/>
      <c r="DY126" s="626"/>
      <c r="DZ126" s="633"/>
      <c r="EA126" s="626"/>
      <c r="EB126" s="626"/>
      <c r="EC126" s="626"/>
      <c r="ED126" s="626"/>
      <c r="EE126" s="626"/>
      <c r="EF126" s="626"/>
      <c r="EG126" s="633"/>
      <c r="EH126" s="626"/>
      <c r="EI126" s="626"/>
      <c r="EJ126" s="626"/>
      <c r="EK126" s="626"/>
      <c r="EL126" s="626"/>
      <c r="EM126" s="626"/>
      <c r="EN126" s="633"/>
      <c r="EO126" s="626"/>
      <c r="EP126" s="626"/>
      <c r="EQ126" s="626"/>
      <c r="ER126" s="626"/>
      <c r="ES126" s="626"/>
      <c r="ET126" s="626"/>
      <c r="EU126" s="633"/>
      <c r="EV126" s="626"/>
      <c r="EW126" s="626"/>
      <c r="EX126" s="626"/>
      <c r="EY126" s="626"/>
      <c r="EZ126" s="626"/>
      <c r="FA126" s="626"/>
      <c r="FB126" s="633"/>
      <c r="FC126" s="626"/>
      <c r="FD126" s="626"/>
      <c r="FE126" s="626"/>
      <c r="FF126" s="626"/>
      <c r="FG126" s="626"/>
      <c r="FH126" s="626"/>
      <c r="FI126" s="633"/>
      <c r="FJ126" s="626"/>
      <c r="FK126" s="626"/>
      <c r="FL126" s="626"/>
      <c r="FM126" s="626"/>
      <c r="FN126" s="626"/>
      <c r="FO126" s="626"/>
      <c r="FP126" s="633"/>
      <c r="FQ126" s="626"/>
      <c r="FR126" s="626"/>
      <c r="FS126" s="626"/>
      <c r="FT126" s="626"/>
      <c r="FU126" s="627"/>
      <c r="FV126" s="625"/>
      <c r="FW126" s="633"/>
      <c r="FX126" s="626"/>
      <c r="FY126" s="626"/>
      <c r="FZ126" s="626"/>
      <c r="GA126" s="626"/>
      <c r="GB126" s="626"/>
      <c r="GC126" s="626"/>
      <c r="GD126" s="633"/>
      <c r="GE126" s="626"/>
      <c r="GF126" s="626"/>
      <c r="GG126" s="626"/>
      <c r="GH126" s="626"/>
      <c r="GI126" s="626"/>
      <c r="GJ126" s="626"/>
      <c r="GK126" s="633"/>
      <c r="GL126" s="626"/>
      <c r="GM126" s="626"/>
      <c r="GN126" s="626"/>
      <c r="GO126" s="626"/>
      <c r="GP126" s="626"/>
      <c r="GQ126" s="626"/>
      <c r="GR126" s="633"/>
      <c r="GS126" s="626"/>
      <c r="GT126" s="626"/>
      <c r="GU126" s="626"/>
      <c r="GV126" s="626"/>
      <c r="GW126" s="626"/>
      <c r="GX126" s="626"/>
      <c r="GY126" s="634"/>
      <c r="GZ126" s="714"/>
      <c r="HA126" s="714"/>
      <c r="HB126" s="626"/>
      <c r="HC126" s="626"/>
      <c r="HD126" s="626"/>
      <c r="HE126" s="626"/>
      <c r="HF126" s="633"/>
      <c r="HG126" s="626"/>
      <c r="HH126" s="626"/>
      <c r="HI126" s="626"/>
      <c r="HJ126" s="626"/>
      <c r="HK126" s="626"/>
      <c r="HL126" s="626"/>
      <c r="HM126" s="626">
        <v>8</v>
      </c>
      <c r="HN126" s="626">
        <v>10</v>
      </c>
      <c r="HO126" s="626">
        <v>5</v>
      </c>
      <c r="HP126" s="626">
        <v>10</v>
      </c>
      <c r="HQ126" s="626">
        <v>14</v>
      </c>
      <c r="HR126" s="626">
        <v>14</v>
      </c>
      <c r="HS126" s="626">
        <v>14</v>
      </c>
      <c r="HT126" s="633"/>
      <c r="HU126" s="626">
        <v>14</v>
      </c>
      <c r="HV126" s="626">
        <v>11</v>
      </c>
      <c r="HX126" s="626"/>
      <c r="HY126" s="648"/>
      <c r="HZ126" s="626"/>
      <c r="IA126" s="633"/>
      <c r="IB126" s="648"/>
      <c r="IC126" s="648"/>
      <c r="ID126" s="653"/>
      <c r="IE126" s="654"/>
      <c r="IF126" s="655"/>
      <c r="IG126" s="655"/>
      <c r="IH126" s="633"/>
      <c r="II126" s="626"/>
      <c r="IJ126" s="626"/>
      <c r="IK126" s="626"/>
      <c r="IL126" s="626"/>
      <c r="IM126" s="626"/>
      <c r="IN126" s="626"/>
      <c r="IO126" s="633"/>
      <c r="IP126" s="626"/>
      <c r="IQ126" s="626"/>
      <c r="IR126" s="626"/>
      <c r="IS126" s="626"/>
      <c r="IT126" s="626"/>
      <c r="IU126" s="626"/>
      <c r="IV126" s="633"/>
      <c r="IW126" s="626"/>
      <c r="IX126" s="626"/>
      <c r="IY126" s="626"/>
      <c r="IZ126" s="626"/>
      <c r="JA126" s="626"/>
      <c r="JB126" s="626"/>
      <c r="JC126" s="633"/>
      <c r="JD126" s="626"/>
      <c r="JE126" s="626"/>
      <c r="JF126" s="626"/>
      <c r="JG126" s="626"/>
      <c r="JH126" s="626"/>
      <c r="JI126" s="628"/>
      <c r="JJ126" s="633"/>
      <c r="JK126" s="626"/>
      <c r="JL126" s="626"/>
      <c r="JM126" s="626"/>
      <c r="JN126" s="626"/>
      <c r="JO126" s="626"/>
      <c r="JP126" s="626"/>
      <c r="JQ126" s="633"/>
      <c r="JR126" s="626"/>
      <c r="JS126" s="626"/>
      <c r="JT126" s="626"/>
      <c r="JU126" s="626"/>
      <c r="JV126" s="626"/>
      <c r="JW126" s="626"/>
      <c r="JX126" s="633"/>
      <c r="JY126" s="626"/>
      <c r="JZ126" s="626"/>
      <c r="KA126" s="626"/>
      <c r="KB126" s="626"/>
      <c r="KC126" s="626"/>
      <c r="KD126" s="626"/>
      <c r="KE126" s="633"/>
      <c r="KF126" s="626"/>
      <c r="KG126" s="626"/>
      <c r="KH126" s="626"/>
      <c r="KI126" s="626"/>
      <c r="KJ126" s="626"/>
      <c r="KK126" s="628"/>
      <c r="KL126" s="633"/>
      <c r="KO126" s="626"/>
      <c r="KP126" s="626"/>
      <c r="KQ126" s="626"/>
      <c r="KR126" s="626"/>
      <c r="KS126" s="633"/>
      <c r="KT126" s="626"/>
      <c r="KU126" s="626"/>
      <c r="KV126" s="626"/>
      <c r="KW126" s="626"/>
      <c r="KX126" s="626"/>
      <c r="KY126" s="626"/>
      <c r="KZ126" s="633"/>
      <c r="LA126" s="626"/>
      <c r="LB126" s="626"/>
      <c r="LC126" s="626"/>
      <c r="LD126" s="626"/>
      <c r="LE126" s="626"/>
      <c r="LF126" s="626"/>
      <c r="LG126" s="633"/>
      <c r="LH126" s="626"/>
      <c r="LI126" s="626"/>
      <c r="LJ126" s="626"/>
      <c r="LK126" s="626"/>
      <c r="LL126" s="626"/>
      <c r="LM126" s="627"/>
      <c r="LN126" s="633"/>
      <c r="LO126" s="626"/>
      <c r="LP126" s="626"/>
      <c r="LQ126" s="626"/>
      <c r="LR126" s="626"/>
      <c r="LS126" s="626"/>
      <c r="LT126" s="626"/>
      <c r="LU126" s="633"/>
      <c r="LV126" s="626"/>
      <c r="LW126" s="626"/>
      <c r="LX126" s="626"/>
      <c r="LY126" s="626"/>
      <c r="LZ126" s="626"/>
      <c r="MA126" s="626"/>
      <c r="MB126" s="633"/>
      <c r="MC126" s="790"/>
      <c r="MD126" s="790"/>
      <c r="ME126" s="790"/>
      <c r="MF126" s="790"/>
      <c r="MG126" s="790"/>
      <c r="MH126" s="790"/>
      <c r="MI126" s="633"/>
      <c r="MJ126" s="626"/>
      <c r="MK126" s="626"/>
      <c r="ML126" s="626"/>
      <c r="MM126" s="626"/>
      <c r="MN126" s="626"/>
      <c r="MO126" s="626"/>
      <c r="MP126" s="633"/>
      <c r="MQ126" s="626"/>
      <c r="MR126" s="626"/>
      <c r="MS126" s="626"/>
      <c r="MT126" s="626"/>
    </row>
    <row r="127" spans="1:358" ht="22.8" hidden="1" customHeight="1" outlineLevel="1" thickTop="1" thickBot="1">
      <c r="A127" s="629">
        <v>2</v>
      </c>
      <c r="B127" s="629"/>
      <c r="C127" s="629"/>
      <c r="D127" s="630"/>
      <c r="E127" s="630"/>
      <c r="F127" s="631" t="s">
        <v>648</v>
      </c>
      <c r="G127" s="632">
        <f t="shared" si="10"/>
        <v>104</v>
      </c>
      <c r="H127" s="625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26"/>
      <c r="AB127" s="626"/>
      <c r="AC127" s="626"/>
      <c r="AD127" s="626"/>
      <c r="AE127" s="626"/>
      <c r="AF127" s="626"/>
      <c r="AG127" s="626"/>
      <c r="AH127" s="626"/>
      <c r="AI127" s="626"/>
      <c r="AJ127" s="626"/>
      <c r="AK127" s="626"/>
      <c r="AL127" s="626"/>
      <c r="AM127" s="626"/>
      <c r="AN127" s="626"/>
      <c r="AO127" s="626"/>
      <c r="AP127" s="626"/>
      <c r="AQ127" s="626"/>
      <c r="AR127" s="626"/>
      <c r="AS127" s="626"/>
      <c r="AT127" s="626"/>
      <c r="AU127" s="626"/>
      <c r="AV127" s="626"/>
      <c r="AW127" s="626"/>
      <c r="AX127" s="626"/>
      <c r="AY127" s="626"/>
      <c r="AZ127" s="626"/>
      <c r="BA127" s="626"/>
      <c r="BB127" s="626"/>
      <c r="BC127" s="626"/>
      <c r="BD127" s="626"/>
      <c r="BE127" s="626"/>
      <c r="BF127" s="626"/>
      <c r="BG127" s="626"/>
      <c r="BH127" s="626"/>
      <c r="BI127" s="626"/>
      <c r="BJ127" s="626"/>
      <c r="BK127" s="626"/>
      <c r="BL127" s="626"/>
      <c r="BM127" s="626"/>
      <c r="BN127" s="626"/>
      <c r="BO127" s="626"/>
      <c r="BP127" s="626"/>
      <c r="BQ127" s="626"/>
      <c r="BR127" s="626"/>
      <c r="BS127" s="626"/>
      <c r="BT127" s="626"/>
      <c r="BU127" s="626"/>
      <c r="BV127" s="626"/>
      <c r="BW127" s="626"/>
      <c r="BX127" s="626"/>
      <c r="BY127" s="626"/>
      <c r="BZ127" s="626"/>
      <c r="CA127" s="626"/>
      <c r="CB127" s="626"/>
      <c r="CC127" s="626"/>
      <c r="CD127" s="626"/>
      <c r="CE127" s="626"/>
      <c r="CF127" s="626"/>
      <c r="CG127" s="626"/>
      <c r="CH127" s="626"/>
      <c r="CI127" s="626"/>
      <c r="CJ127" s="626"/>
      <c r="CK127" s="626"/>
      <c r="CL127" s="626"/>
      <c r="CM127" s="626"/>
      <c r="CN127" s="626"/>
      <c r="CO127" s="626"/>
      <c r="CP127" s="626"/>
      <c r="CQ127" s="626"/>
      <c r="CR127" s="626"/>
      <c r="CS127" s="626"/>
      <c r="CT127" s="626"/>
      <c r="CU127" s="626"/>
      <c r="CV127" s="626"/>
      <c r="CW127" s="626"/>
      <c r="CX127" s="633"/>
      <c r="CY127" s="626"/>
      <c r="CZ127" s="626"/>
      <c r="DA127" s="626"/>
      <c r="DB127" s="626"/>
      <c r="DC127" s="626"/>
      <c r="DD127" s="626"/>
      <c r="DE127" s="633"/>
      <c r="DF127" s="626"/>
      <c r="DG127" s="626"/>
      <c r="DH127" s="626"/>
      <c r="DI127" s="626"/>
      <c r="DJ127" s="626"/>
      <c r="DK127" s="626"/>
      <c r="DL127" s="633"/>
      <c r="DM127" s="626"/>
      <c r="DN127" s="626"/>
      <c r="DO127" s="626"/>
      <c r="DP127" s="626"/>
      <c r="DQ127" s="626"/>
      <c r="DR127" s="626"/>
      <c r="DS127" s="633"/>
      <c r="DT127" s="626"/>
      <c r="DU127" s="626"/>
      <c r="DV127" s="626"/>
      <c r="DW127" s="626"/>
      <c r="DX127" s="626"/>
      <c r="DY127" s="626"/>
      <c r="DZ127" s="633"/>
      <c r="EA127" s="626"/>
      <c r="EB127" s="626"/>
      <c r="EC127" s="626"/>
      <c r="ED127" s="626"/>
      <c r="EE127" s="626"/>
      <c r="EF127" s="626"/>
      <c r="EG127" s="633"/>
      <c r="EH127" s="626"/>
      <c r="EI127" s="626"/>
      <c r="EJ127" s="626"/>
      <c r="EK127" s="626"/>
      <c r="EL127" s="626"/>
      <c r="EM127" s="626"/>
      <c r="EN127" s="633"/>
      <c r="EO127" s="626"/>
      <c r="EP127" s="626"/>
      <c r="EQ127" s="626"/>
      <c r="ER127" s="626"/>
      <c r="ES127" s="626"/>
      <c r="ET127" s="626"/>
      <c r="EU127" s="633"/>
      <c r="EV127" s="626"/>
      <c r="EW127" s="626"/>
      <c r="EX127" s="626"/>
      <c r="EY127" s="626"/>
      <c r="EZ127" s="626"/>
      <c r="FA127" s="626"/>
      <c r="FB127" s="633"/>
      <c r="FC127" s="626"/>
      <c r="FD127" s="626"/>
      <c r="FE127" s="626"/>
      <c r="FF127" s="626"/>
      <c r="FG127" s="626"/>
      <c r="FH127" s="626"/>
      <c r="FI127" s="633"/>
      <c r="FJ127" s="626"/>
      <c r="FK127" s="626"/>
      <c r="FL127" s="626"/>
      <c r="FM127" s="626"/>
      <c r="FN127" s="626"/>
      <c r="FO127" s="626"/>
      <c r="FP127" s="633"/>
      <c r="FQ127" s="626"/>
      <c r="FR127" s="626"/>
      <c r="FS127" s="626"/>
      <c r="FT127" s="626"/>
      <c r="FU127" s="627"/>
      <c r="FV127" s="625"/>
      <c r="FW127" s="633"/>
      <c r="FX127" s="626"/>
      <c r="FY127" s="626"/>
      <c r="FZ127" s="626"/>
      <c r="GA127" s="626"/>
      <c r="GB127" s="626"/>
      <c r="GC127" s="626"/>
      <c r="GD127" s="633"/>
      <c r="GE127" s="626"/>
      <c r="GF127" s="626"/>
      <c r="GG127" s="626"/>
      <c r="GH127" s="626"/>
      <c r="GI127" s="626"/>
      <c r="GJ127" s="626"/>
      <c r="GK127" s="633"/>
      <c r="GL127" s="626"/>
      <c r="GM127" s="626"/>
      <c r="GN127" s="626"/>
      <c r="GO127" s="626"/>
      <c r="GP127" s="626"/>
      <c r="GQ127" s="626"/>
      <c r="GR127" s="633"/>
      <c r="GS127" s="626"/>
      <c r="GT127" s="626"/>
      <c r="GU127" s="626"/>
      <c r="GV127" s="626"/>
      <c r="GW127" s="626"/>
      <c r="GX127" s="626"/>
      <c r="GY127" s="634"/>
      <c r="GZ127" s="625"/>
      <c r="HA127" s="714"/>
      <c r="HB127" s="626"/>
      <c r="HC127" s="626"/>
      <c r="HD127" s="626"/>
      <c r="HE127" s="626"/>
      <c r="HF127" s="633"/>
      <c r="HG127" s="626"/>
      <c r="HH127" s="626"/>
      <c r="HI127" s="626"/>
      <c r="HJ127" s="626"/>
      <c r="HK127" s="626"/>
      <c r="HL127" s="626"/>
      <c r="HM127" s="633"/>
      <c r="HN127" s="626"/>
      <c r="HO127" s="626"/>
      <c r="HP127" s="626"/>
      <c r="HQ127" s="626"/>
      <c r="HR127" s="626"/>
      <c r="HS127" s="626"/>
      <c r="HT127" s="633"/>
      <c r="HU127" s="626"/>
      <c r="HV127" s="685">
        <v>5</v>
      </c>
      <c r="HW127" s="768">
        <v>60</v>
      </c>
      <c r="HY127" s="626"/>
      <c r="HZ127" s="626"/>
      <c r="IA127" s="633"/>
      <c r="IC127" s="626"/>
      <c r="ID127" s="653"/>
      <c r="IE127" s="654"/>
      <c r="IF127" s="655"/>
      <c r="IG127" s="655"/>
      <c r="IH127" s="633"/>
      <c r="II127" s="626"/>
      <c r="IJ127" s="626"/>
      <c r="IK127" s="626"/>
      <c r="IL127" s="626"/>
      <c r="IN127" s="685">
        <v>3</v>
      </c>
      <c r="IO127" s="768">
        <v>36</v>
      </c>
      <c r="IP127" s="626"/>
      <c r="IQ127" s="626"/>
      <c r="IR127" s="626"/>
      <c r="IS127" s="626"/>
      <c r="IT127" s="626"/>
      <c r="IU127" s="626"/>
      <c r="IV127" s="633"/>
      <c r="IW127" s="626"/>
      <c r="IX127" s="626"/>
      <c r="IY127" s="626"/>
      <c r="IZ127" s="626"/>
      <c r="JA127" s="626"/>
      <c r="JB127" s="626"/>
      <c r="JC127" s="633"/>
      <c r="JD127" s="626"/>
      <c r="JE127" s="626"/>
      <c r="JF127" s="626"/>
      <c r="JG127" s="626"/>
      <c r="JH127" s="626"/>
      <c r="JI127" s="628"/>
      <c r="JJ127" s="633"/>
      <c r="JK127" s="626"/>
      <c r="JL127" s="626"/>
      <c r="JM127" s="626"/>
      <c r="JN127" s="626"/>
      <c r="JO127" s="626"/>
      <c r="JP127" s="626"/>
      <c r="JQ127" s="633"/>
      <c r="JR127" s="626"/>
      <c r="JS127" s="626"/>
      <c r="JT127" s="626"/>
      <c r="JU127" s="626"/>
      <c r="JV127" s="626"/>
      <c r="JW127" s="626"/>
      <c r="JX127" s="633"/>
      <c r="JY127" s="626"/>
      <c r="JZ127" s="626"/>
      <c r="KA127" s="626"/>
      <c r="KB127" s="626"/>
      <c r="KC127" s="626"/>
      <c r="KD127" s="626"/>
      <c r="KE127" s="633"/>
      <c r="KF127" s="626"/>
      <c r="KG127" s="626"/>
      <c r="KH127" s="626"/>
      <c r="KI127" s="626"/>
      <c r="KJ127" s="626"/>
      <c r="KK127" s="628"/>
      <c r="KL127" s="633"/>
      <c r="KO127" s="626"/>
      <c r="KP127" s="626"/>
      <c r="KQ127" s="626"/>
      <c r="KR127" s="626"/>
      <c r="KS127" s="633"/>
      <c r="KT127" s="626"/>
      <c r="KU127" s="626"/>
      <c r="KV127" s="626"/>
      <c r="KW127" s="626"/>
      <c r="KX127" s="626"/>
      <c r="KY127" s="626"/>
      <c r="KZ127" s="633"/>
      <c r="LA127" s="626"/>
      <c r="LB127" s="626"/>
      <c r="LC127" s="626"/>
      <c r="LD127" s="626"/>
      <c r="LE127" s="626"/>
      <c r="LF127" s="626"/>
      <c r="LG127" s="633"/>
      <c r="LH127" s="626"/>
      <c r="LI127" s="626"/>
      <c r="LJ127" s="626"/>
      <c r="LK127" s="626"/>
      <c r="LL127" s="626"/>
      <c r="LM127" s="627"/>
      <c r="LN127" s="633"/>
      <c r="LO127" s="626"/>
      <c r="LP127" s="626"/>
      <c r="LQ127" s="626"/>
      <c r="LR127" s="626"/>
      <c r="LS127" s="626"/>
      <c r="LT127" s="626"/>
      <c r="LU127" s="633"/>
      <c r="LV127" s="626"/>
      <c r="LW127" s="626"/>
      <c r="LX127" s="626"/>
      <c r="LY127" s="626"/>
      <c r="LZ127" s="626"/>
      <c r="MA127" s="626"/>
      <c r="MB127" s="633"/>
      <c r="MC127" s="790"/>
      <c r="MD127" s="790"/>
      <c r="ME127" s="790"/>
      <c r="MF127" s="790"/>
      <c r="MG127" s="790"/>
      <c r="MH127" s="790"/>
      <c r="MI127" s="633"/>
      <c r="MJ127" s="626"/>
      <c r="MK127" s="626"/>
      <c r="ML127" s="626"/>
      <c r="MM127" s="626"/>
      <c r="MN127" s="626"/>
      <c r="MO127" s="626"/>
      <c r="MP127" s="633"/>
      <c r="MQ127" s="626"/>
      <c r="MR127" s="626"/>
      <c r="MS127" s="626"/>
      <c r="MT127" s="626"/>
    </row>
    <row r="128" spans="1:358" ht="22.8" hidden="1" customHeight="1" outlineLevel="1" thickTop="1" thickBot="1">
      <c r="A128" s="776">
        <v>3</v>
      </c>
      <c r="B128" s="776" t="s">
        <v>781</v>
      </c>
      <c r="C128" s="776" t="s">
        <v>782</v>
      </c>
      <c r="D128" s="630" t="s">
        <v>768</v>
      </c>
      <c r="E128" s="630" t="s">
        <v>645</v>
      </c>
      <c r="F128" s="631" t="s">
        <v>783</v>
      </c>
      <c r="G128" s="632">
        <f t="shared" si="10"/>
        <v>90</v>
      </c>
      <c r="H128" s="625"/>
      <c r="I128" s="626"/>
      <c r="J128" s="626"/>
      <c r="K128" s="626"/>
      <c r="L128" s="626"/>
      <c r="M128" s="626"/>
      <c r="N128" s="626"/>
      <c r="O128" s="626"/>
      <c r="P128" s="626"/>
      <c r="Q128" s="626"/>
      <c r="R128" s="626"/>
      <c r="S128" s="626"/>
      <c r="T128" s="626"/>
      <c r="U128" s="626"/>
      <c r="V128" s="626"/>
      <c r="W128" s="626"/>
      <c r="X128" s="626"/>
      <c r="Y128" s="626"/>
      <c r="Z128" s="626"/>
      <c r="AA128" s="626"/>
      <c r="AB128" s="626"/>
      <c r="AC128" s="626"/>
      <c r="AD128" s="626"/>
      <c r="AE128" s="626"/>
      <c r="AF128" s="626"/>
      <c r="AG128" s="626"/>
      <c r="AH128" s="626"/>
      <c r="AI128" s="626"/>
      <c r="AJ128" s="626"/>
      <c r="AK128" s="626"/>
      <c r="AL128" s="626"/>
      <c r="AM128" s="626"/>
      <c r="AN128" s="626"/>
      <c r="AO128" s="626"/>
      <c r="AP128" s="626"/>
      <c r="AQ128" s="626"/>
      <c r="AR128" s="626"/>
      <c r="AS128" s="626"/>
      <c r="AT128" s="626"/>
      <c r="AU128" s="626"/>
      <c r="AV128" s="626"/>
      <c r="AW128" s="626"/>
      <c r="AX128" s="626"/>
      <c r="AY128" s="626"/>
      <c r="AZ128" s="626"/>
      <c r="BA128" s="626"/>
      <c r="BB128" s="626"/>
      <c r="BC128" s="626"/>
      <c r="BD128" s="626"/>
      <c r="BE128" s="626"/>
      <c r="BF128" s="626"/>
      <c r="BG128" s="626"/>
      <c r="BH128" s="626"/>
      <c r="BI128" s="626"/>
      <c r="BJ128" s="626"/>
      <c r="BK128" s="626"/>
      <c r="BL128" s="626"/>
      <c r="BM128" s="626"/>
      <c r="BN128" s="626"/>
      <c r="BO128" s="626"/>
      <c r="BP128" s="626"/>
      <c r="BQ128" s="626"/>
      <c r="BR128" s="626"/>
      <c r="BS128" s="626"/>
      <c r="BT128" s="626"/>
      <c r="BU128" s="626"/>
      <c r="BV128" s="626"/>
      <c r="BW128" s="626"/>
      <c r="BX128" s="626"/>
      <c r="BY128" s="626"/>
      <c r="BZ128" s="626"/>
      <c r="CA128" s="626"/>
      <c r="CB128" s="626"/>
      <c r="CC128" s="626"/>
      <c r="CD128" s="626"/>
      <c r="CE128" s="626"/>
      <c r="CF128" s="626"/>
      <c r="CG128" s="626"/>
      <c r="CH128" s="626"/>
      <c r="CI128" s="626"/>
      <c r="CJ128" s="626"/>
      <c r="CK128" s="626"/>
      <c r="CL128" s="626"/>
      <c r="CM128" s="626"/>
      <c r="CN128" s="626"/>
      <c r="CO128" s="626"/>
      <c r="CP128" s="626"/>
      <c r="CQ128" s="626"/>
      <c r="CR128" s="626"/>
      <c r="CS128" s="626"/>
      <c r="CT128" s="626"/>
      <c r="CU128" s="626"/>
      <c r="CV128" s="626"/>
      <c r="CW128" s="626"/>
      <c r="CX128" s="633"/>
      <c r="CY128" s="626"/>
      <c r="CZ128" s="626"/>
      <c r="DA128" s="626"/>
      <c r="DB128" s="626"/>
      <c r="DC128" s="626"/>
      <c r="DD128" s="626"/>
      <c r="DE128" s="633"/>
      <c r="DF128" s="626"/>
      <c r="DG128" s="626"/>
      <c r="DH128" s="626"/>
      <c r="DI128" s="626"/>
      <c r="DJ128" s="626"/>
      <c r="DK128" s="626"/>
      <c r="DL128" s="633"/>
      <c r="DM128" s="626"/>
      <c r="DN128" s="626"/>
      <c r="DO128" s="626"/>
      <c r="DP128" s="626"/>
      <c r="DQ128" s="626"/>
      <c r="DR128" s="626"/>
      <c r="DS128" s="633"/>
      <c r="DT128" s="626"/>
      <c r="DU128" s="626"/>
      <c r="DV128" s="626"/>
      <c r="DW128" s="626"/>
      <c r="DX128" s="626"/>
      <c r="DY128" s="626"/>
      <c r="DZ128" s="633"/>
      <c r="EA128" s="626"/>
      <c r="EB128" s="626"/>
      <c r="EC128" s="626"/>
      <c r="ED128" s="626"/>
      <c r="EE128" s="626"/>
      <c r="EF128" s="626"/>
      <c r="EG128" s="633"/>
      <c r="EH128" s="626"/>
      <c r="EI128" s="626"/>
      <c r="EJ128" s="626"/>
      <c r="EK128" s="626"/>
      <c r="EL128" s="626"/>
      <c r="EM128" s="626"/>
      <c r="EN128" s="633"/>
      <c r="EO128" s="626"/>
      <c r="EP128" s="626"/>
      <c r="EQ128" s="626"/>
      <c r="ER128" s="626"/>
      <c r="ES128" s="626"/>
      <c r="ET128" s="626"/>
      <c r="EU128" s="633"/>
      <c r="EV128" s="626"/>
      <c r="EW128" s="626"/>
      <c r="EX128" s="626"/>
      <c r="EY128" s="626"/>
      <c r="EZ128" s="626"/>
      <c r="FA128" s="626"/>
      <c r="FB128" s="633"/>
      <c r="FC128" s="626"/>
      <c r="FD128" s="626"/>
      <c r="FE128" s="626"/>
      <c r="FF128" s="626"/>
      <c r="FG128" s="626"/>
      <c r="FH128" s="626"/>
      <c r="FI128" s="633"/>
      <c r="FJ128" s="626"/>
      <c r="FK128" s="626"/>
      <c r="FL128" s="626"/>
      <c r="FM128" s="626"/>
      <c r="FN128" s="626"/>
      <c r="FO128" s="626"/>
      <c r="FP128" s="633"/>
      <c r="FQ128" s="626"/>
      <c r="FR128" s="626"/>
      <c r="FS128" s="626"/>
      <c r="FT128" s="626"/>
      <c r="FU128" s="627"/>
      <c r="FV128" s="625"/>
      <c r="FW128" s="633"/>
      <c r="FX128" s="626"/>
      <c r="FY128" s="626"/>
      <c r="FZ128" s="626"/>
      <c r="GA128" s="626"/>
      <c r="GB128" s="626"/>
      <c r="GC128" s="626"/>
      <c r="GD128" s="633"/>
      <c r="GE128" s="626"/>
      <c r="GF128" s="626"/>
      <c r="GG128" s="626"/>
      <c r="GH128" s="626"/>
      <c r="GI128" s="626"/>
      <c r="GJ128" s="626"/>
      <c r="GK128" s="633"/>
      <c r="GL128" s="626"/>
      <c r="GM128" s="626"/>
      <c r="GN128" s="626"/>
      <c r="GO128" s="626"/>
      <c r="GP128" s="626"/>
      <c r="GQ128" s="626"/>
      <c r="GR128" s="633"/>
      <c r="GS128" s="626"/>
      <c r="GT128" s="626"/>
      <c r="GU128" s="626"/>
      <c r="GV128" s="626"/>
      <c r="GW128" s="626"/>
      <c r="GX128" s="626"/>
      <c r="GY128" s="634"/>
      <c r="GZ128" s="625"/>
      <c r="HA128" s="626"/>
      <c r="HB128" s="626"/>
      <c r="HC128" s="626"/>
      <c r="HD128" s="626"/>
      <c r="HE128" s="626"/>
      <c r="HF128" s="633"/>
      <c r="HG128" s="626"/>
      <c r="HH128" s="626"/>
      <c r="HI128" s="626"/>
      <c r="HJ128" s="626"/>
      <c r="HK128" s="626"/>
      <c r="HL128" s="626"/>
      <c r="HM128" s="633"/>
      <c r="HN128" s="626"/>
      <c r="HO128" s="626"/>
      <c r="HP128" s="626"/>
      <c r="HQ128" s="626"/>
      <c r="HR128" s="626"/>
      <c r="HS128" s="626"/>
      <c r="HT128" s="633"/>
      <c r="HU128" s="626">
        <v>0</v>
      </c>
      <c r="HV128" s="626">
        <v>5</v>
      </c>
      <c r="HW128" s="626">
        <v>13</v>
      </c>
      <c r="HY128" s="626"/>
      <c r="HZ128" s="626"/>
      <c r="IA128" s="633"/>
      <c r="IC128" s="626"/>
      <c r="ID128" s="653"/>
      <c r="IE128" s="654"/>
      <c r="IF128" s="655"/>
      <c r="IG128" s="655"/>
      <c r="IH128" s="633"/>
      <c r="II128" s="626"/>
      <c r="IJ128" s="626"/>
      <c r="IK128" s="626">
        <v>14</v>
      </c>
      <c r="IL128" s="626">
        <v>13</v>
      </c>
      <c r="IM128" s="626">
        <v>14</v>
      </c>
      <c r="IN128" s="626">
        <v>12</v>
      </c>
      <c r="IO128" s="633"/>
      <c r="IP128" s="626">
        <v>6</v>
      </c>
      <c r="IQ128" s="626">
        <v>13</v>
      </c>
      <c r="IR128" s="626"/>
      <c r="IS128" s="626"/>
      <c r="IT128" s="626"/>
      <c r="IU128" s="626"/>
      <c r="IV128" s="633"/>
      <c r="IW128" s="626"/>
      <c r="IX128" s="626"/>
      <c r="IY128" s="626"/>
      <c r="IZ128" s="626"/>
      <c r="JA128" s="626"/>
      <c r="JB128" s="626"/>
      <c r="JC128" s="633"/>
      <c r="JD128" s="626"/>
      <c r="JE128" s="626"/>
      <c r="JF128" s="626"/>
      <c r="JG128" s="626"/>
      <c r="JH128" s="626"/>
      <c r="JI128" s="628"/>
      <c r="JJ128" s="633"/>
      <c r="JK128" s="626"/>
      <c r="JL128" s="626"/>
      <c r="JM128" s="626"/>
      <c r="JN128" s="626"/>
      <c r="JO128" s="626"/>
      <c r="JP128" s="626"/>
      <c r="JQ128" s="633"/>
      <c r="JR128" s="626"/>
      <c r="JS128" s="626"/>
      <c r="JT128" s="626"/>
      <c r="JU128" s="626"/>
      <c r="JV128" s="626"/>
      <c r="JW128" s="626"/>
      <c r="JX128" s="633"/>
      <c r="JY128" s="626"/>
      <c r="JZ128" s="626"/>
      <c r="KA128" s="626"/>
      <c r="KB128" s="626"/>
      <c r="KC128" s="626"/>
      <c r="KD128" s="626"/>
      <c r="KE128" s="633"/>
      <c r="KF128" s="626"/>
      <c r="KG128" s="626"/>
      <c r="KH128" s="626"/>
      <c r="KI128" s="626"/>
      <c r="KJ128" s="626"/>
      <c r="KK128" s="628"/>
      <c r="KL128" s="633"/>
      <c r="KO128" s="626"/>
      <c r="KP128" s="626"/>
      <c r="KQ128" s="626"/>
      <c r="KR128" s="626"/>
      <c r="KS128" s="633"/>
      <c r="KT128" s="626"/>
      <c r="KU128" s="626"/>
      <c r="KV128" s="626"/>
      <c r="KW128" s="626"/>
      <c r="KX128" s="626"/>
      <c r="KY128" s="626"/>
      <c r="KZ128" s="633"/>
      <c r="LA128" s="626"/>
      <c r="LB128" s="626"/>
      <c r="LC128" s="626"/>
      <c r="LD128" s="626"/>
      <c r="LE128" s="626"/>
      <c r="LF128" s="626"/>
      <c r="LG128" s="633"/>
      <c r="LH128" s="626"/>
      <c r="LI128" s="626"/>
      <c r="LJ128" s="626"/>
      <c r="LK128" s="626"/>
      <c r="LL128" s="626"/>
      <c r="LM128" s="627"/>
      <c r="LN128" s="633"/>
      <c r="LO128" s="626"/>
      <c r="LP128" s="626"/>
      <c r="LQ128" s="626"/>
      <c r="LR128" s="626"/>
      <c r="LS128" s="626"/>
      <c r="LT128" s="626"/>
      <c r="LU128" s="633"/>
      <c r="LV128" s="626"/>
      <c r="LW128" s="626"/>
      <c r="LX128" s="626"/>
      <c r="LY128" s="626"/>
      <c r="LZ128" s="626"/>
      <c r="MA128" s="626"/>
      <c r="MB128" s="633"/>
      <c r="MC128" s="790"/>
      <c r="MD128" s="790"/>
      <c r="ME128" s="790"/>
      <c r="MF128" s="790"/>
      <c r="MG128" s="790"/>
      <c r="MH128" s="790"/>
      <c r="MI128" s="633"/>
      <c r="MJ128" s="626"/>
      <c r="MK128" s="626"/>
      <c r="ML128" s="626"/>
      <c r="MM128" s="626"/>
      <c r="MN128" s="626"/>
      <c r="MO128" s="626"/>
      <c r="MP128" s="633"/>
      <c r="MQ128" s="626"/>
      <c r="MR128" s="626"/>
      <c r="MS128" s="626"/>
      <c r="MT128" s="626"/>
    </row>
    <row r="129" spans="1:358" ht="22.8" hidden="1" customHeight="1" outlineLevel="1" thickTop="1" thickBot="1">
      <c r="A129" s="630">
        <v>3</v>
      </c>
      <c r="B129" s="630"/>
      <c r="C129" s="630"/>
      <c r="D129" s="630"/>
      <c r="E129" s="630"/>
      <c r="F129" s="631" t="s">
        <v>648</v>
      </c>
      <c r="G129" s="632">
        <f t="shared" si="10"/>
        <v>95</v>
      </c>
      <c r="H129" s="625"/>
      <c r="I129" s="626"/>
      <c r="J129" s="626"/>
      <c r="K129" s="626"/>
      <c r="L129" s="626"/>
      <c r="M129" s="626"/>
      <c r="N129" s="626"/>
      <c r="O129" s="626"/>
      <c r="P129" s="626"/>
      <c r="Q129" s="626"/>
      <c r="R129" s="626"/>
      <c r="S129" s="626"/>
      <c r="T129" s="626"/>
      <c r="U129" s="626"/>
      <c r="V129" s="626"/>
      <c r="W129" s="626"/>
      <c r="X129" s="626"/>
      <c r="Y129" s="626"/>
      <c r="Z129" s="626"/>
      <c r="AA129" s="626"/>
      <c r="AB129" s="626"/>
      <c r="AC129" s="626"/>
      <c r="AD129" s="626"/>
      <c r="AE129" s="626"/>
      <c r="AF129" s="626"/>
      <c r="AG129" s="626"/>
      <c r="AH129" s="626"/>
      <c r="AI129" s="626"/>
      <c r="AJ129" s="626"/>
      <c r="AK129" s="626"/>
      <c r="AL129" s="626"/>
      <c r="AM129" s="626"/>
      <c r="AN129" s="626"/>
      <c r="AO129" s="626"/>
      <c r="AP129" s="626"/>
      <c r="AQ129" s="626"/>
      <c r="AR129" s="626"/>
      <c r="AS129" s="626"/>
      <c r="AT129" s="626"/>
      <c r="AU129" s="626"/>
      <c r="AV129" s="626"/>
      <c r="AW129" s="626"/>
      <c r="AX129" s="626"/>
      <c r="AY129" s="626"/>
      <c r="AZ129" s="626"/>
      <c r="BA129" s="626"/>
      <c r="BB129" s="626"/>
      <c r="BC129" s="626"/>
      <c r="BD129" s="626"/>
      <c r="BE129" s="626"/>
      <c r="BF129" s="626"/>
      <c r="BG129" s="626"/>
      <c r="BH129" s="626"/>
      <c r="BI129" s="626"/>
      <c r="BJ129" s="626"/>
      <c r="BK129" s="626"/>
      <c r="BL129" s="626"/>
      <c r="BM129" s="626"/>
      <c r="BN129" s="626"/>
      <c r="BO129" s="626"/>
      <c r="BP129" s="626"/>
      <c r="BQ129" s="626"/>
      <c r="BR129" s="626"/>
      <c r="BS129" s="626"/>
      <c r="BT129" s="626"/>
      <c r="BU129" s="626"/>
      <c r="BV129" s="626"/>
      <c r="BW129" s="626"/>
      <c r="BX129" s="626"/>
      <c r="BY129" s="626"/>
      <c r="BZ129" s="626"/>
      <c r="CA129" s="626"/>
      <c r="CB129" s="626"/>
      <c r="CC129" s="626"/>
      <c r="CD129" s="626"/>
      <c r="CE129" s="626"/>
      <c r="CF129" s="626"/>
      <c r="CG129" s="626"/>
      <c r="CH129" s="626"/>
      <c r="CI129" s="626"/>
      <c r="CJ129" s="626"/>
      <c r="CK129" s="626"/>
      <c r="CL129" s="626"/>
      <c r="CM129" s="626"/>
      <c r="CN129" s="626"/>
      <c r="CO129" s="626"/>
      <c r="CP129" s="626"/>
      <c r="CQ129" s="626"/>
      <c r="CR129" s="626"/>
      <c r="CS129" s="626"/>
      <c r="CT129" s="626"/>
      <c r="CU129" s="626"/>
      <c r="CV129" s="626"/>
      <c r="CW129" s="626"/>
      <c r="CX129" s="633"/>
      <c r="CY129" s="626"/>
      <c r="CZ129" s="626"/>
      <c r="DA129" s="626"/>
      <c r="DB129" s="626"/>
      <c r="DC129" s="626"/>
      <c r="DD129" s="626"/>
      <c r="DE129" s="633"/>
      <c r="DF129" s="626"/>
      <c r="DG129" s="626"/>
      <c r="DH129" s="626"/>
      <c r="DI129" s="626"/>
      <c r="DJ129" s="626"/>
      <c r="DK129" s="626"/>
      <c r="DL129" s="633"/>
      <c r="DM129" s="626"/>
      <c r="DN129" s="626"/>
      <c r="DO129" s="626"/>
      <c r="DP129" s="626"/>
      <c r="DQ129" s="626"/>
      <c r="DR129" s="626"/>
      <c r="DS129" s="633"/>
      <c r="DT129" s="626"/>
      <c r="DU129" s="626"/>
      <c r="DV129" s="626"/>
      <c r="DW129" s="626"/>
      <c r="DX129" s="626"/>
      <c r="DY129" s="626"/>
      <c r="DZ129" s="633"/>
      <c r="EA129" s="626"/>
      <c r="EB129" s="626"/>
      <c r="EC129" s="626"/>
      <c r="ED129" s="626"/>
      <c r="EE129" s="626"/>
      <c r="EF129" s="626"/>
      <c r="EG129" s="633"/>
      <c r="EH129" s="626"/>
      <c r="EI129" s="626"/>
      <c r="EJ129" s="626"/>
      <c r="EK129" s="626"/>
      <c r="EL129" s="626"/>
      <c r="EM129" s="626"/>
      <c r="EN129" s="633"/>
      <c r="EO129" s="626"/>
      <c r="EP129" s="626"/>
      <c r="EQ129" s="626"/>
      <c r="ER129" s="626"/>
      <c r="ES129" s="626"/>
      <c r="ET129" s="626"/>
      <c r="EU129" s="633"/>
      <c r="EV129" s="626"/>
      <c r="EW129" s="626"/>
      <c r="EX129" s="626"/>
      <c r="EY129" s="626"/>
      <c r="EZ129" s="626"/>
      <c r="FA129" s="626"/>
      <c r="FB129" s="633"/>
      <c r="FC129" s="626"/>
      <c r="FD129" s="626"/>
      <c r="FE129" s="626"/>
      <c r="FF129" s="626"/>
      <c r="FG129" s="626"/>
      <c r="FH129" s="626"/>
      <c r="FI129" s="633"/>
      <c r="FJ129" s="626"/>
      <c r="FK129" s="626"/>
      <c r="FL129" s="626"/>
      <c r="FM129" s="626"/>
      <c r="FN129" s="626"/>
      <c r="FO129" s="626"/>
      <c r="FP129" s="633"/>
      <c r="FQ129" s="626"/>
      <c r="FR129" s="626"/>
      <c r="FS129" s="626"/>
      <c r="FT129" s="626"/>
      <c r="FU129" s="627"/>
      <c r="FV129" s="625"/>
      <c r="FW129" s="633"/>
      <c r="FX129" s="626"/>
      <c r="FY129" s="626"/>
      <c r="FZ129" s="626"/>
      <c r="GA129" s="626"/>
      <c r="GB129" s="626"/>
      <c r="GC129" s="626"/>
      <c r="GD129" s="633"/>
      <c r="GE129" s="626"/>
      <c r="GF129" s="626"/>
      <c r="GG129" s="626"/>
      <c r="GH129" s="626"/>
      <c r="GI129" s="626"/>
      <c r="GJ129" s="626"/>
      <c r="GK129" s="633"/>
      <c r="GL129" s="626"/>
      <c r="GM129" s="626"/>
      <c r="GN129" s="626"/>
      <c r="GO129" s="626"/>
      <c r="GP129" s="626"/>
      <c r="GQ129" s="626"/>
      <c r="GR129" s="633"/>
      <c r="GS129" s="626"/>
      <c r="GT129" s="626"/>
      <c r="GU129" s="626"/>
      <c r="GV129" s="626"/>
      <c r="GW129" s="626"/>
      <c r="GX129" s="626"/>
      <c r="GY129" s="634"/>
      <c r="GZ129" s="625"/>
      <c r="HA129" s="626"/>
      <c r="HB129" s="626"/>
      <c r="HC129" s="626"/>
      <c r="HD129" s="626"/>
      <c r="HE129" s="626"/>
      <c r="HF129" s="633"/>
      <c r="HG129" s="626"/>
      <c r="HH129" s="626"/>
      <c r="HI129" s="626"/>
      <c r="HJ129" s="626"/>
      <c r="HK129" s="626"/>
      <c r="HL129" s="626"/>
      <c r="HM129" s="633"/>
      <c r="HN129" s="626"/>
      <c r="HO129" s="626"/>
      <c r="HP129" s="626"/>
      <c r="HQ129" s="626"/>
      <c r="HR129" s="626"/>
      <c r="HS129" s="626"/>
      <c r="HT129" s="633"/>
      <c r="HU129" s="626"/>
      <c r="HV129" s="626"/>
      <c r="HW129" s="626"/>
      <c r="HX129" s="626"/>
      <c r="HY129" s="626"/>
      <c r="HZ129" s="626"/>
      <c r="IA129" s="633"/>
      <c r="IB129" s="648"/>
      <c r="IC129" s="648"/>
      <c r="ID129" s="653"/>
      <c r="IE129" s="654"/>
      <c r="IF129" s="655"/>
      <c r="IG129" s="655"/>
      <c r="IH129" s="633"/>
      <c r="II129" s="626"/>
      <c r="IJ129" s="626"/>
      <c r="IK129" s="626"/>
      <c r="IL129" s="626"/>
      <c r="IM129" s="626"/>
      <c r="IN129" s="626"/>
      <c r="IO129" s="633"/>
      <c r="IP129" s="626"/>
      <c r="IQ129" s="626"/>
      <c r="IR129" s="626"/>
      <c r="IS129" s="626"/>
      <c r="IT129" s="685">
        <v>5</v>
      </c>
      <c r="IU129" s="768">
        <v>90</v>
      </c>
      <c r="IV129" s="633"/>
      <c r="IW129" s="626"/>
      <c r="IX129" s="626"/>
      <c r="IY129" s="626"/>
      <c r="IZ129" s="626"/>
      <c r="JA129" s="626"/>
      <c r="JB129" s="626"/>
      <c r="JC129" s="633"/>
      <c r="JD129" s="626"/>
      <c r="JE129" s="626"/>
      <c r="JF129" s="626"/>
      <c r="JG129" s="626"/>
      <c r="JH129" s="626"/>
      <c r="JI129" s="628"/>
      <c r="JJ129" s="633"/>
      <c r="JK129" s="626"/>
      <c r="JL129" s="626"/>
      <c r="JM129" s="626"/>
      <c r="JN129" s="626"/>
      <c r="JO129" s="626"/>
      <c r="JP129" s="626"/>
      <c r="JQ129" s="633"/>
      <c r="JR129" s="626"/>
      <c r="JS129" s="626"/>
      <c r="JT129" s="626"/>
      <c r="JU129" s="626"/>
      <c r="JV129" s="626"/>
      <c r="JW129" s="626"/>
      <c r="JX129" s="633"/>
      <c r="JY129" s="626"/>
      <c r="JZ129" s="626"/>
      <c r="KA129" s="626"/>
      <c r="KB129" s="626"/>
      <c r="KC129" s="626"/>
      <c r="KD129" s="626"/>
      <c r="KE129" s="633"/>
      <c r="KF129" s="626"/>
      <c r="KG129" s="626"/>
      <c r="KH129" s="626"/>
      <c r="KI129" s="626"/>
      <c r="KJ129" s="626"/>
      <c r="KK129" s="628"/>
      <c r="KL129" s="633"/>
      <c r="KO129" s="626"/>
      <c r="KP129" s="626"/>
      <c r="KQ129" s="626"/>
      <c r="KR129" s="626"/>
      <c r="KS129" s="633"/>
      <c r="KT129" s="626"/>
      <c r="KU129" s="626"/>
      <c r="KV129" s="626"/>
      <c r="KW129" s="626"/>
      <c r="KX129" s="626"/>
      <c r="KY129" s="626"/>
      <c r="KZ129" s="633"/>
      <c r="LA129" s="626"/>
      <c r="LB129" s="626"/>
      <c r="LC129" s="626"/>
      <c r="LD129" s="626"/>
      <c r="LE129" s="626"/>
      <c r="LF129" s="626"/>
      <c r="LG129" s="633"/>
      <c r="LH129" s="626"/>
      <c r="LI129" s="626"/>
      <c r="LJ129" s="626"/>
      <c r="LK129" s="626"/>
      <c r="LL129" s="626"/>
      <c r="LM129" s="627"/>
      <c r="LN129" s="633"/>
      <c r="LO129" s="626"/>
      <c r="LP129" s="626"/>
      <c r="LQ129" s="626"/>
      <c r="LR129" s="626"/>
      <c r="LS129" s="626"/>
      <c r="LT129" s="626"/>
      <c r="LU129" s="633"/>
      <c r="LV129" s="626"/>
      <c r="LW129" s="626"/>
      <c r="LX129" s="626"/>
      <c r="LY129" s="626"/>
      <c r="LZ129" s="626"/>
      <c r="MA129" s="626"/>
      <c r="MB129" s="633"/>
      <c r="MC129" s="790"/>
      <c r="MD129" s="790"/>
      <c r="ME129" s="790"/>
      <c r="MF129" s="790"/>
      <c r="MG129" s="790"/>
      <c r="MH129" s="790"/>
      <c r="MI129" s="633"/>
      <c r="MJ129" s="626"/>
      <c r="MK129" s="626"/>
      <c r="ML129" s="626"/>
      <c r="MM129" s="626"/>
      <c r="MN129" s="626"/>
      <c r="MO129" s="626"/>
      <c r="MP129" s="633"/>
      <c r="MQ129" s="626"/>
      <c r="MR129" s="626"/>
      <c r="MS129" s="626"/>
      <c r="MT129" s="626"/>
    </row>
    <row r="130" spans="1:358" ht="22.8" hidden="1" customHeight="1" outlineLevel="1" collapsed="1">
      <c r="A130" s="775">
        <v>3</v>
      </c>
      <c r="B130" s="775">
        <v>172</v>
      </c>
      <c r="C130" s="781">
        <v>4</v>
      </c>
      <c r="D130" s="688"/>
      <c r="E130" s="688" t="s">
        <v>686</v>
      </c>
      <c r="F130" s="794" t="s">
        <v>839</v>
      </c>
      <c r="G130" s="716">
        <f>SUM(H130:LP130)</f>
        <v>48</v>
      </c>
      <c r="H130" s="66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43"/>
      <c r="AB130" s="643"/>
      <c r="AC130" s="643"/>
      <c r="AD130" s="643"/>
      <c r="AE130" s="643"/>
      <c r="AF130" s="643"/>
      <c r="AG130" s="643"/>
      <c r="AH130" s="643"/>
      <c r="AI130" s="643"/>
      <c r="AJ130" s="643"/>
      <c r="AK130" s="643"/>
      <c r="AL130" s="643"/>
      <c r="AM130" s="643"/>
      <c r="AN130" s="643"/>
      <c r="AO130" s="643"/>
      <c r="AP130" s="643"/>
      <c r="AQ130" s="643"/>
      <c r="AR130" s="643"/>
      <c r="AS130" s="643"/>
      <c r="AT130" s="643"/>
      <c r="AU130" s="643"/>
      <c r="AV130" s="643"/>
      <c r="AW130" s="643"/>
      <c r="AX130" s="643"/>
      <c r="AY130" s="643"/>
      <c r="AZ130" s="643"/>
      <c r="BA130" s="643"/>
      <c r="BB130" s="643"/>
      <c r="BC130" s="643"/>
      <c r="BD130" s="643"/>
      <c r="BE130" s="643"/>
      <c r="BF130" s="643"/>
      <c r="BG130" s="643"/>
      <c r="BH130" s="643"/>
      <c r="BI130" s="643"/>
      <c r="BJ130" s="643"/>
      <c r="BK130" s="643"/>
      <c r="BL130" s="643"/>
      <c r="BM130" s="643"/>
      <c r="BN130" s="643"/>
      <c r="BO130" s="643"/>
      <c r="BP130" s="643"/>
      <c r="BQ130" s="643"/>
      <c r="BR130" s="643"/>
      <c r="BS130" s="643"/>
      <c r="BT130" s="643"/>
      <c r="BU130" s="643"/>
      <c r="BV130" s="643"/>
      <c r="BW130" s="643"/>
      <c r="BX130" s="643"/>
      <c r="BY130" s="643"/>
      <c r="BZ130" s="643"/>
      <c r="CA130" s="643"/>
      <c r="CB130" s="643"/>
      <c r="CC130" s="643"/>
      <c r="CD130" s="643"/>
      <c r="CE130" s="643"/>
      <c r="CF130" s="643"/>
      <c r="CG130" s="643"/>
      <c r="CH130" s="643"/>
      <c r="CI130" s="643"/>
      <c r="CJ130" s="643"/>
      <c r="CK130" s="643"/>
      <c r="CL130" s="643"/>
      <c r="CM130" s="643"/>
      <c r="CN130" s="643"/>
      <c r="CO130" s="643"/>
      <c r="CP130" s="643"/>
      <c r="CQ130" s="643"/>
      <c r="CR130" s="643"/>
      <c r="CS130" s="643"/>
      <c r="CT130" s="643"/>
      <c r="CU130" s="643"/>
      <c r="CV130" s="643"/>
      <c r="CW130" s="643"/>
      <c r="CX130" s="644"/>
      <c r="CY130" s="643"/>
      <c r="CZ130" s="643"/>
      <c r="DA130" s="643"/>
      <c r="DB130" s="643"/>
      <c r="DC130" s="643"/>
      <c r="DD130" s="643"/>
      <c r="DE130" s="644"/>
      <c r="DF130" s="643"/>
      <c r="DG130" s="643"/>
      <c r="DH130" s="643"/>
      <c r="DI130" s="643"/>
      <c r="DJ130" s="643"/>
      <c r="DK130" s="643"/>
      <c r="DL130" s="644"/>
      <c r="DM130" s="643"/>
      <c r="DN130" s="643"/>
      <c r="DO130" s="643"/>
      <c r="DP130" s="643"/>
      <c r="DQ130" s="643"/>
      <c r="DR130" s="643"/>
      <c r="DS130" s="644"/>
      <c r="DT130" s="643"/>
      <c r="DU130" s="643"/>
      <c r="DV130" s="643"/>
      <c r="DW130" s="643"/>
      <c r="DX130" s="643"/>
      <c r="DY130" s="643"/>
      <c r="DZ130" s="644"/>
      <c r="EA130" s="643"/>
      <c r="EB130" s="643"/>
      <c r="EC130" s="643"/>
      <c r="ED130" s="643"/>
      <c r="EE130" s="643"/>
      <c r="EF130" s="643"/>
      <c r="EG130" s="644"/>
      <c r="EH130" s="643"/>
      <c r="EI130" s="643"/>
      <c r="EJ130" s="643"/>
      <c r="EK130" s="643"/>
      <c r="EL130" s="643"/>
      <c r="EM130" s="643"/>
      <c r="EN130" s="644"/>
      <c r="EO130" s="643"/>
      <c r="EP130" s="643"/>
      <c r="EQ130" s="643"/>
      <c r="ER130" s="643"/>
      <c r="ES130" s="643"/>
      <c r="ET130" s="643"/>
      <c r="EU130" s="644"/>
      <c r="EV130" s="643"/>
      <c r="EW130" s="643"/>
      <c r="EX130" s="643"/>
      <c r="EY130" s="643"/>
      <c r="EZ130" s="643"/>
      <c r="FA130" s="643"/>
      <c r="FB130" s="644"/>
      <c r="FC130" s="643"/>
      <c r="FD130" s="643"/>
      <c r="FE130" s="643"/>
      <c r="FF130" s="643"/>
      <c r="FG130" s="643"/>
      <c r="FH130" s="643"/>
      <c r="FI130" s="644"/>
      <c r="FJ130" s="643"/>
      <c r="FK130" s="643"/>
      <c r="FL130" s="643"/>
      <c r="FM130" s="643"/>
      <c r="FN130" s="643"/>
      <c r="FO130" s="643"/>
      <c r="FP130" s="644"/>
      <c r="FQ130" s="643"/>
      <c r="FR130" s="643"/>
      <c r="FS130" s="643"/>
      <c r="FT130" s="643"/>
      <c r="FU130" s="662"/>
      <c r="FV130" s="663"/>
      <c r="FW130" s="644"/>
      <c r="FX130" s="643"/>
      <c r="FY130" s="643"/>
      <c r="FZ130" s="643"/>
      <c r="GA130" s="643"/>
      <c r="GB130" s="643"/>
      <c r="GC130" s="643"/>
      <c r="GD130" s="644"/>
      <c r="GE130" s="643"/>
      <c r="GF130" s="643"/>
      <c r="GG130" s="643"/>
      <c r="GH130" s="643"/>
      <c r="GI130" s="643"/>
      <c r="GJ130" s="643"/>
      <c r="GK130" s="644"/>
      <c r="GL130" s="643"/>
      <c r="GM130" s="643"/>
      <c r="GN130" s="643"/>
      <c r="GO130" s="643"/>
      <c r="GP130" s="643"/>
      <c r="GQ130" s="643"/>
      <c r="GR130" s="644"/>
      <c r="GS130" s="643"/>
      <c r="GT130" s="643"/>
      <c r="GU130" s="643"/>
      <c r="GV130" s="643"/>
      <c r="GW130" s="643"/>
      <c r="GX130" s="643"/>
      <c r="GY130" s="726"/>
      <c r="GZ130" s="663"/>
      <c r="HA130" s="643"/>
      <c r="HB130" s="643"/>
      <c r="HC130" s="643"/>
      <c r="HD130" s="643"/>
      <c r="HE130" s="643"/>
      <c r="HF130" s="644"/>
      <c r="HG130" s="643"/>
      <c r="HH130" s="643"/>
      <c r="HI130" s="643"/>
      <c r="HJ130" s="643"/>
      <c r="HK130" s="643"/>
      <c r="HL130" s="643"/>
      <c r="HM130" s="644"/>
      <c r="HN130" s="643"/>
      <c r="HO130" s="643"/>
      <c r="HP130" s="643"/>
      <c r="HQ130" s="643"/>
      <c r="HR130" s="643"/>
      <c r="HS130" s="643"/>
      <c r="HT130" s="644"/>
      <c r="HU130" s="643"/>
      <c r="HV130" s="626"/>
      <c r="HW130" s="626"/>
      <c r="HX130" s="626"/>
      <c r="HY130" s="626"/>
      <c r="HZ130" s="626"/>
      <c r="IA130" s="644"/>
      <c r="IB130" s="626"/>
      <c r="IC130" s="626"/>
      <c r="ID130" s="653"/>
      <c r="IE130" s="654"/>
      <c r="IF130" s="655"/>
      <c r="IG130" s="655"/>
      <c r="IH130" s="644"/>
      <c r="II130" s="626"/>
      <c r="IJ130" s="626"/>
      <c r="IK130" s="626"/>
      <c r="IL130" s="626"/>
      <c r="IM130" s="626"/>
      <c r="IN130" s="626"/>
      <c r="IO130" s="633"/>
      <c r="IP130" s="643"/>
      <c r="IQ130" s="643"/>
      <c r="IR130" s="643"/>
      <c r="IS130" s="643"/>
      <c r="IT130" s="643"/>
      <c r="IU130" s="643"/>
      <c r="IV130" s="633"/>
      <c r="IW130" s="643"/>
      <c r="IX130" s="643"/>
      <c r="IY130" s="643"/>
      <c r="IZ130" s="643"/>
      <c r="JA130" s="643"/>
      <c r="JB130" s="643"/>
      <c r="JC130" s="633"/>
      <c r="JD130" s="626"/>
      <c r="JE130" s="626"/>
      <c r="JF130" s="626"/>
      <c r="JG130" s="626"/>
      <c r="JH130" s="626"/>
      <c r="JI130" s="626"/>
      <c r="JJ130" s="633"/>
      <c r="JK130" s="643"/>
      <c r="JL130" s="643"/>
      <c r="JM130" s="643"/>
      <c r="JN130" s="626"/>
      <c r="JO130" s="626"/>
      <c r="JP130" s="626"/>
      <c r="JQ130" s="644"/>
      <c r="JR130" s="643"/>
      <c r="JS130" s="626">
        <v>2</v>
      </c>
      <c r="JT130" s="626">
        <v>3</v>
      </c>
      <c r="JU130" s="626">
        <v>4</v>
      </c>
      <c r="JV130" s="626">
        <v>4</v>
      </c>
      <c r="JW130" s="626">
        <v>4</v>
      </c>
      <c r="JX130" s="644"/>
      <c r="JY130" s="643">
        <v>5</v>
      </c>
      <c r="JZ130" s="643">
        <v>6</v>
      </c>
      <c r="KA130" s="643">
        <v>6</v>
      </c>
      <c r="KB130" s="643">
        <v>6</v>
      </c>
      <c r="KC130" s="643">
        <v>8</v>
      </c>
      <c r="KD130" s="643"/>
      <c r="KE130" s="644"/>
      <c r="KF130" s="643"/>
      <c r="KG130" s="643"/>
      <c r="KH130" s="643"/>
      <c r="KI130" s="626"/>
      <c r="KJ130" s="626"/>
      <c r="KK130" s="628"/>
      <c r="KL130" s="644"/>
      <c r="KO130" s="626"/>
      <c r="KP130" s="626"/>
      <c r="KQ130" s="626"/>
      <c r="KR130" s="626"/>
      <c r="KS130" s="633"/>
      <c r="KT130" s="626"/>
      <c r="KU130" s="626"/>
      <c r="KV130" s="626"/>
      <c r="KW130" s="626"/>
      <c r="KX130" s="626"/>
      <c r="KY130" s="626"/>
      <c r="KZ130" s="633"/>
      <c r="LA130" s="626"/>
      <c r="LB130" s="643"/>
      <c r="LC130" s="643"/>
      <c r="LD130" s="643"/>
      <c r="LE130" s="643"/>
      <c r="LF130" s="643"/>
      <c r="LG130" s="644"/>
      <c r="LH130" s="643"/>
      <c r="LI130" s="643"/>
      <c r="LJ130" s="643"/>
      <c r="LK130" s="643"/>
      <c r="LL130" s="643"/>
      <c r="LM130" s="662"/>
      <c r="LN130" s="644"/>
      <c r="LO130" s="643"/>
      <c r="LP130" s="643"/>
      <c r="LQ130" s="643"/>
      <c r="LR130" s="643"/>
      <c r="LS130" s="643"/>
      <c r="LT130" s="643"/>
      <c r="LU130" s="644"/>
      <c r="LV130" s="643"/>
      <c r="LW130" s="643"/>
      <c r="LX130" s="643"/>
      <c r="LY130" s="643"/>
      <c r="LZ130" s="643"/>
      <c r="MA130" s="643"/>
      <c r="MB130" s="644"/>
      <c r="MC130" s="790"/>
      <c r="MD130" s="790"/>
      <c r="ME130" s="790"/>
      <c r="MF130" s="790"/>
      <c r="MG130" s="790"/>
      <c r="MH130" s="790"/>
      <c r="MI130" s="644"/>
      <c r="MJ130" s="643"/>
      <c r="MK130" s="643"/>
      <c r="ML130" s="643"/>
      <c r="MM130" s="643"/>
      <c r="MN130" s="643"/>
      <c r="MO130" s="643"/>
      <c r="MP130" s="644"/>
      <c r="MQ130" s="643"/>
      <c r="MR130" s="643"/>
      <c r="MS130" s="643"/>
      <c r="MT130" s="643"/>
    </row>
    <row r="131" spans="1:358" ht="22.8" hidden="1" customHeight="1" outlineLevel="1">
      <c r="A131" s="630">
        <v>3</v>
      </c>
      <c r="B131" s="630"/>
      <c r="C131" s="630"/>
      <c r="D131" s="630"/>
      <c r="E131" s="630"/>
      <c r="F131" s="631" t="s">
        <v>648</v>
      </c>
      <c r="G131" s="716">
        <f>SUM(H131:LP131)</f>
        <v>0</v>
      </c>
      <c r="H131" s="66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43"/>
      <c r="AB131" s="643"/>
      <c r="AC131" s="643"/>
      <c r="AD131" s="643"/>
      <c r="AE131" s="643"/>
      <c r="AF131" s="643"/>
      <c r="AG131" s="643"/>
      <c r="AH131" s="643"/>
      <c r="AI131" s="643"/>
      <c r="AJ131" s="643"/>
      <c r="AK131" s="643"/>
      <c r="AL131" s="643"/>
      <c r="AM131" s="643"/>
      <c r="AN131" s="643"/>
      <c r="AO131" s="643"/>
      <c r="AP131" s="643"/>
      <c r="AQ131" s="643"/>
      <c r="AR131" s="643"/>
      <c r="AS131" s="643"/>
      <c r="AT131" s="643"/>
      <c r="AU131" s="643"/>
      <c r="AV131" s="643"/>
      <c r="AW131" s="643"/>
      <c r="AX131" s="643"/>
      <c r="AY131" s="643"/>
      <c r="AZ131" s="643"/>
      <c r="BA131" s="643"/>
      <c r="BB131" s="643"/>
      <c r="BC131" s="643"/>
      <c r="BD131" s="643"/>
      <c r="BE131" s="643"/>
      <c r="BF131" s="643"/>
      <c r="BG131" s="643"/>
      <c r="BH131" s="643"/>
      <c r="BI131" s="643"/>
      <c r="BJ131" s="643"/>
      <c r="BK131" s="643"/>
      <c r="BL131" s="643"/>
      <c r="BM131" s="643"/>
      <c r="BN131" s="643"/>
      <c r="BO131" s="643"/>
      <c r="BP131" s="643"/>
      <c r="BQ131" s="643"/>
      <c r="BR131" s="643"/>
      <c r="BS131" s="643"/>
      <c r="BT131" s="643"/>
      <c r="BU131" s="643"/>
      <c r="BV131" s="643"/>
      <c r="BW131" s="643"/>
      <c r="BX131" s="643"/>
      <c r="BY131" s="643"/>
      <c r="BZ131" s="643"/>
      <c r="CA131" s="643"/>
      <c r="CB131" s="643"/>
      <c r="CC131" s="643"/>
      <c r="CD131" s="643"/>
      <c r="CE131" s="643"/>
      <c r="CF131" s="643"/>
      <c r="CG131" s="643"/>
      <c r="CH131" s="643"/>
      <c r="CI131" s="643"/>
      <c r="CJ131" s="643"/>
      <c r="CK131" s="643"/>
      <c r="CL131" s="643"/>
      <c r="CM131" s="643"/>
      <c r="CN131" s="643"/>
      <c r="CO131" s="643"/>
      <c r="CP131" s="643"/>
      <c r="CQ131" s="643"/>
      <c r="CR131" s="643"/>
      <c r="CS131" s="643"/>
      <c r="CT131" s="643"/>
      <c r="CU131" s="643"/>
      <c r="CV131" s="643"/>
      <c r="CW131" s="643"/>
      <c r="CX131" s="644"/>
      <c r="CY131" s="643"/>
      <c r="CZ131" s="643"/>
      <c r="DA131" s="643"/>
      <c r="DB131" s="643"/>
      <c r="DC131" s="643"/>
      <c r="DD131" s="643"/>
      <c r="DE131" s="644"/>
      <c r="DF131" s="643"/>
      <c r="DG131" s="643"/>
      <c r="DH131" s="643"/>
      <c r="DI131" s="643"/>
      <c r="DJ131" s="643"/>
      <c r="DK131" s="643"/>
      <c r="DL131" s="644"/>
      <c r="DM131" s="643"/>
      <c r="DN131" s="643"/>
      <c r="DO131" s="643"/>
      <c r="DP131" s="643"/>
      <c r="DQ131" s="643"/>
      <c r="DR131" s="643"/>
      <c r="DS131" s="644"/>
      <c r="DT131" s="643"/>
      <c r="DU131" s="643"/>
      <c r="DV131" s="643"/>
      <c r="DW131" s="643"/>
      <c r="DX131" s="643"/>
      <c r="DY131" s="643"/>
      <c r="DZ131" s="644"/>
      <c r="EA131" s="643"/>
      <c r="EB131" s="643"/>
      <c r="EC131" s="643"/>
      <c r="ED131" s="643"/>
      <c r="EE131" s="643"/>
      <c r="EF131" s="643"/>
      <c r="EG131" s="644"/>
      <c r="EH131" s="643"/>
      <c r="EI131" s="643"/>
      <c r="EJ131" s="643"/>
      <c r="EK131" s="643"/>
      <c r="EL131" s="643"/>
      <c r="EM131" s="643"/>
      <c r="EN131" s="644"/>
      <c r="EO131" s="643"/>
      <c r="EP131" s="643"/>
      <c r="EQ131" s="643"/>
      <c r="ER131" s="643"/>
      <c r="ES131" s="643"/>
      <c r="ET131" s="643"/>
      <c r="EU131" s="644"/>
      <c r="EV131" s="643"/>
      <c r="EW131" s="643"/>
      <c r="EX131" s="643"/>
      <c r="EY131" s="643"/>
      <c r="EZ131" s="643"/>
      <c r="FA131" s="643"/>
      <c r="FB131" s="644"/>
      <c r="FC131" s="643"/>
      <c r="FD131" s="643"/>
      <c r="FE131" s="643"/>
      <c r="FF131" s="643"/>
      <c r="FG131" s="643"/>
      <c r="FH131" s="643"/>
      <c r="FI131" s="644"/>
      <c r="FJ131" s="643"/>
      <c r="FK131" s="643"/>
      <c r="FL131" s="643"/>
      <c r="FM131" s="643"/>
      <c r="FN131" s="643"/>
      <c r="FO131" s="643"/>
      <c r="FP131" s="644"/>
      <c r="FQ131" s="643"/>
      <c r="FR131" s="643"/>
      <c r="FS131" s="643"/>
      <c r="FT131" s="643"/>
      <c r="FU131" s="662"/>
      <c r="FV131" s="663"/>
      <c r="FW131" s="644"/>
      <c r="FX131" s="643"/>
      <c r="FY131" s="643"/>
      <c r="FZ131" s="643"/>
      <c r="GA131" s="643"/>
      <c r="GB131" s="643"/>
      <c r="GC131" s="643"/>
      <c r="GD131" s="644"/>
      <c r="GE131" s="643"/>
      <c r="GF131" s="643"/>
      <c r="GG131" s="643"/>
      <c r="GH131" s="643"/>
      <c r="GI131" s="643"/>
      <c r="GJ131" s="643"/>
      <c r="GK131" s="644"/>
      <c r="GL131" s="643"/>
      <c r="GM131" s="643"/>
      <c r="GN131" s="643"/>
      <c r="GO131" s="643"/>
      <c r="GP131" s="643"/>
      <c r="GQ131" s="643"/>
      <c r="GR131" s="644"/>
      <c r="GS131" s="643"/>
      <c r="GT131" s="643"/>
      <c r="GU131" s="643"/>
      <c r="GV131" s="643"/>
      <c r="GW131" s="643"/>
      <c r="GX131" s="643"/>
      <c r="GY131" s="726"/>
      <c r="GZ131" s="663"/>
      <c r="HA131" s="643"/>
      <c r="HB131" s="643"/>
      <c r="HC131" s="643"/>
      <c r="HD131" s="643"/>
      <c r="HE131" s="643"/>
      <c r="HF131" s="644"/>
      <c r="HG131" s="643"/>
      <c r="HH131" s="643"/>
      <c r="HI131" s="643"/>
      <c r="HJ131" s="643"/>
      <c r="HK131" s="643"/>
      <c r="HL131" s="643"/>
      <c r="HM131" s="644"/>
      <c r="HN131" s="643"/>
      <c r="HO131" s="643"/>
      <c r="HP131" s="643"/>
      <c r="HQ131" s="643"/>
      <c r="HR131" s="643"/>
      <c r="HS131" s="643"/>
      <c r="HT131" s="644"/>
      <c r="HU131" s="643"/>
      <c r="HV131" s="626"/>
      <c r="HW131" s="626"/>
      <c r="HX131" s="626"/>
      <c r="HY131" s="626"/>
      <c r="HZ131" s="626"/>
      <c r="IA131" s="644"/>
      <c r="IB131" s="626"/>
      <c r="IC131" s="626"/>
      <c r="ID131" s="653"/>
      <c r="IE131" s="654"/>
      <c r="IF131" s="655"/>
      <c r="IG131" s="655"/>
      <c r="IH131" s="644"/>
      <c r="II131" s="626"/>
      <c r="IJ131" s="626"/>
      <c r="IK131" s="626"/>
      <c r="IL131" s="626"/>
      <c r="IM131" s="626"/>
      <c r="IN131" s="626"/>
      <c r="IO131" s="633"/>
      <c r="IP131" s="643"/>
      <c r="IQ131" s="643"/>
      <c r="IR131" s="643"/>
      <c r="IS131" s="643"/>
      <c r="IT131" s="643"/>
      <c r="IU131" s="643"/>
      <c r="IV131" s="633"/>
      <c r="IW131" s="643"/>
      <c r="IX131" s="643"/>
      <c r="IY131" s="643"/>
      <c r="IZ131" s="643"/>
      <c r="JA131" s="643"/>
      <c r="JB131" s="643"/>
      <c r="JC131" s="633"/>
      <c r="JD131" s="626"/>
      <c r="JE131" s="626"/>
      <c r="JF131" s="626"/>
      <c r="JG131" s="626"/>
      <c r="JH131" s="626"/>
      <c r="JI131" s="626"/>
      <c r="JJ131" s="633"/>
      <c r="JK131" s="643"/>
      <c r="JL131" s="643"/>
      <c r="JM131" s="643"/>
      <c r="JN131" s="643"/>
      <c r="JO131" s="626"/>
      <c r="JP131" s="626"/>
      <c r="JQ131" s="644"/>
      <c r="JR131" s="643"/>
      <c r="JS131" s="626"/>
      <c r="JT131" s="626"/>
      <c r="JU131" s="626"/>
      <c r="JV131" s="626"/>
      <c r="JW131" s="626"/>
      <c r="JX131" s="644"/>
      <c r="JY131" s="626"/>
      <c r="JZ131" s="626"/>
      <c r="KA131" s="643"/>
      <c r="KB131" s="643"/>
      <c r="KC131" s="643"/>
      <c r="KD131" s="643"/>
      <c r="KE131" s="644"/>
      <c r="KF131" s="643"/>
      <c r="KG131" s="643"/>
      <c r="KH131" s="643"/>
      <c r="KI131" s="626"/>
      <c r="KJ131" s="626"/>
      <c r="KK131" s="628"/>
      <c r="KL131" s="644"/>
      <c r="KO131" s="626"/>
      <c r="KP131" s="626"/>
      <c r="KQ131" s="643"/>
      <c r="KR131" s="730"/>
      <c r="KS131" s="633"/>
      <c r="KT131" s="643"/>
      <c r="KU131" s="643"/>
      <c r="KV131" s="643"/>
      <c r="KW131" s="643"/>
      <c r="KX131" s="643"/>
      <c r="KY131" s="643"/>
      <c r="KZ131" s="644"/>
      <c r="LA131" s="643"/>
      <c r="LB131" s="643"/>
      <c r="LC131" s="643"/>
      <c r="LD131" s="643"/>
      <c r="LE131" s="643"/>
      <c r="LF131" s="643"/>
      <c r="LG131" s="644"/>
      <c r="LH131" s="643"/>
      <c r="LI131" s="643"/>
      <c r="LJ131" s="643"/>
      <c r="LK131" s="643"/>
      <c r="LL131" s="643"/>
      <c r="LM131" s="662"/>
      <c r="LN131" s="644"/>
      <c r="LO131" s="643"/>
      <c r="LP131" s="643"/>
      <c r="LQ131" s="643"/>
      <c r="LR131" s="643"/>
      <c r="LS131" s="643"/>
      <c r="LT131" s="643"/>
      <c r="LU131" s="644"/>
      <c r="LV131" s="643"/>
      <c r="LW131" s="643"/>
      <c r="LX131" s="643"/>
      <c r="LY131" s="643"/>
      <c r="LZ131" s="643"/>
      <c r="MA131" s="643"/>
      <c r="MB131" s="644"/>
      <c r="MC131" s="790"/>
      <c r="MD131" s="790"/>
      <c r="ME131" s="790"/>
      <c r="MF131" s="790"/>
      <c r="MG131" s="790"/>
      <c r="MH131" s="790"/>
      <c r="MI131" s="644"/>
      <c r="MJ131" s="643"/>
      <c r="MK131" s="643"/>
      <c r="ML131" s="643"/>
      <c r="MM131" s="643"/>
      <c r="MN131" s="643"/>
      <c r="MO131" s="643"/>
      <c r="MP131" s="644"/>
      <c r="MQ131" s="643"/>
      <c r="MR131" s="643"/>
      <c r="MS131" s="643"/>
      <c r="MT131" s="643"/>
    </row>
    <row r="132" spans="1:358" ht="22.8" hidden="1" customHeight="1" outlineLevel="1">
      <c r="A132" s="775">
        <v>3</v>
      </c>
      <c r="B132" s="775">
        <v>173</v>
      </c>
      <c r="C132" s="781">
        <v>4</v>
      </c>
      <c r="D132" s="688"/>
      <c r="E132" s="688" t="s">
        <v>686</v>
      </c>
      <c r="F132" s="631" t="s">
        <v>800</v>
      </c>
      <c r="G132" s="716">
        <f>SUM(H132:LP132)</f>
        <v>80</v>
      </c>
      <c r="H132" s="663"/>
      <c r="I132" s="643"/>
      <c r="J132" s="643"/>
      <c r="K132" s="643"/>
      <c r="L132" s="643"/>
      <c r="M132" s="643"/>
      <c r="N132" s="643"/>
      <c r="O132" s="643"/>
      <c r="P132" s="643"/>
      <c r="Q132" s="643"/>
      <c r="R132" s="643"/>
      <c r="S132" s="643"/>
      <c r="T132" s="643"/>
      <c r="U132" s="643"/>
      <c r="V132" s="643"/>
      <c r="W132" s="643"/>
      <c r="X132" s="643"/>
      <c r="Y132" s="643"/>
      <c r="Z132" s="643"/>
      <c r="AA132" s="643"/>
      <c r="AB132" s="643"/>
      <c r="AC132" s="643"/>
      <c r="AD132" s="643"/>
      <c r="AE132" s="643"/>
      <c r="AF132" s="643"/>
      <c r="AG132" s="643"/>
      <c r="AH132" s="643"/>
      <c r="AI132" s="643"/>
      <c r="AJ132" s="643"/>
      <c r="AK132" s="643"/>
      <c r="AL132" s="643"/>
      <c r="AM132" s="643"/>
      <c r="AN132" s="643"/>
      <c r="AO132" s="643"/>
      <c r="AP132" s="643"/>
      <c r="AQ132" s="643"/>
      <c r="AR132" s="643"/>
      <c r="AS132" s="643"/>
      <c r="AT132" s="643"/>
      <c r="AU132" s="643"/>
      <c r="AV132" s="643"/>
      <c r="AW132" s="643"/>
      <c r="AX132" s="643"/>
      <c r="AY132" s="643"/>
      <c r="AZ132" s="643"/>
      <c r="BA132" s="643"/>
      <c r="BB132" s="643"/>
      <c r="BC132" s="643"/>
      <c r="BD132" s="643"/>
      <c r="BE132" s="643"/>
      <c r="BF132" s="643"/>
      <c r="BG132" s="643"/>
      <c r="BH132" s="643"/>
      <c r="BI132" s="643"/>
      <c r="BJ132" s="643"/>
      <c r="BK132" s="643"/>
      <c r="BL132" s="643"/>
      <c r="BM132" s="643"/>
      <c r="BN132" s="643"/>
      <c r="BO132" s="643"/>
      <c r="BP132" s="643"/>
      <c r="BQ132" s="643"/>
      <c r="BR132" s="643"/>
      <c r="BS132" s="643"/>
      <c r="BT132" s="643"/>
      <c r="BU132" s="643"/>
      <c r="BV132" s="643"/>
      <c r="BW132" s="643"/>
      <c r="BX132" s="643"/>
      <c r="BY132" s="643"/>
      <c r="BZ132" s="643"/>
      <c r="CA132" s="643"/>
      <c r="CB132" s="643"/>
      <c r="CC132" s="643"/>
      <c r="CD132" s="643"/>
      <c r="CE132" s="643"/>
      <c r="CF132" s="643"/>
      <c r="CG132" s="643"/>
      <c r="CH132" s="643"/>
      <c r="CI132" s="643"/>
      <c r="CJ132" s="643"/>
      <c r="CK132" s="643"/>
      <c r="CL132" s="643"/>
      <c r="CM132" s="643"/>
      <c r="CN132" s="643"/>
      <c r="CO132" s="643"/>
      <c r="CP132" s="643"/>
      <c r="CQ132" s="643"/>
      <c r="CR132" s="643"/>
      <c r="CS132" s="643"/>
      <c r="CT132" s="643"/>
      <c r="CU132" s="643"/>
      <c r="CV132" s="643"/>
      <c r="CW132" s="643"/>
      <c r="CX132" s="644"/>
      <c r="CY132" s="643"/>
      <c r="CZ132" s="643"/>
      <c r="DA132" s="643"/>
      <c r="DB132" s="643"/>
      <c r="DC132" s="643"/>
      <c r="DD132" s="643"/>
      <c r="DE132" s="644"/>
      <c r="DF132" s="643"/>
      <c r="DG132" s="643"/>
      <c r="DH132" s="643"/>
      <c r="DI132" s="643"/>
      <c r="DJ132" s="643"/>
      <c r="DK132" s="643"/>
      <c r="DL132" s="644"/>
      <c r="DM132" s="643"/>
      <c r="DN132" s="643"/>
      <c r="DO132" s="643"/>
      <c r="DP132" s="643"/>
      <c r="DQ132" s="643"/>
      <c r="DR132" s="643"/>
      <c r="DS132" s="644"/>
      <c r="DT132" s="643"/>
      <c r="DU132" s="643"/>
      <c r="DV132" s="643"/>
      <c r="DW132" s="643"/>
      <c r="DX132" s="643"/>
      <c r="DY132" s="643"/>
      <c r="DZ132" s="644"/>
      <c r="EA132" s="643"/>
      <c r="EB132" s="643"/>
      <c r="EC132" s="643"/>
      <c r="ED132" s="643"/>
      <c r="EE132" s="643"/>
      <c r="EF132" s="643"/>
      <c r="EG132" s="644"/>
      <c r="EH132" s="643"/>
      <c r="EI132" s="643"/>
      <c r="EJ132" s="643"/>
      <c r="EK132" s="643"/>
      <c r="EL132" s="643"/>
      <c r="EM132" s="643"/>
      <c r="EN132" s="644"/>
      <c r="EO132" s="643"/>
      <c r="EP132" s="643"/>
      <c r="EQ132" s="643"/>
      <c r="ER132" s="643"/>
      <c r="ES132" s="643"/>
      <c r="ET132" s="643"/>
      <c r="EU132" s="644"/>
      <c r="EV132" s="643"/>
      <c r="EW132" s="643"/>
      <c r="EX132" s="643"/>
      <c r="EY132" s="643"/>
      <c r="EZ132" s="643"/>
      <c r="FA132" s="643"/>
      <c r="FB132" s="644"/>
      <c r="FC132" s="643"/>
      <c r="FD132" s="643"/>
      <c r="FE132" s="643"/>
      <c r="FF132" s="643"/>
      <c r="FG132" s="643"/>
      <c r="FH132" s="643"/>
      <c r="FI132" s="644"/>
      <c r="FJ132" s="643"/>
      <c r="FK132" s="643"/>
      <c r="FL132" s="643"/>
      <c r="FM132" s="643"/>
      <c r="FN132" s="643"/>
      <c r="FO132" s="643"/>
      <c r="FP132" s="644"/>
      <c r="FQ132" s="643"/>
      <c r="FR132" s="643"/>
      <c r="FS132" s="643"/>
      <c r="FT132" s="643"/>
      <c r="FU132" s="662"/>
      <c r="FV132" s="663"/>
      <c r="FW132" s="644"/>
      <c r="FX132" s="643"/>
      <c r="FY132" s="643"/>
      <c r="FZ132" s="643"/>
      <c r="GA132" s="643"/>
      <c r="GB132" s="643"/>
      <c r="GC132" s="643"/>
      <c r="GD132" s="644"/>
      <c r="GE132" s="643"/>
      <c r="GF132" s="643"/>
      <c r="GG132" s="643"/>
      <c r="GH132" s="643"/>
      <c r="GI132" s="643"/>
      <c r="GJ132" s="643"/>
      <c r="GK132" s="644"/>
      <c r="GL132" s="643"/>
      <c r="GM132" s="643"/>
      <c r="GN132" s="643"/>
      <c r="GO132" s="643"/>
      <c r="GP132" s="643"/>
      <c r="GQ132" s="643"/>
      <c r="GR132" s="644"/>
      <c r="GS132" s="643"/>
      <c r="GT132" s="643"/>
      <c r="GU132" s="643"/>
      <c r="GV132" s="643"/>
      <c r="GW132" s="643"/>
      <c r="GX132" s="643"/>
      <c r="GY132" s="726"/>
      <c r="GZ132" s="663"/>
      <c r="HA132" s="643"/>
      <c r="HB132" s="643"/>
      <c r="HC132" s="643"/>
      <c r="HD132" s="643"/>
      <c r="HE132" s="643"/>
      <c r="HF132" s="644"/>
      <c r="HG132" s="643"/>
      <c r="HH132" s="643"/>
      <c r="HI132" s="643"/>
      <c r="HJ132" s="643"/>
      <c r="HK132" s="643"/>
      <c r="HL132" s="643"/>
      <c r="HM132" s="644"/>
      <c r="HN132" s="643"/>
      <c r="HO132" s="643"/>
      <c r="HP132" s="643"/>
      <c r="HQ132" s="643"/>
      <c r="HR132" s="643"/>
      <c r="HS132" s="643"/>
      <c r="HT132" s="644"/>
      <c r="HU132" s="643"/>
      <c r="HV132" s="626"/>
      <c r="HW132" s="626"/>
      <c r="HX132" s="626"/>
      <c r="HY132" s="626"/>
      <c r="HZ132" s="626"/>
      <c r="IA132" s="644"/>
      <c r="IB132" s="626"/>
      <c r="IC132" s="626"/>
      <c r="ID132" s="653"/>
      <c r="IE132" s="654"/>
      <c r="IF132" s="655"/>
      <c r="IG132" s="655"/>
      <c r="IH132" s="644"/>
      <c r="II132" s="626"/>
      <c r="IJ132" s="626"/>
      <c r="IK132" s="626"/>
      <c r="IL132" s="626"/>
      <c r="IM132" s="626"/>
      <c r="IN132" s="626"/>
      <c r="IO132" s="633"/>
      <c r="IP132" s="643"/>
      <c r="IQ132" s="643"/>
      <c r="IR132" s="643"/>
      <c r="IS132" s="643"/>
      <c r="IT132" s="643"/>
      <c r="IU132" s="643"/>
      <c r="IV132" s="633"/>
      <c r="IW132" s="643"/>
      <c r="IX132" s="643"/>
      <c r="IY132" s="643"/>
      <c r="IZ132" s="643"/>
      <c r="JA132" s="643"/>
      <c r="JB132" s="643"/>
      <c r="JC132" s="633"/>
      <c r="JD132" s="626"/>
      <c r="JE132" s="626"/>
      <c r="JF132" s="626"/>
      <c r="JG132" s="626"/>
      <c r="JH132" s="626"/>
      <c r="JI132" s="626"/>
      <c r="JJ132" s="633"/>
      <c r="JK132" s="643"/>
      <c r="JL132" s="643"/>
      <c r="JM132" s="643"/>
      <c r="JN132" s="626"/>
      <c r="JO132" s="626"/>
      <c r="JP132" s="626"/>
      <c r="JQ132" s="644"/>
      <c r="JR132" s="643"/>
      <c r="JS132" s="626"/>
      <c r="JT132" s="626"/>
      <c r="JU132" s="626"/>
      <c r="JV132" s="626"/>
      <c r="JX132" s="644"/>
      <c r="JY132" s="626"/>
      <c r="JZ132" s="626"/>
      <c r="KA132" s="626"/>
      <c r="KB132" s="643"/>
      <c r="KC132" s="643"/>
      <c r="KD132" s="643">
        <v>10</v>
      </c>
      <c r="KE132" s="644"/>
      <c r="KF132" s="643">
        <v>10</v>
      </c>
      <c r="KG132" s="643">
        <v>12</v>
      </c>
      <c r="KH132" s="643">
        <v>14</v>
      </c>
      <c r="KI132" s="643">
        <v>14</v>
      </c>
      <c r="KJ132" s="626">
        <v>14</v>
      </c>
      <c r="KK132" s="628">
        <v>6</v>
      </c>
      <c r="KL132" s="644"/>
      <c r="KO132" s="626"/>
      <c r="KP132" s="626"/>
      <c r="KQ132" s="626"/>
      <c r="KR132" s="626"/>
      <c r="KS132" s="633"/>
      <c r="KT132" s="643"/>
      <c r="KU132" s="643"/>
      <c r="KV132" s="643"/>
      <c r="KW132" s="643"/>
      <c r="KX132" s="643"/>
      <c r="KY132" s="643"/>
      <c r="KZ132" s="644"/>
      <c r="LA132" s="643"/>
      <c r="LB132" s="643"/>
      <c r="LC132" s="643"/>
      <c r="LD132" s="643"/>
      <c r="LE132" s="643"/>
      <c r="LF132" s="643"/>
      <c r="LG132" s="644"/>
      <c r="LH132" s="643"/>
      <c r="LI132" s="643"/>
      <c r="LJ132" s="643"/>
      <c r="LK132" s="643"/>
      <c r="LL132" s="643"/>
      <c r="LM132" s="662"/>
      <c r="LN132" s="644"/>
      <c r="LO132" s="643"/>
      <c r="LP132" s="643"/>
      <c r="LQ132" s="643"/>
      <c r="LR132" s="643"/>
      <c r="LS132" s="643"/>
      <c r="LT132" s="643"/>
      <c r="LU132" s="644"/>
      <c r="LV132" s="643"/>
      <c r="LW132" s="643"/>
      <c r="LX132" s="643"/>
      <c r="LY132" s="643"/>
      <c r="LZ132" s="643"/>
      <c r="MA132" s="643"/>
      <c r="MB132" s="644"/>
      <c r="MC132" s="790"/>
      <c r="MD132" s="790"/>
      <c r="ME132" s="790"/>
      <c r="MF132" s="790"/>
      <c r="MG132" s="790"/>
      <c r="MH132" s="790"/>
      <c r="MI132" s="644"/>
      <c r="MJ132" s="643"/>
      <c r="MK132" s="643"/>
      <c r="ML132" s="643"/>
      <c r="MM132" s="643"/>
      <c r="MN132" s="643"/>
      <c r="MO132" s="643"/>
      <c r="MP132" s="644"/>
      <c r="MQ132" s="643"/>
      <c r="MR132" s="643"/>
      <c r="MS132" s="643"/>
      <c r="MT132" s="643"/>
    </row>
    <row r="133" spans="1:358" ht="22.8" hidden="1" customHeight="1" outlineLevel="1">
      <c r="A133" s="630">
        <v>3</v>
      </c>
      <c r="B133" s="630"/>
      <c r="C133" s="630"/>
      <c r="D133" s="630"/>
      <c r="E133" s="630"/>
      <c r="F133" s="631" t="s">
        <v>648</v>
      </c>
      <c r="G133" s="716">
        <f>SUM(H133:LP133)</f>
        <v>0</v>
      </c>
      <c r="H133" s="66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43"/>
      <c r="AB133" s="643"/>
      <c r="AC133" s="643"/>
      <c r="AD133" s="643"/>
      <c r="AE133" s="643"/>
      <c r="AF133" s="643"/>
      <c r="AG133" s="643"/>
      <c r="AH133" s="643"/>
      <c r="AI133" s="643"/>
      <c r="AJ133" s="643"/>
      <c r="AK133" s="643"/>
      <c r="AL133" s="643"/>
      <c r="AM133" s="643"/>
      <c r="AN133" s="643"/>
      <c r="AO133" s="643"/>
      <c r="AP133" s="643"/>
      <c r="AQ133" s="643"/>
      <c r="AR133" s="643"/>
      <c r="AS133" s="643"/>
      <c r="AT133" s="643"/>
      <c r="AU133" s="643"/>
      <c r="AV133" s="643"/>
      <c r="AW133" s="643"/>
      <c r="AX133" s="643"/>
      <c r="AY133" s="643"/>
      <c r="AZ133" s="643"/>
      <c r="BA133" s="643"/>
      <c r="BB133" s="643"/>
      <c r="BC133" s="643"/>
      <c r="BD133" s="643"/>
      <c r="BE133" s="643"/>
      <c r="BF133" s="643"/>
      <c r="BG133" s="643"/>
      <c r="BH133" s="643"/>
      <c r="BI133" s="643"/>
      <c r="BJ133" s="643"/>
      <c r="BK133" s="643"/>
      <c r="BL133" s="643"/>
      <c r="BM133" s="643"/>
      <c r="BN133" s="643"/>
      <c r="BO133" s="643"/>
      <c r="BP133" s="643"/>
      <c r="BQ133" s="643"/>
      <c r="BR133" s="643"/>
      <c r="BS133" s="643"/>
      <c r="BT133" s="643"/>
      <c r="BU133" s="643"/>
      <c r="BV133" s="643"/>
      <c r="BW133" s="643"/>
      <c r="BX133" s="643"/>
      <c r="BY133" s="643"/>
      <c r="BZ133" s="643"/>
      <c r="CA133" s="643"/>
      <c r="CB133" s="643"/>
      <c r="CC133" s="643"/>
      <c r="CD133" s="643"/>
      <c r="CE133" s="643"/>
      <c r="CF133" s="643"/>
      <c r="CG133" s="643"/>
      <c r="CH133" s="643"/>
      <c r="CI133" s="643"/>
      <c r="CJ133" s="643"/>
      <c r="CK133" s="643"/>
      <c r="CL133" s="643"/>
      <c r="CM133" s="643"/>
      <c r="CN133" s="643"/>
      <c r="CO133" s="643"/>
      <c r="CP133" s="643"/>
      <c r="CQ133" s="643"/>
      <c r="CR133" s="643"/>
      <c r="CS133" s="643"/>
      <c r="CT133" s="643"/>
      <c r="CU133" s="643"/>
      <c r="CV133" s="643"/>
      <c r="CW133" s="643"/>
      <c r="CX133" s="644"/>
      <c r="CY133" s="643"/>
      <c r="CZ133" s="643"/>
      <c r="DA133" s="643"/>
      <c r="DB133" s="643"/>
      <c r="DC133" s="643"/>
      <c r="DD133" s="643"/>
      <c r="DE133" s="644"/>
      <c r="DF133" s="643"/>
      <c r="DG133" s="643"/>
      <c r="DH133" s="643"/>
      <c r="DI133" s="643"/>
      <c r="DJ133" s="643"/>
      <c r="DK133" s="643"/>
      <c r="DL133" s="644"/>
      <c r="DM133" s="643"/>
      <c r="DN133" s="643"/>
      <c r="DO133" s="643"/>
      <c r="DP133" s="643"/>
      <c r="DQ133" s="643"/>
      <c r="DR133" s="643"/>
      <c r="DS133" s="644"/>
      <c r="DT133" s="643"/>
      <c r="DU133" s="643"/>
      <c r="DV133" s="643"/>
      <c r="DW133" s="643"/>
      <c r="DX133" s="643"/>
      <c r="DY133" s="643"/>
      <c r="DZ133" s="644"/>
      <c r="EA133" s="643"/>
      <c r="EB133" s="643"/>
      <c r="EC133" s="643"/>
      <c r="ED133" s="643"/>
      <c r="EE133" s="643"/>
      <c r="EF133" s="643"/>
      <c r="EG133" s="644"/>
      <c r="EH133" s="643"/>
      <c r="EI133" s="643"/>
      <c r="EJ133" s="643"/>
      <c r="EK133" s="643"/>
      <c r="EL133" s="643"/>
      <c r="EM133" s="643"/>
      <c r="EN133" s="644"/>
      <c r="EO133" s="643"/>
      <c r="EP133" s="643"/>
      <c r="EQ133" s="643"/>
      <c r="ER133" s="643"/>
      <c r="ES133" s="643"/>
      <c r="ET133" s="643"/>
      <c r="EU133" s="644"/>
      <c r="EV133" s="643"/>
      <c r="EW133" s="643"/>
      <c r="EX133" s="643"/>
      <c r="EY133" s="643"/>
      <c r="EZ133" s="643"/>
      <c r="FA133" s="643"/>
      <c r="FB133" s="644"/>
      <c r="FC133" s="643"/>
      <c r="FD133" s="643"/>
      <c r="FE133" s="643"/>
      <c r="FF133" s="643"/>
      <c r="FG133" s="643"/>
      <c r="FH133" s="643"/>
      <c r="FI133" s="644"/>
      <c r="FJ133" s="643"/>
      <c r="FK133" s="643"/>
      <c r="FL133" s="643"/>
      <c r="FM133" s="643"/>
      <c r="FN133" s="643"/>
      <c r="FO133" s="643"/>
      <c r="FP133" s="644"/>
      <c r="FQ133" s="643"/>
      <c r="FR133" s="643"/>
      <c r="FS133" s="643"/>
      <c r="FT133" s="643"/>
      <c r="FU133" s="662"/>
      <c r="FV133" s="663"/>
      <c r="FW133" s="644"/>
      <c r="FX133" s="643"/>
      <c r="FY133" s="643"/>
      <c r="FZ133" s="643"/>
      <c r="GA133" s="643"/>
      <c r="GB133" s="643"/>
      <c r="GC133" s="643"/>
      <c r="GD133" s="644"/>
      <c r="GE133" s="643"/>
      <c r="GF133" s="643"/>
      <c r="GG133" s="643"/>
      <c r="GH133" s="643"/>
      <c r="GI133" s="643"/>
      <c r="GJ133" s="643"/>
      <c r="GK133" s="644"/>
      <c r="GL133" s="643"/>
      <c r="GM133" s="643"/>
      <c r="GN133" s="643"/>
      <c r="GO133" s="643"/>
      <c r="GP133" s="643"/>
      <c r="GQ133" s="643"/>
      <c r="GR133" s="644"/>
      <c r="GS133" s="643"/>
      <c r="GT133" s="643"/>
      <c r="GU133" s="643"/>
      <c r="GV133" s="643"/>
      <c r="GW133" s="643"/>
      <c r="GX133" s="643"/>
      <c r="GY133" s="726"/>
      <c r="GZ133" s="663"/>
      <c r="HA133" s="643"/>
      <c r="HB133" s="643"/>
      <c r="HC133" s="643"/>
      <c r="HD133" s="643"/>
      <c r="HE133" s="643"/>
      <c r="HF133" s="644"/>
      <c r="HG133" s="643"/>
      <c r="HH133" s="643"/>
      <c r="HI133" s="643"/>
      <c r="HJ133" s="643"/>
      <c r="HK133" s="643"/>
      <c r="HL133" s="643"/>
      <c r="HM133" s="644"/>
      <c r="HN133" s="643"/>
      <c r="HO133" s="643"/>
      <c r="HP133" s="643"/>
      <c r="HQ133" s="643"/>
      <c r="HR133" s="643"/>
      <c r="HS133" s="643"/>
      <c r="HT133" s="644"/>
      <c r="HU133" s="643"/>
      <c r="HV133" s="626"/>
      <c r="HW133" s="626"/>
      <c r="HX133" s="626"/>
      <c r="HY133" s="626"/>
      <c r="HZ133" s="626"/>
      <c r="IA133" s="644"/>
      <c r="IB133" s="626"/>
      <c r="IC133" s="626"/>
      <c r="ID133" s="653"/>
      <c r="IE133" s="654"/>
      <c r="IF133" s="655"/>
      <c r="IG133" s="655"/>
      <c r="IH133" s="644"/>
      <c r="II133" s="626"/>
      <c r="IJ133" s="626"/>
      <c r="IK133" s="626"/>
      <c r="IL133" s="626"/>
      <c r="IM133" s="626"/>
      <c r="IN133" s="626"/>
      <c r="IO133" s="633"/>
      <c r="IP133" s="643"/>
      <c r="IQ133" s="643"/>
      <c r="IR133" s="643"/>
      <c r="IS133" s="643"/>
      <c r="IT133" s="643"/>
      <c r="IU133" s="643"/>
      <c r="IV133" s="633"/>
      <c r="IW133" s="643"/>
      <c r="IX133" s="643"/>
      <c r="IY133" s="643"/>
      <c r="IZ133" s="643"/>
      <c r="JA133" s="643"/>
      <c r="JB133" s="643"/>
      <c r="JC133" s="633"/>
      <c r="JD133" s="626"/>
      <c r="JE133" s="626"/>
      <c r="JF133" s="626"/>
      <c r="JG133" s="626"/>
      <c r="JH133" s="626"/>
      <c r="JI133" s="626"/>
      <c r="JJ133" s="633"/>
      <c r="JK133" s="643"/>
      <c r="JL133" s="643"/>
      <c r="JM133" s="643"/>
      <c r="JN133" s="643"/>
      <c r="JO133" s="626"/>
      <c r="JP133" s="626"/>
      <c r="JQ133" s="644"/>
      <c r="JR133" s="643"/>
      <c r="JS133" s="626"/>
      <c r="JT133" s="626"/>
      <c r="JU133" s="626"/>
      <c r="JV133" s="626"/>
      <c r="JW133" s="626"/>
      <c r="JX133" s="644"/>
      <c r="JY133" s="626"/>
      <c r="JZ133" s="626"/>
      <c r="KA133" s="626"/>
      <c r="KB133" s="626"/>
      <c r="KC133" s="626"/>
      <c r="KD133" s="626"/>
      <c r="KE133" s="644"/>
      <c r="KF133" s="643"/>
      <c r="KG133" s="643"/>
      <c r="KH133" s="643"/>
      <c r="KI133" s="643"/>
      <c r="KJ133" s="643"/>
      <c r="KK133" s="643"/>
      <c r="KL133" s="644"/>
      <c r="KO133" s="643"/>
      <c r="KP133" s="626"/>
      <c r="KQ133" s="643"/>
      <c r="KR133" s="730"/>
      <c r="KS133" s="633"/>
      <c r="KT133" s="643"/>
      <c r="KU133" s="643"/>
      <c r="KV133" s="643"/>
      <c r="KW133" s="643"/>
      <c r="KX133" s="643"/>
      <c r="KY133" s="643"/>
      <c r="KZ133" s="644"/>
      <c r="LA133" s="643"/>
      <c r="LB133" s="643"/>
      <c r="LC133" s="643"/>
      <c r="LD133" s="643"/>
      <c r="LE133" s="643"/>
      <c r="LF133" s="643"/>
      <c r="LG133" s="644"/>
      <c r="LH133" s="643"/>
      <c r="LI133" s="643"/>
      <c r="LJ133" s="643"/>
      <c r="LK133" s="643"/>
      <c r="LL133" s="643"/>
      <c r="LM133" s="662"/>
      <c r="LN133" s="644"/>
      <c r="LO133" s="643"/>
      <c r="LP133" s="643"/>
      <c r="LQ133" s="643"/>
      <c r="LR133" s="643"/>
      <c r="LS133" s="643"/>
      <c r="LT133" s="643"/>
      <c r="LU133" s="644"/>
      <c r="LV133" s="643"/>
      <c r="LW133" s="643"/>
      <c r="LX133" s="643"/>
      <c r="LY133" s="643"/>
      <c r="LZ133" s="643"/>
      <c r="MA133" s="643"/>
      <c r="MB133" s="644"/>
      <c r="MC133" s="790"/>
      <c r="MD133" s="790"/>
      <c r="ME133" s="790"/>
      <c r="MF133" s="790"/>
      <c r="MG133" s="790"/>
      <c r="MH133" s="790"/>
      <c r="MI133" s="644"/>
      <c r="MJ133" s="643"/>
      <c r="MK133" s="643"/>
      <c r="ML133" s="643"/>
      <c r="MM133" s="643"/>
      <c r="MN133" s="643"/>
      <c r="MO133" s="643"/>
      <c r="MP133" s="644"/>
      <c r="MQ133" s="643"/>
      <c r="MR133" s="643"/>
      <c r="MS133" s="643"/>
      <c r="MT133" s="643"/>
    </row>
    <row r="134" spans="1:358" s="739" customFormat="1" ht="22.8" customHeight="1" collapsed="1">
      <c r="A134" s="621" t="s">
        <v>784</v>
      </c>
      <c r="B134" s="732"/>
      <c r="C134" s="732"/>
      <c r="D134" s="732"/>
      <c r="E134" s="732"/>
      <c r="F134" s="733"/>
      <c r="G134" s="734"/>
      <c r="H134" s="735"/>
      <c r="I134" s="736"/>
      <c r="J134" s="736"/>
      <c r="K134" s="736"/>
      <c r="L134" s="736"/>
      <c r="M134" s="736"/>
      <c r="N134" s="736"/>
      <c r="O134" s="736"/>
      <c r="P134" s="736"/>
      <c r="Q134" s="736"/>
      <c r="R134" s="736"/>
      <c r="S134" s="736"/>
      <c r="T134" s="736"/>
      <c r="U134" s="736"/>
      <c r="V134" s="736"/>
      <c r="W134" s="736"/>
      <c r="X134" s="736"/>
      <c r="Y134" s="736"/>
      <c r="Z134" s="736"/>
      <c r="AA134" s="736"/>
      <c r="AB134" s="736"/>
      <c r="AC134" s="736"/>
      <c r="AD134" s="736"/>
      <c r="AE134" s="736"/>
      <c r="AF134" s="736"/>
      <c r="AG134" s="736"/>
      <c r="AH134" s="736"/>
      <c r="AI134" s="736"/>
      <c r="AJ134" s="736"/>
      <c r="AK134" s="736"/>
      <c r="AL134" s="736"/>
      <c r="AM134" s="736"/>
      <c r="AN134" s="736"/>
      <c r="AO134" s="736"/>
      <c r="AP134" s="736"/>
      <c r="AQ134" s="736"/>
      <c r="AR134" s="736"/>
      <c r="AS134" s="736"/>
      <c r="AT134" s="736"/>
      <c r="AU134" s="736"/>
      <c r="AV134" s="736"/>
      <c r="AW134" s="736"/>
      <c r="AX134" s="736"/>
      <c r="AY134" s="736"/>
      <c r="AZ134" s="736"/>
      <c r="BA134" s="736"/>
      <c r="BB134" s="736"/>
      <c r="BC134" s="736"/>
      <c r="BD134" s="736"/>
      <c r="BE134" s="736"/>
      <c r="BF134" s="736"/>
      <c r="BG134" s="736"/>
      <c r="BH134" s="736"/>
      <c r="BI134" s="736"/>
      <c r="BJ134" s="736"/>
      <c r="BK134" s="736"/>
      <c r="BL134" s="736"/>
      <c r="BM134" s="736"/>
      <c r="BN134" s="736"/>
      <c r="BO134" s="736"/>
      <c r="BP134" s="736"/>
      <c r="BQ134" s="736"/>
      <c r="BR134" s="736"/>
      <c r="BS134" s="736"/>
      <c r="BT134" s="736"/>
      <c r="BU134" s="736"/>
      <c r="BV134" s="736"/>
      <c r="BW134" s="736"/>
      <c r="BX134" s="736"/>
      <c r="BY134" s="736"/>
      <c r="BZ134" s="736"/>
      <c r="CA134" s="736"/>
      <c r="CB134" s="736"/>
      <c r="CC134" s="736"/>
      <c r="CD134" s="736"/>
      <c r="CE134" s="736"/>
      <c r="CF134" s="736"/>
      <c r="CG134" s="736"/>
      <c r="CH134" s="736"/>
      <c r="CI134" s="736"/>
      <c r="CJ134" s="736"/>
      <c r="CK134" s="736"/>
      <c r="CL134" s="736"/>
      <c r="CM134" s="736"/>
      <c r="CN134" s="736"/>
      <c r="CO134" s="736"/>
      <c r="CP134" s="736"/>
      <c r="CQ134" s="736"/>
      <c r="CR134" s="736"/>
      <c r="CS134" s="736"/>
      <c r="CT134" s="736"/>
      <c r="CU134" s="736"/>
      <c r="CV134" s="736"/>
      <c r="CW134" s="736"/>
      <c r="CX134" s="736"/>
      <c r="CY134" s="736"/>
      <c r="CZ134" s="736"/>
      <c r="DA134" s="736"/>
      <c r="DB134" s="736"/>
      <c r="DC134" s="736"/>
      <c r="DD134" s="736"/>
      <c r="DE134" s="736"/>
      <c r="DF134" s="736"/>
      <c r="DG134" s="736"/>
      <c r="DH134" s="736"/>
      <c r="DI134" s="736"/>
      <c r="DJ134" s="736"/>
      <c r="DK134" s="736"/>
      <c r="DL134" s="736"/>
      <c r="DM134" s="736"/>
      <c r="DN134" s="736"/>
      <c r="DO134" s="736"/>
      <c r="DP134" s="736"/>
      <c r="DQ134" s="736"/>
      <c r="DR134" s="736"/>
      <c r="DS134" s="736"/>
      <c r="DT134" s="736"/>
      <c r="DU134" s="736"/>
      <c r="DV134" s="736"/>
      <c r="DW134" s="736"/>
      <c r="DX134" s="736"/>
      <c r="DY134" s="736"/>
      <c r="DZ134" s="736"/>
      <c r="EA134" s="736"/>
      <c r="EB134" s="736"/>
      <c r="EC134" s="736"/>
      <c r="ED134" s="736"/>
      <c r="EE134" s="736"/>
      <c r="EF134" s="736"/>
      <c r="EG134" s="736"/>
      <c r="EH134" s="736"/>
      <c r="EI134" s="736"/>
      <c r="EJ134" s="736"/>
      <c r="EK134" s="736"/>
      <c r="EL134" s="736"/>
      <c r="EM134" s="736"/>
      <c r="EN134" s="736"/>
      <c r="EO134" s="736"/>
      <c r="EP134" s="736"/>
      <c r="EQ134" s="736"/>
      <c r="ER134" s="736"/>
      <c r="ES134" s="736"/>
      <c r="ET134" s="736"/>
      <c r="EU134" s="736"/>
      <c r="EV134" s="736"/>
      <c r="EW134" s="736"/>
      <c r="EX134" s="736"/>
      <c r="EY134" s="736"/>
      <c r="EZ134" s="736"/>
      <c r="FA134" s="736"/>
      <c r="FB134" s="736"/>
      <c r="FC134" s="736"/>
      <c r="FD134" s="736"/>
      <c r="FE134" s="736"/>
      <c r="FF134" s="736"/>
      <c r="FG134" s="736"/>
      <c r="FH134" s="736"/>
      <c r="FI134" s="736"/>
      <c r="FJ134" s="736"/>
      <c r="FK134" s="736"/>
      <c r="FL134" s="736"/>
      <c r="FM134" s="736"/>
      <c r="FN134" s="736"/>
      <c r="FO134" s="736"/>
      <c r="FP134" s="736"/>
      <c r="FQ134" s="736"/>
      <c r="FR134" s="736"/>
      <c r="FS134" s="736"/>
      <c r="FT134" s="736"/>
      <c r="FU134" s="737"/>
      <c r="FV134" s="735"/>
      <c r="FW134" s="736"/>
      <c r="FX134" s="736"/>
      <c r="FY134" s="736"/>
      <c r="FZ134" s="736"/>
      <c r="GA134" s="736"/>
      <c r="GB134" s="736"/>
      <c r="GC134" s="736"/>
      <c r="GD134" s="736"/>
      <c r="GE134" s="736"/>
      <c r="GF134" s="736"/>
      <c r="GG134" s="736"/>
      <c r="GH134" s="736"/>
      <c r="GI134" s="736"/>
      <c r="GJ134" s="736"/>
      <c r="GK134" s="736"/>
      <c r="GL134" s="736"/>
      <c r="GM134" s="736"/>
      <c r="GN134" s="736"/>
      <c r="GO134" s="736"/>
      <c r="GP134" s="736"/>
      <c r="GQ134" s="736"/>
      <c r="GR134" s="736"/>
      <c r="GS134" s="736"/>
      <c r="GT134" s="736"/>
      <c r="GU134" s="736"/>
      <c r="GV134" s="736"/>
      <c r="GW134" s="736"/>
      <c r="GX134" s="736"/>
      <c r="GY134" s="738"/>
      <c r="GZ134" s="735"/>
      <c r="HA134" s="736"/>
      <c r="HB134" s="736"/>
      <c r="HC134" s="736"/>
      <c r="HD134" s="736"/>
      <c r="HE134" s="736"/>
      <c r="HF134" s="736"/>
      <c r="HG134" s="736"/>
      <c r="HH134" s="736"/>
      <c r="HI134" s="736"/>
      <c r="HJ134" s="736"/>
      <c r="HK134" s="736"/>
      <c r="HL134" s="736"/>
      <c r="HM134" s="736"/>
      <c r="HN134" s="736"/>
      <c r="HO134" s="736"/>
      <c r="HP134" s="736"/>
      <c r="HQ134" s="736"/>
      <c r="HR134" s="736"/>
      <c r="HS134" s="736"/>
      <c r="HT134" s="736"/>
      <c r="HU134" s="736"/>
      <c r="HV134" s="736"/>
      <c r="HW134" s="736"/>
      <c r="HX134" s="736"/>
      <c r="HY134" s="736"/>
      <c r="HZ134" s="736"/>
      <c r="IA134" s="736"/>
      <c r="IB134" s="736"/>
      <c r="IC134" s="736"/>
      <c r="ID134" s="740"/>
      <c r="IE134" s="741"/>
      <c r="IF134" s="742"/>
      <c r="IG134" s="742"/>
      <c r="IH134" s="736"/>
      <c r="II134" s="736"/>
      <c r="IJ134" s="736"/>
      <c r="IK134" s="736"/>
      <c r="IL134" s="736"/>
      <c r="IM134" s="736"/>
      <c r="IN134" s="736"/>
      <c r="IO134" s="736"/>
      <c r="IP134" s="736"/>
      <c r="IQ134" s="736"/>
      <c r="IR134" s="736"/>
      <c r="IS134" s="736"/>
      <c r="IT134" s="736"/>
      <c r="IU134" s="736"/>
      <c r="IV134" s="736"/>
      <c r="IW134" s="736"/>
      <c r="IX134" s="736"/>
      <c r="IY134" s="736"/>
      <c r="IZ134" s="736"/>
      <c r="JA134" s="736"/>
      <c r="JB134" s="736"/>
      <c r="JC134" s="736"/>
      <c r="JD134" s="736"/>
      <c r="JE134" s="736"/>
      <c r="JF134" s="736"/>
      <c r="JG134" s="736"/>
      <c r="JH134" s="736"/>
      <c r="JI134" s="738"/>
      <c r="JJ134" s="736"/>
      <c r="JK134" s="736"/>
      <c r="JL134" s="736"/>
      <c r="JM134" s="736"/>
      <c r="JN134" s="736"/>
      <c r="JO134" s="736"/>
      <c r="JP134" s="736"/>
      <c r="JQ134" s="736"/>
      <c r="JR134" s="736"/>
      <c r="JS134" s="736"/>
      <c r="JT134" s="736"/>
      <c r="JU134" s="736"/>
      <c r="JV134" s="736"/>
      <c r="JW134" s="736"/>
      <c r="JX134" s="736"/>
      <c r="JY134" s="736"/>
      <c r="JZ134" s="736"/>
      <c r="KA134" s="736"/>
      <c r="KB134" s="736"/>
      <c r="KC134" s="736"/>
      <c r="KD134" s="736"/>
      <c r="KE134" s="736"/>
      <c r="KF134" s="736"/>
      <c r="KG134" s="736"/>
      <c r="KH134" s="736"/>
      <c r="KI134" s="736"/>
      <c r="KJ134" s="736"/>
      <c r="KK134" s="738"/>
      <c r="KL134" s="736"/>
      <c r="KO134" s="736"/>
      <c r="KP134" s="736"/>
      <c r="KQ134" s="736"/>
      <c r="KR134" s="736"/>
      <c r="KS134" s="736"/>
      <c r="KT134" s="736"/>
      <c r="KU134" s="736"/>
      <c r="KV134" s="736"/>
      <c r="KW134" s="736"/>
      <c r="KX134" s="736"/>
      <c r="KY134" s="736"/>
      <c r="KZ134" s="736"/>
      <c r="LA134" s="736"/>
      <c r="LB134" s="736"/>
      <c r="LC134" s="736"/>
      <c r="LD134" s="736"/>
      <c r="LE134" s="736"/>
      <c r="LF134" s="736"/>
      <c r="LG134" s="736"/>
      <c r="LH134" s="736"/>
      <c r="LI134" s="736"/>
      <c r="LJ134" s="736"/>
      <c r="LK134" s="736"/>
      <c r="LL134" s="736"/>
      <c r="LM134" s="737"/>
      <c r="LN134" s="736"/>
      <c r="LO134" s="736"/>
      <c r="LP134" s="736"/>
      <c r="LQ134" s="736"/>
      <c r="LR134" s="736"/>
      <c r="LS134" s="736"/>
      <c r="LT134" s="736"/>
      <c r="LU134" s="736"/>
      <c r="LV134" s="736"/>
      <c r="LW134" s="736"/>
      <c r="LX134" s="736"/>
      <c r="LY134" s="736"/>
      <c r="LZ134" s="736"/>
      <c r="MA134" s="736"/>
      <c r="MB134" s="736"/>
      <c r="MC134" s="790"/>
      <c r="MD134" s="790"/>
      <c r="ME134" s="790"/>
      <c r="MF134" s="790"/>
      <c r="MG134" s="790"/>
      <c r="MH134" s="790"/>
      <c r="MI134" s="736"/>
      <c r="MJ134" s="736"/>
      <c r="MK134" s="736"/>
      <c r="ML134" s="736"/>
      <c r="MM134" s="736"/>
      <c r="MN134" s="736"/>
      <c r="MO134" s="736"/>
      <c r="MP134" s="736"/>
      <c r="MQ134" s="736"/>
      <c r="MR134" s="736"/>
      <c r="MS134" s="736"/>
      <c r="MT134" s="736"/>
    </row>
    <row r="135" spans="1:358" ht="22.8" customHeight="1" thickBot="1">
      <c r="A135" s="776">
        <v>3</v>
      </c>
      <c r="B135" s="776" t="s">
        <v>785</v>
      </c>
      <c r="C135" s="776" t="s">
        <v>786</v>
      </c>
      <c r="D135" s="630" t="s">
        <v>774</v>
      </c>
      <c r="E135" s="630" t="s">
        <v>645</v>
      </c>
      <c r="F135" s="631" t="s">
        <v>787</v>
      </c>
      <c r="G135" s="632">
        <f t="shared" ref="G135:G162" si="11">SUM(H135:LP135)</f>
        <v>54</v>
      </c>
      <c r="H135" s="625"/>
      <c r="I135" s="626"/>
      <c r="J135" s="626"/>
      <c r="K135" s="626"/>
      <c r="L135" s="626"/>
      <c r="M135" s="626"/>
      <c r="N135" s="626"/>
      <c r="O135" s="626"/>
      <c r="P135" s="626"/>
      <c r="Q135" s="626"/>
      <c r="R135" s="626"/>
      <c r="S135" s="626"/>
      <c r="T135" s="626"/>
      <c r="U135" s="626"/>
      <c r="V135" s="626"/>
      <c r="W135" s="626"/>
      <c r="X135" s="626"/>
      <c r="Y135" s="626"/>
      <c r="Z135" s="626"/>
      <c r="AA135" s="626"/>
      <c r="AB135" s="626"/>
      <c r="AC135" s="626"/>
      <c r="AD135" s="626"/>
      <c r="AE135" s="626"/>
      <c r="AF135" s="626"/>
      <c r="AG135" s="626"/>
      <c r="AH135" s="626"/>
      <c r="AI135" s="626"/>
      <c r="AJ135" s="626"/>
      <c r="AK135" s="626"/>
      <c r="AL135" s="626"/>
      <c r="AM135" s="626"/>
      <c r="AN135" s="626"/>
      <c r="AO135" s="626"/>
      <c r="AP135" s="626"/>
      <c r="AQ135" s="626"/>
      <c r="AR135" s="626"/>
      <c r="AS135" s="626"/>
      <c r="AT135" s="626"/>
      <c r="AU135" s="626"/>
      <c r="AV135" s="626"/>
      <c r="AW135" s="626"/>
      <c r="AX135" s="626"/>
      <c r="AY135" s="626"/>
      <c r="AZ135" s="626"/>
      <c r="BA135" s="626"/>
      <c r="BB135" s="626"/>
      <c r="BC135" s="626"/>
      <c r="BD135" s="626"/>
      <c r="BE135" s="626"/>
      <c r="BF135" s="626"/>
      <c r="BG135" s="626"/>
      <c r="BH135" s="626"/>
      <c r="BI135" s="626"/>
      <c r="BJ135" s="626"/>
      <c r="BK135" s="626"/>
      <c r="BL135" s="626"/>
      <c r="BM135" s="626"/>
      <c r="BN135" s="626"/>
      <c r="BO135" s="626"/>
      <c r="BP135" s="626"/>
      <c r="BQ135" s="626"/>
      <c r="BR135" s="626"/>
      <c r="BS135" s="626"/>
      <c r="BT135" s="626"/>
      <c r="BU135" s="626"/>
      <c r="BV135" s="626"/>
      <c r="BW135" s="626"/>
      <c r="BX135" s="626"/>
      <c r="BY135" s="626"/>
      <c r="BZ135" s="626"/>
      <c r="CA135" s="626"/>
      <c r="CB135" s="626"/>
      <c r="CC135" s="626"/>
      <c r="CD135" s="626"/>
      <c r="CE135" s="626"/>
      <c r="CF135" s="626"/>
      <c r="CG135" s="626"/>
      <c r="CH135" s="626"/>
      <c r="CI135" s="626"/>
      <c r="CJ135" s="626"/>
      <c r="CK135" s="626"/>
      <c r="CL135" s="626"/>
      <c r="CM135" s="626"/>
      <c r="CN135" s="626"/>
      <c r="CO135" s="626"/>
      <c r="CP135" s="626"/>
      <c r="CQ135" s="626"/>
      <c r="CR135" s="626"/>
      <c r="CS135" s="626"/>
      <c r="CT135" s="626"/>
      <c r="CU135" s="626"/>
      <c r="CV135" s="626"/>
      <c r="CW135" s="626"/>
      <c r="CX135" s="633"/>
      <c r="CY135" s="626"/>
      <c r="CZ135" s="626"/>
      <c r="DA135" s="626"/>
      <c r="DB135" s="626"/>
      <c r="DC135" s="626"/>
      <c r="DD135" s="626"/>
      <c r="DE135" s="633"/>
      <c r="DF135" s="626"/>
      <c r="DG135" s="626"/>
      <c r="DH135" s="626"/>
      <c r="DI135" s="626"/>
      <c r="DJ135" s="626"/>
      <c r="DK135" s="626"/>
      <c r="DL135" s="633"/>
      <c r="DM135" s="626"/>
      <c r="DN135" s="626"/>
      <c r="DO135" s="626"/>
      <c r="DP135" s="626"/>
      <c r="DQ135" s="626"/>
      <c r="DR135" s="626"/>
      <c r="DS135" s="633"/>
      <c r="DT135" s="626"/>
      <c r="DU135" s="626"/>
      <c r="DV135" s="626"/>
      <c r="DW135" s="626"/>
      <c r="DX135" s="626"/>
      <c r="DY135" s="626"/>
      <c r="DZ135" s="633"/>
      <c r="EA135" s="626"/>
      <c r="EB135" s="626"/>
      <c r="EC135" s="626"/>
      <c r="ED135" s="626"/>
      <c r="EE135" s="626"/>
      <c r="EF135" s="626"/>
      <c r="EG135" s="633"/>
      <c r="EH135" s="626"/>
      <c r="EI135" s="626"/>
      <c r="EJ135" s="626"/>
      <c r="EK135" s="626"/>
      <c r="EL135" s="626"/>
      <c r="EM135" s="626"/>
      <c r="EN135" s="633"/>
      <c r="EO135" s="626"/>
      <c r="EP135" s="626"/>
      <c r="EQ135" s="626"/>
      <c r="ER135" s="626"/>
      <c r="ES135" s="626"/>
      <c r="ET135" s="626"/>
      <c r="EU135" s="633"/>
      <c r="EV135" s="626"/>
      <c r="EW135" s="626"/>
      <c r="EX135" s="626"/>
      <c r="EY135" s="626"/>
      <c r="EZ135" s="626"/>
      <c r="FA135" s="626"/>
      <c r="FB135" s="633"/>
      <c r="FC135" s="626"/>
      <c r="FD135" s="626"/>
      <c r="FE135" s="626"/>
      <c r="FF135" s="626"/>
      <c r="FG135" s="626"/>
      <c r="FH135" s="626"/>
      <c r="FI135" s="633"/>
      <c r="FJ135" s="626"/>
      <c r="FK135" s="626"/>
      <c r="FL135" s="626"/>
      <c r="FM135" s="626"/>
      <c r="FN135" s="626"/>
      <c r="FO135" s="626"/>
      <c r="FP135" s="633"/>
      <c r="FQ135" s="626"/>
      <c r="FR135" s="626"/>
      <c r="FS135" s="626"/>
      <c r="FT135" s="626"/>
      <c r="FU135" s="627"/>
      <c r="FV135" s="625"/>
      <c r="FW135" s="633"/>
      <c r="FX135" s="626"/>
      <c r="FY135" s="626"/>
      <c r="FZ135" s="626"/>
      <c r="GA135" s="626"/>
      <c r="GB135" s="626"/>
      <c r="GC135" s="626"/>
      <c r="GD135" s="633"/>
      <c r="GE135" s="626"/>
      <c r="GF135" s="626"/>
      <c r="GG135" s="626"/>
      <c r="GH135" s="626"/>
      <c r="GI135" s="626"/>
      <c r="GJ135" s="626"/>
      <c r="GK135" s="633"/>
      <c r="GL135" s="626"/>
      <c r="GM135" s="626"/>
      <c r="GN135" s="626"/>
      <c r="GO135" s="626"/>
      <c r="GP135" s="626"/>
      <c r="GQ135" s="626"/>
      <c r="GR135" s="633"/>
      <c r="GS135" s="626"/>
      <c r="GT135" s="626"/>
      <c r="GU135" s="626"/>
      <c r="GV135" s="626"/>
      <c r="GW135" s="626"/>
      <c r="GX135" s="626"/>
      <c r="GY135" s="634"/>
      <c r="GZ135" s="625"/>
      <c r="HA135" s="626"/>
      <c r="HB135" s="626"/>
      <c r="HC135" s="626"/>
      <c r="HD135" s="626"/>
      <c r="HE135" s="626"/>
      <c r="HF135" s="633"/>
      <c r="HG135" s="626"/>
      <c r="HH135" s="626"/>
      <c r="HI135" s="626"/>
      <c r="HJ135" s="626"/>
      <c r="HK135" s="626"/>
      <c r="HL135" s="626"/>
      <c r="HM135" s="633"/>
      <c r="HN135" s="626"/>
      <c r="HO135" s="626"/>
      <c r="HP135" s="626"/>
      <c r="HQ135" s="626"/>
      <c r="HR135" s="626"/>
      <c r="HS135" s="626"/>
      <c r="HT135" s="633"/>
      <c r="HU135" s="626"/>
      <c r="HV135" s="626"/>
      <c r="HW135" s="626"/>
      <c r="HX135" s="626"/>
      <c r="HY135" s="626"/>
      <c r="HZ135" s="626"/>
      <c r="IA135" s="633"/>
      <c r="IB135" s="648"/>
      <c r="IC135" s="648"/>
      <c r="ID135" s="653"/>
      <c r="IE135" s="654"/>
      <c r="IF135" s="655"/>
      <c r="IG135" s="655"/>
      <c r="IH135" s="633"/>
      <c r="II135" s="626"/>
      <c r="IJ135" s="626"/>
      <c r="IK135" s="626"/>
      <c r="IL135" s="626"/>
      <c r="IM135" s="626"/>
      <c r="IN135" s="626"/>
      <c r="IO135" s="633"/>
      <c r="IP135" s="626"/>
      <c r="IQ135" s="626"/>
      <c r="IR135" s="643">
        <v>0</v>
      </c>
      <c r="IS135" s="643">
        <v>7</v>
      </c>
      <c r="IT135" s="643">
        <v>25</v>
      </c>
      <c r="IU135" s="745">
        <v>22</v>
      </c>
      <c r="IV135" s="633"/>
      <c r="IW135" s="626"/>
      <c r="IX135" s="626"/>
      <c r="IY135" s="626"/>
      <c r="IZ135" s="626"/>
      <c r="JA135" s="626"/>
      <c r="JB135" s="626"/>
      <c r="JC135" s="633"/>
      <c r="JD135" s="626"/>
      <c r="JE135" s="626"/>
      <c r="JF135" s="626"/>
      <c r="JG135" s="626"/>
      <c r="JH135" s="626"/>
      <c r="JI135" s="626"/>
      <c r="JJ135" s="633"/>
      <c r="JK135" s="626"/>
      <c r="JL135" s="626"/>
      <c r="JM135" s="626"/>
      <c r="JN135" s="626"/>
      <c r="JO135" s="626"/>
      <c r="JP135" s="626"/>
      <c r="JQ135" s="633"/>
      <c r="JR135" s="626"/>
      <c r="JS135" s="626"/>
      <c r="JT135" s="626"/>
      <c r="JU135" s="626"/>
      <c r="JV135" s="626"/>
      <c r="JW135" s="626"/>
      <c r="JX135" s="633"/>
      <c r="JY135" s="626"/>
      <c r="JZ135" s="626"/>
      <c r="KA135" s="626"/>
      <c r="KB135" s="626"/>
      <c r="KC135" s="626"/>
      <c r="KD135" s="626"/>
      <c r="KE135" s="633"/>
      <c r="KF135" s="626"/>
      <c r="KG135" s="626"/>
      <c r="KH135" s="626"/>
      <c r="KI135" s="626"/>
      <c r="KJ135" s="626"/>
      <c r="KK135" s="628"/>
      <c r="KL135" s="633"/>
      <c r="KM135" s="626"/>
      <c r="KN135" s="626"/>
      <c r="KO135" s="626"/>
      <c r="KP135" s="626"/>
      <c r="KQ135" s="626"/>
      <c r="KR135" s="626"/>
      <c r="KS135" s="633"/>
      <c r="KT135" s="626"/>
      <c r="KU135" s="626"/>
      <c r="KV135" s="626"/>
      <c r="KW135" s="626"/>
      <c r="KX135" s="626"/>
      <c r="KY135" s="626"/>
      <c r="KZ135" s="633"/>
      <c r="LA135" s="626"/>
      <c r="LB135" s="626"/>
      <c r="LC135" s="626"/>
      <c r="LD135" s="626"/>
      <c r="LE135" s="626"/>
      <c r="LF135" s="626"/>
      <c r="LG135" s="633"/>
      <c r="LH135" s="626"/>
      <c r="LI135" s="626"/>
      <c r="LJ135" s="626"/>
      <c r="LK135" s="626"/>
      <c r="LL135" s="626"/>
      <c r="LM135" s="627"/>
      <c r="LN135" s="633"/>
      <c r="LO135" s="626"/>
      <c r="LP135" s="626"/>
      <c r="LQ135" s="626"/>
      <c r="LR135" s="626"/>
      <c r="LS135" s="626"/>
      <c r="LT135" s="626"/>
      <c r="LU135" s="633"/>
      <c r="LV135" s="626"/>
      <c r="LW135" s="626"/>
      <c r="LX135" s="626"/>
      <c r="LY135" s="626"/>
      <c r="LZ135" s="626"/>
      <c r="MA135" s="626"/>
      <c r="MB135" s="633"/>
      <c r="MC135" s="790"/>
      <c r="MD135" s="790"/>
      <c r="ME135" s="790"/>
      <c r="MF135" s="790"/>
      <c r="MG135" s="790"/>
      <c r="MH135" s="790"/>
      <c r="MI135" s="633"/>
      <c r="MJ135" s="626"/>
      <c r="MK135" s="626"/>
      <c r="ML135" s="626"/>
      <c r="MM135" s="626"/>
      <c r="MN135" s="626"/>
      <c r="MO135" s="626"/>
      <c r="MP135" s="633"/>
      <c r="MQ135" s="626"/>
      <c r="MR135" s="626"/>
      <c r="MS135" s="626"/>
      <c r="MT135" s="626"/>
    </row>
    <row r="136" spans="1:358" ht="22.8" customHeight="1" thickTop="1" thickBot="1">
      <c r="A136" s="630">
        <v>3</v>
      </c>
      <c r="B136" s="630"/>
      <c r="C136" s="630"/>
      <c r="D136" s="731"/>
      <c r="E136" s="731"/>
      <c r="F136" s="631" t="s">
        <v>648</v>
      </c>
      <c r="G136" s="632">
        <f t="shared" si="11"/>
        <v>57</v>
      </c>
      <c r="H136" s="625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  <c r="Z136" s="626"/>
      <c r="AA136" s="626"/>
      <c r="AB136" s="626"/>
      <c r="AC136" s="626"/>
      <c r="AD136" s="626"/>
      <c r="AE136" s="626"/>
      <c r="AF136" s="626"/>
      <c r="AG136" s="626"/>
      <c r="AH136" s="626"/>
      <c r="AI136" s="626"/>
      <c r="AJ136" s="626"/>
      <c r="AK136" s="626"/>
      <c r="AL136" s="626"/>
      <c r="AM136" s="626"/>
      <c r="AN136" s="626"/>
      <c r="AO136" s="626"/>
      <c r="AP136" s="626"/>
      <c r="AQ136" s="626"/>
      <c r="AR136" s="626"/>
      <c r="AS136" s="626"/>
      <c r="AT136" s="626"/>
      <c r="AU136" s="626"/>
      <c r="AV136" s="626"/>
      <c r="AW136" s="626"/>
      <c r="AX136" s="626"/>
      <c r="AY136" s="626"/>
      <c r="AZ136" s="626"/>
      <c r="BA136" s="626"/>
      <c r="BB136" s="626"/>
      <c r="BC136" s="626"/>
      <c r="BD136" s="626"/>
      <c r="BE136" s="626"/>
      <c r="BF136" s="626"/>
      <c r="BG136" s="626"/>
      <c r="BH136" s="626"/>
      <c r="BI136" s="626"/>
      <c r="BJ136" s="626"/>
      <c r="BK136" s="626"/>
      <c r="BL136" s="626"/>
      <c r="BM136" s="626"/>
      <c r="BN136" s="626"/>
      <c r="BO136" s="626"/>
      <c r="BP136" s="626"/>
      <c r="BQ136" s="626"/>
      <c r="BR136" s="626"/>
      <c r="BS136" s="626"/>
      <c r="BT136" s="626"/>
      <c r="BU136" s="626"/>
      <c r="BV136" s="626"/>
      <c r="BW136" s="626"/>
      <c r="BX136" s="626"/>
      <c r="BY136" s="626"/>
      <c r="BZ136" s="626"/>
      <c r="CA136" s="626"/>
      <c r="CB136" s="626"/>
      <c r="CC136" s="626"/>
      <c r="CD136" s="626"/>
      <c r="CE136" s="626"/>
      <c r="CF136" s="626"/>
      <c r="CG136" s="626"/>
      <c r="CH136" s="626"/>
      <c r="CI136" s="626"/>
      <c r="CJ136" s="626"/>
      <c r="CK136" s="626"/>
      <c r="CL136" s="626"/>
      <c r="CM136" s="626"/>
      <c r="CN136" s="626"/>
      <c r="CO136" s="626"/>
      <c r="CP136" s="626"/>
      <c r="CQ136" s="626"/>
      <c r="CR136" s="626"/>
      <c r="CS136" s="626"/>
      <c r="CT136" s="626"/>
      <c r="CU136" s="626"/>
      <c r="CV136" s="626"/>
      <c r="CW136" s="626"/>
      <c r="CX136" s="633"/>
      <c r="CY136" s="626"/>
      <c r="CZ136" s="626"/>
      <c r="DA136" s="626"/>
      <c r="DB136" s="626"/>
      <c r="DC136" s="626"/>
      <c r="DD136" s="626"/>
      <c r="DE136" s="633"/>
      <c r="DF136" s="626"/>
      <c r="DG136" s="626"/>
      <c r="DH136" s="626"/>
      <c r="DI136" s="626"/>
      <c r="DJ136" s="626"/>
      <c r="DK136" s="626"/>
      <c r="DL136" s="633"/>
      <c r="DM136" s="626"/>
      <c r="DN136" s="626"/>
      <c r="DO136" s="626"/>
      <c r="DP136" s="626"/>
      <c r="DQ136" s="626"/>
      <c r="DR136" s="626"/>
      <c r="DS136" s="633"/>
      <c r="DT136" s="626"/>
      <c r="DU136" s="626"/>
      <c r="DV136" s="626"/>
      <c r="DW136" s="626"/>
      <c r="DX136" s="626"/>
      <c r="DY136" s="626"/>
      <c r="DZ136" s="633"/>
      <c r="EA136" s="626"/>
      <c r="EB136" s="626"/>
      <c r="EC136" s="626"/>
      <c r="ED136" s="626"/>
      <c r="EE136" s="626"/>
      <c r="EF136" s="626"/>
      <c r="EG136" s="633"/>
      <c r="EH136" s="626"/>
      <c r="EI136" s="626"/>
      <c r="EJ136" s="626"/>
      <c r="EK136" s="626"/>
      <c r="EL136" s="626"/>
      <c r="EM136" s="626"/>
      <c r="EN136" s="633"/>
      <c r="EO136" s="626"/>
      <c r="EP136" s="626"/>
      <c r="EQ136" s="626"/>
      <c r="ER136" s="626"/>
      <c r="ES136" s="626"/>
      <c r="ET136" s="626"/>
      <c r="EU136" s="633"/>
      <c r="EV136" s="626"/>
      <c r="EW136" s="626"/>
      <c r="EX136" s="626"/>
      <c r="EY136" s="626"/>
      <c r="EZ136" s="626"/>
      <c r="FA136" s="626"/>
      <c r="FB136" s="633"/>
      <c r="FC136" s="626"/>
      <c r="FD136" s="626"/>
      <c r="FE136" s="626"/>
      <c r="FF136" s="626"/>
      <c r="FG136" s="626"/>
      <c r="FH136" s="626"/>
      <c r="FI136" s="633"/>
      <c r="FJ136" s="626"/>
      <c r="FK136" s="626"/>
      <c r="FL136" s="626"/>
      <c r="FM136" s="626"/>
      <c r="FN136" s="626"/>
      <c r="FO136" s="626"/>
      <c r="FP136" s="633"/>
      <c r="FQ136" s="626"/>
      <c r="FR136" s="626"/>
      <c r="FS136" s="626"/>
      <c r="FT136" s="626"/>
      <c r="FU136" s="627"/>
      <c r="FV136" s="625"/>
      <c r="FW136" s="633"/>
      <c r="FX136" s="626"/>
      <c r="FY136" s="626"/>
      <c r="FZ136" s="626"/>
      <c r="GA136" s="626"/>
      <c r="GB136" s="626"/>
      <c r="GC136" s="626"/>
      <c r="GD136" s="633"/>
      <c r="GE136" s="626"/>
      <c r="GF136" s="626"/>
      <c r="GG136" s="626"/>
      <c r="GH136" s="626"/>
      <c r="GI136" s="626"/>
      <c r="GJ136" s="626"/>
      <c r="GK136" s="633"/>
      <c r="GL136" s="626"/>
      <c r="GM136" s="626"/>
      <c r="GN136" s="626"/>
      <c r="GO136" s="626"/>
      <c r="GP136" s="626"/>
      <c r="GQ136" s="626"/>
      <c r="GR136" s="633"/>
      <c r="GS136" s="626"/>
      <c r="GT136" s="626"/>
      <c r="GU136" s="626"/>
      <c r="GV136" s="626"/>
      <c r="GW136" s="626"/>
      <c r="GX136" s="626"/>
      <c r="GY136" s="634"/>
      <c r="GZ136" s="625"/>
      <c r="HA136" s="626"/>
      <c r="HB136" s="626"/>
      <c r="HC136" s="626"/>
      <c r="HD136" s="626"/>
      <c r="HE136" s="626"/>
      <c r="HF136" s="633"/>
      <c r="HG136" s="626"/>
      <c r="HH136" s="626"/>
      <c r="HI136" s="626"/>
      <c r="HJ136" s="626"/>
      <c r="HK136" s="626"/>
      <c r="HL136" s="626"/>
      <c r="HM136" s="633"/>
      <c r="HN136" s="626"/>
      <c r="HO136" s="626"/>
      <c r="HP136" s="626"/>
      <c r="HQ136" s="626"/>
      <c r="HR136" s="626"/>
      <c r="HS136" s="626"/>
      <c r="HT136" s="633"/>
      <c r="HU136" s="626"/>
      <c r="HV136" s="626"/>
      <c r="HW136" s="626"/>
      <c r="HX136" s="626"/>
      <c r="HY136" s="626"/>
      <c r="HZ136" s="626"/>
      <c r="IA136" s="633"/>
      <c r="IB136" s="648"/>
      <c r="IC136" s="648"/>
      <c r="ID136" s="653"/>
      <c r="IE136" s="654"/>
      <c r="IF136" s="655"/>
      <c r="IG136" s="655"/>
      <c r="IH136" s="633"/>
      <c r="II136" s="626"/>
      <c r="IJ136" s="626"/>
      <c r="IK136" s="626"/>
      <c r="IL136" s="626"/>
      <c r="IM136" s="626"/>
      <c r="IN136" s="626"/>
      <c r="IO136" s="633"/>
      <c r="IP136" s="626"/>
      <c r="IQ136" s="626"/>
      <c r="IR136" s="626"/>
      <c r="IS136" s="626"/>
      <c r="IT136" s="626"/>
      <c r="IU136" s="626"/>
      <c r="IV136" s="633"/>
      <c r="IW136" s="626"/>
      <c r="IX136" s="626"/>
      <c r="IY136" s="626"/>
      <c r="IZ136" s="626"/>
      <c r="JA136" s="626"/>
      <c r="JB136" s="685">
        <v>3</v>
      </c>
      <c r="JC136" s="768">
        <v>54</v>
      </c>
      <c r="JF136" s="626"/>
      <c r="JG136" s="626"/>
      <c r="JH136" s="626"/>
      <c r="JI136" s="626"/>
      <c r="JJ136" s="633"/>
      <c r="JK136" s="626"/>
      <c r="JL136" s="626"/>
      <c r="JM136" s="626"/>
      <c r="JN136" s="626"/>
      <c r="JO136" s="626"/>
      <c r="JP136" s="626"/>
      <c r="JQ136" s="633"/>
      <c r="JR136" s="626"/>
      <c r="JS136" s="626"/>
      <c r="JT136" s="626"/>
      <c r="JU136" s="626"/>
      <c r="JV136" s="626"/>
      <c r="JW136" s="626"/>
      <c r="JX136" s="633"/>
      <c r="JY136" s="626"/>
      <c r="JZ136" s="626"/>
      <c r="KA136" s="626"/>
      <c r="KB136" s="626"/>
      <c r="KC136" s="626"/>
      <c r="KD136" s="626"/>
      <c r="KE136" s="633"/>
      <c r="KF136" s="626"/>
      <c r="KG136" s="626"/>
      <c r="KH136" s="626"/>
      <c r="KI136" s="626"/>
      <c r="KJ136" s="626"/>
      <c r="KK136" s="628"/>
      <c r="KL136" s="633"/>
      <c r="KM136" s="626"/>
      <c r="KN136" s="626"/>
      <c r="KO136" s="626"/>
      <c r="KP136" s="626"/>
      <c r="KQ136" s="626"/>
      <c r="KR136" s="626"/>
      <c r="KS136" s="633"/>
      <c r="KT136" s="626"/>
      <c r="KU136" s="626"/>
      <c r="KV136" s="626"/>
      <c r="KW136" s="626"/>
      <c r="KX136" s="626"/>
      <c r="KY136" s="626"/>
      <c r="KZ136" s="633"/>
      <c r="LA136" s="626"/>
      <c r="LB136" s="626"/>
      <c r="LC136" s="626"/>
      <c r="LD136" s="626"/>
      <c r="LE136" s="626"/>
      <c r="LF136" s="626"/>
      <c r="LG136" s="633"/>
      <c r="LH136" s="626"/>
      <c r="LI136" s="626"/>
      <c r="LJ136" s="626"/>
      <c r="LK136" s="626"/>
      <c r="LL136" s="626"/>
      <c r="LM136" s="627"/>
      <c r="LN136" s="633"/>
      <c r="LO136" s="626"/>
      <c r="LP136" s="626"/>
      <c r="LQ136" s="626"/>
      <c r="LR136" s="626"/>
      <c r="LS136" s="626"/>
      <c r="LT136" s="626"/>
      <c r="LU136" s="633"/>
      <c r="LV136" s="626"/>
      <c r="LW136" s="626"/>
      <c r="LX136" s="626"/>
      <c r="LY136" s="626"/>
      <c r="LZ136" s="626"/>
      <c r="MA136" s="626"/>
      <c r="MB136" s="633"/>
      <c r="MC136" s="790"/>
      <c r="MD136" s="790"/>
      <c r="ME136" s="790"/>
      <c r="MF136" s="790"/>
      <c r="MG136" s="790"/>
      <c r="MH136" s="790"/>
      <c r="MI136" s="633"/>
      <c r="MJ136" s="626"/>
      <c r="MK136" s="626"/>
      <c r="ML136" s="626"/>
      <c r="MM136" s="626"/>
      <c r="MN136" s="626"/>
      <c r="MO136" s="626"/>
      <c r="MP136" s="633"/>
      <c r="MQ136" s="626"/>
      <c r="MR136" s="626"/>
      <c r="MS136" s="626"/>
      <c r="MT136" s="626"/>
    </row>
    <row r="137" spans="1:358" ht="22.8" customHeight="1" thickTop="1" thickBot="1">
      <c r="A137" s="775">
        <v>3</v>
      </c>
      <c r="B137" s="775" t="s">
        <v>831</v>
      </c>
      <c r="C137" s="775" t="s">
        <v>788</v>
      </c>
      <c r="D137" s="630"/>
      <c r="E137" s="630" t="s">
        <v>645</v>
      </c>
      <c r="F137" s="631" t="s">
        <v>789</v>
      </c>
      <c r="G137" s="632">
        <f t="shared" si="11"/>
        <v>64</v>
      </c>
      <c r="H137" s="625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26"/>
      <c r="AB137" s="626"/>
      <c r="AC137" s="626"/>
      <c r="AD137" s="626"/>
      <c r="AE137" s="626"/>
      <c r="AF137" s="626"/>
      <c r="AG137" s="626"/>
      <c r="AH137" s="626"/>
      <c r="AI137" s="626"/>
      <c r="AJ137" s="626"/>
      <c r="AK137" s="626"/>
      <c r="AL137" s="626"/>
      <c r="AM137" s="626"/>
      <c r="AN137" s="626"/>
      <c r="AO137" s="626"/>
      <c r="AP137" s="626"/>
      <c r="AQ137" s="626"/>
      <c r="AR137" s="626"/>
      <c r="AS137" s="626"/>
      <c r="AT137" s="626"/>
      <c r="AU137" s="626"/>
      <c r="AV137" s="626"/>
      <c r="AW137" s="626"/>
      <c r="AX137" s="626"/>
      <c r="AY137" s="626"/>
      <c r="AZ137" s="626"/>
      <c r="BA137" s="626"/>
      <c r="BB137" s="626"/>
      <c r="BC137" s="626"/>
      <c r="BD137" s="626"/>
      <c r="BE137" s="626"/>
      <c r="BF137" s="626"/>
      <c r="BG137" s="626"/>
      <c r="BH137" s="626"/>
      <c r="BI137" s="626"/>
      <c r="BJ137" s="626"/>
      <c r="BK137" s="626"/>
      <c r="BL137" s="626"/>
      <c r="BM137" s="626"/>
      <c r="BN137" s="626"/>
      <c r="BO137" s="626"/>
      <c r="BP137" s="626"/>
      <c r="BQ137" s="626"/>
      <c r="BR137" s="626"/>
      <c r="BS137" s="626"/>
      <c r="BT137" s="626"/>
      <c r="BU137" s="626"/>
      <c r="BV137" s="626"/>
      <c r="BW137" s="626"/>
      <c r="BX137" s="626"/>
      <c r="BY137" s="626"/>
      <c r="BZ137" s="626"/>
      <c r="CA137" s="626"/>
      <c r="CB137" s="626"/>
      <c r="CC137" s="626"/>
      <c r="CD137" s="626"/>
      <c r="CE137" s="626"/>
      <c r="CF137" s="626"/>
      <c r="CG137" s="626"/>
      <c r="CH137" s="626"/>
      <c r="CI137" s="626"/>
      <c r="CJ137" s="626"/>
      <c r="CK137" s="626"/>
      <c r="CL137" s="626"/>
      <c r="CM137" s="626"/>
      <c r="CN137" s="626"/>
      <c r="CO137" s="626"/>
      <c r="CP137" s="626"/>
      <c r="CQ137" s="626"/>
      <c r="CR137" s="626"/>
      <c r="CS137" s="626"/>
      <c r="CT137" s="626"/>
      <c r="CU137" s="626"/>
      <c r="CV137" s="626"/>
      <c r="CW137" s="626"/>
      <c r="CX137" s="633"/>
      <c r="CY137" s="626"/>
      <c r="CZ137" s="626"/>
      <c r="DA137" s="626"/>
      <c r="DB137" s="626"/>
      <c r="DC137" s="626"/>
      <c r="DD137" s="626"/>
      <c r="DE137" s="633"/>
      <c r="DF137" s="626"/>
      <c r="DG137" s="626"/>
      <c r="DH137" s="626"/>
      <c r="DI137" s="626"/>
      <c r="DJ137" s="626"/>
      <c r="DK137" s="626"/>
      <c r="DL137" s="633"/>
      <c r="DM137" s="626"/>
      <c r="DN137" s="626"/>
      <c r="DO137" s="626"/>
      <c r="DP137" s="626"/>
      <c r="DQ137" s="626"/>
      <c r="DR137" s="626"/>
      <c r="DS137" s="633"/>
      <c r="DT137" s="626"/>
      <c r="DU137" s="626"/>
      <c r="DV137" s="626"/>
      <c r="DW137" s="626"/>
      <c r="DX137" s="626"/>
      <c r="DY137" s="626"/>
      <c r="DZ137" s="633"/>
      <c r="EA137" s="626"/>
      <c r="EB137" s="626"/>
      <c r="EC137" s="626"/>
      <c r="ED137" s="626"/>
      <c r="EE137" s="626"/>
      <c r="EF137" s="626"/>
      <c r="EG137" s="633"/>
      <c r="EH137" s="626"/>
      <c r="EI137" s="626"/>
      <c r="EJ137" s="626"/>
      <c r="EK137" s="626"/>
      <c r="EL137" s="626"/>
      <c r="EM137" s="626"/>
      <c r="EN137" s="633"/>
      <c r="EO137" s="626"/>
      <c r="EP137" s="626"/>
      <c r="EQ137" s="626"/>
      <c r="ER137" s="626"/>
      <c r="ES137" s="626"/>
      <c r="ET137" s="626"/>
      <c r="EU137" s="633"/>
      <c r="EV137" s="626"/>
      <c r="EW137" s="626"/>
      <c r="EX137" s="626"/>
      <c r="EY137" s="626"/>
      <c r="EZ137" s="626"/>
      <c r="FA137" s="626"/>
      <c r="FB137" s="633"/>
      <c r="FC137" s="626"/>
      <c r="FD137" s="626"/>
      <c r="FE137" s="626"/>
      <c r="FF137" s="626"/>
      <c r="FG137" s="626"/>
      <c r="FH137" s="626"/>
      <c r="FI137" s="633"/>
      <c r="FJ137" s="626"/>
      <c r="FK137" s="626"/>
      <c r="FL137" s="626"/>
      <c r="FM137" s="626"/>
      <c r="FN137" s="626"/>
      <c r="FO137" s="626"/>
      <c r="FP137" s="633"/>
      <c r="FQ137" s="626"/>
      <c r="FR137" s="626"/>
      <c r="FS137" s="626"/>
      <c r="FT137" s="626"/>
      <c r="FU137" s="627"/>
      <c r="FV137" s="625"/>
      <c r="FW137" s="633"/>
      <c r="FX137" s="626"/>
      <c r="FY137" s="626"/>
      <c r="FZ137" s="626"/>
      <c r="GA137" s="626"/>
      <c r="GB137" s="626"/>
      <c r="GC137" s="626"/>
      <c r="GD137" s="633"/>
      <c r="GE137" s="626"/>
      <c r="GF137" s="626"/>
      <c r="GG137" s="626"/>
      <c r="GH137" s="626"/>
      <c r="GI137" s="626"/>
      <c r="GJ137" s="626"/>
      <c r="GK137" s="633"/>
      <c r="GL137" s="626"/>
      <c r="GM137" s="626"/>
      <c r="GN137" s="626"/>
      <c r="GO137" s="626"/>
      <c r="GP137" s="626"/>
      <c r="GQ137" s="626"/>
      <c r="GR137" s="633"/>
      <c r="GS137" s="626"/>
      <c r="GT137" s="626"/>
      <c r="GU137" s="626"/>
      <c r="GV137" s="626"/>
      <c r="GW137" s="626"/>
      <c r="GX137" s="626"/>
      <c r="GY137" s="634"/>
      <c r="GZ137" s="625"/>
      <c r="HA137" s="626"/>
      <c r="HB137" s="626"/>
      <c r="HC137" s="626"/>
      <c r="HD137" s="626"/>
      <c r="HE137" s="626"/>
      <c r="HF137" s="633"/>
      <c r="HG137" s="626"/>
      <c r="HH137" s="626"/>
      <c r="HI137" s="626"/>
      <c r="HJ137" s="626"/>
      <c r="HK137" s="626"/>
      <c r="HL137" s="626"/>
      <c r="HM137" s="633"/>
      <c r="HN137" s="626"/>
      <c r="HO137" s="626"/>
      <c r="HP137" s="626"/>
      <c r="HQ137" s="626"/>
      <c r="HR137" s="626"/>
      <c r="HS137" s="626"/>
      <c r="HT137" s="633"/>
      <c r="HU137" s="626"/>
      <c r="HV137" s="626"/>
      <c r="HW137" s="626"/>
      <c r="HY137" s="626"/>
      <c r="HZ137" s="626"/>
      <c r="IA137" s="633"/>
      <c r="IB137" s="648"/>
      <c r="IC137" s="648"/>
      <c r="ID137" s="653"/>
      <c r="IE137" s="654"/>
      <c r="IF137" s="655"/>
      <c r="IG137" s="655"/>
      <c r="IH137" s="633"/>
      <c r="II137" s="626"/>
      <c r="IJ137" s="626"/>
      <c r="IK137" s="626"/>
      <c r="IL137" s="626"/>
      <c r="IM137" s="626"/>
      <c r="IN137" s="626"/>
      <c r="IO137" s="633"/>
      <c r="IP137" s="626"/>
      <c r="IQ137" s="626"/>
      <c r="IR137" s="626"/>
      <c r="IS137" s="626"/>
      <c r="IT137" s="626"/>
      <c r="IU137" s="626"/>
      <c r="IV137" s="633"/>
      <c r="IW137" s="626"/>
      <c r="IY137" s="637">
        <v>30</v>
      </c>
      <c r="IZ137" s="637">
        <v>34</v>
      </c>
      <c r="JA137" s="626"/>
      <c r="JB137" s="626"/>
      <c r="JC137" s="633"/>
      <c r="JD137" s="626"/>
      <c r="JE137" s="626"/>
      <c r="JF137" s="626"/>
      <c r="JG137" s="626"/>
      <c r="JH137" s="626"/>
      <c r="JI137" s="626"/>
      <c r="JJ137" s="633"/>
      <c r="JK137" s="626"/>
      <c r="JL137" s="626"/>
      <c r="JM137" s="626"/>
      <c r="JN137" s="626"/>
      <c r="JO137" s="626"/>
      <c r="JP137" s="626"/>
      <c r="JQ137" s="633"/>
      <c r="JR137" s="626"/>
      <c r="JS137" s="626"/>
      <c r="JT137" s="626"/>
      <c r="JU137" s="626"/>
      <c r="JV137" s="626"/>
      <c r="JW137" s="626"/>
      <c r="JX137" s="633"/>
      <c r="JY137" s="626"/>
      <c r="JZ137" s="626"/>
      <c r="KA137" s="626"/>
      <c r="KB137" s="626"/>
      <c r="KC137" s="626"/>
      <c r="KD137" s="626"/>
      <c r="KE137" s="633"/>
      <c r="KF137" s="626"/>
      <c r="KG137" s="626"/>
      <c r="KH137" s="626"/>
      <c r="KI137" s="626"/>
      <c r="KJ137" s="626"/>
      <c r="KK137" s="628"/>
      <c r="KL137" s="633"/>
      <c r="KM137" s="626"/>
      <c r="KN137" s="626"/>
      <c r="KO137" s="626"/>
      <c r="KP137" s="626"/>
      <c r="KQ137" s="626"/>
      <c r="KR137" s="626"/>
      <c r="KS137" s="633"/>
      <c r="KT137" s="626"/>
      <c r="KU137" s="626"/>
      <c r="KV137" s="626"/>
      <c r="KW137" s="626"/>
      <c r="KX137" s="626"/>
      <c r="KY137" s="626"/>
      <c r="KZ137" s="633"/>
      <c r="LA137" s="626"/>
      <c r="LB137" s="626"/>
      <c r="LC137" s="626"/>
      <c r="LD137" s="626"/>
      <c r="LE137" s="626"/>
      <c r="LF137" s="626"/>
      <c r="LG137" s="633"/>
      <c r="LH137" s="626"/>
      <c r="LI137" s="626"/>
      <c r="LJ137" s="626"/>
      <c r="LK137" s="626"/>
      <c r="LL137" s="626"/>
      <c r="LM137" s="627"/>
      <c r="LN137" s="633"/>
      <c r="LO137" s="626"/>
      <c r="LP137" s="626"/>
      <c r="LQ137" s="626"/>
      <c r="LR137" s="626"/>
      <c r="LS137" s="626"/>
      <c r="LT137" s="626"/>
      <c r="LU137" s="633"/>
      <c r="LV137" s="626"/>
      <c r="LW137" s="626"/>
      <c r="LX137" s="626"/>
      <c r="LY137" s="626"/>
      <c r="LZ137" s="626"/>
      <c r="MA137" s="626"/>
      <c r="MB137" s="633"/>
      <c r="MC137" s="790"/>
      <c r="MD137" s="790"/>
      <c r="ME137" s="790"/>
      <c r="MF137" s="790"/>
      <c r="MG137" s="790"/>
      <c r="MH137" s="790"/>
      <c r="MI137" s="633"/>
      <c r="MJ137" s="626"/>
      <c r="MK137" s="626"/>
      <c r="ML137" s="626"/>
      <c r="MM137" s="626"/>
      <c r="MN137" s="626"/>
      <c r="MO137" s="626"/>
      <c r="MP137" s="633"/>
      <c r="MQ137" s="626"/>
      <c r="MR137" s="626"/>
      <c r="MS137" s="626"/>
      <c r="MT137" s="626"/>
    </row>
    <row r="138" spans="1:358" ht="22.8" customHeight="1" thickBot="1">
      <c r="A138" s="630">
        <v>3</v>
      </c>
      <c r="B138" s="630"/>
      <c r="C138" s="632"/>
      <c r="D138" s="632"/>
      <c r="E138" s="632"/>
      <c r="F138" s="631" t="s">
        <v>648</v>
      </c>
      <c r="G138" s="632">
        <f t="shared" si="11"/>
        <v>68</v>
      </c>
      <c r="H138" s="625"/>
      <c r="I138" s="626"/>
      <c r="J138" s="626"/>
      <c r="K138" s="626"/>
      <c r="L138" s="626"/>
      <c r="M138" s="626"/>
      <c r="N138" s="626"/>
      <c r="O138" s="626"/>
      <c r="P138" s="626"/>
      <c r="Q138" s="626"/>
      <c r="R138" s="626"/>
      <c r="S138" s="626"/>
      <c r="T138" s="626"/>
      <c r="U138" s="626"/>
      <c r="V138" s="626"/>
      <c r="W138" s="626"/>
      <c r="X138" s="626"/>
      <c r="Y138" s="626"/>
      <c r="Z138" s="626"/>
      <c r="AA138" s="626"/>
      <c r="AB138" s="626"/>
      <c r="AC138" s="626"/>
      <c r="AD138" s="626"/>
      <c r="AE138" s="626"/>
      <c r="AF138" s="626"/>
      <c r="AG138" s="626"/>
      <c r="AH138" s="626"/>
      <c r="AI138" s="626"/>
      <c r="AJ138" s="626"/>
      <c r="AK138" s="626"/>
      <c r="AL138" s="626"/>
      <c r="AM138" s="626"/>
      <c r="AN138" s="626"/>
      <c r="AO138" s="626"/>
      <c r="AP138" s="626"/>
      <c r="AQ138" s="626"/>
      <c r="AR138" s="626"/>
      <c r="AS138" s="626"/>
      <c r="AT138" s="626"/>
      <c r="AU138" s="626"/>
      <c r="AV138" s="626"/>
      <c r="AW138" s="626"/>
      <c r="AX138" s="626"/>
      <c r="AY138" s="626"/>
      <c r="AZ138" s="626"/>
      <c r="BA138" s="626"/>
      <c r="BB138" s="626"/>
      <c r="BC138" s="626"/>
      <c r="BD138" s="626"/>
      <c r="BE138" s="626"/>
      <c r="BF138" s="626"/>
      <c r="BG138" s="626"/>
      <c r="BH138" s="626"/>
      <c r="BI138" s="626"/>
      <c r="BJ138" s="626"/>
      <c r="BK138" s="626"/>
      <c r="BL138" s="626"/>
      <c r="BM138" s="626"/>
      <c r="BN138" s="626"/>
      <c r="BO138" s="626"/>
      <c r="BP138" s="626"/>
      <c r="BQ138" s="626"/>
      <c r="BR138" s="626"/>
      <c r="BS138" s="626"/>
      <c r="BT138" s="626"/>
      <c r="BU138" s="626"/>
      <c r="BV138" s="626"/>
      <c r="BW138" s="626"/>
      <c r="BX138" s="626"/>
      <c r="BY138" s="626"/>
      <c r="BZ138" s="626"/>
      <c r="CA138" s="626"/>
      <c r="CB138" s="626"/>
      <c r="CC138" s="626"/>
      <c r="CD138" s="626"/>
      <c r="CE138" s="626"/>
      <c r="CF138" s="626"/>
      <c r="CG138" s="626"/>
      <c r="CH138" s="626"/>
      <c r="CI138" s="626"/>
      <c r="CJ138" s="626"/>
      <c r="CK138" s="626"/>
      <c r="CL138" s="626"/>
      <c r="CM138" s="626"/>
      <c r="CN138" s="626"/>
      <c r="CO138" s="626"/>
      <c r="CP138" s="626"/>
      <c r="CQ138" s="626"/>
      <c r="CR138" s="626"/>
      <c r="CS138" s="626"/>
      <c r="CT138" s="626"/>
      <c r="CU138" s="626"/>
      <c r="CV138" s="626"/>
      <c r="CW138" s="626"/>
      <c r="CX138" s="633"/>
      <c r="CY138" s="626"/>
      <c r="CZ138" s="626"/>
      <c r="DA138" s="626"/>
      <c r="DB138" s="626"/>
      <c r="DC138" s="626"/>
      <c r="DD138" s="626"/>
      <c r="DE138" s="633"/>
      <c r="DF138" s="626"/>
      <c r="DG138" s="626"/>
      <c r="DH138" s="626"/>
      <c r="DI138" s="626"/>
      <c r="DJ138" s="626"/>
      <c r="DK138" s="626"/>
      <c r="DL138" s="633"/>
      <c r="DM138" s="626"/>
      <c r="DN138" s="626"/>
      <c r="DO138" s="626"/>
      <c r="DP138" s="626"/>
      <c r="DQ138" s="626"/>
      <c r="DR138" s="626"/>
      <c r="DS138" s="633"/>
      <c r="DT138" s="626"/>
      <c r="DU138" s="626"/>
      <c r="DV138" s="626"/>
      <c r="DW138" s="626"/>
      <c r="DX138" s="626"/>
      <c r="DY138" s="626"/>
      <c r="DZ138" s="633"/>
      <c r="EA138" s="626"/>
      <c r="EB138" s="626"/>
      <c r="EC138" s="626"/>
      <c r="ED138" s="626"/>
      <c r="EE138" s="626"/>
      <c r="EF138" s="626"/>
      <c r="EG138" s="633"/>
      <c r="EH138" s="626"/>
      <c r="EI138" s="626"/>
      <c r="EJ138" s="626"/>
      <c r="EK138" s="626"/>
      <c r="EL138" s="626"/>
      <c r="EM138" s="626"/>
      <c r="EN138" s="633"/>
      <c r="EO138" s="626"/>
      <c r="EP138" s="626"/>
      <c r="EQ138" s="626"/>
      <c r="ER138" s="626"/>
      <c r="ES138" s="626"/>
      <c r="ET138" s="626"/>
      <c r="EU138" s="633"/>
      <c r="EV138" s="626"/>
      <c r="EW138" s="626"/>
      <c r="EX138" s="626"/>
      <c r="EY138" s="626"/>
      <c r="EZ138" s="626"/>
      <c r="FA138" s="626"/>
      <c r="FB138" s="633"/>
      <c r="FC138" s="626"/>
      <c r="FD138" s="626"/>
      <c r="FE138" s="626"/>
      <c r="FF138" s="626"/>
      <c r="FG138" s="626"/>
      <c r="FH138" s="626"/>
      <c r="FI138" s="633"/>
      <c r="FJ138" s="626"/>
      <c r="FK138" s="626"/>
      <c r="FL138" s="626"/>
      <c r="FM138" s="626"/>
      <c r="FN138" s="626"/>
      <c r="FO138" s="626"/>
      <c r="FP138" s="633"/>
      <c r="FQ138" s="626"/>
      <c r="FR138" s="626"/>
      <c r="FS138" s="626"/>
      <c r="FT138" s="626"/>
      <c r="FU138" s="627"/>
      <c r="FV138" s="625"/>
      <c r="FW138" s="633"/>
      <c r="FX138" s="626"/>
      <c r="FY138" s="626"/>
      <c r="FZ138" s="626"/>
      <c r="GA138" s="626"/>
      <c r="GB138" s="626"/>
      <c r="GC138" s="626"/>
      <c r="GD138" s="633"/>
      <c r="GE138" s="626"/>
      <c r="GF138" s="626"/>
      <c r="GG138" s="626"/>
      <c r="GH138" s="626"/>
      <c r="GI138" s="626"/>
      <c r="GJ138" s="626"/>
      <c r="GK138" s="633"/>
      <c r="GL138" s="626"/>
      <c r="GM138" s="626"/>
      <c r="GN138" s="626"/>
      <c r="GO138" s="626"/>
      <c r="GP138" s="626"/>
      <c r="GQ138" s="626"/>
      <c r="GR138" s="633"/>
      <c r="GS138" s="626"/>
      <c r="GT138" s="626"/>
      <c r="GU138" s="626"/>
      <c r="GV138" s="626"/>
      <c r="GW138" s="626"/>
      <c r="GX138" s="626"/>
      <c r="GY138" s="634"/>
      <c r="GZ138" s="625"/>
      <c r="HA138" s="626"/>
      <c r="HB138" s="626"/>
      <c r="HC138" s="626"/>
      <c r="HD138" s="626"/>
      <c r="HE138" s="626"/>
      <c r="HF138" s="633"/>
      <c r="HG138" s="626"/>
      <c r="HH138" s="626"/>
      <c r="HI138" s="626"/>
      <c r="HJ138" s="626"/>
      <c r="HK138" s="626"/>
      <c r="HL138" s="626"/>
      <c r="HM138" s="633"/>
      <c r="HN138" s="626"/>
      <c r="HO138" s="626"/>
      <c r="HP138" s="626"/>
      <c r="HQ138" s="626"/>
      <c r="HR138" s="626"/>
      <c r="HS138" s="626"/>
      <c r="HT138" s="633"/>
      <c r="HU138" s="626"/>
      <c r="HV138" s="626"/>
      <c r="HW138" s="626"/>
      <c r="HX138" s="626"/>
      <c r="HY138" s="626"/>
      <c r="HZ138" s="626"/>
      <c r="IA138" s="633"/>
      <c r="IB138" s="648"/>
      <c r="IC138" s="648"/>
      <c r="ID138" s="653"/>
      <c r="IE138" s="654"/>
      <c r="IF138" s="655"/>
      <c r="IG138" s="655"/>
      <c r="IH138" s="633"/>
      <c r="II138" s="626"/>
      <c r="IJ138" s="626"/>
      <c r="IK138" s="626"/>
      <c r="IL138" s="626"/>
      <c r="IM138" s="626"/>
      <c r="IN138" s="626"/>
      <c r="IO138" s="633"/>
      <c r="IP138" s="626"/>
      <c r="IQ138" s="626"/>
      <c r="IR138" s="626"/>
      <c r="IS138" s="626"/>
      <c r="IT138" s="626"/>
      <c r="IU138" s="626"/>
      <c r="IV138" s="633"/>
      <c r="IW138" s="626"/>
      <c r="IX138" s="626"/>
      <c r="IY138" s="626"/>
      <c r="IZ138" s="626"/>
      <c r="JA138" s="626"/>
      <c r="JC138" s="633"/>
      <c r="JD138" s="626"/>
      <c r="JE138" s="626"/>
      <c r="JF138" s="626"/>
      <c r="JG138" s="626"/>
      <c r="JI138" s="778">
        <v>4</v>
      </c>
      <c r="JJ138" s="767">
        <v>64</v>
      </c>
      <c r="JL138" s="626"/>
      <c r="JM138" s="626"/>
      <c r="JN138" s="626"/>
      <c r="JO138" s="626"/>
      <c r="JP138" s="626"/>
      <c r="JQ138" s="633"/>
      <c r="JR138" s="626"/>
      <c r="JS138" s="626"/>
      <c r="JT138" s="626"/>
      <c r="JU138" s="626"/>
      <c r="JV138" s="626"/>
      <c r="JW138" s="626"/>
      <c r="JX138" s="633"/>
      <c r="JY138" s="626"/>
      <c r="JZ138" s="626"/>
      <c r="KA138" s="626"/>
      <c r="KB138" s="626"/>
      <c r="KC138" s="626"/>
      <c r="KD138" s="626"/>
      <c r="KE138" s="633"/>
      <c r="KF138" s="626"/>
      <c r="KG138" s="626"/>
      <c r="KH138" s="626"/>
      <c r="KI138" s="626"/>
      <c r="KJ138" s="626"/>
      <c r="KK138" s="628"/>
      <c r="KL138" s="633"/>
      <c r="KM138" s="626"/>
      <c r="KN138" s="626"/>
      <c r="KO138" s="626"/>
      <c r="KP138" s="626"/>
      <c r="KQ138" s="626"/>
      <c r="KR138" s="626"/>
      <c r="KS138" s="633"/>
      <c r="KT138" s="626"/>
      <c r="KU138" s="626"/>
      <c r="KV138" s="626"/>
      <c r="KW138" s="626"/>
      <c r="KX138" s="626"/>
      <c r="KY138" s="626"/>
      <c r="KZ138" s="633"/>
      <c r="LA138" s="626"/>
      <c r="LB138" s="626"/>
      <c r="LC138" s="626"/>
      <c r="LD138" s="626"/>
      <c r="LE138" s="626"/>
      <c r="LF138" s="626"/>
      <c r="LG138" s="633"/>
      <c r="LH138" s="626"/>
      <c r="LI138" s="626"/>
      <c r="LJ138" s="626"/>
      <c r="LK138" s="626"/>
      <c r="LL138" s="626"/>
      <c r="LM138" s="627"/>
      <c r="LN138" s="633"/>
      <c r="LO138" s="626"/>
      <c r="LP138" s="626"/>
      <c r="LQ138" s="626"/>
      <c r="LR138" s="626"/>
      <c r="LS138" s="626"/>
      <c r="LT138" s="626"/>
      <c r="LU138" s="633"/>
      <c r="LV138" s="626"/>
      <c r="LW138" s="626"/>
      <c r="LX138" s="626"/>
      <c r="LY138" s="626"/>
      <c r="LZ138" s="626"/>
      <c r="MA138" s="626"/>
      <c r="MB138" s="633"/>
      <c r="MC138" s="790"/>
      <c r="MD138" s="790"/>
      <c r="ME138" s="790"/>
      <c r="MF138" s="790"/>
      <c r="MG138" s="790"/>
      <c r="MH138" s="790"/>
      <c r="MI138" s="633"/>
      <c r="MJ138" s="626"/>
      <c r="MK138" s="626"/>
      <c r="ML138" s="626"/>
      <c r="MM138" s="626"/>
      <c r="MN138" s="626"/>
      <c r="MO138" s="626"/>
      <c r="MP138" s="633"/>
      <c r="MQ138" s="626"/>
      <c r="MR138" s="626"/>
      <c r="MS138" s="626"/>
      <c r="MT138" s="626"/>
    </row>
    <row r="139" spans="1:358" ht="22.8" customHeight="1" thickBot="1">
      <c r="A139" s="775">
        <v>3</v>
      </c>
      <c r="B139" s="775">
        <v>125</v>
      </c>
      <c r="C139" s="775" t="s">
        <v>790</v>
      </c>
      <c r="D139" s="688"/>
      <c r="E139" s="688" t="s">
        <v>686</v>
      </c>
      <c r="F139" s="631" t="s">
        <v>791</v>
      </c>
      <c r="G139" s="632">
        <f>SUM(H139:LP139)</f>
        <v>112</v>
      </c>
      <c r="H139" s="625"/>
      <c r="I139" s="626"/>
      <c r="J139" s="626"/>
      <c r="K139" s="626"/>
      <c r="L139" s="626"/>
      <c r="M139" s="626"/>
      <c r="N139" s="626"/>
      <c r="O139" s="626"/>
      <c r="P139" s="626"/>
      <c r="Q139" s="626"/>
      <c r="R139" s="626"/>
      <c r="S139" s="626"/>
      <c r="T139" s="626"/>
      <c r="U139" s="626"/>
      <c r="V139" s="626"/>
      <c r="W139" s="626"/>
      <c r="X139" s="626"/>
      <c r="Y139" s="626"/>
      <c r="Z139" s="626"/>
      <c r="AA139" s="626"/>
      <c r="AB139" s="626"/>
      <c r="AC139" s="626"/>
      <c r="AD139" s="626"/>
      <c r="AE139" s="626"/>
      <c r="AF139" s="626"/>
      <c r="AG139" s="626"/>
      <c r="AH139" s="626"/>
      <c r="AI139" s="626"/>
      <c r="AJ139" s="626"/>
      <c r="AK139" s="626"/>
      <c r="AL139" s="626"/>
      <c r="AM139" s="626"/>
      <c r="AN139" s="626"/>
      <c r="AO139" s="626"/>
      <c r="AP139" s="626"/>
      <c r="AQ139" s="626"/>
      <c r="AR139" s="626"/>
      <c r="AS139" s="626"/>
      <c r="AT139" s="626"/>
      <c r="AU139" s="626"/>
      <c r="AV139" s="626"/>
      <c r="AW139" s="626"/>
      <c r="AX139" s="626"/>
      <c r="AY139" s="626"/>
      <c r="AZ139" s="626"/>
      <c r="BA139" s="626"/>
      <c r="BB139" s="626"/>
      <c r="BC139" s="626"/>
      <c r="BD139" s="626"/>
      <c r="BE139" s="626"/>
      <c r="BF139" s="626"/>
      <c r="BG139" s="626"/>
      <c r="BH139" s="626"/>
      <c r="BI139" s="626"/>
      <c r="BJ139" s="626"/>
      <c r="BK139" s="626"/>
      <c r="BL139" s="626"/>
      <c r="BM139" s="626"/>
      <c r="BN139" s="626"/>
      <c r="BO139" s="626"/>
      <c r="BP139" s="626"/>
      <c r="BQ139" s="626"/>
      <c r="BR139" s="626"/>
      <c r="BS139" s="626"/>
      <c r="BT139" s="626"/>
      <c r="BU139" s="626"/>
      <c r="BV139" s="626"/>
      <c r="BW139" s="626"/>
      <c r="BX139" s="626"/>
      <c r="BY139" s="626"/>
      <c r="BZ139" s="626"/>
      <c r="CA139" s="626"/>
      <c r="CB139" s="626"/>
      <c r="CC139" s="626"/>
      <c r="CD139" s="626"/>
      <c r="CE139" s="626"/>
      <c r="CF139" s="626"/>
      <c r="CG139" s="626"/>
      <c r="CH139" s="626"/>
      <c r="CI139" s="626"/>
      <c r="CJ139" s="626"/>
      <c r="CK139" s="626"/>
      <c r="CL139" s="626"/>
      <c r="CM139" s="626"/>
      <c r="CN139" s="626"/>
      <c r="CO139" s="626"/>
      <c r="CP139" s="626"/>
      <c r="CQ139" s="626"/>
      <c r="CR139" s="626"/>
      <c r="CS139" s="626"/>
      <c r="CT139" s="626"/>
      <c r="CU139" s="626"/>
      <c r="CV139" s="626"/>
      <c r="CW139" s="626"/>
      <c r="CX139" s="633"/>
      <c r="CY139" s="626"/>
      <c r="CZ139" s="626"/>
      <c r="DA139" s="626"/>
      <c r="DB139" s="626"/>
      <c r="DC139" s="626"/>
      <c r="DD139" s="626"/>
      <c r="DE139" s="633"/>
      <c r="DF139" s="626"/>
      <c r="DG139" s="626"/>
      <c r="DH139" s="626"/>
      <c r="DI139" s="626"/>
      <c r="DJ139" s="626"/>
      <c r="DK139" s="626"/>
      <c r="DL139" s="633"/>
      <c r="DM139" s="626"/>
      <c r="DN139" s="626"/>
      <c r="DO139" s="626"/>
      <c r="DP139" s="626"/>
      <c r="DQ139" s="626"/>
      <c r="DR139" s="626"/>
      <c r="DS139" s="633"/>
      <c r="DT139" s="626"/>
      <c r="DU139" s="626"/>
      <c r="DV139" s="626"/>
      <c r="DW139" s="626"/>
      <c r="DX139" s="626"/>
      <c r="DY139" s="626"/>
      <c r="DZ139" s="633"/>
      <c r="EA139" s="626"/>
      <c r="EB139" s="626"/>
      <c r="EC139" s="626"/>
      <c r="ED139" s="626"/>
      <c r="EE139" s="626"/>
      <c r="EF139" s="626"/>
      <c r="EG139" s="633"/>
      <c r="EH139" s="626"/>
      <c r="EI139" s="626"/>
      <c r="EJ139" s="626"/>
      <c r="EK139" s="626"/>
      <c r="EL139" s="626"/>
      <c r="EM139" s="626"/>
      <c r="EN139" s="633"/>
      <c r="EO139" s="626"/>
      <c r="EP139" s="626"/>
      <c r="EQ139" s="626"/>
      <c r="ER139" s="626"/>
      <c r="ES139" s="626"/>
      <c r="ET139" s="626"/>
      <c r="EU139" s="633"/>
      <c r="EV139" s="626"/>
      <c r="EW139" s="626"/>
      <c r="EX139" s="626"/>
      <c r="EY139" s="626"/>
      <c r="EZ139" s="626"/>
      <c r="FA139" s="626"/>
      <c r="FB139" s="633"/>
      <c r="FC139" s="626"/>
      <c r="FD139" s="626"/>
      <c r="FE139" s="626"/>
      <c r="FF139" s="626"/>
      <c r="FG139" s="626"/>
      <c r="FH139" s="626"/>
      <c r="FI139" s="633"/>
      <c r="FJ139" s="626"/>
      <c r="FK139" s="626"/>
      <c r="FL139" s="626"/>
      <c r="FM139" s="626"/>
      <c r="FN139" s="626"/>
      <c r="FO139" s="626"/>
      <c r="FP139" s="633"/>
      <c r="FQ139" s="626"/>
      <c r="FR139" s="626"/>
      <c r="FS139" s="626"/>
      <c r="FT139" s="626"/>
      <c r="FU139" s="627"/>
      <c r="FV139" s="625"/>
      <c r="FW139" s="633"/>
      <c r="FX139" s="626"/>
      <c r="FY139" s="626"/>
      <c r="FZ139" s="626"/>
      <c r="GA139" s="626"/>
      <c r="GB139" s="626"/>
      <c r="GC139" s="626"/>
      <c r="GD139" s="633"/>
      <c r="GE139" s="626"/>
      <c r="GF139" s="626"/>
      <c r="GG139" s="626"/>
      <c r="GH139" s="626"/>
      <c r="GI139" s="626"/>
      <c r="GJ139" s="626"/>
      <c r="GK139" s="633"/>
      <c r="GL139" s="626"/>
      <c r="GM139" s="626"/>
      <c r="GN139" s="626"/>
      <c r="GO139" s="626"/>
      <c r="GP139" s="626"/>
      <c r="GQ139" s="626"/>
      <c r="GR139" s="633"/>
      <c r="GS139" s="626"/>
      <c r="GT139" s="626"/>
      <c r="GU139" s="626"/>
      <c r="GV139" s="626"/>
      <c r="GW139" s="626"/>
      <c r="GX139" s="626"/>
      <c r="GY139" s="634"/>
      <c r="GZ139" s="625"/>
      <c r="HA139" s="626"/>
      <c r="HB139" s="626"/>
      <c r="HC139" s="626"/>
      <c r="HD139" s="626"/>
      <c r="HE139" s="626"/>
      <c r="HF139" s="633"/>
      <c r="HG139" s="626"/>
      <c r="HH139" s="626"/>
      <c r="HI139" s="626"/>
      <c r="HJ139" s="626"/>
      <c r="HK139" s="626"/>
      <c r="HL139" s="626"/>
      <c r="HM139" s="633"/>
      <c r="HN139" s="626"/>
      <c r="HO139" s="626"/>
      <c r="HP139" s="626"/>
      <c r="HQ139" s="626"/>
      <c r="HR139" s="626"/>
      <c r="HS139" s="626"/>
      <c r="HT139" s="633"/>
      <c r="HU139" s="626"/>
      <c r="HV139" s="626"/>
      <c r="HW139" s="626"/>
      <c r="HX139" s="626"/>
      <c r="HY139" s="626"/>
      <c r="HZ139" s="626"/>
      <c r="IA139" s="633"/>
      <c r="IB139" s="626"/>
      <c r="IC139" s="626"/>
      <c r="ID139" s="653"/>
      <c r="IE139" s="654"/>
      <c r="IF139" s="655"/>
      <c r="IG139" s="655"/>
      <c r="IH139" s="633"/>
      <c r="II139" s="626"/>
      <c r="IJ139" s="626"/>
      <c r="IK139" s="626"/>
      <c r="IL139" s="626"/>
      <c r="IM139" s="626"/>
      <c r="IN139" s="626"/>
      <c r="IO139" s="633"/>
      <c r="IP139" s="626"/>
      <c r="IQ139" s="626"/>
      <c r="IR139" s="626"/>
      <c r="IS139" s="626"/>
      <c r="IT139" s="643"/>
      <c r="IU139" s="643"/>
      <c r="IV139" s="633"/>
      <c r="IW139" s="626"/>
      <c r="IX139" s="626"/>
      <c r="IY139" s="626"/>
      <c r="IZ139" s="626"/>
      <c r="JA139" s="626">
        <v>18</v>
      </c>
      <c r="JB139" s="626">
        <v>22</v>
      </c>
      <c r="JC139" s="626">
        <v>16</v>
      </c>
      <c r="JD139" s="626">
        <v>14</v>
      </c>
      <c r="JE139" s="626"/>
      <c r="JF139" s="626"/>
      <c r="JG139" s="626">
        <f>JG140*14</f>
        <v>42</v>
      </c>
      <c r="JH139" s="626"/>
      <c r="JI139" s="626"/>
      <c r="JJ139" s="633"/>
      <c r="JK139" s="626"/>
      <c r="JL139" s="626"/>
      <c r="JM139" s="626"/>
      <c r="JN139" s="626"/>
      <c r="JO139" s="626"/>
      <c r="JP139" s="626"/>
      <c r="JQ139" s="633"/>
      <c r="JR139" s="626"/>
      <c r="JS139" s="626"/>
      <c r="JT139" s="626"/>
      <c r="JU139" s="626"/>
      <c r="JV139" s="626"/>
      <c r="JW139" s="626"/>
      <c r="JX139" s="633"/>
      <c r="JY139" s="626"/>
      <c r="JZ139" s="626"/>
      <c r="KA139" s="626"/>
      <c r="KB139" s="626"/>
      <c r="KC139" s="626"/>
      <c r="KD139" s="626"/>
      <c r="KE139" s="633"/>
      <c r="KF139" s="626"/>
      <c r="KG139" s="626"/>
      <c r="KH139" s="626"/>
      <c r="KI139" s="626"/>
      <c r="KJ139" s="626"/>
      <c r="KK139" s="628"/>
      <c r="KL139" s="633"/>
      <c r="KM139" s="626"/>
      <c r="KN139" s="626"/>
      <c r="KO139" s="626"/>
      <c r="KP139" s="626"/>
      <c r="KQ139" s="626"/>
      <c r="KR139" s="626"/>
      <c r="KS139" s="633"/>
      <c r="KT139" s="626"/>
      <c r="KU139" s="626"/>
      <c r="KV139" s="626"/>
      <c r="KW139" s="626"/>
      <c r="KX139" s="626"/>
      <c r="KY139" s="626"/>
      <c r="KZ139" s="633"/>
      <c r="LA139" s="626"/>
      <c r="LB139" s="626"/>
      <c r="LC139" s="626"/>
      <c r="LD139" s="626"/>
      <c r="LE139" s="626"/>
      <c r="LF139" s="626"/>
      <c r="LG139" s="633"/>
      <c r="LH139" s="626"/>
      <c r="LI139" s="626"/>
      <c r="LJ139" s="626"/>
      <c r="LK139" s="626"/>
      <c r="LL139" s="626"/>
      <c r="LM139" s="627"/>
      <c r="LN139" s="633"/>
      <c r="LO139" s="626"/>
      <c r="LP139" s="626"/>
      <c r="LQ139" s="626"/>
      <c r="LR139" s="626"/>
      <c r="LS139" s="626"/>
      <c r="LT139" s="626"/>
      <c r="LU139" s="633"/>
      <c r="LV139" s="626"/>
      <c r="LW139" s="626"/>
      <c r="LX139" s="626"/>
      <c r="LY139" s="626"/>
      <c r="LZ139" s="626"/>
      <c r="MA139" s="626"/>
      <c r="MB139" s="633"/>
      <c r="MC139" s="790"/>
      <c r="MD139" s="790"/>
      <c r="ME139" s="790"/>
      <c r="MF139" s="790"/>
      <c r="MG139" s="790"/>
      <c r="MH139" s="790"/>
      <c r="MI139" s="633"/>
      <c r="MJ139" s="626"/>
      <c r="MK139" s="626"/>
      <c r="ML139" s="626"/>
      <c r="MM139" s="626"/>
      <c r="MN139" s="626"/>
      <c r="MO139" s="626"/>
      <c r="MP139" s="633"/>
      <c r="MQ139" s="626"/>
      <c r="MR139" s="626"/>
      <c r="MS139" s="626"/>
      <c r="MT139" s="626"/>
    </row>
    <row r="140" spans="1:358" ht="22.8" customHeight="1" thickBot="1">
      <c r="A140" s="630">
        <v>3</v>
      </c>
      <c r="B140" s="630"/>
      <c r="C140" s="630"/>
      <c r="D140" s="630"/>
      <c r="E140" s="630"/>
      <c r="F140" s="631" t="s">
        <v>648</v>
      </c>
      <c r="G140" s="632">
        <f>SUM(H140:LP140)</f>
        <v>33</v>
      </c>
      <c r="H140" s="625"/>
      <c r="I140" s="626"/>
      <c r="J140" s="626"/>
      <c r="K140" s="626"/>
      <c r="L140" s="626"/>
      <c r="M140" s="626"/>
      <c r="N140" s="626"/>
      <c r="O140" s="626"/>
      <c r="P140" s="626"/>
      <c r="Q140" s="626"/>
      <c r="R140" s="626"/>
      <c r="S140" s="626"/>
      <c r="T140" s="626"/>
      <c r="U140" s="626"/>
      <c r="V140" s="626"/>
      <c r="W140" s="626"/>
      <c r="X140" s="626"/>
      <c r="Y140" s="626"/>
      <c r="Z140" s="626"/>
      <c r="AA140" s="626"/>
      <c r="AB140" s="626"/>
      <c r="AC140" s="626"/>
      <c r="AD140" s="626"/>
      <c r="AE140" s="626"/>
      <c r="AF140" s="626"/>
      <c r="AG140" s="626"/>
      <c r="AH140" s="626"/>
      <c r="AI140" s="626"/>
      <c r="AJ140" s="626"/>
      <c r="AK140" s="626"/>
      <c r="AL140" s="626"/>
      <c r="AM140" s="626"/>
      <c r="AN140" s="626"/>
      <c r="AO140" s="626"/>
      <c r="AP140" s="626"/>
      <c r="AQ140" s="626"/>
      <c r="AR140" s="626"/>
      <c r="AS140" s="626"/>
      <c r="AT140" s="626"/>
      <c r="AU140" s="626"/>
      <c r="AV140" s="626"/>
      <c r="AW140" s="626"/>
      <c r="AX140" s="626"/>
      <c r="AY140" s="626"/>
      <c r="AZ140" s="626"/>
      <c r="BA140" s="626"/>
      <c r="BB140" s="626"/>
      <c r="BC140" s="626"/>
      <c r="BD140" s="626"/>
      <c r="BE140" s="626"/>
      <c r="BF140" s="626"/>
      <c r="BG140" s="626"/>
      <c r="BH140" s="626"/>
      <c r="BI140" s="626"/>
      <c r="BJ140" s="626"/>
      <c r="BK140" s="626"/>
      <c r="BL140" s="626"/>
      <c r="BM140" s="626"/>
      <c r="BN140" s="626"/>
      <c r="BO140" s="626"/>
      <c r="BP140" s="626"/>
      <c r="BQ140" s="626"/>
      <c r="BR140" s="626"/>
      <c r="BS140" s="626"/>
      <c r="BT140" s="626"/>
      <c r="BU140" s="626"/>
      <c r="BV140" s="626"/>
      <c r="BW140" s="626"/>
      <c r="BX140" s="626"/>
      <c r="BY140" s="626"/>
      <c r="BZ140" s="626"/>
      <c r="CA140" s="626"/>
      <c r="CB140" s="626"/>
      <c r="CC140" s="626"/>
      <c r="CD140" s="626"/>
      <c r="CE140" s="626"/>
      <c r="CF140" s="626"/>
      <c r="CG140" s="626"/>
      <c r="CH140" s="626"/>
      <c r="CI140" s="626"/>
      <c r="CJ140" s="626"/>
      <c r="CK140" s="626"/>
      <c r="CL140" s="626"/>
      <c r="CM140" s="626"/>
      <c r="CN140" s="626"/>
      <c r="CO140" s="626"/>
      <c r="CP140" s="626"/>
      <c r="CQ140" s="626"/>
      <c r="CR140" s="626"/>
      <c r="CS140" s="626"/>
      <c r="CT140" s="626"/>
      <c r="CU140" s="626"/>
      <c r="CV140" s="626"/>
      <c r="CW140" s="626"/>
      <c r="CX140" s="633"/>
      <c r="CY140" s="626"/>
      <c r="CZ140" s="626"/>
      <c r="DA140" s="626"/>
      <c r="DB140" s="626"/>
      <c r="DC140" s="626"/>
      <c r="DD140" s="626"/>
      <c r="DE140" s="633"/>
      <c r="DF140" s="626"/>
      <c r="DG140" s="626"/>
      <c r="DH140" s="626"/>
      <c r="DI140" s="626"/>
      <c r="DJ140" s="626"/>
      <c r="DK140" s="626"/>
      <c r="DL140" s="633"/>
      <c r="DM140" s="626"/>
      <c r="DN140" s="626"/>
      <c r="DO140" s="626"/>
      <c r="DP140" s="626"/>
      <c r="DQ140" s="626"/>
      <c r="DR140" s="626"/>
      <c r="DS140" s="633"/>
      <c r="DT140" s="626"/>
      <c r="DU140" s="626"/>
      <c r="DV140" s="626"/>
      <c r="DW140" s="626"/>
      <c r="DX140" s="626"/>
      <c r="DY140" s="626"/>
      <c r="DZ140" s="633"/>
      <c r="EA140" s="626"/>
      <c r="EB140" s="626"/>
      <c r="EC140" s="626"/>
      <c r="ED140" s="626"/>
      <c r="EE140" s="626"/>
      <c r="EF140" s="626"/>
      <c r="EG140" s="633"/>
      <c r="EH140" s="626"/>
      <c r="EI140" s="626"/>
      <c r="EJ140" s="626"/>
      <c r="EK140" s="626"/>
      <c r="EL140" s="626"/>
      <c r="EM140" s="626"/>
      <c r="EN140" s="633"/>
      <c r="EO140" s="626"/>
      <c r="EP140" s="626"/>
      <c r="EQ140" s="626"/>
      <c r="ER140" s="626"/>
      <c r="ES140" s="626"/>
      <c r="ET140" s="626"/>
      <c r="EU140" s="633"/>
      <c r="EV140" s="626"/>
      <c r="EW140" s="626"/>
      <c r="EX140" s="626"/>
      <c r="EY140" s="626"/>
      <c r="EZ140" s="626"/>
      <c r="FA140" s="626"/>
      <c r="FB140" s="633"/>
      <c r="FC140" s="626"/>
      <c r="FD140" s="626"/>
      <c r="FE140" s="626"/>
      <c r="FF140" s="626"/>
      <c r="FG140" s="626"/>
      <c r="FH140" s="626"/>
      <c r="FI140" s="633"/>
      <c r="FJ140" s="626"/>
      <c r="FK140" s="626"/>
      <c r="FL140" s="626"/>
      <c r="FM140" s="626"/>
      <c r="FN140" s="626"/>
      <c r="FO140" s="626"/>
      <c r="FP140" s="633"/>
      <c r="FQ140" s="626"/>
      <c r="FR140" s="626"/>
      <c r="FS140" s="626"/>
      <c r="FT140" s="626"/>
      <c r="FU140" s="627"/>
      <c r="FV140" s="625"/>
      <c r="FW140" s="633"/>
      <c r="FX140" s="626"/>
      <c r="FY140" s="626"/>
      <c r="FZ140" s="626"/>
      <c r="GA140" s="626"/>
      <c r="GB140" s="626"/>
      <c r="GC140" s="626"/>
      <c r="GD140" s="633"/>
      <c r="GE140" s="626"/>
      <c r="GF140" s="626"/>
      <c r="GG140" s="626"/>
      <c r="GH140" s="626"/>
      <c r="GI140" s="626"/>
      <c r="GJ140" s="626"/>
      <c r="GK140" s="633"/>
      <c r="GL140" s="626"/>
      <c r="GM140" s="626"/>
      <c r="GN140" s="626"/>
      <c r="GO140" s="626"/>
      <c r="GP140" s="626"/>
      <c r="GQ140" s="626"/>
      <c r="GR140" s="633"/>
      <c r="GS140" s="626"/>
      <c r="GT140" s="626"/>
      <c r="GU140" s="626"/>
      <c r="GV140" s="626"/>
      <c r="GW140" s="626"/>
      <c r="GX140" s="626"/>
      <c r="GY140" s="634"/>
      <c r="GZ140" s="625"/>
      <c r="HA140" s="626"/>
      <c r="HB140" s="626"/>
      <c r="HC140" s="626"/>
      <c r="HD140" s="626"/>
      <c r="HE140" s="626"/>
      <c r="HF140" s="633"/>
      <c r="HG140" s="626"/>
      <c r="HH140" s="626"/>
      <c r="HI140" s="626"/>
      <c r="HJ140" s="626"/>
      <c r="HK140" s="626"/>
      <c r="HL140" s="626"/>
      <c r="HM140" s="633"/>
      <c r="HN140" s="626"/>
      <c r="HO140" s="626"/>
      <c r="HP140" s="626"/>
      <c r="HQ140" s="626"/>
      <c r="HR140" s="626"/>
      <c r="HS140" s="626"/>
      <c r="HT140" s="633"/>
      <c r="HU140" s="626"/>
      <c r="HV140" s="626"/>
      <c r="HW140" s="626"/>
      <c r="HX140" s="626"/>
      <c r="HY140" s="626"/>
      <c r="HZ140" s="626"/>
      <c r="IA140" s="633"/>
      <c r="IB140" s="626"/>
      <c r="IC140" s="626"/>
      <c r="ID140" s="653"/>
      <c r="IE140" s="654"/>
      <c r="IF140" s="655"/>
      <c r="IG140" s="655"/>
      <c r="IH140" s="633"/>
      <c r="II140" s="626"/>
      <c r="IJ140" s="626"/>
      <c r="IK140" s="626"/>
      <c r="IL140" s="626"/>
      <c r="IM140" s="626"/>
      <c r="IN140" s="626"/>
      <c r="IO140" s="633"/>
      <c r="IP140" s="626"/>
      <c r="IQ140" s="626"/>
      <c r="IR140" s="626"/>
      <c r="IS140" s="626"/>
      <c r="IT140" s="643"/>
      <c r="IU140" s="643"/>
      <c r="IV140" s="633"/>
      <c r="IW140" s="626"/>
      <c r="IX140" s="626"/>
      <c r="IY140" s="626"/>
      <c r="IZ140" s="626"/>
      <c r="JA140" s="626"/>
      <c r="JB140" s="626"/>
      <c r="JC140" s="633"/>
      <c r="JD140" s="626"/>
      <c r="JE140" s="626"/>
      <c r="JG140" s="718">
        <v>3</v>
      </c>
      <c r="JH140" s="718">
        <v>2</v>
      </c>
      <c r="JI140" s="767">
        <f>JH140*14</f>
        <v>28</v>
      </c>
      <c r="JJ140" s="633"/>
      <c r="JK140" s="626"/>
      <c r="JL140" s="626"/>
      <c r="JM140" s="626"/>
      <c r="JN140" s="626"/>
      <c r="JO140" s="626"/>
      <c r="JP140" s="626"/>
      <c r="JQ140" s="633"/>
      <c r="JR140" s="626"/>
      <c r="JS140" s="626"/>
      <c r="JT140" s="626"/>
      <c r="JU140" s="626"/>
      <c r="JV140" s="626"/>
      <c r="JW140" s="626"/>
      <c r="JX140" s="633"/>
      <c r="JY140" s="626"/>
      <c r="JZ140" s="626"/>
      <c r="KA140" s="626"/>
      <c r="KB140" s="626"/>
      <c r="KC140" s="626"/>
      <c r="KD140" s="626"/>
      <c r="KE140" s="633"/>
      <c r="KF140" s="626"/>
      <c r="KG140" s="626"/>
      <c r="KH140" s="626"/>
      <c r="KI140" s="626"/>
      <c r="KJ140" s="626"/>
      <c r="KK140" s="628"/>
      <c r="KL140" s="633"/>
      <c r="KM140" s="626"/>
      <c r="KN140" s="626"/>
      <c r="KO140" s="626"/>
      <c r="KP140" s="626"/>
      <c r="KQ140" s="626"/>
      <c r="KR140" s="626"/>
      <c r="KS140" s="633"/>
      <c r="KT140" s="626"/>
      <c r="KU140" s="626"/>
      <c r="KV140" s="626"/>
      <c r="KW140" s="626"/>
      <c r="KX140" s="626"/>
      <c r="KY140" s="626"/>
      <c r="KZ140" s="633"/>
      <c r="LA140" s="626"/>
      <c r="LB140" s="626"/>
      <c r="LC140" s="626"/>
      <c r="LD140" s="626"/>
      <c r="LE140" s="626"/>
      <c r="LF140" s="626"/>
      <c r="LG140" s="633"/>
      <c r="LH140" s="626"/>
      <c r="LI140" s="626"/>
      <c r="LJ140" s="626"/>
      <c r="LK140" s="626"/>
      <c r="LL140" s="626"/>
      <c r="LM140" s="627"/>
      <c r="LN140" s="633"/>
      <c r="LO140" s="626"/>
      <c r="LP140" s="626"/>
      <c r="LQ140" s="626"/>
      <c r="LR140" s="626"/>
      <c r="LS140" s="626"/>
      <c r="LT140" s="626"/>
      <c r="LU140" s="633"/>
      <c r="LV140" s="626"/>
      <c r="LW140" s="626"/>
      <c r="LX140" s="626"/>
      <c r="LY140" s="626"/>
      <c r="LZ140" s="626"/>
      <c r="MA140" s="626"/>
      <c r="MB140" s="633"/>
      <c r="MC140" s="790"/>
      <c r="MD140" s="790"/>
      <c r="ME140" s="790"/>
      <c r="MF140" s="790"/>
      <c r="MG140" s="790"/>
      <c r="MH140" s="790"/>
      <c r="MI140" s="633"/>
      <c r="MJ140" s="626"/>
      <c r="MK140" s="626"/>
      <c r="ML140" s="626"/>
      <c r="MM140" s="626"/>
      <c r="MN140" s="626"/>
      <c r="MO140" s="626"/>
      <c r="MP140" s="633"/>
      <c r="MQ140" s="626"/>
      <c r="MR140" s="626"/>
      <c r="MS140" s="626"/>
      <c r="MT140" s="626"/>
    </row>
    <row r="141" spans="1:358" ht="22.8" customHeight="1" thickBot="1">
      <c r="A141" s="775">
        <v>1</v>
      </c>
      <c r="B141" s="775">
        <v>126</v>
      </c>
      <c r="C141" s="775">
        <v>31</v>
      </c>
      <c r="D141" s="746"/>
      <c r="E141" s="746" t="s">
        <v>649</v>
      </c>
      <c r="F141" s="774" t="s">
        <v>735</v>
      </c>
      <c r="G141" s="632">
        <f>SUM(H141:LP141)</f>
        <v>110</v>
      </c>
      <c r="H141" s="625"/>
      <c r="I141" s="626"/>
      <c r="J141" s="626"/>
      <c r="K141" s="626"/>
      <c r="L141" s="626"/>
      <c r="M141" s="626"/>
      <c r="N141" s="626"/>
      <c r="O141" s="626"/>
      <c r="P141" s="626"/>
      <c r="Q141" s="626"/>
      <c r="R141" s="626"/>
      <c r="S141" s="626"/>
      <c r="T141" s="626"/>
      <c r="U141" s="626"/>
      <c r="V141" s="626"/>
      <c r="W141" s="626"/>
      <c r="X141" s="626"/>
      <c r="Y141" s="626"/>
      <c r="Z141" s="626"/>
      <c r="AA141" s="626"/>
      <c r="AB141" s="626"/>
      <c r="AC141" s="626"/>
      <c r="AD141" s="626"/>
      <c r="AE141" s="626"/>
      <c r="AF141" s="626"/>
      <c r="AG141" s="626"/>
      <c r="AH141" s="626"/>
      <c r="AI141" s="626"/>
      <c r="AJ141" s="626"/>
      <c r="AK141" s="626"/>
      <c r="AL141" s="626"/>
      <c r="AM141" s="626"/>
      <c r="AN141" s="626"/>
      <c r="AO141" s="626"/>
      <c r="AP141" s="626"/>
      <c r="AQ141" s="626"/>
      <c r="AR141" s="626"/>
      <c r="AS141" s="626"/>
      <c r="AT141" s="626"/>
      <c r="AU141" s="626"/>
      <c r="AV141" s="626"/>
      <c r="AW141" s="626"/>
      <c r="AX141" s="626"/>
      <c r="AY141" s="626"/>
      <c r="AZ141" s="626"/>
      <c r="BA141" s="626"/>
      <c r="BB141" s="626"/>
      <c r="BC141" s="626"/>
      <c r="BD141" s="626"/>
      <c r="BE141" s="626"/>
      <c r="BF141" s="626"/>
      <c r="BG141" s="626"/>
      <c r="BH141" s="626"/>
      <c r="BI141" s="626"/>
      <c r="BJ141" s="626"/>
      <c r="BK141" s="626"/>
      <c r="BL141" s="626"/>
      <c r="BM141" s="626"/>
      <c r="BN141" s="626"/>
      <c r="BO141" s="626"/>
      <c r="BP141" s="626"/>
      <c r="BQ141" s="626"/>
      <c r="BR141" s="626"/>
      <c r="BS141" s="626"/>
      <c r="BT141" s="626"/>
      <c r="BU141" s="626"/>
      <c r="BV141" s="626"/>
      <c r="BW141" s="626"/>
      <c r="BX141" s="626"/>
      <c r="BY141" s="626"/>
      <c r="BZ141" s="626"/>
      <c r="CA141" s="626"/>
      <c r="CB141" s="626"/>
      <c r="CC141" s="626"/>
      <c r="CD141" s="626"/>
      <c r="CE141" s="626"/>
      <c r="CF141" s="626"/>
      <c r="CG141" s="626"/>
      <c r="CH141" s="626"/>
      <c r="CI141" s="626"/>
      <c r="CJ141" s="626"/>
      <c r="CK141" s="626"/>
      <c r="CL141" s="626"/>
      <c r="CM141" s="626"/>
      <c r="CN141" s="626"/>
      <c r="CO141" s="626"/>
      <c r="CP141" s="626"/>
      <c r="CQ141" s="626"/>
      <c r="CR141" s="626"/>
      <c r="CS141" s="626"/>
      <c r="CT141" s="626"/>
      <c r="CU141" s="626"/>
      <c r="CV141" s="626"/>
      <c r="CW141" s="626"/>
      <c r="CX141" s="633"/>
      <c r="CY141" s="626"/>
      <c r="CZ141" s="626"/>
      <c r="DA141" s="626"/>
      <c r="DB141" s="626"/>
      <c r="DC141" s="626"/>
      <c r="DD141" s="626"/>
      <c r="DE141" s="633"/>
      <c r="DF141" s="626"/>
      <c r="DG141" s="626"/>
      <c r="DH141" s="626"/>
      <c r="DI141" s="626"/>
      <c r="DJ141" s="626"/>
      <c r="DK141" s="626"/>
      <c r="DL141" s="633"/>
      <c r="DM141" s="626"/>
      <c r="DN141" s="626"/>
      <c r="DO141" s="626"/>
      <c r="DP141" s="626"/>
      <c r="DQ141" s="626"/>
      <c r="DR141" s="626"/>
      <c r="DS141" s="633"/>
      <c r="DT141" s="626"/>
      <c r="DU141" s="626"/>
      <c r="DV141" s="626"/>
      <c r="DW141" s="626"/>
      <c r="DX141" s="626"/>
      <c r="DY141" s="626"/>
      <c r="DZ141" s="633"/>
      <c r="EA141" s="626"/>
      <c r="EB141" s="626"/>
      <c r="EC141" s="626"/>
      <c r="ED141" s="626"/>
      <c r="EE141" s="626"/>
      <c r="EF141" s="626"/>
      <c r="EG141" s="633"/>
      <c r="EH141" s="626"/>
      <c r="EI141" s="626"/>
      <c r="EJ141" s="626"/>
      <c r="EK141" s="626"/>
      <c r="EL141" s="626"/>
      <c r="EM141" s="626"/>
      <c r="EN141" s="633"/>
      <c r="EO141" s="626"/>
      <c r="EP141" s="626"/>
      <c r="EQ141" s="626"/>
      <c r="ER141" s="626"/>
      <c r="ES141" s="626"/>
      <c r="ET141" s="626"/>
      <c r="EU141" s="633"/>
      <c r="EV141" s="626"/>
      <c r="EW141" s="626"/>
      <c r="EX141" s="626"/>
      <c r="EY141" s="626"/>
      <c r="EZ141" s="626"/>
      <c r="FA141" s="626"/>
      <c r="FB141" s="633"/>
      <c r="FC141" s="626"/>
      <c r="FD141" s="626"/>
      <c r="FE141" s="626"/>
      <c r="FF141" s="626"/>
      <c r="FG141" s="626"/>
      <c r="FH141" s="626"/>
      <c r="FI141" s="633"/>
      <c r="FJ141" s="626"/>
      <c r="FK141" s="626"/>
      <c r="FL141" s="626"/>
      <c r="FM141" s="626"/>
      <c r="FN141" s="626"/>
      <c r="FO141" s="626"/>
      <c r="FP141" s="633"/>
      <c r="FQ141" s="626"/>
      <c r="FR141" s="626"/>
      <c r="FS141" s="626"/>
      <c r="FT141" s="626"/>
      <c r="FU141" s="627"/>
      <c r="FV141" s="625"/>
      <c r="FW141" s="633"/>
      <c r="FX141" s="626"/>
      <c r="FY141" s="626"/>
      <c r="FZ141" s="626"/>
      <c r="GA141" s="626"/>
      <c r="GB141" s="626"/>
      <c r="GC141" s="626"/>
      <c r="GD141" s="633"/>
      <c r="GE141" s="626"/>
      <c r="GF141" s="626"/>
      <c r="GG141" s="626"/>
      <c r="GH141" s="626"/>
      <c r="GI141" s="626"/>
      <c r="GJ141" s="626"/>
      <c r="GK141" s="633"/>
      <c r="GL141" s="626"/>
      <c r="GM141" s="626"/>
      <c r="GN141" s="626"/>
      <c r="GO141" s="626"/>
      <c r="GP141" s="626"/>
      <c r="GQ141" s="626"/>
      <c r="GR141" s="633"/>
      <c r="GS141" s="626"/>
      <c r="GT141" s="626"/>
      <c r="GU141" s="626"/>
      <c r="GV141" s="626"/>
      <c r="GW141" s="626"/>
      <c r="GX141" s="626"/>
      <c r="GY141" s="634"/>
      <c r="GZ141" s="625"/>
      <c r="HA141" s="626"/>
      <c r="HB141" s="626"/>
      <c r="HC141" s="626"/>
      <c r="HD141" s="626"/>
      <c r="HE141" s="626"/>
      <c r="HF141" s="633"/>
      <c r="HG141" s="626"/>
      <c r="HH141" s="626"/>
      <c r="HI141" s="626"/>
      <c r="HJ141" s="626"/>
      <c r="HK141" s="626"/>
      <c r="HL141" s="626"/>
      <c r="HM141" s="633"/>
      <c r="HN141" s="626"/>
      <c r="HO141" s="626"/>
      <c r="HP141" s="626"/>
      <c r="HQ141" s="626"/>
      <c r="HR141" s="626"/>
      <c r="HS141" s="626"/>
      <c r="HT141" s="633"/>
      <c r="HU141" s="626"/>
      <c r="HV141" s="626"/>
      <c r="HW141" s="626"/>
      <c r="HX141" s="626"/>
      <c r="HY141" s="626"/>
      <c r="HZ141" s="626"/>
      <c r="IA141" s="633"/>
      <c r="IB141" s="626"/>
      <c r="IC141" s="626"/>
      <c r="ID141" s="653"/>
      <c r="IE141" s="654"/>
      <c r="IF141" s="655"/>
      <c r="IG141" s="655"/>
      <c r="IH141" s="633"/>
      <c r="II141" s="626"/>
      <c r="IJ141" s="626"/>
      <c r="IK141" s="626"/>
      <c r="IL141" s="626"/>
      <c r="IM141" s="626"/>
      <c r="IN141" s="626"/>
      <c r="IO141" s="633"/>
      <c r="IP141" s="626"/>
      <c r="IQ141" s="626"/>
      <c r="IR141" s="626"/>
      <c r="IS141" s="626"/>
      <c r="IT141" s="626"/>
      <c r="IU141" s="626"/>
      <c r="IV141" s="633"/>
      <c r="IW141" s="626"/>
      <c r="IX141" s="626"/>
      <c r="IY141" s="626"/>
      <c r="IZ141" s="626"/>
      <c r="JA141" s="626"/>
      <c r="JB141" s="626"/>
      <c r="JC141" s="633"/>
      <c r="JE141" s="643">
        <v>30</v>
      </c>
      <c r="JF141" s="643">
        <v>30</v>
      </c>
      <c r="JG141" s="643">
        <v>30</v>
      </c>
      <c r="JH141" s="626">
        <v>20</v>
      </c>
      <c r="JI141" s="626"/>
      <c r="JJ141" s="633"/>
      <c r="JK141" s="626"/>
      <c r="JL141" s="626"/>
      <c r="JM141" s="712" t="s">
        <v>840</v>
      </c>
      <c r="JO141" s="626"/>
      <c r="JP141" s="626"/>
      <c r="JQ141" s="633"/>
      <c r="JR141" s="626"/>
      <c r="JS141" s="626"/>
      <c r="JT141" s="626"/>
      <c r="JU141" s="626"/>
      <c r="JV141" s="626"/>
      <c r="JW141" s="626"/>
      <c r="JX141" s="644"/>
      <c r="JY141" s="626"/>
      <c r="JZ141" s="626"/>
      <c r="KA141" s="626"/>
      <c r="KB141" s="626"/>
      <c r="KC141" s="626"/>
      <c r="KD141" s="626"/>
      <c r="KE141" s="633"/>
      <c r="KF141" s="643"/>
      <c r="KG141" s="626"/>
      <c r="KH141" s="626"/>
      <c r="KI141" s="626"/>
      <c r="KJ141" s="626"/>
      <c r="KK141" s="628"/>
      <c r="KL141" s="633"/>
      <c r="KM141" s="626"/>
      <c r="KN141" s="626"/>
      <c r="KO141" s="626"/>
      <c r="KP141" s="626"/>
      <c r="KQ141" s="626"/>
      <c r="KR141" s="626"/>
      <c r="KS141" s="633"/>
      <c r="KT141" s="626"/>
      <c r="KU141" s="626"/>
      <c r="KV141" s="626"/>
      <c r="KW141" s="626"/>
      <c r="KX141" s="626"/>
      <c r="KY141" s="626"/>
      <c r="KZ141" s="633"/>
      <c r="LA141" s="626"/>
      <c r="LB141" s="626"/>
      <c r="LC141" s="626"/>
      <c r="LD141" s="626"/>
      <c r="LE141" s="626"/>
      <c r="LF141" s="626"/>
      <c r="LG141" s="633"/>
      <c r="LH141" s="626"/>
      <c r="LI141" s="626"/>
      <c r="LJ141" s="626"/>
      <c r="LK141" s="626"/>
      <c r="LL141" s="626"/>
      <c r="LM141" s="627"/>
      <c r="LN141" s="633"/>
      <c r="LO141" s="626"/>
      <c r="LP141" s="626"/>
      <c r="LQ141" s="626"/>
      <c r="LR141" s="626"/>
      <c r="LS141" s="626"/>
      <c r="LT141" s="626"/>
      <c r="LU141" s="633"/>
      <c r="LV141" s="626"/>
      <c r="LW141" s="626"/>
      <c r="LX141" s="626"/>
      <c r="LY141" s="626"/>
      <c r="LZ141" s="626"/>
      <c r="MA141" s="626"/>
      <c r="MB141" s="633"/>
      <c r="MC141" s="790"/>
      <c r="MD141" s="790"/>
      <c r="ME141" s="790"/>
      <c r="MF141" s="790"/>
      <c r="MG141" s="790"/>
      <c r="MH141" s="790"/>
      <c r="MI141" s="633"/>
      <c r="MJ141" s="626"/>
      <c r="MK141" s="626"/>
      <c r="ML141" s="626"/>
      <c r="MM141" s="626"/>
      <c r="MN141" s="626"/>
      <c r="MO141" s="626"/>
      <c r="MP141" s="633"/>
      <c r="MQ141" s="626"/>
      <c r="MR141" s="626"/>
      <c r="MS141" s="626"/>
      <c r="MT141" s="626"/>
    </row>
    <row r="142" spans="1:358" ht="22.8" customHeight="1" thickBot="1">
      <c r="A142" s="724">
        <v>1</v>
      </c>
      <c r="B142" s="630"/>
      <c r="C142" s="630"/>
      <c r="D142" s="746"/>
      <c r="E142" s="630"/>
      <c r="F142" s="774" t="s">
        <v>648</v>
      </c>
      <c r="G142" s="632">
        <f>SUM(H142:LP142)</f>
        <v>117</v>
      </c>
      <c r="H142" s="625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  <c r="Z142" s="626"/>
      <c r="AA142" s="626"/>
      <c r="AB142" s="626"/>
      <c r="AC142" s="626"/>
      <c r="AD142" s="626"/>
      <c r="AE142" s="626"/>
      <c r="AF142" s="626"/>
      <c r="AG142" s="626"/>
      <c r="AH142" s="626"/>
      <c r="AI142" s="626"/>
      <c r="AJ142" s="626"/>
      <c r="AK142" s="626"/>
      <c r="AL142" s="626"/>
      <c r="AM142" s="626"/>
      <c r="AN142" s="626"/>
      <c r="AO142" s="626"/>
      <c r="AP142" s="626"/>
      <c r="AQ142" s="626"/>
      <c r="AR142" s="626"/>
      <c r="AS142" s="626"/>
      <c r="AT142" s="626"/>
      <c r="AU142" s="626"/>
      <c r="AV142" s="626"/>
      <c r="AW142" s="626"/>
      <c r="AX142" s="626"/>
      <c r="AY142" s="626"/>
      <c r="AZ142" s="626"/>
      <c r="BA142" s="626"/>
      <c r="BB142" s="626"/>
      <c r="BC142" s="626"/>
      <c r="BD142" s="626"/>
      <c r="BE142" s="626"/>
      <c r="BF142" s="626"/>
      <c r="BG142" s="626"/>
      <c r="BH142" s="626"/>
      <c r="BI142" s="626"/>
      <c r="BJ142" s="626"/>
      <c r="BK142" s="626"/>
      <c r="BL142" s="626"/>
      <c r="BM142" s="626"/>
      <c r="BN142" s="626"/>
      <c r="BO142" s="626"/>
      <c r="BP142" s="626"/>
      <c r="BQ142" s="626"/>
      <c r="BR142" s="626"/>
      <c r="BS142" s="626"/>
      <c r="BT142" s="626"/>
      <c r="BU142" s="626"/>
      <c r="BV142" s="626"/>
      <c r="BW142" s="626"/>
      <c r="BX142" s="626"/>
      <c r="BY142" s="626"/>
      <c r="BZ142" s="626"/>
      <c r="CA142" s="626"/>
      <c r="CB142" s="626"/>
      <c r="CC142" s="626"/>
      <c r="CD142" s="626"/>
      <c r="CE142" s="626"/>
      <c r="CF142" s="626"/>
      <c r="CG142" s="626"/>
      <c r="CH142" s="626"/>
      <c r="CI142" s="626"/>
      <c r="CJ142" s="626"/>
      <c r="CK142" s="626"/>
      <c r="CL142" s="626"/>
      <c r="CM142" s="626"/>
      <c r="CN142" s="626"/>
      <c r="CO142" s="626"/>
      <c r="CP142" s="626"/>
      <c r="CQ142" s="626"/>
      <c r="CR142" s="626"/>
      <c r="CS142" s="626"/>
      <c r="CT142" s="626"/>
      <c r="CU142" s="626"/>
      <c r="CV142" s="626"/>
      <c r="CW142" s="626"/>
      <c r="CX142" s="633"/>
      <c r="CY142" s="626"/>
      <c r="CZ142" s="626"/>
      <c r="DA142" s="626"/>
      <c r="DB142" s="626"/>
      <c r="DC142" s="626"/>
      <c r="DD142" s="626"/>
      <c r="DE142" s="633"/>
      <c r="DF142" s="626"/>
      <c r="DG142" s="626"/>
      <c r="DH142" s="626"/>
      <c r="DI142" s="626"/>
      <c r="DJ142" s="626"/>
      <c r="DK142" s="626"/>
      <c r="DL142" s="633"/>
      <c r="DM142" s="626"/>
      <c r="DN142" s="626"/>
      <c r="DO142" s="626"/>
      <c r="DP142" s="626"/>
      <c r="DQ142" s="626"/>
      <c r="DR142" s="626"/>
      <c r="DS142" s="633"/>
      <c r="DT142" s="626"/>
      <c r="DU142" s="626"/>
      <c r="DV142" s="626"/>
      <c r="DW142" s="626"/>
      <c r="DX142" s="626"/>
      <c r="DY142" s="626"/>
      <c r="DZ142" s="633"/>
      <c r="EA142" s="626"/>
      <c r="EB142" s="626"/>
      <c r="EC142" s="626"/>
      <c r="ED142" s="626"/>
      <c r="EE142" s="626"/>
      <c r="EF142" s="626"/>
      <c r="EG142" s="633"/>
      <c r="EH142" s="626"/>
      <c r="EI142" s="626"/>
      <c r="EJ142" s="626"/>
      <c r="EK142" s="626"/>
      <c r="EL142" s="626"/>
      <c r="EM142" s="626"/>
      <c r="EN142" s="633"/>
      <c r="EO142" s="626"/>
      <c r="EP142" s="626"/>
      <c r="EQ142" s="626"/>
      <c r="ER142" s="626"/>
      <c r="ES142" s="626"/>
      <c r="ET142" s="626"/>
      <c r="EU142" s="633"/>
      <c r="EV142" s="626"/>
      <c r="EW142" s="626"/>
      <c r="EX142" s="626"/>
      <c r="EY142" s="626"/>
      <c r="EZ142" s="626"/>
      <c r="FA142" s="626"/>
      <c r="FB142" s="633"/>
      <c r="FC142" s="626"/>
      <c r="FD142" s="626"/>
      <c r="FE142" s="626"/>
      <c r="FF142" s="626"/>
      <c r="FG142" s="626"/>
      <c r="FH142" s="626"/>
      <c r="FI142" s="633"/>
      <c r="FJ142" s="626"/>
      <c r="FK142" s="626"/>
      <c r="FL142" s="626"/>
      <c r="FM142" s="626"/>
      <c r="FN142" s="626"/>
      <c r="FO142" s="626"/>
      <c r="FP142" s="633"/>
      <c r="FQ142" s="626"/>
      <c r="FR142" s="626"/>
      <c r="FS142" s="626"/>
      <c r="FT142" s="626"/>
      <c r="FU142" s="627"/>
      <c r="FV142" s="625"/>
      <c r="FW142" s="633"/>
      <c r="FX142" s="626"/>
      <c r="FY142" s="626"/>
      <c r="FZ142" s="626"/>
      <c r="GA142" s="626"/>
      <c r="GB142" s="626"/>
      <c r="GC142" s="626"/>
      <c r="GD142" s="633"/>
      <c r="GE142" s="626"/>
      <c r="GF142" s="626"/>
      <c r="GG142" s="626"/>
      <c r="GH142" s="626"/>
      <c r="GI142" s="626"/>
      <c r="GJ142" s="626"/>
      <c r="GK142" s="633"/>
      <c r="GL142" s="626"/>
      <c r="GM142" s="626"/>
      <c r="GN142" s="626"/>
      <c r="GO142" s="626"/>
      <c r="GP142" s="626"/>
      <c r="GQ142" s="626"/>
      <c r="GR142" s="633"/>
      <c r="GS142" s="626"/>
      <c r="GT142" s="626"/>
      <c r="GU142" s="626"/>
      <c r="GV142" s="626"/>
      <c r="GW142" s="626"/>
      <c r="GX142" s="626"/>
      <c r="GY142" s="634"/>
      <c r="GZ142" s="625"/>
      <c r="HA142" s="626"/>
      <c r="HB142" s="626"/>
      <c r="HC142" s="626"/>
      <c r="HD142" s="626"/>
      <c r="HE142" s="626"/>
      <c r="HF142" s="633"/>
      <c r="HG142" s="626"/>
      <c r="HH142" s="626"/>
      <c r="HI142" s="626"/>
      <c r="HJ142" s="626"/>
      <c r="HK142" s="626"/>
      <c r="HL142" s="626"/>
      <c r="HM142" s="633"/>
      <c r="HN142" s="626"/>
      <c r="HO142" s="626"/>
      <c r="HP142" s="626"/>
      <c r="HQ142" s="626"/>
      <c r="HR142" s="626"/>
      <c r="HS142" s="626"/>
      <c r="HT142" s="633"/>
      <c r="HU142" s="626"/>
      <c r="HV142" s="626"/>
      <c r="HW142" s="626"/>
      <c r="HX142" s="626"/>
      <c r="HY142" s="626"/>
      <c r="HZ142" s="626"/>
      <c r="IA142" s="633"/>
      <c r="IB142" s="626"/>
      <c r="IC142" s="626"/>
      <c r="ID142" s="653"/>
      <c r="IE142" s="654"/>
      <c r="IF142" s="655"/>
      <c r="IG142" s="655"/>
      <c r="IH142" s="633"/>
      <c r="II142" s="626"/>
      <c r="IJ142" s="626"/>
      <c r="IK142" s="626"/>
      <c r="IL142" s="626"/>
      <c r="IM142" s="626"/>
      <c r="IN142" s="626"/>
      <c r="IO142" s="633"/>
      <c r="IP142" s="626"/>
      <c r="IQ142" s="626"/>
      <c r="IR142" s="626"/>
      <c r="IS142" s="626"/>
      <c r="IT142" s="626"/>
      <c r="IU142" s="626"/>
      <c r="IV142" s="633"/>
      <c r="IW142" s="626"/>
      <c r="IX142" s="626"/>
      <c r="IY142" s="626"/>
      <c r="IZ142" s="626"/>
      <c r="JA142" s="626"/>
      <c r="JB142" s="626"/>
      <c r="JC142" s="633"/>
      <c r="JD142" s="626"/>
      <c r="JE142" s="626"/>
      <c r="JF142" s="626"/>
      <c r="JG142" s="626"/>
      <c r="JH142" s="626"/>
      <c r="JJ142" s="633"/>
      <c r="JK142" s="626"/>
      <c r="JL142" s="626"/>
      <c r="JM142" s="718">
        <v>2</v>
      </c>
      <c r="JN142" s="767">
        <f>JM142*12</f>
        <v>24</v>
      </c>
      <c r="JP142" s="778">
        <v>3</v>
      </c>
      <c r="JQ142" s="767">
        <f>JP142*12</f>
        <v>36</v>
      </c>
      <c r="JR142" s="626"/>
      <c r="JS142" s="626"/>
      <c r="JT142" s="626"/>
      <c r="JU142" s="778">
        <v>4</v>
      </c>
      <c r="JV142" s="767">
        <f>JU142*12</f>
        <v>48</v>
      </c>
      <c r="JX142" s="644"/>
      <c r="JY142" s="626"/>
      <c r="JZ142" s="626"/>
      <c r="KA142" s="626"/>
      <c r="KB142" s="626"/>
      <c r="KC142" s="626"/>
      <c r="KD142" s="626"/>
      <c r="KE142" s="633"/>
      <c r="KF142" s="626"/>
      <c r="KG142" s="626"/>
      <c r="KH142" s="626"/>
      <c r="KI142" s="626"/>
      <c r="KJ142" s="626"/>
      <c r="KK142" s="628"/>
      <c r="KL142" s="633"/>
      <c r="KM142" s="626"/>
      <c r="KN142" s="626"/>
      <c r="KO142" s="626"/>
      <c r="KP142" s="626"/>
      <c r="KQ142" s="626"/>
      <c r="KR142" s="626"/>
      <c r="KS142" s="633"/>
      <c r="KT142" s="626"/>
      <c r="KU142" s="626"/>
      <c r="KV142" s="626"/>
      <c r="KW142" s="626"/>
      <c r="KX142" s="626"/>
      <c r="KY142" s="626"/>
      <c r="KZ142" s="633"/>
      <c r="LA142" s="626"/>
      <c r="LB142" s="626"/>
      <c r="LC142" s="626"/>
      <c r="LD142" s="626"/>
      <c r="LE142" s="626"/>
      <c r="LF142" s="626"/>
      <c r="LG142" s="633"/>
      <c r="LH142" s="626"/>
      <c r="LI142" s="626"/>
      <c r="LJ142" s="626"/>
      <c r="LK142" s="626"/>
      <c r="LL142" s="626"/>
      <c r="LM142" s="627"/>
      <c r="LN142" s="633"/>
      <c r="LO142" s="626"/>
      <c r="LP142" s="626"/>
      <c r="LQ142" s="626"/>
      <c r="LR142" s="626"/>
      <c r="LS142" s="626"/>
      <c r="LT142" s="626"/>
      <c r="LU142" s="633"/>
      <c r="LV142" s="626"/>
      <c r="LW142" s="626"/>
      <c r="LX142" s="626"/>
      <c r="LY142" s="626"/>
      <c r="LZ142" s="626"/>
      <c r="MA142" s="626"/>
      <c r="MB142" s="633"/>
      <c r="MC142" s="790"/>
      <c r="MD142" s="790"/>
      <c r="ME142" s="790"/>
      <c r="MF142" s="790"/>
      <c r="MG142" s="790"/>
      <c r="MH142" s="790"/>
      <c r="MI142" s="633"/>
      <c r="MJ142" s="626"/>
      <c r="MK142" s="626"/>
      <c r="ML142" s="626"/>
      <c r="MM142" s="626"/>
      <c r="MN142" s="626"/>
      <c r="MO142" s="626"/>
      <c r="MP142" s="633"/>
      <c r="MQ142" s="626"/>
      <c r="MR142" s="626"/>
      <c r="MS142" s="626"/>
      <c r="MT142" s="626"/>
    </row>
    <row r="143" spans="1:358" ht="22.8" customHeight="1" thickBot="1">
      <c r="A143" s="775">
        <v>3</v>
      </c>
      <c r="B143" s="775">
        <v>124</v>
      </c>
      <c r="C143" s="775" t="s">
        <v>790</v>
      </c>
      <c r="D143" s="688"/>
      <c r="E143" s="688" t="s">
        <v>686</v>
      </c>
      <c r="F143" s="631" t="s">
        <v>792</v>
      </c>
      <c r="G143" s="632">
        <f t="shared" si="11"/>
        <v>100</v>
      </c>
      <c r="H143" s="625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26"/>
      <c r="AB143" s="626"/>
      <c r="AC143" s="626"/>
      <c r="AD143" s="626"/>
      <c r="AE143" s="626"/>
      <c r="AF143" s="626"/>
      <c r="AG143" s="626"/>
      <c r="AH143" s="626"/>
      <c r="AI143" s="626"/>
      <c r="AJ143" s="626"/>
      <c r="AK143" s="626"/>
      <c r="AL143" s="626"/>
      <c r="AM143" s="626"/>
      <c r="AN143" s="626"/>
      <c r="AO143" s="626"/>
      <c r="AP143" s="626"/>
      <c r="AQ143" s="626"/>
      <c r="AR143" s="626"/>
      <c r="AS143" s="626"/>
      <c r="AT143" s="626"/>
      <c r="AU143" s="626"/>
      <c r="AV143" s="626"/>
      <c r="AW143" s="626"/>
      <c r="AX143" s="626"/>
      <c r="AY143" s="626"/>
      <c r="AZ143" s="626"/>
      <c r="BA143" s="626"/>
      <c r="BB143" s="626"/>
      <c r="BC143" s="626"/>
      <c r="BD143" s="626"/>
      <c r="BE143" s="626"/>
      <c r="BF143" s="626"/>
      <c r="BG143" s="626"/>
      <c r="BH143" s="626"/>
      <c r="BI143" s="626"/>
      <c r="BJ143" s="626"/>
      <c r="BK143" s="626"/>
      <c r="BL143" s="626"/>
      <c r="BM143" s="626"/>
      <c r="BN143" s="626"/>
      <c r="BO143" s="626"/>
      <c r="BP143" s="626"/>
      <c r="BQ143" s="626"/>
      <c r="BR143" s="626"/>
      <c r="BS143" s="626"/>
      <c r="BT143" s="626"/>
      <c r="BU143" s="626"/>
      <c r="BV143" s="626"/>
      <c r="BW143" s="626"/>
      <c r="BX143" s="626"/>
      <c r="BY143" s="626"/>
      <c r="BZ143" s="626"/>
      <c r="CA143" s="626"/>
      <c r="CB143" s="626"/>
      <c r="CC143" s="626"/>
      <c r="CD143" s="626"/>
      <c r="CE143" s="626"/>
      <c r="CF143" s="626"/>
      <c r="CG143" s="626"/>
      <c r="CH143" s="626"/>
      <c r="CI143" s="626"/>
      <c r="CJ143" s="626"/>
      <c r="CK143" s="626"/>
      <c r="CL143" s="626"/>
      <c r="CM143" s="626"/>
      <c r="CN143" s="626"/>
      <c r="CO143" s="626"/>
      <c r="CP143" s="626"/>
      <c r="CQ143" s="626"/>
      <c r="CR143" s="626"/>
      <c r="CS143" s="626"/>
      <c r="CT143" s="626"/>
      <c r="CU143" s="626"/>
      <c r="CV143" s="626"/>
      <c r="CW143" s="626"/>
      <c r="CX143" s="633"/>
      <c r="CY143" s="626"/>
      <c r="CZ143" s="626"/>
      <c r="DA143" s="626"/>
      <c r="DB143" s="626"/>
      <c r="DC143" s="626"/>
      <c r="DD143" s="626"/>
      <c r="DE143" s="633"/>
      <c r="DF143" s="626"/>
      <c r="DG143" s="626"/>
      <c r="DH143" s="626"/>
      <c r="DI143" s="626"/>
      <c r="DJ143" s="626"/>
      <c r="DK143" s="626"/>
      <c r="DL143" s="633"/>
      <c r="DM143" s="626"/>
      <c r="DN143" s="626"/>
      <c r="DO143" s="626"/>
      <c r="DP143" s="626"/>
      <c r="DQ143" s="626"/>
      <c r="DR143" s="626"/>
      <c r="DS143" s="633"/>
      <c r="DT143" s="626"/>
      <c r="DU143" s="626"/>
      <c r="DV143" s="626"/>
      <c r="DW143" s="626"/>
      <c r="DX143" s="626"/>
      <c r="DY143" s="626"/>
      <c r="DZ143" s="633"/>
      <c r="EA143" s="626"/>
      <c r="EB143" s="626"/>
      <c r="EC143" s="626"/>
      <c r="ED143" s="626"/>
      <c r="EE143" s="626"/>
      <c r="EF143" s="626"/>
      <c r="EG143" s="633"/>
      <c r="EH143" s="626"/>
      <c r="EI143" s="626"/>
      <c r="EJ143" s="626"/>
      <c r="EK143" s="626"/>
      <c r="EL143" s="626"/>
      <c r="EM143" s="626"/>
      <c r="EN143" s="633"/>
      <c r="EO143" s="626"/>
      <c r="EP143" s="626"/>
      <c r="EQ143" s="626"/>
      <c r="ER143" s="626"/>
      <c r="ES143" s="626"/>
      <c r="ET143" s="626"/>
      <c r="EU143" s="633"/>
      <c r="EV143" s="626"/>
      <c r="EW143" s="626"/>
      <c r="EX143" s="626"/>
      <c r="EY143" s="626"/>
      <c r="EZ143" s="626"/>
      <c r="FA143" s="626"/>
      <c r="FB143" s="633"/>
      <c r="FC143" s="626"/>
      <c r="FD143" s="626"/>
      <c r="FE143" s="626"/>
      <c r="FF143" s="626"/>
      <c r="FG143" s="626"/>
      <c r="FH143" s="626"/>
      <c r="FI143" s="633"/>
      <c r="FJ143" s="626"/>
      <c r="FK143" s="626"/>
      <c r="FL143" s="626"/>
      <c r="FM143" s="626"/>
      <c r="FN143" s="626"/>
      <c r="FO143" s="626"/>
      <c r="FP143" s="633"/>
      <c r="FQ143" s="626"/>
      <c r="FR143" s="626"/>
      <c r="FS143" s="626"/>
      <c r="FT143" s="626"/>
      <c r="FU143" s="627"/>
      <c r="FV143" s="625"/>
      <c r="FW143" s="633"/>
      <c r="FX143" s="626"/>
      <c r="FY143" s="626"/>
      <c r="FZ143" s="626"/>
      <c r="GA143" s="626"/>
      <c r="GB143" s="626"/>
      <c r="GC143" s="626"/>
      <c r="GD143" s="633"/>
      <c r="GE143" s="626"/>
      <c r="GF143" s="626"/>
      <c r="GG143" s="626"/>
      <c r="GH143" s="626"/>
      <c r="GI143" s="626"/>
      <c r="GJ143" s="626"/>
      <c r="GK143" s="633"/>
      <c r="GL143" s="626"/>
      <c r="GM143" s="626"/>
      <c r="GN143" s="626"/>
      <c r="GO143" s="626"/>
      <c r="GP143" s="626"/>
      <c r="GQ143" s="626"/>
      <c r="GR143" s="633"/>
      <c r="GS143" s="626"/>
      <c r="GT143" s="626"/>
      <c r="GU143" s="626"/>
      <c r="GV143" s="626"/>
      <c r="GW143" s="626"/>
      <c r="GX143" s="626"/>
      <c r="GY143" s="634"/>
      <c r="GZ143" s="625"/>
      <c r="HA143" s="626"/>
      <c r="HB143" s="626"/>
      <c r="HC143" s="626"/>
      <c r="HD143" s="626"/>
      <c r="HE143" s="626"/>
      <c r="HF143" s="633"/>
      <c r="HG143" s="626"/>
      <c r="HH143" s="626"/>
      <c r="HI143" s="626"/>
      <c r="HJ143" s="626"/>
      <c r="HK143" s="626"/>
      <c r="HL143" s="626"/>
      <c r="HM143" s="633"/>
      <c r="HN143" s="626"/>
      <c r="HO143" s="626"/>
      <c r="HP143" s="626"/>
      <c r="HQ143" s="626"/>
      <c r="HR143" s="626"/>
      <c r="HS143" s="626"/>
      <c r="HT143" s="633"/>
      <c r="HU143" s="626"/>
      <c r="HV143" s="626"/>
      <c r="HW143" s="626"/>
      <c r="HX143" s="626"/>
      <c r="HY143" s="626"/>
      <c r="HZ143" s="626"/>
      <c r="IA143" s="633"/>
      <c r="IB143" s="626"/>
      <c r="IC143" s="626"/>
      <c r="ID143" s="653"/>
      <c r="IE143" s="654"/>
      <c r="IF143" s="655"/>
      <c r="IG143" s="655"/>
      <c r="IH143" s="633"/>
      <c r="II143" s="626"/>
      <c r="IJ143" s="626"/>
      <c r="IK143" s="626"/>
      <c r="IL143" s="626"/>
      <c r="IM143" s="626"/>
      <c r="IN143" s="626"/>
      <c r="IO143" s="633"/>
      <c r="IP143" s="626"/>
      <c r="IQ143" s="626"/>
      <c r="IR143" s="626"/>
      <c r="IS143" s="626"/>
      <c r="IT143" s="643"/>
      <c r="IU143" s="643"/>
      <c r="IV143" s="633"/>
      <c r="IW143" s="626"/>
      <c r="IX143" s="626"/>
      <c r="IY143" s="626"/>
      <c r="IZ143" s="626"/>
      <c r="JA143" s="626"/>
      <c r="JB143" s="626"/>
      <c r="JC143" s="633"/>
      <c r="JD143" s="626"/>
      <c r="JE143" s="626"/>
      <c r="JF143" s="626"/>
      <c r="JG143" s="626"/>
      <c r="JH143" s="626">
        <v>10</v>
      </c>
      <c r="JI143" s="626">
        <v>30</v>
      </c>
      <c r="JJ143" s="633"/>
      <c r="JK143" s="626">
        <v>30</v>
      </c>
      <c r="JL143" s="626">
        <v>30</v>
      </c>
      <c r="JM143" s="626"/>
      <c r="JN143" s="626"/>
      <c r="JO143" s="626"/>
      <c r="JP143" s="626"/>
      <c r="JQ143" s="633"/>
      <c r="JR143" s="626"/>
      <c r="JS143" s="626"/>
      <c r="JT143" s="626"/>
      <c r="JU143" s="626"/>
      <c r="JV143" s="626"/>
      <c r="JW143" s="626"/>
      <c r="JX143" s="633"/>
      <c r="JY143" s="626"/>
      <c r="JZ143" s="626"/>
      <c r="KA143" s="626"/>
      <c r="KB143" s="626"/>
      <c r="KC143" s="626"/>
      <c r="KD143" s="626"/>
      <c r="KE143" s="633"/>
      <c r="KF143" s="626"/>
      <c r="KG143" s="626"/>
      <c r="KH143" s="626"/>
      <c r="KI143" s="626"/>
      <c r="KJ143" s="626"/>
      <c r="KK143" s="628"/>
      <c r="KL143" s="633"/>
      <c r="KM143" s="626"/>
      <c r="KN143" s="626"/>
      <c r="KO143" s="626"/>
      <c r="KP143" s="626"/>
      <c r="KQ143" s="626"/>
      <c r="KR143" s="626"/>
      <c r="KS143" s="633"/>
      <c r="KT143" s="626"/>
      <c r="KU143" s="626"/>
      <c r="KV143" s="626"/>
      <c r="KW143" s="626"/>
      <c r="KX143" s="626"/>
      <c r="KY143" s="626"/>
      <c r="KZ143" s="633"/>
      <c r="LA143" s="626"/>
      <c r="LB143" s="626"/>
      <c r="LC143" s="626"/>
      <c r="LD143" s="626"/>
      <c r="LE143" s="626"/>
      <c r="LF143" s="626"/>
      <c r="LG143" s="633"/>
      <c r="LH143" s="626"/>
      <c r="LI143" s="626"/>
      <c r="LJ143" s="626"/>
      <c r="LK143" s="626"/>
      <c r="LL143" s="626"/>
      <c r="LM143" s="627"/>
      <c r="LN143" s="633"/>
      <c r="LO143" s="626"/>
      <c r="LP143" s="626"/>
      <c r="LQ143" s="626"/>
      <c r="LR143" s="626"/>
      <c r="LS143" s="626"/>
      <c r="LT143" s="626"/>
      <c r="LU143" s="633"/>
      <c r="LV143" s="626"/>
      <c r="LW143" s="626"/>
      <c r="LX143" s="626"/>
      <c r="LY143" s="626"/>
      <c r="LZ143" s="626"/>
      <c r="MA143" s="626"/>
      <c r="MB143" s="633"/>
      <c r="MC143" s="790"/>
      <c r="MD143" s="790"/>
      <c r="ME143" s="790"/>
      <c r="MF143" s="790"/>
      <c r="MG143" s="790"/>
      <c r="MH143" s="790"/>
      <c r="MI143" s="633"/>
      <c r="MJ143" s="626"/>
      <c r="MK143" s="626"/>
      <c r="ML143" s="626"/>
      <c r="MM143" s="626"/>
      <c r="MN143" s="626"/>
      <c r="MO143" s="626"/>
      <c r="MP143" s="633"/>
      <c r="MQ143" s="626"/>
      <c r="MR143" s="626"/>
      <c r="MS143" s="626"/>
      <c r="MT143" s="626"/>
    </row>
    <row r="144" spans="1:358" ht="22.8" customHeight="1" thickBot="1">
      <c r="A144" s="630">
        <v>3</v>
      </c>
      <c r="B144" s="630"/>
      <c r="C144" s="630"/>
      <c r="D144" s="630"/>
      <c r="E144" s="630"/>
      <c r="F144" s="631" t="s">
        <v>648</v>
      </c>
      <c r="G144" s="632">
        <f t="shared" si="11"/>
        <v>105</v>
      </c>
      <c r="H144" s="625"/>
      <c r="I144" s="626"/>
      <c r="J144" s="626"/>
      <c r="K144" s="626"/>
      <c r="L144" s="626"/>
      <c r="M144" s="626"/>
      <c r="N144" s="626"/>
      <c r="O144" s="626"/>
      <c r="P144" s="626"/>
      <c r="Q144" s="626"/>
      <c r="R144" s="626"/>
      <c r="S144" s="626"/>
      <c r="T144" s="626"/>
      <c r="U144" s="626"/>
      <c r="V144" s="626"/>
      <c r="W144" s="626"/>
      <c r="X144" s="626"/>
      <c r="Y144" s="626"/>
      <c r="Z144" s="626"/>
      <c r="AA144" s="626"/>
      <c r="AB144" s="626"/>
      <c r="AC144" s="626"/>
      <c r="AD144" s="626"/>
      <c r="AE144" s="626"/>
      <c r="AF144" s="626"/>
      <c r="AG144" s="626"/>
      <c r="AH144" s="626"/>
      <c r="AI144" s="626"/>
      <c r="AJ144" s="626"/>
      <c r="AK144" s="626"/>
      <c r="AL144" s="626"/>
      <c r="AM144" s="626"/>
      <c r="AN144" s="626"/>
      <c r="AO144" s="626"/>
      <c r="AP144" s="626"/>
      <c r="AQ144" s="626"/>
      <c r="AR144" s="626"/>
      <c r="AS144" s="626"/>
      <c r="AT144" s="626"/>
      <c r="AU144" s="626"/>
      <c r="AV144" s="626"/>
      <c r="AW144" s="626"/>
      <c r="AX144" s="626"/>
      <c r="AY144" s="626"/>
      <c r="AZ144" s="626"/>
      <c r="BA144" s="626"/>
      <c r="BB144" s="626"/>
      <c r="BC144" s="626"/>
      <c r="BD144" s="626"/>
      <c r="BE144" s="626"/>
      <c r="BF144" s="626"/>
      <c r="BG144" s="626"/>
      <c r="BH144" s="626"/>
      <c r="BI144" s="626"/>
      <c r="BJ144" s="626"/>
      <c r="BK144" s="626"/>
      <c r="BL144" s="626"/>
      <c r="BM144" s="626"/>
      <c r="BN144" s="626"/>
      <c r="BO144" s="626"/>
      <c r="BP144" s="626"/>
      <c r="BQ144" s="626"/>
      <c r="BR144" s="626"/>
      <c r="BS144" s="626"/>
      <c r="BT144" s="626"/>
      <c r="BU144" s="626"/>
      <c r="BV144" s="626"/>
      <c r="BW144" s="626"/>
      <c r="BX144" s="626"/>
      <c r="BY144" s="626"/>
      <c r="BZ144" s="626"/>
      <c r="CA144" s="626"/>
      <c r="CB144" s="626"/>
      <c r="CC144" s="626"/>
      <c r="CD144" s="626"/>
      <c r="CE144" s="626"/>
      <c r="CF144" s="626"/>
      <c r="CG144" s="626"/>
      <c r="CH144" s="626"/>
      <c r="CI144" s="626"/>
      <c r="CJ144" s="626"/>
      <c r="CK144" s="626"/>
      <c r="CL144" s="626"/>
      <c r="CM144" s="626"/>
      <c r="CN144" s="626"/>
      <c r="CO144" s="626"/>
      <c r="CP144" s="626"/>
      <c r="CQ144" s="626"/>
      <c r="CR144" s="626"/>
      <c r="CS144" s="626"/>
      <c r="CT144" s="626"/>
      <c r="CU144" s="626"/>
      <c r="CV144" s="626"/>
      <c r="CW144" s="626"/>
      <c r="CX144" s="633"/>
      <c r="CY144" s="626"/>
      <c r="CZ144" s="626"/>
      <c r="DA144" s="626"/>
      <c r="DB144" s="626"/>
      <c r="DC144" s="626"/>
      <c r="DD144" s="626"/>
      <c r="DE144" s="633"/>
      <c r="DF144" s="626"/>
      <c r="DG144" s="626"/>
      <c r="DH144" s="626"/>
      <c r="DI144" s="626"/>
      <c r="DJ144" s="626"/>
      <c r="DK144" s="626"/>
      <c r="DL144" s="633"/>
      <c r="DM144" s="626"/>
      <c r="DN144" s="626"/>
      <c r="DO144" s="626"/>
      <c r="DP144" s="626"/>
      <c r="DQ144" s="626"/>
      <c r="DR144" s="626"/>
      <c r="DS144" s="633"/>
      <c r="DT144" s="626"/>
      <c r="DU144" s="626"/>
      <c r="DV144" s="626"/>
      <c r="DW144" s="626"/>
      <c r="DX144" s="626"/>
      <c r="DY144" s="626"/>
      <c r="DZ144" s="633"/>
      <c r="EA144" s="626"/>
      <c r="EB144" s="626"/>
      <c r="EC144" s="626"/>
      <c r="ED144" s="626"/>
      <c r="EE144" s="626"/>
      <c r="EF144" s="626"/>
      <c r="EG144" s="633"/>
      <c r="EH144" s="626"/>
      <c r="EI144" s="626"/>
      <c r="EJ144" s="626"/>
      <c r="EK144" s="626"/>
      <c r="EL144" s="626"/>
      <c r="EM144" s="626"/>
      <c r="EN144" s="633"/>
      <c r="EO144" s="626"/>
      <c r="EP144" s="626"/>
      <c r="EQ144" s="626"/>
      <c r="ER144" s="626"/>
      <c r="ES144" s="626"/>
      <c r="ET144" s="626"/>
      <c r="EU144" s="633"/>
      <c r="EV144" s="626"/>
      <c r="EW144" s="626"/>
      <c r="EX144" s="626"/>
      <c r="EY144" s="626"/>
      <c r="EZ144" s="626"/>
      <c r="FA144" s="626"/>
      <c r="FB144" s="633"/>
      <c r="FC144" s="626"/>
      <c r="FD144" s="626"/>
      <c r="FE144" s="626"/>
      <c r="FF144" s="626"/>
      <c r="FG144" s="626"/>
      <c r="FH144" s="626"/>
      <c r="FI144" s="633"/>
      <c r="FJ144" s="626"/>
      <c r="FK144" s="626"/>
      <c r="FL144" s="626"/>
      <c r="FM144" s="626"/>
      <c r="FN144" s="626"/>
      <c r="FO144" s="626"/>
      <c r="FP144" s="633"/>
      <c r="FQ144" s="626"/>
      <c r="FR144" s="626"/>
      <c r="FS144" s="626"/>
      <c r="FT144" s="626"/>
      <c r="FU144" s="627"/>
      <c r="FV144" s="625"/>
      <c r="FW144" s="633"/>
      <c r="FX144" s="626"/>
      <c r="FY144" s="626"/>
      <c r="FZ144" s="626"/>
      <c r="GA144" s="626"/>
      <c r="GB144" s="626"/>
      <c r="GC144" s="626"/>
      <c r="GD144" s="633"/>
      <c r="GE144" s="626"/>
      <c r="GF144" s="626"/>
      <c r="GG144" s="626"/>
      <c r="GH144" s="626"/>
      <c r="GI144" s="626"/>
      <c r="GJ144" s="626"/>
      <c r="GK144" s="633"/>
      <c r="GL144" s="626"/>
      <c r="GM144" s="626"/>
      <c r="GN144" s="626"/>
      <c r="GO144" s="626"/>
      <c r="GP144" s="626"/>
      <c r="GQ144" s="626"/>
      <c r="GR144" s="633"/>
      <c r="GS144" s="626"/>
      <c r="GT144" s="626"/>
      <c r="GU144" s="626"/>
      <c r="GV144" s="626"/>
      <c r="GW144" s="626"/>
      <c r="GX144" s="626"/>
      <c r="GY144" s="634"/>
      <c r="GZ144" s="625"/>
      <c r="HA144" s="626"/>
      <c r="HB144" s="626"/>
      <c r="HC144" s="626"/>
      <c r="HD144" s="626"/>
      <c r="HE144" s="626"/>
      <c r="HF144" s="633"/>
      <c r="HG144" s="626"/>
      <c r="HH144" s="626"/>
      <c r="HI144" s="626"/>
      <c r="HJ144" s="626"/>
      <c r="HK144" s="626"/>
      <c r="HL144" s="626"/>
      <c r="HM144" s="633"/>
      <c r="HN144" s="626"/>
      <c r="HO144" s="626"/>
      <c r="HP144" s="626"/>
      <c r="HQ144" s="626"/>
      <c r="HR144" s="626"/>
      <c r="HS144" s="626"/>
      <c r="HT144" s="633"/>
      <c r="HU144" s="626"/>
      <c r="HV144" s="626"/>
      <c r="HW144" s="626"/>
      <c r="HX144" s="626"/>
      <c r="HY144" s="626"/>
      <c r="HZ144" s="626"/>
      <c r="IA144" s="633"/>
      <c r="IB144" s="626"/>
      <c r="IC144" s="626"/>
      <c r="ID144" s="653"/>
      <c r="IE144" s="654"/>
      <c r="IF144" s="655"/>
      <c r="IG144" s="655"/>
      <c r="IH144" s="633"/>
      <c r="II144" s="626"/>
      <c r="IJ144" s="626"/>
      <c r="IK144" s="626"/>
      <c r="IL144" s="626"/>
      <c r="IM144" s="626"/>
      <c r="IN144" s="626"/>
      <c r="IO144" s="633"/>
      <c r="IP144" s="626"/>
      <c r="IQ144" s="626"/>
      <c r="IR144" s="626"/>
      <c r="IS144" s="626"/>
      <c r="IT144" s="643"/>
      <c r="IU144" s="643"/>
      <c r="IV144" s="633"/>
      <c r="IW144" s="626"/>
      <c r="IX144" s="626"/>
      <c r="IY144" s="626"/>
      <c r="IZ144" s="626"/>
      <c r="JA144" s="626"/>
      <c r="JB144" s="626"/>
      <c r="JC144" s="633"/>
      <c r="JD144" s="626"/>
      <c r="JE144" s="626"/>
      <c r="JF144" s="626"/>
      <c r="JG144" s="626"/>
      <c r="JH144" s="626"/>
      <c r="JI144" s="626"/>
      <c r="JJ144" s="633"/>
      <c r="JK144" s="626"/>
      <c r="JL144" s="626"/>
      <c r="JM144" s="626"/>
      <c r="JN144" s="626"/>
      <c r="JO144" s="626"/>
      <c r="JP144" s="626"/>
      <c r="JQ144" s="633"/>
      <c r="JR144" s="626"/>
      <c r="JS144" s="718">
        <v>5</v>
      </c>
      <c r="JT144" s="767">
        <f>JS144*20</f>
        <v>100</v>
      </c>
      <c r="JU144" s="626"/>
      <c r="JV144" s="626"/>
      <c r="JW144" s="626"/>
      <c r="JX144" s="633"/>
      <c r="JY144" s="626"/>
      <c r="JZ144" s="626"/>
      <c r="KA144" s="626"/>
      <c r="KB144" s="626"/>
      <c r="KC144" s="626"/>
      <c r="KD144" s="626"/>
      <c r="KE144" s="633"/>
      <c r="KF144" s="626"/>
      <c r="KG144" s="626"/>
      <c r="KH144" s="626"/>
      <c r="KI144" s="626"/>
      <c r="KJ144" s="626"/>
      <c r="KK144" s="628"/>
      <c r="KL144" s="633"/>
      <c r="KM144" s="626"/>
      <c r="KN144" s="626"/>
      <c r="KO144" s="626"/>
      <c r="KP144" s="626"/>
      <c r="KQ144" s="626"/>
      <c r="KR144" s="626"/>
      <c r="KS144" s="633"/>
      <c r="KT144" s="626"/>
      <c r="KU144" s="626"/>
      <c r="KV144" s="626"/>
      <c r="KW144" s="626"/>
      <c r="KX144" s="626"/>
      <c r="KY144" s="626"/>
      <c r="KZ144" s="633"/>
      <c r="LA144" s="626"/>
      <c r="LB144" s="626"/>
      <c r="LC144" s="626"/>
      <c r="LD144" s="626"/>
      <c r="LE144" s="626"/>
      <c r="LF144" s="626"/>
      <c r="LG144" s="633"/>
      <c r="LH144" s="626"/>
      <c r="LI144" s="626"/>
      <c r="LJ144" s="626"/>
      <c r="LK144" s="626"/>
      <c r="LL144" s="626"/>
      <c r="LM144" s="627"/>
      <c r="LN144" s="633"/>
      <c r="LO144" s="626"/>
      <c r="LP144" s="626"/>
      <c r="LQ144" s="626"/>
      <c r="LR144" s="626"/>
      <c r="LS144" s="626"/>
      <c r="LT144" s="626"/>
      <c r="LU144" s="633"/>
      <c r="LV144" s="626"/>
      <c r="LW144" s="626"/>
      <c r="LX144" s="626"/>
      <c r="LY144" s="626"/>
      <c r="LZ144" s="626"/>
      <c r="MA144" s="626"/>
      <c r="MB144" s="633"/>
      <c r="MC144" s="790"/>
      <c r="MD144" s="790"/>
      <c r="ME144" s="790"/>
      <c r="MF144" s="790"/>
      <c r="MG144" s="790"/>
      <c r="MH144" s="790"/>
      <c r="MI144" s="633"/>
      <c r="MJ144" s="626"/>
      <c r="MK144" s="626"/>
      <c r="ML144" s="626"/>
      <c r="MM144" s="626"/>
      <c r="MN144" s="626"/>
      <c r="MO144" s="626"/>
      <c r="MP144" s="633"/>
      <c r="MQ144" s="626"/>
      <c r="MR144" s="626"/>
      <c r="MS144" s="626"/>
      <c r="MT144" s="626"/>
    </row>
    <row r="145" spans="1:358" ht="22.2" customHeight="1" thickBot="1">
      <c r="A145" s="775">
        <v>3</v>
      </c>
      <c r="B145" s="775" t="s">
        <v>832</v>
      </c>
      <c r="C145" s="775" t="s">
        <v>793</v>
      </c>
      <c r="D145" s="630"/>
      <c r="E145" s="630" t="s">
        <v>645</v>
      </c>
      <c r="F145" s="631" t="s">
        <v>794</v>
      </c>
      <c r="G145" s="632">
        <f t="shared" si="11"/>
        <v>72</v>
      </c>
      <c r="H145" s="625"/>
      <c r="I145" s="626"/>
      <c r="J145" s="626"/>
      <c r="K145" s="626"/>
      <c r="L145" s="626"/>
      <c r="M145" s="626"/>
      <c r="N145" s="626"/>
      <c r="O145" s="626"/>
      <c r="P145" s="626"/>
      <c r="Q145" s="626"/>
      <c r="R145" s="626"/>
      <c r="S145" s="626"/>
      <c r="T145" s="626"/>
      <c r="U145" s="626"/>
      <c r="V145" s="626"/>
      <c r="W145" s="626"/>
      <c r="X145" s="626"/>
      <c r="Y145" s="626"/>
      <c r="Z145" s="626"/>
      <c r="AA145" s="626"/>
      <c r="AB145" s="626"/>
      <c r="AC145" s="626"/>
      <c r="AD145" s="626"/>
      <c r="AE145" s="626"/>
      <c r="AF145" s="626"/>
      <c r="AG145" s="626"/>
      <c r="AH145" s="626"/>
      <c r="AI145" s="626"/>
      <c r="AJ145" s="626"/>
      <c r="AK145" s="626"/>
      <c r="AL145" s="626"/>
      <c r="AM145" s="626"/>
      <c r="AN145" s="626"/>
      <c r="AO145" s="626"/>
      <c r="AP145" s="626"/>
      <c r="AQ145" s="626"/>
      <c r="AR145" s="626"/>
      <c r="AS145" s="626"/>
      <c r="AT145" s="626"/>
      <c r="AU145" s="626"/>
      <c r="AV145" s="626"/>
      <c r="AW145" s="626"/>
      <c r="AX145" s="626"/>
      <c r="AY145" s="626"/>
      <c r="AZ145" s="626"/>
      <c r="BA145" s="626"/>
      <c r="BB145" s="626"/>
      <c r="BC145" s="626"/>
      <c r="BD145" s="626"/>
      <c r="BE145" s="626"/>
      <c r="BF145" s="626"/>
      <c r="BG145" s="626"/>
      <c r="BH145" s="626"/>
      <c r="BI145" s="626"/>
      <c r="BJ145" s="626"/>
      <c r="BK145" s="626"/>
      <c r="BL145" s="626"/>
      <c r="BM145" s="626"/>
      <c r="BN145" s="626"/>
      <c r="BO145" s="626"/>
      <c r="BP145" s="626"/>
      <c r="BQ145" s="626"/>
      <c r="BR145" s="626"/>
      <c r="BS145" s="626"/>
      <c r="BT145" s="626"/>
      <c r="BU145" s="626"/>
      <c r="BV145" s="626"/>
      <c r="BW145" s="626"/>
      <c r="BX145" s="626"/>
      <c r="BY145" s="626"/>
      <c r="BZ145" s="626"/>
      <c r="CA145" s="626"/>
      <c r="CB145" s="626"/>
      <c r="CC145" s="626"/>
      <c r="CD145" s="626"/>
      <c r="CE145" s="626"/>
      <c r="CF145" s="626"/>
      <c r="CG145" s="626"/>
      <c r="CH145" s="626"/>
      <c r="CI145" s="626"/>
      <c r="CJ145" s="626"/>
      <c r="CK145" s="626"/>
      <c r="CL145" s="626"/>
      <c r="CM145" s="626"/>
      <c r="CN145" s="626"/>
      <c r="CO145" s="626"/>
      <c r="CP145" s="626"/>
      <c r="CQ145" s="626"/>
      <c r="CR145" s="626"/>
      <c r="CS145" s="626"/>
      <c r="CT145" s="626"/>
      <c r="CU145" s="626"/>
      <c r="CV145" s="626"/>
      <c r="CW145" s="626"/>
      <c r="CX145" s="633"/>
      <c r="CY145" s="626"/>
      <c r="CZ145" s="626"/>
      <c r="DA145" s="626"/>
      <c r="DB145" s="626"/>
      <c r="DC145" s="626"/>
      <c r="DD145" s="626"/>
      <c r="DE145" s="633"/>
      <c r="DF145" s="626"/>
      <c r="DG145" s="626"/>
      <c r="DH145" s="626"/>
      <c r="DI145" s="626"/>
      <c r="DJ145" s="626"/>
      <c r="DK145" s="626"/>
      <c r="DL145" s="633"/>
      <c r="DM145" s="626"/>
      <c r="DN145" s="626"/>
      <c r="DO145" s="626"/>
      <c r="DP145" s="626"/>
      <c r="DQ145" s="626"/>
      <c r="DR145" s="626"/>
      <c r="DS145" s="633"/>
      <c r="DT145" s="626"/>
      <c r="DU145" s="626"/>
      <c r="DV145" s="626"/>
      <c r="DW145" s="626"/>
      <c r="DX145" s="626"/>
      <c r="DY145" s="626"/>
      <c r="DZ145" s="633"/>
      <c r="EA145" s="626"/>
      <c r="EB145" s="626"/>
      <c r="EC145" s="626"/>
      <c r="ED145" s="626"/>
      <c r="EE145" s="626"/>
      <c r="EF145" s="626"/>
      <c r="EG145" s="633"/>
      <c r="EH145" s="626"/>
      <c r="EI145" s="626"/>
      <c r="EJ145" s="626"/>
      <c r="EK145" s="626"/>
      <c r="EL145" s="626"/>
      <c r="EM145" s="626"/>
      <c r="EN145" s="633"/>
      <c r="EO145" s="626"/>
      <c r="EP145" s="626"/>
      <c r="EQ145" s="626"/>
      <c r="ER145" s="626"/>
      <c r="ES145" s="626"/>
      <c r="ET145" s="626"/>
      <c r="EU145" s="633"/>
      <c r="EV145" s="626"/>
      <c r="EW145" s="626"/>
      <c r="EX145" s="626"/>
      <c r="EY145" s="626"/>
      <c r="EZ145" s="626"/>
      <c r="FA145" s="626"/>
      <c r="FB145" s="633"/>
      <c r="FC145" s="626"/>
      <c r="FD145" s="626"/>
      <c r="FE145" s="626"/>
      <c r="FF145" s="626"/>
      <c r="FG145" s="626"/>
      <c r="FH145" s="626"/>
      <c r="FI145" s="633"/>
      <c r="FJ145" s="626"/>
      <c r="FK145" s="626"/>
      <c r="FL145" s="626"/>
      <c r="FM145" s="626"/>
      <c r="FN145" s="626"/>
      <c r="FO145" s="626"/>
      <c r="FP145" s="633"/>
      <c r="FQ145" s="626"/>
      <c r="FR145" s="626"/>
      <c r="FS145" s="626"/>
      <c r="FT145" s="626"/>
      <c r="FU145" s="627"/>
      <c r="FV145" s="625"/>
      <c r="FW145" s="633"/>
      <c r="FX145" s="626"/>
      <c r="FY145" s="626"/>
      <c r="FZ145" s="626"/>
      <c r="GA145" s="626"/>
      <c r="GB145" s="626"/>
      <c r="GC145" s="626"/>
      <c r="GD145" s="633"/>
      <c r="GE145" s="626"/>
      <c r="GF145" s="626"/>
      <c r="GG145" s="626"/>
      <c r="GH145" s="626"/>
      <c r="GI145" s="626"/>
      <c r="GJ145" s="626"/>
      <c r="GK145" s="633"/>
      <c r="GL145" s="626"/>
      <c r="GM145" s="626"/>
      <c r="GN145" s="626"/>
      <c r="GO145" s="626"/>
      <c r="GP145" s="626"/>
      <c r="GQ145" s="626"/>
      <c r="GR145" s="633"/>
      <c r="GS145" s="626"/>
      <c r="GT145" s="626"/>
      <c r="GU145" s="626"/>
      <c r="GV145" s="626"/>
      <c r="GW145" s="626"/>
      <c r="GX145" s="626"/>
      <c r="GY145" s="634"/>
      <c r="GZ145" s="625"/>
      <c r="HA145" s="626"/>
      <c r="HB145" s="626"/>
      <c r="HC145" s="626"/>
      <c r="HD145" s="626"/>
      <c r="HE145" s="626"/>
      <c r="HF145" s="633"/>
      <c r="HG145" s="626"/>
      <c r="HH145" s="626"/>
      <c r="HI145" s="626"/>
      <c r="HJ145" s="626"/>
      <c r="HK145" s="626"/>
      <c r="HL145" s="626"/>
      <c r="HM145" s="633"/>
      <c r="HN145" s="626"/>
      <c r="HO145" s="626"/>
      <c r="HP145" s="626"/>
      <c r="HQ145" s="626"/>
      <c r="HR145" s="626"/>
      <c r="HS145" s="626"/>
      <c r="HT145" s="633"/>
      <c r="HU145" s="626"/>
      <c r="HV145" s="626"/>
      <c r="HW145" s="626"/>
      <c r="HX145" s="626"/>
      <c r="HY145" s="626"/>
      <c r="HZ145" s="626"/>
      <c r="IA145" s="633"/>
      <c r="IB145" s="626"/>
      <c r="IC145" s="626"/>
      <c r="ID145" s="653"/>
      <c r="IE145" s="654"/>
      <c r="IF145" s="655"/>
      <c r="IG145" s="655"/>
      <c r="IH145" s="633"/>
      <c r="II145" s="626"/>
      <c r="IJ145" s="626"/>
      <c r="IK145" s="626"/>
      <c r="IL145" s="626"/>
      <c r="IM145" s="626"/>
      <c r="IN145" s="626"/>
      <c r="IO145" s="633"/>
      <c r="IP145" s="626"/>
      <c r="IQ145" s="626"/>
      <c r="IR145" s="626"/>
      <c r="IT145" s="643"/>
      <c r="IU145" s="643"/>
      <c r="IV145" s="633"/>
      <c r="IW145" s="626"/>
      <c r="IX145" s="626"/>
      <c r="IY145" s="626"/>
      <c r="IZ145" s="626"/>
      <c r="JA145" s="626"/>
      <c r="JB145" s="626"/>
      <c r="JC145" s="633"/>
      <c r="JD145" s="626"/>
      <c r="JE145" s="626"/>
      <c r="JF145" s="626"/>
      <c r="JG145" s="626"/>
      <c r="JH145" s="626"/>
      <c r="JI145" s="626"/>
      <c r="JJ145" s="633"/>
      <c r="JK145" s="626"/>
      <c r="JM145" s="626">
        <v>30</v>
      </c>
      <c r="JN145" s="626">
        <v>30</v>
      </c>
      <c r="JO145" s="626">
        <v>12</v>
      </c>
      <c r="JP145" s="626"/>
      <c r="JQ145" s="633"/>
      <c r="JR145" s="626"/>
      <c r="JS145" s="626"/>
      <c r="JT145" s="626"/>
      <c r="JU145" s="626"/>
      <c r="JV145" s="626"/>
      <c r="JW145" s="626"/>
      <c r="JX145" s="633"/>
      <c r="JY145" s="626"/>
      <c r="JZ145" s="626"/>
      <c r="KA145" s="626"/>
      <c r="KB145" s="626"/>
      <c r="KC145" s="626"/>
      <c r="KD145" s="626"/>
      <c r="KE145" s="633"/>
      <c r="KF145" s="626"/>
      <c r="KG145" s="626"/>
      <c r="KH145" s="626"/>
      <c r="KI145" s="626"/>
      <c r="KJ145" s="626"/>
      <c r="KK145" s="628"/>
      <c r="KL145" s="633"/>
      <c r="KM145" s="626"/>
      <c r="KN145" s="626"/>
      <c r="KO145" s="626"/>
      <c r="KP145" s="626"/>
      <c r="KQ145" s="626"/>
      <c r="KR145" s="626"/>
      <c r="KS145" s="633"/>
      <c r="KT145" s="626"/>
      <c r="KU145" s="626"/>
      <c r="KV145" s="626"/>
      <c r="KW145" s="626"/>
      <c r="KX145" s="626"/>
      <c r="KY145" s="626"/>
      <c r="KZ145" s="633"/>
      <c r="LA145" s="626"/>
      <c r="LB145" s="626"/>
      <c r="LC145" s="626"/>
      <c r="LD145" s="626"/>
      <c r="LE145" s="626"/>
      <c r="LF145" s="626"/>
      <c r="LG145" s="633"/>
      <c r="LH145" s="626"/>
      <c r="LI145" s="626"/>
      <c r="LJ145" s="626"/>
      <c r="LK145" s="626"/>
      <c r="LL145" s="626"/>
      <c r="LM145" s="627"/>
      <c r="LN145" s="633"/>
      <c r="LO145" s="626"/>
      <c r="LP145" s="626"/>
      <c r="LQ145" s="626"/>
      <c r="LR145" s="626"/>
      <c r="LS145" s="626"/>
      <c r="LT145" s="626"/>
      <c r="LU145" s="633"/>
      <c r="LV145" s="626"/>
      <c r="LW145" s="626"/>
      <c r="LX145" s="626"/>
      <c r="LY145" s="626"/>
      <c r="LZ145" s="626"/>
      <c r="MA145" s="626"/>
      <c r="MB145" s="633"/>
      <c r="MC145" s="790"/>
      <c r="MD145" s="790"/>
      <c r="ME145" s="790"/>
      <c r="MF145" s="790"/>
      <c r="MG145" s="790"/>
      <c r="MH145" s="790"/>
      <c r="MI145" s="633"/>
      <c r="MJ145" s="626"/>
      <c r="MK145" s="626"/>
      <c r="ML145" s="626"/>
      <c r="MM145" s="626"/>
      <c r="MN145" s="626"/>
      <c r="MO145" s="626"/>
      <c r="MP145" s="633"/>
      <c r="MQ145" s="626"/>
      <c r="MR145" s="626"/>
      <c r="MS145" s="626"/>
      <c r="MT145" s="626"/>
    </row>
    <row r="146" spans="1:358" ht="22.8" customHeight="1" thickBot="1">
      <c r="A146" s="630">
        <v>3</v>
      </c>
      <c r="B146" s="630"/>
      <c r="C146" s="630"/>
      <c r="D146" s="630"/>
      <c r="E146" s="630"/>
      <c r="F146" s="631" t="s">
        <v>648</v>
      </c>
      <c r="G146" s="632">
        <f t="shared" si="11"/>
        <v>76</v>
      </c>
      <c r="H146" s="625"/>
      <c r="I146" s="626"/>
      <c r="J146" s="626"/>
      <c r="K146" s="626"/>
      <c r="L146" s="626"/>
      <c r="M146" s="626"/>
      <c r="N146" s="626"/>
      <c r="O146" s="626"/>
      <c r="P146" s="626"/>
      <c r="Q146" s="626"/>
      <c r="R146" s="626"/>
      <c r="S146" s="626"/>
      <c r="T146" s="626"/>
      <c r="U146" s="626"/>
      <c r="V146" s="626"/>
      <c r="W146" s="626"/>
      <c r="X146" s="626"/>
      <c r="Y146" s="626"/>
      <c r="Z146" s="626"/>
      <c r="AA146" s="626"/>
      <c r="AB146" s="626"/>
      <c r="AC146" s="626"/>
      <c r="AD146" s="626"/>
      <c r="AE146" s="626"/>
      <c r="AF146" s="626"/>
      <c r="AG146" s="626"/>
      <c r="AH146" s="626"/>
      <c r="AI146" s="626"/>
      <c r="AJ146" s="626"/>
      <c r="AK146" s="626"/>
      <c r="AL146" s="626"/>
      <c r="AM146" s="626"/>
      <c r="AN146" s="626"/>
      <c r="AO146" s="626"/>
      <c r="AP146" s="626"/>
      <c r="AQ146" s="626"/>
      <c r="AR146" s="626"/>
      <c r="AS146" s="626"/>
      <c r="AT146" s="626"/>
      <c r="AU146" s="626"/>
      <c r="AV146" s="626"/>
      <c r="AW146" s="626"/>
      <c r="AX146" s="626"/>
      <c r="AY146" s="626"/>
      <c r="AZ146" s="626"/>
      <c r="BA146" s="626"/>
      <c r="BB146" s="626"/>
      <c r="BC146" s="626"/>
      <c r="BD146" s="626"/>
      <c r="BE146" s="626"/>
      <c r="BF146" s="626"/>
      <c r="BG146" s="626"/>
      <c r="BH146" s="626"/>
      <c r="BI146" s="626"/>
      <c r="BJ146" s="626"/>
      <c r="BK146" s="626"/>
      <c r="BL146" s="626"/>
      <c r="BM146" s="626"/>
      <c r="BN146" s="626"/>
      <c r="BO146" s="626"/>
      <c r="BP146" s="626"/>
      <c r="BQ146" s="626"/>
      <c r="BR146" s="626"/>
      <c r="BS146" s="626"/>
      <c r="BT146" s="626"/>
      <c r="BU146" s="626"/>
      <c r="BV146" s="626"/>
      <c r="BW146" s="626"/>
      <c r="BX146" s="626"/>
      <c r="BY146" s="626"/>
      <c r="BZ146" s="626"/>
      <c r="CA146" s="626"/>
      <c r="CB146" s="626"/>
      <c r="CC146" s="626"/>
      <c r="CD146" s="626"/>
      <c r="CE146" s="626"/>
      <c r="CF146" s="626"/>
      <c r="CG146" s="626"/>
      <c r="CH146" s="626"/>
      <c r="CI146" s="626"/>
      <c r="CJ146" s="626"/>
      <c r="CK146" s="626"/>
      <c r="CL146" s="626"/>
      <c r="CM146" s="626"/>
      <c r="CN146" s="626"/>
      <c r="CO146" s="626"/>
      <c r="CP146" s="626"/>
      <c r="CQ146" s="626"/>
      <c r="CR146" s="626"/>
      <c r="CS146" s="626"/>
      <c r="CT146" s="626"/>
      <c r="CU146" s="626"/>
      <c r="CV146" s="626"/>
      <c r="CW146" s="626"/>
      <c r="CX146" s="633"/>
      <c r="CY146" s="626"/>
      <c r="CZ146" s="626"/>
      <c r="DA146" s="626"/>
      <c r="DB146" s="626"/>
      <c r="DC146" s="626"/>
      <c r="DD146" s="626"/>
      <c r="DE146" s="633"/>
      <c r="DF146" s="626"/>
      <c r="DG146" s="626"/>
      <c r="DH146" s="626"/>
      <c r="DI146" s="626"/>
      <c r="DJ146" s="626"/>
      <c r="DK146" s="626"/>
      <c r="DL146" s="633"/>
      <c r="DM146" s="626"/>
      <c r="DN146" s="626"/>
      <c r="DO146" s="626"/>
      <c r="DP146" s="626"/>
      <c r="DQ146" s="626"/>
      <c r="DR146" s="626"/>
      <c r="DS146" s="633"/>
      <c r="DT146" s="626"/>
      <c r="DU146" s="626"/>
      <c r="DV146" s="626"/>
      <c r="DW146" s="626"/>
      <c r="DX146" s="626"/>
      <c r="DY146" s="626"/>
      <c r="DZ146" s="633"/>
      <c r="EA146" s="626"/>
      <c r="EB146" s="626"/>
      <c r="EC146" s="626"/>
      <c r="ED146" s="626"/>
      <c r="EE146" s="626"/>
      <c r="EF146" s="626"/>
      <c r="EG146" s="633"/>
      <c r="EH146" s="626"/>
      <c r="EI146" s="626"/>
      <c r="EJ146" s="626"/>
      <c r="EK146" s="626"/>
      <c r="EL146" s="626"/>
      <c r="EM146" s="626"/>
      <c r="EN146" s="633"/>
      <c r="EO146" s="626"/>
      <c r="EP146" s="626"/>
      <c r="EQ146" s="626"/>
      <c r="ER146" s="626"/>
      <c r="ES146" s="626"/>
      <c r="ET146" s="626"/>
      <c r="EU146" s="633"/>
      <c r="EV146" s="626"/>
      <c r="EW146" s="626"/>
      <c r="EX146" s="626"/>
      <c r="EY146" s="626"/>
      <c r="EZ146" s="626"/>
      <c r="FA146" s="626"/>
      <c r="FB146" s="633"/>
      <c r="FC146" s="626"/>
      <c r="FD146" s="626"/>
      <c r="FE146" s="626"/>
      <c r="FF146" s="626"/>
      <c r="FG146" s="626"/>
      <c r="FH146" s="626"/>
      <c r="FI146" s="633"/>
      <c r="FJ146" s="626"/>
      <c r="FK146" s="626"/>
      <c r="FL146" s="626"/>
      <c r="FM146" s="626"/>
      <c r="FN146" s="626"/>
      <c r="FO146" s="626"/>
      <c r="FP146" s="633"/>
      <c r="FQ146" s="626"/>
      <c r="FR146" s="626"/>
      <c r="FS146" s="626"/>
      <c r="FT146" s="626"/>
      <c r="FU146" s="627"/>
      <c r="FV146" s="625"/>
      <c r="FW146" s="633"/>
      <c r="FX146" s="626"/>
      <c r="FY146" s="626"/>
      <c r="FZ146" s="626"/>
      <c r="GA146" s="626"/>
      <c r="GB146" s="626"/>
      <c r="GC146" s="626"/>
      <c r="GD146" s="633"/>
      <c r="GE146" s="626"/>
      <c r="GF146" s="626"/>
      <c r="GG146" s="626"/>
      <c r="GH146" s="626"/>
      <c r="GI146" s="626"/>
      <c r="GJ146" s="626"/>
      <c r="GK146" s="633"/>
      <c r="GL146" s="626"/>
      <c r="GM146" s="626"/>
      <c r="GN146" s="626"/>
      <c r="GO146" s="626"/>
      <c r="GP146" s="626"/>
      <c r="GQ146" s="626"/>
      <c r="GR146" s="633"/>
      <c r="GS146" s="626"/>
      <c r="GT146" s="626"/>
      <c r="GU146" s="626"/>
      <c r="GV146" s="626"/>
      <c r="GW146" s="626"/>
      <c r="GX146" s="626"/>
      <c r="GY146" s="634"/>
      <c r="GZ146" s="625"/>
      <c r="HA146" s="626"/>
      <c r="HB146" s="626"/>
      <c r="HC146" s="626"/>
      <c r="HD146" s="626"/>
      <c r="HE146" s="626"/>
      <c r="HF146" s="633"/>
      <c r="HG146" s="626"/>
      <c r="HH146" s="626"/>
      <c r="HI146" s="626"/>
      <c r="HJ146" s="626"/>
      <c r="HK146" s="626"/>
      <c r="HL146" s="626"/>
      <c r="HM146" s="633"/>
      <c r="HN146" s="626"/>
      <c r="HO146" s="626"/>
      <c r="HP146" s="626"/>
      <c r="HQ146" s="626"/>
      <c r="HR146" s="626"/>
      <c r="HS146" s="626"/>
      <c r="HT146" s="633"/>
      <c r="HU146" s="626"/>
      <c r="HV146" s="626"/>
      <c r="HW146" s="626"/>
      <c r="HX146" s="626"/>
      <c r="HY146" s="626"/>
      <c r="HZ146" s="626"/>
      <c r="IA146" s="633"/>
      <c r="IB146" s="626"/>
      <c r="IC146" s="626"/>
      <c r="ID146" s="653"/>
      <c r="IE146" s="654"/>
      <c r="IF146" s="655"/>
      <c r="IG146" s="655"/>
      <c r="IH146" s="633"/>
      <c r="II146" s="626"/>
      <c r="IJ146" s="626"/>
      <c r="IK146" s="626"/>
      <c r="IL146" s="626"/>
      <c r="IM146" s="626"/>
      <c r="IN146" s="626"/>
      <c r="IO146" s="633"/>
      <c r="IP146" s="626"/>
      <c r="IQ146" s="626"/>
      <c r="IR146" s="626"/>
      <c r="IS146" s="626"/>
      <c r="IT146" s="643"/>
      <c r="IU146" s="643"/>
      <c r="IV146" s="633"/>
      <c r="IW146" s="626"/>
      <c r="IX146" s="626"/>
      <c r="IY146" s="626"/>
      <c r="IZ146" s="626"/>
      <c r="JA146" s="626"/>
      <c r="JB146" s="626"/>
      <c r="JC146" s="633"/>
      <c r="JD146" s="626"/>
      <c r="JE146" s="626"/>
      <c r="JF146" s="626"/>
      <c r="JG146" s="626"/>
      <c r="JH146" s="626"/>
      <c r="JI146" s="626"/>
      <c r="JJ146" s="633"/>
      <c r="JK146" s="626"/>
      <c r="JL146" s="626"/>
      <c r="JM146" s="626"/>
      <c r="JN146" s="626"/>
      <c r="JO146" s="626"/>
      <c r="JP146" s="626"/>
      <c r="JQ146" s="644"/>
      <c r="JR146" s="626"/>
      <c r="JS146" s="626"/>
      <c r="JT146" s="626"/>
      <c r="JU146" s="626"/>
      <c r="JV146" s="626"/>
      <c r="JW146" s="626"/>
      <c r="JX146" s="633"/>
      <c r="JY146" s="778">
        <v>4</v>
      </c>
      <c r="JZ146" s="767">
        <f>JY146*18</f>
        <v>72</v>
      </c>
      <c r="KA146" s="626"/>
      <c r="KB146" s="626"/>
      <c r="KC146" s="626"/>
      <c r="KD146" s="626"/>
      <c r="KE146" s="633"/>
      <c r="KF146" s="626"/>
      <c r="KG146" s="626"/>
      <c r="KH146" s="626"/>
      <c r="KI146" s="626"/>
      <c r="KJ146" s="626"/>
      <c r="KK146" s="628"/>
      <c r="KL146" s="633"/>
      <c r="KM146" s="626"/>
      <c r="KN146" s="626"/>
      <c r="KO146" s="626"/>
      <c r="KP146" s="626"/>
      <c r="KQ146" s="626"/>
      <c r="KR146" s="626"/>
      <c r="KS146" s="633"/>
      <c r="KT146" s="626"/>
      <c r="KU146" s="626"/>
      <c r="KV146" s="626"/>
      <c r="KW146" s="626"/>
      <c r="KX146" s="626"/>
      <c r="KY146" s="626"/>
      <c r="KZ146" s="633"/>
      <c r="LA146" s="626"/>
      <c r="LB146" s="626"/>
      <c r="LC146" s="626"/>
      <c r="LD146" s="626"/>
      <c r="LE146" s="626"/>
      <c r="LF146" s="626"/>
      <c r="LG146" s="633"/>
      <c r="LH146" s="626"/>
      <c r="LI146" s="626"/>
      <c r="LJ146" s="626"/>
      <c r="LK146" s="626"/>
      <c r="LL146" s="626"/>
      <c r="LM146" s="627"/>
      <c r="LN146" s="633"/>
      <c r="LO146" s="626"/>
      <c r="LP146" s="626"/>
      <c r="LQ146" s="626"/>
      <c r="LR146" s="626"/>
      <c r="LS146" s="626"/>
      <c r="LT146" s="626"/>
      <c r="LU146" s="633"/>
      <c r="LV146" s="626"/>
      <c r="LW146" s="626"/>
      <c r="LX146" s="626"/>
      <c r="LY146" s="626"/>
      <c r="LZ146" s="626"/>
      <c r="MA146" s="626"/>
      <c r="MB146" s="633"/>
      <c r="MC146" s="790"/>
      <c r="MD146" s="790"/>
      <c r="ME146" s="790"/>
      <c r="MF146" s="790"/>
      <c r="MG146" s="790"/>
      <c r="MH146" s="790"/>
      <c r="MI146" s="633"/>
      <c r="MJ146" s="626"/>
      <c r="MK146" s="626"/>
      <c r="ML146" s="626"/>
      <c r="MM146" s="626"/>
      <c r="MN146" s="626"/>
      <c r="MO146" s="626"/>
      <c r="MP146" s="633"/>
      <c r="MQ146" s="626"/>
      <c r="MR146" s="626"/>
      <c r="MS146" s="626"/>
      <c r="MT146" s="626"/>
    </row>
    <row r="147" spans="1:358" ht="22.8" customHeight="1" thickBot="1">
      <c r="A147" s="775">
        <v>3</v>
      </c>
      <c r="B147" s="775" t="s">
        <v>833</v>
      </c>
      <c r="C147" s="775" t="s">
        <v>795</v>
      </c>
      <c r="D147" s="723"/>
      <c r="E147" s="723" t="s">
        <v>645</v>
      </c>
      <c r="F147" s="631" t="s">
        <v>834</v>
      </c>
      <c r="G147" s="632">
        <f t="shared" si="11"/>
        <v>72</v>
      </c>
      <c r="H147" s="625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  <c r="Z147" s="626"/>
      <c r="AA147" s="626"/>
      <c r="AB147" s="626"/>
      <c r="AC147" s="626"/>
      <c r="AD147" s="626"/>
      <c r="AE147" s="626"/>
      <c r="AF147" s="626"/>
      <c r="AG147" s="626"/>
      <c r="AH147" s="626"/>
      <c r="AI147" s="626"/>
      <c r="AJ147" s="626"/>
      <c r="AK147" s="626"/>
      <c r="AL147" s="626"/>
      <c r="AM147" s="626"/>
      <c r="AN147" s="626"/>
      <c r="AO147" s="626"/>
      <c r="AP147" s="626"/>
      <c r="AQ147" s="626"/>
      <c r="AR147" s="626"/>
      <c r="AS147" s="626"/>
      <c r="AT147" s="626"/>
      <c r="AU147" s="626"/>
      <c r="AV147" s="626"/>
      <c r="AW147" s="626"/>
      <c r="AX147" s="626"/>
      <c r="AY147" s="626"/>
      <c r="AZ147" s="626"/>
      <c r="BA147" s="626"/>
      <c r="BB147" s="626"/>
      <c r="BC147" s="626"/>
      <c r="BD147" s="626"/>
      <c r="BE147" s="626"/>
      <c r="BF147" s="626"/>
      <c r="BG147" s="626"/>
      <c r="BH147" s="626"/>
      <c r="BI147" s="626"/>
      <c r="BJ147" s="626"/>
      <c r="BK147" s="626"/>
      <c r="BL147" s="626"/>
      <c r="BM147" s="626"/>
      <c r="BN147" s="626"/>
      <c r="BO147" s="626"/>
      <c r="BP147" s="626"/>
      <c r="BQ147" s="626"/>
      <c r="BR147" s="626"/>
      <c r="BS147" s="626"/>
      <c r="BT147" s="626"/>
      <c r="BU147" s="626"/>
      <c r="BV147" s="626"/>
      <c r="BW147" s="626"/>
      <c r="BX147" s="626"/>
      <c r="BY147" s="626"/>
      <c r="BZ147" s="626"/>
      <c r="CA147" s="626"/>
      <c r="CB147" s="626"/>
      <c r="CC147" s="626"/>
      <c r="CD147" s="626"/>
      <c r="CE147" s="626"/>
      <c r="CF147" s="626"/>
      <c r="CG147" s="626"/>
      <c r="CH147" s="626"/>
      <c r="CI147" s="626"/>
      <c r="CJ147" s="626"/>
      <c r="CK147" s="626"/>
      <c r="CL147" s="626"/>
      <c r="CM147" s="626"/>
      <c r="CN147" s="626"/>
      <c r="CO147" s="626"/>
      <c r="CP147" s="626"/>
      <c r="CQ147" s="626"/>
      <c r="CR147" s="626"/>
      <c r="CS147" s="626"/>
      <c r="CT147" s="626"/>
      <c r="CU147" s="626"/>
      <c r="CV147" s="626"/>
      <c r="CW147" s="626"/>
      <c r="CX147" s="633"/>
      <c r="CY147" s="626"/>
      <c r="CZ147" s="626"/>
      <c r="DA147" s="626"/>
      <c r="DB147" s="626"/>
      <c r="DC147" s="626"/>
      <c r="DD147" s="626"/>
      <c r="DE147" s="633"/>
      <c r="DF147" s="626"/>
      <c r="DG147" s="626"/>
      <c r="DH147" s="626"/>
      <c r="DI147" s="626"/>
      <c r="DJ147" s="626"/>
      <c r="DK147" s="626"/>
      <c r="DL147" s="633"/>
      <c r="DM147" s="626"/>
      <c r="DN147" s="626"/>
      <c r="DO147" s="626"/>
      <c r="DP147" s="626"/>
      <c r="DQ147" s="626"/>
      <c r="DR147" s="626"/>
      <c r="DS147" s="633"/>
      <c r="DT147" s="626"/>
      <c r="DU147" s="626"/>
      <c r="DV147" s="626"/>
      <c r="DW147" s="626"/>
      <c r="DX147" s="626"/>
      <c r="DY147" s="626"/>
      <c r="DZ147" s="633"/>
      <c r="EA147" s="626"/>
      <c r="EB147" s="626"/>
      <c r="EC147" s="626"/>
      <c r="ED147" s="626"/>
      <c r="EE147" s="626"/>
      <c r="EF147" s="626"/>
      <c r="EG147" s="633"/>
      <c r="EH147" s="626"/>
      <c r="EI147" s="626"/>
      <c r="EJ147" s="626"/>
      <c r="EK147" s="626"/>
      <c r="EL147" s="626"/>
      <c r="EM147" s="626"/>
      <c r="EN147" s="633"/>
      <c r="EO147" s="626"/>
      <c r="EP147" s="626"/>
      <c r="EQ147" s="626"/>
      <c r="ER147" s="626"/>
      <c r="ES147" s="626"/>
      <c r="ET147" s="626"/>
      <c r="EU147" s="633"/>
      <c r="EV147" s="626"/>
      <c r="EW147" s="626"/>
      <c r="EX147" s="626"/>
      <c r="EY147" s="626"/>
      <c r="EZ147" s="626"/>
      <c r="FA147" s="626"/>
      <c r="FB147" s="633"/>
      <c r="FC147" s="626"/>
      <c r="FD147" s="626"/>
      <c r="FE147" s="626"/>
      <c r="FF147" s="626"/>
      <c r="FG147" s="626"/>
      <c r="FH147" s="626"/>
      <c r="FI147" s="633"/>
      <c r="FJ147" s="626"/>
      <c r="FK147" s="626"/>
      <c r="FL147" s="626"/>
      <c r="FM147" s="626"/>
      <c r="FN147" s="626"/>
      <c r="FO147" s="626"/>
      <c r="FP147" s="633"/>
      <c r="FQ147" s="626"/>
      <c r="FR147" s="626"/>
      <c r="FS147" s="626"/>
      <c r="FT147" s="626"/>
      <c r="FU147" s="627"/>
      <c r="FV147" s="625"/>
      <c r="FW147" s="633"/>
      <c r="FX147" s="626"/>
      <c r="FY147" s="626"/>
      <c r="FZ147" s="626"/>
      <c r="GA147" s="626"/>
      <c r="GB147" s="626"/>
      <c r="GC147" s="626"/>
      <c r="GD147" s="633"/>
      <c r="GE147" s="626"/>
      <c r="GF147" s="626"/>
      <c r="GG147" s="626"/>
      <c r="GH147" s="626"/>
      <c r="GI147" s="626"/>
      <c r="GJ147" s="626"/>
      <c r="GK147" s="633"/>
      <c r="GL147" s="626"/>
      <c r="GM147" s="626"/>
      <c r="GN147" s="626"/>
      <c r="GO147" s="626"/>
      <c r="GP147" s="626"/>
      <c r="GQ147" s="626"/>
      <c r="GR147" s="633"/>
      <c r="GS147" s="626"/>
      <c r="GT147" s="626"/>
      <c r="GU147" s="626"/>
      <c r="GV147" s="626"/>
      <c r="GW147" s="626"/>
      <c r="GX147" s="626"/>
      <c r="GY147" s="634"/>
      <c r="GZ147" s="625"/>
      <c r="HA147" s="626"/>
      <c r="HB147" s="626"/>
      <c r="HC147" s="626"/>
      <c r="HD147" s="626"/>
      <c r="HE147" s="626"/>
      <c r="HF147" s="633"/>
      <c r="HG147" s="626"/>
      <c r="HH147" s="626"/>
      <c r="HI147" s="626"/>
      <c r="HJ147" s="626"/>
      <c r="HK147" s="626"/>
      <c r="HL147" s="626"/>
      <c r="HM147" s="633"/>
      <c r="HN147" s="626"/>
      <c r="HO147" s="626"/>
      <c r="HP147" s="626"/>
      <c r="HQ147" s="626"/>
      <c r="HR147" s="626"/>
      <c r="HS147" s="626"/>
      <c r="HT147" s="633"/>
      <c r="HU147" s="626"/>
      <c r="HV147" s="626"/>
      <c r="HW147" s="626"/>
      <c r="HX147" s="626"/>
      <c r="HY147" s="626"/>
      <c r="HZ147" s="626"/>
      <c r="IA147" s="633"/>
      <c r="IB147" s="648"/>
      <c r="IC147" s="648"/>
      <c r="ID147" s="653"/>
      <c r="IE147" s="654"/>
      <c r="IF147" s="655"/>
      <c r="IG147" s="655"/>
      <c r="IH147" s="633"/>
      <c r="II147" s="626"/>
      <c r="IJ147" s="626"/>
      <c r="IK147" s="626"/>
      <c r="IL147" s="626"/>
      <c r="IM147" s="626"/>
      <c r="IN147" s="626"/>
      <c r="IO147" s="633"/>
      <c r="IP147" s="626"/>
      <c r="IQ147" s="626"/>
      <c r="IR147" s="626"/>
      <c r="IS147" s="626"/>
      <c r="IT147" s="643"/>
      <c r="IU147" s="643"/>
      <c r="IV147" s="633"/>
      <c r="IW147" s="626"/>
      <c r="IX147" s="626"/>
      <c r="IY147" s="626"/>
      <c r="IZ147" s="626"/>
      <c r="JA147" s="626"/>
      <c r="JB147" s="626"/>
      <c r="JC147" s="633"/>
      <c r="JD147" s="626"/>
      <c r="JE147" s="626"/>
      <c r="JF147" s="626"/>
      <c r="JG147" s="626"/>
      <c r="JH147" s="626"/>
      <c r="JI147" s="626"/>
      <c r="JJ147" s="633"/>
      <c r="JK147" s="626"/>
      <c r="JL147" s="626"/>
      <c r="JM147" s="626"/>
      <c r="JN147" s="626"/>
      <c r="JO147" s="626">
        <v>14</v>
      </c>
      <c r="JP147" s="626">
        <v>28</v>
      </c>
      <c r="JQ147" s="644"/>
      <c r="JR147" s="626">
        <v>30</v>
      </c>
      <c r="JT147" s="626"/>
      <c r="JU147" s="626"/>
      <c r="JV147" s="626"/>
      <c r="JW147" s="626"/>
      <c r="JX147" s="644"/>
      <c r="JY147" s="626"/>
      <c r="JZ147" s="626"/>
      <c r="KA147" s="626"/>
      <c r="KB147" s="626"/>
      <c r="KC147" s="626"/>
      <c r="KD147" s="626"/>
      <c r="KE147" s="633"/>
      <c r="KF147" s="626"/>
      <c r="KG147" s="626"/>
      <c r="KH147" s="626"/>
      <c r="KI147" s="626"/>
      <c r="KL147" s="633"/>
      <c r="KM147" s="626"/>
      <c r="KN147" s="626"/>
      <c r="KO147" s="626"/>
      <c r="KP147" s="626"/>
      <c r="KQ147" s="626"/>
      <c r="KR147" s="626"/>
      <c r="KS147" s="633"/>
      <c r="KT147" s="626"/>
      <c r="KU147" s="626"/>
      <c r="KV147" s="626"/>
      <c r="KW147" s="626"/>
      <c r="KX147" s="626"/>
      <c r="KY147" s="626"/>
      <c r="KZ147" s="633"/>
      <c r="LA147" s="626"/>
      <c r="LB147" s="626"/>
      <c r="LC147" s="626"/>
      <c r="LD147" s="626"/>
      <c r="LE147" s="626"/>
      <c r="LF147" s="626"/>
      <c r="LG147" s="633"/>
      <c r="LH147" s="626"/>
      <c r="LI147" s="626"/>
      <c r="LJ147" s="626"/>
      <c r="LK147" s="626"/>
      <c r="LL147" s="626"/>
      <c r="LM147" s="627"/>
      <c r="LN147" s="633"/>
      <c r="LO147" s="626"/>
      <c r="LP147" s="626"/>
      <c r="LQ147" s="626"/>
      <c r="LR147" s="626"/>
      <c r="LS147" s="626"/>
      <c r="LT147" s="626"/>
      <c r="LU147" s="633"/>
      <c r="LV147" s="626"/>
      <c r="LW147" s="626"/>
      <c r="LX147" s="626"/>
      <c r="LY147" s="626"/>
      <c r="LZ147" s="626"/>
      <c r="MA147" s="626"/>
      <c r="MB147" s="633"/>
      <c r="MC147" s="790"/>
      <c r="MD147" s="790"/>
      <c r="ME147" s="790"/>
      <c r="MF147" s="790"/>
      <c r="MG147" s="790"/>
      <c r="MH147" s="790"/>
      <c r="MI147" s="633"/>
      <c r="MJ147" s="626"/>
      <c r="MK147" s="626"/>
      <c r="ML147" s="626"/>
      <c r="MM147" s="626"/>
      <c r="MN147" s="626"/>
      <c r="MO147" s="626"/>
      <c r="MP147" s="633"/>
      <c r="MQ147" s="626"/>
      <c r="MR147" s="626"/>
      <c r="MS147" s="626"/>
      <c r="MT147" s="626"/>
    </row>
    <row r="148" spans="1:358" ht="22.8" customHeight="1" thickBot="1">
      <c r="A148" s="630">
        <v>3</v>
      </c>
      <c r="B148" s="630"/>
      <c r="C148" s="630"/>
      <c r="D148" s="630"/>
      <c r="E148" s="630"/>
      <c r="F148" s="631" t="s">
        <v>648</v>
      </c>
      <c r="G148" s="632">
        <f t="shared" si="11"/>
        <v>75</v>
      </c>
      <c r="H148" s="625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26"/>
      <c r="AB148" s="626"/>
      <c r="AC148" s="626"/>
      <c r="AD148" s="626"/>
      <c r="AE148" s="626"/>
      <c r="AF148" s="626"/>
      <c r="AG148" s="626"/>
      <c r="AH148" s="626"/>
      <c r="AI148" s="626"/>
      <c r="AJ148" s="626"/>
      <c r="AK148" s="626"/>
      <c r="AL148" s="626"/>
      <c r="AM148" s="626"/>
      <c r="AN148" s="626"/>
      <c r="AO148" s="626"/>
      <c r="AP148" s="626"/>
      <c r="AQ148" s="626"/>
      <c r="AR148" s="626"/>
      <c r="AS148" s="626"/>
      <c r="AT148" s="626"/>
      <c r="AU148" s="626"/>
      <c r="AV148" s="626"/>
      <c r="AW148" s="626"/>
      <c r="AX148" s="626"/>
      <c r="AY148" s="626"/>
      <c r="AZ148" s="626"/>
      <c r="BA148" s="626"/>
      <c r="BB148" s="626"/>
      <c r="BC148" s="626"/>
      <c r="BD148" s="626"/>
      <c r="BE148" s="626"/>
      <c r="BF148" s="626"/>
      <c r="BG148" s="626"/>
      <c r="BH148" s="626"/>
      <c r="BI148" s="626"/>
      <c r="BJ148" s="626"/>
      <c r="BK148" s="626"/>
      <c r="BL148" s="626"/>
      <c r="BM148" s="626"/>
      <c r="BN148" s="626"/>
      <c r="BO148" s="626"/>
      <c r="BP148" s="626"/>
      <c r="BQ148" s="626"/>
      <c r="BR148" s="626"/>
      <c r="BS148" s="626"/>
      <c r="BT148" s="626"/>
      <c r="BU148" s="626"/>
      <c r="BV148" s="626"/>
      <c r="BW148" s="626"/>
      <c r="BX148" s="626"/>
      <c r="BY148" s="626"/>
      <c r="BZ148" s="626"/>
      <c r="CA148" s="626"/>
      <c r="CB148" s="626"/>
      <c r="CC148" s="626"/>
      <c r="CD148" s="626"/>
      <c r="CE148" s="626"/>
      <c r="CF148" s="626"/>
      <c r="CG148" s="626"/>
      <c r="CH148" s="626"/>
      <c r="CI148" s="626"/>
      <c r="CJ148" s="626"/>
      <c r="CK148" s="626"/>
      <c r="CL148" s="626"/>
      <c r="CM148" s="626"/>
      <c r="CN148" s="626"/>
      <c r="CO148" s="626"/>
      <c r="CP148" s="626"/>
      <c r="CQ148" s="626"/>
      <c r="CR148" s="626"/>
      <c r="CS148" s="626"/>
      <c r="CT148" s="626"/>
      <c r="CU148" s="626"/>
      <c r="CV148" s="626"/>
      <c r="CW148" s="626"/>
      <c r="CX148" s="633"/>
      <c r="CY148" s="626"/>
      <c r="CZ148" s="626"/>
      <c r="DA148" s="626"/>
      <c r="DB148" s="626"/>
      <c r="DC148" s="626"/>
      <c r="DD148" s="626"/>
      <c r="DE148" s="633"/>
      <c r="DF148" s="626"/>
      <c r="DG148" s="626"/>
      <c r="DH148" s="626"/>
      <c r="DI148" s="626"/>
      <c r="DJ148" s="626"/>
      <c r="DK148" s="626"/>
      <c r="DL148" s="633"/>
      <c r="DM148" s="626"/>
      <c r="DN148" s="626"/>
      <c r="DO148" s="626"/>
      <c r="DP148" s="626"/>
      <c r="DQ148" s="626"/>
      <c r="DR148" s="626"/>
      <c r="DS148" s="633"/>
      <c r="DT148" s="626"/>
      <c r="DU148" s="626"/>
      <c r="DV148" s="626"/>
      <c r="DW148" s="626"/>
      <c r="DX148" s="626"/>
      <c r="DY148" s="626"/>
      <c r="DZ148" s="633"/>
      <c r="EA148" s="626"/>
      <c r="EB148" s="626"/>
      <c r="EC148" s="626"/>
      <c r="ED148" s="626"/>
      <c r="EE148" s="626"/>
      <c r="EF148" s="626"/>
      <c r="EG148" s="633"/>
      <c r="EH148" s="626"/>
      <c r="EI148" s="626"/>
      <c r="EJ148" s="626"/>
      <c r="EK148" s="626"/>
      <c r="EL148" s="626"/>
      <c r="EM148" s="626"/>
      <c r="EN148" s="633"/>
      <c r="EO148" s="626"/>
      <c r="EP148" s="626"/>
      <c r="EQ148" s="626"/>
      <c r="ER148" s="626"/>
      <c r="ES148" s="626"/>
      <c r="ET148" s="626"/>
      <c r="EU148" s="633"/>
      <c r="EV148" s="626"/>
      <c r="EW148" s="626"/>
      <c r="EX148" s="626"/>
      <c r="EY148" s="626"/>
      <c r="EZ148" s="626"/>
      <c r="FA148" s="626"/>
      <c r="FB148" s="633"/>
      <c r="FC148" s="626"/>
      <c r="FD148" s="626"/>
      <c r="FE148" s="626"/>
      <c r="FF148" s="626"/>
      <c r="FG148" s="626"/>
      <c r="FH148" s="626"/>
      <c r="FI148" s="633"/>
      <c r="FJ148" s="626"/>
      <c r="FK148" s="626"/>
      <c r="FL148" s="626"/>
      <c r="FM148" s="626"/>
      <c r="FN148" s="626"/>
      <c r="FO148" s="626"/>
      <c r="FP148" s="633"/>
      <c r="FQ148" s="626"/>
      <c r="FR148" s="626"/>
      <c r="FS148" s="626"/>
      <c r="FT148" s="626"/>
      <c r="FU148" s="627"/>
      <c r="FV148" s="625"/>
      <c r="FW148" s="633"/>
      <c r="FX148" s="626"/>
      <c r="FY148" s="626"/>
      <c r="FZ148" s="626"/>
      <c r="GA148" s="626"/>
      <c r="GB148" s="626"/>
      <c r="GC148" s="626"/>
      <c r="GD148" s="633"/>
      <c r="GE148" s="626"/>
      <c r="GF148" s="626"/>
      <c r="GG148" s="626"/>
      <c r="GH148" s="626"/>
      <c r="GI148" s="626"/>
      <c r="GJ148" s="626"/>
      <c r="GK148" s="633"/>
      <c r="GL148" s="626"/>
      <c r="GM148" s="626"/>
      <c r="GN148" s="626"/>
      <c r="GO148" s="626"/>
      <c r="GP148" s="626"/>
      <c r="GQ148" s="626"/>
      <c r="GR148" s="633"/>
      <c r="GS148" s="626"/>
      <c r="GT148" s="626"/>
      <c r="GU148" s="626"/>
      <c r="GV148" s="626"/>
      <c r="GW148" s="626"/>
      <c r="GX148" s="626"/>
      <c r="GY148" s="634"/>
      <c r="GZ148" s="625"/>
      <c r="HA148" s="626"/>
      <c r="HB148" s="626"/>
      <c r="HC148" s="626"/>
      <c r="HD148" s="626"/>
      <c r="HE148" s="626"/>
      <c r="HF148" s="633"/>
      <c r="HG148" s="626"/>
      <c r="HH148" s="626"/>
      <c r="HI148" s="626"/>
      <c r="HJ148" s="626"/>
      <c r="HK148" s="626"/>
      <c r="HL148" s="626"/>
      <c r="HM148" s="633"/>
      <c r="HN148" s="626"/>
      <c r="HO148" s="626"/>
      <c r="HP148" s="626"/>
      <c r="HQ148" s="626"/>
      <c r="HR148" s="626"/>
      <c r="HS148" s="626"/>
      <c r="HT148" s="633"/>
      <c r="HU148" s="626"/>
      <c r="HV148" s="626"/>
      <c r="HW148" s="626"/>
      <c r="HX148" s="626"/>
      <c r="HY148" s="626"/>
      <c r="HZ148" s="626"/>
      <c r="IA148" s="633"/>
      <c r="IB148" s="648"/>
      <c r="IC148" s="648"/>
      <c r="ID148" s="653"/>
      <c r="IE148" s="654"/>
      <c r="IF148" s="655"/>
      <c r="IG148" s="655"/>
      <c r="IH148" s="633"/>
      <c r="II148" s="626"/>
      <c r="IJ148" s="626"/>
      <c r="IK148" s="626"/>
      <c r="IL148" s="626"/>
      <c r="IM148" s="626"/>
      <c r="IN148" s="626"/>
      <c r="IO148" s="633"/>
      <c r="IP148" s="626"/>
      <c r="IQ148" s="626"/>
      <c r="IR148" s="626"/>
      <c r="IS148" s="626"/>
      <c r="IT148" s="643"/>
      <c r="IU148" s="643"/>
      <c r="IV148" s="633"/>
      <c r="IW148" s="626"/>
      <c r="IX148" s="626"/>
      <c r="IY148" s="626"/>
      <c r="IZ148" s="626"/>
      <c r="JA148" s="626"/>
      <c r="JB148" s="626"/>
      <c r="JC148" s="633"/>
      <c r="JD148" s="626"/>
      <c r="JE148" s="626"/>
      <c r="JF148" s="626"/>
      <c r="JG148" s="626"/>
      <c r="JH148" s="626"/>
      <c r="JI148" s="626"/>
      <c r="JJ148" s="633"/>
      <c r="JK148" s="626"/>
      <c r="JL148" s="626"/>
      <c r="JM148" s="626"/>
      <c r="JN148" s="626"/>
      <c r="JO148" s="626"/>
      <c r="JP148" s="626"/>
      <c r="JQ148" s="633"/>
      <c r="JR148" s="626"/>
      <c r="JS148" s="626"/>
      <c r="JT148" s="626"/>
      <c r="JU148" s="626"/>
      <c r="JV148" s="626"/>
      <c r="JW148" s="626"/>
      <c r="JX148" s="633"/>
      <c r="JY148" s="626"/>
      <c r="JZ148" s="626"/>
      <c r="KA148" s="626"/>
      <c r="KB148" s="626"/>
      <c r="KC148" s="626"/>
      <c r="KD148" s="626"/>
      <c r="KE148" s="633"/>
      <c r="KF148" s="626"/>
      <c r="KG148" s="626"/>
      <c r="KH148" s="626"/>
      <c r="KI148" s="626"/>
      <c r="KJ148" s="778">
        <v>3</v>
      </c>
      <c r="KK148" s="767">
        <f>KJ148*24</f>
        <v>72</v>
      </c>
      <c r="KL148" s="633"/>
      <c r="KM148" s="626"/>
      <c r="KN148" s="626"/>
      <c r="KO148" s="626"/>
      <c r="KP148" s="626"/>
      <c r="KQ148" s="626"/>
      <c r="KR148" s="626"/>
      <c r="KS148" s="633"/>
      <c r="KT148" s="626"/>
      <c r="KU148" s="626"/>
      <c r="KV148" s="626"/>
      <c r="KW148" s="626"/>
      <c r="KX148" s="626"/>
      <c r="KY148" s="626"/>
      <c r="KZ148" s="633"/>
      <c r="LA148" s="626"/>
      <c r="LB148" s="626"/>
      <c r="LC148" s="626"/>
      <c r="LD148" s="626"/>
      <c r="LE148" s="626"/>
      <c r="LF148" s="626"/>
      <c r="LG148" s="633"/>
      <c r="LH148" s="626"/>
      <c r="LI148" s="626"/>
      <c r="LJ148" s="626"/>
      <c r="LK148" s="626"/>
      <c r="LL148" s="626"/>
      <c r="LM148" s="627"/>
      <c r="LN148" s="633"/>
      <c r="LO148" s="626"/>
      <c r="LP148" s="626"/>
      <c r="LQ148" s="626"/>
      <c r="LR148" s="626"/>
      <c r="LS148" s="626"/>
      <c r="LT148" s="626"/>
      <c r="LU148" s="633"/>
      <c r="LV148" s="626"/>
      <c r="LW148" s="626"/>
      <c r="LX148" s="626"/>
      <c r="LY148" s="626"/>
      <c r="LZ148" s="626"/>
      <c r="MA148" s="626"/>
      <c r="MB148" s="633"/>
      <c r="MC148" s="790"/>
      <c r="MD148" s="790"/>
      <c r="ME148" s="790"/>
      <c r="MF148" s="790"/>
      <c r="MG148" s="790"/>
      <c r="MH148" s="790"/>
      <c r="MI148" s="633"/>
      <c r="MJ148" s="626"/>
      <c r="MK148" s="626"/>
      <c r="ML148" s="626"/>
      <c r="MM148" s="626"/>
      <c r="MN148" s="626"/>
      <c r="MO148" s="626"/>
      <c r="MP148" s="633"/>
      <c r="MQ148" s="626"/>
      <c r="MR148" s="626"/>
      <c r="MS148" s="626"/>
      <c r="MT148" s="626"/>
    </row>
    <row r="149" spans="1:358" ht="22.8" customHeight="1" thickBot="1">
      <c r="A149" s="775">
        <v>3</v>
      </c>
      <c r="B149" s="775" t="s">
        <v>835</v>
      </c>
      <c r="C149" s="775">
        <v>344</v>
      </c>
      <c r="D149" s="630"/>
      <c r="E149" s="630" t="s">
        <v>645</v>
      </c>
      <c r="F149" s="631" t="s">
        <v>796</v>
      </c>
      <c r="G149" s="632">
        <f t="shared" si="11"/>
        <v>22</v>
      </c>
      <c r="H149" s="625"/>
      <c r="I149" s="626"/>
      <c r="J149" s="626"/>
      <c r="K149" s="626"/>
      <c r="L149" s="626"/>
      <c r="M149" s="626"/>
      <c r="N149" s="626"/>
      <c r="O149" s="626"/>
      <c r="P149" s="626"/>
      <c r="Q149" s="626"/>
      <c r="R149" s="626"/>
      <c r="S149" s="626"/>
      <c r="T149" s="626"/>
      <c r="U149" s="626"/>
      <c r="V149" s="626"/>
      <c r="W149" s="626"/>
      <c r="X149" s="626"/>
      <c r="Y149" s="626"/>
      <c r="Z149" s="626"/>
      <c r="AA149" s="626"/>
      <c r="AB149" s="626"/>
      <c r="AC149" s="626"/>
      <c r="AD149" s="626"/>
      <c r="AE149" s="626"/>
      <c r="AF149" s="626"/>
      <c r="AG149" s="626"/>
      <c r="AH149" s="626"/>
      <c r="AI149" s="626"/>
      <c r="AJ149" s="626"/>
      <c r="AK149" s="626"/>
      <c r="AL149" s="626"/>
      <c r="AM149" s="626"/>
      <c r="AN149" s="626"/>
      <c r="AO149" s="626"/>
      <c r="AP149" s="626"/>
      <c r="AQ149" s="626"/>
      <c r="AR149" s="626"/>
      <c r="AS149" s="626"/>
      <c r="AT149" s="626"/>
      <c r="AU149" s="626"/>
      <c r="AV149" s="626"/>
      <c r="AW149" s="626"/>
      <c r="AX149" s="626"/>
      <c r="AY149" s="626"/>
      <c r="AZ149" s="626"/>
      <c r="BA149" s="626"/>
      <c r="BB149" s="626"/>
      <c r="BC149" s="626"/>
      <c r="BD149" s="626"/>
      <c r="BE149" s="626"/>
      <c r="BF149" s="626"/>
      <c r="BG149" s="626"/>
      <c r="BH149" s="626"/>
      <c r="BI149" s="626"/>
      <c r="BJ149" s="626"/>
      <c r="BK149" s="626"/>
      <c r="BL149" s="626"/>
      <c r="BM149" s="626"/>
      <c r="BN149" s="626"/>
      <c r="BO149" s="626"/>
      <c r="BP149" s="626"/>
      <c r="BQ149" s="626"/>
      <c r="BR149" s="626"/>
      <c r="BS149" s="626"/>
      <c r="BT149" s="626"/>
      <c r="BU149" s="626"/>
      <c r="BV149" s="626"/>
      <c r="BW149" s="626"/>
      <c r="BX149" s="626"/>
      <c r="BY149" s="626"/>
      <c r="BZ149" s="626"/>
      <c r="CA149" s="626"/>
      <c r="CB149" s="626"/>
      <c r="CC149" s="626"/>
      <c r="CD149" s="626"/>
      <c r="CE149" s="626"/>
      <c r="CF149" s="626"/>
      <c r="CG149" s="626"/>
      <c r="CH149" s="626"/>
      <c r="CI149" s="626"/>
      <c r="CJ149" s="626"/>
      <c r="CK149" s="626"/>
      <c r="CL149" s="626"/>
      <c r="CM149" s="626"/>
      <c r="CN149" s="626"/>
      <c r="CO149" s="626"/>
      <c r="CP149" s="626"/>
      <c r="CQ149" s="626"/>
      <c r="CR149" s="626"/>
      <c r="CS149" s="626"/>
      <c r="CT149" s="626"/>
      <c r="CU149" s="626"/>
      <c r="CV149" s="626"/>
      <c r="CW149" s="626"/>
      <c r="CX149" s="633"/>
      <c r="CY149" s="626"/>
      <c r="CZ149" s="626"/>
      <c r="DA149" s="626"/>
      <c r="DB149" s="626"/>
      <c r="DC149" s="626"/>
      <c r="DD149" s="626"/>
      <c r="DE149" s="633"/>
      <c r="DF149" s="626"/>
      <c r="DG149" s="626"/>
      <c r="DH149" s="626"/>
      <c r="DI149" s="626"/>
      <c r="DJ149" s="626"/>
      <c r="DK149" s="626"/>
      <c r="DL149" s="633"/>
      <c r="DM149" s="626"/>
      <c r="DN149" s="626"/>
      <c r="DO149" s="626"/>
      <c r="DP149" s="626"/>
      <c r="DQ149" s="626"/>
      <c r="DR149" s="626"/>
      <c r="DS149" s="633"/>
      <c r="DT149" s="626"/>
      <c r="DU149" s="626"/>
      <c r="DV149" s="626"/>
      <c r="DW149" s="626"/>
      <c r="DX149" s="626"/>
      <c r="DY149" s="626"/>
      <c r="DZ149" s="633"/>
      <c r="EA149" s="626"/>
      <c r="EB149" s="626"/>
      <c r="EC149" s="626"/>
      <c r="ED149" s="626"/>
      <c r="EE149" s="626"/>
      <c r="EF149" s="626"/>
      <c r="EG149" s="633"/>
      <c r="EH149" s="626"/>
      <c r="EI149" s="626"/>
      <c r="EJ149" s="626"/>
      <c r="EK149" s="626"/>
      <c r="EL149" s="626"/>
      <c r="EM149" s="626"/>
      <c r="EN149" s="633"/>
      <c r="EO149" s="626"/>
      <c r="EP149" s="626"/>
      <c r="EQ149" s="626"/>
      <c r="ER149" s="626"/>
      <c r="ES149" s="626"/>
      <c r="ET149" s="626"/>
      <c r="EU149" s="633"/>
      <c r="EV149" s="626"/>
      <c r="EW149" s="626"/>
      <c r="EX149" s="626"/>
      <c r="EY149" s="626"/>
      <c r="EZ149" s="626"/>
      <c r="FA149" s="626"/>
      <c r="FB149" s="633"/>
      <c r="FC149" s="626"/>
      <c r="FD149" s="626"/>
      <c r="FE149" s="626"/>
      <c r="FF149" s="626"/>
      <c r="FG149" s="626"/>
      <c r="FH149" s="626"/>
      <c r="FI149" s="633"/>
      <c r="FJ149" s="626"/>
      <c r="FK149" s="626"/>
      <c r="FL149" s="626"/>
      <c r="FM149" s="626"/>
      <c r="FN149" s="626"/>
      <c r="FO149" s="626"/>
      <c r="FP149" s="633"/>
      <c r="FQ149" s="626"/>
      <c r="FR149" s="626"/>
      <c r="FS149" s="626"/>
      <c r="FT149" s="626"/>
      <c r="FU149" s="627"/>
      <c r="FV149" s="625"/>
      <c r="FW149" s="633"/>
      <c r="FX149" s="626"/>
      <c r="FY149" s="626"/>
      <c r="FZ149" s="626"/>
      <c r="GA149" s="626"/>
      <c r="GB149" s="626"/>
      <c r="GC149" s="626"/>
      <c r="GD149" s="633"/>
      <c r="GE149" s="626"/>
      <c r="GF149" s="626"/>
      <c r="GG149" s="626"/>
      <c r="GH149" s="626"/>
      <c r="GI149" s="626"/>
      <c r="GJ149" s="626"/>
      <c r="GK149" s="633"/>
      <c r="GL149" s="626"/>
      <c r="GM149" s="626"/>
      <c r="GN149" s="626"/>
      <c r="GO149" s="626"/>
      <c r="GP149" s="626"/>
      <c r="GQ149" s="626"/>
      <c r="GR149" s="633"/>
      <c r="GS149" s="626"/>
      <c r="GT149" s="626"/>
      <c r="GU149" s="626"/>
      <c r="GV149" s="626"/>
      <c r="GW149" s="626"/>
      <c r="GX149" s="626"/>
      <c r="GY149" s="634"/>
      <c r="GZ149" s="625"/>
      <c r="HA149" s="626"/>
      <c r="HB149" s="626"/>
      <c r="HC149" s="626"/>
      <c r="HD149" s="626"/>
      <c r="HE149" s="626"/>
      <c r="HF149" s="633"/>
      <c r="HG149" s="626"/>
      <c r="HH149" s="626"/>
      <c r="HI149" s="626"/>
      <c r="HJ149" s="626"/>
      <c r="HK149" s="626"/>
      <c r="HM149" s="633"/>
      <c r="HN149" s="626"/>
      <c r="HO149" s="626"/>
      <c r="HP149" s="626"/>
      <c r="HQ149" s="626"/>
      <c r="HR149" s="626"/>
      <c r="HS149" s="626"/>
      <c r="HT149" s="633"/>
      <c r="HU149" s="626"/>
      <c r="HV149" s="626"/>
      <c r="HW149" s="626"/>
      <c r="HX149" s="626"/>
      <c r="HY149" s="626"/>
      <c r="HZ149" s="626"/>
      <c r="IA149" s="633"/>
      <c r="IB149" s="626"/>
      <c r="IC149" s="626"/>
      <c r="ID149" s="653"/>
      <c r="IE149" s="654"/>
      <c r="IF149" s="655"/>
      <c r="IG149" s="655"/>
      <c r="IH149" s="633"/>
      <c r="II149" s="626"/>
      <c r="IJ149" s="626"/>
      <c r="IK149" s="626"/>
      <c r="IL149" s="626"/>
      <c r="IM149" s="626"/>
      <c r="IN149" s="626"/>
      <c r="IO149" s="633"/>
      <c r="IP149" s="626"/>
      <c r="IQ149" s="626"/>
      <c r="IR149" s="626"/>
      <c r="IS149" s="626"/>
      <c r="IT149" s="643"/>
      <c r="IU149" s="643"/>
      <c r="IV149" s="633"/>
      <c r="IW149" s="626"/>
      <c r="IY149" s="626"/>
      <c r="IZ149" s="626"/>
      <c r="JB149" s="626"/>
      <c r="JC149" s="633"/>
      <c r="JD149" s="626"/>
      <c r="JE149" s="626"/>
      <c r="JF149" s="626"/>
      <c r="JG149" s="626"/>
      <c r="JH149" s="626"/>
      <c r="JI149" s="626"/>
      <c r="JJ149" s="633"/>
      <c r="JK149" s="626"/>
      <c r="JL149" s="626"/>
      <c r="JM149" s="626"/>
      <c r="JN149" s="626"/>
      <c r="JO149" s="626"/>
      <c r="JP149" s="626"/>
      <c r="JQ149" s="633"/>
      <c r="JR149" s="626"/>
      <c r="JS149" s="633">
        <v>22</v>
      </c>
      <c r="JT149" s="626"/>
      <c r="JU149" s="626"/>
      <c r="JV149" s="626"/>
      <c r="JW149" s="626"/>
      <c r="JX149" s="633"/>
      <c r="JY149" s="626"/>
      <c r="JZ149" s="626"/>
      <c r="KA149" s="626"/>
      <c r="KB149" s="626"/>
      <c r="KC149" s="626"/>
      <c r="KD149" s="626"/>
      <c r="KE149" s="633"/>
      <c r="KF149" s="626"/>
      <c r="KG149" s="626"/>
      <c r="KH149" s="626"/>
      <c r="KI149" s="626"/>
      <c r="KJ149" s="626"/>
      <c r="KK149" s="628"/>
      <c r="KL149" s="633"/>
      <c r="KM149" s="626"/>
      <c r="KN149" s="626"/>
      <c r="KO149" s="626"/>
      <c r="KP149" s="626"/>
      <c r="KQ149" s="626"/>
      <c r="KR149" s="626"/>
      <c r="KS149" s="633"/>
      <c r="KT149" s="626"/>
      <c r="KU149" s="626"/>
      <c r="KV149" s="626"/>
      <c r="KW149" s="626"/>
      <c r="KX149" s="626"/>
      <c r="KY149" s="626"/>
      <c r="KZ149" s="633"/>
      <c r="LA149" s="626"/>
      <c r="LB149" s="626"/>
      <c r="LC149" s="626"/>
      <c r="LD149" s="626"/>
      <c r="LE149" s="626"/>
      <c r="LF149" s="626"/>
      <c r="LG149" s="633"/>
      <c r="LH149" s="626"/>
      <c r="LI149" s="626"/>
      <c r="LJ149" s="626"/>
      <c r="LK149" s="626"/>
      <c r="LL149" s="626"/>
      <c r="LM149" s="627"/>
      <c r="LN149" s="633"/>
      <c r="LO149" s="626"/>
      <c r="LP149" s="626"/>
      <c r="LQ149" s="626"/>
      <c r="LR149" s="626"/>
      <c r="LS149" s="626"/>
      <c r="LT149" s="626"/>
      <c r="LU149" s="633"/>
      <c r="LV149" s="626"/>
      <c r="LW149" s="626"/>
      <c r="LX149" s="626"/>
      <c r="LY149" s="626"/>
      <c r="LZ149" s="626"/>
      <c r="MA149" s="626"/>
      <c r="MB149" s="633"/>
      <c r="MC149" s="790"/>
      <c r="MD149" s="790"/>
      <c r="ME149" s="790"/>
      <c r="MF149" s="790"/>
      <c r="MG149" s="790"/>
      <c r="MH149" s="790"/>
      <c r="MI149" s="633"/>
      <c r="MJ149" s="626"/>
      <c r="MK149" s="626"/>
      <c r="ML149" s="626"/>
      <c r="MM149" s="626"/>
      <c r="MN149" s="626"/>
      <c r="MO149" s="626"/>
      <c r="MP149" s="633"/>
      <c r="MQ149" s="626"/>
      <c r="MR149" s="626"/>
      <c r="MS149" s="626"/>
      <c r="MT149" s="626"/>
    </row>
    <row r="150" spans="1:358" ht="22.8" customHeight="1" thickBot="1">
      <c r="A150" s="630">
        <v>3</v>
      </c>
      <c r="B150" s="630"/>
      <c r="C150" s="630"/>
      <c r="D150" s="630"/>
      <c r="E150" s="630"/>
      <c r="F150" s="631" t="s">
        <v>648</v>
      </c>
      <c r="G150" s="632">
        <f t="shared" si="11"/>
        <v>23</v>
      </c>
      <c r="H150" s="625"/>
      <c r="I150" s="626"/>
      <c r="J150" s="626"/>
      <c r="K150" s="626"/>
      <c r="L150" s="626"/>
      <c r="M150" s="626"/>
      <c r="N150" s="626"/>
      <c r="O150" s="626"/>
      <c r="P150" s="626"/>
      <c r="Q150" s="626"/>
      <c r="R150" s="626"/>
      <c r="S150" s="626"/>
      <c r="T150" s="626"/>
      <c r="U150" s="626"/>
      <c r="V150" s="626"/>
      <c r="W150" s="626"/>
      <c r="X150" s="626"/>
      <c r="Y150" s="626"/>
      <c r="Z150" s="626"/>
      <c r="AA150" s="626"/>
      <c r="AB150" s="626"/>
      <c r="AC150" s="626"/>
      <c r="AD150" s="626"/>
      <c r="AE150" s="626"/>
      <c r="AF150" s="626"/>
      <c r="AG150" s="626"/>
      <c r="AH150" s="626"/>
      <c r="AI150" s="626"/>
      <c r="AJ150" s="626"/>
      <c r="AK150" s="626"/>
      <c r="AL150" s="626"/>
      <c r="AM150" s="626"/>
      <c r="AN150" s="626"/>
      <c r="AO150" s="626"/>
      <c r="AP150" s="626"/>
      <c r="AQ150" s="626"/>
      <c r="AR150" s="626"/>
      <c r="AS150" s="626"/>
      <c r="AT150" s="626"/>
      <c r="AU150" s="626"/>
      <c r="AV150" s="626"/>
      <c r="AW150" s="626"/>
      <c r="AX150" s="626"/>
      <c r="AY150" s="626"/>
      <c r="AZ150" s="626"/>
      <c r="BA150" s="626"/>
      <c r="BB150" s="626"/>
      <c r="BC150" s="626"/>
      <c r="BD150" s="626"/>
      <c r="BE150" s="626"/>
      <c r="BF150" s="626"/>
      <c r="BG150" s="626"/>
      <c r="BH150" s="626"/>
      <c r="BI150" s="626"/>
      <c r="BJ150" s="626"/>
      <c r="BK150" s="626"/>
      <c r="BL150" s="626"/>
      <c r="BM150" s="626"/>
      <c r="BN150" s="626"/>
      <c r="BO150" s="626"/>
      <c r="BP150" s="626"/>
      <c r="BQ150" s="626"/>
      <c r="BR150" s="626"/>
      <c r="BS150" s="626"/>
      <c r="BT150" s="626"/>
      <c r="BU150" s="626"/>
      <c r="BV150" s="626"/>
      <c r="BW150" s="626"/>
      <c r="BX150" s="626"/>
      <c r="BY150" s="626"/>
      <c r="BZ150" s="626"/>
      <c r="CA150" s="626"/>
      <c r="CB150" s="626"/>
      <c r="CC150" s="626"/>
      <c r="CD150" s="626"/>
      <c r="CE150" s="626"/>
      <c r="CF150" s="626"/>
      <c r="CG150" s="626"/>
      <c r="CH150" s="626"/>
      <c r="CI150" s="626"/>
      <c r="CJ150" s="626"/>
      <c r="CK150" s="626"/>
      <c r="CL150" s="626"/>
      <c r="CM150" s="626"/>
      <c r="CN150" s="626"/>
      <c r="CO150" s="626"/>
      <c r="CP150" s="626"/>
      <c r="CQ150" s="626"/>
      <c r="CR150" s="626"/>
      <c r="CS150" s="626"/>
      <c r="CT150" s="626"/>
      <c r="CU150" s="626"/>
      <c r="CV150" s="626"/>
      <c r="CW150" s="626"/>
      <c r="CX150" s="633"/>
      <c r="CY150" s="626"/>
      <c r="CZ150" s="626"/>
      <c r="DA150" s="626"/>
      <c r="DB150" s="626"/>
      <c r="DC150" s="626"/>
      <c r="DD150" s="626"/>
      <c r="DE150" s="633"/>
      <c r="DF150" s="626"/>
      <c r="DG150" s="626"/>
      <c r="DH150" s="626"/>
      <c r="DI150" s="626"/>
      <c r="DJ150" s="626"/>
      <c r="DK150" s="626"/>
      <c r="DL150" s="633"/>
      <c r="DM150" s="626"/>
      <c r="DN150" s="626"/>
      <c r="DO150" s="626"/>
      <c r="DP150" s="626"/>
      <c r="DQ150" s="626"/>
      <c r="DR150" s="626"/>
      <c r="DS150" s="633"/>
      <c r="DT150" s="626"/>
      <c r="DU150" s="626"/>
      <c r="DV150" s="626"/>
      <c r="DW150" s="626"/>
      <c r="DX150" s="626"/>
      <c r="DY150" s="626"/>
      <c r="DZ150" s="633"/>
      <c r="EA150" s="626"/>
      <c r="EB150" s="626"/>
      <c r="EC150" s="626"/>
      <c r="ED150" s="626"/>
      <c r="EE150" s="626"/>
      <c r="EF150" s="626"/>
      <c r="EG150" s="633"/>
      <c r="EH150" s="626"/>
      <c r="EI150" s="626"/>
      <c r="EJ150" s="626"/>
      <c r="EK150" s="626"/>
      <c r="EL150" s="626"/>
      <c r="EM150" s="626"/>
      <c r="EN150" s="633"/>
      <c r="EO150" s="626"/>
      <c r="EP150" s="626"/>
      <c r="EQ150" s="626"/>
      <c r="ER150" s="626"/>
      <c r="ES150" s="626"/>
      <c r="ET150" s="626"/>
      <c r="EU150" s="633"/>
      <c r="EV150" s="626"/>
      <c r="EW150" s="626"/>
      <c r="EX150" s="626"/>
      <c r="EY150" s="626"/>
      <c r="EZ150" s="626"/>
      <c r="FA150" s="626"/>
      <c r="FB150" s="633"/>
      <c r="FC150" s="626"/>
      <c r="FD150" s="626"/>
      <c r="FE150" s="626"/>
      <c r="FF150" s="626"/>
      <c r="FG150" s="626"/>
      <c r="FH150" s="626"/>
      <c r="FI150" s="633"/>
      <c r="FJ150" s="626"/>
      <c r="FK150" s="626"/>
      <c r="FL150" s="626"/>
      <c r="FM150" s="626"/>
      <c r="FN150" s="626"/>
      <c r="FO150" s="626"/>
      <c r="FP150" s="633"/>
      <c r="FQ150" s="626"/>
      <c r="FR150" s="626"/>
      <c r="FS150" s="626"/>
      <c r="FT150" s="626"/>
      <c r="FU150" s="627"/>
      <c r="FV150" s="625"/>
      <c r="FW150" s="633"/>
      <c r="FX150" s="626"/>
      <c r="FY150" s="626"/>
      <c r="FZ150" s="626"/>
      <c r="GA150" s="626"/>
      <c r="GB150" s="626"/>
      <c r="GC150" s="626"/>
      <c r="GD150" s="633"/>
      <c r="GE150" s="626"/>
      <c r="GF150" s="626"/>
      <c r="GG150" s="626"/>
      <c r="GH150" s="626"/>
      <c r="GI150" s="626"/>
      <c r="GJ150" s="626"/>
      <c r="GK150" s="633"/>
      <c r="GL150" s="626"/>
      <c r="GM150" s="626"/>
      <c r="GN150" s="626"/>
      <c r="GO150" s="626"/>
      <c r="GP150" s="626"/>
      <c r="GQ150" s="626"/>
      <c r="GR150" s="633"/>
      <c r="GS150" s="626"/>
      <c r="GT150" s="626"/>
      <c r="GU150" s="626"/>
      <c r="GV150" s="626"/>
      <c r="GW150" s="626"/>
      <c r="GX150" s="626"/>
      <c r="GY150" s="634"/>
      <c r="GZ150" s="625"/>
      <c r="HA150" s="626"/>
      <c r="HB150" s="626"/>
      <c r="HC150" s="626"/>
      <c r="HD150" s="626"/>
      <c r="HE150" s="626"/>
      <c r="HF150" s="633"/>
      <c r="HG150" s="626"/>
      <c r="HH150" s="626"/>
      <c r="HI150" s="626"/>
      <c r="HJ150" s="626"/>
      <c r="HK150" s="626"/>
      <c r="HL150" s="626"/>
      <c r="HM150" s="633"/>
      <c r="HN150" s="626"/>
      <c r="HO150" s="626"/>
      <c r="HP150" s="626"/>
      <c r="HQ150" s="626"/>
      <c r="HR150" s="626"/>
      <c r="HS150" s="626"/>
      <c r="HT150" s="633"/>
      <c r="HU150" s="626"/>
      <c r="HV150" s="626"/>
      <c r="HW150" s="626"/>
      <c r="HX150" s="626"/>
      <c r="HY150" s="626"/>
      <c r="HZ150" s="626"/>
      <c r="IA150" s="633"/>
      <c r="IB150" s="626"/>
      <c r="IC150" s="626"/>
      <c r="ID150" s="653"/>
      <c r="IE150" s="654"/>
      <c r="IF150" s="655"/>
      <c r="IG150" s="655"/>
      <c r="IH150" s="633"/>
      <c r="II150" s="626"/>
      <c r="IJ150" s="626"/>
      <c r="IK150" s="626"/>
      <c r="IL150" s="626"/>
      <c r="IM150" s="626"/>
      <c r="IN150" s="626"/>
      <c r="IO150" s="633"/>
      <c r="IP150" s="626"/>
      <c r="IQ150" s="626"/>
      <c r="IR150" s="626"/>
      <c r="IS150" s="626"/>
      <c r="IT150" s="643"/>
      <c r="IU150" s="643"/>
      <c r="IV150" s="633"/>
      <c r="IW150" s="626"/>
      <c r="IX150" s="626"/>
      <c r="IY150" s="626"/>
      <c r="IZ150" s="626"/>
      <c r="JA150" s="626"/>
      <c r="JB150" s="626"/>
      <c r="JC150" s="633"/>
      <c r="JD150" s="626"/>
      <c r="JE150" s="626"/>
      <c r="JF150" s="626"/>
      <c r="JG150" s="626"/>
      <c r="JH150" s="626"/>
      <c r="JI150" s="626"/>
      <c r="JJ150" s="633"/>
      <c r="JK150" s="626"/>
      <c r="JL150" s="626"/>
      <c r="JM150" s="626"/>
      <c r="JN150" s="626"/>
      <c r="JO150" s="626"/>
      <c r="JP150" s="626"/>
      <c r="JQ150" s="633"/>
      <c r="JR150" s="626"/>
      <c r="JS150" s="626"/>
      <c r="JT150" s="626"/>
      <c r="JU150" s="626"/>
      <c r="JV150" s="626"/>
      <c r="JW150" s="626"/>
      <c r="JX150" s="633"/>
      <c r="JY150" s="626"/>
      <c r="JZ150" s="626"/>
      <c r="KA150" s="626"/>
      <c r="KB150" s="626"/>
      <c r="KC150" s="626"/>
      <c r="KD150" s="626"/>
      <c r="KE150" s="633"/>
      <c r="KF150" s="626"/>
      <c r="KG150" s="626"/>
      <c r="KH150" s="626"/>
      <c r="KI150" s="626"/>
      <c r="KJ150" s="778">
        <v>1</v>
      </c>
      <c r="KK150" s="767">
        <f>KJ150*22</f>
        <v>22</v>
      </c>
      <c r="KL150" s="633"/>
      <c r="KM150" s="626"/>
      <c r="KN150" s="626"/>
      <c r="KO150" s="626"/>
      <c r="KP150" s="626"/>
      <c r="KQ150" s="626"/>
      <c r="KR150" s="626"/>
      <c r="KS150" s="633"/>
      <c r="KT150" s="626"/>
      <c r="KU150" s="626"/>
      <c r="KV150" s="626"/>
      <c r="KW150" s="626"/>
      <c r="KX150" s="626"/>
      <c r="KY150" s="626"/>
      <c r="KZ150" s="633"/>
      <c r="LA150" s="626"/>
      <c r="LB150" s="626"/>
      <c r="LC150" s="626"/>
      <c r="LD150" s="626"/>
      <c r="LE150" s="626"/>
      <c r="LF150" s="626"/>
      <c r="LG150" s="633"/>
      <c r="LH150" s="626"/>
      <c r="LI150" s="626"/>
      <c r="LJ150" s="626"/>
      <c r="LK150" s="626"/>
      <c r="LL150" s="626"/>
      <c r="LM150" s="627"/>
      <c r="LN150" s="633"/>
      <c r="LO150" s="626"/>
      <c r="LP150" s="626"/>
      <c r="LQ150" s="626"/>
      <c r="LR150" s="626"/>
      <c r="LS150" s="626"/>
      <c r="LT150" s="626"/>
      <c r="LU150" s="633"/>
      <c r="LV150" s="626"/>
      <c r="LW150" s="626"/>
      <c r="LX150" s="626"/>
      <c r="LY150" s="626"/>
      <c r="LZ150" s="626"/>
      <c r="MA150" s="626"/>
      <c r="MB150" s="633"/>
      <c r="MC150" s="790"/>
      <c r="MD150" s="790"/>
      <c r="ME150" s="790"/>
      <c r="MF150" s="790"/>
      <c r="MG150" s="790"/>
      <c r="MH150" s="790"/>
      <c r="MI150" s="633"/>
      <c r="MJ150" s="626"/>
      <c r="MK150" s="626"/>
      <c r="ML150" s="626"/>
      <c r="MM150" s="626"/>
      <c r="MN150" s="626"/>
      <c r="MO150" s="626"/>
      <c r="MP150" s="633"/>
      <c r="MQ150" s="626"/>
      <c r="MR150" s="626"/>
      <c r="MS150" s="626"/>
      <c r="MT150" s="626"/>
    </row>
    <row r="151" spans="1:358" ht="22.8" customHeight="1" thickBot="1">
      <c r="A151" s="630">
        <v>3</v>
      </c>
      <c r="B151" s="746">
        <v>170</v>
      </c>
      <c r="C151" s="746">
        <v>31</v>
      </c>
      <c r="D151" s="746"/>
      <c r="E151" s="746" t="s">
        <v>649</v>
      </c>
      <c r="F151" s="774" t="s">
        <v>740</v>
      </c>
      <c r="G151" s="632">
        <f>SUM(H151:LP151)</f>
        <v>140</v>
      </c>
      <c r="H151" s="625"/>
      <c r="I151" s="626"/>
      <c r="J151" s="626"/>
      <c r="K151" s="626"/>
      <c r="L151" s="626"/>
      <c r="M151" s="626"/>
      <c r="N151" s="626"/>
      <c r="O151" s="626"/>
      <c r="P151" s="626"/>
      <c r="Q151" s="626"/>
      <c r="R151" s="626"/>
      <c r="S151" s="626"/>
      <c r="T151" s="626"/>
      <c r="U151" s="626"/>
      <c r="V151" s="626"/>
      <c r="W151" s="626"/>
      <c r="X151" s="626"/>
      <c r="Y151" s="626"/>
      <c r="Z151" s="626"/>
      <c r="AA151" s="626"/>
      <c r="AB151" s="626"/>
      <c r="AC151" s="626"/>
      <c r="AD151" s="626"/>
      <c r="AE151" s="626"/>
      <c r="AF151" s="626"/>
      <c r="AG151" s="626"/>
      <c r="AH151" s="626"/>
      <c r="AI151" s="626"/>
      <c r="AJ151" s="626"/>
      <c r="AK151" s="626"/>
      <c r="AL151" s="626"/>
      <c r="AM151" s="626"/>
      <c r="AN151" s="626"/>
      <c r="AO151" s="626"/>
      <c r="AP151" s="626"/>
      <c r="AQ151" s="626"/>
      <c r="AR151" s="626"/>
      <c r="AS151" s="626"/>
      <c r="AT151" s="626"/>
      <c r="AU151" s="626"/>
      <c r="AV151" s="626"/>
      <c r="AW151" s="626"/>
      <c r="AX151" s="626"/>
      <c r="AY151" s="626"/>
      <c r="AZ151" s="626"/>
      <c r="BA151" s="626"/>
      <c r="BB151" s="626"/>
      <c r="BC151" s="626"/>
      <c r="BD151" s="626"/>
      <c r="BE151" s="626"/>
      <c r="BF151" s="626"/>
      <c r="BG151" s="626"/>
      <c r="BH151" s="626"/>
      <c r="BI151" s="626"/>
      <c r="BJ151" s="626"/>
      <c r="BK151" s="626"/>
      <c r="BL151" s="626"/>
      <c r="BM151" s="626"/>
      <c r="BN151" s="626"/>
      <c r="BO151" s="626"/>
      <c r="BP151" s="626"/>
      <c r="BQ151" s="626"/>
      <c r="BR151" s="626"/>
      <c r="BS151" s="626"/>
      <c r="BT151" s="626"/>
      <c r="BU151" s="626"/>
      <c r="BV151" s="626"/>
      <c r="BW151" s="626"/>
      <c r="BX151" s="626"/>
      <c r="BY151" s="626"/>
      <c r="BZ151" s="626"/>
      <c r="CA151" s="626"/>
      <c r="CB151" s="626"/>
      <c r="CC151" s="626"/>
      <c r="CD151" s="626"/>
      <c r="CE151" s="626"/>
      <c r="CF151" s="626"/>
      <c r="CG151" s="626"/>
      <c r="CH151" s="626"/>
      <c r="CI151" s="626"/>
      <c r="CJ151" s="626"/>
      <c r="CK151" s="626"/>
      <c r="CL151" s="626"/>
      <c r="CM151" s="626"/>
      <c r="CN151" s="626"/>
      <c r="CO151" s="626"/>
      <c r="CP151" s="626"/>
      <c r="CQ151" s="626"/>
      <c r="CR151" s="626"/>
      <c r="CS151" s="626"/>
      <c r="CT151" s="626"/>
      <c r="CU151" s="626"/>
      <c r="CV151" s="626"/>
      <c r="CW151" s="626"/>
      <c r="CX151" s="633"/>
      <c r="CY151" s="626"/>
      <c r="CZ151" s="626"/>
      <c r="DA151" s="626"/>
      <c r="DB151" s="626"/>
      <c r="DC151" s="626"/>
      <c r="DD151" s="626"/>
      <c r="DE151" s="633"/>
      <c r="DF151" s="626"/>
      <c r="DG151" s="626"/>
      <c r="DH151" s="626"/>
      <c r="DI151" s="626"/>
      <c r="DJ151" s="626"/>
      <c r="DK151" s="626"/>
      <c r="DL151" s="633"/>
      <c r="DM151" s="626"/>
      <c r="DN151" s="626"/>
      <c r="DO151" s="626"/>
      <c r="DP151" s="626"/>
      <c r="DQ151" s="626"/>
      <c r="DR151" s="626"/>
      <c r="DS151" s="633"/>
      <c r="DT151" s="626"/>
      <c r="DU151" s="626"/>
      <c r="DV151" s="626"/>
      <c r="DW151" s="626"/>
      <c r="DX151" s="626"/>
      <c r="DY151" s="626"/>
      <c r="DZ151" s="633"/>
      <c r="EA151" s="626"/>
      <c r="EB151" s="626"/>
      <c r="EC151" s="626"/>
      <c r="ED151" s="626"/>
      <c r="EE151" s="626"/>
      <c r="EF151" s="626"/>
      <c r="EG151" s="633"/>
      <c r="EH151" s="626"/>
      <c r="EI151" s="626"/>
      <c r="EJ151" s="626"/>
      <c r="EK151" s="626"/>
      <c r="EL151" s="626"/>
      <c r="EM151" s="626"/>
      <c r="EN151" s="633"/>
      <c r="EO151" s="626"/>
      <c r="EP151" s="626"/>
      <c r="EQ151" s="626"/>
      <c r="ER151" s="626"/>
      <c r="ES151" s="626"/>
      <c r="ET151" s="626"/>
      <c r="EU151" s="633"/>
      <c r="EV151" s="626"/>
      <c r="EW151" s="626"/>
      <c r="EX151" s="626"/>
      <c r="EY151" s="626"/>
      <c r="EZ151" s="626"/>
      <c r="FA151" s="626"/>
      <c r="FB151" s="633"/>
      <c r="FC151" s="626"/>
      <c r="FD151" s="626"/>
      <c r="FE151" s="626"/>
      <c r="FF151" s="626"/>
      <c r="FG151" s="626"/>
      <c r="FH151" s="626"/>
      <c r="FI151" s="633"/>
      <c r="FJ151" s="626"/>
      <c r="FK151" s="626"/>
      <c r="FL151" s="626"/>
      <c r="FM151" s="626"/>
      <c r="FN151" s="626"/>
      <c r="FO151" s="626"/>
      <c r="FP151" s="633"/>
      <c r="FQ151" s="626"/>
      <c r="FR151" s="626"/>
      <c r="FS151" s="626"/>
      <c r="FT151" s="626"/>
      <c r="FU151" s="627"/>
      <c r="FV151" s="625"/>
      <c r="FW151" s="633"/>
      <c r="FX151" s="626"/>
      <c r="FY151" s="626"/>
      <c r="FZ151" s="626"/>
      <c r="GA151" s="626"/>
      <c r="GB151" s="626"/>
      <c r="GC151" s="626"/>
      <c r="GD151" s="633"/>
      <c r="GE151" s="626"/>
      <c r="GF151" s="626"/>
      <c r="GG151" s="626"/>
      <c r="GH151" s="626"/>
      <c r="GI151" s="626"/>
      <c r="GJ151" s="626"/>
      <c r="GK151" s="633"/>
      <c r="GL151" s="626"/>
      <c r="GM151" s="626"/>
      <c r="GN151" s="626"/>
      <c r="GO151" s="626"/>
      <c r="GP151" s="626"/>
      <c r="GQ151" s="626"/>
      <c r="GR151" s="633"/>
      <c r="GS151" s="626"/>
      <c r="GT151" s="626"/>
      <c r="GU151" s="626"/>
      <c r="GV151" s="626"/>
      <c r="GW151" s="626"/>
      <c r="GX151" s="626"/>
      <c r="GY151" s="634"/>
      <c r="GZ151" s="625"/>
      <c r="HA151" s="626"/>
      <c r="HB151" s="626"/>
      <c r="HC151" s="626"/>
      <c r="HD151" s="626"/>
      <c r="HE151" s="626"/>
      <c r="HF151" s="633"/>
      <c r="HG151" s="626"/>
      <c r="HH151" s="626"/>
      <c r="HI151" s="626"/>
      <c r="HJ151" s="626"/>
      <c r="HK151" s="626"/>
      <c r="HL151" s="626"/>
      <c r="HM151" s="633"/>
      <c r="HN151" s="626"/>
      <c r="HO151" s="626"/>
      <c r="HP151" s="626"/>
      <c r="HQ151" s="626"/>
      <c r="HR151" s="626"/>
      <c r="HS151" s="626"/>
      <c r="HT151" s="633"/>
      <c r="HU151" s="626"/>
      <c r="HV151" s="626"/>
      <c r="HW151" s="626"/>
      <c r="HX151" s="626"/>
      <c r="HY151" s="626"/>
      <c r="HZ151" s="626"/>
      <c r="IA151" s="633"/>
      <c r="IB151" s="626"/>
      <c r="IC151" s="626"/>
      <c r="ID151" s="653"/>
      <c r="IE151" s="654"/>
      <c r="IF151" s="655"/>
      <c r="IG151" s="655"/>
      <c r="IH151" s="633"/>
      <c r="IJ151" s="626"/>
      <c r="IK151" s="626"/>
      <c r="IL151" s="626"/>
      <c r="IM151" s="626"/>
      <c r="IN151" s="626"/>
      <c r="IO151" s="633"/>
      <c r="IP151" s="626"/>
      <c r="IQ151" s="626"/>
      <c r="IR151" s="626"/>
      <c r="IS151" s="626"/>
      <c r="IT151" s="626"/>
      <c r="IU151" s="626"/>
      <c r="IV151" s="633"/>
      <c r="IW151" s="626"/>
      <c r="IX151" s="626"/>
      <c r="IY151" s="626"/>
      <c r="IZ151" s="626"/>
      <c r="JA151" s="626"/>
      <c r="JB151" s="626"/>
      <c r="JC151" s="633"/>
      <c r="JD151" s="626"/>
      <c r="JE151" s="626"/>
      <c r="JF151" s="626"/>
      <c r="JG151" s="626"/>
      <c r="JH151" s="626"/>
      <c r="JI151" s="626"/>
      <c r="JJ151" s="633"/>
      <c r="JK151" s="626"/>
      <c r="JL151" s="626"/>
      <c r="JM151" s="626"/>
      <c r="JO151" s="626"/>
      <c r="JP151" s="626"/>
      <c r="JQ151" s="633"/>
      <c r="JR151" s="626"/>
      <c r="JS151" s="626"/>
      <c r="JT151" s="643">
        <v>30</v>
      </c>
      <c r="JU151" s="626">
        <v>30</v>
      </c>
      <c r="JV151" s="643">
        <v>30</v>
      </c>
      <c r="JW151" s="643">
        <v>30</v>
      </c>
      <c r="JX151" s="633"/>
      <c r="JY151" s="626">
        <v>20</v>
      </c>
      <c r="JZ151" s="626"/>
      <c r="KA151" s="626"/>
      <c r="KB151" s="626"/>
      <c r="KC151" s="626"/>
      <c r="KD151" s="626"/>
      <c r="KE151" s="633"/>
      <c r="KF151" s="626"/>
      <c r="KG151" s="626"/>
      <c r="KH151" s="626"/>
      <c r="KI151" s="626"/>
      <c r="KJ151" s="626"/>
      <c r="KK151" s="628"/>
      <c r="KL151" s="633"/>
      <c r="KM151" s="626"/>
      <c r="KN151" s="626"/>
      <c r="KO151" s="626"/>
      <c r="KP151" s="626"/>
      <c r="KQ151" s="626"/>
      <c r="KR151" s="626"/>
      <c r="KS151" s="633"/>
      <c r="KT151" s="626"/>
      <c r="KU151" s="626"/>
      <c r="KV151" s="626"/>
      <c r="KW151" s="626"/>
      <c r="KX151" s="626"/>
      <c r="KY151" s="626"/>
      <c r="KZ151" s="633"/>
      <c r="LA151" s="626"/>
      <c r="LB151" s="626"/>
      <c r="LC151" s="626"/>
      <c r="LD151" s="626"/>
      <c r="LE151" s="626"/>
      <c r="LF151" s="626"/>
      <c r="LG151" s="633"/>
      <c r="LH151" s="626"/>
      <c r="LI151" s="626"/>
      <c r="LJ151" s="626"/>
      <c r="LK151" s="626"/>
      <c r="LL151" s="626"/>
      <c r="LM151" s="627"/>
      <c r="LN151" s="633"/>
      <c r="LO151" s="626"/>
      <c r="LP151" s="626"/>
      <c r="LQ151" s="626"/>
      <c r="LR151" s="626"/>
      <c r="LS151" s="626"/>
      <c r="LT151" s="626"/>
      <c r="LU151" s="633"/>
      <c r="LV151" s="626"/>
      <c r="LW151" s="626"/>
      <c r="LX151" s="626"/>
      <c r="LY151" s="626"/>
      <c r="LZ151" s="626"/>
      <c r="MA151" s="626"/>
      <c r="MB151" s="633"/>
      <c r="MC151" s="790"/>
      <c r="MD151" s="790"/>
      <c r="ME151" s="790"/>
      <c r="MF151" s="790"/>
      <c r="MG151" s="790"/>
      <c r="MH151" s="790"/>
      <c r="MI151" s="633"/>
      <c r="MJ151" s="626"/>
      <c r="MK151" s="626"/>
      <c r="ML151" s="626"/>
      <c r="MM151" s="626"/>
      <c r="MN151" s="626"/>
      <c r="MO151" s="626"/>
      <c r="MP151" s="633"/>
      <c r="MQ151" s="626"/>
      <c r="MR151" s="626"/>
      <c r="MS151" s="626"/>
      <c r="MT151" s="626"/>
    </row>
    <row r="152" spans="1:358" ht="22.8" customHeight="1" thickBot="1">
      <c r="A152" s="630">
        <v>3</v>
      </c>
      <c r="B152" s="746"/>
      <c r="C152" s="746"/>
      <c r="D152" s="746"/>
      <c r="E152" s="746"/>
      <c r="F152" s="774" t="s">
        <v>648</v>
      </c>
      <c r="G152" s="632">
        <f>SUM(H152:LP152)</f>
        <v>150</v>
      </c>
      <c r="H152" s="625"/>
      <c r="I152" s="626"/>
      <c r="J152" s="626"/>
      <c r="K152" s="626"/>
      <c r="L152" s="626"/>
      <c r="M152" s="626"/>
      <c r="N152" s="626"/>
      <c r="O152" s="626"/>
      <c r="P152" s="626"/>
      <c r="Q152" s="626"/>
      <c r="R152" s="626"/>
      <c r="S152" s="626"/>
      <c r="T152" s="626"/>
      <c r="U152" s="626"/>
      <c r="V152" s="626"/>
      <c r="W152" s="626"/>
      <c r="X152" s="626"/>
      <c r="Y152" s="626"/>
      <c r="Z152" s="626"/>
      <c r="AA152" s="626"/>
      <c r="AB152" s="626"/>
      <c r="AC152" s="626"/>
      <c r="AD152" s="626"/>
      <c r="AE152" s="626"/>
      <c r="AF152" s="626"/>
      <c r="AG152" s="626"/>
      <c r="AH152" s="626"/>
      <c r="AI152" s="626"/>
      <c r="AJ152" s="626"/>
      <c r="AK152" s="626"/>
      <c r="AL152" s="626"/>
      <c r="AM152" s="626"/>
      <c r="AN152" s="626"/>
      <c r="AO152" s="626"/>
      <c r="AP152" s="626"/>
      <c r="AQ152" s="626"/>
      <c r="AR152" s="626"/>
      <c r="AS152" s="626"/>
      <c r="AT152" s="626"/>
      <c r="AU152" s="626"/>
      <c r="AV152" s="626"/>
      <c r="AW152" s="626"/>
      <c r="AX152" s="626"/>
      <c r="AY152" s="626"/>
      <c r="AZ152" s="626"/>
      <c r="BA152" s="626"/>
      <c r="BB152" s="626"/>
      <c r="BC152" s="626"/>
      <c r="BD152" s="626"/>
      <c r="BE152" s="626"/>
      <c r="BF152" s="626"/>
      <c r="BG152" s="626"/>
      <c r="BH152" s="626"/>
      <c r="BI152" s="626"/>
      <c r="BJ152" s="626"/>
      <c r="BK152" s="626"/>
      <c r="BL152" s="626"/>
      <c r="BM152" s="626"/>
      <c r="BN152" s="626"/>
      <c r="BO152" s="626"/>
      <c r="BP152" s="626"/>
      <c r="BQ152" s="626"/>
      <c r="BR152" s="626"/>
      <c r="BS152" s="626"/>
      <c r="BT152" s="626"/>
      <c r="BU152" s="626"/>
      <c r="BV152" s="626"/>
      <c r="BW152" s="626"/>
      <c r="BX152" s="626"/>
      <c r="BY152" s="626"/>
      <c r="BZ152" s="626"/>
      <c r="CA152" s="626"/>
      <c r="CB152" s="626"/>
      <c r="CC152" s="626"/>
      <c r="CD152" s="626"/>
      <c r="CE152" s="626"/>
      <c r="CF152" s="626"/>
      <c r="CG152" s="626"/>
      <c r="CH152" s="626"/>
      <c r="CI152" s="626"/>
      <c r="CJ152" s="626"/>
      <c r="CK152" s="626"/>
      <c r="CL152" s="626"/>
      <c r="CM152" s="626"/>
      <c r="CN152" s="626"/>
      <c r="CO152" s="626"/>
      <c r="CP152" s="626"/>
      <c r="CQ152" s="626"/>
      <c r="CR152" s="626"/>
      <c r="CS152" s="626"/>
      <c r="CT152" s="626"/>
      <c r="CU152" s="626"/>
      <c r="CV152" s="626"/>
      <c r="CW152" s="626"/>
      <c r="CX152" s="633"/>
      <c r="CY152" s="626"/>
      <c r="CZ152" s="626"/>
      <c r="DA152" s="626"/>
      <c r="DB152" s="626"/>
      <c r="DC152" s="626"/>
      <c r="DD152" s="626"/>
      <c r="DE152" s="633"/>
      <c r="DF152" s="626"/>
      <c r="DG152" s="626"/>
      <c r="DH152" s="626"/>
      <c r="DI152" s="626"/>
      <c r="DJ152" s="626"/>
      <c r="DK152" s="626"/>
      <c r="DL152" s="633"/>
      <c r="DM152" s="626"/>
      <c r="DN152" s="626"/>
      <c r="DO152" s="626"/>
      <c r="DP152" s="626"/>
      <c r="DQ152" s="626"/>
      <c r="DR152" s="626"/>
      <c r="DS152" s="633"/>
      <c r="DT152" s="626"/>
      <c r="DU152" s="626"/>
      <c r="DV152" s="626"/>
      <c r="DW152" s="626"/>
      <c r="DX152" s="626"/>
      <c r="DY152" s="626"/>
      <c r="DZ152" s="633"/>
      <c r="EA152" s="626"/>
      <c r="EB152" s="626"/>
      <c r="EC152" s="626"/>
      <c r="ED152" s="626"/>
      <c r="EE152" s="626"/>
      <c r="EF152" s="626"/>
      <c r="EG152" s="633"/>
      <c r="EH152" s="626"/>
      <c r="EI152" s="626"/>
      <c r="EJ152" s="626"/>
      <c r="EK152" s="626"/>
      <c r="EL152" s="626"/>
      <c r="EM152" s="626"/>
      <c r="EN152" s="633"/>
      <c r="EO152" s="626"/>
      <c r="EP152" s="626"/>
      <c r="EQ152" s="626"/>
      <c r="ER152" s="626"/>
      <c r="ES152" s="626"/>
      <c r="ET152" s="626"/>
      <c r="EU152" s="633"/>
      <c r="EV152" s="626"/>
      <c r="EW152" s="626"/>
      <c r="EX152" s="626"/>
      <c r="EY152" s="626"/>
      <c r="EZ152" s="626"/>
      <c r="FA152" s="626"/>
      <c r="FB152" s="633"/>
      <c r="FC152" s="626"/>
      <c r="FD152" s="626"/>
      <c r="FE152" s="626"/>
      <c r="FF152" s="626"/>
      <c r="FG152" s="626"/>
      <c r="FH152" s="626"/>
      <c r="FI152" s="633"/>
      <c r="FJ152" s="626"/>
      <c r="FK152" s="626"/>
      <c r="FL152" s="626"/>
      <c r="FM152" s="626"/>
      <c r="FN152" s="626"/>
      <c r="FO152" s="626"/>
      <c r="FP152" s="633"/>
      <c r="FQ152" s="626"/>
      <c r="FR152" s="626"/>
      <c r="FS152" s="626"/>
      <c r="FT152" s="626"/>
      <c r="FU152" s="627"/>
      <c r="FV152" s="625"/>
      <c r="FW152" s="633"/>
      <c r="FX152" s="626"/>
      <c r="FY152" s="626"/>
      <c r="FZ152" s="626"/>
      <c r="GA152" s="626"/>
      <c r="GB152" s="626"/>
      <c r="GC152" s="626"/>
      <c r="GD152" s="633"/>
      <c r="GE152" s="626"/>
      <c r="GF152" s="626"/>
      <c r="GG152" s="626"/>
      <c r="GH152" s="626"/>
      <c r="GI152" s="626"/>
      <c r="GJ152" s="626"/>
      <c r="GK152" s="633"/>
      <c r="GL152" s="626"/>
      <c r="GM152" s="626"/>
      <c r="GN152" s="626"/>
      <c r="GO152" s="626"/>
      <c r="GP152" s="626"/>
      <c r="GQ152" s="626"/>
      <c r="GR152" s="633"/>
      <c r="GS152" s="626"/>
      <c r="GT152" s="626"/>
      <c r="GU152" s="626"/>
      <c r="GV152" s="626"/>
      <c r="GW152" s="626"/>
      <c r="GX152" s="626"/>
      <c r="GY152" s="634"/>
      <c r="GZ152" s="625"/>
      <c r="HA152" s="626"/>
      <c r="HB152" s="626"/>
      <c r="HC152" s="626"/>
      <c r="HD152" s="626"/>
      <c r="HE152" s="626"/>
      <c r="HF152" s="633"/>
      <c r="HG152" s="626"/>
      <c r="HH152" s="626"/>
      <c r="HI152" s="626"/>
      <c r="HJ152" s="626"/>
      <c r="HK152" s="626"/>
      <c r="HL152" s="626"/>
      <c r="HM152" s="633"/>
      <c r="HN152" s="626"/>
      <c r="HO152" s="626"/>
      <c r="HP152" s="626"/>
      <c r="HQ152" s="626"/>
      <c r="HR152" s="626"/>
      <c r="HS152" s="626"/>
      <c r="HT152" s="633"/>
      <c r="HU152" s="626"/>
      <c r="HV152" s="626"/>
      <c r="HW152" s="626"/>
      <c r="HX152" s="626"/>
      <c r="HY152" s="626"/>
      <c r="HZ152" s="626"/>
      <c r="IA152" s="633"/>
      <c r="IB152" s="626"/>
      <c r="IC152" s="626"/>
      <c r="ID152" s="653"/>
      <c r="IE152" s="654"/>
      <c r="IF152" s="655"/>
      <c r="IG152" s="655"/>
      <c r="IH152" s="633"/>
      <c r="II152" s="626"/>
      <c r="IJ152" s="626"/>
      <c r="IK152" s="626"/>
      <c r="IL152" s="626"/>
      <c r="IM152" s="626"/>
      <c r="IN152" s="626"/>
      <c r="IO152" s="633"/>
      <c r="IP152" s="626"/>
      <c r="IQ152" s="626"/>
      <c r="IR152" s="626"/>
      <c r="IS152" s="626"/>
      <c r="IT152" s="626"/>
      <c r="IU152" s="626"/>
      <c r="IV152" s="633"/>
      <c r="IW152" s="626"/>
      <c r="IX152" s="626"/>
      <c r="IY152" s="626"/>
      <c r="IZ152" s="626"/>
      <c r="JA152" s="626"/>
      <c r="JB152" s="626"/>
      <c r="JC152" s="633"/>
      <c r="JD152" s="626"/>
      <c r="JE152" s="626"/>
      <c r="JF152" s="626"/>
      <c r="JG152" s="626"/>
      <c r="JH152" s="626"/>
      <c r="JI152" s="626"/>
      <c r="JJ152" s="633"/>
      <c r="JK152" s="626"/>
      <c r="JL152" s="626"/>
      <c r="JM152" s="626"/>
      <c r="JN152" s="626"/>
      <c r="JO152" s="626"/>
      <c r="JP152" s="626"/>
      <c r="JQ152" s="633"/>
      <c r="JR152" s="643"/>
      <c r="JS152" s="626"/>
      <c r="JT152" s="626"/>
      <c r="JU152" s="626"/>
      <c r="JV152" s="643"/>
      <c r="JW152" s="643"/>
      <c r="JX152" s="633"/>
      <c r="JY152" s="626"/>
      <c r="JZ152" s="626"/>
      <c r="KA152" s="626"/>
      <c r="KB152" s="626"/>
      <c r="KC152" s="778">
        <v>10</v>
      </c>
      <c r="KD152" s="767">
        <f>KC152*14</f>
        <v>140</v>
      </c>
      <c r="KE152" s="633"/>
      <c r="KF152" s="626"/>
      <c r="KG152" s="626"/>
      <c r="KH152" s="626"/>
      <c r="KI152" s="626"/>
      <c r="KJ152" s="626"/>
      <c r="KK152" s="628"/>
      <c r="KL152" s="633"/>
      <c r="KM152" s="626"/>
      <c r="KN152" s="626"/>
      <c r="KO152" s="626"/>
      <c r="KP152" s="626"/>
      <c r="KQ152" s="626"/>
      <c r="KR152" s="626"/>
      <c r="KS152" s="633"/>
      <c r="KT152" s="626"/>
      <c r="KU152" s="626"/>
      <c r="KV152" s="626"/>
      <c r="KW152" s="626"/>
      <c r="KX152" s="626"/>
      <c r="KY152" s="626"/>
      <c r="KZ152" s="633"/>
      <c r="LA152" s="626"/>
      <c r="LB152" s="626"/>
      <c r="LC152" s="626"/>
      <c r="LD152" s="626"/>
      <c r="LE152" s="626"/>
      <c r="LF152" s="626"/>
      <c r="LG152" s="633"/>
      <c r="LH152" s="626"/>
      <c r="LI152" s="626"/>
      <c r="LJ152" s="626"/>
      <c r="LK152" s="626"/>
      <c r="LL152" s="626"/>
      <c r="LM152" s="627"/>
      <c r="LN152" s="633"/>
      <c r="LO152" s="626"/>
      <c r="LP152" s="626"/>
      <c r="LQ152" s="626"/>
      <c r="LR152" s="626"/>
      <c r="LS152" s="626"/>
      <c r="LT152" s="626"/>
      <c r="LU152" s="633"/>
      <c r="LV152" s="626"/>
      <c r="LW152" s="626"/>
      <c r="LX152" s="626"/>
      <c r="LY152" s="626"/>
      <c r="LZ152" s="626"/>
      <c r="MA152" s="626"/>
      <c r="MB152" s="633"/>
      <c r="MC152" s="790"/>
      <c r="MD152" s="790"/>
      <c r="ME152" s="790"/>
      <c r="MF152" s="790"/>
      <c r="MG152" s="790"/>
      <c r="MH152" s="790"/>
      <c r="MI152" s="633"/>
      <c r="MJ152" s="626"/>
      <c r="MK152" s="626"/>
      <c r="ML152" s="626"/>
      <c r="MM152" s="626"/>
      <c r="MN152" s="626"/>
      <c r="MO152" s="626"/>
      <c r="MP152" s="633"/>
      <c r="MQ152" s="626"/>
      <c r="MR152" s="626"/>
      <c r="MS152" s="626"/>
      <c r="MT152" s="626"/>
    </row>
    <row r="153" spans="1:358" ht="22.8" customHeight="1" thickBot="1">
      <c r="A153" s="776">
        <v>3</v>
      </c>
      <c r="B153" s="776" t="s">
        <v>836</v>
      </c>
      <c r="C153" s="776">
        <v>345</v>
      </c>
      <c r="D153" s="630"/>
      <c r="E153" s="630" t="s">
        <v>645</v>
      </c>
      <c r="F153" s="631" t="s">
        <v>797</v>
      </c>
      <c r="G153" s="632">
        <f t="shared" si="11"/>
        <v>16</v>
      </c>
      <c r="H153" s="625"/>
      <c r="I153" s="626"/>
      <c r="J153" s="626"/>
      <c r="K153" s="626"/>
      <c r="L153" s="626"/>
      <c r="M153" s="626"/>
      <c r="N153" s="626"/>
      <c r="O153" s="626"/>
      <c r="P153" s="626"/>
      <c r="Q153" s="626"/>
      <c r="R153" s="626"/>
      <c r="S153" s="626"/>
      <c r="T153" s="626"/>
      <c r="U153" s="626"/>
      <c r="V153" s="626"/>
      <c r="W153" s="626"/>
      <c r="X153" s="626"/>
      <c r="Y153" s="626"/>
      <c r="Z153" s="626"/>
      <c r="AA153" s="626"/>
      <c r="AB153" s="626"/>
      <c r="AC153" s="626"/>
      <c r="AD153" s="626"/>
      <c r="AE153" s="626"/>
      <c r="AF153" s="626"/>
      <c r="AG153" s="626"/>
      <c r="AH153" s="626"/>
      <c r="AI153" s="626"/>
      <c r="AJ153" s="626"/>
      <c r="AK153" s="626"/>
      <c r="AL153" s="626"/>
      <c r="AM153" s="626"/>
      <c r="AN153" s="626"/>
      <c r="AO153" s="626"/>
      <c r="AP153" s="626"/>
      <c r="AQ153" s="626"/>
      <c r="AR153" s="626"/>
      <c r="AS153" s="626"/>
      <c r="AT153" s="626"/>
      <c r="AU153" s="626"/>
      <c r="AV153" s="626"/>
      <c r="AW153" s="626"/>
      <c r="AX153" s="626"/>
      <c r="AY153" s="626"/>
      <c r="AZ153" s="626"/>
      <c r="BA153" s="626"/>
      <c r="BB153" s="626"/>
      <c r="BC153" s="626"/>
      <c r="BD153" s="626"/>
      <c r="BE153" s="626"/>
      <c r="BF153" s="626"/>
      <c r="BG153" s="626"/>
      <c r="BH153" s="626"/>
      <c r="BI153" s="626"/>
      <c r="BJ153" s="626"/>
      <c r="BK153" s="626"/>
      <c r="BL153" s="626"/>
      <c r="BM153" s="626"/>
      <c r="BN153" s="626"/>
      <c r="BO153" s="626"/>
      <c r="BP153" s="626"/>
      <c r="BQ153" s="626"/>
      <c r="BR153" s="626"/>
      <c r="BS153" s="626"/>
      <c r="BT153" s="626"/>
      <c r="BU153" s="626"/>
      <c r="BV153" s="626"/>
      <c r="BW153" s="626"/>
      <c r="BX153" s="626"/>
      <c r="BY153" s="626"/>
      <c r="BZ153" s="626"/>
      <c r="CA153" s="626"/>
      <c r="CB153" s="626"/>
      <c r="CC153" s="626"/>
      <c r="CD153" s="626"/>
      <c r="CE153" s="626"/>
      <c r="CF153" s="626"/>
      <c r="CG153" s="626"/>
      <c r="CH153" s="626"/>
      <c r="CI153" s="626"/>
      <c r="CJ153" s="626"/>
      <c r="CK153" s="626"/>
      <c r="CL153" s="626"/>
      <c r="CM153" s="626"/>
      <c r="CN153" s="626"/>
      <c r="CO153" s="626"/>
      <c r="CP153" s="626"/>
      <c r="CQ153" s="626"/>
      <c r="CR153" s="626"/>
      <c r="CS153" s="626"/>
      <c r="CT153" s="626"/>
      <c r="CU153" s="626"/>
      <c r="CV153" s="626"/>
      <c r="CW153" s="626"/>
      <c r="CX153" s="633"/>
      <c r="CY153" s="626"/>
      <c r="CZ153" s="626"/>
      <c r="DA153" s="626"/>
      <c r="DB153" s="626"/>
      <c r="DC153" s="626"/>
      <c r="DD153" s="626"/>
      <c r="DE153" s="633"/>
      <c r="DF153" s="626"/>
      <c r="DG153" s="626"/>
      <c r="DH153" s="626"/>
      <c r="DI153" s="626"/>
      <c r="DJ153" s="626"/>
      <c r="DK153" s="626"/>
      <c r="DL153" s="633"/>
      <c r="DM153" s="626"/>
      <c r="DN153" s="626"/>
      <c r="DO153" s="626"/>
      <c r="DP153" s="626"/>
      <c r="DQ153" s="626"/>
      <c r="DR153" s="626"/>
      <c r="DS153" s="633"/>
      <c r="DT153" s="626"/>
      <c r="DU153" s="626"/>
      <c r="DV153" s="626"/>
      <c r="DW153" s="626"/>
      <c r="DX153" s="626"/>
      <c r="DY153" s="626"/>
      <c r="DZ153" s="633"/>
      <c r="EA153" s="626"/>
      <c r="EB153" s="626"/>
      <c r="EC153" s="626"/>
      <c r="ED153" s="626"/>
      <c r="EE153" s="626"/>
      <c r="EF153" s="626"/>
      <c r="EG153" s="633"/>
      <c r="EH153" s="626"/>
      <c r="EI153" s="626"/>
      <c r="EJ153" s="626"/>
      <c r="EK153" s="626"/>
      <c r="EL153" s="626"/>
      <c r="EM153" s="626"/>
      <c r="EN153" s="633"/>
      <c r="EO153" s="626"/>
      <c r="EP153" s="626"/>
      <c r="EQ153" s="626"/>
      <c r="ER153" s="626"/>
      <c r="ES153" s="626"/>
      <c r="ET153" s="626"/>
      <c r="EU153" s="633"/>
      <c r="EV153" s="626"/>
      <c r="EW153" s="626"/>
      <c r="EX153" s="626"/>
      <c r="EY153" s="626"/>
      <c r="EZ153" s="626"/>
      <c r="FA153" s="626"/>
      <c r="FB153" s="633"/>
      <c r="FC153" s="626"/>
      <c r="FD153" s="626"/>
      <c r="FE153" s="626"/>
      <c r="FF153" s="626"/>
      <c r="FG153" s="626"/>
      <c r="FH153" s="626"/>
      <c r="FI153" s="633"/>
      <c r="FJ153" s="626"/>
      <c r="FK153" s="626"/>
      <c r="FL153" s="626"/>
      <c r="FM153" s="626"/>
      <c r="FN153" s="626"/>
      <c r="FO153" s="626"/>
      <c r="FP153" s="633"/>
      <c r="FQ153" s="626"/>
      <c r="FR153" s="626"/>
      <c r="FS153" s="626"/>
      <c r="FT153" s="626"/>
      <c r="FU153" s="627"/>
      <c r="FV153" s="625"/>
      <c r="FW153" s="633"/>
      <c r="FX153" s="626"/>
      <c r="FY153" s="626"/>
      <c r="FZ153" s="626"/>
      <c r="GA153" s="626"/>
      <c r="GB153" s="626"/>
      <c r="GC153" s="626"/>
      <c r="GD153" s="633"/>
      <c r="GE153" s="626"/>
      <c r="GF153" s="626"/>
      <c r="GG153" s="626"/>
      <c r="GH153" s="626"/>
      <c r="GI153" s="626"/>
      <c r="GJ153" s="626"/>
      <c r="GK153" s="633"/>
      <c r="GL153" s="626"/>
      <c r="GM153" s="626"/>
      <c r="GN153" s="626"/>
      <c r="GO153" s="626"/>
      <c r="GP153" s="626"/>
      <c r="GQ153" s="626"/>
      <c r="GR153" s="633"/>
      <c r="GS153" s="626"/>
      <c r="GT153" s="626"/>
      <c r="GU153" s="626"/>
      <c r="GV153" s="626"/>
      <c r="GW153" s="626"/>
      <c r="GX153" s="626"/>
      <c r="GY153" s="634"/>
      <c r="GZ153" s="625"/>
      <c r="HA153" s="626"/>
      <c r="HB153" s="626"/>
      <c r="HC153" s="626"/>
      <c r="HD153" s="626"/>
      <c r="HE153" s="626"/>
      <c r="HF153" s="633"/>
      <c r="HG153" s="626"/>
      <c r="HH153" s="626"/>
      <c r="HI153" s="626"/>
      <c r="HJ153" s="626"/>
      <c r="HK153" s="626"/>
      <c r="HL153" s="626"/>
      <c r="HM153" s="633"/>
      <c r="HN153" s="626"/>
      <c r="HO153" s="626"/>
      <c r="HP153" s="626"/>
      <c r="HQ153" s="626"/>
      <c r="HR153" s="626"/>
      <c r="HS153" s="626"/>
      <c r="HT153" s="633"/>
      <c r="HU153" s="626"/>
      <c r="HV153" s="626"/>
      <c r="HW153" s="626"/>
      <c r="HX153" s="626"/>
      <c r="HZ153" s="626"/>
      <c r="IA153" s="633"/>
      <c r="IB153" s="626"/>
      <c r="IC153" s="626"/>
      <c r="ID153" s="653"/>
      <c r="IE153" s="654"/>
      <c r="IF153" s="655"/>
      <c r="IG153" s="655"/>
      <c r="IH153" s="633"/>
      <c r="II153" s="626"/>
      <c r="IJ153" s="626"/>
      <c r="IK153" s="626"/>
      <c r="IL153" s="626"/>
      <c r="IM153" s="626"/>
      <c r="IN153" s="626"/>
      <c r="IO153" s="633"/>
      <c r="IP153" s="626"/>
      <c r="IQ153" s="626"/>
      <c r="IR153" s="626"/>
      <c r="IS153" s="626"/>
      <c r="IT153" s="643"/>
      <c r="IU153" s="643"/>
      <c r="IV153" s="633"/>
      <c r="IW153" s="626"/>
      <c r="IX153" s="626"/>
      <c r="IZ153" s="626"/>
      <c r="JA153" s="626"/>
      <c r="JC153" s="633"/>
      <c r="JD153" s="626"/>
      <c r="JE153" s="626"/>
      <c r="JF153" s="626"/>
      <c r="JG153" s="626"/>
      <c r="JH153" s="626"/>
      <c r="JI153" s="626"/>
      <c r="JJ153" s="633"/>
      <c r="JK153" s="626"/>
      <c r="JL153" s="626"/>
      <c r="JM153" s="626"/>
      <c r="JN153" s="626"/>
      <c r="JO153" s="626"/>
      <c r="JP153" s="626"/>
      <c r="JQ153" s="633"/>
      <c r="JR153" s="626"/>
      <c r="JS153" s="626"/>
      <c r="JT153" s="626"/>
      <c r="JU153" s="626"/>
      <c r="JV153" s="626"/>
      <c r="JX153" s="633"/>
      <c r="JY153" s="626">
        <v>16</v>
      </c>
      <c r="JZ153" s="626"/>
      <c r="KA153" s="626"/>
      <c r="KB153" s="626"/>
      <c r="KC153" s="626"/>
      <c r="KD153" s="626"/>
      <c r="KE153" s="633"/>
      <c r="KF153" s="626"/>
      <c r="KG153" s="626"/>
      <c r="KH153" s="626"/>
      <c r="KI153" s="626"/>
      <c r="KJ153" s="626"/>
      <c r="KK153" s="628"/>
      <c r="KL153" s="633"/>
      <c r="KM153" s="626"/>
      <c r="KN153" s="626"/>
      <c r="KO153" s="626"/>
      <c r="KP153" s="626"/>
      <c r="KQ153" s="626"/>
      <c r="KR153" s="626"/>
      <c r="KS153" s="633"/>
      <c r="KT153" s="626"/>
      <c r="KU153" s="626"/>
      <c r="KV153" s="626"/>
      <c r="KW153" s="626"/>
      <c r="KX153" s="626"/>
      <c r="KY153" s="626"/>
      <c r="KZ153" s="633"/>
      <c r="LA153" s="626"/>
      <c r="LB153" s="626"/>
      <c r="LC153" s="626"/>
      <c r="LD153" s="626"/>
      <c r="LE153" s="626"/>
      <c r="LF153" s="626"/>
      <c r="LG153" s="633"/>
      <c r="LH153" s="626"/>
      <c r="LI153" s="626"/>
      <c r="LJ153" s="626"/>
      <c r="LK153" s="626"/>
      <c r="LL153" s="626"/>
      <c r="LM153" s="627"/>
      <c r="LN153" s="633"/>
      <c r="LO153" s="626"/>
      <c r="LP153" s="626"/>
      <c r="LQ153" s="626"/>
      <c r="LR153" s="626"/>
      <c r="LS153" s="626"/>
      <c r="LT153" s="626"/>
      <c r="LU153" s="633"/>
      <c r="LV153" s="626"/>
      <c r="LW153" s="626"/>
      <c r="LX153" s="626"/>
      <c r="LY153" s="626"/>
      <c r="LZ153" s="626"/>
      <c r="MA153" s="626"/>
      <c r="MB153" s="633"/>
      <c r="MC153" s="790"/>
      <c r="MD153" s="790"/>
      <c r="ME153" s="790"/>
      <c r="MF153" s="790"/>
      <c r="MG153" s="790"/>
      <c r="MH153" s="790"/>
      <c r="MI153" s="633"/>
      <c r="MJ153" s="626"/>
      <c r="MK153" s="626"/>
      <c r="ML153" s="626"/>
      <c r="MM153" s="626"/>
      <c r="MN153" s="626"/>
      <c r="MO153" s="626"/>
      <c r="MP153" s="633"/>
      <c r="MQ153" s="626"/>
      <c r="MR153" s="626"/>
      <c r="MS153" s="626"/>
      <c r="MT153" s="626"/>
    </row>
    <row r="154" spans="1:358" ht="22.8" customHeight="1" thickBot="1">
      <c r="A154" s="630">
        <v>3</v>
      </c>
      <c r="B154" s="630"/>
      <c r="C154" s="630"/>
      <c r="D154" s="630"/>
      <c r="E154" s="630"/>
      <c r="F154" s="631" t="s">
        <v>648</v>
      </c>
      <c r="G154" s="632">
        <f t="shared" si="11"/>
        <v>17</v>
      </c>
      <c r="H154" s="625"/>
      <c r="I154" s="626"/>
      <c r="J154" s="626"/>
      <c r="K154" s="626"/>
      <c r="L154" s="626"/>
      <c r="M154" s="626"/>
      <c r="N154" s="626"/>
      <c r="O154" s="626"/>
      <c r="P154" s="626"/>
      <c r="Q154" s="626"/>
      <c r="R154" s="626"/>
      <c r="S154" s="626"/>
      <c r="T154" s="626"/>
      <c r="U154" s="626"/>
      <c r="V154" s="626"/>
      <c r="W154" s="626"/>
      <c r="X154" s="626"/>
      <c r="Y154" s="626"/>
      <c r="Z154" s="626"/>
      <c r="AA154" s="626"/>
      <c r="AB154" s="626"/>
      <c r="AC154" s="626"/>
      <c r="AD154" s="626"/>
      <c r="AE154" s="626"/>
      <c r="AF154" s="626"/>
      <c r="AG154" s="626"/>
      <c r="AH154" s="626"/>
      <c r="AI154" s="626"/>
      <c r="AJ154" s="626"/>
      <c r="AK154" s="626"/>
      <c r="AL154" s="626"/>
      <c r="AM154" s="626"/>
      <c r="AN154" s="626"/>
      <c r="AO154" s="626"/>
      <c r="AP154" s="626"/>
      <c r="AQ154" s="626"/>
      <c r="AR154" s="626"/>
      <c r="AS154" s="626"/>
      <c r="AT154" s="626"/>
      <c r="AU154" s="626"/>
      <c r="AV154" s="626"/>
      <c r="AW154" s="626"/>
      <c r="AX154" s="626"/>
      <c r="AY154" s="626"/>
      <c r="AZ154" s="626"/>
      <c r="BA154" s="626"/>
      <c r="BB154" s="626"/>
      <c r="BC154" s="626"/>
      <c r="BD154" s="626"/>
      <c r="BE154" s="626"/>
      <c r="BF154" s="626"/>
      <c r="BG154" s="626"/>
      <c r="BH154" s="626"/>
      <c r="BI154" s="626"/>
      <c r="BJ154" s="626"/>
      <c r="BK154" s="626"/>
      <c r="BL154" s="626"/>
      <c r="BM154" s="626"/>
      <c r="BN154" s="626"/>
      <c r="BO154" s="626"/>
      <c r="BP154" s="626"/>
      <c r="BQ154" s="626"/>
      <c r="BR154" s="626"/>
      <c r="BS154" s="626"/>
      <c r="BT154" s="626"/>
      <c r="BU154" s="626"/>
      <c r="BV154" s="626"/>
      <c r="BW154" s="626"/>
      <c r="BX154" s="626"/>
      <c r="BY154" s="626"/>
      <c r="BZ154" s="626"/>
      <c r="CA154" s="626"/>
      <c r="CB154" s="626"/>
      <c r="CC154" s="626"/>
      <c r="CD154" s="626"/>
      <c r="CE154" s="626"/>
      <c r="CF154" s="626"/>
      <c r="CG154" s="626"/>
      <c r="CH154" s="626"/>
      <c r="CI154" s="626"/>
      <c r="CJ154" s="626"/>
      <c r="CK154" s="626"/>
      <c r="CL154" s="626"/>
      <c r="CM154" s="626"/>
      <c r="CN154" s="626"/>
      <c r="CO154" s="626"/>
      <c r="CP154" s="626"/>
      <c r="CQ154" s="626"/>
      <c r="CR154" s="626"/>
      <c r="CS154" s="626"/>
      <c r="CT154" s="626"/>
      <c r="CU154" s="626"/>
      <c r="CV154" s="626"/>
      <c r="CW154" s="626"/>
      <c r="CX154" s="633"/>
      <c r="CY154" s="626"/>
      <c r="CZ154" s="626"/>
      <c r="DA154" s="626"/>
      <c r="DB154" s="626"/>
      <c r="DC154" s="626"/>
      <c r="DD154" s="626"/>
      <c r="DE154" s="633"/>
      <c r="DF154" s="626"/>
      <c r="DG154" s="626"/>
      <c r="DH154" s="626"/>
      <c r="DI154" s="626"/>
      <c r="DJ154" s="626"/>
      <c r="DK154" s="626"/>
      <c r="DL154" s="633"/>
      <c r="DM154" s="626"/>
      <c r="DN154" s="626"/>
      <c r="DO154" s="626"/>
      <c r="DP154" s="626"/>
      <c r="DQ154" s="626"/>
      <c r="DR154" s="626"/>
      <c r="DS154" s="633"/>
      <c r="DT154" s="626"/>
      <c r="DU154" s="626"/>
      <c r="DV154" s="626"/>
      <c r="DW154" s="626"/>
      <c r="DX154" s="626"/>
      <c r="DY154" s="626"/>
      <c r="DZ154" s="633"/>
      <c r="EA154" s="626"/>
      <c r="EB154" s="626"/>
      <c r="EC154" s="626"/>
      <c r="ED154" s="626"/>
      <c r="EE154" s="626"/>
      <c r="EF154" s="626"/>
      <c r="EG154" s="633"/>
      <c r="EH154" s="626"/>
      <c r="EI154" s="626"/>
      <c r="EJ154" s="626"/>
      <c r="EK154" s="626"/>
      <c r="EL154" s="626"/>
      <c r="EM154" s="626"/>
      <c r="EN154" s="633"/>
      <c r="EO154" s="626"/>
      <c r="EP154" s="626"/>
      <c r="EQ154" s="626"/>
      <c r="ER154" s="626"/>
      <c r="ES154" s="626"/>
      <c r="ET154" s="626"/>
      <c r="EU154" s="633"/>
      <c r="EV154" s="626"/>
      <c r="EW154" s="626"/>
      <c r="EX154" s="626"/>
      <c r="EY154" s="626"/>
      <c r="EZ154" s="626"/>
      <c r="FA154" s="626"/>
      <c r="FB154" s="633"/>
      <c r="FC154" s="626"/>
      <c r="FD154" s="626"/>
      <c r="FE154" s="626"/>
      <c r="FF154" s="626"/>
      <c r="FG154" s="626"/>
      <c r="FH154" s="626"/>
      <c r="FI154" s="633"/>
      <c r="FJ154" s="626"/>
      <c r="FK154" s="626"/>
      <c r="FL154" s="626"/>
      <c r="FM154" s="626"/>
      <c r="FN154" s="626"/>
      <c r="FO154" s="626"/>
      <c r="FP154" s="633"/>
      <c r="FQ154" s="626"/>
      <c r="FR154" s="626"/>
      <c r="FS154" s="626"/>
      <c r="FT154" s="626"/>
      <c r="FU154" s="627"/>
      <c r="FV154" s="625"/>
      <c r="FW154" s="633"/>
      <c r="FX154" s="626"/>
      <c r="FY154" s="626"/>
      <c r="FZ154" s="626"/>
      <c r="GA154" s="626"/>
      <c r="GB154" s="626"/>
      <c r="GC154" s="626"/>
      <c r="GD154" s="633"/>
      <c r="GE154" s="626"/>
      <c r="GF154" s="626"/>
      <c r="GG154" s="626"/>
      <c r="GH154" s="626"/>
      <c r="GI154" s="626"/>
      <c r="GJ154" s="626"/>
      <c r="GK154" s="633"/>
      <c r="GL154" s="626"/>
      <c r="GM154" s="626"/>
      <c r="GN154" s="626"/>
      <c r="GO154" s="626"/>
      <c r="GP154" s="626"/>
      <c r="GQ154" s="626"/>
      <c r="GR154" s="633"/>
      <c r="GS154" s="626"/>
      <c r="GT154" s="626"/>
      <c r="GU154" s="626"/>
      <c r="GV154" s="626"/>
      <c r="GW154" s="626"/>
      <c r="GX154" s="626"/>
      <c r="GY154" s="634"/>
      <c r="GZ154" s="625"/>
      <c r="HA154" s="626"/>
      <c r="HB154" s="626"/>
      <c r="HC154" s="626"/>
      <c r="HD154" s="626"/>
      <c r="HE154" s="626"/>
      <c r="HF154" s="633"/>
      <c r="HG154" s="626"/>
      <c r="HH154" s="626"/>
      <c r="HI154" s="626"/>
      <c r="HJ154" s="626"/>
      <c r="HK154" s="626"/>
      <c r="HL154" s="626"/>
      <c r="HM154" s="633"/>
      <c r="HN154" s="626"/>
      <c r="HO154" s="626"/>
      <c r="HP154" s="626"/>
      <c r="HQ154" s="626"/>
      <c r="HR154" s="626"/>
      <c r="HS154" s="626"/>
      <c r="HT154" s="633"/>
      <c r="HU154" s="626"/>
      <c r="HV154" s="626"/>
      <c r="HW154" s="626"/>
      <c r="HX154" s="626"/>
      <c r="HY154" s="626"/>
      <c r="HZ154" s="626"/>
      <c r="IA154" s="633"/>
      <c r="IB154" s="626"/>
      <c r="IC154" s="626"/>
      <c r="ID154" s="653"/>
      <c r="IE154" s="654"/>
      <c r="IF154" s="655"/>
      <c r="IG154" s="655"/>
      <c r="IH154" s="633"/>
      <c r="II154" s="626"/>
      <c r="IJ154" s="626"/>
      <c r="IK154" s="626"/>
      <c r="IL154" s="626"/>
      <c r="IM154" s="626"/>
      <c r="IN154" s="626"/>
      <c r="IO154" s="633"/>
      <c r="IP154" s="626"/>
      <c r="IQ154" s="626"/>
      <c r="IR154" s="626"/>
      <c r="IS154" s="626"/>
      <c r="IT154" s="643"/>
      <c r="IU154" s="643"/>
      <c r="IV154" s="633"/>
      <c r="IW154" s="626"/>
      <c r="IX154" s="626"/>
      <c r="IY154" s="626"/>
      <c r="IZ154" s="626"/>
      <c r="JA154" s="626"/>
      <c r="JB154" s="626"/>
      <c r="JC154" s="633"/>
      <c r="JD154" s="626"/>
      <c r="JE154" s="626"/>
      <c r="JF154" s="626"/>
      <c r="JG154" s="626"/>
      <c r="JH154" s="626"/>
      <c r="JI154" s="626"/>
      <c r="JJ154" s="633"/>
      <c r="JK154" s="626"/>
      <c r="JL154" s="626"/>
      <c r="JM154" s="626"/>
      <c r="JN154" s="626"/>
      <c r="JO154" s="626"/>
      <c r="JP154" s="626"/>
      <c r="JQ154" s="633"/>
      <c r="JR154" s="626"/>
      <c r="JS154" s="626"/>
      <c r="JT154" s="626"/>
      <c r="JU154" s="626"/>
      <c r="JV154" s="626"/>
      <c r="JW154" s="626"/>
      <c r="JX154" s="633"/>
      <c r="JY154" s="626"/>
      <c r="JZ154" s="626"/>
      <c r="KA154" s="626"/>
      <c r="KB154" s="626"/>
      <c r="KC154" s="626"/>
      <c r="KD154" s="626"/>
      <c r="KE154" s="633"/>
      <c r="KF154" s="626"/>
      <c r="KG154" s="626"/>
      <c r="KH154" s="626"/>
      <c r="KI154" s="626"/>
      <c r="KJ154" s="778">
        <v>1</v>
      </c>
      <c r="KK154" s="767">
        <f>KJ154*16</f>
        <v>16</v>
      </c>
      <c r="KL154" s="633"/>
      <c r="KM154" s="626"/>
      <c r="KN154" s="626"/>
      <c r="KO154" s="626"/>
      <c r="KP154" s="626"/>
      <c r="KQ154" s="626"/>
      <c r="KR154" s="626"/>
      <c r="KS154" s="633"/>
      <c r="KT154" s="626"/>
      <c r="KU154" s="626"/>
      <c r="KV154" s="626"/>
      <c r="KW154" s="626"/>
      <c r="KX154" s="626"/>
      <c r="KY154" s="626"/>
      <c r="KZ154" s="633"/>
      <c r="LA154" s="626"/>
      <c r="LB154" s="626"/>
      <c r="LC154" s="626"/>
      <c r="LD154" s="626"/>
      <c r="LE154" s="626"/>
      <c r="LF154" s="626"/>
      <c r="LG154" s="633"/>
      <c r="LH154" s="626"/>
      <c r="LI154" s="626"/>
      <c r="LJ154" s="626"/>
      <c r="LK154" s="626"/>
      <c r="LL154" s="626"/>
      <c r="LM154" s="627"/>
      <c r="LN154" s="633"/>
      <c r="LO154" s="626"/>
      <c r="LP154" s="626"/>
      <c r="LQ154" s="626"/>
      <c r="LR154" s="626"/>
      <c r="LS154" s="626"/>
      <c r="LT154" s="626"/>
      <c r="LU154" s="633"/>
      <c r="LV154" s="626"/>
      <c r="LW154" s="626"/>
      <c r="LX154" s="626"/>
      <c r="LY154" s="626"/>
      <c r="LZ154" s="626"/>
      <c r="MA154" s="626"/>
      <c r="MB154" s="633"/>
      <c r="MC154" s="790"/>
      <c r="MD154" s="790"/>
      <c r="ME154" s="790"/>
      <c r="MF154" s="790"/>
      <c r="MG154" s="790"/>
      <c r="MH154" s="790"/>
      <c r="MI154" s="633"/>
      <c r="MJ154" s="626"/>
      <c r="MK154" s="626"/>
      <c r="ML154" s="626"/>
      <c r="MM154" s="626"/>
      <c r="MN154" s="626"/>
      <c r="MO154" s="626"/>
      <c r="MP154" s="633"/>
      <c r="MQ154" s="626"/>
      <c r="MR154" s="626"/>
      <c r="MS154" s="626"/>
      <c r="MT154" s="626"/>
    </row>
    <row r="155" spans="1:358" ht="22.8" customHeight="1" thickBot="1">
      <c r="A155" s="775">
        <v>3</v>
      </c>
      <c r="B155" s="775" t="s">
        <v>837</v>
      </c>
      <c r="C155" s="775" t="s">
        <v>798</v>
      </c>
      <c r="D155" s="630"/>
      <c r="E155" s="630" t="s">
        <v>645</v>
      </c>
      <c r="F155" s="631" t="s">
        <v>799</v>
      </c>
      <c r="G155" s="632">
        <f t="shared" si="11"/>
        <v>54</v>
      </c>
      <c r="H155" s="625"/>
      <c r="I155" s="626"/>
      <c r="J155" s="626"/>
      <c r="K155" s="626"/>
      <c r="L155" s="626"/>
      <c r="M155" s="626"/>
      <c r="N155" s="626"/>
      <c r="O155" s="626"/>
      <c r="P155" s="626"/>
      <c r="Q155" s="626"/>
      <c r="R155" s="626"/>
      <c r="S155" s="626"/>
      <c r="T155" s="626"/>
      <c r="U155" s="626"/>
      <c r="V155" s="626"/>
      <c r="W155" s="626"/>
      <c r="X155" s="626"/>
      <c r="Y155" s="626"/>
      <c r="Z155" s="626"/>
      <c r="AA155" s="626"/>
      <c r="AB155" s="626"/>
      <c r="AC155" s="626"/>
      <c r="AD155" s="626"/>
      <c r="AE155" s="626"/>
      <c r="AF155" s="626"/>
      <c r="AG155" s="626"/>
      <c r="AH155" s="626"/>
      <c r="AI155" s="626"/>
      <c r="AJ155" s="626"/>
      <c r="AK155" s="626"/>
      <c r="AL155" s="626"/>
      <c r="AM155" s="626"/>
      <c r="AN155" s="626"/>
      <c r="AO155" s="626"/>
      <c r="AP155" s="626"/>
      <c r="AQ155" s="626"/>
      <c r="AR155" s="626"/>
      <c r="AS155" s="626"/>
      <c r="AT155" s="626"/>
      <c r="AU155" s="626"/>
      <c r="AV155" s="626"/>
      <c r="AW155" s="626"/>
      <c r="AX155" s="626"/>
      <c r="AY155" s="626"/>
      <c r="AZ155" s="626"/>
      <c r="BA155" s="626"/>
      <c r="BB155" s="626"/>
      <c r="BC155" s="626"/>
      <c r="BD155" s="626"/>
      <c r="BE155" s="626"/>
      <c r="BF155" s="626"/>
      <c r="BG155" s="626"/>
      <c r="BH155" s="626"/>
      <c r="BI155" s="626"/>
      <c r="BJ155" s="626"/>
      <c r="BK155" s="626"/>
      <c r="BL155" s="626"/>
      <c r="BM155" s="626"/>
      <c r="BN155" s="626"/>
      <c r="BO155" s="626"/>
      <c r="BP155" s="626"/>
      <c r="BQ155" s="626"/>
      <c r="BR155" s="626"/>
      <c r="BS155" s="626"/>
      <c r="BT155" s="626"/>
      <c r="BU155" s="626"/>
      <c r="BV155" s="626"/>
      <c r="BW155" s="626"/>
      <c r="BX155" s="626"/>
      <c r="BY155" s="626"/>
      <c r="BZ155" s="626"/>
      <c r="CA155" s="626"/>
      <c r="CB155" s="626"/>
      <c r="CC155" s="626"/>
      <c r="CD155" s="626"/>
      <c r="CE155" s="626"/>
      <c r="CF155" s="626"/>
      <c r="CG155" s="626"/>
      <c r="CH155" s="626"/>
      <c r="CI155" s="626"/>
      <c r="CJ155" s="626"/>
      <c r="CK155" s="626"/>
      <c r="CL155" s="626"/>
      <c r="CM155" s="626"/>
      <c r="CN155" s="626"/>
      <c r="CO155" s="626"/>
      <c r="CP155" s="626"/>
      <c r="CQ155" s="626"/>
      <c r="CR155" s="626"/>
      <c r="CS155" s="626"/>
      <c r="CT155" s="626"/>
      <c r="CU155" s="626"/>
      <c r="CV155" s="626"/>
      <c r="CW155" s="626"/>
      <c r="CX155" s="633"/>
      <c r="CY155" s="626"/>
      <c r="CZ155" s="626"/>
      <c r="DA155" s="626"/>
      <c r="DB155" s="626"/>
      <c r="DC155" s="626"/>
      <c r="DD155" s="626"/>
      <c r="DE155" s="633"/>
      <c r="DF155" s="626"/>
      <c r="DG155" s="626"/>
      <c r="DH155" s="626"/>
      <c r="DI155" s="626"/>
      <c r="DJ155" s="626"/>
      <c r="DK155" s="626"/>
      <c r="DL155" s="633"/>
      <c r="DM155" s="626"/>
      <c r="DN155" s="626"/>
      <c r="DO155" s="626"/>
      <c r="DP155" s="626"/>
      <c r="DQ155" s="626"/>
      <c r="DR155" s="626"/>
      <c r="DS155" s="633"/>
      <c r="DT155" s="626"/>
      <c r="DU155" s="626"/>
      <c r="DV155" s="626"/>
      <c r="DW155" s="626"/>
      <c r="DX155" s="626"/>
      <c r="DY155" s="626"/>
      <c r="DZ155" s="633"/>
      <c r="EA155" s="626"/>
      <c r="EB155" s="626"/>
      <c r="EC155" s="626"/>
      <c r="ED155" s="626"/>
      <c r="EE155" s="626"/>
      <c r="EF155" s="626"/>
      <c r="EG155" s="633"/>
      <c r="EH155" s="626"/>
      <c r="EI155" s="626"/>
      <c r="EJ155" s="626"/>
      <c r="EK155" s="626"/>
      <c r="EL155" s="626"/>
      <c r="EM155" s="626"/>
      <c r="EN155" s="633"/>
      <c r="EO155" s="626"/>
      <c r="EP155" s="626"/>
      <c r="EQ155" s="626"/>
      <c r="ER155" s="626"/>
      <c r="ES155" s="626"/>
      <c r="ET155" s="626"/>
      <c r="EU155" s="633"/>
      <c r="EV155" s="626"/>
      <c r="EW155" s="626"/>
      <c r="EX155" s="626"/>
      <c r="EY155" s="626"/>
      <c r="EZ155" s="626"/>
      <c r="FA155" s="626"/>
      <c r="FB155" s="633"/>
      <c r="FC155" s="626"/>
      <c r="FD155" s="626"/>
      <c r="FE155" s="626"/>
      <c r="FF155" s="626"/>
      <c r="FG155" s="626"/>
      <c r="FH155" s="626"/>
      <c r="FI155" s="633"/>
      <c r="FJ155" s="626"/>
      <c r="FK155" s="626"/>
      <c r="FL155" s="626"/>
      <c r="FM155" s="626"/>
      <c r="FN155" s="626"/>
      <c r="FO155" s="626"/>
      <c r="FP155" s="633"/>
      <c r="FQ155" s="626"/>
      <c r="FR155" s="626"/>
      <c r="FS155" s="626"/>
      <c r="FT155" s="626"/>
      <c r="FU155" s="627"/>
      <c r="FV155" s="625"/>
      <c r="FW155" s="633"/>
      <c r="FX155" s="626"/>
      <c r="FY155" s="626"/>
      <c r="FZ155" s="626"/>
      <c r="GA155" s="626"/>
      <c r="GB155" s="626"/>
      <c r="GC155" s="626"/>
      <c r="GD155" s="633"/>
      <c r="GE155" s="626"/>
      <c r="GF155" s="626"/>
      <c r="GG155" s="626"/>
      <c r="GH155" s="626"/>
      <c r="GI155" s="626"/>
      <c r="GJ155" s="626"/>
      <c r="GK155" s="633"/>
      <c r="GL155" s="626"/>
      <c r="GM155" s="626"/>
      <c r="GN155" s="626"/>
      <c r="GO155" s="626"/>
      <c r="GP155" s="626"/>
      <c r="GQ155" s="626"/>
      <c r="GR155" s="633"/>
      <c r="GS155" s="626"/>
      <c r="GT155" s="626"/>
      <c r="GU155" s="626"/>
      <c r="GV155" s="626"/>
      <c r="GW155" s="626"/>
      <c r="GX155" s="626"/>
      <c r="GY155" s="634"/>
      <c r="GZ155" s="625"/>
      <c r="HA155" s="626"/>
      <c r="HB155" s="626"/>
      <c r="HC155" s="626"/>
      <c r="HD155" s="626"/>
      <c r="HE155" s="626"/>
      <c r="HF155" s="633"/>
      <c r="HG155" s="626"/>
      <c r="HH155" s="626"/>
      <c r="HI155" s="626"/>
      <c r="HJ155" s="626"/>
      <c r="HK155" s="626"/>
      <c r="HL155" s="626"/>
      <c r="HM155" s="633"/>
      <c r="HN155" s="626"/>
      <c r="HO155" s="626"/>
      <c r="HP155" s="626"/>
      <c r="HQ155" s="626"/>
      <c r="HR155" s="626"/>
      <c r="HS155" s="626"/>
      <c r="HT155" s="633"/>
      <c r="HU155" s="626"/>
      <c r="HV155" s="626"/>
      <c r="HW155" s="626"/>
      <c r="HX155" s="626"/>
      <c r="HY155" s="626"/>
      <c r="HZ155" s="626"/>
      <c r="IA155" s="633"/>
      <c r="IB155" s="626"/>
      <c r="IC155" s="626"/>
      <c r="ID155" s="653"/>
      <c r="IE155" s="654"/>
      <c r="IF155" s="655"/>
      <c r="IG155" s="655"/>
      <c r="IH155" s="633"/>
      <c r="II155" s="626"/>
      <c r="IJ155" s="626"/>
      <c r="IK155" s="626"/>
      <c r="IL155" s="626"/>
      <c r="IM155" s="626"/>
      <c r="IN155" s="626"/>
      <c r="IO155" s="633"/>
      <c r="IP155" s="626"/>
      <c r="IQ155" s="626"/>
      <c r="IR155" s="626"/>
      <c r="IT155" s="643"/>
      <c r="IU155" s="643"/>
      <c r="IV155" s="633"/>
      <c r="IW155" s="626"/>
      <c r="IX155" s="626"/>
      <c r="IY155" s="626"/>
      <c r="IZ155" s="626"/>
      <c r="JA155" s="626"/>
      <c r="JB155" s="626"/>
      <c r="JC155" s="633"/>
      <c r="JD155" s="626"/>
      <c r="JE155" s="626"/>
      <c r="JF155" s="626"/>
      <c r="JG155" s="626"/>
      <c r="JH155" s="626"/>
      <c r="JI155" s="626"/>
      <c r="JJ155" s="633"/>
      <c r="JK155" s="626"/>
      <c r="JL155" s="626"/>
      <c r="JM155" s="626"/>
      <c r="JN155" s="626"/>
      <c r="JO155" s="626"/>
      <c r="JP155" s="626"/>
      <c r="JQ155" s="633"/>
      <c r="JR155" s="626"/>
      <c r="JS155" s="626"/>
      <c r="JT155" s="626"/>
      <c r="JU155" s="626"/>
      <c r="JV155" s="626"/>
      <c r="JW155" s="626"/>
      <c r="JX155" s="633"/>
      <c r="JZ155" s="626">
        <v>30</v>
      </c>
      <c r="KA155" s="626">
        <v>24</v>
      </c>
      <c r="KB155" s="626"/>
      <c r="KC155" s="626"/>
      <c r="KD155" s="626"/>
      <c r="KE155" s="633"/>
      <c r="KF155" s="626"/>
      <c r="KG155" s="626"/>
      <c r="KH155" s="626"/>
      <c r="KI155" s="626"/>
      <c r="KJ155" s="626"/>
      <c r="KK155" s="628"/>
      <c r="KL155" s="633"/>
      <c r="KM155" s="626"/>
      <c r="KN155" s="626"/>
      <c r="KO155" s="626"/>
      <c r="KP155" s="626"/>
      <c r="KQ155" s="626"/>
      <c r="KR155" s="626"/>
      <c r="KS155" s="633"/>
      <c r="KT155" s="626"/>
      <c r="KU155" s="626"/>
      <c r="KV155" s="626"/>
      <c r="KW155" s="626"/>
      <c r="KX155" s="626"/>
      <c r="KY155" s="626"/>
      <c r="KZ155" s="633"/>
      <c r="LA155" s="626"/>
      <c r="LB155" s="626"/>
      <c r="LC155" s="626"/>
      <c r="LD155" s="626"/>
      <c r="LE155" s="626"/>
      <c r="LF155" s="626"/>
      <c r="LG155" s="633"/>
      <c r="LH155" s="626"/>
      <c r="LI155" s="626"/>
      <c r="LJ155" s="626"/>
      <c r="LK155" s="626"/>
      <c r="LL155" s="626"/>
      <c r="LM155" s="627"/>
      <c r="LN155" s="633"/>
      <c r="LO155" s="626"/>
      <c r="LP155" s="626"/>
      <c r="LQ155" s="626"/>
      <c r="LR155" s="626"/>
      <c r="LS155" s="626"/>
      <c r="LT155" s="626"/>
      <c r="LU155" s="633"/>
      <c r="LV155" s="626"/>
      <c r="LW155" s="626"/>
      <c r="LX155" s="626"/>
      <c r="LY155" s="626"/>
      <c r="LZ155" s="626"/>
      <c r="MA155" s="626"/>
      <c r="MB155" s="633"/>
      <c r="MC155" s="790"/>
      <c r="MD155" s="790"/>
      <c r="ME155" s="790"/>
      <c r="MF155" s="790"/>
      <c r="MG155" s="790"/>
      <c r="MH155" s="790"/>
      <c r="MI155" s="633"/>
      <c r="MJ155" s="626"/>
      <c r="MK155" s="626"/>
      <c r="ML155" s="626"/>
      <c r="MM155" s="626"/>
      <c r="MN155" s="626"/>
      <c r="MO155" s="626"/>
      <c r="MP155" s="633"/>
      <c r="MQ155" s="626"/>
      <c r="MR155" s="626"/>
      <c r="MS155" s="626"/>
      <c r="MT155" s="626"/>
    </row>
    <row r="156" spans="1:358" ht="22.8" customHeight="1" thickBot="1">
      <c r="A156" s="630">
        <v>3</v>
      </c>
      <c r="B156" s="630"/>
      <c r="C156" s="630"/>
      <c r="D156" s="630"/>
      <c r="E156" s="630"/>
      <c r="F156" s="631" t="s">
        <v>648</v>
      </c>
      <c r="G156" s="632">
        <f t="shared" si="11"/>
        <v>57</v>
      </c>
      <c r="H156" s="625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26"/>
      <c r="AB156" s="626"/>
      <c r="AC156" s="626"/>
      <c r="AD156" s="626"/>
      <c r="AE156" s="626"/>
      <c r="AF156" s="626"/>
      <c r="AG156" s="626"/>
      <c r="AH156" s="626"/>
      <c r="AI156" s="626"/>
      <c r="AJ156" s="626"/>
      <c r="AK156" s="626"/>
      <c r="AL156" s="626"/>
      <c r="AM156" s="626"/>
      <c r="AN156" s="626"/>
      <c r="AO156" s="626"/>
      <c r="AP156" s="626"/>
      <c r="AQ156" s="626"/>
      <c r="AR156" s="626"/>
      <c r="AS156" s="626"/>
      <c r="AT156" s="626"/>
      <c r="AU156" s="626"/>
      <c r="AV156" s="626"/>
      <c r="AW156" s="626"/>
      <c r="AX156" s="626"/>
      <c r="AY156" s="626"/>
      <c r="AZ156" s="626"/>
      <c r="BA156" s="626"/>
      <c r="BB156" s="626"/>
      <c r="BC156" s="626"/>
      <c r="BD156" s="626"/>
      <c r="BE156" s="626"/>
      <c r="BF156" s="626"/>
      <c r="BG156" s="626"/>
      <c r="BH156" s="626"/>
      <c r="BI156" s="626"/>
      <c r="BJ156" s="626"/>
      <c r="BK156" s="626"/>
      <c r="BL156" s="626"/>
      <c r="BM156" s="626"/>
      <c r="BN156" s="626"/>
      <c r="BO156" s="626"/>
      <c r="BP156" s="626"/>
      <c r="BQ156" s="626"/>
      <c r="BR156" s="626"/>
      <c r="BS156" s="626"/>
      <c r="BT156" s="626"/>
      <c r="BU156" s="626"/>
      <c r="BV156" s="626"/>
      <c r="BW156" s="626"/>
      <c r="BX156" s="626"/>
      <c r="BY156" s="626"/>
      <c r="BZ156" s="626"/>
      <c r="CA156" s="626"/>
      <c r="CB156" s="626"/>
      <c r="CC156" s="626"/>
      <c r="CD156" s="626"/>
      <c r="CE156" s="626"/>
      <c r="CF156" s="626"/>
      <c r="CG156" s="626"/>
      <c r="CH156" s="626"/>
      <c r="CI156" s="626"/>
      <c r="CJ156" s="626"/>
      <c r="CK156" s="626"/>
      <c r="CL156" s="626"/>
      <c r="CM156" s="626"/>
      <c r="CN156" s="626"/>
      <c r="CO156" s="626"/>
      <c r="CP156" s="626"/>
      <c r="CQ156" s="626"/>
      <c r="CR156" s="626"/>
      <c r="CS156" s="626"/>
      <c r="CT156" s="626"/>
      <c r="CU156" s="626"/>
      <c r="CV156" s="626"/>
      <c r="CW156" s="626"/>
      <c r="CX156" s="633"/>
      <c r="CY156" s="626"/>
      <c r="CZ156" s="626"/>
      <c r="DA156" s="626"/>
      <c r="DB156" s="626"/>
      <c r="DC156" s="626"/>
      <c r="DD156" s="626"/>
      <c r="DE156" s="633"/>
      <c r="DF156" s="626"/>
      <c r="DG156" s="626"/>
      <c r="DH156" s="626"/>
      <c r="DI156" s="626"/>
      <c r="DJ156" s="626"/>
      <c r="DK156" s="626"/>
      <c r="DL156" s="633"/>
      <c r="DM156" s="626"/>
      <c r="DN156" s="626"/>
      <c r="DO156" s="626"/>
      <c r="DP156" s="626"/>
      <c r="DQ156" s="626"/>
      <c r="DR156" s="626"/>
      <c r="DS156" s="633"/>
      <c r="DT156" s="626"/>
      <c r="DU156" s="626"/>
      <c r="DV156" s="626"/>
      <c r="DW156" s="626"/>
      <c r="DX156" s="626"/>
      <c r="DY156" s="626"/>
      <c r="DZ156" s="633"/>
      <c r="EA156" s="626"/>
      <c r="EB156" s="626"/>
      <c r="EC156" s="626"/>
      <c r="ED156" s="626"/>
      <c r="EE156" s="626"/>
      <c r="EF156" s="626"/>
      <c r="EG156" s="633"/>
      <c r="EH156" s="626"/>
      <c r="EI156" s="626"/>
      <c r="EJ156" s="626"/>
      <c r="EK156" s="626"/>
      <c r="EL156" s="626"/>
      <c r="EM156" s="626"/>
      <c r="EN156" s="633"/>
      <c r="EO156" s="626"/>
      <c r="EP156" s="626"/>
      <c r="EQ156" s="626"/>
      <c r="ER156" s="626"/>
      <c r="ES156" s="626"/>
      <c r="ET156" s="626"/>
      <c r="EU156" s="633"/>
      <c r="EV156" s="626"/>
      <c r="EW156" s="626"/>
      <c r="EX156" s="626"/>
      <c r="EY156" s="626"/>
      <c r="EZ156" s="626"/>
      <c r="FA156" s="626"/>
      <c r="FB156" s="633"/>
      <c r="FC156" s="626"/>
      <c r="FD156" s="626"/>
      <c r="FE156" s="626"/>
      <c r="FF156" s="626"/>
      <c r="FG156" s="626"/>
      <c r="FH156" s="626"/>
      <c r="FI156" s="633"/>
      <c r="FJ156" s="626"/>
      <c r="FK156" s="626"/>
      <c r="FL156" s="626"/>
      <c r="FM156" s="626"/>
      <c r="FN156" s="626"/>
      <c r="FO156" s="626"/>
      <c r="FP156" s="633"/>
      <c r="FQ156" s="626"/>
      <c r="FR156" s="626"/>
      <c r="FS156" s="626"/>
      <c r="FT156" s="626"/>
      <c r="FU156" s="627"/>
      <c r="FV156" s="625"/>
      <c r="FW156" s="633"/>
      <c r="FX156" s="626"/>
      <c r="FY156" s="626"/>
      <c r="FZ156" s="626"/>
      <c r="GA156" s="626"/>
      <c r="GB156" s="626"/>
      <c r="GC156" s="626"/>
      <c r="GD156" s="633"/>
      <c r="GE156" s="626"/>
      <c r="GF156" s="626"/>
      <c r="GG156" s="626"/>
      <c r="GH156" s="626"/>
      <c r="GI156" s="626"/>
      <c r="GJ156" s="626"/>
      <c r="GK156" s="633"/>
      <c r="GL156" s="626"/>
      <c r="GM156" s="626"/>
      <c r="GN156" s="626"/>
      <c r="GO156" s="626"/>
      <c r="GP156" s="626"/>
      <c r="GQ156" s="626"/>
      <c r="GR156" s="633"/>
      <c r="GS156" s="626"/>
      <c r="GT156" s="626"/>
      <c r="GU156" s="626"/>
      <c r="GV156" s="626"/>
      <c r="GW156" s="626"/>
      <c r="GX156" s="626"/>
      <c r="GY156" s="634"/>
      <c r="GZ156" s="625"/>
      <c r="HA156" s="626"/>
      <c r="HB156" s="626"/>
      <c r="HC156" s="626"/>
      <c r="HD156" s="626"/>
      <c r="HE156" s="626"/>
      <c r="HF156" s="633"/>
      <c r="HG156" s="626"/>
      <c r="HH156" s="626"/>
      <c r="HI156" s="626"/>
      <c r="HJ156" s="626"/>
      <c r="HK156" s="626"/>
      <c r="HL156" s="626"/>
      <c r="HM156" s="633"/>
      <c r="HN156" s="626"/>
      <c r="HO156" s="626"/>
      <c r="HP156" s="626"/>
      <c r="HQ156" s="626"/>
      <c r="HR156" s="626"/>
      <c r="HS156" s="626"/>
      <c r="HT156" s="633"/>
      <c r="HU156" s="626"/>
      <c r="HV156" s="626"/>
      <c r="HW156" s="626"/>
      <c r="HX156" s="626"/>
      <c r="HY156" s="626"/>
      <c r="HZ156" s="626"/>
      <c r="IA156" s="633"/>
      <c r="IB156" s="626"/>
      <c r="IC156" s="626"/>
      <c r="ID156" s="653"/>
      <c r="IE156" s="654"/>
      <c r="IF156" s="655"/>
      <c r="IG156" s="655"/>
      <c r="IH156" s="633"/>
      <c r="II156" s="626"/>
      <c r="IJ156" s="626"/>
      <c r="IK156" s="626"/>
      <c r="IL156" s="626"/>
      <c r="IM156" s="626"/>
      <c r="IN156" s="626"/>
      <c r="IO156" s="633"/>
      <c r="IP156" s="626"/>
      <c r="IQ156" s="626"/>
      <c r="IR156" s="626"/>
      <c r="IS156" s="626"/>
      <c r="IT156" s="643"/>
      <c r="IU156" s="643"/>
      <c r="IV156" s="633"/>
      <c r="IW156" s="626"/>
      <c r="IX156" s="626"/>
      <c r="IY156" s="626"/>
      <c r="IZ156" s="626"/>
      <c r="JA156" s="626"/>
      <c r="JB156" s="626"/>
      <c r="JC156" s="633"/>
      <c r="JD156" s="626"/>
      <c r="JE156" s="626"/>
      <c r="JF156" s="626"/>
      <c r="JG156" s="626"/>
      <c r="JH156" s="626"/>
      <c r="JI156" s="626"/>
      <c r="JJ156" s="633"/>
      <c r="JK156" s="626"/>
      <c r="JL156" s="626"/>
      <c r="JM156" s="626"/>
      <c r="JN156" s="626"/>
      <c r="JO156" s="626"/>
      <c r="JP156" s="626"/>
      <c r="JQ156" s="644"/>
      <c r="JR156" s="626"/>
      <c r="JS156" s="626"/>
      <c r="JT156" s="626"/>
      <c r="JU156" s="626"/>
      <c r="JV156" s="626"/>
      <c r="JW156" s="626"/>
      <c r="JX156" s="644"/>
      <c r="JY156" s="626"/>
      <c r="JZ156" s="626"/>
      <c r="KA156" s="626"/>
      <c r="KB156" s="626"/>
      <c r="KC156" s="626"/>
      <c r="KD156" s="626"/>
      <c r="KE156" s="633"/>
      <c r="KF156" s="626"/>
      <c r="KG156" s="626"/>
      <c r="KH156" s="626"/>
      <c r="KI156" s="626"/>
      <c r="KJ156" s="778">
        <v>3</v>
      </c>
      <c r="KK156" s="767">
        <f>KJ156*18</f>
        <v>54</v>
      </c>
      <c r="KL156" s="633"/>
      <c r="KM156" s="626"/>
      <c r="KN156" s="626"/>
      <c r="KO156" s="626"/>
      <c r="KP156" s="626"/>
      <c r="KQ156" s="626"/>
      <c r="KR156" s="626"/>
      <c r="KS156" s="633"/>
      <c r="KT156" s="626"/>
      <c r="KU156" s="626"/>
      <c r="KV156" s="626"/>
      <c r="KW156" s="626"/>
      <c r="KX156" s="626"/>
      <c r="KY156" s="626"/>
      <c r="KZ156" s="633"/>
      <c r="LA156" s="626"/>
      <c r="LB156" s="626"/>
      <c r="LC156" s="626"/>
      <c r="LD156" s="626"/>
      <c r="LE156" s="626"/>
      <c r="LF156" s="626"/>
      <c r="LG156" s="633"/>
      <c r="LH156" s="626"/>
      <c r="LI156" s="626"/>
      <c r="LJ156" s="626"/>
      <c r="LK156" s="626"/>
      <c r="LL156" s="626"/>
      <c r="LM156" s="627"/>
      <c r="LN156" s="633"/>
      <c r="LO156" s="626"/>
      <c r="LP156" s="626"/>
      <c r="LQ156" s="626"/>
      <c r="LR156" s="626"/>
      <c r="LS156" s="626"/>
      <c r="LT156" s="626"/>
      <c r="LU156" s="633"/>
      <c r="LV156" s="626"/>
      <c r="LW156" s="626"/>
      <c r="LX156" s="626"/>
      <c r="LY156" s="626"/>
      <c r="LZ156" s="626"/>
      <c r="MA156" s="626"/>
      <c r="MB156" s="633"/>
      <c r="MC156" s="790"/>
      <c r="MD156" s="790"/>
      <c r="ME156" s="790"/>
      <c r="MF156" s="790"/>
      <c r="MG156" s="790"/>
      <c r="MH156" s="790"/>
      <c r="MI156" s="633"/>
      <c r="MJ156" s="626"/>
      <c r="MK156" s="626"/>
      <c r="ML156" s="626"/>
      <c r="MM156" s="626"/>
      <c r="MN156" s="626"/>
      <c r="MO156" s="626"/>
      <c r="MP156" s="633"/>
      <c r="MQ156" s="626"/>
      <c r="MR156" s="626"/>
      <c r="MS156" s="626"/>
      <c r="MT156" s="626"/>
    </row>
    <row r="157" spans="1:358" ht="22.8" customHeight="1" thickBot="1">
      <c r="A157" s="630">
        <v>3</v>
      </c>
      <c r="B157" s="780">
        <v>174</v>
      </c>
      <c r="C157" s="780">
        <v>32</v>
      </c>
      <c r="D157" s="795"/>
      <c r="E157" s="746" t="s">
        <v>649</v>
      </c>
      <c r="F157" s="774" t="s">
        <v>742</v>
      </c>
      <c r="G157" s="716">
        <f t="shared" si="11"/>
        <v>38</v>
      </c>
      <c r="H157" s="66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43"/>
      <c r="AB157" s="643"/>
      <c r="AC157" s="643"/>
      <c r="AD157" s="643"/>
      <c r="AE157" s="643"/>
      <c r="AF157" s="643"/>
      <c r="AG157" s="643"/>
      <c r="AH157" s="643"/>
      <c r="AI157" s="643"/>
      <c r="AJ157" s="643"/>
      <c r="AK157" s="643"/>
      <c r="AL157" s="643"/>
      <c r="AM157" s="643"/>
      <c r="AN157" s="643"/>
      <c r="AO157" s="643"/>
      <c r="AP157" s="643"/>
      <c r="AQ157" s="643"/>
      <c r="AR157" s="643"/>
      <c r="AS157" s="643"/>
      <c r="AT157" s="643"/>
      <c r="AU157" s="643"/>
      <c r="AV157" s="643"/>
      <c r="AW157" s="643"/>
      <c r="AX157" s="643"/>
      <c r="AY157" s="643"/>
      <c r="AZ157" s="643"/>
      <c r="BA157" s="643"/>
      <c r="BB157" s="643"/>
      <c r="BC157" s="643"/>
      <c r="BD157" s="643"/>
      <c r="BE157" s="643"/>
      <c r="BF157" s="643"/>
      <c r="BG157" s="643"/>
      <c r="BH157" s="643"/>
      <c r="BI157" s="643"/>
      <c r="BJ157" s="643"/>
      <c r="BK157" s="643"/>
      <c r="BL157" s="643"/>
      <c r="BM157" s="643"/>
      <c r="BN157" s="643"/>
      <c r="BO157" s="643"/>
      <c r="BP157" s="643"/>
      <c r="BQ157" s="643"/>
      <c r="BR157" s="643"/>
      <c r="BS157" s="643"/>
      <c r="BT157" s="643"/>
      <c r="BU157" s="643"/>
      <c r="BV157" s="643"/>
      <c r="BW157" s="643"/>
      <c r="BX157" s="643"/>
      <c r="BY157" s="643"/>
      <c r="BZ157" s="643"/>
      <c r="CA157" s="643"/>
      <c r="CB157" s="643"/>
      <c r="CC157" s="643"/>
      <c r="CD157" s="643"/>
      <c r="CE157" s="643"/>
      <c r="CF157" s="643"/>
      <c r="CG157" s="643"/>
      <c r="CH157" s="643"/>
      <c r="CI157" s="643"/>
      <c r="CJ157" s="643"/>
      <c r="CK157" s="643"/>
      <c r="CL157" s="643"/>
      <c r="CM157" s="643"/>
      <c r="CN157" s="643"/>
      <c r="CO157" s="643"/>
      <c r="CP157" s="643"/>
      <c r="CQ157" s="643"/>
      <c r="CR157" s="643"/>
      <c r="CS157" s="643"/>
      <c r="CT157" s="643"/>
      <c r="CU157" s="643"/>
      <c r="CV157" s="643"/>
      <c r="CW157" s="643"/>
      <c r="CX157" s="644"/>
      <c r="CY157" s="643"/>
      <c r="CZ157" s="643"/>
      <c r="DA157" s="643"/>
      <c r="DB157" s="643"/>
      <c r="DC157" s="643"/>
      <c r="DD157" s="643"/>
      <c r="DE157" s="644"/>
      <c r="DF157" s="643"/>
      <c r="DG157" s="643"/>
      <c r="DH157" s="643"/>
      <c r="DI157" s="643"/>
      <c r="DJ157" s="643"/>
      <c r="DK157" s="643"/>
      <c r="DL157" s="644"/>
      <c r="DM157" s="643"/>
      <c r="DN157" s="643"/>
      <c r="DO157" s="643"/>
      <c r="DP157" s="643"/>
      <c r="DQ157" s="643"/>
      <c r="DR157" s="643"/>
      <c r="DS157" s="644"/>
      <c r="DT157" s="643"/>
      <c r="DU157" s="643"/>
      <c r="DV157" s="643"/>
      <c r="DW157" s="643"/>
      <c r="DX157" s="643"/>
      <c r="DY157" s="643"/>
      <c r="DZ157" s="644"/>
      <c r="EA157" s="643"/>
      <c r="EB157" s="643"/>
      <c r="EC157" s="643"/>
      <c r="ED157" s="643"/>
      <c r="EE157" s="643"/>
      <c r="EF157" s="643"/>
      <c r="EG157" s="644"/>
      <c r="EH157" s="643"/>
      <c r="EI157" s="643"/>
      <c r="EJ157" s="643"/>
      <c r="EK157" s="643"/>
      <c r="EL157" s="643"/>
      <c r="EM157" s="643"/>
      <c r="EN157" s="644"/>
      <c r="EO157" s="643"/>
      <c r="EP157" s="643"/>
      <c r="EQ157" s="643"/>
      <c r="ER157" s="643"/>
      <c r="ES157" s="643"/>
      <c r="ET157" s="643"/>
      <c r="EU157" s="644"/>
      <c r="EV157" s="643"/>
      <c r="EW157" s="643"/>
      <c r="EX157" s="643"/>
      <c r="EY157" s="643"/>
      <c r="EZ157" s="643"/>
      <c r="FA157" s="643"/>
      <c r="FB157" s="644"/>
      <c r="FC157" s="643"/>
      <c r="FD157" s="643"/>
      <c r="FE157" s="643"/>
      <c r="FF157" s="643"/>
      <c r="FG157" s="643"/>
      <c r="FH157" s="643"/>
      <c r="FI157" s="644"/>
      <c r="FJ157" s="643"/>
      <c r="FK157" s="643"/>
      <c r="FL157" s="643"/>
      <c r="FM157" s="643"/>
      <c r="FN157" s="643"/>
      <c r="FO157" s="643"/>
      <c r="FP157" s="644"/>
      <c r="FQ157" s="643"/>
      <c r="FR157" s="643"/>
      <c r="FS157" s="643"/>
      <c r="FT157" s="643"/>
      <c r="FU157" s="662"/>
      <c r="FV157" s="663"/>
      <c r="FW157" s="644"/>
      <c r="FX157" s="643"/>
      <c r="FY157" s="643"/>
      <c r="FZ157" s="643"/>
      <c r="GA157" s="643"/>
      <c r="GB157" s="643"/>
      <c r="GC157" s="643"/>
      <c r="GD157" s="644"/>
      <c r="GE157" s="643"/>
      <c r="GF157" s="643"/>
      <c r="GG157" s="643"/>
      <c r="GH157" s="643"/>
      <c r="GI157" s="643"/>
      <c r="GJ157" s="643"/>
      <c r="GK157" s="644"/>
      <c r="GL157" s="643"/>
      <c r="GM157" s="643"/>
      <c r="GN157" s="643"/>
      <c r="GO157" s="643"/>
      <c r="GP157" s="643"/>
      <c r="GQ157" s="643"/>
      <c r="GR157" s="644"/>
      <c r="GS157" s="643"/>
      <c r="GT157" s="643"/>
      <c r="GU157" s="643"/>
      <c r="GV157" s="643"/>
      <c r="GW157" s="643"/>
      <c r="GX157" s="643"/>
      <c r="GY157" s="726"/>
      <c r="GZ157" s="663"/>
      <c r="HA157" s="643"/>
      <c r="HB157" s="643"/>
      <c r="HC157" s="643"/>
      <c r="HD157" s="643"/>
      <c r="HE157" s="643"/>
      <c r="HF157" s="644"/>
      <c r="HG157" s="643"/>
      <c r="HH157" s="643"/>
      <c r="HI157" s="643"/>
      <c r="HJ157" s="643"/>
      <c r="HK157" s="643"/>
      <c r="HL157" s="643"/>
      <c r="HM157" s="644"/>
      <c r="HN157" s="643"/>
      <c r="HO157" s="643"/>
      <c r="HP157" s="643"/>
      <c r="HQ157" s="643"/>
      <c r="HR157" s="643"/>
      <c r="HS157" s="643"/>
      <c r="HT157" s="644"/>
      <c r="HU157" s="643"/>
      <c r="HV157" s="643"/>
      <c r="HW157" s="643"/>
      <c r="HX157" s="643"/>
      <c r="HY157" s="643"/>
      <c r="HZ157" s="643"/>
      <c r="IA157" s="644"/>
      <c r="IB157" s="643"/>
      <c r="IC157" s="643"/>
      <c r="ID157" s="653"/>
      <c r="IE157" s="654"/>
      <c r="IF157" s="655"/>
      <c r="IG157" s="655"/>
      <c r="IH157" s="644"/>
      <c r="II157" s="643"/>
      <c r="IJ157" s="643"/>
      <c r="IK157" s="643"/>
      <c r="IL157" s="643"/>
      <c r="IM157" s="643"/>
      <c r="IN157" s="643"/>
      <c r="IO157" s="644"/>
      <c r="IP157" s="643"/>
      <c r="IQ157" s="643"/>
      <c r="IR157" s="643"/>
      <c r="IS157" s="643"/>
      <c r="IT157" s="643"/>
      <c r="IU157" s="643"/>
      <c r="IV157" s="633"/>
      <c r="IW157" s="643"/>
      <c r="IX157" s="643"/>
      <c r="IY157" s="643"/>
      <c r="IZ157" s="643"/>
      <c r="JA157" s="643"/>
      <c r="JB157" s="643"/>
      <c r="JC157" s="644"/>
      <c r="JD157" s="643"/>
      <c r="JE157" s="643"/>
      <c r="JF157" s="643"/>
      <c r="JG157" s="643"/>
      <c r="JH157" s="643"/>
      <c r="JI157" s="626"/>
      <c r="JJ157" s="644"/>
      <c r="JK157" s="643"/>
      <c r="JL157" s="643"/>
      <c r="JM157" s="626"/>
      <c r="JN157" s="626"/>
      <c r="JO157" s="643"/>
      <c r="JP157" s="643"/>
      <c r="JQ157" s="644"/>
      <c r="JR157" s="643"/>
      <c r="JS157" s="643"/>
      <c r="JT157" s="643"/>
      <c r="JU157" s="643"/>
      <c r="JV157" s="643"/>
      <c r="JW157" s="643"/>
      <c r="JX157" s="644"/>
      <c r="JY157" s="643"/>
      <c r="JZ157" s="643"/>
      <c r="KA157" s="626">
        <v>6</v>
      </c>
      <c r="KB157" s="626">
        <v>32</v>
      </c>
      <c r="KC157" s="626"/>
      <c r="KD157" s="626"/>
      <c r="KE157" s="633"/>
      <c r="KF157" s="626"/>
      <c r="KG157" s="626"/>
      <c r="KH157" s="626"/>
      <c r="KI157" s="626"/>
      <c r="KJ157" s="626"/>
      <c r="KK157" s="626"/>
      <c r="KL157" s="633"/>
      <c r="KM157" s="626"/>
      <c r="KN157" s="626"/>
      <c r="KO157" s="626"/>
      <c r="KP157" s="626"/>
      <c r="KQ157" s="626"/>
      <c r="KR157" s="626"/>
      <c r="KS157" s="633"/>
      <c r="KT157" s="626"/>
      <c r="KU157" s="626"/>
      <c r="KV157" s="626"/>
      <c r="KW157" s="626"/>
      <c r="KX157" s="626"/>
      <c r="KY157" s="626"/>
      <c r="KZ157" s="633"/>
      <c r="LA157" s="626"/>
      <c r="LB157" s="626"/>
      <c r="LC157" s="626"/>
      <c r="LD157" s="626"/>
      <c r="LE157" s="626"/>
      <c r="LF157" s="626"/>
      <c r="LG157" s="633"/>
      <c r="LH157" s="643"/>
      <c r="LI157" s="626"/>
      <c r="LJ157" s="626"/>
      <c r="LK157" s="626"/>
      <c r="LL157" s="626"/>
      <c r="LM157" s="627"/>
      <c r="LN157" s="633"/>
      <c r="LO157" s="643"/>
      <c r="LP157" s="626"/>
      <c r="LQ157" s="626"/>
      <c r="LR157" s="626"/>
      <c r="LS157" s="626"/>
      <c r="LT157" s="626"/>
      <c r="LU157" s="633"/>
      <c r="LV157" s="626"/>
      <c r="LW157" s="626"/>
      <c r="LX157" s="626"/>
      <c r="LY157" s="626"/>
      <c r="LZ157" s="626"/>
      <c r="MA157" s="626"/>
      <c r="MB157" s="644"/>
      <c r="MC157" s="790"/>
      <c r="MD157" s="790"/>
      <c r="ME157" s="790"/>
      <c r="MF157" s="790"/>
      <c r="MG157" s="790"/>
      <c r="MH157" s="790"/>
      <c r="MI157" s="644"/>
      <c r="MJ157" s="643"/>
      <c r="MK157" s="643"/>
      <c r="ML157" s="643"/>
      <c r="MM157" s="643"/>
      <c r="MN157" s="643"/>
      <c r="MO157" s="643"/>
      <c r="MP157" s="644"/>
      <c r="MQ157" s="643"/>
      <c r="MR157" s="643"/>
      <c r="MS157" s="643"/>
      <c r="MT157" s="643"/>
    </row>
    <row r="158" spans="1:358" ht="22.8" customHeight="1" thickBot="1">
      <c r="A158" s="630">
        <v>3</v>
      </c>
      <c r="B158" s="795"/>
      <c r="C158" s="795"/>
      <c r="D158" s="795"/>
      <c r="E158" s="746"/>
      <c r="F158" s="774" t="s">
        <v>648</v>
      </c>
      <c r="G158" s="716">
        <f t="shared" si="11"/>
        <v>34</v>
      </c>
      <c r="H158" s="663"/>
      <c r="I158" s="643"/>
      <c r="J158" s="643"/>
      <c r="K158" s="643"/>
      <c r="L158" s="643"/>
      <c r="M158" s="643"/>
      <c r="N158" s="643"/>
      <c r="O158" s="643"/>
      <c r="P158" s="643"/>
      <c r="Q158" s="643"/>
      <c r="R158" s="643"/>
      <c r="S158" s="643"/>
      <c r="T158" s="643"/>
      <c r="U158" s="643"/>
      <c r="V158" s="643"/>
      <c r="W158" s="643"/>
      <c r="X158" s="643"/>
      <c r="Y158" s="643"/>
      <c r="Z158" s="643"/>
      <c r="AA158" s="643"/>
      <c r="AB158" s="643"/>
      <c r="AC158" s="643"/>
      <c r="AD158" s="643"/>
      <c r="AE158" s="643"/>
      <c r="AF158" s="643"/>
      <c r="AG158" s="643"/>
      <c r="AH158" s="643"/>
      <c r="AI158" s="643"/>
      <c r="AJ158" s="643"/>
      <c r="AK158" s="643"/>
      <c r="AL158" s="643"/>
      <c r="AM158" s="643"/>
      <c r="AN158" s="643"/>
      <c r="AO158" s="643"/>
      <c r="AP158" s="643"/>
      <c r="AQ158" s="643"/>
      <c r="AR158" s="643"/>
      <c r="AS158" s="643"/>
      <c r="AT158" s="643"/>
      <c r="AU158" s="643"/>
      <c r="AV158" s="643"/>
      <c r="AW158" s="643"/>
      <c r="AX158" s="643"/>
      <c r="AY158" s="643"/>
      <c r="AZ158" s="643"/>
      <c r="BA158" s="643"/>
      <c r="BB158" s="643"/>
      <c r="BC158" s="643"/>
      <c r="BD158" s="643"/>
      <c r="BE158" s="643"/>
      <c r="BF158" s="643"/>
      <c r="BG158" s="643"/>
      <c r="BH158" s="643"/>
      <c r="BI158" s="643"/>
      <c r="BJ158" s="643"/>
      <c r="BK158" s="643"/>
      <c r="BL158" s="643"/>
      <c r="BM158" s="643"/>
      <c r="BN158" s="643"/>
      <c r="BO158" s="643"/>
      <c r="BP158" s="643"/>
      <c r="BQ158" s="643"/>
      <c r="BR158" s="643"/>
      <c r="BS158" s="643"/>
      <c r="BT158" s="643"/>
      <c r="BU158" s="643"/>
      <c r="BV158" s="643"/>
      <c r="BW158" s="643"/>
      <c r="BX158" s="643"/>
      <c r="BY158" s="643"/>
      <c r="BZ158" s="643"/>
      <c r="CA158" s="643"/>
      <c r="CB158" s="643"/>
      <c r="CC158" s="643"/>
      <c r="CD158" s="643"/>
      <c r="CE158" s="643"/>
      <c r="CF158" s="643"/>
      <c r="CG158" s="643"/>
      <c r="CH158" s="643"/>
      <c r="CI158" s="643"/>
      <c r="CJ158" s="643"/>
      <c r="CK158" s="643"/>
      <c r="CL158" s="643"/>
      <c r="CM158" s="643"/>
      <c r="CN158" s="643"/>
      <c r="CO158" s="643"/>
      <c r="CP158" s="643"/>
      <c r="CQ158" s="643"/>
      <c r="CR158" s="643"/>
      <c r="CS158" s="643"/>
      <c r="CT158" s="643"/>
      <c r="CU158" s="643"/>
      <c r="CV158" s="643"/>
      <c r="CW158" s="643"/>
      <c r="CX158" s="644"/>
      <c r="CY158" s="643"/>
      <c r="CZ158" s="643"/>
      <c r="DA158" s="643"/>
      <c r="DB158" s="643"/>
      <c r="DC158" s="643"/>
      <c r="DD158" s="643"/>
      <c r="DE158" s="644"/>
      <c r="DF158" s="643"/>
      <c r="DG158" s="643"/>
      <c r="DH158" s="643"/>
      <c r="DI158" s="643"/>
      <c r="DJ158" s="643"/>
      <c r="DK158" s="643"/>
      <c r="DL158" s="644"/>
      <c r="DM158" s="643"/>
      <c r="DN158" s="643"/>
      <c r="DO158" s="643"/>
      <c r="DP158" s="643"/>
      <c r="DQ158" s="643"/>
      <c r="DR158" s="643"/>
      <c r="DS158" s="644"/>
      <c r="DT158" s="643"/>
      <c r="DU158" s="643"/>
      <c r="DV158" s="643"/>
      <c r="DW158" s="643"/>
      <c r="DX158" s="643"/>
      <c r="DY158" s="643"/>
      <c r="DZ158" s="644"/>
      <c r="EA158" s="643"/>
      <c r="EB158" s="643"/>
      <c r="EC158" s="643"/>
      <c r="ED158" s="643"/>
      <c r="EE158" s="643"/>
      <c r="EF158" s="643"/>
      <c r="EG158" s="644"/>
      <c r="EH158" s="643"/>
      <c r="EI158" s="643"/>
      <c r="EJ158" s="643"/>
      <c r="EK158" s="643"/>
      <c r="EL158" s="643"/>
      <c r="EM158" s="643"/>
      <c r="EN158" s="644"/>
      <c r="EO158" s="643"/>
      <c r="EP158" s="643"/>
      <c r="EQ158" s="643"/>
      <c r="ER158" s="643"/>
      <c r="ES158" s="643"/>
      <c r="ET158" s="643"/>
      <c r="EU158" s="644"/>
      <c r="EV158" s="643"/>
      <c r="EW158" s="643"/>
      <c r="EX158" s="643"/>
      <c r="EY158" s="643"/>
      <c r="EZ158" s="643"/>
      <c r="FA158" s="643"/>
      <c r="FB158" s="644"/>
      <c r="FC158" s="643"/>
      <c r="FD158" s="643"/>
      <c r="FE158" s="643"/>
      <c r="FF158" s="643"/>
      <c r="FG158" s="643"/>
      <c r="FH158" s="643"/>
      <c r="FI158" s="644"/>
      <c r="FJ158" s="643"/>
      <c r="FK158" s="643"/>
      <c r="FL158" s="643"/>
      <c r="FM158" s="643"/>
      <c r="FN158" s="643"/>
      <c r="FO158" s="643"/>
      <c r="FP158" s="644"/>
      <c r="FQ158" s="643"/>
      <c r="FR158" s="643"/>
      <c r="FS158" s="643"/>
      <c r="FT158" s="643"/>
      <c r="FU158" s="662"/>
      <c r="FV158" s="663"/>
      <c r="FW158" s="644"/>
      <c r="FX158" s="643"/>
      <c r="FY158" s="643"/>
      <c r="FZ158" s="643"/>
      <c r="GA158" s="643"/>
      <c r="GB158" s="643"/>
      <c r="GC158" s="643"/>
      <c r="GD158" s="644"/>
      <c r="GE158" s="643"/>
      <c r="GF158" s="643"/>
      <c r="GG158" s="643"/>
      <c r="GH158" s="643"/>
      <c r="GI158" s="643"/>
      <c r="GJ158" s="643"/>
      <c r="GK158" s="644"/>
      <c r="GL158" s="643"/>
      <c r="GM158" s="643"/>
      <c r="GN158" s="643"/>
      <c r="GO158" s="643"/>
      <c r="GP158" s="643"/>
      <c r="GQ158" s="643"/>
      <c r="GR158" s="644"/>
      <c r="GS158" s="643"/>
      <c r="GT158" s="643"/>
      <c r="GU158" s="643"/>
      <c r="GV158" s="643"/>
      <c r="GW158" s="643"/>
      <c r="GX158" s="643"/>
      <c r="GY158" s="726"/>
      <c r="GZ158" s="663"/>
      <c r="HA158" s="643"/>
      <c r="HB158" s="643"/>
      <c r="HC158" s="643"/>
      <c r="HD158" s="643"/>
      <c r="HE158" s="643"/>
      <c r="HF158" s="644"/>
      <c r="HG158" s="643"/>
      <c r="HH158" s="643"/>
      <c r="HI158" s="643"/>
      <c r="HJ158" s="643"/>
      <c r="HK158" s="643"/>
      <c r="HL158" s="643"/>
      <c r="HM158" s="644"/>
      <c r="HN158" s="643"/>
      <c r="HO158" s="643"/>
      <c r="HP158" s="643"/>
      <c r="HQ158" s="643"/>
      <c r="HR158" s="643"/>
      <c r="HS158" s="643"/>
      <c r="HT158" s="644"/>
      <c r="HU158" s="643"/>
      <c r="HV158" s="643"/>
      <c r="HW158" s="643"/>
      <c r="HX158" s="643"/>
      <c r="HY158" s="643"/>
      <c r="HZ158" s="643"/>
      <c r="IA158" s="644"/>
      <c r="IB158" s="643"/>
      <c r="IC158" s="643"/>
      <c r="ID158" s="727"/>
      <c r="IE158" s="728"/>
      <c r="IF158" s="729"/>
      <c r="IG158" s="729"/>
      <c r="IH158" s="644"/>
      <c r="II158" s="643"/>
      <c r="IJ158" s="643"/>
      <c r="IK158" s="643"/>
      <c r="IL158" s="643"/>
      <c r="IM158" s="643"/>
      <c r="IN158" s="643"/>
      <c r="IO158" s="644"/>
      <c r="IP158" s="643"/>
      <c r="IQ158" s="643"/>
      <c r="IR158" s="643"/>
      <c r="IS158" s="643"/>
      <c r="IT158" s="643"/>
      <c r="IU158" s="643"/>
      <c r="IV158" s="633"/>
      <c r="IW158" s="643"/>
      <c r="IX158" s="643"/>
      <c r="IY158" s="643"/>
      <c r="IZ158" s="643"/>
      <c r="JA158" s="643"/>
      <c r="JB158" s="643"/>
      <c r="JC158" s="644"/>
      <c r="JD158" s="643"/>
      <c r="JE158" s="643"/>
      <c r="JF158" s="643"/>
      <c r="JG158" s="643"/>
      <c r="JH158" s="643"/>
      <c r="JI158" s="626"/>
      <c r="JJ158" s="644"/>
      <c r="JK158" s="643"/>
      <c r="JL158" s="643"/>
      <c r="JM158" s="626"/>
      <c r="JN158" s="626"/>
      <c r="JO158" s="643"/>
      <c r="JP158" s="643"/>
      <c r="JQ158" s="644"/>
      <c r="JR158" s="643"/>
      <c r="JS158" s="643"/>
      <c r="JT158" s="643"/>
      <c r="JU158" s="643"/>
      <c r="JV158" s="643"/>
      <c r="JW158" s="643"/>
      <c r="JX158" s="644"/>
      <c r="JY158" s="796" t="s">
        <v>841</v>
      </c>
      <c r="JZ158" s="643"/>
      <c r="KA158" s="643"/>
      <c r="KB158" s="626"/>
      <c r="KC158" s="626"/>
      <c r="KD158" s="626"/>
      <c r="KE158" s="633"/>
      <c r="KF158" s="626"/>
      <c r="KG158" s="626"/>
      <c r="KH158" s="626"/>
      <c r="KI158" s="626"/>
      <c r="KJ158" s="626"/>
      <c r="KK158" s="626"/>
      <c r="KL158" s="633"/>
      <c r="KM158" s="626"/>
      <c r="KN158" s="626"/>
      <c r="KO158" s="778">
        <v>2</v>
      </c>
      <c r="KP158" s="767">
        <f>KO158*16</f>
        <v>32</v>
      </c>
      <c r="KQ158" s="626"/>
      <c r="KR158" s="626"/>
      <c r="KS158" s="644"/>
      <c r="KT158" s="643"/>
      <c r="KU158" s="626"/>
      <c r="KV158" s="643"/>
      <c r="KW158" s="643"/>
      <c r="KX158" s="643"/>
      <c r="KY158" s="643"/>
      <c r="KZ158" s="644"/>
      <c r="LA158" s="626"/>
      <c r="LB158" s="643"/>
      <c r="LC158" s="643"/>
      <c r="LD158" s="643"/>
      <c r="LE158" s="643"/>
      <c r="LF158" s="643"/>
      <c r="LG158" s="644"/>
      <c r="LH158" s="643"/>
      <c r="LI158" s="643"/>
      <c r="LJ158" s="643"/>
      <c r="LK158" s="643"/>
      <c r="LL158" s="643"/>
      <c r="LM158" s="662"/>
      <c r="LN158" s="644"/>
      <c r="LO158" s="643"/>
      <c r="LP158" s="643"/>
      <c r="LQ158" s="643"/>
      <c r="LR158" s="643"/>
      <c r="LS158" s="643"/>
      <c r="LT158" s="643"/>
      <c r="LU158" s="644"/>
      <c r="LV158" s="643"/>
      <c r="LW158" s="643"/>
      <c r="LX158" s="643"/>
      <c r="LY158" s="643"/>
      <c r="LZ158" s="643"/>
      <c r="MA158" s="643"/>
      <c r="MB158" s="644"/>
      <c r="MC158" s="790"/>
      <c r="MD158" s="790"/>
      <c r="ME158" s="790"/>
      <c r="MF158" s="790"/>
      <c r="MG158" s="790"/>
      <c r="MH158" s="790"/>
      <c r="MI158" s="644"/>
      <c r="MJ158" s="643"/>
      <c r="MK158" s="643"/>
      <c r="ML158" s="643"/>
      <c r="MM158" s="643"/>
      <c r="MN158" s="643"/>
      <c r="MO158" s="643"/>
      <c r="MP158" s="644"/>
      <c r="MQ158" s="643"/>
      <c r="MR158" s="643"/>
      <c r="MS158" s="643"/>
      <c r="MT158" s="643"/>
    </row>
    <row r="159" spans="1:358" ht="22.8" customHeight="1" thickBot="1">
      <c r="A159" s="630">
        <v>3</v>
      </c>
      <c r="B159" s="780">
        <v>175</v>
      </c>
      <c r="C159" s="780">
        <v>32</v>
      </c>
      <c r="D159" s="795"/>
      <c r="E159" s="746" t="s">
        <v>649</v>
      </c>
      <c r="F159" s="774" t="s">
        <v>743</v>
      </c>
      <c r="G159" s="716">
        <f t="shared" si="11"/>
        <v>30</v>
      </c>
      <c r="H159" s="663"/>
      <c r="I159" s="643"/>
      <c r="J159" s="643"/>
      <c r="K159" s="643"/>
      <c r="L159" s="643"/>
      <c r="M159" s="643"/>
      <c r="N159" s="643"/>
      <c r="O159" s="643"/>
      <c r="P159" s="643"/>
      <c r="Q159" s="643"/>
      <c r="R159" s="643"/>
      <c r="S159" s="643"/>
      <c r="T159" s="643"/>
      <c r="U159" s="643"/>
      <c r="V159" s="643"/>
      <c r="W159" s="643"/>
      <c r="X159" s="643"/>
      <c r="Y159" s="643"/>
      <c r="Z159" s="643"/>
      <c r="AA159" s="643"/>
      <c r="AB159" s="643"/>
      <c r="AC159" s="643"/>
      <c r="AD159" s="643"/>
      <c r="AE159" s="643"/>
      <c r="AF159" s="643"/>
      <c r="AG159" s="643"/>
      <c r="AH159" s="643"/>
      <c r="AI159" s="643"/>
      <c r="AJ159" s="643"/>
      <c r="AK159" s="643"/>
      <c r="AL159" s="643"/>
      <c r="AM159" s="643"/>
      <c r="AN159" s="643"/>
      <c r="AO159" s="643"/>
      <c r="AP159" s="643"/>
      <c r="AQ159" s="643"/>
      <c r="AR159" s="643"/>
      <c r="AS159" s="643"/>
      <c r="AT159" s="643"/>
      <c r="AU159" s="643"/>
      <c r="AV159" s="643"/>
      <c r="AW159" s="643"/>
      <c r="AX159" s="643"/>
      <c r="AY159" s="643"/>
      <c r="AZ159" s="643"/>
      <c r="BA159" s="643"/>
      <c r="BB159" s="643"/>
      <c r="BC159" s="643"/>
      <c r="BD159" s="643"/>
      <c r="BE159" s="643"/>
      <c r="BF159" s="643"/>
      <c r="BG159" s="643"/>
      <c r="BH159" s="643"/>
      <c r="BI159" s="643"/>
      <c r="BJ159" s="643"/>
      <c r="BK159" s="643"/>
      <c r="BL159" s="643"/>
      <c r="BM159" s="643"/>
      <c r="BN159" s="643"/>
      <c r="BO159" s="643"/>
      <c r="BP159" s="643"/>
      <c r="BQ159" s="643"/>
      <c r="BR159" s="643"/>
      <c r="BS159" s="643"/>
      <c r="BT159" s="643"/>
      <c r="BU159" s="643"/>
      <c r="BV159" s="643"/>
      <c r="BW159" s="643"/>
      <c r="BX159" s="643"/>
      <c r="BY159" s="643"/>
      <c r="BZ159" s="643"/>
      <c r="CA159" s="643"/>
      <c r="CB159" s="643"/>
      <c r="CC159" s="643"/>
      <c r="CD159" s="643"/>
      <c r="CE159" s="643"/>
      <c r="CF159" s="643"/>
      <c r="CG159" s="643"/>
      <c r="CH159" s="643"/>
      <c r="CI159" s="643"/>
      <c r="CJ159" s="643"/>
      <c r="CK159" s="643"/>
      <c r="CL159" s="643"/>
      <c r="CM159" s="643"/>
      <c r="CN159" s="643"/>
      <c r="CO159" s="643"/>
      <c r="CP159" s="643"/>
      <c r="CQ159" s="643"/>
      <c r="CR159" s="643"/>
      <c r="CS159" s="643"/>
      <c r="CT159" s="643"/>
      <c r="CU159" s="643"/>
      <c r="CV159" s="643"/>
      <c r="CW159" s="643"/>
      <c r="CX159" s="644"/>
      <c r="CY159" s="643"/>
      <c r="CZ159" s="643"/>
      <c r="DA159" s="643"/>
      <c r="DB159" s="643"/>
      <c r="DC159" s="643"/>
      <c r="DD159" s="643"/>
      <c r="DE159" s="644"/>
      <c r="DF159" s="643"/>
      <c r="DG159" s="643"/>
      <c r="DH159" s="643"/>
      <c r="DI159" s="643"/>
      <c r="DJ159" s="643"/>
      <c r="DK159" s="643"/>
      <c r="DL159" s="644"/>
      <c r="DM159" s="643"/>
      <c r="DN159" s="643"/>
      <c r="DO159" s="643"/>
      <c r="DP159" s="643"/>
      <c r="DQ159" s="643"/>
      <c r="DR159" s="643"/>
      <c r="DS159" s="644"/>
      <c r="DT159" s="643"/>
      <c r="DU159" s="643"/>
      <c r="DV159" s="643"/>
      <c r="DW159" s="643"/>
      <c r="DX159" s="643"/>
      <c r="DY159" s="643"/>
      <c r="DZ159" s="644"/>
      <c r="EA159" s="643"/>
      <c r="EB159" s="643"/>
      <c r="EC159" s="643"/>
      <c r="ED159" s="643"/>
      <c r="EE159" s="643"/>
      <c r="EF159" s="643"/>
      <c r="EG159" s="644"/>
      <c r="EH159" s="643"/>
      <c r="EI159" s="643"/>
      <c r="EJ159" s="643"/>
      <c r="EK159" s="643"/>
      <c r="EL159" s="643"/>
      <c r="EM159" s="643"/>
      <c r="EN159" s="644"/>
      <c r="EO159" s="643"/>
      <c r="EP159" s="643"/>
      <c r="EQ159" s="643"/>
      <c r="ER159" s="643"/>
      <c r="ES159" s="643"/>
      <c r="ET159" s="643"/>
      <c r="EU159" s="644"/>
      <c r="EV159" s="643"/>
      <c r="EW159" s="643"/>
      <c r="EX159" s="643"/>
      <c r="EY159" s="643"/>
      <c r="EZ159" s="643"/>
      <c r="FA159" s="643"/>
      <c r="FB159" s="644"/>
      <c r="FC159" s="643"/>
      <c r="FD159" s="643"/>
      <c r="FE159" s="643"/>
      <c r="FF159" s="643"/>
      <c r="FG159" s="643"/>
      <c r="FH159" s="643"/>
      <c r="FI159" s="644"/>
      <c r="FJ159" s="643"/>
      <c r="FK159" s="643"/>
      <c r="FL159" s="643"/>
      <c r="FM159" s="643"/>
      <c r="FN159" s="643"/>
      <c r="FO159" s="643"/>
      <c r="FP159" s="644"/>
      <c r="FQ159" s="643"/>
      <c r="FR159" s="643"/>
      <c r="FS159" s="643"/>
      <c r="FT159" s="643"/>
      <c r="FU159" s="662"/>
      <c r="FV159" s="663"/>
      <c r="FW159" s="644"/>
      <c r="FX159" s="643"/>
      <c r="FY159" s="643"/>
      <c r="FZ159" s="643"/>
      <c r="GA159" s="643"/>
      <c r="GB159" s="643"/>
      <c r="GC159" s="643"/>
      <c r="GD159" s="644"/>
      <c r="GE159" s="643"/>
      <c r="GF159" s="643"/>
      <c r="GG159" s="643"/>
      <c r="GH159" s="643"/>
      <c r="GI159" s="643"/>
      <c r="GJ159" s="643"/>
      <c r="GK159" s="644"/>
      <c r="GL159" s="643"/>
      <c r="GM159" s="643"/>
      <c r="GN159" s="643"/>
      <c r="GO159" s="643"/>
      <c r="GP159" s="643"/>
      <c r="GQ159" s="643"/>
      <c r="GR159" s="644"/>
      <c r="GS159" s="643"/>
      <c r="GT159" s="643"/>
      <c r="GU159" s="643"/>
      <c r="GV159" s="643"/>
      <c r="GW159" s="643"/>
      <c r="GX159" s="643"/>
      <c r="GY159" s="726"/>
      <c r="GZ159" s="663"/>
      <c r="HA159" s="643"/>
      <c r="HB159" s="643"/>
      <c r="HC159" s="643"/>
      <c r="HD159" s="643"/>
      <c r="HE159" s="643"/>
      <c r="HF159" s="644"/>
      <c r="HG159" s="643"/>
      <c r="HH159" s="643"/>
      <c r="HI159" s="643"/>
      <c r="HJ159" s="643"/>
      <c r="HK159" s="643"/>
      <c r="HL159" s="643"/>
      <c r="HM159" s="644"/>
      <c r="HN159" s="643"/>
      <c r="HO159" s="643"/>
      <c r="HP159" s="643"/>
      <c r="HQ159" s="643"/>
      <c r="HR159" s="643"/>
      <c r="HS159" s="643"/>
      <c r="HT159" s="644"/>
      <c r="HU159" s="643"/>
      <c r="HV159" s="643"/>
      <c r="HW159" s="643"/>
      <c r="HX159" s="643"/>
      <c r="HY159" s="643"/>
      <c r="HZ159" s="643"/>
      <c r="IA159" s="644"/>
      <c r="IB159" s="643"/>
      <c r="IC159" s="643"/>
      <c r="ID159" s="653"/>
      <c r="IE159" s="654"/>
      <c r="IF159" s="655"/>
      <c r="IG159" s="655"/>
      <c r="IH159" s="644"/>
      <c r="II159" s="643"/>
      <c r="IJ159" s="643"/>
      <c r="IK159" s="643"/>
      <c r="IL159" s="643"/>
      <c r="IM159" s="643"/>
      <c r="IN159" s="643"/>
      <c r="IO159" s="644"/>
      <c r="IP159" s="643"/>
      <c r="IQ159" s="643"/>
      <c r="IR159" s="643"/>
      <c r="IS159" s="643"/>
      <c r="IT159" s="643"/>
      <c r="IU159" s="643"/>
      <c r="IV159" s="633"/>
      <c r="IW159" s="643"/>
      <c r="IX159" s="643"/>
      <c r="IY159" s="643"/>
      <c r="IZ159" s="643"/>
      <c r="JA159" s="643"/>
      <c r="JB159" s="643"/>
      <c r="JC159" s="644"/>
      <c r="JD159" s="643"/>
      <c r="JE159" s="643"/>
      <c r="JF159" s="643"/>
      <c r="JG159" s="643"/>
      <c r="JH159" s="643"/>
      <c r="JI159" s="626"/>
      <c r="JJ159" s="644"/>
      <c r="JK159" s="643"/>
      <c r="JL159" s="643"/>
      <c r="JM159" s="626"/>
      <c r="JN159" s="626"/>
      <c r="JO159" s="643"/>
      <c r="JP159" s="643"/>
      <c r="JQ159" s="644"/>
      <c r="JR159" s="643"/>
      <c r="JS159" s="643"/>
      <c r="JT159" s="643"/>
      <c r="JU159" s="643"/>
      <c r="JV159" s="643"/>
      <c r="JW159" s="643"/>
      <c r="JX159" s="644"/>
      <c r="JY159" s="643"/>
      <c r="JZ159" s="643"/>
      <c r="KA159" s="643"/>
      <c r="KB159" s="626"/>
      <c r="KC159" s="626">
        <v>30</v>
      </c>
      <c r="KD159" s="626"/>
      <c r="KE159" s="633"/>
      <c r="KF159" s="626"/>
      <c r="KG159" s="626"/>
      <c r="KH159" s="626"/>
      <c r="KI159" s="626"/>
      <c r="KJ159" s="626"/>
      <c r="KK159" s="626"/>
      <c r="KL159" s="633"/>
      <c r="KM159" s="626"/>
      <c r="KN159" s="626"/>
      <c r="KO159" s="626"/>
      <c r="KP159" s="626"/>
      <c r="KQ159" s="626"/>
      <c r="KR159" s="626"/>
      <c r="KS159" s="633"/>
      <c r="KT159" s="626"/>
      <c r="KU159" s="626"/>
      <c r="KV159" s="626"/>
      <c r="KW159" s="626"/>
      <c r="KX159" s="626"/>
      <c r="KY159" s="626"/>
      <c r="KZ159" s="633"/>
      <c r="LA159" s="626"/>
      <c r="LB159" s="626"/>
      <c r="LC159" s="626"/>
      <c r="LD159" s="626"/>
      <c r="LE159" s="626"/>
      <c r="LF159" s="626"/>
      <c r="LG159" s="633"/>
      <c r="LH159" s="643"/>
      <c r="LI159" s="626"/>
      <c r="LJ159" s="626"/>
      <c r="LK159" s="626"/>
      <c r="LL159" s="626"/>
      <c r="LM159" s="627"/>
      <c r="LN159" s="633"/>
      <c r="LO159" s="643"/>
      <c r="LP159" s="626"/>
      <c r="LQ159" s="626"/>
      <c r="LR159" s="626"/>
      <c r="LS159" s="626"/>
      <c r="LT159" s="626"/>
      <c r="LU159" s="633"/>
      <c r="LV159" s="626"/>
      <c r="LW159" s="626"/>
      <c r="LX159" s="626"/>
      <c r="LY159" s="626"/>
      <c r="LZ159" s="626"/>
      <c r="MA159" s="626"/>
      <c r="MB159" s="644"/>
      <c r="MC159" s="790"/>
      <c r="MD159" s="790"/>
      <c r="ME159" s="790"/>
      <c r="MF159" s="790"/>
      <c r="MG159" s="790"/>
      <c r="MH159" s="790"/>
      <c r="MI159" s="644"/>
      <c r="MJ159" s="643"/>
      <c r="MK159" s="643"/>
      <c r="ML159" s="643"/>
      <c r="MM159" s="643"/>
      <c r="MN159" s="643"/>
      <c r="MO159" s="643"/>
      <c r="MP159" s="644"/>
      <c r="MQ159" s="643"/>
      <c r="MR159" s="643"/>
      <c r="MS159" s="643"/>
      <c r="MT159" s="643"/>
    </row>
    <row r="160" spans="1:358" ht="22.8" customHeight="1" thickBot="1">
      <c r="A160" s="630">
        <v>3</v>
      </c>
      <c r="B160" s="795"/>
      <c r="C160" s="795"/>
      <c r="D160" s="795"/>
      <c r="E160" s="746"/>
      <c r="F160" s="774" t="s">
        <v>648</v>
      </c>
      <c r="G160" s="716">
        <f t="shared" si="11"/>
        <v>26</v>
      </c>
      <c r="H160" s="66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43"/>
      <c r="AB160" s="643"/>
      <c r="AC160" s="643"/>
      <c r="AD160" s="643"/>
      <c r="AE160" s="643"/>
      <c r="AF160" s="643"/>
      <c r="AG160" s="643"/>
      <c r="AH160" s="643"/>
      <c r="AI160" s="643"/>
      <c r="AJ160" s="643"/>
      <c r="AK160" s="643"/>
      <c r="AL160" s="643"/>
      <c r="AM160" s="643"/>
      <c r="AN160" s="643"/>
      <c r="AO160" s="643"/>
      <c r="AP160" s="643"/>
      <c r="AQ160" s="643"/>
      <c r="AR160" s="643"/>
      <c r="AS160" s="643"/>
      <c r="AT160" s="643"/>
      <c r="AU160" s="643"/>
      <c r="AV160" s="643"/>
      <c r="AW160" s="643"/>
      <c r="AX160" s="643"/>
      <c r="AY160" s="643"/>
      <c r="AZ160" s="643"/>
      <c r="BA160" s="643"/>
      <c r="BB160" s="643"/>
      <c r="BC160" s="643"/>
      <c r="BD160" s="643"/>
      <c r="BE160" s="643"/>
      <c r="BF160" s="643"/>
      <c r="BG160" s="643"/>
      <c r="BH160" s="643"/>
      <c r="BI160" s="643"/>
      <c r="BJ160" s="643"/>
      <c r="BK160" s="643"/>
      <c r="BL160" s="643"/>
      <c r="BM160" s="643"/>
      <c r="BN160" s="643"/>
      <c r="BO160" s="643"/>
      <c r="BP160" s="643"/>
      <c r="BQ160" s="643"/>
      <c r="BR160" s="643"/>
      <c r="BS160" s="643"/>
      <c r="BT160" s="643"/>
      <c r="BU160" s="643"/>
      <c r="BV160" s="643"/>
      <c r="BW160" s="643"/>
      <c r="BX160" s="643"/>
      <c r="BY160" s="643"/>
      <c r="BZ160" s="643"/>
      <c r="CA160" s="643"/>
      <c r="CB160" s="643"/>
      <c r="CC160" s="643"/>
      <c r="CD160" s="643"/>
      <c r="CE160" s="643"/>
      <c r="CF160" s="643"/>
      <c r="CG160" s="643"/>
      <c r="CH160" s="643"/>
      <c r="CI160" s="643"/>
      <c r="CJ160" s="643"/>
      <c r="CK160" s="643"/>
      <c r="CL160" s="643"/>
      <c r="CM160" s="643"/>
      <c r="CN160" s="643"/>
      <c r="CO160" s="643"/>
      <c r="CP160" s="643"/>
      <c r="CQ160" s="643"/>
      <c r="CR160" s="643"/>
      <c r="CS160" s="643"/>
      <c r="CT160" s="643"/>
      <c r="CU160" s="643"/>
      <c r="CV160" s="643"/>
      <c r="CW160" s="643"/>
      <c r="CX160" s="644"/>
      <c r="CY160" s="643"/>
      <c r="CZ160" s="643"/>
      <c r="DA160" s="643"/>
      <c r="DB160" s="643"/>
      <c r="DC160" s="643"/>
      <c r="DD160" s="643"/>
      <c r="DE160" s="644"/>
      <c r="DF160" s="643"/>
      <c r="DG160" s="643"/>
      <c r="DH160" s="643"/>
      <c r="DI160" s="643"/>
      <c r="DJ160" s="643"/>
      <c r="DK160" s="643"/>
      <c r="DL160" s="644"/>
      <c r="DM160" s="643"/>
      <c r="DN160" s="643"/>
      <c r="DO160" s="643"/>
      <c r="DP160" s="643"/>
      <c r="DQ160" s="643"/>
      <c r="DR160" s="643"/>
      <c r="DS160" s="644"/>
      <c r="DT160" s="643"/>
      <c r="DU160" s="643"/>
      <c r="DV160" s="643"/>
      <c r="DW160" s="643"/>
      <c r="DX160" s="643"/>
      <c r="DY160" s="643"/>
      <c r="DZ160" s="644"/>
      <c r="EA160" s="643"/>
      <c r="EB160" s="643"/>
      <c r="EC160" s="643"/>
      <c r="ED160" s="643"/>
      <c r="EE160" s="643"/>
      <c r="EF160" s="643"/>
      <c r="EG160" s="644"/>
      <c r="EH160" s="643"/>
      <c r="EI160" s="643"/>
      <c r="EJ160" s="643"/>
      <c r="EK160" s="643"/>
      <c r="EL160" s="643"/>
      <c r="EM160" s="643"/>
      <c r="EN160" s="644"/>
      <c r="EO160" s="643"/>
      <c r="EP160" s="643"/>
      <c r="EQ160" s="643"/>
      <c r="ER160" s="643"/>
      <c r="ES160" s="643"/>
      <c r="ET160" s="643"/>
      <c r="EU160" s="644"/>
      <c r="EV160" s="643"/>
      <c r="EW160" s="643"/>
      <c r="EX160" s="643"/>
      <c r="EY160" s="643"/>
      <c r="EZ160" s="643"/>
      <c r="FA160" s="643"/>
      <c r="FB160" s="644"/>
      <c r="FC160" s="643"/>
      <c r="FD160" s="643"/>
      <c r="FE160" s="643"/>
      <c r="FF160" s="643"/>
      <c r="FG160" s="643"/>
      <c r="FH160" s="643"/>
      <c r="FI160" s="644"/>
      <c r="FJ160" s="643"/>
      <c r="FK160" s="643"/>
      <c r="FL160" s="643"/>
      <c r="FM160" s="643"/>
      <c r="FN160" s="643"/>
      <c r="FO160" s="643"/>
      <c r="FP160" s="644"/>
      <c r="FQ160" s="643"/>
      <c r="FR160" s="643"/>
      <c r="FS160" s="643"/>
      <c r="FT160" s="643"/>
      <c r="FU160" s="662"/>
      <c r="FV160" s="663"/>
      <c r="FW160" s="644"/>
      <c r="FX160" s="643"/>
      <c r="FY160" s="643"/>
      <c r="FZ160" s="643"/>
      <c r="GA160" s="643"/>
      <c r="GB160" s="643"/>
      <c r="GC160" s="643"/>
      <c r="GD160" s="644"/>
      <c r="GE160" s="643"/>
      <c r="GF160" s="643"/>
      <c r="GG160" s="643"/>
      <c r="GH160" s="643"/>
      <c r="GI160" s="643"/>
      <c r="GJ160" s="643"/>
      <c r="GK160" s="644"/>
      <c r="GL160" s="643"/>
      <c r="GM160" s="643"/>
      <c r="GN160" s="643"/>
      <c r="GO160" s="643"/>
      <c r="GP160" s="643"/>
      <c r="GQ160" s="643"/>
      <c r="GR160" s="644"/>
      <c r="GS160" s="643"/>
      <c r="GT160" s="643"/>
      <c r="GU160" s="643"/>
      <c r="GV160" s="643"/>
      <c r="GW160" s="643"/>
      <c r="GX160" s="643"/>
      <c r="GY160" s="726"/>
      <c r="GZ160" s="663"/>
      <c r="HA160" s="643"/>
      <c r="HB160" s="643"/>
      <c r="HC160" s="643"/>
      <c r="HD160" s="643"/>
      <c r="HE160" s="643"/>
      <c r="HF160" s="644"/>
      <c r="HG160" s="643"/>
      <c r="HH160" s="643"/>
      <c r="HI160" s="643"/>
      <c r="HJ160" s="643"/>
      <c r="HK160" s="643"/>
      <c r="HL160" s="643"/>
      <c r="HM160" s="644"/>
      <c r="HN160" s="643"/>
      <c r="HO160" s="643"/>
      <c r="HP160" s="643"/>
      <c r="HQ160" s="643"/>
      <c r="HR160" s="643"/>
      <c r="HS160" s="643"/>
      <c r="HT160" s="644"/>
      <c r="HU160" s="643"/>
      <c r="HV160" s="643"/>
      <c r="HW160" s="643"/>
      <c r="HX160" s="643"/>
      <c r="HY160" s="643"/>
      <c r="HZ160" s="643"/>
      <c r="IA160" s="644"/>
      <c r="IB160" s="643"/>
      <c r="IC160" s="643"/>
      <c r="ID160" s="727"/>
      <c r="IE160" s="728"/>
      <c r="IF160" s="729"/>
      <c r="IG160" s="729"/>
      <c r="IH160" s="644"/>
      <c r="II160" s="643"/>
      <c r="IJ160" s="643"/>
      <c r="IK160" s="643"/>
      <c r="IL160" s="643"/>
      <c r="IM160" s="643"/>
      <c r="IN160" s="643"/>
      <c r="IO160" s="644"/>
      <c r="IP160" s="643"/>
      <c r="IQ160" s="643"/>
      <c r="IR160" s="643"/>
      <c r="IS160" s="643"/>
      <c r="IT160" s="643"/>
      <c r="IU160" s="643"/>
      <c r="IV160" s="633"/>
      <c r="IW160" s="643"/>
      <c r="IX160" s="643"/>
      <c r="IY160" s="643"/>
      <c r="IZ160" s="643"/>
      <c r="JA160" s="643"/>
      <c r="JB160" s="643"/>
      <c r="JC160" s="644"/>
      <c r="JD160" s="643"/>
      <c r="JE160" s="643"/>
      <c r="JF160" s="643"/>
      <c r="JG160" s="643"/>
      <c r="JH160" s="643"/>
      <c r="JI160" s="626"/>
      <c r="JJ160" s="644"/>
      <c r="JK160" s="643"/>
      <c r="JL160" s="643"/>
      <c r="JM160" s="626"/>
      <c r="JN160" s="626"/>
      <c r="JO160" s="643"/>
      <c r="JP160" s="643"/>
      <c r="JQ160" s="644"/>
      <c r="JR160" s="643"/>
      <c r="JS160" s="643"/>
      <c r="JT160" s="643"/>
      <c r="JU160" s="643"/>
      <c r="JV160" s="643"/>
      <c r="JW160" s="643"/>
      <c r="JX160" s="644"/>
      <c r="JY160" s="643"/>
      <c r="JZ160" s="643"/>
      <c r="KA160" s="643"/>
      <c r="KB160" s="626"/>
      <c r="KC160" s="626"/>
      <c r="KD160" s="626"/>
      <c r="KE160" s="633"/>
      <c r="KF160" s="626"/>
      <c r="KG160" s="626"/>
      <c r="KH160" s="626"/>
      <c r="KI160" s="626"/>
      <c r="KJ160" s="626"/>
      <c r="KK160" s="626"/>
      <c r="KL160" s="633"/>
      <c r="KO160" s="778">
        <v>2</v>
      </c>
      <c r="KP160" s="767">
        <f>KO160*12</f>
        <v>24</v>
      </c>
      <c r="KQ160" s="643"/>
      <c r="KR160" s="643"/>
      <c r="KS160" s="644"/>
      <c r="KT160" s="643"/>
      <c r="KU160" s="626"/>
      <c r="KV160" s="643"/>
      <c r="KW160" s="643"/>
      <c r="KX160" s="643"/>
      <c r="KY160" s="643"/>
      <c r="KZ160" s="644"/>
      <c r="LA160" s="626"/>
      <c r="LB160" s="643"/>
      <c r="LC160" s="643"/>
      <c r="LD160" s="643"/>
      <c r="LE160" s="643"/>
      <c r="LF160" s="643"/>
      <c r="LG160" s="644"/>
      <c r="LH160" s="643"/>
      <c r="LI160" s="643"/>
      <c r="LJ160" s="643"/>
      <c r="LK160" s="643"/>
      <c r="LL160" s="643"/>
      <c r="LM160" s="662"/>
      <c r="LN160" s="644"/>
      <c r="LO160" s="643"/>
      <c r="LP160" s="643"/>
      <c r="LQ160" s="643"/>
      <c r="LR160" s="643"/>
      <c r="LS160" s="643"/>
      <c r="LT160" s="643"/>
      <c r="LU160" s="644"/>
      <c r="LV160" s="643"/>
      <c r="LW160" s="643"/>
      <c r="LX160" s="643"/>
      <c r="LY160" s="643"/>
      <c r="LZ160" s="643"/>
      <c r="MA160" s="643"/>
      <c r="MB160" s="644"/>
      <c r="MC160" s="790"/>
      <c r="MD160" s="790"/>
      <c r="ME160" s="790"/>
      <c r="MF160" s="790"/>
      <c r="MG160" s="790"/>
      <c r="MH160" s="790"/>
      <c r="MI160" s="644"/>
      <c r="MJ160" s="643"/>
      <c r="MK160" s="643"/>
      <c r="ML160" s="643"/>
      <c r="MM160" s="643"/>
      <c r="MN160" s="643"/>
      <c r="MO160" s="643"/>
      <c r="MP160" s="644"/>
      <c r="MQ160" s="643"/>
      <c r="MR160" s="643"/>
      <c r="MS160" s="643"/>
      <c r="MT160" s="643"/>
    </row>
    <row r="161" spans="1:358" ht="22.8" customHeight="1">
      <c r="A161" s="630">
        <v>3</v>
      </c>
      <c r="B161" s="780">
        <v>176</v>
      </c>
      <c r="C161" s="780">
        <v>32</v>
      </c>
      <c r="D161" s="795"/>
      <c r="E161" s="746" t="s">
        <v>649</v>
      </c>
      <c r="F161" s="774" t="s">
        <v>744</v>
      </c>
      <c r="G161" s="716">
        <f t="shared" si="11"/>
        <v>90</v>
      </c>
      <c r="H161" s="66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43"/>
      <c r="AB161" s="643"/>
      <c r="AC161" s="643"/>
      <c r="AD161" s="643"/>
      <c r="AE161" s="643"/>
      <c r="AF161" s="643"/>
      <c r="AG161" s="643"/>
      <c r="AH161" s="643"/>
      <c r="AI161" s="643"/>
      <c r="AJ161" s="643"/>
      <c r="AK161" s="643"/>
      <c r="AL161" s="643"/>
      <c r="AM161" s="643"/>
      <c r="AN161" s="643"/>
      <c r="AO161" s="643"/>
      <c r="AP161" s="643"/>
      <c r="AQ161" s="643"/>
      <c r="AR161" s="643"/>
      <c r="AS161" s="643"/>
      <c r="AT161" s="643"/>
      <c r="AU161" s="643"/>
      <c r="AV161" s="643"/>
      <c r="AW161" s="643"/>
      <c r="AX161" s="643"/>
      <c r="AY161" s="643"/>
      <c r="AZ161" s="643"/>
      <c r="BA161" s="643"/>
      <c r="BB161" s="643"/>
      <c r="BC161" s="643"/>
      <c r="BD161" s="643"/>
      <c r="BE161" s="643"/>
      <c r="BF161" s="643"/>
      <c r="BG161" s="643"/>
      <c r="BH161" s="643"/>
      <c r="BI161" s="643"/>
      <c r="BJ161" s="643"/>
      <c r="BK161" s="643"/>
      <c r="BL161" s="643"/>
      <c r="BM161" s="643"/>
      <c r="BN161" s="643"/>
      <c r="BO161" s="643"/>
      <c r="BP161" s="643"/>
      <c r="BQ161" s="643"/>
      <c r="BR161" s="643"/>
      <c r="BS161" s="643"/>
      <c r="BT161" s="643"/>
      <c r="BU161" s="643"/>
      <c r="BV161" s="643"/>
      <c r="BW161" s="643"/>
      <c r="BX161" s="643"/>
      <c r="BY161" s="643"/>
      <c r="BZ161" s="643"/>
      <c r="CA161" s="643"/>
      <c r="CB161" s="643"/>
      <c r="CC161" s="643"/>
      <c r="CD161" s="643"/>
      <c r="CE161" s="643"/>
      <c r="CF161" s="643"/>
      <c r="CG161" s="643"/>
      <c r="CH161" s="643"/>
      <c r="CI161" s="643"/>
      <c r="CJ161" s="643"/>
      <c r="CK161" s="643"/>
      <c r="CL161" s="643"/>
      <c r="CM161" s="643"/>
      <c r="CN161" s="643"/>
      <c r="CO161" s="643"/>
      <c r="CP161" s="643"/>
      <c r="CQ161" s="643"/>
      <c r="CR161" s="643"/>
      <c r="CS161" s="643"/>
      <c r="CT161" s="643"/>
      <c r="CU161" s="643"/>
      <c r="CV161" s="643"/>
      <c r="CW161" s="643"/>
      <c r="CX161" s="644"/>
      <c r="CY161" s="643"/>
      <c r="CZ161" s="643"/>
      <c r="DA161" s="643"/>
      <c r="DB161" s="643"/>
      <c r="DC161" s="643"/>
      <c r="DD161" s="643"/>
      <c r="DE161" s="644"/>
      <c r="DF161" s="643"/>
      <c r="DG161" s="643"/>
      <c r="DH161" s="643"/>
      <c r="DI161" s="643"/>
      <c r="DJ161" s="643"/>
      <c r="DK161" s="643"/>
      <c r="DL161" s="644"/>
      <c r="DM161" s="643"/>
      <c r="DN161" s="643"/>
      <c r="DO161" s="643"/>
      <c r="DP161" s="643"/>
      <c r="DQ161" s="643"/>
      <c r="DR161" s="643"/>
      <c r="DS161" s="644"/>
      <c r="DT161" s="643"/>
      <c r="DU161" s="643"/>
      <c r="DV161" s="643"/>
      <c r="DW161" s="643"/>
      <c r="DX161" s="643"/>
      <c r="DY161" s="643"/>
      <c r="DZ161" s="644"/>
      <c r="EA161" s="643"/>
      <c r="EB161" s="643"/>
      <c r="EC161" s="643"/>
      <c r="ED161" s="643"/>
      <c r="EE161" s="643"/>
      <c r="EF161" s="643"/>
      <c r="EG161" s="644"/>
      <c r="EH161" s="643"/>
      <c r="EI161" s="643"/>
      <c r="EJ161" s="643"/>
      <c r="EK161" s="643"/>
      <c r="EL161" s="643"/>
      <c r="EM161" s="643"/>
      <c r="EN161" s="644"/>
      <c r="EO161" s="643"/>
      <c r="EP161" s="643"/>
      <c r="EQ161" s="643"/>
      <c r="ER161" s="643"/>
      <c r="ES161" s="643"/>
      <c r="ET161" s="643"/>
      <c r="EU161" s="644"/>
      <c r="EV161" s="643"/>
      <c r="EW161" s="643"/>
      <c r="EX161" s="643"/>
      <c r="EY161" s="643"/>
      <c r="EZ161" s="643"/>
      <c r="FA161" s="643"/>
      <c r="FB161" s="644"/>
      <c r="FC161" s="643"/>
      <c r="FD161" s="643"/>
      <c r="FE161" s="643"/>
      <c r="FF161" s="643"/>
      <c r="FG161" s="643"/>
      <c r="FH161" s="643"/>
      <c r="FI161" s="644"/>
      <c r="FJ161" s="643"/>
      <c r="FK161" s="643"/>
      <c r="FL161" s="643"/>
      <c r="FM161" s="643"/>
      <c r="FN161" s="643"/>
      <c r="FO161" s="643"/>
      <c r="FP161" s="644"/>
      <c r="FQ161" s="643"/>
      <c r="FR161" s="643"/>
      <c r="FS161" s="643"/>
      <c r="FT161" s="643"/>
      <c r="FU161" s="662"/>
      <c r="FV161" s="663"/>
      <c r="FW161" s="644"/>
      <c r="FX161" s="643"/>
      <c r="FY161" s="643"/>
      <c r="FZ161" s="643"/>
      <c r="GA161" s="643"/>
      <c r="GB161" s="643"/>
      <c r="GC161" s="643"/>
      <c r="GD161" s="644"/>
      <c r="GE161" s="643"/>
      <c r="GF161" s="643"/>
      <c r="GG161" s="643"/>
      <c r="GH161" s="643"/>
      <c r="GI161" s="643"/>
      <c r="GJ161" s="643"/>
      <c r="GK161" s="644"/>
      <c r="GL161" s="643"/>
      <c r="GM161" s="643"/>
      <c r="GN161" s="643"/>
      <c r="GO161" s="643"/>
      <c r="GP161" s="643"/>
      <c r="GQ161" s="643"/>
      <c r="GR161" s="644"/>
      <c r="GS161" s="643"/>
      <c r="GT161" s="643"/>
      <c r="GU161" s="643"/>
      <c r="GV161" s="643"/>
      <c r="GW161" s="643"/>
      <c r="GX161" s="643"/>
      <c r="GY161" s="726"/>
      <c r="GZ161" s="663"/>
      <c r="HA161" s="643"/>
      <c r="HB161" s="643"/>
      <c r="HC161" s="643"/>
      <c r="HD161" s="643"/>
      <c r="HE161" s="643"/>
      <c r="HF161" s="644"/>
      <c r="HG161" s="643"/>
      <c r="HH161" s="643"/>
      <c r="HI161" s="643"/>
      <c r="HJ161" s="643"/>
      <c r="HK161" s="643"/>
      <c r="HL161" s="643"/>
      <c r="HM161" s="644"/>
      <c r="HN161" s="643"/>
      <c r="HO161" s="643"/>
      <c r="HP161" s="643"/>
      <c r="HQ161" s="643"/>
      <c r="HR161" s="643"/>
      <c r="HS161" s="643"/>
      <c r="HT161" s="644"/>
      <c r="HU161" s="643"/>
      <c r="HV161" s="643"/>
      <c r="HW161" s="643"/>
      <c r="HX161" s="643"/>
      <c r="HY161" s="643"/>
      <c r="HZ161" s="643"/>
      <c r="IA161" s="644"/>
      <c r="IB161" s="643"/>
      <c r="IC161" s="643"/>
      <c r="ID161" s="653"/>
      <c r="IE161" s="654"/>
      <c r="IF161" s="655"/>
      <c r="IG161" s="655"/>
      <c r="IH161" s="644"/>
      <c r="II161" s="643"/>
      <c r="IJ161" s="643"/>
      <c r="IK161" s="643"/>
      <c r="IL161" s="643"/>
      <c r="IM161" s="643"/>
      <c r="IN161" s="643"/>
      <c r="IO161" s="644"/>
      <c r="IP161" s="643"/>
      <c r="IQ161" s="643"/>
      <c r="IR161" s="643"/>
      <c r="IS161" s="643"/>
      <c r="IT161" s="643"/>
      <c r="IU161" s="643"/>
      <c r="IV161" s="633"/>
      <c r="IW161" s="643"/>
      <c r="IX161" s="643"/>
      <c r="IY161" s="643"/>
      <c r="IZ161" s="643"/>
      <c r="JA161" s="643"/>
      <c r="JB161" s="643"/>
      <c r="JC161" s="644"/>
      <c r="JD161" s="643"/>
      <c r="JE161" s="643"/>
      <c r="JF161" s="643"/>
      <c r="JG161" s="643"/>
      <c r="JH161" s="643"/>
      <c r="JI161" s="626"/>
      <c r="JJ161" s="644"/>
      <c r="JK161" s="643"/>
      <c r="JL161" s="643"/>
      <c r="JM161" s="626"/>
      <c r="JN161" s="626"/>
      <c r="JO161" s="643"/>
      <c r="JP161" s="643"/>
      <c r="JQ161" s="644"/>
      <c r="JR161" s="643"/>
      <c r="JS161" s="643"/>
      <c r="JT161" s="643"/>
      <c r="JU161" s="643"/>
      <c r="JV161" s="643"/>
      <c r="JW161" s="643"/>
      <c r="JX161" s="644"/>
      <c r="JY161" s="643"/>
      <c r="JZ161" s="643"/>
      <c r="KA161" s="643"/>
      <c r="KB161" s="626"/>
      <c r="KC161" s="626"/>
      <c r="KD161" s="626">
        <v>30</v>
      </c>
      <c r="KE161" s="644"/>
      <c r="KF161" s="643">
        <v>30</v>
      </c>
      <c r="KG161" s="626">
        <v>30</v>
      </c>
      <c r="KH161" s="626"/>
      <c r="KI161" s="626"/>
      <c r="KJ161" s="626"/>
      <c r="KK161" s="626"/>
      <c r="KL161" s="633"/>
      <c r="KM161" s="626"/>
      <c r="KN161" s="626"/>
      <c r="KO161" s="626"/>
      <c r="KP161" s="626"/>
      <c r="KQ161" s="643"/>
      <c r="KR161" s="643"/>
      <c r="KS161" s="644"/>
      <c r="KT161" s="643"/>
      <c r="KU161" s="626"/>
      <c r="KV161" s="626"/>
      <c r="KW161" s="626"/>
      <c r="KX161" s="626"/>
      <c r="KY161" s="626"/>
      <c r="KZ161" s="633"/>
      <c r="LA161" s="626"/>
      <c r="LB161" s="626"/>
      <c r="LC161" s="626"/>
      <c r="LD161" s="626"/>
      <c r="LE161" s="626"/>
      <c r="LF161" s="626"/>
      <c r="LG161" s="633"/>
      <c r="LH161" s="643"/>
      <c r="LI161" s="626"/>
      <c r="LJ161" s="626"/>
      <c r="LK161" s="626"/>
      <c r="LL161" s="626"/>
      <c r="LM161" s="627"/>
      <c r="LN161" s="633"/>
      <c r="LO161" s="643"/>
      <c r="LP161" s="643"/>
      <c r="LQ161" s="643"/>
      <c r="LR161" s="643"/>
      <c r="LS161" s="643"/>
      <c r="LT161" s="643"/>
      <c r="LU161" s="633"/>
      <c r="LV161" s="626"/>
      <c r="LW161" s="626"/>
      <c r="LX161" s="626"/>
      <c r="LY161" s="626"/>
      <c r="LZ161" s="626"/>
      <c r="MA161" s="626"/>
      <c r="MB161" s="644"/>
      <c r="MC161" s="790"/>
      <c r="MD161" s="790"/>
      <c r="ME161" s="790"/>
      <c r="MF161" s="790"/>
      <c r="MG161" s="790"/>
      <c r="MH161" s="790"/>
      <c r="MI161" s="644"/>
      <c r="MJ161" s="643"/>
      <c r="MK161" s="643"/>
      <c r="ML161" s="643"/>
      <c r="MM161" s="643"/>
      <c r="MN161" s="643"/>
      <c r="MO161" s="643"/>
      <c r="MP161" s="644"/>
      <c r="MQ161" s="643"/>
      <c r="MR161" s="643"/>
      <c r="MS161" s="643"/>
      <c r="MT161" s="643"/>
    </row>
    <row r="162" spans="1:358" ht="22.8" customHeight="1">
      <c r="A162" s="630">
        <v>3</v>
      </c>
      <c r="B162" s="725"/>
      <c r="C162" s="725"/>
      <c r="D162" s="725"/>
      <c r="E162" s="630"/>
      <c r="F162" s="631" t="s">
        <v>648</v>
      </c>
      <c r="G162" s="716">
        <f t="shared" si="11"/>
        <v>0</v>
      </c>
      <c r="H162" s="66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43"/>
      <c r="AB162" s="643"/>
      <c r="AC162" s="643"/>
      <c r="AD162" s="643"/>
      <c r="AE162" s="643"/>
      <c r="AF162" s="643"/>
      <c r="AG162" s="643"/>
      <c r="AH162" s="643"/>
      <c r="AI162" s="643"/>
      <c r="AJ162" s="643"/>
      <c r="AK162" s="643"/>
      <c r="AL162" s="643"/>
      <c r="AM162" s="643"/>
      <c r="AN162" s="643"/>
      <c r="AO162" s="643"/>
      <c r="AP162" s="643"/>
      <c r="AQ162" s="643"/>
      <c r="AR162" s="643"/>
      <c r="AS162" s="643"/>
      <c r="AT162" s="643"/>
      <c r="AU162" s="643"/>
      <c r="AV162" s="643"/>
      <c r="AW162" s="643"/>
      <c r="AX162" s="643"/>
      <c r="AY162" s="643"/>
      <c r="AZ162" s="643"/>
      <c r="BA162" s="643"/>
      <c r="BB162" s="643"/>
      <c r="BC162" s="643"/>
      <c r="BD162" s="643"/>
      <c r="BE162" s="643"/>
      <c r="BF162" s="643"/>
      <c r="BG162" s="643"/>
      <c r="BH162" s="643"/>
      <c r="BI162" s="643"/>
      <c r="BJ162" s="643"/>
      <c r="BK162" s="643"/>
      <c r="BL162" s="643"/>
      <c r="BM162" s="643"/>
      <c r="BN162" s="643"/>
      <c r="BO162" s="643"/>
      <c r="BP162" s="643"/>
      <c r="BQ162" s="643"/>
      <c r="BR162" s="643"/>
      <c r="BS162" s="643"/>
      <c r="BT162" s="643"/>
      <c r="BU162" s="643"/>
      <c r="BV162" s="643"/>
      <c r="BW162" s="643"/>
      <c r="BX162" s="643"/>
      <c r="BY162" s="643"/>
      <c r="BZ162" s="643"/>
      <c r="CA162" s="643"/>
      <c r="CB162" s="643"/>
      <c r="CC162" s="643"/>
      <c r="CD162" s="643"/>
      <c r="CE162" s="643"/>
      <c r="CF162" s="643"/>
      <c r="CG162" s="643"/>
      <c r="CH162" s="643"/>
      <c r="CI162" s="643"/>
      <c r="CJ162" s="643"/>
      <c r="CK162" s="643"/>
      <c r="CL162" s="643"/>
      <c r="CM162" s="643"/>
      <c r="CN162" s="643"/>
      <c r="CO162" s="643"/>
      <c r="CP162" s="643"/>
      <c r="CQ162" s="643"/>
      <c r="CR162" s="643"/>
      <c r="CS162" s="643"/>
      <c r="CT162" s="643"/>
      <c r="CU162" s="643"/>
      <c r="CV162" s="643"/>
      <c r="CW162" s="643"/>
      <c r="CX162" s="644"/>
      <c r="CY162" s="643"/>
      <c r="CZ162" s="643"/>
      <c r="DA162" s="643"/>
      <c r="DB162" s="643"/>
      <c r="DC162" s="643"/>
      <c r="DD162" s="643"/>
      <c r="DE162" s="644"/>
      <c r="DF162" s="643"/>
      <c r="DG162" s="643"/>
      <c r="DH162" s="643"/>
      <c r="DI162" s="643"/>
      <c r="DJ162" s="643"/>
      <c r="DK162" s="643"/>
      <c r="DL162" s="644"/>
      <c r="DM162" s="643"/>
      <c r="DN162" s="643"/>
      <c r="DO162" s="643"/>
      <c r="DP162" s="643"/>
      <c r="DQ162" s="643"/>
      <c r="DR162" s="643"/>
      <c r="DS162" s="644"/>
      <c r="DT162" s="643"/>
      <c r="DU162" s="643"/>
      <c r="DV162" s="643"/>
      <c r="DW162" s="643"/>
      <c r="DX162" s="643"/>
      <c r="DY162" s="643"/>
      <c r="DZ162" s="644"/>
      <c r="EA162" s="643"/>
      <c r="EB162" s="643"/>
      <c r="EC162" s="643"/>
      <c r="ED162" s="643"/>
      <c r="EE162" s="643"/>
      <c r="EF162" s="643"/>
      <c r="EG162" s="644"/>
      <c r="EH162" s="643"/>
      <c r="EI162" s="643"/>
      <c r="EJ162" s="643"/>
      <c r="EK162" s="643"/>
      <c r="EL162" s="643"/>
      <c r="EM162" s="643"/>
      <c r="EN162" s="644"/>
      <c r="EO162" s="643"/>
      <c r="EP162" s="643"/>
      <c r="EQ162" s="643"/>
      <c r="ER162" s="643"/>
      <c r="ES162" s="643"/>
      <c r="ET162" s="643"/>
      <c r="EU162" s="644"/>
      <c r="EV162" s="643"/>
      <c r="EW162" s="643"/>
      <c r="EX162" s="643"/>
      <c r="EY162" s="643"/>
      <c r="EZ162" s="643"/>
      <c r="FA162" s="643"/>
      <c r="FB162" s="644"/>
      <c r="FC162" s="643"/>
      <c r="FD162" s="643"/>
      <c r="FE162" s="643"/>
      <c r="FF162" s="643"/>
      <c r="FG162" s="643"/>
      <c r="FH162" s="643"/>
      <c r="FI162" s="644"/>
      <c r="FJ162" s="643"/>
      <c r="FK162" s="643"/>
      <c r="FL162" s="643"/>
      <c r="FM162" s="643"/>
      <c r="FN162" s="643"/>
      <c r="FO162" s="643"/>
      <c r="FP162" s="644"/>
      <c r="FQ162" s="643"/>
      <c r="FR162" s="643"/>
      <c r="FS162" s="643"/>
      <c r="FT162" s="643"/>
      <c r="FU162" s="662"/>
      <c r="FV162" s="663"/>
      <c r="FW162" s="644"/>
      <c r="FX162" s="643"/>
      <c r="FY162" s="643"/>
      <c r="FZ162" s="643"/>
      <c r="GA162" s="643"/>
      <c r="GB162" s="643"/>
      <c r="GC162" s="643"/>
      <c r="GD162" s="644"/>
      <c r="GE162" s="643"/>
      <c r="GF162" s="643"/>
      <c r="GG162" s="643"/>
      <c r="GH162" s="643"/>
      <c r="GI162" s="643"/>
      <c r="GJ162" s="643"/>
      <c r="GK162" s="644"/>
      <c r="GL162" s="643"/>
      <c r="GM162" s="643"/>
      <c r="GN162" s="643"/>
      <c r="GO162" s="643"/>
      <c r="GP162" s="643"/>
      <c r="GQ162" s="643"/>
      <c r="GR162" s="644"/>
      <c r="GS162" s="643"/>
      <c r="GT162" s="643"/>
      <c r="GU162" s="643"/>
      <c r="GV162" s="643"/>
      <c r="GW162" s="643"/>
      <c r="GX162" s="643"/>
      <c r="GY162" s="726"/>
      <c r="GZ162" s="663"/>
      <c r="HA162" s="643"/>
      <c r="HB162" s="643"/>
      <c r="HC162" s="643"/>
      <c r="HD162" s="643"/>
      <c r="HE162" s="643"/>
      <c r="HF162" s="644"/>
      <c r="HG162" s="643"/>
      <c r="HH162" s="643"/>
      <c r="HI162" s="643"/>
      <c r="HJ162" s="643"/>
      <c r="HK162" s="643"/>
      <c r="HL162" s="643"/>
      <c r="HM162" s="644"/>
      <c r="HN162" s="643"/>
      <c r="HO162" s="643"/>
      <c r="HP162" s="643"/>
      <c r="HQ162" s="643"/>
      <c r="HR162" s="643"/>
      <c r="HS162" s="643"/>
      <c r="HT162" s="644"/>
      <c r="HU162" s="643"/>
      <c r="HV162" s="643"/>
      <c r="HW162" s="643"/>
      <c r="HX162" s="643"/>
      <c r="HY162" s="643"/>
      <c r="HZ162" s="643"/>
      <c r="IA162" s="644"/>
      <c r="IB162" s="643"/>
      <c r="IC162" s="643"/>
      <c r="ID162" s="727"/>
      <c r="IE162" s="728"/>
      <c r="IF162" s="729"/>
      <c r="IG162" s="729"/>
      <c r="IH162" s="644"/>
      <c r="II162" s="643"/>
      <c r="IJ162" s="643"/>
      <c r="IK162" s="643"/>
      <c r="IL162" s="643"/>
      <c r="IM162" s="643"/>
      <c r="IN162" s="643"/>
      <c r="IO162" s="644"/>
      <c r="IP162" s="643"/>
      <c r="IQ162" s="643"/>
      <c r="IR162" s="643"/>
      <c r="IS162" s="643"/>
      <c r="IT162" s="643"/>
      <c r="IU162" s="643"/>
      <c r="IV162" s="633"/>
      <c r="IW162" s="643"/>
      <c r="IX162" s="643"/>
      <c r="IY162" s="643"/>
      <c r="IZ162" s="643"/>
      <c r="JA162" s="643"/>
      <c r="JB162" s="643"/>
      <c r="JC162" s="644"/>
      <c r="JD162" s="643"/>
      <c r="JE162" s="643"/>
      <c r="JF162" s="643"/>
      <c r="JG162" s="643"/>
      <c r="JH162" s="643"/>
      <c r="JI162" s="626"/>
      <c r="JJ162" s="644"/>
      <c r="JK162" s="643"/>
      <c r="JL162" s="643"/>
      <c r="JM162" s="626"/>
      <c r="JN162" s="626"/>
      <c r="JO162" s="643"/>
      <c r="JP162" s="643"/>
      <c r="JQ162" s="644"/>
      <c r="JR162" s="643"/>
      <c r="JS162" s="643"/>
      <c r="JT162" s="643"/>
      <c r="JU162" s="643"/>
      <c r="JV162" s="643"/>
      <c r="JW162" s="643"/>
      <c r="JX162" s="644"/>
      <c r="JY162" s="643"/>
      <c r="JZ162" s="643"/>
      <c r="KA162" s="643"/>
      <c r="KB162" s="643"/>
      <c r="KC162" s="643"/>
      <c r="KD162" s="643"/>
      <c r="KE162" s="644"/>
      <c r="KF162" s="643"/>
      <c r="KG162" s="643"/>
      <c r="KH162" s="626"/>
      <c r="KI162" s="626"/>
      <c r="KJ162" s="626"/>
      <c r="KK162" s="626"/>
      <c r="KL162" s="633"/>
      <c r="KM162" s="643"/>
      <c r="KN162" s="643"/>
      <c r="KO162" s="626"/>
      <c r="KP162" s="626"/>
      <c r="KQ162" s="643"/>
      <c r="KR162" s="643"/>
      <c r="KS162" s="644"/>
      <c r="KT162" s="643"/>
      <c r="KU162" s="626"/>
      <c r="KV162" s="626"/>
      <c r="KW162" s="626"/>
      <c r="KX162" s="626"/>
      <c r="KY162" s="626"/>
      <c r="KZ162" s="633"/>
      <c r="LA162" s="626"/>
      <c r="LB162" s="626"/>
      <c r="LC162" s="643"/>
      <c r="LD162" s="643"/>
      <c r="LE162" s="643"/>
      <c r="LF162" s="643"/>
      <c r="LG162" s="644"/>
      <c r="LH162" s="643"/>
      <c r="LI162" s="643"/>
      <c r="LJ162" s="643"/>
      <c r="LK162" s="643"/>
      <c r="LL162" s="643"/>
      <c r="LM162" s="662"/>
      <c r="LN162" s="644"/>
      <c r="LO162" s="643"/>
      <c r="LP162" s="643"/>
      <c r="LQ162" s="643"/>
      <c r="LR162" s="643"/>
      <c r="LS162" s="643"/>
      <c r="LT162" s="643"/>
      <c r="LU162" s="633"/>
      <c r="LV162" s="643"/>
      <c r="LW162" s="643"/>
      <c r="LX162" s="643"/>
      <c r="LY162" s="643"/>
      <c r="LZ162" s="643"/>
      <c r="MA162" s="643"/>
      <c r="MB162" s="644"/>
      <c r="MC162" s="790"/>
      <c r="MD162" s="790"/>
      <c r="ME162" s="790"/>
      <c r="MF162" s="790"/>
      <c r="MG162" s="790"/>
      <c r="MH162" s="790"/>
      <c r="MI162" s="644"/>
      <c r="MJ162" s="643"/>
      <c r="MK162" s="643"/>
      <c r="ML162" s="643"/>
      <c r="MM162" s="643"/>
      <c r="MN162" s="643"/>
      <c r="MO162" s="643"/>
      <c r="MP162" s="644"/>
      <c r="MQ162" s="643"/>
      <c r="MR162" s="643"/>
      <c r="MS162" s="643"/>
      <c r="MT162" s="643"/>
    </row>
    <row r="163" spans="1:358" ht="22.8" customHeight="1">
      <c r="A163" s="630">
        <v>3</v>
      </c>
      <c r="B163" s="775" t="s">
        <v>838</v>
      </c>
      <c r="C163" s="781" t="s">
        <v>801</v>
      </c>
      <c r="D163" s="630"/>
      <c r="E163" s="630" t="s">
        <v>645</v>
      </c>
      <c r="F163" s="631" t="s">
        <v>802</v>
      </c>
      <c r="G163" s="632">
        <f>SUM(H163:LP163)</f>
        <v>128</v>
      </c>
      <c r="H163" s="625"/>
      <c r="I163" s="626"/>
      <c r="J163" s="626"/>
      <c r="K163" s="626"/>
      <c r="L163" s="626"/>
      <c r="M163" s="626"/>
      <c r="N163" s="626"/>
      <c r="O163" s="626"/>
      <c r="P163" s="626"/>
      <c r="Q163" s="626"/>
      <c r="R163" s="626"/>
      <c r="S163" s="626"/>
      <c r="T163" s="626"/>
      <c r="U163" s="626"/>
      <c r="V163" s="626"/>
      <c r="W163" s="626"/>
      <c r="X163" s="626"/>
      <c r="Y163" s="626"/>
      <c r="Z163" s="626"/>
      <c r="AA163" s="626"/>
      <c r="AB163" s="626"/>
      <c r="AC163" s="626"/>
      <c r="AD163" s="626"/>
      <c r="AE163" s="626"/>
      <c r="AF163" s="626"/>
      <c r="AG163" s="626"/>
      <c r="AH163" s="626"/>
      <c r="AI163" s="626"/>
      <c r="AJ163" s="626"/>
      <c r="AK163" s="626"/>
      <c r="AL163" s="626"/>
      <c r="AM163" s="626"/>
      <c r="AN163" s="626"/>
      <c r="AO163" s="626"/>
      <c r="AP163" s="626"/>
      <c r="AQ163" s="626"/>
      <c r="AR163" s="626"/>
      <c r="AS163" s="626"/>
      <c r="AT163" s="626"/>
      <c r="AU163" s="626"/>
      <c r="AV163" s="626"/>
      <c r="AW163" s="626"/>
      <c r="AX163" s="626"/>
      <c r="AY163" s="626"/>
      <c r="AZ163" s="626"/>
      <c r="BA163" s="626"/>
      <c r="BB163" s="626"/>
      <c r="BC163" s="626"/>
      <c r="BD163" s="626"/>
      <c r="BE163" s="626"/>
      <c r="BF163" s="626"/>
      <c r="BG163" s="626"/>
      <c r="BH163" s="626"/>
      <c r="BI163" s="626"/>
      <c r="BJ163" s="626"/>
      <c r="BK163" s="626"/>
      <c r="BL163" s="626"/>
      <c r="BM163" s="626"/>
      <c r="BN163" s="626"/>
      <c r="BO163" s="626"/>
      <c r="BP163" s="626"/>
      <c r="BQ163" s="626"/>
      <c r="BR163" s="626"/>
      <c r="BS163" s="626"/>
      <c r="BT163" s="626"/>
      <c r="BU163" s="626"/>
      <c r="BV163" s="626"/>
      <c r="BW163" s="626"/>
      <c r="BX163" s="626"/>
      <c r="BY163" s="626"/>
      <c r="BZ163" s="626"/>
      <c r="CA163" s="626"/>
      <c r="CB163" s="626"/>
      <c r="CC163" s="626"/>
      <c r="CD163" s="626"/>
      <c r="CE163" s="626"/>
      <c r="CF163" s="626"/>
      <c r="CG163" s="626"/>
      <c r="CH163" s="626"/>
      <c r="CI163" s="626"/>
      <c r="CJ163" s="626"/>
      <c r="CK163" s="626"/>
      <c r="CL163" s="626"/>
      <c r="CM163" s="626"/>
      <c r="CN163" s="626"/>
      <c r="CO163" s="626"/>
      <c r="CP163" s="626"/>
      <c r="CQ163" s="626"/>
      <c r="CR163" s="626"/>
      <c r="CS163" s="626"/>
      <c r="CT163" s="626"/>
      <c r="CU163" s="626"/>
      <c r="CV163" s="626"/>
      <c r="CW163" s="626"/>
      <c r="CX163" s="633"/>
      <c r="CY163" s="626"/>
      <c r="CZ163" s="626"/>
      <c r="DA163" s="626"/>
      <c r="DB163" s="626"/>
      <c r="DC163" s="626"/>
      <c r="DD163" s="626"/>
      <c r="DE163" s="633"/>
      <c r="DF163" s="626"/>
      <c r="DG163" s="626"/>
      <c r="DH163" s="626"/>
      <c r="DI163" s="626"/>
      <c r="DJ163" s="626"/>
      <c r="DK163" s="626"/>
      <c r="DL163" s="633"/>
      <c r="DM163" s="626"/>
      <c r="DN163" s="626"/>
      <c r="DO163" s="626"/>
      <c r="DP163" s="626"/>
      <c r="DQ163" s="626"/>
      <c r="DR163" s="626"/>
      <c r="DS163" s="633"/>
      <c r="DT163" s="626"/>
      <c r="DU163" s="626"/>
      <c r="DV163" s="626"/>
      <c r="DW163" s="626"/>
      <c r="DX163" s="626"/>
      <c r="DY163" s="626"/>
      <c r="DZ163" s="633"/>
      <c r="EA163" s="626"/>
      <c r="EB163" s="626"/>
      <c r="EC163" s="626"/>
      <c r="ED163" s="626"/>
      <c r="EE163" s="626"/>
      <c r="EF163" s="626"/>
      <c r="EG163" s="633"/>
      <c r="EH163" s="626"/>
      <c r="EI163" s="626"/>
      <c r="EJ163" s="626"/>
      <c r="EK163" s="626"/>
      <c r="EL163" s="626"/>
      <c r="EM163" s="626"/>
      <c r="EN163" s="633"/>
      <c r="EO163" s="626"/>
      <c r="EP163" s="626"/>
      <c r="EQ163" s="626"/>
      <c r="ER163" s="626"/>
      <c r="ES163" s="626"/>
      <c r="ET163" s="626"/>
      <c r="EU163" s="633"/>
      <c r="EV163" s="626"/>
      <c r="EW163" s="626"/>
      <c r="EX163" s="626"/>
      <c r="EY163" s="626"/>
      <c r="EZ163" s="626"/>
      <c r="FA163" s="626"/>
      <c r="FB163" s="633"/>
      <c r="FC163" s="626"/>
      <c r="FD163" s="626"/>
      <c r="FE163" s="626"/>
      <c r="FF163" s="626"/>
      <c r="FG163" s="626"/>
      <c r="FH163" s="626"/>
      <c r="FI163" s="633"/>
      <c r="FJ163" s="626"/>
      <c r="FK163" s="626"/>
      <c r="FL163" s="626"/>
      <c r="FM163" s="626"/>
      <c r="FN163" s="626"/>
      <c r="FO163" s="626"/>
      <c r="FP163" s="633"/>
      <c r="FQ163" s="626"/>
      <c r="FR163" s="626"/>
      <c r="FS163" s="626"/>
      <c r="FT163" s="626"/>
      <c r="FU163" s="627"/>
      <c r="FV163" s="625"/>
      <c r="FW163" s="633"/>
      <c r="FX163" s="626"/>
      <c r="FY163" s="626"/>
      <c r="FZ163" s="626"/>
      <c r="GA163" s="626"/>
      <c r="GB163" s="626"/>
      <c r="GC163" s="626"/>
      <c r="GD163" s="633"/>
      <c r="GE163" s="626"/>
      <c r="GF163" s="626"/>
      <c r="GG163" s="626"/>
      <c r="GH163" s="626"/>
      <c r="GI163" s="626"/>
      <c r="GJ163" s="626"/>
      <c r="GK163" s="633"/>
      <c r="GL163" s="626"/>
      <c r="GM163" s="626"/>
      <c r="GN163" s="626"/>
      <c r="GO163" s="626"/>
      <c r="GP163" s="626"/>
      <c r="GQ163" s="626"/>
      <c r="GR163" s="633"/>
      <c r="GS163" s="626"/>
      <c r="GT163" s="626"/>
      <c r="GU163" s="626"/>
      <c r="GV163" s="626"/>
      <c r="GW163" s="626"/>
      <c r="GX163" s="626"/>
      <c r="GY163" s="634"/>
      <c r="GZ163" s="625"/>
      <c r="HA163" s="626"/>
      <c r="HB163" s="626"/>
      <c r="HC163" s="626"/>
      <c r="HD163" s="626"/>
      <c r="HE163" s="626"/>
      <c r="HF163" s="633"/>
      <c r="HG163" s="626"/>
      <c r="HH163" s="626"/>
      <c r="HI163" s="626"/>
      <c r="HJ163" s="626"/>
      <c r="HK163" s="626"/>
      <c r="HL163" s="626"/>
      <c r="HM163" s="633"/>
      <c r="HN163" s="626"/>
      <c r="HO163" s="626"/>
      <c r="HP163" s="626"/>
      <c r="HQ163" s="626"/>
      <c r="HR163" s="626"/>
      <c r="HS163" s="626"/>
      <c r="HT163" s="633"/>
      <c r="HU163" s="626"/>
      <c r="HV163" s="626"/>
      <c r="HW163" s="626"/>
      <c r="HX163" s="626"/>
      <c r="HY163" s="626"/>
      <c r="HZ163" s="626"/>
      <c r="IA163" s="633"/>
      <c r="IB163" s="626"/>
      <c r="IC163" s="626"/>
      <c r="ID163" s="653"/>
      <c r="IE163" s="654"/>
      <c r="IF163" s="655"/>
      <c r="IG163" s="655"/>
      <c r="IH163" s="633"/>
      <c r="II163" s="626"/>
      <c r="IJ163" s="626"/>
      <c r="IK163" s="626"/>
      <c r="IL163" s="626"/>
      <c r="IM163" s="626"/>
      <c r="IN163" s="626"/>
      <c r="IO163" s="633"/>
      <c r="IP163" s="643"/>
      <c r="IQ163" s="643"/>
      <c r="IR163" s="643"/>
      <c r="IS163" s="643"/>
      <c r="IT163" s="643"/>
      <c r="IU163" s="643"/>
      <c r="IV163" s="633"/>
      <c r="IW163" s="643"/>
      <c r="IX163" s="643"/>
      <c r="IY163" s="643"/>
      <c r="IZ163" s="643"/>
      <c r="JA163" s="643"/>
      <c r="JB163" s="643"/>
      <c r="JC163" s="633"/>
      <c r="JD163" s="626"/>
      <c r="JE163" s="626"/>
      <c r="JF163" s="626"/>
      <c r="JG163" s="626"/>
      <c r="JH163" s="626"/>
      <c r="JI163" s="626"/>
      <c r="JJ163" s="633"/>
      <c r="JK163" s="626"/>
      <c r="JL163" s="626"/>
      <c r="JM163" s="626"/>
      <c r="JN163" s="626"/>
      <c r="JO163" s="626"/>
      <c r="JP163" s="626"/>
      <c r="JQ163" s="633"/>
      <c r="JR163" s="626"/>
      <c r="JS163" s="626"/>
      <c r="JT163" s="626"/>
      <c r="JU163" s="626"/>
      <c r="JV163" s="626"/>
      <c r="JW163" s="626"/>
      <c r="JX163" s="633"/>
      <c r="JY163" s="626"/>
      <c r="JZ163" s="643"/>
      <c r="KA163" s="643"/>
      <c r="KB163" s="643"/>
      <c r="KC163" s="643"/>
      <c r="KD163" s="643"/>
      <c r="KE163" s="644"/>
      <c r="KF163" s="643"/>
      <c r="KG163" s="643"/>
      <c r="KH163" s="643">
        <v>10</v>
      </c>
      <c r="KI163" s="626">
        <v>28</v>
      </c>
      <c r="KJ163" s="643">
        <v>30</v>
      </c>
      <c r="KK163" s="643">
        <v>30</v>
      </c>
      <c r="KL163" s="633"/>
      <c r="KM163" s="626">
        <v>30</v>
      </c>
      <c r="KN163" s="643"/>
      <c r="KO163" s="626"/>
      <c r="KP163" s="643"/>
      <c r="KQ163" s="643"/>
      <c r="KR163" s="643"/>
      <c r="KS163" s="633"/>
      <c r="KT163" s="643"/>
      <c r="KU163" s="626"/>
      <c r="KV163" s="626"/>
      <c r="KW163" s="626"/>
      <c r="KX163" s="626"/>
      <c r="KY163" s="626"/>
      <c r="KZ163" s="633"/>
      <c r="LA163" s="626"/>
      <c r="LB163" s="626"/>
      <c r="LC163" s="626"/>
      <c r="LD163" s="626"/>
      <c r="LE163" s="643"/>
      <c r="LF163" s="643"/>
      <c r="LG163" s="644"/>
      <c r="LH163" s="643"/>
      <c r="LI163" s="643"/>
      <c r="LJ163" s="643"/>
      <c r="LK163" s="643"/>
      <c r="LL163" s="643"/>
      <c r="LM163" s="662"/>
      <c r="LN163" s="644"/>
      <c r="LO163" s="643"/>
      <c r="LP163" s="643"/>
      <c r="LQ163" s="643"/>
      <c r="LR163" s="643"/>
      <c r="LS163" s="643"/>
      <c r="LT163" s="643"/>
      <c r="LU163" s="644"/>
      <c r="LV163" s="643"/>
      <c r="LW163" s="643"/>
      <c r="LX163" s="643"/>
      <c r="LY163" s="643"/>
      <c r="LZ163" s="643"/>
      <c r="MA163" s="643"/>
      <c r="MB163" s="644"/>
      <c r="MC163" s="790"/>
      <c r="MD163" s="790"/>
      <c r="ME163" s="790"/>
      <c r="MF163" s="790"/>
      <c r="MG163" s="790"/>
      <c r="MH163" s="790"/>
      <c r="MI163" s="633"/>
      <c r="MJ163" s="626"/>
      <c r="MK163" s="626"/>
      <c r="ML163" s="626"/>
      <c r="MM163" s="626"/>
      <c r="MN163" s="626"/>
      <c r="MO163" s="626"/>
      <c r="MP163" s="633"/>
      <c r="MQ163" s="626"/>
      <c r="MR163" s="626"/>
      <c r="MS163" s="626"/>
      <c r="MT163" s="626"/>
    </row>
    <row r="164" spans="1:358" ht="22.8" customHeight="1">
      <c r="A164" s="630">
        <v>3</v>
      </c>
      <c r="B164" s="630"/>
      <c r="C164" s="632"/>
      <c r="D164" s="632"/>
      <c r="E164" s="632"/>
      <c r="F164" s="631" t="s">
        <v>648</v>
      </c>
      <c r="G164" s="632">
        <f>SUM(H164:LP164)</f>
        <v>0</v>
      </c>
      <c r="H164" s="625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T164" s="626"/>
      <c r="U164" s="626"/>
      <c r="V164" s="626"/>
      <c r="W164" s="626"/>
      <c r="X164" s="626"/>
      <c r="Y164" s="626"/>
      <c r="Z164" s="626"/>
      <c r="AA164" s="626"/>
      <c r="AB164" s="626"/>
      <c r="AC164" s="626"/>
      <c r="AD164" s="626"/>
      <c r="AE164" s="626"/>
      <c r="AF164" s="626"/>
      <c r="AG164" s="626"/>
      <c r="AH164" s="626"/>
      <c r="AI164" s="626"/>
      <c r="AJ164" s="626"/>
      <c r="AK164" s="626"/>
      <c r="AL164" s="626"/>
      <c r="AM164" s="626"/>
      <c r="AN164" s="626"/>
      <c r="AO164" s="626"/>
      <c r="AP164" s="626"/>
      <c r="AQ164" s="626"/>
      <c r="AR164" s="626"/>
      <c r="AS164" s="626"/>
      <c r="AT164" s="626"/>
      <c r="AU164" s="626"/>
      <c r="AV164" s="626"/>
      <c r="AW164" s="626"/>
      <c r="AX164" s="626"/>
      <c r="AY164" s="626"/>
      <c r="AZ164" s="626"/>
      <c r="BA164" s="626"/>
      <c r="BB164" s="626"/>
      <c r="BC164" s="626"/>
      <c r="BD164" s="626"/>
      <c r="BE164" s="626"/>
      <c r="BF164" s="626"/>
      <c r="BG164" s="626"/>
      <c r="BH164" s="626"/>
      <c r="BI164" s="626"/>
      <c r="BJ164" s="626"/>
      <c r="BK164" s="626"/>
      <c r="BL164" s="626"/>
      <c r="BM164" s="626"/>
      <c r="BN164" s="626"/>
      <c r="BO164" s="626"/>
      <c r="BP164" s="626"/>
      <c r="BQ164" s="626"/>
      <c r="BR164" s="626"/>
      <c r="BS164" s="626"/>
      <c r="BT164" s="626"/>
      <c r="BU164" s="626"/>
      <c r="BV164" s="626"/>
      <c r="BW164" s="626"/>
      <c r="BX164" s="626"/>
      <c r="BY164" s="626"/>
      <c r="BZ164" s="626"/>
      <c r="CA164" s="626"/>
      <c r="CB164" s="626"/>
      <c r="CC164" s="626"/>
      <c r="CD164" s="626"/>
      <c r="CE164" s="626"/>
      <c r="CF164" s="626"/>
      <c r="CG164" s="626"/>
      <c r="CH164" s="626"/>
      <c r="CI164" s="626"/>
      <c r="CJ164" s="626"/>
      <c r="CK164" s="626"/>
      <c r="CL164" s="626"/>
      <c r="CM164" s="626"/>
      <c r="CN164" s="626"/>
      <c r="CO164" s="626"/>
      <c r="CP164" s="626"/>
      <c r="CQ164" s="626"/>
      <c r="CR164" s="626"/>
      <c r="CS164" s="626"/>
      <c r="CT164" s="626"/>
      <c r="CU164" s="626"/>
      <c r="CV164" s="626"/>
      <c r="CW164" s="626"/>
      <c r="CX164" s="633"/>
      <c r="CY164" s="626"/>
      <c r="CZ164" s="626"/>
      <c r="DA164" s="626"/>
      <c r="DB164" s="626"/>
      <c r="DC164" s="626"/>
      <c r="DD164" s="626"/>
      <c r="DE164" s="633"/>
      <c r="DF164" s="626"/>
      <c r="DG164" s="626"/>
      <c r="DH164" s="626"/>
      <c r="DI164" s="626"/>
      <c r="DJ164" s="626"/>
      <c r="DK164" s="626"/>
      <c r="DL164" s="633"/>
      <c r="DM164" s="626"/>
      <c r="DN164" s="626"/>
      <c r="DO164" s="626"/>
      <c r="DP164" s="626"/>
      <c r="DQ164" s="626"/>
      <c r="DR164" s="626"/>
      <c r="DS164" s="633"/>
      <c r="DT164" s="626"/>
      <c r="DU164" s="626"/>
      <c r="DV164" s="626"/>
      <c r="DW164" s="626"/>
      <c r="DX164" s="626"/>
      <c r="DY164" s="626"/>
      <c r="DZ164" s="633"/>
      <c r="EA164" s="626"/>
      <c r="EB164" s="626"/>
      <c r="EC164" s="626"/>
      <c r="ED164" s="626"/>
      <c r="EE164" s="626"/>
      <c r="EF164" s="626"/>
      <c r="EG164" s="633"/>
      <c r="EH164" s="626"/>
      <c r="EI164" s="626"/>
      <c r="EJ164" s="626"/>
      <c r="EK164" s="626"/>
      <c r="EL164" s="626"/>
      <c r="EM164" s="626"/>
      <c r="EN164" s="633"/>
      <c r="EO164" s="626"/>
      <c r="EP164" s="626"/>
      <c r="EQ164" s="626"/>
      <c r="ER164" s="626"/>
      <c r="ES164" s="626"/>
      <c r="ET164" s="626"/>
      <c r="EU164" s="633"/>
      <c r="EV164" s="626"/>
      <c r="EW164" s="626"/>
      <c r="EX164" s="626"/>
      <c r="EY164" s="626"/>
      <c r="EZ164" s="626"/>
      <c r="FA164" s="626"/>
      <c r="FB164" s="633"/>
      <c r="FC164" s="626"/>
      <c r="FD164" s="626"/>
      <c r="FE164" s="626"/>
      <c r="FF164" s="626"/>
      <c r="FG164" s="626"/>
      <c r="FH164" s="626"/>
      <c r="FI164" s="633"/>
      <c r="FJ164" s="626"/>
      <c r="FK164" s="626"/>
      <c r="FL164" s="626"/>
      <c r="FM164" s="626"/>
      <c r="FN164" s="626"/>
      <c r="FO164" s="626"/>
      <c r="FP164" s="633"/>
      <c r="FQ164" s="626"/>
      <c r="FR164" s="626"/>
      <c r="FS164" s="626"/>
      <c r="FT164" s="626"/>
      <c r="FU164" s="627"/>
      <c r="FV164" s="625"/>
      <c r="FW164" s="633"/>
      <c r="FX164" s="626"/>
      <c r="FY164" s="626"/>
      <c r="FZ164" s="626"/>
      <c r="GA164" s="626"/>
      <c r="GB164" s="626"/>
      <c r="GC164" s="626"/>
      <c r="GD164" s="633"/>
      <c r="GE164" s="626"/>
      <c r="GF164" s="626"/>
      <c r="GG164" s="626"/>
      <c r="GH164" s="626"/>
      <c r="GI164" s="626"/>
      <c r="GJ164" s="626"/>
      <c r="GK164" s="633"/>
      <c r="GL164" s="626"/>
      <c r="GM164" s="626"/>
      <c r="GN164" s="626"/>
      <c r="GO164" s="626"/>
      <c r="GP164" s="626"/>
      <c r="GQ164" s="626"/>
      <c r="GR164" s="633"/>
      <c r="GS164" s="626"/>
      <c r="GT164" s="626"/>
      <c r="GU164" s="626"/>
      <c r="GV164" s="626"/>
      <c r="GW164" s="626"/>
      <c r="GX164" s="626"/>
      <c r="GY164" s="634"/>
      <c r="GZ164" s="625"/>
      <c r="HA164" s="626"/>
      <c r="HB164" s="626"/>
      <c r="HC164" s="626"/>
      <c r="HD164" s="626"/>
      <c r="HE164" s="626"/>
      <c r="HF164" s="633"/>
      <c r="HG164" s="626"/>
      <c r="HH164" s="626"/>
      <c r="HI164" s="626"/>
      <c r="HJ164" s="626"/>
      <c r="HK164" s="626"/>
      <c r="HL164" s="626"/>
      <c r="HM164" s="633"/>
      <c r="HN164" s="626"/>
      <c r="HO164" s="626"/>
      <c r="HP164" s="626"/>
      <c r="HQ164" s="626"/>
      <c r="HR164" s="626"/>
      <c r="HS164" s="626"/>
      <c r="HT164" s="633"/>
      <c r="HU164" s="626"/>
      <c r="HV164" s="626"/>
      <c r="HW164" s="626"/>
      <c r="HX164" s="626"/>
      <c r="HY164" s="626"/>
      <c r="HZ164" s="626"/>
      <c r="IA164" s="633"/>
      <c r="IB164" s="626"/>
      <c r="IC164" s="626"/>
      <c r="ID164" s="653"/>
      <c r="IE164" s="654"/>
      <c r="IF164" s="655"/>
      <c r="IG164" s="655"/>
      <c r="IH164" s="633"/>
      <c r="II164" s="626"/>
      <c r="IJ164" s="626"/>
      <c r="IK164" s="626"/>
      <c r="IL164" s="626"/>
      <c r="IM164" s="626"/>
      <c r="IN164" s="626"/>
      <c r="IO164" s="633"/>
      <c r="IP164" s="643"/>
      <c r="IQ164" s="643"/>
      <c r="IR164" s="643"/>
      <c r="IS164" s="643"/>
      <c r="IT164" s="643"/>
      <c r="IU164" s="643"/>
      <c r="IV164" s="633"/>
      <c r="IW164" s="643"/>
      <c r="IX164" s="643"/>
      <c r="IY164" s="643"/>
      <c r="IZ164" s="643"/>
      <c r="JA164" s="643"/>
      <c r="JB164" s="643"/>
      <c r="JC164" s="633"/>
      <c r="JD164" s="626"/>
      <c r="JE164" s="626"/>
      <c r="JF164" s="626"/>
      <c r="JG164" s="626"/>
      <c r="JH164" s="626"/>
      <c r="JI164" s="626"/>
      <c r="JJ164" s="633"/>
      <c r="JK164" s="626"/>
      <c r="JL164" s="626"/>
      <c r="JM164" s="626"/>
      <c r="JN164" s="626"/>
      <c r="JO164" s="626"/>
      <c r="JP164" s="626"/>
      <c r="JQ164" s="633"/>
      <c r="JR164" s="626"/>
      <c r="JS164" s="626"/>
      <c r="JT164" s="626"/>
      <c r="JU164" s="626"/>
      <c r="JV164" s="626"/>
      <c r="JW164" s="626"/>
      <c r="JX164" s="633"/>
      <c r="JY164" s="626"/>
      <c r="JZ164" s="643"/>
      <c r="KA164" s="643"/>
      <c r="KB164" s="643"/>
      <c r="KC164" s="643"/>
      <c r="KD164" s="643"/>
      <c r="KE164" s="644"/>
      <c r="KF164" s="643"/>
      <c r="KG164" s="643"/>
      <c r="KH164" s="626"/>
      <c r="KI164" s="626"/>
      <c r="KJ164" s="626"/>
      <c r="KK164" s="626"/>
      <c r="KL164" s="633"/>
      <c r="KN164" s="643"/>
      <c r="KO164" s="643"/>
      <c r="KP164" s="643"/>
      <c r="KQ164" s="643"/>
      <c r="KR164" s="643"/>
      <c r="KS164" s="633"/>
      <c r="KT164" s="643"/>
      <c r="KU164" s="626"/>
      <c r="KV164" s="626"/>
      <c r="KW164" s="626"/>
      <c r="KX164" s="626"/>
      <c r="KY164" s="626"/>
      <c r="KZ164" s="633"/>
      <c r="LA164" s="626"/>
      <c r="LB164" s="626"/>
      <c r="LC164" s="626"/>
      <c r="LD164" s="626"/>
      <c r="LE164" s="643"/>
      <c r="LF164" s="643"/>
      <c r="LG164" s="644"/>
      <c r="LH164" s="643"/>
      <c r="LI164" s="643"/>
      <c r="LJ164" s="643"/>
      <c r="LK164" s="643"/>
      <c r="LL164" s="643"/>
      <c r="LM164" s="662"/>
      <c r="LN164" s="644"/>
      <c r="LO164" s="643"/>
      <c r="LP164" s="643"/>
      <c r="LQ164" s="643"/>
      <c r="LR164" s="643"/>
      <c r="LS164" s="643"/>
      <c r="LT164" s="643"/>
      <c r="LU164" s="644"/>
      <c r="LV164" s="643"/>
      <c r="LW164" s="643"/>
      <c r="LX164" s="643"/>
      <c r="LY164" s="643"/>
      <c r="LZ164" s="643"/>
      <c r="MA164" s="643"/>
      <c r="MB164" s="644"/>
      <c r="MC164" s="790"/>
      <c r="MD164" s="790"/>
      <c r="ME164" s="790"/>
      <c r="MF164" s="790"/>
      <c r="MG164" s="790"/>
      <c r="MH164" s="790"/>
      <c r="MI164" s="633"/>
      <c r="MJ164" s="626"/>
      <c r="MK164" s="626"/>
      <c r="ML164" s="626"/>
      <c r="MM164" s="626"/>
      <c r="MN164" s="626"/>
      <c r="MO164" s="626"/>
      <c r="MP164" s="633"/>
      <c r="MQ164" s="626"/>
      <c r="MR164" s="626"/>
      <c r="MS164" s="626"/>
      <c r="MT164" s="626"/>
    </row>
    <row r="165" spans="1:358" ht="22.8" customHeight="1">
      <c r="A165" s="776">
        <v>3</v>
      </c>
      <c r="B165" s="776" t="s">
        <v>806</v>
      </c>
      <c r="C165" s="776" t="s">
        <v>807</v>
      </c>
      <c r="D165" s="630"/>
      <c r="E165" s="630" t="s">
        <v>645</v>
      </c>
      <c r="F165" s="631" t="s">
        <v>808</v>
      </c>
      <c r="G165" s="632">
        <f t="shared" ref="G165:G166" si="12">SUM(H165:LP165)</f>
        <v>72</v>
      </c>
      <c r="H165" s="625"/>
      <c r="I165" s="626"/>
      <c r="J165" s="626"/>
      <c r="K165" s="626"/>
      <c r="L165" s="626"/>
      <c r="M165" s="626"/>
      <c r="N165" s="626"/>
      <c r="O165" s="626"/>
      <c r="P165" s="626"/>
      <c r="Q165" s="626"/>
      <c r="R165" s="626"/>
      <c r="S165" s="626"/>
      <c r="T165" s="626"/>
      <c r="U165" s="626"/>
      <c r="V165" s="626"/>
      <c r="W165" s="626"/>
      <c r="X165" s="626"/>
      <c r="Y165" s="626"/>
      <c r="Z165" s="626"/>
      <c r="AA165" s="626"/>
      <c r="AB165" s="626"/>
      <c r="AC165" s="626"/>
      <c r="AD165" s="626"/>
      <c r="AE165" s="626"/>
      <c r="AF165" s="626"/>
      <c r="AG165" s="626"/>
      <c r="AH165" s="626"/>
      <c r="AI165" s="626"/>
      <c r="AJ165" s="626"/>
      <c r="AK165" s="626"/>
      <c r="AL165" s="626"/>
      <c r="AM165" s="626"/>
      <c r="AN165" s="626"/>
      <c r="AO165" s="626"/>
      <c r="AP165" s="626"/>
      <c r="AQ165" s="626"/>
      <c r="AR165" s="626"/>
      <c r="AS165" s="626"/>
      <c r="AT165" s="626"/>
      <c r="AU165" s="626"/>
      <c r="AV165" s="626"/>
      <c r="AW165" s="626"/>
      <c r="AX165" s="626"/>
      <c r="AY165" s="626"/>
      <c r="AZ165" s="626"/>
      <c r="BA165" s="626"/>
      <c r="BB165" s="626"/>
      <c r="BC165" s="626"/>
      <c r="BD165" s="626"/>
      <c r="BE165" s="626"/>
      <c r="BF165" s="626"/>
      <c r="BG165" s="626"/>
      <c r="BH165" s="626"/>
      <c r="BI165" s="626"/>
      <c r="BJ165" s="626"/>
      <c r="BK165" s="626"/>
      <c r="BL165" s="626"/>
      <c r="BM165" s="626"/>
      <c r="BN165" s="626"/>
      <c r="BO165" s="626"/>
      <c r="BP165" s="626"/>
      <c r="BQ165" s="626"/>
      <c r="BR165" s="626"/>
      <c r="BS165" s="626"/>
      <c r="BT165" s="626"/>
      <c r="BU165" s="626"/>
      <c r="BV165" s="626"/>
      <c r="BW165" s="626"/>
      <c r="BX165" s="626"/>
      <c r="BY165" s="626"/>
      <c r="BZ165" s="626"/>
      <c r="CA165" s="626"/>
      <c r="CB165" s="626"/>
      <c r="CC165" s="626"/>
      <c r="CD165" s="626"/>
      <c r="CE165" s="626"/>
      <c r="CF165" s="626"/>
      <c r="CG165" s="626"/>
      <c r="CH165" s="626"/>
      <c r="CI165" s="626"/>
      <c r="CJ165" s="626"/>
      <c r="CK165" s="626"/>
      <c r="CL165" s="626"/>
      <c r="CM165" s="626"/>
      <c r="CN165" s="626"/>
      <c r="CO165" s="626"/>
      <c r="CP165" s="626"/>
      <c r="CQ165" s="626"/>
      <c r="CR165" s="626"/>
      <c r="CS165" s="626"/>
      <c r="CT165" s="626"/>
      <c r="CU165" s="626"/>
      <c r="CV165" s="626"/>
      <c r="CW165" s="626"/>
      <c r="CX165" s="633"/>
      <c r="CY165" s="626"/>
      <c r="CZ165" s="626"/>
      <c r="DA165" s="626"/>
      <c r="DB165" s="626"/>
      <c r="DC165" s="626"/>
      <c r="DD165" s="626"/>
      <c r="DE165" s="633"/>
      <c r="DF165" s="626"/>
      <c r="DG165" s="626"/>
      <c r="DH165" s="626"/>
      <c r="DI165" s="626"/>
      <c r="DJ165" s="626"/>
      <c r="DK165" s="626"/>
      <c r="DL165" s="633"/>
      <c r="DM165" s="626"/>
      <c r="DN165" s="626"/>
      <c r="DO165" s="626"/>
      <c r="DP165" s="626"/>
      <c r="DQ165" s="626"/>
      <c r="DR165" s="626"/>
      <c r="DS165" s="633"/>
      <c r="DT165" s="626"/>
      <c r="DU165" s="626"/>
      <c r="DV165" s="626"/>
      <c r="DW165" s="626"/>
      <c r="DX165" s="626"/>
      <c r="DY165" s="626"/>
      <c r="DZ165" s="633"/>
      <c r="EA165" s="626"/>
      <c r="EB165" s="626"/>
      <c r="EC165" s="626"/>
      <c r="ED165" s="626"/>
      <c r="EE165" s="626"/>
      <c r="EF165" s="626"/>
      <c r="EG165" s="633"/>
      <c r="EH165" s="626"/>
      <c r="EI165" s="626"/>
      <c r="EJ165" s="626"/>
      <c r="EK165" s="626"/>
      <c r="EL165" s="626"/>
      <c r="EM165" s="626"/>
      <c r="EN165" s="633"/>
      <c r="EO165" s="626"/>
      <c r="EP165" s="626"/>
      <c r="EQ165" s="626"/>
      <c r="ER165" s="626"/>
      <c r="ES165" s="626"/>
      <c r="ET165" s="626"/>
      <c r="EU165" s="633"/>
      <c r="EV165" s="626"/>
      <c r="EW165" s="626"/>
      <c r="EX165" s="626"/>
      <c r="EY165" s="626"/>
      <c r="EZ165" s="626"/>
      <c r="FA165" s="626"/>
      <c r="FB165" s="633"/>
      <c r="FC165" s="626"/>
      <c r="FD165" s="626"/>
      <c r="FE165" s="626"/>
      <c r="FF165" s="626"/>
      <c r="FG165" s="626"/>
      <c r="FH165" s="626"/>
      <c r="FI165" s="633"/>
      <c r="FJ165" s="626"/>
      <c r="FK165" s="626"/>
      <c r="FL165" s="626"/>
      <c r="FM165" s="626"/>
      <c r="FN165" s="626"/>
      <c r="FO165" s="626"/>
      <c r="FP165" s="633"/>
      <c r="FQ165" s="626"/>
      <c r="FR165" s="626"/>
      <c r="FS165" s="626"/>
      <c r="FT165" s="626"/>
      <c r="FU165" s="627"/>
      <c r="FV165" s="625"/>
      <c r="FW165" s="633"/>
      <c r="FX165" s="626"/>
      <c r="FY165" s="626"/>
      <c r="FZ165" s="626"/>
      <c r="GA165" s="626"/>
      <c r="GB165" s="626"/>
      <c r="GC165" s="626"/>
      <c r="GD165" s="633"/>
      <c r="GE165" s="626"/>
      <c r="GF165" s="626"/>
      <c r="GG165" s="626"/>
      <c r="GH165" s="626"/>
      <c r="GI165" s="626"/>
      <c r="GJ165" s="626"/>
      <c r="GK165" s="633"/>
      <c r="GL165" s="626"/>
      <c r="GM165" s="626"/>
      <c r="GN165" s="626"/>
      <c r="GO165" s="626"/>
      <c r="GP165" s="626"/>
      <c r="GQ165" s="626"/>
      <c r="GR165" s="633"/>
      <c r="GS165" s="626"/>
      <c r="GT165" s="626"/>
      <c r="GU165" s="626"/>
      <c r="GV165" s="626"/>
      <c r="GW165" s="626"/>
      <c r="GX165" s="626"/>
      <c r="GY165" s="634"/>
      <c r="GZ165" s="625"/>
      <c r="HA165" s="626"/>
      <c r="HB165" s="626"/>
      <c r="HC165" s="626"/>
      <c r="HD165" s="626"/>
      <c r="HE165" s="626"/>
      <c r="HF165" s="633"/>
      <c r="HG165" s="626"/>
      <c r="HH165" s="626"/>
      <c r="HI165" s="626"/>
      <c r="HJ165" s="626"/>
      <c r="HK165" s="626"/>
      <c r="HL165" s="626"/>
      <c r="HM165" s="633"/>
      <c r="HN165" s="626"/>
      <c r="HO165" s="626"/>
      <c r="HP165" s="626"/>
      <c r="HQ165" s="626"/>
      <c r="HR165" s="626"/>
      <c r="HS165" s="626"/>
      <c r="HT165" s="633"/>
      <c r="HU165" s="626"/>
      <c r="HV165" s="626"/>
      <c r="HW165" s="626"/>
      <c r="HX165" s="626"/>
      <c r="HY165" s="626"/>
      <c r="HZ165" s="626"/>
      <c r="IA165" s="633"/>
      <c r="IB165" s="626"/>
      <c r="IC165" s="626"/>
      <c r="ID165" s="653"/>
      <c r="IE165" s="654"/>
      <c r="IF165" s="655"/>
      <c r="IG165" s="655"/>
      <c r="IH165" s="633"/>
      <c r="II165" s="626"/>
      <c r="IJ165" s="626"/>
      <c r="IK165" s="626"/>
      <c r="IL165" s="626"/>
      <c r="IM165" s="626"/>
      <c r="IO165" s="633"/>
      <c r="IP165" s="626"/>
      <c r="IQ165" s="626"/>
      <c r="IR165" s="626"/>
      <c r="IS165" s="626"/>
      <c r="IT165" s="626"/>
      <c r="IU165" s="626"/>
      <c r="IV165" s="633"/>
      <c r="IW165" s="626"/>
      <c r="IX165" s="626"/>
      <c r="IY165" s="626"/>
      <c r="IZ165" s="626"/>
      <c r="JA165" s="626"/>
      <c r="JB165" s="626"/>
      <c r="JC165" s="633"/>
      <c r="JD165" s="626"/>
      <c r="JE165" s="626"/>
      <c r="JF165" s="626"/>
      <c r="JG165" s="626"/>
      <c r="JH165" s="626"/>
      <c r="JI165" s="626"/>
      <c r="JJ165" s="633"/>
      <c r="JK165" s="626"/>
      <c r="JL165" s="626"/>
      <c r="JM165" s="626"/>
      <c r="JN165" s="626"/>
      <c r="JO165" s="626"/>
      <c r="JP165" s="626"/>
      <c r="JQ165" s="633"/>
      <c r="JR165" s="626"/>
      <c r="JS165" s="626"/>
      <c r="JT165" s="626"/>
      <c r="JU165" s="626"/>
      <c r="JV165" s="626"/>
      <c r="JW165" s="626"/>
      <c r="JX165" s="633"/>
      <c r="JY165" s="626"/>
      <c r="JZ165" s="643"/>
      <c r="KA165" s="643"/>
      <c r="KB165" s="643"/>
      <c r="KC165" s="643"/>
      <c r="KD165" s="643"/>
      <c r="KE165" s="644"/>
      <c r="KF165" s="643"/>
      <c r="KG165" s="643"/>
      <c r="KH165" s="626"/>
      <c r="KI165" s="626"/>
      <c r="KJ165" s="626"/>
      <c r="KK165" s="626"/>
      <c r="KL165" s="633"/>
      <c r="KN165" s="643">
        <v>30</v>
      </c>
      <c r="KO165" s="643">
        <v>30</v>
      </c>
      <c r="KP165" s="643">
        <v>12</v>
      </c>
      <c r="KQ165" s="643"/>
      <c r="KR165" s="643"/>
      <c r="KS165" s="633"/>
      <c r="KT165" s="643"/>
      <c r="KU165" s="626"/>
      <c r="KV165" s="626"/>
      <c r="KW165" s="626"/>
      <c r="KX165" s="626"/>
      <c r="KY165" s="626"/>
      <c r="KZ165" s="633"/>
      <c r="LA165" s="626"/>
      <c r="LB165" s="626"/>
      <c r="LC165" s="626"/>
      <c r="LD165" s="626"/>
      <c r="LE165" s="643"/>
      <c r="LF165" s="643"/>
      <c r="LG165" s="644"/>
      <c r="LH165" s="643"/>
      <c r="LI165" s="643"/>
      <c r="LJ165" s="643"/>
      <c r="LK165" s="643"/>
      <c r="LL165" s="643"/>
      <c r="LM165" s="662"/>
      <c r="LN165" s="644"/>
      <c r="LO165" s="643"/>
      <c r="LP165" s="643"/>
      <c r="LQ165" s="643"/>
      <c r="LR165" s="643"/>
      <c r="LS165" s="643"/>
      <c r="LT165" s="643"/>
      <c r="LU165" s="644"/>
      <c r="LV165" s="643"/>
      <c r="LW165" s="643"/>
      <c r="LX165" s="643"/>
      <c r="LY165" s="643"/>
      <c r="LZ165" s="643"/>
      <c r="MA165" s="643"/>
      <c r="MB165" s="644"/>
      <c r="MC165" s="790"/>
      <c r="MD165" s="790"/>
      <c r="ME165" s="790"/>
      <c r="MF165" s="790"/>
      <c r="MG165" s="790"/>
      <c r="MH165" s="790"/>
      <c r="MI165" s="633"/>
      <c r="MJ165" s="626"/>
      <c r="MK165" s="626"/>
      <c r="ML165" s="626"/>
      <c r="MM165" s="626"/>
      <c r="MN165" s="626"/>
      <c r="MO165" s="626"/>
      <c r="MP165" s="633"/>
      <c r="MQ165" s="626"/>
      <c r="MR165" s="626"/>
      <c r="MS165" s="626"/>
      <c r="MT165" s="626"/>
    </row>
    <row r="166" spans="1:358" ht="22.8" customHeight="1">
      <c r="A166" s="630">
        <v>3</v>
      </c>
      <c r="B166" s="630"/>
      <c r="C166" s="630"/>
      <c r="D166" s="630"/>
      <c r="E166" s="630"/>
      <c r="F166" s="631" t="s">
        <v>648</v>
      </c>
      <c r="G166" s="632">
        <f t="shared" si="12"/>
        <v>0</v>
      </c>
      <c r="H166" s="625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26"/>
      <c r="AB166" s="626"/>
      <c r="AC166" s="626"/>
      <c r="AD166" s="626"/>
      <c r="AE166" s="626"/>
      <c r="AF166" s="626"/>
      <c r="AG166" s="626"/>
      <c r="AH166" s="626"/>
      <c r="AI166" s="626"/>
      <c r="AJ166" s="626"/>
      <c r="AK166" s="626"/>
      <c r="AL166" s="626"/>
      <c r="AM166" s="626"/>
      <c r="AN166" s="626"/>
      <c r="AO166" s="626"/>
      <c r="AP166" s="626"/>
      <c r="AQ166" s="626"/>
      <c r="AR166" s="626"/>
      <c r="AS166" s="626"/>
      <c r="AT166" s="626"/>
      <c r="AU166" s="626"/>
      <c r="AV166" s="626"/>
      <c r="AW166" s="626"/>
      <c r="AX166" s="626"/>
      <c r="AY166" s="626"/>
      <c r="AZ166" s="626"/>
      <c r="BA166" s="626"/>
      <c r="BB166" s="626"/>
      <c r="BC166" s="626"/>
      <c r="BD166" s="626"/>
      <c r="BE166" s="626"/>
      <c r="BF166" s="626"/>
      <c r="BG166" s="626"/>
      <c r="BH166" s="626"/>
      <c r="BI166" s="626"/>
      <c r="BJ166" s="626"/>
      <c r="BK166" s="626"/>
      <c r="BL166" s="626"/>
      <c r="BM166" s="626"/>
      <c r="BN166" s="626"/>
      <c r="BO166" s="626"/>
      <c r="BP166" s="626"/>
      <c r="BQ166" s="626"/>
      <c r="BR166" s="626"/>
      <c r="BS166" s="626"/>
      <c r="BT166" s="626"/>
      <c r="BU166" s="626"/>
      <c r="BV166" s="626"/>
      <c r="BW166" s="626"/>
      <c r="BX166" s="626"/>
      <c r="BY166" s="626"/>
      <c r="BZ166" s="626"/>
      <c r="CA166" s="626"/>
      <c r="CB166" s="626"/>
      <c r="CC166" s="626"/>
      <c r="CD166" s="626"/>
      <c r="CE166" s="626"/>
      <c r="CF166" s="626"/>
      <c r="CG166" s="626"/>
      <c r="CH166" s="626"/>
      <c r="CI166" s="626"/>
      <c r="CJ166" s="626"/>
      <c r="CK166" s="626"/>
      <c r="CL166" s="626"/>
      <c r="CM166" s="626"/>
      <c r="CN166" s="626"/>
      <c r="CO166" s="626"/>
      <c r="CP166" s="626"/>
      <c r="CQ166" s="626"/>
      <c r="CR166" s="626"/>
      <c r="CS166" s="626"/>
      <c r="CT166" s="626"/>
      <c r="CU166" s="626"/>
      <c r="CV166" s="626"/>
      <c r="CW166" s="626"/>
      <c r="CX166" s="633"/>
      <c r="CY166" s="626"/>
      <c r="CZ166" s="626"/>
      <c r="DA166" s="626"/>
      <c r="DB166" s="626"/>
      <c r="DC166" s="626"/>
      <c r="DD166" s="626"/>
      <c r="DE166" s="633"/>
      <c r="DF166" s="626"/>
      <c r="DG166" s="626"/>
      <c r="DH166" s="626"/>
      <c r="DI166" s="626"/>
      <c r="DJ166" s="626"/>
      <c r="DK166" s="626"/>
      <c r="DL166" s="633"/>
      <c r="DM166" s="626"/>
      <c r="DN166" s="626"/>
      <c r="DO166" s="626"/>
      <c r="DP166" s="626"/>
      <c r="DQ166" s="626"/>
      <c r="DR166" s="626"/>
      <c r="DS166" s="633"/>
      <c r="DT166" s="626"/>
      <c r="DU166" s="626"/>
      <c r="DV166" s="626"/>
      <c r="DW166" s="626"/>
      <c r="DX166" s="626"/>
      <c r="DY166" s="626"/>
      <c r="DZ166" s="633"/>
      <c r="EA166" s="626"/>
      <c r="EB166" s="626"/>
      <c r="EC166" s="626"/>
      <c r="ED166" s="626"/>
      <c r="EE166" s="626"/>
      <c r="EF166" s="626"/>
      <c r="EG166" s="633"/>
      <c r="EH166" s="626"/>
      <c r="EI166" s="626"/>
      <c r="EJ166" s="626"/>
      <c r="EK166" s="626"/>
      <c r="EL166" s="626"/>
      <c r="EM166" s="626"/>
      <c r="EN166" s="633"/>
      <c r="EO166" s="626"/>
      <c r="EP166" s="626"/>
      <c r="EQ166" s="626"/>
      <c r="ER166" s="626"/>
      <c r="ES166" s="626"/>
      <c r="ET166" s="626"/>
      <c r="EU166" s="633"/>
      <c r="EV166" s="626"/>
      <c r="EW166" s="626"/>
      <c r="EX166" s="626"/>
      <c r="EY166" s="626"/>
      <c r="EZ166" s="626"/>
      <c r="FA166" s="626"/>
      <c r="FB166" s="633"/>
      <c r="FC166" s="626"/>
      <c r="FD166" s="626"/>
      <c r="FE166" s="626"/>
      <c r="FF166" s="626"/>
      <c r="FG166" s="626"/>
      <c r="FH166" s="626"/>
      <c r="FI166" s="633"/>
      <c r="FJ166" s="626"/>
      <c r="FK166" s="626"/>
      <c r="FL166" s="626"/>
      <c r="FM166" s="626"/>
      <c r="FN166" s="626"/>
      <c r="FO166" s="626"/>
      <c r="FP166" s="633"/>
      <c r="FQ166" s="626"/>
      <c r="FR166" s="626"/>
      <c r="FS166" s="626"/>
      <c r="FT166" s="626"/>
      <c r="FU166" s="627"/>
      <c r="FV166" s="625"/>
      <c r="FW166" s="633"/>
      <c r="FX166" s="626"/>
      <c r="FY166" s="626"/>
      <c r="FZ166" s="626"/>
      <c r="GA166" s="626"/>
      <c r="GB166" s="626"/>
      <c r="GC166" s="626"/>
      <c r="GD166" s="633"/>
      <c r="GE166" s="626"/>
      <c r="GF166" s="626"/>
      <c r="GG166" s="626"/>
      <c r="GH166" s="626"/>
      <c r="GI166" s="626"/>
      <c r="GJ166" s="626"/>
      <c r="GK166" s="633"/>
      <c r="GL166" s="626"/>
      <c r="GM166" s="626"/>
      <c r="GN166" s="626"/>
      <c r="GO166" s="626"/>
      <c r="GP166" s="626"/>
      <c r="GQ166" s="626"/>
      <c r="GR166" s="633"/>
      <c r="GS166" s="626"/>
      <c r="GT166" s="626"/>
      <c r="GU166" s="626"/>
      <c r="GV166" s="626"/>
      <c r="GW166" s="626"/>
      <c r="GX166" s="626"/>
      <c r="GY166" s="634"/>
      <c r="GZ166" s="625"/>
      <c r="HA166" s="626"/>
      <c r="HB166" s="626"/>
      <c r="HC166" s="626"/>
      <c r="HD166" s="626"/>
      <c r="HE166" s="626"/>
      <c r="HF166" s="633"/>
      <c r="HG166" s="626"/>
      <c r="HH166" s="626"/>
      <c r="HI166" s="626"/>
      <c r="HJ166" s="626"/>
      <c r="HK166" s="626"/>
      <c r="HL166" s="626"/>
      <c r="HM166" s="633"/>
      <c r="HN166" s="626"/>
      <c r="HO166" s="626"/>
      <c r="HP166" s="626"/>
      <c r="HQ166" s="626"/>
      <c r="HR166" s="626"/>
      <c r="HS166" s="626"/>
      <c r="HT166" s="633"/>
      <c r="HU166" s="626"/>
      <c r="HV166" s="626"/>
      <c r="HW166" s="626"/>
      <c r="HX166" s="626"/>
      <c r="HY166" s="626"/>
      <c r="HZ166" s="626"/>
      <c r="IA166" s="633"/>
      <c r="IB166" s="626"/>
      <c r="IC166" s="626"/>
      <c r="ID166" s="653"/>
      <c r="IE166" s="654"/>
      <c r="IF166" s="655"/>
      <c r="IG166" s="655"/>
      <c r="IH166" s="633"/>
      <c r="II166" s="626"/>
      <c r="IJ166" s="626"/>
      <c r="IK166" s="626"/>
      <c r="IL166" s="626"/>
      <c r="IM166" s="626"/>
      <c r="IN166" s="626"/>
      <c r="IO166" s="633"/>
      <c r="IP166" s="626"/>
      <c r="IQ166" s="626"/>
      <c r="IR166" s="626"/>
      <c r="IS166" s="626"/>
      <c r="IT166" s="626"/>
      <c r="IU166" s="626"/>
      <c r="IV166" s="633"/>
      <c r="IW166" s="626"/>
      <c r="IX166" s="626"/>
      <c r="IY166" s="626"/>
      <c r="IZ166" s="626"/>
      <c r="JA166" s="626"/>
      <c r="JB166" s="626"/>
      <c r="JC166" s="633"/>
      <c r="JD166" s="626"/>
      <c r="JE166" s="626"/>
      <c r="JF166" s="626"/>
      <c r="JG166" s="626"/>
      <c r="JH166" s="626"/>
      <c r="JI166" s="626"/>
      <c r="JJ166" s="633"/>
      <c r="JK166" s="626"/>
      <c r="JL166" s="626"/>
      <c r="JM166" s="626"/>
      <c r="JN166" s="626"/>
      <c r="JO166" s="626"/>
      <c r="JP166" s="626"/>
      <c r="JQ166" s="633"/>
      <c r="JR166" s="626"/>
      <c r="JS166" s="626"/>
      <c r="JT166" s="626"/>
      <c r="JU166" s="626"/>
      <c r="JV166" s="626"/>
      <c r="JW166" s="626"/>
      <c r="JX166" s="633"/>
      <c r="JY166" s="626"/>
      <c r="JZ166" s="643"/>
      <c r="KA166" s="643"/>
      <c r="KB166" s="643"/>
      <c r="KC166" s="643"/>
      <c r="KD166" s="643"/>
      <c r="KE166" s="644"/>
      <c r="KF166" s="643"/>
      <c r="KG166" s="643"/>
      <c r="KH166" s="643"/>
      <c r="KI166" s="643"/>
      <c r="KJ166" s="643"/>
      <c r="KK166" s="628"/>
      <c r="KL166" s="633"/>
      <c r="KM166" s="643"/>
      <c r="KN166" s="643"/>
      <c r="KO166" s="643"/>
      <c r="KP166" s="643"/>
      <c r="KQ166" s="643"/>
      <c r="KR166" s="643"/>
      <c r="KS166" s="644"/>
      <c r="KT166" s="643"/>
      <c r="KU166" s="643"/>
      <c r="KV166" s="643"/>
      <c r="KW166" s="643"/>
      <c r="KX166" s="643"/>
      <c r="KY166" s="643"/>
      <c r="KZ166" s="644"/>
      <c r="LA166" s="643"/>
      <c r="LB166" s="626"/>
      <c r="LC166" s="626"/>
      <c r="LD166" s="626"/>
      <c r="LE166" s="643"/>
      <c r="LF166" s="643"/>
      <c r="LG166" s="644"/>
      <c r="LH166" s="643"/>
      <c r="LI166" s="643"/>
      <c r="LJ166" s="643"/>
      <c r="LK166" s="643"/>
      <c r="LL166" s="643"/>
      <c r="LM166" s="662"/>
      <c r="LN166" s="644"/>
      <c r="LO166" s="643"/>
      <c r="LP166" s="643"/>
      <c r="LQ166" s="643"/>
      <c r="LR166" s="643"/>
      <c r="LS166" s="643"/>
      <c r="LT166" s="643"/>
      <c r="LU166" s="644"/>
      <c r="LV166" s="643"/>
      <c r="LW166" s="643"/>
      <c r="LX166" s="643"/>
      <c r="LY166" s="643"/>
      <c r="LZ166" s="643"/>
      <c r="MA166" s="643"/>
      <c r="MB166" s="644"/>
      <c r="MC166" s="790"/>
      <c r="MD166" s="790"/>
      <c r="ME166" s="790"/>
      <c r="MF166" s="790"/>
      <c r="MG166" s="790"/>
      <c r="MH166" s="790"/>
      <c r="MI166" s="633"/>
      <c r="MJ166" s="626"/>
      <c r="MK166" s="626"/>
      <c r="ML166" s="626"/>
      <c r="MM166" s="626"/>
      <c r="MN166" s="626"/>
      <c r="MO166" s="626"/>
      <c r="MP166" s="633"/>
      <c r="MQ166" s="626"/>
      <c r="MR166" s="626"/>
      <c r="MS166" s="626"/>
      <c r="MT166" s="626"/>
    </row>
    <row r="167" spans="1:358" ht="22.8" customHeight="1">
      <c r="A167" s="776">
        <v>3</v>
      </c>
      <c r="B167" s="776" t="s">
        <v>803</v>
      </c>
      <c r="C167" s="776" t="s">
        <v>804</v>
      </c>
      <c r="D167" s="630"/>
      <c r="E167" s="630" t="s">
        <v>645</v>
      </c>
      <c r="F167" s="631" t="s">
        <v>805</v>
      </c>
      <c r="G167" s="632">
        <f t="shared" ref="G167:G174" si="13">SUM(H167:LJ167)</f>
        <v>208</v>
      </c>
      <c r="H167" s="625"/>
      <c r="I167" s="626"/>
      <c r="J167" s="626"/>
      <c r="K167" s="626"/>
      <c r="L167" s="626"/>
      <c r="M167" s="626"/>
      <c r="N167" s="626"/>
      <c r="O167" s="626"/>
      <c r="P167" s="626"/>
      <c r="Q167" s="626"/>
      <c r="R167" s="626"/>
      <c r="S167" s="626"/>
      <c r="T167" s="626"/>
      <c r="U167" s="626"/>
      <c r="V167" s="626"/>
      <c r="W167" s="626"/>
      <c r="X167" s="626"/>
      <c r="Y167" s="626"/>
      <c r="Z167" s="626"/>
      <c r="AA167" s="626"/>
      <c r="AB167" s="626"/>
      <c r="AC167" s="626"/>
      <c r="AD167" s="626"/>
      <c r="AE167" s="626"/>
      <c r="AF167" s="626"/>
      <c r="AG167" s="626"/>
      <c r="AH167" s="626"/>
      <c r="AI167" s="626"/>
      <c r="AJ167" s="626"/>
      <c r="AK167" s="626"/>
      <c r="AL167" s="626"/>
      <c r="AM167" s="626"/>
      <c r="AN167" s="626"/>
      <c r="AO167" s="626"/>
      <c r="AP167" s="626"/>
      <c r="AQ167" s="626"/>
      <c r="AR167" s="626"/>
      <c r="AS167" s="626"/>
      <c r="AT167" s="626"/>
      <c r="AU167" s="626"/>
      <c r="AV167" s="626"/>
      <c r="AW167" s="626"/>
      <c r="AX167" s="626"/>
      <c r="AY167" s="626"/>
      <c r="AZ167" s="626"/>
      <c r="BA167" s="626"/>
      <c r="BB167" s="626"/>
      <c r="BC167" s="626"/>
      <c r="BD167" s="626"/>
      <c r="BE167" s="626"/>
      <c r="BF167" s="626"/>
      <c r="BG167" s="626"/>
      <c r="BH167" s="626"/>
      <c r="BI167" s="626"/>
      <c r="BJ167" s="626"/>
      <c r="BK167" s="626"/>
      <c r="BL167" s="626"/>
      <c r="BM167" s="626"/>
      <c r="BN167" s="626"/>
      <c r="BO167" s="626"/>
      <c r="BP167" s="626"/>
      <c r="BQ167" s="626"/>
      <c r="BR167" s="626"/>
      <c r="BS167" s="626"/>
      <c r="BT167" s="626"/>
      <c r="BU167" s="626"/>
      <c r="BV167" s="626"/>
      <c r="BW167" s="626"/>
      <c r="BX167" s="626"/>
      <c r="BY167" s="626"/>
      <c r="BZ167" s="626"/>
      <c r="CA167" s="626"/>
      <c r="CB167" s="626"/>
      <c r="CC167" s="626"/>
      <c r="CD167" s="626"/>
      <c r="CE167" s="626"/>
      <c r="CF167" s="626"/>
      <c r="CG167" s="626"/>
      <c r="CH167" s="626"/>
      <c r="CI167" s="626"/>
      <c r="CJ167" s="626"/>
      <c r="CK167" s="626"/>
      <c r="CL167" s="626"/>
      <c r="CM167" s="626"/>
      <c r="CN167" s="626"/>
      <c r="CO167" s="626"/>
      <c r="CP167" s="626"/>
      <c r="CQ167" s="626"/>
      <c r="CR167" s="626"/>
      <c r="CS167" s="626"/>
      <c r="CT167" s="626"/>
      <c r="CU167" s="626"/>
      <c r="CV167" s="626"/>
      <c r="CW167" s="626"/>
      <c r="CX167" s="633"/>
      <c r="CY167" s="626"/>
      <c r="CZ167" s="626"/>
      <c r="DA167" s="626"/>
      <c r="DB167" s="626"/>
      <c r="DC167" s="626"/>
      <c r="DD167" s="626"/>
      <c r="DE167" s="633"/>
      <c r="DF167" s="626"/>
      <c r="DG167" s="626"/>
      <c r="DH167" s="626"/>
      <c r="DI167" s="626"/>
      <c r="DJ167" s="626"/>
      <c r="DK167" s="626"/>
      <c r="DL167" s="633"/>
      <c r="DM167" s="626"/>
      <c r="DN167" s="626"/>
      <c r="DO167" s="626"/>
      <c r="DP167" s="626"/>
      <c r="DQ167" s="626"/>
      <c r="DR167" s="626"/>
      <c r="DS167" s="633"/>
      <c r="DT167" s="626"/>
      <c r="DU167" s="626"/>
      <c r="DV167" s="626"/>
      <c r="DW167" s="626"/>
      <c r="DX167" s="626"/>
      <c r="DY167" s="626"/>
      <c r="DZ167" s="633"/>
      <c r="EA167" s="626"/>
      <c r="EB167" s="626"/>
      <c r="EC167" s="626"/>
      <c r="ED167" s="626"/>
      <c r="EE167" s="626"/>
      <c r="EF167" s="626"/>
      <c r="EG167" s="633"/>
      <c r="EH167" s="626"/>
      <c r="EI167" s="626"/>
      <c r="EJ167" s="626"/>
      <c r="EK167" s="626"/>
      <c r="EL167" s="626"/>
      <c r="EM167" s="626"/>
      <c r="EN167" s="633"/>
      <c r="EO167" s="626"/>
      <c r="EP167" s="626"/>
      <c r="EQ167" s="626"/>
      <c r="ER167" s="626"/>
      <c r="ES167" s="626"/>
      <c r="ET167" s="626"/>
      <c r="EU167" s="633"/>
      <c r="EV167" s="626"/>
      <c r="EW167" s="626"/>
      <c r="EX167" s="626"/>
      <c r="EY167" s="626"/>
      <c r="EZ167" s="626"/>
      <c r="FA167" s="626"/>
      <c r="FB167" s="633"/>
      <c r="FC167" s="626"/>
      <c r="FD167" s="626"/>
      <c r="FE167" s="626"/>
      <c r="FF167" s="626"/>
      <c r="FG167" s="626"/>
      <c r="FH167" s="626"/>
      <c r="FI167" s="633"/>
      <c r="FJ167" s="626"/>
      <c r="FK167" s="626"/>
      <c r="FL167" s="626"/>
      <c r="FM167" s="626"/>
      <c r="FN167" s="626"/>
      <c r="FO167" s="626"/>
      <c r="FP167" s="633"/>
      <c r="FQ167" s="626"/>
      <c r="FR167" s="626"/>
      <c r="FS167" s="626"/>
      <c r="FT167" s="626"/>
      <c r="FU167" s="627"/>
      <c r="FV167" s="625"/>
      <c r="FW167" s="633"/>
      <c r="FX167" s="626"/>
      <c r="FY167" s="626"/>
      <c r="FZ167" s="626"/>
      <c r="GA167" s="626"/>
      <c r="GB167" s="626"/>
      <c r="GC167" s="626"/>
      <c r="GD167" s="633"/>
      <c r="GE167" s="626"/>
      <c r="GF167" s="626"/>
      <c r="GG167" s="626"/>
      <c r="GH167" s="626"/>
      <c r="GI167" s="626"/>
      <c r="GJ167" s="626"/>
      <c r="GK167" s="633"/>
      <c r="GL167" s="626"/>
      <c r="GM167" s="626"/>
      <c r="GN167" s="626"/>
      <c r="GO167" s="626"/>
      <c r="GP167" s="626"/>
      <c r="GQ167" s="626"/>
      <c r="GR167" s="633"/>
      <c r="GS167" s="626"/>
      <c r="GT167" s="626"/>
      <c r="GU167" s="626"/>
      <c r="GV167" s="626"/>
      <c r="GW167" s="626"/>
      <c r="GX167" s="626"/>
      <c r="GY167" s="634"/>
      <c r="GZ167" s="625"/>
      <c r="HA167" s="626"/>
      <c r="HB167" s="626"/>
      <c r="HC167" s="626"/>
      <c r="HD167" s="626"/>
      <c r="HE167" s="626"/>
      <c r="HF167" s="633"/>
      <c r="HG167" s="626"/>
      <c r="HH167" s="626"/>
      <c r="HI167" s="626"/>
      <c r="HJ167" s="626"/>
      <c r="HK167" s="626"/>
      <c r="HL167" s="626"/>
      <c r="HM167" s="633"/>
      <c r="HN167" s="626"/>
      <c r="HO167" s="626"/>
      <c r="HP167" s="626"/>
      <c r="HQ167" s="626"/>
      <c r="HR167" s="626"/>
      <c r="HS167" s="626"/>
      <c r="HT167" s="633"/>
      <c r="HU167" s="626"/>
      <c r="HV167" s="626"/>
      <c r="HW167" s="626"/>
      <c r="HX167" s="626"/>
      <c r="HY167" s="626"/>
      <c r="HZ167" s="626"/>
      <c r="IA167" s="633"/>
      <c r="IB167" s="626"/>
      <c r="IC167" s="626"/>
      <c r="ID167" s="653"/>
      <c r="IE167" s="654"/>
      <c r="IF167" s="655"/>
      <c r="IG167" s="655"/>
      <c r="IH167" s="633"/>
      <c r="II167" s="626"/>
      <c r="IJ167" s="626"/>
      <c r="IK167" s="626"/>
      <c r="IL167" s="626"/>
      <c r="IM167" s="626"/>
      <c r="IN167" s="626"/>
      <c r="IO167" s="633"/>
      <c r="IP167" s="643"/>
      <c r="IQ167" s="643"/>
      <c r="IR167" s="643"/>
      <c r="IS167" s="643"/>
      <c r="IT167" s="643"/>
      <c r="IU167" s="643"/>
      <c r="IV167" s="633"/>
      <c r="IW167" s="643"/>
      <c r="IX167" s="643"/>
      <c r="IY167" s="643"/>
      <c r="IZ167" s="643"/>
      <c r="JA167" s="643"/>
      <c r="JB167" s="643"/>
      <c r="JC167" s="633"/>
      <c r="JD167" s="626"/>
      <c r="JE167" s="626"/>
      <c r="JF167" s="626"/>
      <c r="JG167" s="626"/>
      <c r="JH167" s="626"/>
      <c r="JI167" s="626"/>
      <c r="JJ167" s="633"/>
      <c r="JK167" s="626"/>
      <c r="JL167" s="626"/>
      <c r="JM167" s="626"/>
      <c r="JN167" s="626"/>
      <c r="JO167" s="626"/>
      <c r="JP167" s="626"/>
      <c r="JQ167" s="633"/>
      <c r="JR167" s="626"/>
      <c r="JS167" s="626"/>
      <c r="JT167" s="626"/>
      <c r="JU167" s="626"/>
      <c r="JV167" s="626"/>
      <c r="JW167" s="626"/>
      <c r="JX167" s="633"/>
      <c r="JY167" s="626"/>
      <c r="JZ167" s="626"/>
      <c r="KA167" s="626"/>
      <c r="KB167" s="626"/>
      <c r="KC167" s="626"/>
      <c r="KD167" s="626"/>
      <c r="KE167" s="633"/>
      <c r="KF167" s="643"/>
      <c r="KG167" s="643"/>
      <c r="KH167" s="643"/>
      <c r="KI167" s="643"/>
      <c r="KJ167" s="643"/>
      <c r="KK167" s="643"/>
      <c r="KL167" s="644"/>
      <c r="KM167" s="643"/>
      <c r="KN167" s="643"/>
      <c r="KO167" s="643"/>
      <c r="KP167" s="643">
        <v>18</v>
      </c>
      <c r="KQ167" s="643">
        <v>28</v>
      </c>
      <c r="KR167" s="643">
        <v>30</v>
      </c>
      <c r="KS167" s="644"/>
      <c r="KT167" s="643">
        <v>30</v>
      </c>
      <c r="KU167" s="643">
        <v>30</v>
      </c>
      <c r="KV167" s="643">
        <v>30</v>
      </c>
      <c r="KW167" s="643">
        <v>30</v>
      </c>
      <c r="KX167" s="643">
        <v>12</v>
      </c>
      <c r="KY167" s="643"/>
      <c r="KZ167" s="644"/>
      <c r="LA167" s="626"/>
      <c r="LB167" s="643"/>
      <c r="LC167" s="643"/>
      <c r="LD167" s="643"/>
      <c r="LE167" s="643"/>
      <c r="LF167" s="643"/>
      <c r="LG167" s="644"/>
      <c r="LH167" s="643"/>
      <c r="LI167" s="643"/>
      <c r="LJ167" s="643"/>
      <c r="LK167" s="643"/>
      <c r="LL167" s="643"/>
      <c r="LM167" s="643"/>
      <c r="LN167" s="644"/>
      <c r="LO167" s="643"/>
      <c r="LP167" s="643"/>
      <c r="LQ167" s="643"/>
      <c r="LR167" s="643"/>
      <c r="LS167" s="643"/>
      <c r="LT167" s="643"/>
      <c r="LU167" s="633"/>
      <c r="LV167" s="626"/>
      <c r="LW167" s="626"/>
      <c r="LX167" s="626"/>
      <c r="LY167" s="626"/>
      <c r="LZ167" s="643"/>
      <c r="MA167" s="643"/>
      <c r="MB167" s="644"/>
      <c r="MC167" s="790"/>
      <c r="MD167" s="790"/>
      <c r="ME167" s="790"/>
      <c r="MF167" s="790"/>
      <c r="MG167" s="790"/>
      <c r="MH167" s="790"/>
      <c r="MI167" s="633"/>
      <c r="MJ167" s="626"/>
      <c r="MK167" s="626"/>
      <c r="ML167" s="626"/>
      <c r="MM167" s="626"/>
      <c r="MN167" s="626"/>
      <c r="MO167" s="626"/>
      <c r="MP167" s="633"/>
      <c r="MQ167" s="626"/>
      <c r="MR167" s="626"/>
      <c r="MS167" s="626"/>
      <c r="MT167" s="626"/>
    </row>
    <row r="168" spans="1:358" ht="22.8" customHeight="1">
      <c r="A168" s="630">
        <v>3</v>
      </c>
      <c r="B168" s="630"/>
      <c r="C168" s="632"/>
      <c r="D168" s="632"/>
      <c r="E168" s="632"/>
      <c r="F168" s="631" t="s">
        <v>648</v>
      </c>
      <c r="G168" s="632">
        <f t="shared" si="13"/>
        <v>0</v>
      </c>
      <c r="H168" s="625"/>
      <c r="I168" s="626"/>
      <c r="J168" s="626"/>
      <c r="K168" s="626"/>
      <c r="L168" s="626"/>
      <c r="M168" s="626"/>
      <c r="N168" s="626"/>
      <c r="O168" s="626"/>
      <c r="P168" s="626"/>
      <c r="Q168" s="626"/>
      <c r="R168" s="626"/>
      <c r="S168" s="626"/>
      <c r="T168" s="626"/>
      <c r="U168" s="626"/>
      <c r="V168" s="626"/>
      <c r="W168" s="626"/>
      <c r="X168" s="626"/>
      <c r="Y168" s="626"/>
      <c r="Z168" s="626"/>
      <c r="AA168" s="626"/>
      <c r="AB168" s="626"/>
      <c r="AC168" s="626"/>
      <c r="AD168" s="626"/>
      <c r="AE168" s="626"/>
      <c r="AF168" s="626"/>
      <c r="AG168" s="626"/>
      <c r="AH168" s="626"/>
      <c r="AI168" s="626"/>
      <c r="AJ168" s="626"/>
      <c r="AK168" s="626"/>
      <c r="AL168" s="626"/>
      <c r="AM168" s="626"/>
      <c r="AN168" s="626"/>
      <c r="AO168" s="626"/>
      <c r="AP168" s="626"/>
      <c r="AQ168" s="626"/>
      <c r="AR168" s="626"/>
      <c r="AS168" s="626"/>
      <c r="AT168" s="626"/>
      <c r="AU168" s="626"/>
      <c r="AV168" s="626"/>
      <c r="AW168" s="626"/>
      <c r="AX168" s="626"/>
      <c r="AY168" s="626"/>
      <c r="AZ168" s="626"/>
      <c r="BA168" s="626"/>
      <c r="BB168" s="626"/>
      <c r="BC168" s="626"/>
      <c r="BD168" s="626"/>
      <c r="BE168" s="626"/>
      <c r="BF168" s="626"/>
      <c r="BG168" s="626"/>
      <c r="BH168" s="626"/>
      <c r="BI168" s="626"/>
      <c r="BJ168" s="626"/>
      <c r="BK168" s="626"/>
      <c r="BL168" s="626"/>
      <c r="BM168" s="626"/>
      <c r="BN168" s="626"/>
      <c r="BO168" s="626"/>
      <c r="BP168" s="626"/>
      <c r="BQ168" s="626"/>
      <c r="BR168" s="626"/>
      <c r="BS168" s="626"/>
      <c r="BT168" s="626"/>
      <c r="BU168" s="626"/>
      <c r="BV168" s="626"/>
      <c r="BW168" s="626"/>
      <c r="BX168" s="626"/>
      <c r="BY168" s="626"/>
      <c r="BZ168" s="626"/>
      <c r="CA168" s="626"/>
      <c r="CB168" s="626"/>
      <c r="CC168" s="626"/>
      <c r="CD168" s="626"/>
      <c r="CE168" s="626"/>
      <c r="CF168" s="626"/>
      <c r="CG168" s="626"/>
      <c r="CH168" s="626"/>
      <c r="CI168" s="626"/>
      <c r="CJ168" s="626"/>
      <c r="CK168" s="626"/>
      <c r="CL168" s="626"/>
      <c r="CM168" s="626"/>
      <c r="CN168" s="626"/>
      <c r="CO168" s="626"/>
      <c r="CP168" s="626"/>
      <c r="CQ168" s="626"/>
      <c r="CR168" s="626"/>
      <c r="CS168" s="626"/>
      <c r="CT168" s="626"/>
      <c r="CU168" s="626"/>
      <c r="CV168" s="626"/>
      <c r="CW168" s="626"/>
      <c r="CX168" s="633"/>
      <c r="CY168" s="626"/>
      <c r="CZ168" s="626"/>
      <c r="DA168" s="626"/>
      <c r="DB168" s="626"/>
      <c r="DC168" s="626"/>
      <c r="DD168" s="626"/>
      <c r="DE168" s="633"/>
      <c r="DF168" s="626"/>
      <c r="DG168" s="626"/>
      <c r="DH168" s="626"/>
      <c r="DI168" s="626"/>
      <c r="DJ168" s="626"/>
      <c r="DK168" s="626"/>
      <c r="DL168" s="633"/>
      <c r="DM168" s="626"/>
      <c r="DN168" s="626"/>
      <c r="DO168" s="626"/>
      <c r="DP168" s="626"/>
      <c r="DQ168" s="626"/>
      <c r="DR168" s="626"/>
      <c r="DS168" s="633"/>
      <c r="DT168" s="626"/>
      <c r="DU168" s="626"/>
      <c r="DV168" s="626"/>
      <c r="DW168" s="626"/>
      <c r="DX168" s="626"/>
      <c r="DY168" s="626"/>
      <c r="DZ168" s="633"/>
      <c r="EA168" s="626"/>
      <c r="EB168" s="626"/>
      <c r="EC168" s="626"/>
      <c r="ED168" s="626"/>
      <c r="EE168" s="626"/>
      <c r="EF168" s="626"/>
      <c r="EG168" s="633"/>
      <c r="EH168" s="626"/>
      <c r="EI168" s="626"/>
      <c r="EJ168" s="626"/>
      <c r="EK168" s="626"/>
      <c r="EL168" s="626"/>
      <c r="EM168" s="626"/>
      <c r="EN168" s="633"/>
      <c r="EO168" s="626"/>
      <c r="EP168" s="626"/>
      <c r="EQ168" s="626"/>
      <c r="ER168" s="626"/>
      <c r="ES168" s="626"/>
      <c r="ET168" s="626"/>
      <c r="EU168" s="633"/>
      <c r="EV168" s="626"/>
      <c r="EW168" s="626"/>
      <c r="EX168" s="626"/>
      <c r="EY168" s="626"/>
      <c r="EZ168" s="626"/>
      <c r="FA168" s="626"/>
      <c r="FB168" s="633"/>
      <c r="FC168" s="626"/>
      <c r="FD168" s="626"/>
      <c r="FE168" s="626"/>
      <c r="FF168" s="626"/>
      <c r="FG168" s="626"/>
      <c r="FH168" s="626"/>
      <c r="FI168" s="633"/>
      <c r="FJ168" s="626"/>
      <c r="FK168" s="626"/>
      <c r="FL168" s="626"/>
      <c r="FM168" s="626"/>
      <c r="FN168" s="626"/>
      <c r="FO168" s="626"/>
      <c r="FP168" s="633"/>
      <c r="FQ168" s="626"/>
      <c r="FR168" s="626"/>
      <c r="FS168" s="626"/>
      <c r="FT168" s="626"/>
      <c r="FU168" s="627"/>
      <c r="FV168" s="625"/>
      <c r="FW168" s="633"/>
      <c r="FX168" s="626"/>
      <c r="FY168" s="626"/>
      <c r="FZ168" s="626"/>
      <c r="GA168" s="626"/>
      <c r="GB168" s="626"/>
      <c r="GC168" s="626"/>
      <c r="GD168" s="633"/>
      <c r="GE168" s="626"/>
      <c r="GF168" s="626"/>
      <c r="GG168" s="626"/>
      <c r="GH168" s="626"/>
      <c r="GI168" s="626"/>
      <c r="GJ168" s="626"/>
      <c r="GK168" s="633"/>
      <c r="GL168" s="626"/>
      <c r="GM168" s="626"/>
      <c r="GN168" s="626"/>
      <c r="GO168" s="626"/>
      <c r="GP168" s="626"/>
      <c r="GQ168" s="626"/>
      <c r="GR168" s="633"/>
      <c r="GS168" s="626"/>
      <c r="GT168" s="626"/>
      <c r="GU168" s="626"/>
      <c r="GV168" s="626"/>
      <c r="GW168" s="626"/>
      <c r="GX168" s="626"/>
      <c r="GY168" s="634"/>
      <c r="GZ168" s="625"/>
      <c r="HA168" s="626"/>
      <c r="HB168" s="626"/>
      <c r="HC168" s="626"/>
      <c r="HD168" s="626"/>
      <c r="HE168" s="626"/>
      <c r="HF168" s="633"/>
      <c r="HG168" s="626"/>
      <c r="HH168" s="626"/>
      <c r="HI168" s="626"/>
      <c r="HJ168" s="626"/>
      <c r="HK168" s="626"/>
      <c r="HL168" s="626"/>
      <c r="HM168" s="633"/>
      <c r="HN168" s="626"/>
      <c r="HO168" s="626"/>
      <c r="HP168" s="626"/>
      <c r="HQ168" s="626"/>
      <c r="HR168" s="626"/>
      <c r="HS168" s="626"/>
      <c r="HT168" s="633"/>
      <c r="HU168" s="626"/>
      <c r="HV168" s="626"/>
      <c r="HW168" s="626"/>
      <c r="HX168" s="626"/>
      <c r="HY168" s="626"/>
      <c r="HZ168" s="626"/>
      <c r="IA168" s="633"/>
      <c r="IB168" s="626"/>
      <c r="IC168" s="626"/>
      <c r="ID168" s="653"/>
      <c r="IE168" s="654"/>
      <c r="IF168" s="655"/>
      <c r="IG168" s="655"/>
      <c r="IH168" s="633"/>
      <c r="II168" s="626"/>
      <c r="IJ168" s="626"/>
      <c r="IK168" s="626"/>
      <c r="IL168" s="626"/>
      <c r="IM168" s="626"/>
      <c r="IN168" s="626"/>
      <c r="IO168" s="633"/>
      <c r="IP168" s="643"/>
      <c r="IQ168" s="643"/>
      <c r="IR168" s="643"/>
      <c r="IS168" s="643"/>
      <c r="IT168" s="643"/>
      <c r="IU168" s="643"/>
      <c r="IV168" s="633"/>
      <c r="IW168" s="643"/>
      <c r="IX168" s="643"/>
      <c r="IY168" s="643"/>
      <c r="IZ168" s="643"/>
      <c r="JA168" s="643"/>
      <c r="JB168" s="643"/>
      <c r="JC168" s="633"/>
      <c r="JD168" s="626"/>
      <c r="JE168" s="626"/>
      <c r="JF168" s="626"/>
      <c r="JG168" s="626"/>
      <c r="JH168" s="626"/>
      <c r="JI168" s="626"/>
      <c r="JJ168" s="633"/>
      <c r="JK168" s="626"/>
      <c r="JL168" s="626"/>
      <c r="JM168" s="626"/>
      <c r="JN168" s="626"/>
      <c r="JO168" s="626"/>
      <c r="JP168" s="626"/>
      <c r="JQ168" s="633"/>
      <c r="JR168" s="626"/>
      <c r="JS168" s="626"/>
      <c r="JT168" s="626"/>
      <c r="JU168" s="626"/>
      <c r="JV168" s="626"/>
      <c r="JW168" s="626"/>
      <c r="JX168" s="633"/>
      <c r="JY168" s="626"/>
      <c r="JZ168" s="626"/>
      <c r="KA168" s="626"/>
      <c r="KB168" s="626"/>
      <c r="KC168" s="626"/>
      <c r="KD168" s="626"/>
      <c r="KE168" s="633"/>
      <c r="KF168" s="643"/>
      <c r="KG168" s="643"/>
      <c r="KH168" s="643"/>
      <c r="KI168" s="643"/>
      <c r="KJ168" s="643"/>
      <c r="KK168" s="643"/>
      <c r="KL168" s="644"/>
      <c r="KM168" s="643"/>
      <c r="KN168" s="643"/>
      <c r="KO168" s="643"/>
      <c r="KP168" s="643"/>
      <c r="KQ168" s="643"/>
      <c r="KR168" s="643"/>
      <c r="KS168" s="644"/>
      <c r="KT168" s="643"/>
      <c r="KU168" s="643"/>
      <c r="KV168" s="643"/>
      <c r="KW168" s="643"/>
      <c r="KX168" s="643"/>
      <c r="KY168" s="643"/>
      <c r="KZ168" s="644"/>
      <c r="LA168" s="626"/>
      <c r="LB168" s="643"/>
      <c r="LC168" s="643"/>
      <c r="LD168" s="643"/>
      <c r="LE168" s="643"/>
      <c r="LF168" s="643"/>
      <c r="LG168" s="644"/>
      <c r="LH168" s="643"/>
      <c r="LI168" s="643"/>
      <c r="LJ168" s="643"/>
      <c r="LK168" s="643"/>
      <c r="LL168" s="643"/>
      <c r="LM168" s="643"/>
      <c r="LN168" s="644"/>
      <c r="LO168" s="643"/>
      <c r="LP168" s="643"/>
      <c r="LQ168" s="643"/>
      <c r="LR168" s="643"/>
      <c r="LS168" s="643"/>
      <c r="LT168" s="643"/>
      <c r="LU168" s="633"/>
      <c r="LV168" s="643"/>
      <c r="LW168" s="643"/>
      <c r="LX168" s="643"/>
      <c r="LY168" s="643"/>
      <c r="LZ168" s="643"/>
      <c r="MA168" s="643"/>
      <c r="MB168" s="644"/>
      <c r="MC168" s="790"/>
      <c r="MD168" s="790"/>
      <c r="ME168" s="790"/>
      <c r="MF168" s="790"/>
      <c r="MG168" s="790"/>
      <c r="MH168" s="790"/>
      <c r="MI168" s="633"/>
      <c r="MJ168" s="626"/>
      <c r="MK168" s="626"/>
      <c r="ML168" s="626"/>
      <c r="MM168" s="626"/>
      <c r="MN168" s="626"/>
      <c r="MO168" s="626"/>
      <c r="MP168" s="633"/>
      <c r="MQ168" s="626"/>
      <c r="MR168" s="626"/>
      <c r="MS168" s="626"/>
      <c r="MT168" s="626"/>
    </row>
    <row r="169" spans="1:358" ht="22.8" customHeight="1">
      <c r="A169" s="776">
        <v>3</v>
      </c>
      <c r="B169" s="776" t="s">
        <v>809</v>
      </c>
      <c r="C169" s="776" t="s">
        <v>810</v>
      </c>
      <c r="D169" s="630"/>
      <c r="E169" s="630" t="s">
        <v>645</v>
      </c>
      <c r="F169" s="631" t="s">
        <v>811</v>
      </c>
      <c r="G169" s="632">
        <f t="shared" si="13"/>
        <v>54</v>
      </c>
      <c r="H169" s="625"/>
      <c r="I169" s="626"/>
      <c r="J169" s="626"/>
      <c r="K169" s="626"/>
      <c r="L169" s="626"/>
      <c r="M169" s="626"/>
      <c r="N169" s="626"/>
      <c r="O169" s="626"/>
      <c r="P169" s="626"/>
      <c r="Q169" s="626"/>
      <c r="R169" s="626"/>
      <c r="S169" s="626"/>
      <c r="T169" s="626"/>
      <c r="U169" s="626"/>
      <c r="V169" s="626"/>
      <c r="W169" s="626"/>
      <c r="X169" s="626"/>
      <c r="Y169" s="626"/>
      <c r="Z169" s="626"/>
      <c r="AA169" s="626"/>
      <c r="AB169" s="626"/>
      <c r="AC169" s="626"/>
      <c r="AD169" s="626"/>
      <c r="AE169" s="626"/>
      <c r="AF169" s="626"/>
      <c r="AG169" s="626"/>
      <c r="AH169" s="626"/>
      <c r="AI169" s="626"/>
      <c r="AJ169" s="626"/>
      <c r="AK169" s="626"/>
      <c r="AL169" s="626"/>
      <c r="AM169" s="626"/>
      <c r="AN169" s="626"/>
      <c r="AO169" s="626"/>
      <c r="AP169" s="626"/>
      <c r="AQ169" s="626"/>
      <c r="AR169" s="626"/>
      <c r="AS169" s="626"/>
      <c r="AT169" s="626"/>
      <c r="AU169" s="626"/>
      <c r="AV169" s="626"/>
      <c r="AW169" s="626"/>
      <c r="AX169" s="626"/>
      <c r="AY169" s="626"/>
      <c r="AZ169" s="626"/>
      <c r="BA169" s="626"/>
      <c r="BB169" s="626"/>
      <c r="BC169" s="626"/>
      <c r="BD169" s="626"/>
      <c r="BE169" s="626"/>
      <c r="BF169" s="626"/>
      <c r="BG169" s="626"/>
      <c r="BH169" s="626"/>
      <c r="BI169" s="626"/>
      <c r="BJ169" s="626"/>
      <c r="BK169" s="626"/>
      <c r="BL169" s="626"/>
      <c r="BM169" s="626"/>
      <c r="BN169" s="626"/>
      <c r="BO169" s="626"/>
      <c r="BP169" s="626"/>
      <c r="BQ169" s="626"/>
      <c r="BR169" s="626"/>
      <c r="BS169" s="626"/>
      <c r="BT169" s="626"/>
      <c r="BU169" s="626"/>
      <c r="BV169" s="626"/>
      <c r="BW169" s="626"/>
      <c r="BX169" s="626"/>
      <c r="BY169" s="626"/>
      <c r="BZ169" s="626"/>
      <c r="CA169" s="626"/>
      <c r="CB169" s="626"/>
      <c r="CC169" s="626"/>
      <c r="CD169" s="626"/>
      <c r="CE169" s="626"/>
      <c r="CF169" s="626"/>
      <c r="CG169" s="626"/>
      <c r="CH169" s="626"/>
      <c r="CI169" s="626"/>
      <c r="CJ169" s="626"/>
      <c r="CK169" s="626"/>
      <c r="CL169" s="626"/>
      <c r="CM169" s="626"/>
      <c r="CN169" s="626"/>
      <c r="CO169" s="626"/>
      <c r="CP169" s="626"/>
      <c r="CQ169" s="626"/>
      <c r="CR169" s="626"/>
      <c r="CS169" s="626"/>
      <c r="CT169" s="626"/>
      <c r="CU169" s="626"/>
      <c r="CV169" s="626"/>
      <c r="CW169" s="626"/>
      <c r="CX169" s="633"/>
      <c r="CY169" s="626"/>
      <c r="CZ169" s="626"/>
      <c r="DA169" s="626"/>
      <c r="DB169" s="626"/>
      <c r="DC169" s="626"/>
      <c r="DD169" s="626"/>
      <c r="DE169" s="633"/>
      <c r="DF169" s="626"/>
      <c r="DG169" s="626"/>
      <c r="DH169" s="626"/>
      <c r="DI169" s="626"/>
      <c r="DJ169" s="626"/>
      <c r="DK169" s="626"/>
      <c r="DL169" s="633"/>
      <c r="DM169" s="626"/>
      <c r="DN169" s="626"/>
      <c r="DO169" s="626"/>
      <c r="DP169" s="626"/>
      <c r="DQ169" s="626"/>
      <c r="DR169" s="626"/>
      <c r="DS169" s="633"/>
      <c r="DT169" s="626"/>
      <c r="DU169" s="626"/>
      <c r="DV169" s="626"/>
      <c r="DW169" s="626"/>
      <c r="DX169" s="626"/>
      <c r="DY169" s="626"/>
      <c r="DZ169" s="633"/>
      <c r="EA169" s="626"/>
      <c r="EB169" s="626"/>
      <c r="EC169" s="626"/>
      <c r="ED169" s="626"/>
      <c r="EE169" s="626"/>
      <c r="EF169" s="626"/>
      <c r="EG169" s="633"/>
      <c r="EH169" s="626"/>
      <c r="EI169" s="626"/>
      <c r="EJ169" s="626"/>
      <c r="EK169" s="626"/>
      <c r="EL169" s="626"/>
      <c r="EM169" s="626"/>
      <c r="EN169" s="633"/>
      <c r="EO169" s="626"/>
      <c r="EP169" s="626"/>
      <c r="EQ169" s="626"/>
      <c r="ER169" s="626"/>
      <c r="ES169" s="626"/>
      <c r="ET169" s="626"/>
      <c r="EU169" s="633"/>
      <c r="EV169" s="626"/>
      <c r="EW169" s="626"/>
      <c r="EX169" s="626"/>
      <c r="EY169" s="626"/>
      <c r="EZ169" s="626"/>
      <c r="FA169" s="626"/>
      <c r="FB169" s="633"/>
      <c r="FC169" s="626"/>
      <c r="FD169" s="626"/>
      <c r="FE169" s="626"/>
      <c r="FF169" s="626"/>
      <c r="FG169" s="626"/>
      <c r="FH169" s="626"/>
      <c r="FI169" s="633"/>
      <c r="FJ169" s="626"/>
      <c r="FK169" s="626"/>
      <c r="FL169" s="626"/>
      <c r="FM169" s="626"/>
      <c r="FN169" s="626"/>
      <c r="FO169" s="626"/>
      <c r="FP169" s="633"/>
      <c r="FQ169" s="626"/>
      <c r="FR169" s="626"/>
      <c r="FS169" s="626"/>
      <c r="FT169" s="626"/>
      <c r="FU169" s="627"/>
      <c r="FV169" s="625"/>
      <c r="FW169" s="633"/>
      <c r="FX169" s="626"/>
      <c r="FY169" s="626"/>
      <c r="FZ169" s="626"/>
      <c r="GA169" s="626"/>
      <c r="GB169" s="626"/>
      <c r="GC169" s="626"/>
      <c r="GD169" s="633"/>
      <c r="GE169" s="626"/>
      <c r="GF169" s="626"/>
      <c r="GG169" s="626"/>
      <c r="GH169" s="626"/>
      <c r="GI169" s="626"/>
      <c r="GJ169" s="626"/>
      <c r="GK169" s="633"/>
      <c r="GL169" s="626"/>
      <c r="GM169" s="626"/>
      <c r="GN169" s="626"/>
      <c r="GO169" s="626"/>
      <c r="GP169" s="626"/>
      <c r="GQ169" s="626"/>
      <c r="GR169" s="633"/>
      <c r="GS169" s="626"/>
      <c r="GT169" s="626"/>
      <c r="GU169" s="626"/>
      <c r="GV169" s="626"/>
      <c r="GW169" s="626"/>
      <c r="GX169" s="626"/>
      <c r="GY169" s="634"/>
      <c r="GZ169" s="625"/>
      <c r="HA169" s="626"/>
      <c r="HB169" s="626"/>
      <c r="HC169" s="626"/>
      <c r="HD169" s="626"/>
      <c r="HE169" s="626"/>
      <c r="HF169" s="633"/>
      <c r="HG169" s="626"/>
      <c r="HH169" s="626"/>
      <c r="HI169" s="626"/>
      <c r="HJ169" s="626"/>
      <c r="HK169" s="626"/>
      <c r="HL169" s="626"/>
      <c r="HM169" s="633"/>
      <c r="HN169" s="626"/>
      <c r="HO169" s="626"/>
      <c r="HP169" s="626"/>
      <c r="HQ169" s="626"/>
      <c r="HR169" s="626"/>
      <c r="HS169" s="626"/>
      <c r="HT169" s="633"/>
      <c r="HU169" s="626"/>
      <c r="HV169" s="626"/>
      <c r="HW169" s="626"/>
      <c r="HX169" s="626"/>
      <c r="HY169" s="626"/>
      <c r="HZ169" s="626"/>
      <c r="IA169" s="633"/>
      <c r="IB169" s="626"/>
      <c r="IC169" s="626"/>
      <c r="ID169" s="653"/>
      <c r="IE169" s="654"/>
      <c r="IF169" s="655"/>
      <c r="IG169" s="655"/>
      <c r="IH169" s="633"/>
      <c r="II169" s="626"/>
      <c r="IJ169" s="626"/>
      <c r="IK169" s="626"/>
      <c r="IL169" s="626"/>
      <c r="IM169" s="626"/>
      <c r="IO169" s="633"/>
      <c r="IP169" s="626"/>
      <c r="IQ169" s="626"/>
      <c r="IR169" s="626"/>
      <c r="IS169" s="626"/>
      <c r="IT169" s="626"/>
      <c r="IU169" s="626"/>
      <c r="IV169" s="633"/>
      <c r="IW169" s="626"/>
      <c r="IX169" s="626"/>
      <c r="IY169" s="626"/>
      <c r="IZ169" s="626"/>
      <c r="JA169" s="626"/>
      <c r="JB169" s="626"/>
      <c r="JC169" s="633"/>
      <c r="JD169" s="626"/>
      <c r="JE169" s="626"/>
      <c r="JF169" s="626"/>
      <c r="JG169" s="626"/>
      <c r="JH169" s="626"/>
      <c r="JI169" s="626"/>
      <c r="JJ169" s="633"/>
      <c r="JK169" s="626"/>
      <c r="JL169" s="626"/>
      <c r="JM169" s="626"/>
      <c r="JN169" s="626"/>
      <c r="JO169" s="626"/>
      <c r="JP169" s="626"/>
      <c r="JQ169" s="633"/>
      <c r="JR169" s="626"/>
      <c r="JS169" s="626"/>
      <c r="JT169" s="626"/>
      <c r="JU169" s="626"/>
      <c r="JV169" s="626"/>
      <c r="JW169" s="626"/>
      <c r="JX169" s="633"/>
      <c r="JY169" s="626"/>
      <c r="JZ169" s="626"/>
      <c r="KA169" s="626"/>
      <c r="KB169" s="626"/>
      <c r="KC169" s="626"/>
      <c r="KD169" s="626"/>
      <c r="KE169" s="633"/>
      <c r="KF169" s="643"/>
      <c r="KG169" s="643"/>
      <c r="KH169" s="643"/>
      <c r="KI169" s="643"/>
      <c r="KJ169" s="643"/>
      <c r="KK169" s="643"/>
      <c r="KL169" s="644"/>
      <c r="KM169" s="643"/>
      <c r="KN169" s="643"/>
      <c r="KO169" s="643"/>
      <c r="KP169" s="643"/>
      <c r="KQ169" s="643"/>
      <c r="KR169" s="643"/>
      <c r="KS169" s="644"/>
      <c r="KT169" s="643"/>
      <c r="KU169" s="643"/>
      <c r="KV169" s="643"/>
      <c r="KW169" s="643"/>
      <c r="KX169" s="643">
        <v>18</v>
      </c>
      <c r="KY169" s="643">
        <v>30</v>
      </c>
      <c r="KZ169" s="644"/>
      <c r="LA169" s="626">
        <v>6</v>
      </c>
      <c r="LB169" s="643"/>
      <c r="LC169" s="643"/>
      <c r="LD169" s="643"/>
      <c r="LE169" s="643"/>
      <c r="LF169" s="643"/>
      <c r="LG169" s="644"/>
      <c r="LH169" s="643"/>
      <c r="LI169" s="643"/>
      <c r="LJ169" s="643"/>
      <c r="LK169" s="643"/>
      <c r="LL169" s="643"/>
      <c r="LM169" s="643"/>
      <c r="LN169" s="644"/>
      <c r="LO169" s="643"/>
      <c r="LP169" s="643"/>
      <c r="LQ169" s="643"/>
      <c r="LR169" s="643"/>
      <c r="LS169" s="643"/>
      <c r="LT169" s="643"/>
      <c r="LU169" s="633"/>
      <c r="LV169" s="626"/>
      <c r="LW169" s="626"/>
      <c r="LX169" s="626"/>
      <c r="LY169" s="626"/>
      <c r="LZ169" s="643"/>
      <c r="MA169" s="643"/>
      <c r="MB169" s="644"/>
      <c r="MC169" s="790"/>
      <c r="MD169" s="790"/>
      <c r="ME169" s="790"/>
      <c r="MF169" s="790"/>
      <c r="MG169" s="790"/>
      <c r="MH169" s="790"/>
      <c r="MI169" s="633"/>
      <c r="MJ169" s="626"/>
      <c r="MK169" s="626"/>
      <c r="ML169" s="626"/>
      <c r="MM169" s="626"/>
      <c r="MN169" s="626"/>
      <c r="MO169" s="626"/>
      <c r="MP169" s="633"/>
      <c r="MQ169" s="626"/>
      <c r="MR169" s="626"/>
      <c r="MS169" s="626"/>
      <c r="MT169" s="626"/>
    </row>
    <row r="170" spans="1:358" ht="22.8" customHeight="1">
      <c r="A170" s="630">
        <v>3</v>
      </c>
      <c r="B170" s="630"/>
      <c r="C170" s="630"/>
      <c r="D170" s="630"/>
      <c r="E170" s="630"/>
      <c r="F170" s="631" t="s">
        <v>648</v>
      </c>
      <c r="G170" s="632">
        <f t="shared" si="13"/>
        <v>0</v>
      </c>
      <c r="H170" s="625"/>
      <c r="I170" s="626"/>
      <c r="J170" s="626"/>
      <c r="K170" s="626"/>
      <c r="L170" s="626"/>
      <c r="M170" s="626"/>
      <c r="N170" s="626"/>
      <c r="O170" s="626"/>
      <c r="P170" s="626"/>
      <c r="Q170" s="626"/>
      <c r="R170" s="626"/>
      <c r="S170" s="626"/>
      <c r="T170" s="626"/>
      <c r="U170" s="626"/>
      <c r="V170" s="626"/>
      <c r="W170" s="626"/>
      <c r="X170" s="626"/>
      <c r="Y170" s="626"/>
      <c r="Z170" s="626"/>
      <c r="AA170" s="626"/>
      <c r="AB170" s="626"/>
      <c r="AC170" s="626"/>
      <c r="AD170" s="626"/>
      <c r="AE170" s="626"/>
      <c r="AF170" s="626"/>
      <c r="AG170" s="626"/>
      <c r="AH170" s="626"/>
      <c r="AI170" s="626"/>
      <c r="AJ170" s="626"/>
      <c r="AK170" s="626"/>
      <c r="AL170" s="626"/>
      <c r="AM170" s="626"/>
      <c r="AN170" s="626"/>
      <c r="AO170" s="626"/>
      <c r="AP170" s="626"/>
      <c r="AQ170" s="626"/>
      <c r="AR170" s="626"/>
      <c r="AS170" s="626"/>
      <c r="AT170" s="626"/>
      <c r="AU170" s="626"/>
      <c r="AV170" s="626"/>
      <c r="AW170" s="626"/>
      <c r="AX170" s="626"/>
      <c r="AY170" s="626"/>
      <c r="AZ170" s="626"/>
      <c r="BA170" s="626"/>
      <c r="BB170" s="626"/>
      <c r="BC170" s="626"/>
      <c r="BD170" s="626"/>
      <c r="BE170" s="626"/>
      <c r="BF170" s="626"/>
      <c r="BG170" s="626"/>
      <c r="BH170" s="626"/>
      <c r="BI170" s="626"/>
      <c r="BJ170" s="626"/>
      <c r="BK170" s="626"/>
      <c r="BL170" s="626"/>
      <c r="BM170" s="626"/>
      <c r="BN170" s="626"/>
      <c r="BO170" s="626"/>
      <c r="BP170" s="626"/>
      <c r="BQ170" s="626"/>
      <c r="BR170" s="626"/>
      <c r="BS170" s="626"/>
      <c r="BT170" s="626"/>
      <c r="BU170" s="626"/>
      <c r="BV170" s="626"/>
      <c r="BW170" s="626"/>
      <c r="BX170" s="626"/>
      <c r="BY170" s="626"/>
      <c r="BZ170" s="626"/>
      <c r="CA170" s="626"/>
      <c r="CB170" s="626"/>
      <c r="CC170" s="626"/>
      <c r="CD170" s="626"/>
      <c r="CE170" s="626"/>
      <c r="CF170" s="626"/>
      <c r="CG170" s="626"/>
      <c r="CH170" s="626"/>
      <c r="CI170" s="626"/>
      <c r="CJ170" s="626"/>
      <c r="CK170" s="626"/>
      <c r="CL170" s="626"/>
      <c r="CM170" s="626"/>
      <c r="CN170" s="626"/>
      <c r="CO170" s="626"/>
      <c r="CP170" s="626"/>
      <c r="CQ170" s="626"/>
      <c r="CR170" s="626"/>
      <c r="CS170" s="626"/>
      <c r="CT170" s="626"/>
      <c r="CU170" s="626"/>
      <c r="CV170" s="626"/>
      <c r="CW170" s="626"/>
      <c r="CX170" s="633"/>
      <c r="CY170" s="626"/>
      <c r="CZ170" s="626"/>
      <c r="DA170" s="626"/>
      <c r="DB170" s="626"/>
      <c r="DC170" s="626"/>
      <c r="DD170" s="626"/>
      <c r="DE170" s="633"/>
      <c r="DF170" s="626"/>
      <c r="DG170" s="626"/>
      <c r="DH170" s="626"/>
      <c r="DI170" s="626"/>
      <c r="DJ170" s="626"/>
      <c r="DK170" s="626"/>
      <c r="DL170" s="633"/>
      <c r="DM170" s="626"/>
      <c r="DN170" s="626"/>
      <c r="DO170" s="626"/>
      <c r="DP170" s="626"/>
      <c r="DQ170" s="626"/>
      <c r="DR170" s="626"/>
      <c r="DS170" s="633"/>
      <c r="DT170" s="626"/>
      <c r="DU170" s="626"/>
      <c r="DV170" s="626"/>
      <c r="DW170" s="626"/>
      <c r="DX170" s="626"/>
      <c r="DY170" s="626"/>
      <c r="DZ170" s="633"/>
      <c r="EA170" s="626"/>
      <c r="EB170" s="626"/>
      <c r="EC170" s="626"/>
      <c r="ED170" s="626"/>
      <c r="EE170" s="626"/>
      <c r="EF170" s="626"/>
      <c r="EG170" s="633"/>
      <c r="EH170" s="626"/>
      <c r="EI170" s="626"/>
      <c r="EJ170" s="626"/>
      <c r="EK170" s="626"/>
      <c r="EL170" s="626"/>
      <c r="EM170" s="626"/>
      <c r="EN170" s="633"/>
      <c r="EO170" s="626"/>
      <c r="EP170" s="626"/>
      <c r="EQ170" s="626"/>
      <c r="ER170" s="626"/>
      <c r="ES170" s="626"/>
      <c r="ET170" s="626"/>
      <c r="EU170" s="633"/>
      <c r="EV170" s="626"/>
      <c r="EW170" s="626"/>
      <c r="EX170" s="626"/>
      <c r="EY170" s="626"/>
      <c r="EZ170" s="626"/>
      <c r="FA170" s="626"/>
      <c r="FB170" s="633"/>
      <c r="FC170" s="626"/>
      <c r="FD170" s="626"/>
      <c r="FE170" s="626"/>
      <c r="FF170" s="626"/>
      <c r="FG170" s="626"/>
      <c r="FH170" s="626"/>
      <c r="FI170" s="633"/>
      <c r="FJ170" s="626"/>
      <c r="FK170" s="626"/>
      <c r="FL170" s="626"/>
      <c r="FM170" s="626"/>
      <c r="FN170" s="626"/>
      <c r="FO170" s="626"/>
      <c r="FP170" s="633"/>
      <c r="FQ170" s="626"/>
      <c r="FR170" s="626"/>
      <c r="FS170" s="626"/>
      <c r="FT170" s="626"/>
      <c r="FU170" s="627"/>
      <c r="FV170" s="625"/>
      <c r="FW170" s="633"/>
      <c r="FX170" s="626"/>
      <c r="FY170" s="626"/>
      <c r="FZ170" s="626"/>
      <c r="GA170" s="626"/>
      <c r="GB170" s="626"/>
      <c r="GC170" s="626"/>
      <c r="GD170" s="633"/>
      <c r="GE170" s="626"/>
      <c r="GF170" s="626"/>
      <c r="GG170" s="626"/>
      <c r="GH170" s="626"/>
      <c r="GI170" s="626"/>
      <c r="GJ170" s="626"/>
      <c r="GK170" s="633"/>
      <c r="GL170" s="626"/>
      <c r="GM170" s="626"/>
      <c r="GN170" s="626"/>
      <c r="GO170" s="626"/>
      <c r="GP170" s="626"/>
      <c r="GQ170" s="626"/>
      <c r="GR170" s="633"/>
      <c r="GS170" s="626"/>
      <c r="GT170" s="626"/>
      <c r="GU170" s="626"/>
      <c r="GV170" s="626"/>
      <c r="GW170" s="626"/>
      <c r="GX170" s="626"/>
      <c r="GY170" s="634"/>
      <c r="GZ170" s="625"/>
      <c r="HA170" s="626"/>
      <c r="HB170" s="626"/>
      <c r="HC170" s="626"/>
      <c r="HD170" s="626"/>
      <c r="HE170" s="626"/>
      <c r="HF170" s="633"/>
      <c r="HG170" s="626"/>
      <c r="HH170" s="626"/>
      <c r="HI170" s="626"/>
      <c r="HJ170" s="626"/>
      <c r="HK170" s="626"/>
      <c r="HL170" s="626"/>
      <c r="HM170" s="633"/>
      <c r="HN170" s="626"/>
      <c r="HO170" s="626"/>
      <c r="HP170" s="626"/>
      <c r="HQ170" s="626"/>
      <c r="HR170" s="626"/>
      <c r="HS170" s="626"/>
      <c r="HT170" s="633"/>
      <c r="HU170" s="626"/>
      <c r="HV170" s="626"/>
      <c r="HW170" s="626"/>
      <c r="HX170" s="626"/>
      <c r="HY170" s="626"/>
      <c r="HZ170" s="626"/>
      <c r="IA170" s="633"/>
      <c r="IB170" s="626"/>
      <c r="IC170" s="626"/>
      <c r="ID170" s="653"/>
      <c r="IE170" s="654"/>
      <c r="IF170" s="655"/>
      <c r="IG170" s="655"/>
      <c r="IH170" s="633"/>
      <c r="II170" s="626"/>
      <c r="IJ170" s="626"/>
      <c r="IK170" s="626"/>
      <c r="IL170" s="626"/>
      <c r="IM170" s="626"/>
      <c r="IN170" s="626"/>
      <c r="IO170" s="633"/>
      <c r="IP170" s="626"/>
      <c r="IQ170" s="626"/>
      <c r="IR170" s="626"/>
      <c r="IS170" s="626"/>
      <c r="IT170" s="626"/>
      <c r="IU170" s="626"/>
      <c r="IV170" s="633"/>
      <c r="IW170" s="626"/>
      <c r="IX170" s="626"/>
      <c r="IY170" s="626"/>
      <c r="IZ170" s="626"/>
      <c r="JA170" s="626"/>
      <c r="JB170" s="626"/>
      <c r="JC170" s="633"/>
      <c r="JD170" s="626"/>
      <c r="JE170" s="626"/>
      <c r="JF170" s="626"/>
      <c r="JG170" s="626"/>
      <c r="JH170" s="626"/>
      <c r="JI170" s="626"/>
      <c r="JJ170" s="633"/>
      <c r="JK170" s="626"/>
      <c r="JL170" s="626"/>
      <c r="JM170" s="626"/>
      <c r="JN170" s="626"/>
      <c r="JO170" s="626"/>
      <c r="JP170" s="626"/>
      <c r="JQ170" s="633"/>
      <c r="JR170" s="626"/>
      <c r="JS170" s="626"/>
      <c r="JT170" s="626"/>
      <c r="JU170" s="626"/>
      <c r="JV170" s="626"/>
      <c r="JW170" s="626"/>
      <c r="JX170" s="633"/>
      <c r="JY170" s="626"/>
      <c r="JZ170" s="626"/>
      <c r="KA170" s="626"/>
      <c r="KB170" s="626"/>
      <c r="KC170" s="626"/>
      <c r="KD170" s="626"/>
      <c r="KE170" s="633"/>
      <c r="KF170" s="643"/>
      <c r="KG170" s="643"/>
      <c r="KH170" s="643"/>
      <c r="KI170" s="643"/>
      <c r="KJ170" s="643"/>
      <c r="KK170" s="643"/>
      <c r="KL170" s="644"/>
      <c r="KM170" s="643"/>
      <c r="KN170" s="643"/>
      <c r="KO170" s="643"/>
      <c r="KP170" s="643"/>
      <c r="KQ170" s="643"/>
      <c r="KR170" s="643"/>
      <c r="KS170" s="644"/>
      <c r="KT170" s="643"/>
      <c r="KU170" s="643"/>
      <c r="KV170" s="643"/>
      <c r="KW170" s="643"/>
      <c r="KX170" s="643"/>
      <c r="KY170" s="643"/>
      <c r="KZ170" s="644"/>
      <c r="LA170" s="626"/>
      <c r="LB170" s="643"/>
      <c r="LC170" s="643"/>
      <c r="LD170" s="643"/>
      <c r="LE170" s="643"/>
      <c r="LF170" s="643"/>
      <c r="LG170" s="644"/>
      <c r="LH170" s="643"/>
      <c r="LI170" s="643"/>
      <c r="LJ170" s="643"/>
      <c r="LK170" s="643"/>
      <c r="LL170" s="643"/>
      <c r="LM170" s="643"/>
      <c r="LN170" s="644"/>
      <c r="LO170" s="643"/>
      <c r="LP170" s="643"/>
      <c r="LQ170" s="643"/>
      <c r="LR170" s="643"/>
      <c r="LS170" s="643"/>
      <c r="LT170" s="643"/>
      <c r="LU170" s="633"/>
      <c r="LV170" s="643"/>
      <c r="LW170" s="643"/>
      <c r="LX170" s="643"/>
      <c r="LY170" s="643"/>
      <c r="LZ170" s="643"/>
      <c r="MA170" s="643"/>
      <c r="MB170" s="644"/>
      <c r="MC170" s="790"/>
      <c r="MD170" s="790"/>
      <c r="ME170" s="790"/>
      <c r="MF170" s="790"/>
      <c r="MG170" s="790"/>
      <c r="MH170" s="790"/>
      <c r="MI170" s="633"/>
      <c r="MJ170" s="626"/>
      <c r="MK170" s="626"/>
      <c r="ML170" s="626"/>
      <c r="MM170" s="626"/>
      <c r="MN170" s="626"/>
      <c r="MO170" s="626"/>
      <c r="MP170" s="633"/>
      <c r="MQ170" s="626"/>
      <c r="MR170" s="626"/>
      <c r="MS170" s="626"/>
      <c r="MT170" s="626"/>
    </row>
    <row r="171" spans="1:358" ht="22.8" customHeight="1">
      <c r="A171" s="776">
        <v>3</v>
      </c>
      <c r="B171" s="776" t="s">
        <v>812</v>
      </c>
      <c r="C171" s="776" t="s">
        <v>813</v>
      </c>
      <c r="D171" s="723"/>
      <c r="E171" s="723" t="s">
        <v>645</v>
      </c>
      <c r="F171" s="631" t="s">
        <v>814</v>
      </c>
      <c r="G171" s="716">
        <f t="shared" si="13"/>
        <v>75</v>
      </c>
      <c r="H171" s="625"/>
      <c r="I171" s="626"/>
      <c r="J171" s="626"/>
      <c r="K171" s="626"/>
      <c r="L171" s="626"/>
      <c r="M171" s="626"/>
      <c r="N171" s="626"/>
      <c r="O171" s="626"/>
      <c r="P171" s="626"/>
      <c r="Q171" s="626"/>
      <c r="R171" s="626"/>
      <c r="S171" s="626"/>
      <c r="T171" s="626"/>
      <c r="U171" s="626"/>
      <c r="V171" s="626"/>
      <c r="W171" s="626"/>
      <c r="X171" s="626"/>
      <c r="Y171" s="626"/>
      <c r="Z171" s="626"/>
      <c r="AA171" s="626"/>
      <c r="AB171" s="626"/>
      <c r="AC171" s="626"/>
      <c r="AD171" s="626"/>
      <c r="AE171" s="626"/>
      <c r="AF171" s="626"/>
      <c r="AG171" s="626"/>
      <c r="AH171" s="626"/>
      <c r="AI171" s="626"/>
      <c r="AJ171" s="626"/>
      <c r="AK171" s="626"/>
      <c r="AL171" s="626"/>
      <c r="AM171" s="626"/>
      <c r="AN171" s="626"/>
      <c r="AO171" s="626"/>
      <c r="AP171" s="626"/>
      <c r="AQ171" s="626"/>
      <c r="AR171" s="626"/>
      <c r="AS171" s="626"/>
      <c r="AT171" s="626"/>
      <c r="AU171" s="626"/>
      <c r="AV171" s="626"/>
      <c r="AW171" s="626"/>
      <c r="AX171" s="626"/>
      <c r="AY171" s="626"/>
      <c r="AZ171" s="626"/>
      <c r="BA171" s="626"/>
      <c r="BB171" s="626"/>
      <c r="BC171" s="626"/>
      <c r="BD171" s="626"/>
      <c r="BE171" s="626"/>
      <c r="BF171" s="626"/>
      <c r="BG171" s="626"/>
      <c r="BH171" s="626"/>
      <c r="BI171" s="626"/>
      <c r="BJ171" s="626"/>
      <c r="BK171" s="626"/>
      <c r="BL171" s="626"/>
      <c r="BM171" s="626"/>
      <c r="BN171" s="626"/>
      <c r="BO171" s="626"/>
      <c r="BP171" s="626"/>
      <c r="BQ171" s="626"/>
      <c r="BR171" s="626"/>
      <c r="BS171" s="626"/>
      <c r="BT171" s="626"/>
      <c r="BU171" s="626"/>
      <c r="BV171" s="626"/>
      <c r="BW171" s="626"/>
      <c r="BX171" s="626"/>
      <c r="BY171" s="626"/>
      <c r="BZ171" s="626"/>
      <c r="CA171" s="626"/>
      <c r="CB171" s="626"/>
      <c r="CC171" s="626"/>
      <c r="CD171" s="626"/>
      <c r="CE171" s="626"/>
      <c r="CF171" s="626"/>
      <c r="CG171" s="626"/>
      <c r="CH171" s="626"/>
      <c r="CI171" s="626"/>
      <c r="CJ171" s="626"/>
      <c r="CK171" s="626"/>
      <c r="CL171" s="626"/>
      <c r="CM171" s="626"/>
      <c r="CN171" s="626"/>
      <c r="CO171" s="626"/>
      <c r="CP171" s="626"/>
      <c r="CQ171" s="626"/>
      <c r="CR171" s="626"/>
      <c r="CS171" s="626"/>
      <c r="CT171" s="626"/>
      <c r="CU171" s="626"/>
      <c r="CV171" s="626"/>
      <c r="CW171" s="626"/>
      <c r="CX171" s="633"/>
      <c r="CY171" s="626"/>
      <c r="CZ171" s="626"/>
      <c r="DA171" s="626"/>
      <c r="DB171" s="626"/>
      <c r="DC171" s="626"/>
      <c r="DD171" s="626"/>
      <c r="DE171" s="633"/>
      <c r="DF171" s="626"/>
      <c r="DG171" s="626"/>
      <c r="DH171" s="626"/>
      <c r="DI171" s="626"/>
      <c r="DJ171" s="626"/>
      <c r="DK171" s="626"/>
      <c r="DL171" s="633"/>
      <c r="DM171" s="626"/>
      <c r="DN171" s="626"/>
      <c r="DO171" s="626"/>
      <c r="DP171" s="626"/>
      <c r="DQ171" s="626"/>
      <c r="DR171" s="626"/>
      <c r="DS171" s="633"/>
      <c r="DT171" s="626"/>
      <c r="DU171" s="626"/>
      <c r="DV171" s="626"/>
      <c r="DW171" s="626"/>
      <c r="DX171" s="626"/>
      <c r="DY171" s="626"/>
      <c r="DZ171" s="633"/>
      <c r="EA171" s="626"/>
      <c r="EB171" s="626"/>
      <c r="EC171" s="626"/>
      <c r="ED171" s="626"/>
      <c r="EE171" s="626"/>
      <c r="EF171" s="626"/>
      <c r="EG171" s="633"/>
      <c r="EH171" s="626"/>
      <c r="EI171" s="626"/>
      <c r="EJ171" s="626"/>
      <c r="EK171" s="626"/>
      <c r="EL171" s="626"/>
      <c r="EM171" s="626"/>
      <c r="EN171" s="633"/>
      <c r="EO171" s="626"/>
      <c r="EP171" s="626"/>
      <c r="EQ171" s="626"/>
      <c r="ER171" s="626"/>
      <c r="ES171" s="626"/>
      <c r="ET171" s="626"/>
      <c r="EU171" s="633"/>
      <c r="EV171" s="626"/>
      <c r="EW171" s="626"/>
      <c r="EX171" s="626"/>
      <c r="EY171" s="626"/>
      <c r="EZ171" s="626"/>
      <c r="FA171" s="626"/>
      <c r="FB171" s="633"/>
      <c r="FC171" s="626"/>
      <c r="FD171" s="626"/>
      <c r="FE171" s="626"/>
      <c r="FF171" s="626"/>
      <c r="FG171" s="626"/>
      <c r="FH171" s="626"/>
      <c r="FI171" s="633"/>
      <c r="FJ171" s="626"/>
      <c r="FK171" s="626"/>
      <c r="FL171" s="626"/>
      <c r="FM171" s="626"/>
      <c r="FN171" s="626"/>
      <c r="FO171" s="626"/>
      <c r="FP171" s="633"/>
      <c r="FQ171" s="626"/>
      <c r="FR171" s="626"/>
      <c r="FS171" s="626"/>
      <c r="FT171" s="626"/>
      <c r="FU171" s="627"/>
      <c r="FV171" s="625"/>
      <c r="FW171" s="633"/>
      <c r="FX171" s="626"/>
      <c r="FY171" s="626"/>
      <c r="FZ171" s="626"/>
      <c r="GA171" s="626"/>
      <c r="GB171" s="626"/>
      <c r="GC171" s="626"/>
      <c r="GD171" s="633"/>
      <c r="GE171" s="626"/>
      <c r="GF171" s="626"/>
      <c r="GG171" s="626"/>
      <c r="GH171" s="626"/>
      <c r="GI171" s="626"/>
      <c r="GJ171" s="626"/>
      <c r="GK171" s="633"/>
      <c r="GL171" s="626"/>
      <c r="GM171" s="626"/>
      <c r="GN171" s="626"/>
      <c r="GO171" s="626"/>
      <c r="GP171" s="626"/>
      <c r="GQ171" s="626"/>
      <c r="GR171" s="633"/>
      <c r="GS171" s="626"/>
      <c r="GT171" s="626"/>
      <c r="GU171" s="626"/>
      <c r="GV171" s="626"/>
      <c r="GW171" s="626"/>
      <c r="GX171" s="626"/>
      <c r="GY171" s="634"/>
      <c r="GZ171" s="625"/>
      <c r="HA171" s="626"/>
      <c r="HB171" s="626"/>
      <c r="HC171" s="626"/>
      <c r="HD171" s="626"/>
      <c r="HE171" s="626"/>
      <c r="HF171" s="633"/>
      <c r="HG171" s="626"/>
      <c r="HH171" s="626"/>
      <c r="HI171" s="626"/>
      <c r="HJ171" s="626"/>
      <c r="HK171" s="626"/>
      <c r="HL171" s="626"/>
      <c r="HM171" s="633"/>
      <c r="HN171" s="626"/>
      <c r="HO171" s="626"/>
      <c r="HP171" s="626"/>
      <c r="HQ171" s="626"/>
      <c r="HR171" s="626"/>
      <c r="HS171" s="626"/>
      <c r="HT171" s="633"/>
      <c r="HU171" s="626"/>
      <c r="HV171" s="626"/>
      <c r="HW171" s="626"/>
      <c r="HX171" s="626"/>
      <c r="HY171" s="626"/>
      <c r="HZ171" s="626"/>
      <c r="IA171" s="633"/>
      <c r="IB171" s="626"/>
      <c r="IC171" s="626"/>
      <c r="ID171" s="653"/>
      <c r="IE171" s="654"/>
      <c r="IF171" s="655"/>
      <c r="IG171" s="655"/>
      <c r="IH171" s="633"/>
      <c r="II171" s="626"/>
      <c r="IJ171" s="626"/>
      <c r="IK171" s="626"/>
      <c r="IL171" s="626"/>
      <c r="IM171" s="626"/>
      <c r="IN171" s="626"/>
      <c r="IO171" s="633"/>
      <c r="IP171" s="626"/>
      <c r="IQ171" s="626"/>
      <c r="IR171" s="626"/>
      <c r="IS171" s="626"/>
      <c r="IT171" s="626"/>
      <c r="IU171" s="626"/>
      <c r="IV171" s="633"/>
      <c r="IW171" s="626"/>
      <c r="IX171" s="626"/>
      <c r="IY171" s="626"/>
      <c r="IZ171" s="626"/>
      <c r="JA171" s="626"/>
      <c r="JB171" s="626"/>
      <c r="JC171" s="633"/>
      <c r="JD171" s="626"/>
      <c r="JE171" s="626"/>
      <c r="JF171" s="626"/>
      <c r="JG171" s="626"/>
      <c r="JH171" s="626"/>
      <c r="JI171" s="626"/>
      <c r="JJ171" s="633"/>
      <c r="JK171" s="626"/>
      <c r="JL171" s="626"/>
      <c r="JM171" s="626"/>
      <c r="JN171" s="626"/>
      <c r="JO171" s="626"/>
      <c r="JP171" s="626"/>
      <c r="JQ171" s="633"/>
      <c r="JR171" s="626"/>
      <c r="JS171" s="626"/>
      <c r="JT171" s="626"/>
      <c r="JU171" s="626"/>
      <c r="JV171" s="626"/>
      <c r="JW171" s="626"/>
      <c r="JX171" s="633"/>
      <c r="JY171" s="626"/>
      <c r="JZ171" s="626"/>
      <c r="KA171" s="626"/>
      <c r="KB171" s="626"/>
      <c r="KC171" s="626"/>
      <c r="KD171" s="626"/>
      <c r="KE171" s="633"/>
      <c r="KF171" s="643"/>
      <c r="KG171" s="643"/>
      <c r="KH171" s="643"/>
      <c r="KI171" s="643"/>
      <c r="KJ171" s="643"/>
      <c r="KK171" s="643"/>
      <c r="KL171" s="644"/>
      <c r="KM171" s="643"/>
      <c r="KN171" s="643"/>
      <c r="KO171" s="643"/>
      <c r="KP171" s="643"/>
      <c r="KQ171" s="643"/>
      <c r="KR171" s="643"/>
      <c r="KS171" s="644"/>
      <c r="KT171" s="643"/>
      <c r="KU171" s="643"/>
      <c r="KV171" s="643"/>
      <c r="KW171" s="643"/>
      <c r="KX171" s="643"/>
      <c r="KZ171" s="644"/>
      <c r="LA171" s="643">
        <v>15</v>
      </c>
      <c r="LB171" s="643">
        <v>30</v>
      </c>
      <c r="LC171" s="643">
        <v>30</v>
      </c>
      <c r="LD171" s="643"/>
      <c r="LE171" s="643"/>
      <c r="LF171" s="643"/>
      <c r="LG171" s="644"/>
      <c r="LH171" s="643"/>
      <c r="LI171" s="643"/>
      <c r="LJ171" s="643"/>
      <c r="LK171" s="643"/>
      <c r="LL171" s="643"/>
      <c r="LM171" s="643"/>
      <c r="LN171" s="644"/>
      <c r="LO171" s="643"/>
      <c r="LP171" s="643"/>
      <c r="LQ171" s="643"/>
      <c r="LR171" s="643"/>
      <c r="LS171" s="643"/>
      <c r="LT171" s="643"/>
      <c r="LU171" s="633"/>
      <c r="LV171" s="626"/>
      <c r="LW171" s="626"/>
      <c r="LX171" s="626"/>
      <c r="LY171" s="626"/>
      <c r="LZ171" s="643"/>
      <c r="MA171" s="643"/>
      <c r="MB171" s="644"/>
      <c r="MC171" s="790"/>
      <c r="MD171" s="790"/>
      <c r="ME171" s="790"/>
      <c r="MF171" s="790"/>
      <c r="MG171" s="790"/>
      <c r="MH171" s="790"/>
      <c r="MI171" s="633"/>
      <c r="MJ171" s="626"/>
      <c r="MK171" s="626"/>
      <c r="ML171" s="626"/>
      <c r="MM171" s="626"/>
      <c r="MN171" s="626"/>
      <c r="MO171" s="626"/>
      <c r="MP171" s="633"/>
      <c r="MQ171" s="626"/>
      <c r="MR171" s="626"/>
      <c r="MS171" s="626"/>
      <c r="MT171" s="626"/>
    </row>
    <row r="172" spans="1:358" ht="22.8" customHeight="1">
      <c r="A172" s="630">
        <v>3</v>
      </c>
      <c r="B172" s="630"/>
      <c r="C172" s="630"/>
      <c r="D172" s="630"/>
      <c r="E172" s="630"/>
      <c r="F172" s="631" t="s">
        <v>648</v>
      </c>
      <c r="G172" s="716">
        <f t="shared" si="13"/>
        <v>0</v>
      </c>
      <c r="H172" s="625"/>
      <c r="I172" s="626"/>
      <c r="J172" s="626"/>
      <c r="K172" s="626"/>
      <c r="L172" s="626"/>
      <c r="M172" s="626"/>
      <c r="N172" s="626"/>
      <c r="O172" s="626"/>
      <c r="P172" s="626"/>
      <c r="Q172" s="626"/>
      <c r="R172" s="626"/>
      <c r="S172" s="626"/>
      <c r="T172" s="626"/>
      <c r="U172" s="626"/>
      <c r="V172" s="626"/>
      <c r="W172" s="626"/>
      <c r="X172" s="626"/>
      <c r="Y172" s="626"/>
      <c r="Z172" s="626"/>
      <c r="AA172" s="626"/>
      <c r="AB172" s="626"/>
      <c r="AC172" s="626"/>
      <c r="AD172" s="626"/>
      <c r="AE172" s="626"/>
      <c r="AF172" s="626"/>
      <c r="AG172" s="626"/>
      <c r="AH172" s="626"/>
      <c r="AI172" s="626"/>
      <c r="AJ172" s="626"/>
      <c r="AK172" s="626"/>
      <c r="AL172" s="626"/>
      <c r="AM172" s="626"/>
      <c r="AN172" s="626"/>
      <c r="AO172" s="626"/>
      <c r="AP172" s="626"/>
      <c r="AQ172" s="626"/>
      <c r="AR172" s="626"/>
      <c r="AS172" s="626"/>
      <c r="AT172" s="626"/>
      <c r="AU172" s="626"/>
      <c r="AV172" s="626"/>
      <c r="AW172" s="626"/>
      <c r="AX172" s="626"/>
      <c r="AY172" s="626"/>
      <c r="AZ172" s="626"/>
      <c r="BA172" s="626"/>
      <c r="BB172" s="626"/>
      <c r="BC172" s="626"/>
      <c r="BD172" s="626"/>
      <c r="BE172" s="626"/>
      <c r="BF172" s="626"/>
      <c r="BG172" s="626"/>
      <c r="BH172" s="626"/>
      <c r="BI172" s="626"/>
      <c r="BJ172" s="626"/>
      <c r="BK172" s="626"/>
      <c r="BL172" s="626"/>
      <c r="BM172" s="626"/>
      <c r="BN172" s="626"/>
      <c r="BO172" s="626"/>
      <c r="BP172" s="626"/>
      <c r="BQ172" s="626"/>
      <c r="BR172" s="626"/>
      <c r="BS172" s="626"/>
      <c r="BT172" s="626"/>
      <c r="BU172" s="626"/>
      <c r="BV172" s="626"/>
      <c r="BW172" s="626"/>
      <c r="BX172" s="626"/>
      <c r="BY172" s="626"/>
      <c r="BZ172" s="626"/>
      <c r="CA172" s="626"/>
      <c r="CB172" s="626"/>
      <c r="CC172" s="626"/>
      <c r="CD172" s="626"/>
      <c r="CE172" s="626"/>
      <c r="CF172" s="626"/>
      <c r="CG172" s="626"/>
      <c r="CH172" s="626"/>
      <c r="CI172" s="626"/>
      <c r="CJ172" s="626"/>
      <c r="CK172" s="626"/>
      <c r="CL172" s="626"/>
      <c r="CM172" s="626"/>
      <c r="CN172" s="626"/>
      <c r="CO172" s="626"/>
      <c r="CP172" s="626"/>
      <c r="CQ172" s="626"/>
      <c r="CR172" s="626"/>
      <c r="CS172" s="626"/>
      <c r="CT172" s="626"/>
      <c r="CU172" s="626"/>
      <c r="CV172" s="626"/>
      <c r="CW172" s="626"/>
      <c r="CX172" s="633"/>
      <c r="CY172" s="626"/>
      <c r="CZ172" s="626"/>
      <c r="DA172" s="626"/>
      <c r="DB172" s="626"/>
      <c r="DC172" s="626"/>
      <c r="DD172" s="626"/>
      <c r="DE172" s="633"/>
      <c r="DF172" s="626"/>
      <c r="DG172" s="626"/>
      <c r="DH172" s="626"/>
      <c r="DI172" s="626"/>
      <c r="DJ172" s="626"/>
      <c r="DK172" s="626"/>
      <c r="DL172" s="633"/>
      <c r="DM172" s="626"/>
      <c r="DN172" s="626"/>
      <c r="DO172" s="626"/>
      <c r="DP172" s="626"/>
      <c r="DQ172" s="626"/>
      <c r="DR172" s="626"/>
      <c r="DS172" s="633"/>
      <c r="DT172" s="626"/>
      <c r="DU172" s="626"/>
      <c r="DV172" s="626"/>
      <c r="DW172" s="626"/>
      <c r="DX172" s="626"/>
      <c r="DY172" s="626"/>
      <c r="DZ172" s="633"/>
      <c r="EA172" s="626"/>
      <c r="EB172" s="626"/>
      <c r="EC172" s="626"/>
      <c r="ED172" s="626"/>
      <c r="EE172" s="626"/>
      <c r="EF172" s="626"/>
      <c r="EG172" s="633"/>
      <c r="EH172" s="626"/>
      <c r="EI172" s="626"/>
      <c r="EJ172" s="626"/>
      <c r="EK172" s="626"/>
      <c r="EL172" s="626"/>
      <c r="EM172" s="626"/>
      <c r="EN172" s="633"/>
      <c r="EO172" s="626"/>
      <c r="EP172" s="626"/>
      <c r="EQ172" s="626"/>
      <c r="ER172" s="626"/>
      <c r="ES172" s="626"/>
      <c r="ET172" s="626"/>
      <c r="EU172" s="633"/>
      <c r="EV172" s="626"/>
      <c r="EW172" s="626"/>
      <c r="EX172" s="626"/>
      <c r="EY172" s="626"/>
      <c r="EZ172" s="626"/>
      <c r="FA172" s="626"/>
      <c r="FB172" s="633"/>
      <c r="FC172" s="626"/>
      <c r="FD172" s="626"/>
      <c r="FE172" s="626"/>
      <c r="FF172" s="626"/>
      <c r="FG172" s="626"/>
      <c r="FH172" s="626"/>
      <c r="FI172" s="633"/>
      <c r="FJ172" s="626"/>
      <c r="FK172" s="626"/>
      <c r="FL172" s="626"/>
      <c r="FM172" s="626"/>
      <c r="FN172" s="626"/>
      <c r="FO172" s="626"/>
      <c r="FP172" s="633"/>
      <c r="FQ172" s="626"/>
      <c r="FR172" s="626"/>
      <c r="FS172" s="626"/>
      <c r="FT172" s="626"/>
      <c r="FU172" s="627"/>
      <c r="FV172" s="625"/>
      <c r="FW172" s="633"/>
      <c r="FX172" s="626"/>
      <c r="FY172" s="626"/>
      <c r="FZ172" s="626"/>
      <c r="GA172" s="626"/>
      <c r="GB172" s="626"/>
      <c r="GC172" s="626"/>
      <c r="GD172" s="633"/>
      <c r="GE172" s="626"/>
      <c r="GF172" s="626"/>
      <c r="GG172" s="626"/>
      <c r="GH172" s="626"/>
      <c r="GI172" s="626"/>
      <c r="GJ172" s="626"/>
      <c r="GK172" s="633"/>
      <c r="GL172" s="626"/>
      <c r="GM172" s="626"/>
      <c r="GN172" s="626"/>
      <c r="GO172" s="626"/>
      <c r="GP172" s="626"/>
      <c r="GQ172" s="626"/>
      <c r="GR172" s="633"/>
      <c r="GS172" s="626"/>
      <c r="GT172" s="626"/>
      <c r="GU172" s="626"/>
      <c r="GV172" s="626"/>
      <c r="GW172" s="626"/>
      <c r="GX172" s="626"/>
      <c r="GY172" s="634"/>
      <c r="GZ172" s="625"/>
      <c r="HA172" s="626"/>
      <c r="HB172" s="626"/>
      <c r="HC172" s="626"/>
      <c r="HD172" s="626"/>
      <c r="HE172" s="626"/>
      <c r="HF172" s="633"/>
      <c r="HG172" s="626"/>
      <c r="HH172" s="626"/>
      <c r="HI172" s="626"/>
      <c r="HJ172" s="626"/>
      <c r="HK172" s="626"/>
      <c r="HL172" s="626"/>
      <c r="HM172" s="633"/>
      <c r="HN172" s="626"/>
      <c r="HO172" s="626"/>
      <c r="HP172" s="626"/>
      <c r="HQ172" s="626"/>
      <c r="HR172" s="626"/>
      <c r="HS172" s="626"/>
      <c r="HT172" s="633"/>
      <c r="HU172" s="626"/>
      <c r="HV172" s="626"/>
      <c r="HW172" s="626"/>
      <c r="HX172" s="626"/>
      <c r="HY172" s="626"/>
      <c r="HZ172" s="626"/>
      <c r="IA172" s="633"/>
      <c r="IB172" s="626"/>
      <c r="IC172" s="626"/>
      <c r="ID172" s="653"/>
      <c r="IE172" s="654"/>
      <c r="IF172" s="655"/>
      <c r="IG172" s="655"/>
      <c r="IH172" s="633"/>
      <c r="II172" s="626"/>
      <c r="IJ172" s="626"/>
      <c r="IK172" s="626"/>
      <c r="IL172" s="626"/>
      <c r="IM172" s="626"/>
      <c r="IN172" s="626"/>
      <c r="IO172" s="633"/>
      <c r="IP172" s="626"/>
      <c r="IQ172" s="626"/>
      <c r="IR172" s="626"/>
      <c r="IS172" s="626"/>
      <c r="IT172" s="626"/>
      <c r="IU172" s="626"/>
      <c r="IV172" s="633"/>
      <c r="IW172" s="626"/>
      <c r="IX172" s="626"/>
      <c r="IY172" s="626"/>
      <c r="IZ172" s="626"/>
      <c r="JA172" s="626"/>
      <c r="JB172" s="626"/>
      <c r="JC172" s="633"/>
      <c r="JD172" s="626"/>
      <c r="JE172" s="626"/>
      <c r="JF172" s="626"/>
      <c r="JG172" s="626"/>
      <c r="JH172" s="626"/>
      <c r="JI172" s="626"/>
      <c r="JJ172" s="633"/>
      <c r="JK172" s="626"/>
      <c r="JL172" s="626"/>
      <c r="JM172" s="626"/>
      <c r="JN172" s="626"/>
      <c r="JO172" s="626"/>
      <c r="JP172" s="626"/>
      <c r="JQ172" s="633"/>
      <c r="JR172" s="626"/>
      <c r="JS172" s="626"/>
      <c r="JT172" s="626"/>
      <c r="JU172" s="626"/>
      <c r="JV172" s="626"/>
      <c r="JW172" s="626"/>
      <c r="JX172" s="633"/>
      <c r="JY172" s="626"/>
      <c r="JZ172" s="626"/>
      <c r="KA172" s="626"/>
      <c r="KB172" s="626"/>
      <c r="KC172" s="626"/>
      <c r="KD172" s="626"/>
      <c r="KE172" s="633"/>
      <c r="KF172" s="643"/>
      <c r="KG172" s="643"/>
      <c r="KH172" s="643"/>
      <c r="KI172" s="643"/>
      <c r="KJ172" s="643"/>
      <c r="KK172" s="643"/>
      <c r="KL172" s="644"/>
      <c r="KM172" s="643"/>
      <c r="KN172" s="643"/>
      <c r="KO172" s="643"/>
      <c r="KP172" s="643"/>
      <c r="KQ172" s="643"/>
      <c r="KR172" s="643"/>
      <c r="KS172" s="644"/>
      <c r="KT172" s="643"/>
      <c r="KU172" s="643"/>
      <c r="KV172" s="643"/>
      <c r="KW172" s="643"/>
      <c r="KX172" s="643"/>
      <c r="KY172" s="643"/>
      <c r="KZ172" s="644"/>
      <c r="LA172" s="626"/>
      <c r="LB172" s="643"/>
      <c r="LC172" s="643"/>
      <c r="LD172" s="643"/>
      <c r="LE172" s="643"/>
      <c r="LF172" s="643"/>
      <c r="LG172" s="644"/>
      <c r="LH172" s="643"/>
      <c r="LI172" s="643"/>
      <c r="LJ172" s="643"/>
      <c r="LK172" s="643"/>
      <c r="LL172" s="643"/>
      <c r="LM172" s="643"/>
      <c r="LN172" s="644"/>
      <c r="LO172" s="643"/>
      <c r="LP172" s="643"/>
      <c r="LQ172" s="643"/>
      <c r="LR172" s="643"/>
      <c r="LS172" s="643"/>
      <c r="LT172" s="643"/>
      <c r="LU172" s="633"/>
      <c r="LV172" s="643"/>
      <c r="LW172" s="643"/>
      <c r="LX172" s="643"/>
      <c r="LY172" s="643"/>
      <c r="LZ172" s="643"/>
      <c r="MA172" s="643"/>
      <c r="MB172" s="644"/>
      <c r="MC172" s="790"/>
      <c r="MD172" s="790"/>
      <c r="ME172" s="790"/>
      <c r="MF172" s="790"/>
      <c r="MG172" s="790"/>
      <c r="MH172" s="790"/>
      <c r="MI172" s="633"/>
      <c r="MJ172" s="626"/>
      <c r="MK172" s="626"/>
      <c r="ML172" s="626"/>
      <c r="MM172" s="626"/>
      <c r="MN172" s="626"/>
      <c r="MO172" s="626"/>
      <c r="MP172" s="633"/>
      <c r="MQ172" s="626"/>
      <c r="MR172" s="626"/>
      <c r="MS172" s="626"/>
      <c r="MT172" s="626"/>
    </row>
    <row r="173" spans="1:358" ht="22.8" customHeight="1">
      <c r="A173" s="776">
        <v>3</v>
      </c>
      <c r="B173" s="776" t="s">
        <v>815</v>
      </c>
      <c r="C173" s="776">
        <v>386</v>
      </c>
      <c r="D173" s="630"/>
      <c r="E173" s="630" t="s">
        <v>645</v>
      </c>
      <c r="F173" s="631" t="s">
        <v>816</v>
      </c>
      <c r="G173" s="716">
        <f t="shared" si="13"/>
        <v>19</v>
      </c>
      <c r="H173" s="625"/>
      <c r="I173" s="626"/>
      <c r="J173" s="626"/>
      <c r="K173" s="626"/>
      <c r="L173" s="626"/>
      <c r="M173" s="626"/>
      <c r="N173" s="626"/>
      <c r="O173" s="626"/>
      <c r="P173" s="626"/>
      <c r="Q173" s="626"/>
      <c r="R173" s="626"/>
      <c r="S173" s="626"/>
      <c r="T173" s="626"/>
      <c r="U173" s="626"/>
      <c r="V173" s="626"/>
      <c r="W173" s="626"/>
      <c r="X173" s="626"/>
      <c r="Y173" s="626"/>
      <c r="Z173" s="626"/>
      <c r="AA173" s="626"/>
      <c r="AB173" s="626"/>
      <c r="AC173" s="626"/>
      <c r="AD173" s="626"/>
      <c r="AE173" s="626"/>
      <c r="AF173" s="626"/>
      <c r="AG173" s="626"/>
      <c r="AH173" s="626"/>
      <c r="AI173" s="626"/>
      <c r="AJ173" s="626"/>
      <c r="AK173" s="626"/>
      <c r="AL173" s="626"/>
      <c r="AM173" s="626"/>
      <c r="AN173" s="626"/>
      <c r="AO173" s="626"/>
      <c r="AP173" s="626"/>
      <c r="AQ173" s="626"/>
      <c r="AR173" s="626"/>
      <c r="AS173" s="626"/>
      <c r="AT173" s="626"/>
      <c r="AU173" s="626"/>
      <c r="AV173" s="626"/>
      <c r="AW173" s="626"/>
      <c r="AX173" s="626"/>
      <c r="AY173" s="626"/>
      <c r="AZ173" s="626"/>
      <c r="BA173" s="626"/>
      <c r="BB173" s="626"/>
      <c r="BC173" s="626"/>
      <c r="BD173" s="626"/>
      <c r="BE173" s="626"/>
      <c r="BF173" s="626"/>
      <c r="BG173" s="626"/>
      <c r="BH173" s="626"/>
      <c r="BI173" s="626"/>
      <c r="BJ173" s="626"/>
      <c r="BK173" s="626"/>
      <c r="BL173" s="626"/>
      <c r="BM173" s="626"/>
      <c r="BN173" s="626"/>
      <c r="BO173" s="626"/>
      <c r="BP173" s="626"/>
      <c r="BQ173" s="626"/>
      <c r="BR173" s="626"/>
      <c r="BS173" s="626"/>
      <c r="BT173" s="626"/>
      <c r="BU173" s="626"/>
      <c r="BV173" s="626"/>
      <c r="BW173" s="626"/>
      <c r="BX173" s="626"/>
      <c r="BY173" s="626"/>
      <c r="BZ173" s="626"/>
      <c r="CA173" s="626"/>
      <c r="CB173" s="626"/>
      <c r="CC173" s="626"/>
      <c r="CD173" s="626"/>
      <c r="CE173" s="626"/>
      <c r="CF173" s="626"/>
      <c r="CG173" s="626"/>
      <c r="CH173" s="626"/>
      <c r="CI173" s="626"/>
      <c r="CJ173" s="626"/>
      <c r="CK173" s="626"/>
      <c r="CL173" s="626"/>
      <c r="CM173" s="626"/>
      <c r="CN173" s="626"/>
      <c r="CO173" s="626"/>
      <c r="CP173" s="626"/>
      <c r="CQ173" s="626"/>
      <c r="CR173" s="626"/>
      <c r="CS173" s="626"/>
      <c r="CT173" s="626"/>
      <c r="CU173" s="626"/>
      <c r="CV173" s="626"/>
      <c r="CW173" s="626"/>
      <c r="CX173" s="633"/>
      <c r="CY173" s="626"/>
      <c r="CZ173" s="626"/>
      <c r="DA173" s="626"/>
      <c r="DB173" s="626"/>
      <c r="DC173" s="626"/>
      <c r="DD173" s="626"/>
      <c r="DE173" s="633"/>
      <c r="DF173" s="626"/>
      <c r="DG173" s="626"/>
      <c r="DH173" s="626"/>
      <c r="DI173" s="626"/>
      <c r="DJ173" s="626"/>
      <c r="DK173" s="626"/>
      <c r="DL173" s="633"/>
      <c r="DM173" s="626"/>
      <c r="DN173" s="626"/>
      <c r="DO173" s="626"/>
      <c r="DP173" s="626"/>
      <c r="DQ173" s="626"/>
      <c r="DR173" s="626"/>
      <c r="DS173" s="633"/>
      <c r="DT173" s="626"/>
      <c r="DU173" s="626"/>
      <c r="DV173" s="626"/>
      <c r="DW173" s="626"/>
      <c r="DX173" s="626"/>
      <c r="DY173" s="626"/>
      <c r="DZ173" s="633"/>
      <c r="EA173" s="626"/>
      <c r="EB173" s="626"/>
      <c r="EC173" s="626"/>
      <c r="ED173" s="626"/>
      <c r="EE173" s="626"/>
      <c r="EF173" s="626"/>
      <c r="EG173" s="633"/>
      <c r="EH173" s="626"/>
      <c r="EI173" s="626"/>
      <c r="EJ173" s="626"/>
      <c r="EK173" s="626"/>
      <c r="EL173" s="626"/>
      <c r="EM173" s="626"/>
      <c r="EN173" s="633"/>
      <c r="EO173" s="626"/>
      <c r="EP173" s="626"/>
      <c r="EQ173" s="626"/>
      <c r="ER173" s="626"/>
      <c r="ES173" s="626"/>
      <c r="ET173" s="626"/>
      <c r="EU173" s="633"/>
      <c r="EV173" s="626"/>
      <c r="EW173" s="626"/>
      <c r="EX173" s="626"/>
      <c r="EY173" s="626"/>
      <c r="EZ173" s="626"/>
      <c r="FA173" s="626"/>
      <c r="FB173" s="633"/>
      <c r="FC173" s="626"/>
      <c r="FD173" s="626"/>
      <c r="FE173" s="626"/>
      <c r="FF173" s="626"/>
      <c r="FG173" s="626"/>
      <c r="FH173" s="626"/>
      <c r="FI173" s="633"/>
      <c r="FJ173" s="626"/>
      <c r="FK173" s="626"/>
      <c r="FL173" s="626"/>
      <c r="FM173" s="626"/>
      <c r="FN173" s="626"/>
      <c r="FO173" s="626"/>
      <c r="FP173" s="633"/>
      <c r="FQ173" s="626"/>
      <c r="FR173" s="626"/>
      <c r="FS173" s="626"/>
      <c r="FT173" s="626"/>
      <c r="FU173" s="627"/>
      <c r="FV173" s="625"/>
      <c r="FW173" s="633"/>
      <c r="FX173" s="626"/>
      <c r="FY173" s="626"/>
      <c r="FZ173" s="626"/>
      <c r="GA173" s="626"/>
      <c r="GB173" s="626"/>
      <c r="GC173" s="626"/>
      <c r="GD173" s="633"/>
      <c r="GE173" s="626"/>
      <c r="GF173" s="626"/>
      <c r="GG173" s="626"/>
      <c r="GH173" s="626"/>
      <c r="GI173" s="626"/>
      <c r="GJ173" s="626"/>
      <c r="GK173" s="633"/>
      <c r="GL173" s="626"/>
      <c r="GM173" s="626"/>
      <c r="GN173" s="626"/>
      <c r="GO173" s="626"/>
      <c r="GP173" s="626"/>
      <c r="GQ173" s="626"/>
      <c r="GR173" s="633"/>
      <c r="GS173" s="626"/>
      <c r="GT173" s="626"/>
      <c r="GU173" s="626"/>
      <c r="GV173" s="626"/>
      <c r="GW173" s="626"/>
      <c r="GX173" s="626"/>
      <c r="GY173" s="634"/>
      <c r="GZ173" s="625"/>
      <c r="HA173" s="626"/>
      <c r="HB173" s="626"/>
      <c r="HC173" s="626"/>
      <c r="HD173" s="626"/>
      <c r="HE173" s="626"/>
      <c r="HF173" s="633"/>
      <c r="HG173" s="626"/>
      <c r="HH173" s="626"/>
      <c r="HI173" s="626"/>
      <c r="HJ173" s="626"/>
      <c r="HK173" s="626"/>
      <c r="HM173" s="633"/>
      <c r="HN173" s="626"/>
      <c r="HO173" s="626"/>
      <c r="HP173" s="626"/>
      <c r="HQ173" s="626"/>
      <c r="HR173" s="626"/>
      <c r="HS173" s="626"/>
      <c r="HT173" s="633"/>
      <c r="HU173" s="626"/>
      <c r="HV173" s="626"/>
      <c r="HW173" s="626"/>
      <c r="HX173" s="626"/>
      <c r="HY173" s="626"/>
      <c r="HZ173" s="626"/>
      <c r="IA173" s="633"/>
      <c r="IB173" s="626"/>
      <c r="IC173" s="626"/>
      <c r="ID173" s="653"/>
      <c r="IE173" s="654"/>
      <c r="IF173" s="655"/>
      <c r="IG173" s="655"/>
      <c r="IH173" s="633"/>
      <c r="II173" s="626"/>
      <c r="IJ173" s="626"/>
      <c r="IK173" s="626"/>
      <c r="IL173" s="626"/>
      <c r="IM173" s="626"/>
      <c r="IN173" s="626"/>
      <c r="IO173" s="633"/>
      <c r="IP173" s="626"/>
      <c r="IR173" s="626"/>
      <c r="IS173" s="626"/>
      <c r="IU173" s="626"/>
      <c r="IV173" s="633"/>
      <c r="IW173" s="626"/>
      <c r="IX173" s="626"/>
      <c r="IY173" s="626"/>
      <c r="IZ173" s="626"/>
      <c r="JA173" s="626"/>
      <c r="JB173" s="626"/>
      <c r="JC173" s="633"/>
      <c r="JD173" s="626"/>
      <c r="JE173" s="626"/>
      <c r="JF173" s="626"/>
      <c r="JG173" s="626"/>
      <c r="JH173" s="626"/>
      <c r="JI173" s="626"/>
      <c r="JJ173" s="633"/>
      <c r="JK173" s="626"/>
      <c r="JL173" s="626"/>
      <c r="JM173" s="626"/>
      <c r="JN173" s="626"/>
      <c r="JO173" s="626"/>
      <c r="JP173" s="626"/>
      <c r="JQ173" s="633"/>
      <c r="JR173" s="626"/>
      <c r="JS173" s="626"/>
      <c r="JT173" s="626"/>
      <c r="JU173" s="626"/>
      <c r="JV173" s="626"/>
      <c r="JW173" s="626"/>
      <c r="JX173" s="633"/>
      <c r="JY173" s="626"/>
      <c r="JZ173" s="626"/>
      <c r="KA173" s="626"/>
      <c r="KB173" s="626"/>
      <c r="KC173" s="626"/>
      <c r="KD173" s="626"/>
      <c r="KE173" s="633"/>
      <c r="KF173" s="643"/>
      <c r="KG173" s="643"/>
      <c r="KH173" s="643"/>
      <c r="KI173" s="643"/>
      <c r="KJ173" s="643"/>
      <c r="KK173" s="643"/>
      <c r="KL173" s="644"/>
      <c r="KM173" s="643"/>
      <c r="KN173" s="643"/>
      <c r="KO173" s="643"/>
      <c r="KP173" s="643"/>
      <c r="KQ173" s="643"/>
      <c r="KR173" s="643"/>
      <c r="KS173" s="644"/>
      <c r="KT173" s="643"/>
      <c r="KU173" s="643"/>
      <c r="KV173" s="643"/>
      <c r="KW173" s="643"/>
      <c r="KX173" s="643"/>
      <c r="KY173" s="643"/>
      <c r="KZ173" s="644"/>
      <c r="LA173" s="626"/>
      <c r="LC173" s="643"/>
      <c r="LD173" s="643">
        <v>19</v>
      </c>
      <c r="LE173" s="643"/>
      <c r="LF173" s="643"/>
      <c r="LG173" s="644"/>
      <c r="LH173" s="643"/>
      <c r="LI173" s="643"/>
      <c r="LJ173" s="643"/>
      <c r="LK173" s="643"/>
      <c r="LL173" s="643"/>
      <c r="LM173" s="643"/>
      <c r="LN173" s="644"/>
      <c r="LO173" s="643"/>
      <c r="LP173" s="643"/>
      <c r="LQ173" s="643"/>
      <c r="LR173" s="643"/>
      <c r="LS173" s="643"/>
      <c r="LT173" s="643"/>
      <c r="LU173" s="633"/>
      <c r="LV173" s="626"/>
      <c r="LW173" s="626"/>
      <c r="LX173" s="626"/>
      <c r="LY173" s="626"/>
      <c r="LZ173" s="643"/>
      <c r="MA173" s="643"/>
      <c r="MB173" s="644"/>
      <c r="MC173" s="790"/>
      <c r="MD173" s="790"/>
      <c r="ME173" s="790"/>
      <c r="MF173" s="790"/>
      <c r="MG173" s="790"/>
      <c r="MH173" s="790"/>
      <c r="MI173" s="633"/>
      <c r="MJ173" s="626"/>
      <c r="MK173" s="626"/>
      <c r="ML173" s="626"/>
      <c r="MM173" s="626"/>
      <c r="MN173" s="626"/>
      <c r="MO173" s="626"/>
      <c r="MP173" s="633"/>
      <c r="MQ173" s="626"/>
      <c r="MR173" s="626"/>
      <c r="MS173" s="626"/>
      <c r="MT173" s="626"/>
    </row>
    <row r="174" spans="1:358" ht="22.8" customHeight="1">
      <c r="A174" s="630">
        <v>3</v>
      </c>
      <c r="B174" s="630"/>
      <c r="C174" s="630"/>
      <c r="D174" s="630"/>
      <c r="E174" s="630"/>
      <c r="F174" s="631" t="s">
        <v>648</v>
      </c>
      <c r="G174" s="716">
        <f t="shared" si="13"/>
        <v>0</v>
      </c>
      <c r="H174" s="625"/>
      <c r="I174" s="626"/>
      <c r="J174" s="626"/>
      <c r="K174" s="626"/>
      <c r="L174" s="626"/>
      <c r="M174" s="626"/>
      <c r="N174" s="626"/>
      <c r="O174" s="626"/>
      <c r="P174" s="626"/>
      <c r="Q174" s="626"/>
      <c r="R174" s="626"/>
      <c r="S174" s="626"/>
      <c r="T174" s="626"/>
      <c r="U174" s="626"/>
      <c r="V174" s="626"/>
      <c r="W174" s="626"/>
      <c r="X174" s="626"/>
      <c r="Y174" s="626"/>
      <c r="Z174" s="626"/>
      <c r="AA174" s="626"/>
      <c r="AB174" s="626"/>
      <c r="AC174" s="626"/>
      <c r="AD174" s="626"/>
      <c r="AE174" s="626"/>
      <c r="AF174" s="626"/>
      <c r="AG174" s="626"/>
      <c r="AH174" s="626"/>
      <c r="AI174" s="626"/>
      <c r="AJ174" s="626"/>
      <c r="AK174" s="626"/>
      <c r="AL174" s="626"/>
      <c r="AM174" s="626"/>
      <c r="AN174" s="626"/>
      <c r="AO174" s="626"/>
      <c r="AP174" s="626"/>
      <c r="AQ174" s="626"/>
      <c r="AR174" s="626"/>
      <c r="AS174" s="626"/>
      <c r="AT174" s="626"/>
      <c r="AU174" s="626"/>
      <c r="AV174" s="626"/>
      <c r="AW174" s="626"/>
      <c r="AX174" s="626"/>
      <c r="AY174" s="626"/>
      <c r="AZ174" s="626"/>
      <c r="BA174" s="626"/>
      <c r="BB174" s="626"/>
      <c r="BC174" s="626"/>
      <c r="BD174" s="626"/>
      <c r="BE174" s="626"/>
      <c r="BF174" s="626"/>
      <c r="BG174" s="626"/>
      <c r="BH174" s="626"/>
      <c r="BI174" s="626"/>
      <c r="BJ174" s="626"/>
      <c r="BK174" s="626"/>
      <c r="BL174" s="626"/>
      <c r="BM174" s="626"/>
      <c r="BN174" s="626"/>
      <c r="BO174" s="626"/>
      <c r="BP174" s="626"/>
      <c r="BQ174" s="626"/>
      <c r="BR174" s="626"/>
      <c r="BS174" s="626"/>
      <c r="BT174" s="626"/>
      <c r="BU174" s="626"/>
      <c r="BV174" s="626"/>
      <c r="BW174" s="626"/>
      <c r="BX174" s="626"/>
      <c r="BY174" s="626"/>
      <c r="BZ174" s="626"/>
      <c r="CA174" s="626"/>
      <c r="CB174" s="626"/>
      <c r="CC174" s="626"/>
      <c r="CD174" s="626"/>
      <c r="CE174" s="626"/>
      <c r="CF174" s="626"/>
      <c r="CG174" s="626"/>
      <c r="CH174" s="626"/>
      <c r="CI174" s="626"/>
      <c r="CJ174" s="626"/>
      <c r="CK174" s="626"/>
      <c r="CL174" s="626"/>
      <c r="CM174" s="626"/>
      <c r="CN174" s="626"/>
      <c r="CO174" s="626"/>
      <c r="CP174" s="626"/>
      <c r="CQ174" s="626"/>
      <c r="CR174" s="626"/>
      <c r="CS174" s="626"/>
      <c r="CT174" s="626"/>
      <c r="CU174" s="626"/>
      <c r="CV174" s="626"/>
      <c r="CW174" s="626"/>
      <c r="CX174" s="633"/>
      <c r="CY174" s="626"/>
      <c r="CZ174" s="626"/>
      <c r="DA174" s="626"/>
      <c r="DB174" s="626"/>
      <c r="DC174" s="626"/>
      <c r="DD174" s="626"/>
      <c r="DE174" s="633"/>
      <c r="DF174" s="626"/>
      <c r="DG174" s="626"/>
      <c r="DH174" s="626"/>
      <c r="DI174" s="626"/>
      <c r="DJ174" s="626"/>
      <c r="DK174" s="626"/>
      <c r="DL174" s="633"/>
      <c r="DM174" s="626"/>
      <c r="DN174" s="626"/>
      <c r="DO174" s="626"/>
      <c r="DP174" s="626"/>
      <c r="DQ174" s="626"/>
      <c r="DR174" s="626"/>
      <c r="DS174" s="633"/>
      <c r="DT174" s="626"/>
      <c r="DU174" s="626"/>
      <c r="DV174" s="626"/>
      <c r="DW174" s="626"/>
      <c r="DX174" s="626"/>
      <c r="DY174" s="626"/>
      <c r="DZ174" s="633"/>
      <c r="EA174" s="626"/>
      <c r="EB174" s="626"/>
      <c r="EC174" s="626"/>
      <c r="ED174" s="626"/>
      <c r="EE174" s="626"/>
      <c r="EF174" s="626"/>
      <c r="EG174" s="633"/>
      <c r="EH174" s="626"/>
      <c r="EI174" s="626"/>
      <c r="EJ174" s="626"/>
      <c r="EK174" s="626"/>
      <c r="EL174" s="626"/>
      <c r="EM174" s="626"/>
      <c r="EN174" s="633"/>
      <c r="EO174" s="626"/>
      <c r="EP174" s="626"/>
      <c r="EQ174" s="626"/>
      <c r="ER174" s="626"/>
      <c r="ES174" s="626"/>
      <c r="ET174" s="626"/>
      <c r="EU174" s="633"/>
      <c r="EV174" s="626"/>
      <c r="EW174" s="626"/>
      <c r="EX174" s="626"/>
      <c r="EY174" s="626"/>
      <c r="EZ174" s="626"/>
      <c r="FA174" s="626"/>
      <c r="FB174" s="633"/>
      <c r="FC174" s="626"/>
      <c r="FD174" s="626"/>
      <c r="FE174" s="626"/>
      <c r="FF174" s="626"/>
      <c r="FG174" s="626"/>
      <c r="FH174" s="626"/>
      <c r="FI174" s="633"/>
      <c r="FJ174" s="626"/>
      <c r="FK174" s="626"/>
      <c r="FL174" s="626"/>
      <c r="FM174" s="626"/>
      <c r="FN174" s="626"/>
      <c r="FO174" s="626"/>
      <c r="FP174" s="633"/>
      <c r="FQ174" s="626"/>
      <c r="FR174" s="626"/>
      <c r="FS174" s="626"/>
      <c r="FT174" s="626"/>
      <c r="FU174" s="627"/>
      <c r="FV174" s="625"/>
      <c r="FW174" s="633"/>
      <c r="FX174" s="626"/>
      <c r="FY174" s="626"/>
      <c r="FZ174" s="626"/>
      <c r="GA174" s="626"/>
      <c r="GB174" s="626"/>
      <c r="GC174" s="626"/>
      <c r="GD174" s="633"/>
      <c r="GE174" s="626"/>
      <c r="GF174" s="626"/>
      <c r="GG174" s="626"/>
      <c r="GH174" s="626"/>
      <c r="GI174" s="626"/>
      <c r="GJ174" s="626"/>
      <c r="GK174" s="633"/>
      <c r="GL174" s="626"/>
      <c r="GM174" s="626"/>
      <c r="GN174" s="626"/>
      <c r="GO174" s="626"/>
      <c r="GP174" s="626"/>
      <c r="GQ174" s="626"/>
      <c r="GR174" s="633"/>
      <c r="GS174" s="626"/>
      <c r="GT174" s="626"/>
      <c r="GU174" s="626"/>
      <c r="GV174" s="626"/>
      <c r="GW174" s="626"/>
      <c r="GX174" s="626"/>
      <c r="GY174" s="634"/>
      <c r="GZ174" s="625"/>
      <c r="HA174" s="626"/>
      <c r="HB174" s="626"/>
      <c r="HC174" s="626"/>
      <c r="HD174" s="626"/>
      <c r="HE174" s="626"/>
      <c r="HF174" s="633"/>
      <c r="HG174" s="626"/>
      <c r="HH174" s="626"/>
      <c r="HI174" s="626"/>
      <c r="HJ174" s="626"/>
      <c r="HK174" s="626"/>
      <c r="HL174" s="626"/>
      <c r="HM174" s="633"/>
      <c r="HN174" s="626"/>
      <c r="HO174" s="626"/>
      <c r="HP174" s="626"/>
      <c r="HQ174" s="626"/>
      <c r="HR174" s="626"/>
      <c r="HS174" s="626"/>
      <c r="HT174" s="633"/>
      <c r="HU174" s="626"/>
      <c r="HV174" s="626"/>
      <c r="HW174" s="626"/>
      <c r="HX174" s="626"/>
      <c r="HY174" s="626"/>
      <c r="HZ174" s="626"/>
      <c r="IA174" s="633"/>
      <c r="IB174" s="626"/>
      <c r="IC174" s="626"/>
      <c r="ID174" s="653"/>
      <c r="IE174" s="654"/>
      <c r="IF174" s="655"/>
      <c r="IG174" s="655"/>
      <c r="IH174" s="633"/>
      <c r="II174" s="626"/>
      <c r="IJ174" s="626"/>
      <c r="IK174" s="626"/>
      <c r="IL174" s="626"/>
      <c r="IM174" s="626"/>
      <c r="IN174" s="626"/>
      <c r="IO174" s="633"/>
      <c r="IP174" s="626"/>
      <c r="IQ174" s="626"/>
      <c r="IR174" s="626"/>
      <c r="IS174" s="626"/>
      <c r="IT174" s="626"/>
      <c r="IU174" s="626"/>
      <c r="IV174" s="633"/>
      <c r="IW174" s="626"/>
      <c r="IX174" s="626"/>
      <c r="IY174" s="626"/>
      <c r="IZ174" s="626"/>
      <c r="JA174" s="626"/>
      <c r="JB174" s="626"/>
      <c r="JC174" s="633"/>
      <c r="JD174" s="626"/>
      <c r="JE174" s="626"/>
      <c r="JF174" s="626"/>
      <c r="JG174" s="626"/>
      <c r="JH174" s="626"/>
      <c r="JI174" s="626"/>
      <c r="JJ174" s="633"/>
      <c r="JK174" s="626"/>
      <c r="JL174" s="626"/>
      <c r="JM174" s="626"/>
      <c r="JN174" s="626"/>
      <c r="JO174" s="626"/>
      <c r="JP174" s="626"/>
      <c r="JQ174" s="633"/>
      <c r="JR174" s="626"/>
      <c r="JS174" s="626"/>
      <c r="JT174" s="626"/>
      <c r="JU174" s="626"/>
      <c r="JV174" s="626"/>
      <c r="JW174" s="626"/>
      <c r="JX174" s="633"/>
      <c r="JY174" s="626"/>
      <c r="JZ174" s="626"/>
      <c r="KA174" s="626"/>
      <c r="KB174" s="626"/>
      <c r="KC174" s="626"/>
      <c r="KD174" s="626"/>
      <c r="KE174" s="633"/>
      <c r="KF174" s="643"/>
      <c r="KG174" s="643"/>
      <c r="KH174" s="643"/>
      <c r="KI174" s="643"/>
      <c r="KJ174" s="643"/>
      <c r="KK174" s="643"/>
      <c r="KL174" s="644"/>
      <c r="KM174" s="643"/>
      <c r="KN174" s="643"/>
      <c r="KO174" s="643"/>
      <c r="KP174" s="643"/>
      <c r="KQ174" s="643"/>
      <c r="KR174" s="643"/>
      <c r="KS174" s="644"/>
      <c r="KT174" s="643"/>
      <c r="KU174" s="643"/>
      <c r="KV174" s="643"/>
      <c r="KW174" s="643"/>
      <c r="KX174" s="643"/>
      <c r="KY174" s="643"/>
      <c r="KZ174" s="644"/>
      <c r="LA174" s="626"/>
      <c r="LB174" s="626"/>
      <c r="LC174" s="643"/>
      <c r="LD174" s="643"/>
      <c r="LE174" s="643"/>
      <c r="LF174" s="643"/>
      <c r="LG174" s="644"/>
      <c r="LH174" s="643"/>
      <c r="LI174" s="643"/>
      <c r="LJ174" s="643"/>
      <c r="LK174" s="643"/>
      <c r="LL174" s="643"/>
      <c r="LM174" s="643"/>
      <c r="LN174" s="644"/>
      <c r="LO174" s="643"/>
      <c r="LP174" s="643"/>
      <c r="LQ174" s="643"/>
      <c r="LR174" s="643"/>
      <c r="LS174" s="643"/>
      <c r="LT174" s="643"/>
      <c r="LU174" s="633"/>
      <c r="LV174" s="643"/>
      <c r="LW174" s="643"/>
      <c r="LX174" s="643"/>
      <c r="LY174" s="643"/>
      <c r="LZ174" s="643"/>
      <c r="MA174" s="643"/>
      <c r="MB174" s="644"/>
      <c r="MC174" s="790"/>
      <c r="MD174" s="790"/>
      <c r="ME174" s="790"/>
      <c r="MF174" s="790"/>
      <c r="MG174" s="790"/>
      <c r="MH174" s="790"/>
      <c r="MI174" s="633"/>
      <c r="MJ174" s="626"/>
      <c r="MK174" s="626"/>
      <c r="ML174" s="626"/>
      <c r="MM174" s="626"/>
      <c r="MN174" s="626"/>
      <c r="MO174" s="626"/>
      <c r="MP174" s="633"/>
      <c r="MQ174" s="626"/>
      <c r="MR174" s="626"/>
      <c r="MS174" s="626"/>
      <c r="MT174" s="626"/>
    </row>
    <row r="175" spans="1:358" ht="22.8" customHeight="1">
      <c r="A175" s="630">
        <v>3</v>
      </c>
      <c r="B175" s="772">
        <v>265</v>
      </c>
      <c r="C175" s="772">
        <v>35</v>
      </c>
      <c r="D175" s="795"/>
      <c r="E175" s="746" t="s">
        <v>649</v>
      </c>
      <c r="F175" s="774" t="s">
        <v>827</v>
      </c>
      <c r="G175" s="779">
        <f t="shared" ref="G175:G183" si="14">SUM(H175:MT175)</f>
        <v>50</v>
      </c>
      <c r="H175" s="663"/>
      <c r="I175" s="643"/>
      <c r="J175" s="643"/>
      <c r="K175" s="643"/>
      <c r="L175" s="643"/>
      <c r="M175" s="643"/>
      <c r="N175" s="643"/>
      <c r="O175" s="643"/>
      <c r="P175" s="643"/>
      <c r="Q175" s="643"/>
      <c r="R175" s="643"/>
      <c r="S175" s="643"/>
      <c r="T175" s="643"/>
      <c r="U175" s="643"/>
      <c r="V175" s="643"/>
      <c r="W175" s="643"/>
      <c r="X175" s="643"/>
      <c r="Y175" s="643"/>
      <c r="Z175" s="643"/>
      <c r="AA175" s="643"/>
      <c r="AB175" s="643"/>
      <c r="AC175" s="643"/>
      <c r="AD175" s="643"/>
      <c r="AE175" s="643"/>
      <c r="AF175" s="643"/>
      <c r="AG175" s="643"/>
      <c r="AH175" s="643"/>
      <c r="AI175" s="643"/>
      <c r="AJ175" s="643"/>
      <c r="AK175" s="643"/>
      <c r="AL175" s="643"/>
      <c r="AM175" s="643"/>
      <c r="AN175" s="643"/>
      <c r="AO175" s="643"/>
      <c r="AP175" s="643"/>
      <c r="AQ175" s="643"/>
      <c r="AR175" s="643"/>
      <c r="AS175" s="643"/>
      <c r="AT175" s="643"/>
      <c r="AU175" s="643"/>
      <c r="AV175" s="643"/>
      <c r="AW175" s="643"/>
      <c r="AX175" s="643"/>
      <c r="AY175" s="643"/>
      <c r="AZ175" s="643"/>
      <c r="BA175" s="643"/>
      <c r="BB175" s="643"/>
      <c r="BC175" s="643"/>
      <c r="BD175" s="643"/>
      <c r="BE175" s="643"/>
      <c r="BF175" s="643"/>
      <c r="BG175" s="643"/>
      <c r="BH175" s="643"/>
      <c r="BI175" s="643"/>
      <c r="BJ175" s="643"/>
      <c r="BK175" s="643"/>
      <c r="BL175" s="643"/>
      <c r="BM175" s="643"/>
      <c r="BN175" s="643"/>
      <c r="BO175" s="643"/>
      <c r="BP175" s="643"/>
      <c r="BQ175" s="643"/>
      <c r="BR175" s="643"/>
      <c r="BS175" s="643"/>
      <c r="BT175" s="643"/>
      <c r="BU175" s="643"/>
      <c r="BV175" s="643"/>
      <c r="BW175" s="643"/>
      <c r="BX175" s="643"/>
      <c r="BY175" s="643"/>
      <c r="BZ175" s="643"/>
      <c r="CA175" s="643"/>
      <c r="CB175" s="643"/>
      <c r="CC175" s="643"/>
      <c r="CD175" s="643"/>
      <c r="CE175" s="643"/>
      <c r="CF175" s="643"/>
      <c r="CG175" s="643"/>
      <c r="CH175" s="643"/>
      <c r="CI175" s="643"/>
      <c r="CJ175" s="643"/>
      <c r="CK175" s="643"/>
      <c r="CL175" s="643"/>
      <c r="CM175" s="643"/>
      <c r="CN175" s="643"/>
      <c r="CO175" s="643"/>
      <c r="CP175" s="643"/>
      <c r="CQ175" s="643"/>
      <c r="CR175" s="643"/>
      <c r="CS175" s="643"/>
      <c r="CT175" s="643"/>
      <c r="CU175" s="643"/>
      <c r="CV175" s="643"/>
      <c r="CW175" s="643"/>
      <c r="CX175" s="644"/>
      <c r="CY175" s="643"/>
      <c r="CZ175" s="643"/>
      <c r="DA175" s="643"/>
      <c r="DB175" s="643"/>
      <c r="DC175" s="643"/>
      <c r="DD175" s="643"/>
      <c r="DE175" s="644"/>
      <c r="DF175" s="643"/>
      <c r="DG175" s="643"/>
      <c r="DH175" s="643"/>
      <c r="DI175" s="643"/>
      <c r="DJ175" s="643"/>
      <c r="DK175" s="643"/>
      <c r="DL175" s="644"/>
      <c r="DM175" s="643"/>
      <c r="DN175" s="643"/>
      <c r="DO175" s="643"/>
      <c r="DP175" s="643"/>
      <c r="DQ175" s="643"/>
      <c r="DR175" s="643"/>
      <c r="DS175" s="644"/>
      <c r="DT175" s="643"/>
      <c r="DU175" s="643"/>
      <c r="DV175" s="643"/>
      <c r="DW175" s="643"/>
      <c r="DX175" s="643"/>
      <c r="DY175" s="643"/>
      <c r="DZ175" s="644"/>
      <c r="EA175" s="643"/>
      <c r="EB175" s="643"/>
      <c r="EC175" s="643"/>
      <c r="ED175" s="643"/>
      <c r="EE175" s="643"/>
      <c r="EF175" s="643"/>
      <c r="EG175" s="644"/>
      <c r="EH175" s="643"/>
      <c r="EI175" s="643"/>
      <c r="EJ175" s="643"/>
      <c r="EK175" s="643"/>
      <c r="EL175" s="643"/>
      <c r="EM175" s="643"/>
      <c r="EN175" s="644"/>
      <c r="EO175" s="643"/>
      <c r="EP175" s="643"/>
      <c r="EQ175" s="643"/>
      <c r="ER175" s="643"/>
      <c r="ES175" s="643"/>
      <c r="ET175" s="643"/>
      <c r="EU175" s="644"/>
      <c r="EV175" s="643"/>
      <c r="EW175" s="643"/>
      <c r="EX175" s="643"/>
      <c r="EY175" s="643"/>
      <c r="EZ175" s="643"/>
      <c r="FA175" s="643"/>
      <c r="FB175" s="644"/>
      <c r="FC175" s="643"/>
      <c r="FD175" s="643"/>
      <c r="FE175" s="643"/>
      <c r="FF175" s="643"/>
      <c r="FG175" s="643"/>
      <c r="FH175" s="643"/>
      <c r="FI175" s="644"/>
      <c r="FJ175" s="643"/>
      <c r="FK175" s="643"/>
      <c r="FL175" s="643"/>
      <c r="FM175" s="643"/>
      <c r="FN175" s="643"/>
      <c r="FO175" s="643"/>
      <c r="FP175" s="644"/>
      <c r="FQ175" s="643"/>
      <c r="FR175" s="643"/>
      <c r="FS175" s="643"/>
      <c r="FT175" s="643"/>
      <c r="FU175" s="662"/>
      <c r="FV175" s="663"/>
      <c r="FW175" s="644"/>
      <c r="FX175" s="643"/>
      <c r="FY175" s="643"/>
      <c r="FZ175" s="643"/>
      <c r="GA175" s="643"/>
      <c r="GB175" s="643"/>
      <c r="GC175" s="643"/>
      <c r="GD175" s="644"/>
      <c r="GE175" s="643"/>
      <c r="GF175" s="643"/>
      <c r="GG175" s="643"/>
      <c r="GH175" s="643"/>
      <c r="GI175" s="643"/>
      <c r="GJ175" s="643"/>
      <c r="GK175" s="644"/>
      <c r="GL175" s="643"/>
      <c r="GM175" s="643"/>
      <c r="GN175" s="643"/>
      <c r="GO175" s="643"/>
      <c r="GP175" s="643"/>
      <c r="GQ175" s="643"/>
      <c r="GR175" s="644"/>
      <c r="GS175" s="643"/>
      <c r="GT175" s="643"/>
      <c r="GU175" s="643"/>
      <c r="GV175" s="643"/>
      <c r="GW175" s="643"/>
      <c r="GX175" s="643"/>
      <c r="GY175" s="726"/>
      <c r="GZ175" s="663"/>
      <c r="HA175" s="643"/>
      <c r="HB175" s="643"/>
      <c r="HC175" s="643"/>
      <c r="HD175" s="643"/>
      <c r="HE175" s="643"/>
      <c r="HF175" s="644"/>
      <c r="HG175" s="643"/>
      <c r="HH175" s="643"/>
      <c r="HI175" s="643"/>
      <c r="HJ175" s="643"/>
      <c r="HK175" s="643"/>
      <c r="HL175" s="643"/>
      <c r="HM175" s="644"/>
      <c r="HN175" s="643"/>
      <c r="HO175" s="643"/>
      <c r="HP175" s="643"/>
      <c r="HQ175" s="643"/>
      <c r="HR175" s="643"/>
      <c r="HS175" s="643"/>
      <c r="HT175" s="644"/>
      <c r="HU175" s="643"/>
      <c r="HV175" s="643"/>
      <c r="HW175" s="643"/>
      <c r="HX175" s="643"/>
      <c r="HY175" s="643"/>
      <c r="HZ175" s="643"/>
      <c r="IA175" s="644"/>
      <c r="IB175" s="643"/>
      <c r="IC175" s="643"/>
      <c r="ID175" s="653"/>
      <c r="IE175" s="654"/>
      <c r="IF175" s="655"/>
      <c r="IG175" s="655"/>
      <c r="IH175" s="644"/>
      <c r="II175" s="643"/>
      <c r="IJ175" s="643"/>
      <c r="IK175" s="643"/>
      <c r="IL175" s="643"/>
      <c r="IM175" s="643"/>
      <c r="IN175" s="643"/>
      <c r="IO175" s="644"/>
      <c r="IP175" s="643"/>
      <c r="IQ175" s="643"/>
      <c r="IR175" s="643"/>
      <c r="IS175" s="643"/>
      <c r="IT175" s="643"/>
      <c r="IU175" s="643"/>
      <c r="IV175" s="633"/>
      <c r="IW175" s="643"/>
      <c r="IX175" s="643"/>
      <c r="IY175" s="643"/>
      <c r="IZ175" s="643"/>
      <c r="JA175" s="643"/>
      <c r="JB175" s="643"/>
      <c r="JC175" s="644"/>
      <c r="JD175" s="643"/>
      <c r="JE175" s="643"/>
      <c r="JF175" s="643"/>
      <c r="JG175" s="643"/>
      <c r="JH175" s="643"/>
      <c r="JI175" s="626"/>
      <c r="JJ175" s="644"/>
      <c r="JK175" s="643"/>
      <c r="JL175" s="643"/>
      <c r="JM175" s="626"/>
      <c r="JN175" s="626"/>
      <c r="JO175" s="643"/>
      <c r="JP175" s="643"/>
      <c r="JQ175" s="644"/>
      <c r="JR175" s="643"/>
      <c r="JS175" s="643"/>
      <c r="JT175" s="643"/>
      <c r="JU175" s="643"/>
      <c r="JV175" s="643"/>
      <c r="JW175" s="643"/>
      <c r="JX175" s="644"/>
      <c r="JY175" s="643"/>
      <c r="JZ175" s="643"/>
      <c r="KA175" s="643"/>
      <c r="KB175" s="643"/>
      <c r="KC175" s="643"/>
      <c r="KD175" s="643"/>
      <c r="KE175" s="644"/>
      <c r="KF175" s="643"/>
      <c r="KG175" s="643"/>
      <c r="KH175" s="643"/>
      <c r="KI175" s="626"/>
      <c r="KJ175" s="626"/>
      <c r="KK175" s="628"/>
      <c r="KL175" s="644"/>
      <c r="KM175" s="626"/>
      <c r="KN175" s="626"/>
      <c r="KO175" s="643"/>
      <c r="KP175" s="643"/>
      <c r="KQ175" s="643"/>
      <c r="KR175" s="643"/>
      <c r="KS175" s="633"/>
      <c r="KT175" s="643"/>
      <c r="KU175" s="643"/>
      <c r="KV175" s="643"/>
      <c r="KW175" s="643"/>
      <c r="KX175" s="643"/>
      <c r="KY175" s="626"/>
      <c r="KZ175" s="633"/>
      <c r="LA175" s="626"/>
      <c r="LB175" s="626"/>
      <c r="LD175" s="626">
        <v>11</v>
      </c>
      <c r="LE175" s="627">
        <v>30</v>
      </c>
      <c r="LF175" s="643">
        <v>9</v>
      </c>
      <c r="LG175" s="633"/>
      <c r="LH175" s="643"/>
      <c r="LI175" s="626"/>
      <c r="LJ175" s="643"/>
      <c r="LK175" s="643"/>
      <c r="LL175" s="643"/>
      <c r="LM175" s="643"/>
      <c r="LN175" s="644"/>
      <c r="LO175" s="643"/>
      <c r="LP175" s="643"/>
      <c r="LQ175" s="643"/>
      <c r="LR175" s="643"/>
      <c r="LS175" s="643"/>
      <c r="LT175" s="643"/>
      <c r="LU175" s="633"/>
      <c r="LV175" s="626"/>
      <c r="LW175" s="626"/>
      <c r="LX175" s="626"/>
      <c r="LY175" s="626"/>
      <c r="LZ175" s="626"/>
      <c r="MA175" s="626"/>
      <c r="MB175" s="644"/>
      <c r="MC175" s="790"/>
      <c r="MD175" s="790"/>
      <c r="ME175" s="790"/>
      <c r="MF175" s="790"/>
      <c r="MG175" s="790"/>
      <c r="MH175" s="790"/>
      <c r="MI175" s="644"/>
      <c r="MJ175" s="643"/>
      <c r="MK175" s="643"/>
      <c r="ML175" s="643"/>
      <c r="MM175" s="643"/>
      <c r="MN175" s="643"/>
      <c r="MO175" s="643"/>
      <c r="MP175" s="644"/>
      <c r="MQ175" s="643"/>
      <c r="MR175" s="643"/>
      <c r="MS175" s="643"/>
      <c r="MT175" s="643"/>
    </row>
    <row r="176" spans="1:358" ht="22.8" customHeight="1">
      <c r="A176" s="630">
        <v>3</v>
      </c>
      <c r="B176" s="795"/>
      <c r="C176" s="795"/>
      <c r="D176" s="795"/>
      <c r="E176" s="746"/>
      <c r="F176" s="774" t="s">
        <v>648</v>
      </c>
      <c r="G176" s="779">
        <f t="shared" si="14"/>
        <v>0</v>
      </c>
      <c r="H176" s="66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43"/>
      <c r="AB176" s="643"/>
      <c r="AC176" s="643"/>
      <c r="AD176" s="643"/>
      <c r="AE176" s="643"/>
      <c r="AF176" s="643"/>
      <c r="AG176" s="643"/>
      <c r="AH176" s="643"/>
      <c r="AI176" s="643"/>
      <c r="AJ176" s="643"/>
      <c r="AK176" s="643"/>
      <c r="AL176" s="643"/>
      <c r="AM176" s="643"/>
      <c r="AN176" s="643"/>
      <c r="AO176" s="643"/>
      <c r="AP176" s="643"/>
      <c r="AQ176" s="643"/>
      <c r="AR176" s="643"/>
      <c r="AS176" s="643"/>
      <c r="AT176" s="643"/>
      <c r="AU176" s="643"/>
      <c r="AV176" s="643"/>
      <c r="AW176" s="643"/>
      <c r="AX176" s="643"/>
      <c r="AY176" s="643"/>
      <c r="AZ176" s="643"/>
      <c r="BA176" s="643"/>
      <c r="BB176" s="643"/>
      <c r="BC176" s="643"/>
      <c r="BD176" s="643"/>
      <c r="BE176" s="643"/>
      <c r="BF176" s="643"/>
      <c r="BG176" s="643"/>
      <c r="BH176" s="643"/>
      <c r="BI176" s="643"/>
      <c r="BJ176" s="643"/>
      <c r="BK176" s="643"/>
      <c r="BL176" s="643"/>
      <c r="BM176" s="643"/>
      <c r="BN176" s="643"/>
      <c r="BO176" s="643"/>
      <c r="BP176" s="643"/>
      <c r="BQ176" s="643"/>
      <c r="BR176" s="643"/>
      <c r="BS176" s="643"/>
      <c r="BT176" s="643"/>
      <c r="BU176" s="643"/>
      <c r="BV176" s="643"/>
      <c r="BW176" s="643"/>
      <c r="BX176" s="643"/>
      <c r="BY176" s="643"/>
      <c r="BZ176" s="643"/>
      <c r="CA176" s="643"/>
      <c r="CB176" s="643"/>
      <c r="CC176" s="643"/>
      <c r="CD176" s="643"/>
      <c r="CE176" s="643"/>
      <c r="CF176" s="643"/>
      <c r="CG176" s="643"/>
      <c r="CH176" s="643"/>
      <c r="CI176" s="643"/>
      <c r="CJ176" s="643"/>
      <c r="CK176" s="643"/>
      <c r="CL176" s="643"/>
      <c r="CM176" s="643"/>
      <c r="CN176" s="643"/>
      <c r="CO176" s="643"/>
      <c r="CP176" s="643"/>
      <c r="CQ176" s="643"/>
      <c r="CR176" s="643"/>
      <c r="CS176" s="643"/>
      <c r="CT176" s="643"/>
      <c r="CU176" s="643"/>
      <c r="CV176" s="643"/>
      <c r="CW176" s="643"/>
      <c r="CX176" s="644"/>
      <c r="CY176" s="643"/>
      <c r="CZ176" s="643"/>
      <c r="DA176" s="643"/>
      <c r="DB176" s="643"/>
      <c r="DC176" s="643"/>
      <c r="DD176" s="643"/>
      <c r="DE176" s="644"/>
      <c r="DF176" s="643"/>
      <c r="DG176" s="643"/>
      <c r="DH176" s="643"/>
      <c r="DI176" s="643"/>
      <c r="DJ176" s="643"/>
      <c r="DK176" s="643"/>
      <c r="DL176" s="644"/>
      <c r="DM176" s="643"/>
      <c r="DN176" s="643"/>
      <c r="DO176" s="643"/>
      <c r="DP176" s="643"/>
      <c r="DQ176" s="643"/>
      <c r="DR176" s="643"/>
      <c r="DS176" s="644"/>
      <c r="DT176" s="643"/>
      <c r="DU176" s="643"/>
      <c r="DV176" s="643"/>
      <c r="DW176" s="643"/>
      <c r="DX176" s="643"/>
      <c r="DY176" s="643"/>
      <c r="DZ176" s="644"/>
      <c r="EA176" s="643"/>
      <c r="EB176" s="643"/>
      <c r="EC176" s="643"/>
      <c r="ED176" s="643"/>
      <c r="EE176" s="643"/>
      <c r="EF176" s="643"/>
      <c r="EG176" s="644"/>
      <c r="EH176" s="643"/>
      <c r="EI176" s="643"/>
      <c r="EJ176" s="643"/>
      <c r="EK176" s="643"/>
      <c r="EL176" s="643"/>
      <c r="EM176" s="643"/>
      <c r="EN176" s="644"/>
      <c r="EO176" s="643"/>
      <c r="EP176" s="643"/>
      <c r="EQ176" s="643"/>
      <c r="ER176" s="643"/>
      <c r="ES176" s="643"/>
      <c r="ET176" s="643"/>
      <c r="EU176" s="644"/>
      <c r="EV176" s="643"/>
      <c r="EW176" s="643"/>
      <c r="EX176" s="643"/>
      <c r="EY176" s="643"/>
      <c r="EZ176" s="643"/>
      <c r="FA176" s="643"/>
      <c r="FB176" s="644"/>
      <c r="FC176" s="643"/>
      <c r="FD176" s="643"/>
      <c r="FE176" s="643"/>
      <c r="FF176" s="643"/>
      <c r="FG176" s="643"/>
      <c r="FH176" s="643"/>
      <c r="FI176" s="644"/>
      <c r="FJ176" s="643"/>
      <c r="FK176" s="643"/>
      <c r="FL176" s="643"/>
      <c r="FM176" s="643"/>
      <c r="FN176" s="643"/>
      <c r="FO176" s="643"/>
      <c r="FP176" s="644"/>
      <c r="FQ176" s="643"/>
      <c r="FR176" s="643"/>
      <c r="FS176" s="643"/>
      <c r="FT176" s="643"/>
      <c r="FU176" s="662"/>
      <c r="FV176" s="663"/>
      <c r="FW176" s="644"/>
      <c r="FX176" s="643"/>
      <c r="FY176" s="643"/>
      <c r="FZ176" s="643"/>
      <c r="GA176" s="643"/>
      <c r="GB176" s="643"/>
      <c r="GC176" s="643"/>
      <c r="GD176" s="644"/>
      <c r="GE176" s="643"/>
      <c r="GF176" s="643"/>
      <c r="GG176" s="643"/>
      <c r="GH176" s="643"/>
      <c r="GI176" s="643"/>
      <c r="GJ176" s="643"/>
      <c r="GK176" s="644"/>
      <c r="GL176" s="643"/>
      <c r="GM176" s="643"/>
      <c r="GN176" s="643"/>
      <c r="GO176" s="643"/>
      <c r="GP176" s="643"/>
      <c r="GQ176" s="643"/>
      <c r="GR176" s="644"/>
      <c r="GS176" s="643"/>
      <c r="GT176" s="643"/>
      <c r="GU176" s="643"/>
      <c r="GV176" s="643"/>
      <c r="GW176" s="643"/>
      <c r="GX176" s="643"/>
      <c r="GY176" s="726"/>
      <c r="GZ176" s="663"/>
      <c r="HA176" s="643"/>
      <c r="HB176" s="643"/>
      <c r="HC176" s="643"/>
      <c r="HD176" s="643"/>
      <c r="HE176" s="643"/>
      <c r="HF176" s="644"/>
      <c r="HG176" s="643"/>
      <c r="HH176" s="643"/>
      <c r="HI176" s="643"/>
      <c r="HJ176" s="643"/>
      <c r="HK176" s="643"/>
      <c r="HL176" s="643"/>
      <c r="HM176" s="644"/>
      <c r="HN176" s="643"/>
      <c r="HO176" s="643"/>
      <c r="HP176" s="643"/>
      <c r="HQ176" s="643"/>
      <c r="HR176" s="643"/>
      <c r="HS176" s="643"/>
      <c r="HT176" s="644"/>
      <c r="HU176" s="643"/>
      <c r="HV176" s="643"/>
      <c r="HW176" s="643"/>
      <c r="HX176" s="643"/>
      <c r="HY176" s="643"/>
      <c r="HZ176" s="643"/>
      <c r="IA176" s="644"/>
      <c r="IB176" s="643"/>
      <c r="IC176" s="643"/>
      <c r="ID176" s="727"/>
      <c r="IE176" s="728"/>
      <c r="IF176" s="729"/>
      <c r="IG176" s="729"/>
      <c r="IH176" s="644"/>
      <c r="II176" s="643"/>
      <c r="IJ176" s="643"/>
      <c r="IK176" s="643"/>
      <c r="IL176" s="643"/>
      <c r="IM176" s="643"/>
      <c r="IN176" s="643"/>
      <c r="IO176" s="644"/>
      <c r="IP176" s="643"/>
      <c r="IQ176" s="643"/>
      <c r="IR176" s="643"/>
      <c r="IS176" s="643"/>
      <c r="IT176" s="643"/>
      <c r="IU176" s="643"/>
      <c r="IV176" s="633"/>
      <c r="IW176" s="643"/>
      <c r="IX176" s="643"/>
      <c r="IY176" s="643"/>
      <c r="IZ176" s="643"/>
      <c r="JA176" s="643"/>
      <c r="JB176" s="643"/>
      <c r="JC176" s="644"/>
      <c r="JD176" s="643"/>
      <c r="JE176" s="643"/>
      <c r="JF176" s="643"/>
      <c r="JG176" s="643"/>
      <c r="JH176" s="643"/>
      <c r="JI176" s="626"/>
      <c r="JJ176" s="644"/>
      <c r="JK176" s="643"/>
      <c r="JL176" s="643"/>
      <c r="JM176" s="626"/>
      <c r="JN176" s="626"/>
      <c r="JO176" s="643"/>
      <c r="JP176" s="643"/>
      <c r="JQ176" s="644"/>
      <c r="JR176" s="643"/>
      <c r="JS176" s="643"/>
      <c r="JT176" s="643"/>
      <c r="JU176" s="643"/>
      <c r="JV176" s="643"/>
      <c r="JW176" s="643"/>
      <c r="JX176" s="644"/>
      <c r="JY176" s="643"/>
      <c r="JZ176" s="643"/>
      <c r="KA176" s="643"/>
      <c r="KB176" s="643"/>
      <c r="KC176" s="643"/>
      <c r="KD176" s="643"/>
      <c r="KE176" s="644"/>
      <c r="KF176" s="643"/>
      <c r="KG176" s="643"/>
      <c r="KH176" s="643"/>
      <c r="KI176" s="626"/>
      <c r="KJ176" s="626"/>
      <c r="KK176" s="628"/>
      <c r="KL176" s="644"/>
      <c r="KM176" s="626"/>
      <c r="KN176" s="626"/>
      <c r="KO176" s="643"/>
      <c r="KP176" s="643"/>
      <c r="KQ176" s="643"/>
      <c r="KR176" s="643"/>
      <c r="KS176" s="644"/>
      <c r="KT176" s="643"/>
      <c r="KU176" s="643"/>
      <c r="KV176" s="643"/>
      <c r="KW176" s="643"/>
      <c r="KX176" s="643"/>
      <c r="KY176" s="626"/>
      <c r="KZ176" s="633"/>
      <c r="LA176" s="626"/>
      <c r="LB176" s="626"/>
      <c r="LC176" s="643"/>
      <c r="LD176" s="643"/>
      <c r="LE176" s="643"/>
      <c r="LF176" s="643"/>
      <c r="LG176" s="644"/>
      <c r="LH176" s="643"/>
      <c r="LI176" s="626"/>
      <c r="LJ176" s="643"/>
      <c r="LK176" s="643"/>
      <c r="LL176" s="643"/>
      <c r="LM176" s="643"/>
      <c r="LN176" s="644"/>
      <c r="LO176" s="643"/>
      <c r="LP176" s="643"/>
      <c r="LQ176" s="643"/>
      <c r="LR176" s="643"/>
      <c r="LS176" s="643"/>
      <c r="LT176" s="643"/>
      <c r="LU176" s="633"/>
      <c r="LV176" s="643"/>
      <c r="LW176" s="643"/>
      <c r="LX176" s="643"/>
      <c r="LY176" s="643"/>
      <c r="LZ176" s="643"/>
      <c r="MA176" s="643"/>
      <c r="MB176" s="644"/>
      <c r="MC176" s="790"/>
      <c r="MD176" s="790"/>
      <c r="ME176" s="790"/>
      <c r="MF176" s="790"/>
      <c r="MG176" s="790"/>
      <c r="MH176" s="790"/>
      <c r="MI176" s="644"/>
      <c r="MJ176" s="643"/>
      <c r="MK176" s="643"/>
      <c r="ML176" s="643"/>
      <c r="MM176" s="643"/>
      <c r="MN176" s="643"/>
      <c r="MO176" s="643"/>
      <c r="MP176" s="644"/>
      <c r="MQ176" s="643"/>
      <c r="MR176" s="643"/>
      <c r="MS176" s="643"/>
      <c r="MT176" s="643"/>
    </row>
    <row r="177" spans="1:358" ht="22.8" customHeight="1">
      <c r="A177" s="630">
        <v>3</v>
      </c>
      <c r="B177" s="772">
        <v>266</v>
      </c>
      <c r="C177" s="772">
        <v>35</v>
      </c>
      <c r="D177" s="795"/>
      <c r="E177" s="746" t="s">
        <v>649</v>
      </c>
      <c r="F177" s="774" t="s">
        <v>828</v>
      </c>
      <c r="G177" s="779">
        <f t="shared" si="14"/>
        <v>75</v>
      </c>
      <c r="H177" s="663"/>
      <c r="I177" s="643"/>
      <c r="J177" s="643"/>
      <c r="K177" s="643"/>
      <c r="L177" s="643"/>
      <c r="M177" s="643"/>
      <c r="N177" s="643"/>
      <c r="O177" s="643"/>
      <c r="P177" s="643"/>
      <c r="Q177" s="643"/>
      <c r="R177" s="643"/>
      <c r="S177" s="643"/>
      <c r="T177" s="643"/>
      <c r="U177" s="643"/>
      <c r="V177" s="643"/>
      <c r="W177" s="643"/>
      <c r="X177" s="643"/>
      <c r="Y177" s="643"/>
      <c r="Z177" s="643"/>
      <c r="AA177" s="643"/>
      <c r="AB177" s="643"/>
      <c r="AC177" s="643"/>
      <c r="AD177" s="643"/>
      <c r="AE177" s="643"/>
      <c r="AF177" s="643"/>
      <c r="AG177" s="643"/>
      <c r="AH177" s="643"/>
      <c r="AI177" s="643"/>
      <c r="AJ177" s="643"/>
      <c r="AK177" s="643"/>
      <c r="AL177" s="643"/>
      <c r="AM177" s="643"/>
      <c r="AN177" s="643"/>
      <c r="AO177" s="643"/>
      <c r="AP177" s="643"/>
      <c r="AQ177" s="643"/>
      <c r="AR177" s="643"/>
      <c r="AS177" s="643"/>
      <c r="AT177" s="643"/>
      <c r="AU177" s="643"/>
      <c r="AV177" s="643"/>
      <c r="AW177" s="643"/>
      <c r="AX177" s="643"/>
      <c r="AY177" s="643"/>
      <c r="AZ177" s="643"/>
      <c r="BA177" s="643"/>
      <c r="BB177" s="643"/>
      <c r="BC177" s="643"/>
      <c r="BD177" s="643"/>
      <c r="BE177" s="643"/>
      <c r="BF177" s="643"/>
      <c r="BG177" s="643"/>
      <c r="BH177" s="643"/>
      <c r="BI177" s="643"/>
      <c r="BJ177" s="643"/>
      <c r="BK177" s="643"/>
      <c r="BL177" s="643"/>
      <c r="BM177" s="643"/>
      <c r="BN177" s="643"/>
      <c r="BO177" s="643"/>
      <c r="BP177" s="643"/>
      <c r="BQ177" s="643"/>
      <c r="BR177" s="643"/>
      <c r="BS177" s="643"/>
      <c r="BT177" s="643"/>
      <c r="BU177" s="643"/>
      <c r="BV177" s="643"/>
      <c r="BW177" s="643"/>
      <c r="BX177" s="643"/>
      <c r="BY177" s="643"/>
      <c r="BZ177" s="643"/>
      <c r="CA177" s="643"/>
      <c r="CB177" s="643"/>
      <c r="CC177" s="643"/>
      <c r="CD177" s="643"/>
      <c r="CE177" s="643"/>
      <c r="CF177" s="643"/>
      <c r="CG177" s="643"/>
      <c r="CH177" s="643"/>
      <c r="CI177" s="643"/>
      <c r="CJ177" s="643"/>
      <c r="CK177" s="643"/>
      <c r="CL177" s="643"/>
      <c r="CM177" s="643"/>
      <c r="CN177" s="643"/>
      <c r="CO177" s="643"/>
      <c r="CP177" s="643"/>
      <c r="CQ177" s="643"/>
      <c r="CR177" s="643"/>
      <c r="CS177" s="643"/>
      <c r="CT177" s="643"/>
      <c r="CU177" s="643"/>
      <c r="CV177" s="643"/>
      <c r="CW177" s="643"/>
      <c r="CX177" s="644"/>
      <c r="CY177" s="643"/>
      <c r="CZ177" s="643"/>
      <c r="DA177" s="643"/>
      <c r="DB177" s="643"/>
      <c r="DC177" s="643"/>
      <c r="DD177" s="643"/>
      <c r="DE177" s="644"/>
      <c r="DF177" s="643"/>
      <c r="DG177" s="643"/>
      <c r="DH177" s="643"/>
      <c r="DI177" s="643"/>
      <c r="DJ177" s="643"/>
      <c r="DK177" s="643"/>
      <c r="DL177" s="644"/>
      <c r="DM177" s="643"/>
      <c r="DN177" s="643"/>
      <c r="DO177" s="643"/>
      <c r="DP177" s="643"/>
      <c r="DQ177" s="643"/>
      <c r="DR177" s="643"/>
      <c r="DS177" s="644"/>
      <c r="DT177" s="643"/>
      <c r="DU177" s="643"/>
      <c r="DV177" s="643"/>
      <c r="DW177" s="643"/>
      <c r="DX177" s="643"/>
      <c r="DY177" s="643"/>
      <c r="DZ177" s="644"/>
      <c r="EA177" s="643"/>
      <c r="EB177" s="643"/>
      <c r="EC177" s="643"/>
      <c r="ED177" s="643"/>
      <c r="EE177" s="643"/>
      <c r="EF177" s="643"/>
      <c r="EG177" s="644"/>
      <c r="EH177" s="643"/>
      <c r="EI177" s="643"/>
      <c r="EJ177" s="643"/>
      <c r="EK177" s="643"/>
      <c r="EL177" s="643"/>
      <c r="EM177" s="643"/>
      <c r="EN177" s="644"/>
      <c r="EO177" s="643"/>
      <c r="EP177" s="643"/>
      <c r="EQ177" s="643"/>
      <c r="ER177" s="643"/>
      <c r="ES177" s="643"/>
      <c r="ET177" s="643"/>
      <c r="EU177" s="644"/>
      <c r="EV177" s="643"/>
      <c r="EW177" s="643"/>
      <c r="EX177" s="643"/>
      <c r="EY177" s="643"/>
      <c r="EZ177" s="643"/>
      <c r="FA177" s="643"/>
      <c r="FB177" s="644"/>
      <c r="FC177" s="643"/>
      <c r="FD177" s="643"/>
      <c r="FE177" s="643"/>
      <c r="FF177" s="643"/>
      <c r="FG177" s="643"/>
      <c r="FH177" s="643"/>
      <c r="FI177" s="644"/>
      <c r="FJ177" s="643"/>
      <c r="FK177" s="643"/>
      <c r="FL177" s="643"/>
      <c r="FM177" s="643"/>
      <c r="FN177" s="643"/>
      <c r="FO177" s="643"/>
      <c r="FP177" s="644"/>
      <c r="FQ177" s="643"/>
      <c r="FR177" s="643"/>
      <c r="FS177" s="643"/>
      <c r="FT177" s="643"/>
      <c r="FU177" s="662"/>
      <c r="FV177" s="663"/>
      <c r="FW177" s="644"/>
      <c r="FX177" s="643"/>
      <c r="FY177" s="643"/>
      <c r="FZ177" s="643"/>
      <c r="GA177" s="643"/>
      <c r="GB177" s="643"/>
      <c r="GC177" s="643"/>
      <c r="GD177" s="644"/>
      <c r="GE177" s="643"/>
      <c r="GF177" s="643"/>
      <c r="GG177" s="643"/>
      <c r="GH177" s="643"/>
      <c r="GI177" s="643"/>
      <c r="GJ177" s="643"/>
      <c r="GK177" s="644"/>
      <c r="GL177" s="643"/>
      <c r="GM177" s="643"/>
      <c r="GN177" s="643"/>
      <c r="GO177" s="643"/>
      <c r="GP177" s="643"/>
      <c r="GQ177" s="643"/>
      <c r="GR177" s="644"/>
      <c r="GS177" s="643"/>
      <c r="GT177" s="643"/>
      <c r="GU177" s="643"/>
      <c r="GV177" s="643"/>
      <c r="GW177" s="643"/>
      <c r="GX177" s="643"/>
      <c r="GY177" s="726"/>
      <c r="GZ177" s="663"/>
      <c r="HA177" s="643"/>
      <c r="HB177" s="643"/>
      <c r="HC177" s="643"/>
      <c r="HD177" s="643"/>
      <c r="HE177" s="643"/>
      <c r="HF177" s="644"/>
      <c r="HG177" s="643"/>
      <c r="HH177" s="643"/>
      <c r="HI177" s="643"/>
      <c r="HJ177" s="643"/>
      <c r="HK177" s="643"/>
      <c r="HL177" s="643"/>
      <c r="HM177" s="644"/>
      <c r="HN177" s="643"/>
      <c r="HO177" s="643"/>
      <c r="HP177" s="643"/>
      <c r="HQ177" s="643"/>
      <c r="HR177" s="643"/>
      <c r="HS177" s="643"/>
      <c r="HT177" s="644"/>
      <c r="HU177" s="643"/>
      <c r="HV177" s="643"/>
      <c r="HW177" s="643"/>
      <c r="HX177" s="643"/>
      <c r="HY177" s="643"/>
      <c r="HZ177" s="643"/>
      <c r="IA177" s="644"/>
      <c r="IB177" s="643"/>
      <c r="IC177" s="643"/>
      <c r="ID177" s="727"/>
      <c r="IE177" s="728"/>
      <c r="IF177" s="729"/>
      <c r="IG177" s="729"/>
      <c r="IH177" s="644"/>
      <c r="II177" s="643"/>
      <c r="IJ177" s="643"/>
      <c r="IK177" s="643"/>
      <c r="IL177" s="643"/>
      <c r="IM177" s="643"/>
      <c r="IN177" s="643"/>
      <c r="IO177" s="644"/>
      <c r="IP177" s="643"/>
      <c r="IQ177" s="643"/>
      <c r="IR177" s="643"/>
      <c r="IS177" s="643"/>
      <c r="IT177" s="643"/>
      <c r="IU177" s="643"/>
      <c r="IV177" s="633"/>
      <c r="IW177" s="643"/>
      <c r="IX177" s="643"/>
      <c r="IY177" s="643"/>
      <c r="IZ177" s="643"/>
      <c r="JA177" s="643"/>
      <c r="JB177" s="643"/>
      <c r="JC177" s="644"/>
      <c r="JD177" s="643"/>
      <c r="JE177" s="643"/>
      <c r="JF177" s="643"/>
      <c r="JG177" s="643"/>
      <c r="JH177" s="643"/>
      <c r="JI177" s="627"/>
      <c r="JJ177" s="644"/>
      <c r="JK177" s="643"/>
      <c r="JL177" s="643"/>
      <c r="JM177" s="626"/>
      <c r="JN177" s="626"/>
      <c r="JO177" s="643"/>
      <c r="JP177" s="643"/>
      <c r="JQ177" s="644"/>
      <c r="JR177" s="643"/>
      <c r="JS177" s="643"/>
      <c r="JT177" s="643"/>
      <c r="JU177" s="643"/>
      <c r="JV177" s="643"/>
      <c r="JW177" s="643"/>
      <c r="JX177" s="644"/>
      <c r="JY177" s="626"/>
      <c r="JZ177" s="626"/>
      <c r="KA177" s="626"/>
      <c r="KB177" s="626"/>
      <c r="KC177" s="626"/>
      <c r="KD177" s="626"/>
      <c r="KE177" s="644"/>
      <c r="KF177" s="643"/>
      <c r="KG177" s="643"/>
      <c r="KH177" s="643"/>
      <c r="KI177" s="626"/>
      <c r="KJ177" s="626"/>
      <c r="KK177" s="628"/>
      <c r="KL177" s="644"/>
      <c r="KM177" s="643"/>
      <c r="KN177" s="643"/>
      <c r="KO177" s="643"/>
      <c r="KP177" s="643"/>
      <c r="KQ177" s="643"/>
      <c r="KR177" s="643"/>
      <c r="KS177" s="644"/>
      <c r="KT177" s="643"/>
      <c r="KU177" s="643"/>
      <c r="KV177" s="643"/>
      <c r="KW177" s="643"/>
      <c r="KX177" s="643"/>
      <c r="KY177" s="626"/>
      <c r="KZ177" s="633"/>
      <c r="LA177" s="626"/>
      <c r="LB177" s="626"/>
      <c r="LC177" s="643"/>
      <c r="LD177" s="643"/>
      <c r="LE177" s="643"/>
      <c r="LF177" s="643">
        <v>21</v>
      </c>
      <c r="LG177" s="644"/>
      <c r="LH177" s="643">
        <v>30</v>
      </c>
      <c r="LI177" s="643">
        <v>24</v>
      </c>
      <c r="LJ177" s="643"/>
      <c r="LK177" s="643"/>
      <c r="LL177" s="643"/>
      <c r="LM177" s="643"/>
      <c r="LN177" s="644"/>
      <c r="LO177" s="643"/>
      <c r="LP177" s="643"/>
      <c r="LQ177" s="643"/>
      <c r="LR177" s="643"/>
      <c r="LS177" s="643"/>
      <c r="LT177" s="643"/>
      <c r="LU177" s="633"/>
      <c r="LV177" s="626"/>
      <c r="LW177" s="626"/>
      <c r="LX177" s="626"/>
      <c r="LY177" s="626"/>
      <c r="LZ177" s="643"/>
      <c r="MA177" s="643"/>
      <c r="MB177" s="644"/>
      <c r="MC177" s="790"/>
      <c r="MD177" s="790"/>
      <c r="ME177" s="790"/>
      <c r="MF177" s="790"/>
      <c r="MG177" s="790"/>
      <c r="MH177" s="790"/>
      <c r="MI177" s="644"/>
      <c r="MJ177" s="643"/>
      <c r="MK177" s="643"/>
      <c r="ML177" s="643"/>
      <c r="MM177" s="643"/>
      <c r="MN177" s="643"/>
      <c r="MO177" s="643"/>
      <c r="MP177" s="644"/>
      <c r="MQ177" s="643"/>
      <c r="MR177" s="643"/>
      <c r="MS177" s="643"/>
      <c r="MT177" s="643"/>
    </row>
    <row r="178" spans="1:358" ht="22.8" customHeight="1">
      <c r="A178" s="630">
        <v>3</v>
      </c>
      <c r="B178" s="795"/>
      <c r="C178" s="795"/>
      <c r="D178" s="795"/>
      <c r="E178" s="746"/>
      <c r="F178" s="774" t="s">
        <v>648</v>
      </c>
      <c r="G178" s="779">
        <f t="shared" si="14"/>
        <v>0</v>
      </c>
      <c r="H178" s="663"/>
      <c r="I178" s="643"/>
      <c r="J178" s="643"/>
      <c r="K178" s="643"/>
      <c r="L178" s="643"/>
      <c r="M178" s="643"/>
      <c r="N178" s="643"/>
      <c r="O178" s="643"/>
      <c r="P178" s="643"/>
      <c r="Q178" s="643"/>
      <c r="R178" s="643"/>
      <c r="S178" s="643"/>
      <c r="T178" s="643"/>
      <c r="U178" s="643"/>
      <c r="V178" s="643"/>
      <c r="W178" s="643"/>
      <c r="X178" s="643"/>
      <c r="Y178" s="643"/>
      <c r="Z178" s="643"/>
      <c r="AA178" s="643"/>
      <c r="AB178" s="643"/>
      <c r="AC178" s="643"/>
      <c r="AD178" s="643"/>
      <c r="AE178" s="643"/>
      <c r="AF178" s="643"/>
      <c r="AG178" s="643"/>
      <c r="AH178" s="643"/>
      <c r="AI178" s="643"/>
      <c r="AJ178" s="643"/>
      <c r="AK178" s="643"/>
      <c r="AL178" s="643"/>
      <c r="AM178" s="643"/>
      <c r="AN178" s="643"/>
      <c r="AO178" s="643"/>
      <c r="AP178" s="643"/>
      <c r="AQ178" s="643"/>
      <c r="AR178" s="643"/>
      <c r="AS178" s="643"/>
      <c r="AT178" s="643"/>
      <c r="AU178" s="643"/>
      <c r="AV178" s="643"/>
      <c r="AW178" s="643"/>
      <c r="AX178" s="643"/>
      <c r="AY178" s="643"/>
      <c r="AZ178" s="643"/>
      <c r="BA178" s="643"/>
      <c r="BB178" s="643"/>
      <c r="BC178" s="643"/>
      <c r="BD178" s="643"/>
      <c r="BE178" s="643"/>
      <c r="BF178" s="643"/>
      <c r="BG178" s="643"/>
      <c r="BH178" s="643"/>
      <c r="BI178" s="643"/>
      <c r="BJ178" s="643"/>
      <c r="BK178" s="643"/>
      <c r="BL178" s="643"/>
      <c r="BM178" s="643"/>
      <c r="BN178" s="643"/>
      <c r="BO178" s="643"/>
      <c r="BP178" s="643"/>
      <c r="BQ178" s="643"/>
      <c r="BR178" s="643"/>
      <c r="BS178" s="643"/>
      <c r="BT178" s="643"/>
      <c r="BU178" s="643"/>
      <c r="BV178" s="643"/>
      <c r="BW178" s="643"/>
      <c r="BX178" s="643"/>
      <c r="BY178" s="643"/>
      <c r="BZ178" s="643"/>
      <c r="CA178" s="643"/>
      <c r="CB178" s="643"/>
      <c r="CC178" s="643"/>
      <c r="CD178" s="643"/>
      <c r="CE178" s="643"/>
      <c r="CF178" s="643"/>
      <c r="CG178" s="643"/>
      <c r="CH178" s="643"/>
      <c r="CI178" s="643"/>
      <c r="CJ178" s="643"/>
      <c r="CK178" s="643"/>
      <c r="CL178" s="643"/>
      <c r="CM178" s="643"/>
      <c r="CN178" s="643"/>
      <c r="CO178" s="643"/>
      <c r="CP178" s="643"/>
      <c r="CQ178" s="643"/>
      <c r="CR178" s="643"/>
      <c r="CS178" s="643"/>
      <c r="CT178" s="643"/>
      <c r="CU178" s="643"/>
      <c r="CV178" s="643"/>
      <c r="CW178" s="643"/>
      <c r="CX178" s="644"/>
      <c r="CY178" s="643"/>
      <c r="CZ178" s="643"/>
      <c r="DA178" s="643"/>
      <c r="DB178" s="643"/>
      <c r="DC178" s="643"/>
      <c r="DD178" s="643"/>
      <c r="DE178" s="644"/>
      <c r="DF178" s="643"/>
      <c r="DG178" s="643"/>
      <c r="DH178" s="643"/>
      <c r="DI178" s="643"/>
      <c r="DJ178" s="643"/>
      <c r="DK178" s="643"/>
      <c r="DL178" s="644"/>
      <c r="DM178" s="643"/>
      <c r="DN178" s="643"/>
      <c r="DO178" s="643"/>
      <c r="DP178" s="643"/>
      <c r="DQ178" s="643"/>
      <c r="DR178" s="643"/>
      <c r="DS178" s="644"/>
      <c r="DT178" s="643"/>
      <c r="DU178" s="643"/>
      <c r="DV178" s="643"/>
      <c r="DW178" s="643"/>
      <c r="DX178" s="643"/>
      <c r="DY178" s="643"/>
      <c r="DZ178" s="644"/>
      <c r="EA178" s="643"/>
      <c r="EB178" s="643"/>
      <c r="EC178" s="643"/>
      <c r="ED178" s="643"/>
      <c r="EE178" s="643"/>
      <c r="EF178" s="643"/>
      <c r="EG178" s="644"/>
      <c r="EH178" s="643"/>
      <c r="EI178" s="643"/>
      <c r="EJ178" s="643"/>
      <c r="EK178" s="643"/>
      <c r="EL178" s="643"/>
      <c r="EM178" s="643"/>
      <c r="EN178" s="644"/>
      <c r="EO178" s="643"/>
      <c r="EP178" s="643"/>
      <c r="EQ178" s="643"/>
      <c r="ER178" s="643"/>
      <c r="ES178" s="643"/>
      <c r="ET178" s="643"/>
      <c r="EU178" s="644"/>
      <c r="EV178" s="643"/>
      <c r="EW178" s="643"/>
      <c r="EX178" s="643"/>
      <c r="EY178" s="643"/>
      <c r="EZ178" s="643"/>
      <c r="FA178" s="643"/>
      <c r="FB178" s="644"/>
      <c r="FC178" s="643"/>
      <c r="FD178" s="643"/>
      <c r="FE178" s="643"/>
      <c r="FF178" s="643"/>
      <c r="FG178" s="643"/>
      <c r="FH178" s="643"/>
      <c r="FI178" s="644"/>
      <c r="FJ178" s="643"/>
      <c r="FK178" s="643"/>
      <c r="FL178" s="643"/>
      <c r="FM178" s="643"/>
      <c r="FN178" s="643"/>
      <c r="FO178" s="643"/>
      <c r="FP178" s="644"/>
      <c r="FQ178" s="643"/>
      <c r="FR178" s="643"/>
      <c r="FS178" s="643"/>
      <c r="FT178" s="643"/>
      <c r="FU178" s="662"/>
      <c r="FV178" s="663"/>
      <c r="FW178" s="644"/>
      <c r="FX178" s="643"/>
      <c r="FY178" s="643"/>
      <c r="FZ178" s="643"/>
      <c r="GA178" s="643"/>
      <c r="GB178" s="643"/>
      <c r="GC178" s="643"/>
      <c r="GD178" s="644"/>
      <c r="GE178" s="643"/>
      <c r="GF178" s="643"/>
      <c r="GG178" s="643"/>
      <c r="GH178" s="643"/>
      <c r="GI178" s="643"/>
      <c r="GJ178" s="643"/>
      <c r="GK178" s="644"/>
      <c r="GL178" s="643"/>
      <c r="GM178" s="643"/>
      <c r="GN178" s="643"/>
      <c r="GO178" s="643"/>
      <c r="GP178" s="643"/>
      <c r="GQ178" s="643"/>
      <c r="GR178" s="644"/>
      <c r="GS178" s="643"/>
      <c r="GT178" s="643"/>
      <c r="GU178" s="643"/>
      <c r="GV178" s="643"/>
      <c r="GW178" s="643"/>
      <c r="GX178" s="643"/>
      <c r="GY178" s="726"/>
      <c r="GZ178" s="663"/>
      <c r="HA178" s="643"/>
      <c r="HB178" s="643"/>
      <c r="HC178" s="643"/>
      <c r="HD178" s="643"/>
      <c r="HE178" s="643"/>
      <c r="HF178" s="644"/>
      <c r="HG178" s="643"/>
      <c r="HH178" s="643"/>
      <c r="HI178" s="643"/>
      <c r="HJ178" s="643"/>
      <c r="HK178" s="643"/>
      <c r="HL178" s="643"/>
      <c r="HM178" s="644"/>
      <c r="HN178" s="643"/>
      <c r="HO178" s="643"/>
      <c r="HP178" s="643"/>
      <c r="HQ178" s="643"/>
      <c r="HR178" s="643"/>
      <c r="HS178" s="643"/>
      <c r="HT178" s="644"/>
      <c r="HU178" s="643"/>
      <c r="HV178" s="643"/>
      <c r="HW178" s="643"/>
      <c r="HX178" s="643"/>
      <c r="HY178" s="643"/>
      <c r="HZ178" s="643"/>
      <c r="IA178" s="644"/>
      <c r="IB178" s="643"/>
      <c r="IC178" s="643"/>
      <c r="ID178" s="727"/>
      <c r="IE178" s="728"/>
      <c r="IF178" s="729"/>
      <c r="IG178" s="729"/>
      <c r="IH178" s="644"/>
      <c r="II178" s="643"/>
      <c r="IJ178" s="643"/>
      <c r="IK178" s="643"/>
      <c r="IL178" s="643"/>
      <c r="IM178" s="643"/>
      <c r="IN178" s="643"/>
      <c r="IO178" s="644"/>
      <c r="IP178" s="643"/>
      <c r="IQ178" s="643"/>
      <c r="IR178" s="643"/>
      <c r="IS178" s="643"/>
      <c r="IT178" s="643"/>
      <c r="IU178" s="643"/>
      <c r="IV178" s="633"/>
      <c r="IW178" s="643"/>
      <c r="IX178" s="643"/>
      <c r="IY178" s="643"/>
      <c r="IZ178" s="643"/>
      <c r="JA178" s="643"/>
      <c r="JB178" s="643"/>
      <c r="JC178" s="644"/>
      <c r="JD178" s="643"/>
      <c r="JE178" s="643"/>
      <c r="JF178" s="643"/>
      <c r="JG178" s="643"/>
      <c r="JH178" s="643"/>
      <c r="JI178" s="627"/>
      <c r="JJ178" s="644"/>
      <c r="JK178" s="643"/>
      <c r="JL178" s="643"/>
      <c r="JM178" s="626"/>
      <c r="JN178" s="626"/>
      <c r="JO178" s="643"/>
      <c r="JP178" s="643"/>
      <c r="JQ178" s="644"/>
      <c r="JR178" s="643"/>
      <c r="JS178" s="643"/>
      <c r="JT178" s="643"/>
      <c r="JU178" s="643"/>
      <c r="JV178" s="643"/>
      <c r="JW178" s="643"/>
      <c r="JX178" s="644"/>
      <c r="JY178" s="626"/>
      <c r="JZ178" s="626"/>
      <c r="KA178" s="626"/>
      <c r="KB178" s="626"/>
      <c r="KC178" s="626"/>
      <c r="KD178" s="626"/>
      <c r="KE178" s="644"/>
      <c r="KF178" s="643"/>
      <c r="KG178" s="643"/>
      <c r="KH178" s="643"/>
      <c r="KI178" s="626"/>
      <c r="KJ178" s="626"/>
      <c r="KK178" s="628"/>
      <c r="KL178" s="644"/>
      <c r="KM178" s="643"/>
      <c r="KN178" s="643"/>
      <c r="KO178" s="643"/>
      <c r="KP178" s="643"/>
      <c r="KQ178" s="643"/>
      <c r="KR178" s="643"/>
      <c r="KS178" s="644"/>
      <c r="KT178" s="643"/>
      <c r="KU178" s="643"/>
      <c r="KV178" s="643"/>
      <c r="KW178" s="643"/>
      <c r="KX178" s="643"/>
      <c r="KY178" s="626"/>
      <c r="KZ178" s="633"/>
      <c r="LA178" s="626"/>
      <c r="LB178" s="626"/>
      <c r="LC178" s="643"/>
      <c r="LD178" s="643"/>
      <c r="LE178" s="643"/>
      <c r="LF178" s="643"/>
      <c r="LG178" s="644"/>
      <c r="LH178" s="643"/>
      <c r="LI178" s="626"/>
      <c r="LJ178" s="643"/>
      <c r="LK178" s="643"/>
      <c r="LL178" s="643"/>
      <c r="LM178" s="643"/>
      <c r="LN178" s="644"/>
      <c r="LO178" s="643"/>
      <c r="LP178" s="643"/>
      <c r="LQ178" s="643"/>
      <c r="LR178" s="643"/>
      <c r="LS178" s="643"/>
      <c r="LT178" s="643"/>
      <c r="LU178" s="633"/>
      <c r="LV178" s="643"/>
      <c r="LW178" s="643"/>
      <c r="LX178" s="643"/>
      <c r="LY178" s="643"/>
      <c r="LZ178" s="643"/>
      <c r="MA178" s="643"/>
      <c r="MB178" s="644"/>
      <c r="MC178" s="790"/>
      <c r="MD178" s="790"/>
      <c r="ME178" s="790"/>
      <c r="MF178" s="790"/>
      <c r="MG178" s="790"/>
      <c r="MH178" s="790"/>
      <c r="MI178" s="644"/>
      <c r="MJ178" s="643"/>
      <c r="MK178" s="643"/>
      <c r="ML178" s="643"/>
      <c r="MM178" s="643"/>
      <c r="MN178" s="643"/>
      <c r="MO178" s="643"/>
      <c r="MP178" s="644"/>
      <c r="MQ178" s="643"/>
      <c r="MR178" s="643"/>
      <c r="MS178" s="643"/>
      <c r="MT178" s="643"/>
    </row>
    <row r="179" spans="1:358" ht="22.8" customHeight="1">
      <c r="A179" s="630">
        <v>3</v>
      </c>
      <c r="B179" s="772">
        <v>267</v>
      </c>
      <c r="C179" s="772">
        <v>35</v>
      </c>
      <c r="D179" s="795"/>
      <c r="E179" s="746" t="s">
        <v>649</v>
      </c>
      <c r="F179" s="774" t="s">
        <v>829</v>
      </c>
      <c r="G179" s="779">
        <f t="shared" si="14"/>
        <v>100</v>
      </c>
      <c r="H179" s="663"/>
      <c r="I179" s="643"/>
      <c r="J179" s="643"/>
      <c r="K179" s="643"/>
      <c r="L179" s="643"/>
      <c r="M179" s="643"/>
      <c r="N179" s="643"/>
      <c r="O179" s="643"/>
      <c r="P179" s="643"/>
      <c r="Q179" s="643"/>
      <c r="R179" s="643"/>
      <c r="S179" s="643"/>
      <c r="T179" s="643"/>
      <c r="U179" s="643"/>
      <c r="V179" s="643"/>
      <c r="W179" s="643"/>
      <c r="X179" s="643"/>
      <c r="Y179" s="643"/>
      <c r="Z179" s="643"/>
      <c r="AA179" s="643"/>
      <c r="AB179" s="643"/>
      <c r="AC179" s="643"/>
      <c r="AD179" s="643"/>
      <c r="AE179" s="643"/>
      <c r="AF179" s="643"/>
      <c r="AG179" s="643"/>
      <c r="AH179" s="643"/>
      <c r="AI179" s="643"/>
      <c r="AJ179" s="643"/>
      <c r="AK179" s="643"/>
      <c r="AL179" s="643"/>
      <c r="AM179" s="643"/>
      <c r="AN179" s="643"/>
      <c r="AO179" s="643"/>
      <c r="AP179" s="643"/>
      <c r="AQ179" s="643"/>
      <c r="AR179" s="643"/>
      <c r="AS179" s="643"/>
      <c r="AT179" s="643"/>
      <c r="AU179" s="643"/>
      <c r="AV179" s="643"/>
      <c r="AW179" s="643"/>
      <c r="AX179" s="643"/>
      <c r="AY179" s="643"/>
      <c r="AZ179" s="643"/>
      <c r="BA179" s="643"/>
      <c r="BB179" s="643"/>
      <c r="BC179" s="643"/>
      <c r="BD179" s="643"/>
      <c r="BE179" s="643"/>
      <c r="BF179" s="643"/>
      <c r="BG179" s="643"/>
      <c r="BH179" s="643"/>
      <c r="BI179" s="643"/>
      <c r="BJ179" s="643"/>
      <c r="BK179" s="643"/>
      <c r="BL179" s="643"/>
      <c r="BM179" s="643"/>
      <c r="BN179" s="643"/>
      <c r="BO179" s="643"/>
      <c r="BP179" s="643"/>
      <c r="BQ179" s="643"/>
      <c r="BR179" s="643"/>
      <c r="BS179" s="643"/>
      <c r="BT179" s="643"/>
      <c r="BU179" s="643"/>
      <c r="BV179" s="643"/>
      <c r="BW179" s="643"/>
      <c r="BX179" s="643"/>
      <c r="BY179" s="643"/>
      <c r="BZ179" s="643"/>
      <c r="CA179" s="643"/>
      <c r="CB179" s="643"/>
      <c r="CC179" s="643"/>
      <c r="CD179" s="643"/>
      <c r="CE179" s="643"/>
      <c r="CF179" s="643"/>
      <c r="CG179" s="643"/>
      <c r="CH179" s="643"/>
      <c r="CI179" s="643"/>
      <c r="CJ179" s="643"/>
      <c r="CK179" s="643"/>
      <c r="CL179" s="643"/>
      <c r="CM179" s="643"/>
      <c r="CN179" s="643"/>
      <c r="CO179" s="643"/>
      <c r="CP179" s="643"/>
      <c r="CQ179" s="643"/>
      <c r="CR179" s="643"/>
      <c r="CS179" s="643"/>
      <c r="CT179" s="643"/>
      <c r="CU179" s="643"/>
      <c r="CV179" s="643"/>
      <c r="CW179" s="643"/>
      <c r="CX179" s="644"/>
      <c r="CY179" s="643"/>
      <c r="CZ179" s="643"/>
      <c r="DA179" s="643"/>
      <c r="DB179" s="643"/>
      <c r="DC179" s="643"/>
      <c r="DD179" s="643"/>
      <c r="DE179" s="644"/>
      <c r="DF179" s="643"/>
      <c r="DG179" s="643"/>
      <c r="DH179" s="643"/>
      <c r="DI179" s="643"/>
      <c r="DJ179" s="643"/>
      <c r="DK179" s="643"/>
      <c r="DL179" s="644"/>
      <c r="DM179" s="643"/>
      <c r="DN179" s="643"/>
      <c r="DO179" s="643"/>
      <c r="DP179" s="643"/>
      <c r="DQ179" s="643"/>
      <c r="DR179" s="643"/>
      <c r="DS179" s="644"/>
      <c r="DT179" s="643"/>
      <c r="DU179" s="643"/>
      <c r="DV179" s="643"/>
      <c r="DW179" s="643"/>
      <c r="DX179" s="643"/>
      <c r="DY179" s="643"/>
      <c r="DZ179" s="644"/>
      <c r="EA179" s="643"/>
      <c r="EB179" s="643"/>
      <c r="EC179" s="643"/>
      <c r="ED179" s="643"/>
      <c r="EE179" s="643"/>
      <c r="EF179" s="643"/>
      <c r="EG179" s="644"/>
      <c r="EH179" s="643"/>
      <c r="EI179" s="643"/>
      <c r="EJ179" s="643"/>
      <c r="EK179" s="643"/>
      <c r="EL179" s="643"/>
      <c r="EM179" s="643"/>
      <c r="EN179" s="644"/>
      <c r="EO179" s="643"/>
      <c r="EP179" s="643"/>
      <c r="EQ179" s="643"/>
      <c r="ER179" s="643"/>
      <c r="ES179" s="643"/>
      <c r="ET179" s="643"/>
      <c r="EU179" s="644"/>
      <c r="EV179" s="643"/>
      <c r="EW179" s="643"/>
      <c r="EX179" s="643"/>
      <c r="EY179" s="643"/>
      <c r="EZ179" s="643"/>
      <c r="FA179" s="643"/>
      <c r="FB179" s="644"/>
      <c r="FC179" s="643"/>
      <c r="FD179" s="643"/>
      <c r="FE179" s="643"/>
      <c r="FF179" s="643"/>
      <c r="FG179" s="643"/>
      <c r="FH179" s="643"/>
      <c r="FI179" s="644"/>
      <c r="FJ179" s="643"/>
      <c r="FK179" s="643"/>
      <c r="FL179" s="643"/>
      <c r="FM179" s="643"/>
      <c r="FN179" s="643"/>
      <c r="FO179" s="643"/>
      <c r="FP179" s="644"/>
      <c r="FQ179" s="643"/>
      <c r="FR179" s="643"/>
      <c r="FS179" s="643"/>
      <c r="FT179" s="643"/>
      <c r="FU179" s="662"/>
      <c r="FV179" s="663"/>
      <c r="FW179" s="644"/>
      <c r="FX179" s="643"/>
      <c r="FY179" s="643"/>
      <c r="FZ179" s="643"/>
      <c r="GA179" s="643"/>
      <c r="GB179" s="643"/>
      <c r="GC179" s="643"/>
      <c r="GD179" s="644"/>
      <c r="GE179" s="643"/>
      <c r="GF179" s="643"/>
      <c r="GG179" s="643"/>
      <c r="GH179" s="643"/>
      <c r="GI179" s="643"/>
      <c r="GJ179" s="643"/>
      <c r="GK179" s="644"/>
      <c r="GL179" s="643"/>
      <c r="GM179" s="643"/>
      <c r="GN179" s="643"/>
      <c r="GO179" s="643"/>
      <c r="GP179" s="643"/>
      <c r="GQ179" s="643"/>
      <c r="GR179" s="644"/>
      <c r="GS179" s="643"/>
      <c r="GT179" s="643"/>
      <c r="GU179" s="643"/>
      <c r="GV179" s="643"/>
      <c r="GW179" s="643"/>
      <c r="GX179" s="643"/>
      <c r="GY179" s="726"/>
      <c r="GZ179" s="663"/>
      <c r="HA179" s="643"/>
      <c r="HB179" s="643"/>
      <c r="HC179" s="643"/>
      <c r="HD179" s="643"/>
      <c r="HE179" s="643"/>
      <c r="HF179" s="644"/>
      <c r="HG179" s="643"/>
      <c r="HH179" s="643"/>
      <c r="HI179" s="643"/>
      <c r="HJ179" s="643"/>
      <c r="HK179" s="643"/>
      <c r="HL179" s="643"/>
      <c r="HM179" s="644"/>
      <c r="HN179" s="643"/>
      <c r="HO179" s="643"/>
      <c r="HP179" s="643"/>
      <c r="HQ179" s="643"/>
      <c r="HR179" s="643"/>
      <c r="HS179" s="643"/>
      <c r="HT179" s="644"/>
      <c r="HU179" s="643"/>
      <c r="HV179" s="643"/>
      <c r="HW179" s="643"/>
      <c r="HX179" s="643"/>
      <c r="HY179" s="643"/>
      <c r="HZ179" s="643"/>
      <c r="IA179" s="644"/>
      <c r="IB179" s="643"/>
      <c r="IC179" s="643"/>
      <c r="ID179" s="727"/>
      <c r="IE179" s="728"/>
      <c r="IF179" s="729"/>
      <c r="IG179" s="729"/>
      <c r="IH179" s="644"/>
      <c r="II179" s="643"/>
      <c r="IJ179" s="643"/>
      <c r="IK179" s="643"/>
      <c r="IL179" s="643"/>
      <c r="IM179" s="643"/>
      <c r="IN179" s="643"/>
      <c r="IO179" s="644"/>
      <c r="IP179" s="643"/>
      <c r="IQ179" s="643"/>
      <c r="IR179" s="643"/>
      <c r="IS179" s="643"/>
      <c r="IT179" s="643"/>
      <c r="IU179" s="643"/>
      <c r="IV179" s="633"/>
      <c r="IW179" s="643"/>
      <c r="IX179" s="643"/>
      <c r="IY179" s="643"/>
      <c r="IZ179" s="643"/>
      <c r="JA179" s="643"/>
      <c r="JB179" s="643"/>
      <c r="JC179" s="644"/>
      <c r="JD179" s="643"/>
      <c r="JE179" s="643"/>
      <c r="JF179" s="643"/>
      <c r="JG179" s="643"/>
      <c r="JH179" s="643"/>
      <c r="JI179" s="627"/>
      <c r="JJ179" s="644"/>
      <c r="JK179" s="643"/>
      <c r="JL179" s="643"/>
      <c r="JM179" s="626"/>
      <c r="JN179" s="626"/>
      <c r="JO179" s="643"/>
      <c r="JP179" s="643"/>
      <c r="JQ179" s="644"/>
      <c r="JR179" s="643"/>
      <c r="JS179" s="643"/>
      <c r="JT179" s="643"/>
      <c r="JU179" s="643"/>
      <c r="JV179" s="643"/>
      <c r="JW179" s="643"/>
      <c r="JX179" s="644"/>
      <c r="JY179" s="626"/>
      <c r="JZ179" s="626"/>
      <c r="KA179" s="626"/>
      <c r="KB179" s="626"/>
      <c r="KC179" s="626"/>
      <c r="KD179" s="626"/>
      <c r="KE179" s="644"/>
      <c r="KF179" s="643"/>
      <c r="KG179" s="643"/>
      <c r="KH179" s="643"/>
      <c r="KI179" s="643"/>
      <c r="KJ179" s="643"/>
      <c r="KK179" s="730"/>
      <c r="KL179" s="644"/>
      <c r="KM179" s="643"/>
      <c r="KN179" s="643"/>
      <c r="KO179" s="643"/>
      <c r="KP179" s="643"/>
      <c r="KQ179" s="643"/>
      <c r="KR179" s="643"/>
      <c r="KS179" s="644"/>
      <c r="KT179" s="643"/>
      <c r="KU179" s="643"/>
      <c r="KV179" s="643"/>
      <c r="KW179" s="643"/>
      <c r="KX179" s="643"/>
      <c r="KY179" s="626"/>
      <c r="KZ179" s="633"/>
      <c r="LA179" s="626"/>
      <c r="LB179" s="626"/>
      <c r="LC179" s="643"/>
      <c r="LD179" s="643"/>
      <c r="LE179" s="643"/>
      <c r="LF179" s="643"/>
      <c r="LG179" s="644"/>
      <c r="LH179" s="643"/>
      <c r="LI179" s="643">
        <v>5</v>
      </c>
      <c r="LJ179" s="643">
        <v>30</v>
      </c>
      <c r="LK179" s="643">
        <v>30</v>
      </c>
      <c r="LL179" s="643">
        <v>30</v>
      </c>
      <c r="LM179" s="745">
        <v>5</v>
      </c>
      <c r="LN179" s="644"/>
      <c r="LO179" s="643"/>
      <c r="LP179" s="643"/>
      <c r="LQ179" s="643"/>
      <c r="LR179" s="643"/>
      <c r="LS179" s="643"/>
      <c r="LT179" s="643"/>
      <c r="LU179" s="633"/>
      <c r="LV179" s="626"/>
      <c r="LW179" s="626"/>
      <c r="LX179" s="626"/>
      <c r="LY179" s="626"/>
      <c r="LZ179" s="643"/>
      <c r="MA179" s="643"/>
      <c r="MB179" s="644"/>
      <c r="MC179" s="790"/>
      <c r="MD179" s="790"/>
      <c r="ME179" s="790"/>
      <c r="MF179" s="790"/>
      <c r="MG179" s="790"/>
      <c r="MH179" s="790"/>
      <c r="MI179" s="644"/>
      <c r="MJ179" s="643"/>
      <c r="MK179" s="643"/>
      <c r="ML179" s="643"/>
      <c r="MM179" s="643"/>
      <c r="MN179" s="643"/>
      <c r="MO179" s="643"/>
      <c r="MP179" s="644"/>
      <c r="MQ179" s="643"/>
      <c r="MR179" s="643"/>
      <c r="MS179" s="643"/>
      <c r="MT179" s="643"/>
    </row>
    <row r="180" spans="1:358" ht="22.8" customHeight="1">
      <c r="A180" s="630">
        <v>3</v>
      </c>
      <c r="B180" s="795"/>
      <c r="C180" s="795"/>
      <c r="D180" s="795"/>
      <c r="E180" s="746"/>
      <c r="F180" s="774" t="s">
        <v>648</v>
      </c>
      <c r="G180" s="779">
        <f t="shared" si="14"/>
        <v>0</v>
      </c>
      <c r="H180" s="663"/>
      <c r="I180" s="643"/>
      <c r="J180" s="643"/>
      <c r="K180" s="643"/>
      <c r="L180" s="643"/>
      <c r="M180" s="643"/>
      <c r="N180" s="643"/>
      <c r="O180" s="643"/>
      <c r="P180" s="643"/>
      <c r="Q180" s="643"/>
      <c r="R180" s="643"/>
      <c r="S180" s="643"/>
      <c r="T180" s="643"/>
      <c r="U180" s="643"/>
      <c r="V180" s="643"/>
      <c r="W180" s="643"/>
      <c r="X180" s="643"/>
      <c r="Y180" s="643"/>
      <c r="Z180" s="643"/>
      <c r="AA180" s="643"/>
      <c r="AB180" s="643"/>
      <c r="AC180" s="643"/>
      <c r="AD180" s="643"/>
      <c r="AE180" s="643"/>
      <c r="AF180" s="643"/>
      <c r="AG180" s="643"/>
      <c r="AH180" s="643"/>
      <c r="AI180" s="643"/>
      <c r="AJ180" s="643"/>
      <c r="AK180" s="643"/>
      <c r="AL180" s="643"/>
      <c r="AM180" s="643"/>
      <c r="AN180" s="643"/>
      <c r="AO180" s="643"/>
      <c r="AP180" s="643"/>
      <c r="AQ180" s="643"/>
      <c r="AR180" s="643"/>
      <c r="AS180" s="643"/>
      <c r="AT180" s="643"/>
      <c r="AU180" s="643"/>
      <c r="AV180" s="643"/>
      <c r="AW180" s="643"/>
      <c r="AX180" s="643"/>
      <c r="AY180" s="643"/>
      <c r="AZ180" s="643"/>
      <c r="BA180" s="643"/>
      <c r="BB180" s="643"/>
      <c r="BC180" s="643"/>
      <c r="BD180" s="643"/>
      <c r="BE180" s="643"/>
      <c r="BF180" s="643"/>
      <c r="BG180" s="643"/>
      <c r="BH180" s="643"/>
      <c r="BI180" s="643"/>
      <c r="BJ180" s="643"/>
      <c r="BK180" s="643"/>
      <c r="BL180" s="643"/>
      <c r="BM180" s="643"/>
      <c r="BN180" s="643"/>
      <c r="BO180" s="643"/>
      <c r="BP180" s="643"/>
      <c r="BQ180" s="643"/>
      <c r="BR180" s="643"/>
      <c r="BS180" s="643"/>
      <c r="BT180" s="643"/>
      <c r="BU180" s="643"/>
      <c r="BV180" s="643"/>
      <c r="BW180" s="643"/>
      <c r="BX180" s="643"/>
      <c r="BY180" s="643"/>
      <c r="BZ180" s="643"/>
      <c r="CA180" s="643"/>
      <c r="CB180" s="643"/>
      <c r="CC180" s="643"/>
      <c r="CD180" s="643"/>
      <c r="CE180" s="643"/>
      <c r="CF180" s="643"/>
      <c r="CG180" s="643"/>
      <c r="CH180" s="643"/>
      <c r="CI180" s="643"/>
      <c r="CJ180" s="643"/>
      <c r="CK180" s="643"/>
      <c r="CL180" s="643"/>
      <c r="CM180" s="643"/>
      <c r="CN180" s="643"/>
      <c r="CO180" s="643"/>
      <c r="CP180" s="643"/>
      <c r="CQ180" s="643"/>
      <c r="CR180" s="643"/>
      <c r="CS180" s="643"/>
      <c r="CT180" s="643"/>
      <c r="CU180" s="643"/>
      <c r="CV180" s="643"/>
      <c r="CW180" s="643"/>
      <c r="CX180" s="644"/>
      <c r="CY180" s="643"/>
      <c r="CZ180" s="643"/>
      <c r="DA180" s="643"/>
      <c r="DB180" s="643"/>
      <c r="DC180" s="643"/>
      <c r="DD180" s="643"/>
      <c r="DE180" s="644"/>
      <c r="DF180" s="643"/>
      <c r="DG180" s="643"/>
      <c r="DH180" s="643"/>
      <c r="DI180" s="643"/>
      <c r="DJ180" s="643"/>
      <c r="DK180" s="643"/>
      <c r="DL180" s="644"/>
      <c r="DM180" s="643"/>
      <c r="DN180" s="643"/>
      <c r="DO180" s="643"/>
      <c r="DP180" s="643"/>
      <c r="DQ180" s="643"/>
      <c r="DR180" s="643"/>
      <c r="DS180" s="644"/>
      <c r="DT180" s="643"/>
      <c r="DU180" s="643"/>
      <c r="DV180" s="643"/>
      <c r="DW180" s="643"/>
      <c r="DX180" s="643"/>
      <c r="DY180" s="643"/>
      <c r="DZ180" s="644"/>
      <c r="EA180" s="643"/>
      <c r="EB180" s="643"/>
      <c r="EC180" s="643"/>
      <c r="ED180" s="643"/>
      <c r="EE180" s="643"/>
      <c r="EF180" s="643"/>
      <c r="EG180" s="644"/>
      <c r="EH180" s="643"/>
      <c r="EI180" s="643"/>
      <c r="EJ180" s="643"/>
      <c r="EK180" s="643"/>
      <c r="EL180" s="643"/>
      <c r="EM180" s="643"/>
      <c r="EN180" s="644"/>
      <c r="EO180" s="643"/>
      <c r="EP180" s="643"/>
      <c r="EQ180" s="643"/>
      <c r="ER180" s="643"/>
      <c r="ES180" s="643"/>
      <c r="ET180" s="643"/>
      <c r="EU180" s="644"/>
      <c r="EV180" s="643"/>
      <c r="EW180" s="643"/>
      <c r="EX180" s="643"/>
      <c r="EY180" s="643"/>
      <c r="EZ180" s="643"/>
      <c r="FA180" s="643"/>
      <c r="FB180" s="644"/>
      <c r="FC180" s="643"/>
      <c r="FD180" s="643"/>
      <c r="FE180" s="643"/>
      <c r="FF180" s="643"/>
      <c r="FG180" s="643"/>
      <c r="FH180" s="643"/>
      <c r="FI180" s="644"/>
      <c r="FJ180" s="643"/>
      <c r="FK180" s="643"/>
      <c r="FL180" s="643"/>
      <c r="FM180" s="643"/>
      <c r="FN180" s="643"/>
      <c r="FO180" s="643"/>
      <c r="FP180" s="644"/>
      <c r="FQ180" s="643"/>
      <c r="FR180" s="643"/>
      <c r="FS180" s="643"/>
      <c r="FT180" s="643"/>
      <c r="FU180" s="662"/>
      <c r="FV180" s="663"/>
      <c r="FW180" s="644"/>
      <c r="FX180" s="643"/>
      <c r="FY180" s="643"/>
      <c r="FZ180" s="643"/>
      <c r="GA180" s="643"/>
      <c r="GB180" s="643"/>
      <c r="GC180" s="643"/>
      <c r="GD180" s="644"/>
      <c r="GE180" s="643"/>
      <c r="GF180" s="643"/>
      <c r="GG180" s="643"/>
      <c r="GH180" s="643"/>
      <c r="GI180" s="643"/>
      <c r="GJ180" s="643"/>
      <c r="GK180" s="644"/>
      <c r="GL180" s="643"/>
      <c r="GM180" s="643"/>
      <c r="GN180" s="643"/>
      <c r="GO180" s="643"/>
      <c r="GP180" s="643"/>
      <c r="GQ180" s="643"/>
      <c r="GR180" s="644"/>
      <c r="GS180" s="643"/>
      <c r="GT180" s="643"/>
      <c r="GU180" s="643"/>
      <c r="GV180" s="643"/>
      <c r="GW180" s="643"/>
      <c r="GX180" s="643"/>
      <c r="GY180" s="726"/>
      <c r="GZ180" s="663"/>
      <c r="HA180" s="643"/>
      <c r="HB180" s="643"/>
      <c r="HC180" s="643"/>
      <c r="HD180" s="643"/>
      <c r="HE180" s="643"/>
      <c r="HF180" s="644"/>
      <c r="HG180" s="643"/>
      <c r="HH180" s="643"/>
      <c r="HI180" s="643"/>
      <c r="HJ180" s="643"/>
      <c r="HK180" s="643"/>
      <c r="HL180" s="643"/>
      <c r="HM180" s="644"/>
      <c r="HN180" s="643"/>
      <c r="HO180" s="643"/>
      <c r="HP180" s="643"/>
      <c r="HQ180" s="643"/>
      <c r="HR180" s="643"/>
      <c r="HS180" s="643"/>
      <c r="HT180" s="644"/>
      <c r="HU180" s="643"/>
      <c r="HV180" s="643"/>
      <c r="HW180" s="643"/>
      <c r="HX180" s="643"/>
      <c r="HY180" s="643"/>
      <c r="HZ180" s="643"/>
      <c r="IA180" s="644"/>
      <c r="IB180" s="643"/>
      <c r="IC180" s="643"/>
      <c r="ID180" s="727"/>
      <c r="IE180" s="728"/>
      <c r="IF180" s="729"/>
      <c r="IG180" s="729"/>
      <c r="IH180" s="644"/>
      <c r="II180" s="643"/>
      <c r="IJ180" s="643"/>
      <c r="IK180" s="643"/>
      <c r="IL180" s="643"/>
      <c r="IM180" s="643"/>
      <c r="IN180" s="643"/>
      <c r="IO180" s="644"/>
      <c r="IP180" s="643"/>
      <c r="IQ180" s="643"/>
      <c r="IR180" s="643"/>
      <c r="IS180" s="643"/>
      <c r="IT180" s="643"/>
      <c r="IU180" s="643"/>
      <c r="IV180" s="633"/>
      <c r="IW180" s="643"/>
      <c r="IX180" s="643"/>
      <c r="IY180" s="643"/>
      <c r="IZ180" s="643"/>
      <c r="JA180" s="643"/>
      <c r="JB180" s="643"/>
      <c r="JC180" s="644"/>
      <c r="JD180" s="643"/>
      <c r="JE180" s="643"/>
      <c r="JF180" s="643"/>
      <c r="JG180" s="643"/>
      <c r="JH180" s="643"/>
      <c r="JI180" s="627"/>
      <c r="JJ180" s="644"/>
      <c r="JK180" s="643"/>
      <c r="JL180" s="643"/>
      <c r="JM180" s="626"/>
      <c r="JN180" s="626"/>
      <c r="JO180" s="643"/>
      <c r="JP180" s="643"/>
      <c r="JQ180" s="644"/>
      <c r="JR180" s="643"/>
      <c r="JS180" s="643"/>
      <c r="JT180" s="643"/>
      <c r="JU180" s="643"/>
      <c r="JV180" s="643"/>
      <c r="JW180" s="643"/>
      <c r="JX180" s="644"/>
      <c r="JY180" s="626"/>
      <c r="JZ180" s="626"/>
      <c r="KA180" s="626"/>
      <c r="KB180" s="626"/>
      <c r="KC180" s="626"/>
      <c r="KD180" s="626"/>
      <c r="KE180" s="644"/>
      <c r="KF180" s="643"/>
      <c r="KG180" s="643"/>
      <c r="KH180" s="643"/>
      <c r="KI180" s="643"/>
      <c r="KJ180" s="643"/>
      <c r="KK180" s="730"/>
      <c r="KL180" s="644"/>
      <c r="KM180" s="643"/>
      <c r="KN180" s="643"/>
      <c r="KO180" s="643"/>
      <c r="KP180" s="643"/>
      <c r="KQ180" s="643"/>
      <c r="KR180" s="643"/>
      <c r="KS180" s="644"/>
      <c r="KT180" s="643"/>
      <c r="KU180" s="643"/>
      <c r="KV180" s="643"/>
      <c r="KW180" s="643"/>
      <c r="KX180" s="643"/>
      <c r="KY180" s="643"/>
      <c r="KZ180" s="644"/>
      <c r="LA180" s="626"/>
      <c r="LB180" s="626"/>
      <c r="LC180" s="643"/>
      <c r="LD180" s="643"/>
      <c r="LE180" s="643"/>
      <c r="LF180" s="643"/>
      <c r="LG180" s="644"/>
      <c r="LH180" s="643"/>
      <c r="LI180" s="643"/>
      <c r="LJ180" s="643"/>
      <c r="LK180" s="643"/>
      <c r="LL180" s="643"/>
      <c r="LM180" s="643"/>
      <c r="LN180" s="644"/>
      <c r="LO180" s="643"/>
      <c r="LP180" s="643"/>
      <c r="LQ180" s="643"/>
      <c r="LR180" s="643"/>
      <c r="LS180" s="643"/>
      <c r="LT180" s="643"/>
      <c r="LU180" s="633"/>
      <c r="LV180" s="643"/>
      <c r="LW180" s="643"/>
      <c r="LX180" s="643"/>
      <c r="LY180" s="643"/>
      <c r="LZ180" s="643"/>
      <c r="MA180" s="643"/>
      <c r="MB180" s="644"/>
      <c r="MC180" s="790"/>
      <c r="MD180" s="790"/>
      <c r="ME180" s="790"/>
      <c r="MF180" s="790"/>
      <c r="MG180" s="790"/>
      <c r="MH180" s="790"/>
      <c r="MI180" s="644"/>
      <c r="MJ180" s="643"/>
      <c r="MK180" s="643"/>
      <c r="ML180" s="643"/>
      <c r="MM180" s="643"/>
      <c r="MN180" s="643"/>
      <c r="MO180" s="643"/>
      <c r="MP180" s="644"/>
      <c r="MQ180" s="643"/>
      <c r="MR180" s="643"/>
      <c r="MS180" s="643"/>
      <c r="MT180" s="643"/>
    </row>
    <row r="181" spans="1:358" ht="22.8" customHeight="1">
      <c r="A181" s="630">
        <v>3</v>
      </c>
      <c r="B181" s="772">
        <v>268</v>
      </c>
      <c r="C181" s="772">
        <v>35</v>
      </c>
      <c r="D181" s="795"/>
      <c r="E181" s="746" t="s">
        <v>649</v>
      </c>
      <c r="F181" s="774" t="s">
        <v>830</v>
      </c>
      <c r="G181" s="779">
        <f t="shared" si="14"/>
        <v>75</v>
      </c>
      <c r="H181" s="663"/>
      <c r="I181" s="643"/>
      <c r="J181" s="643"/>
      <c r="K181" s="643"/>
      <c r="L181" s="643"/>
      <c r="M181" s="643"/>
      <c r="N181" s="643"/>
      <c r="O181" s="643"/>
      <c r="P181" s="643"/>
      <c r="Q181" s="643"/>
      <c r="R181" s="643"/>
      <c r="S181" s="643"/>
      <c r="T181" s="643"/>
      <c r="U181" s="643"/>
      <c r="V181" s="643"/>
      <c r="W181" s="643"/>
      <c r="X181" s="643"/>
      <c r="Y181" s="643"/>
      <c r="Z181" s="643"/>
      <c r="AA181" s="643"/>
      <c r="AB181" s="643"/>
      <c r="AC181" s="643"/>
      <c r="AD181" s="643"/>
      <c r="AE181" s="643"/>
      <c r="AF181" s="643"/>
      <c r="AG181" s="643"/>
      <c r="AH181" s="643"/>
      <c r="AI181" s="643"/>
      <c r="AJ181" s="643"/>
      <c r="AK181" s="643"/>
      <c r="AL181" s="643"/>
      <c r="AM181" s="643"/>
      <c r="AN181" s="643"/>
      <c r="AO181" s="643"/>
      <c r="AP181" s="643"/>
      <c r="AQ181" s="643"/>
      <c r="AR181" s="643"/>
      <c r="AS181" s="643"/>
      <c r="AT181" s="643"/>
      <c r="AU181" s="643"/>
      <c r="AV181" s="643"/>
      <c r="AW181" s="643"/>
      <c r="AX181" s="643"/>
      <c r="AY181" s="643"/>
      <c r="AZ181" s="643"/>
      <c r="BA181" s="643"/>
      <c r="BB181" s="643"/>
      <c r="BC181" s="643"/>
      <c r="BD181" s="643"/>
      <c r="BE181" s="643"/>
      <c r="BF181" s="643"/>
      <c r="BG181" s="643"/>
      <c r="BH181" s="643"/>
      <c r="BI181" s="643"/>
      <c r="BJ181" s="643"/>
      <c r="BK181" s="643"/>
      <c r="BL181" s="643"/>
      <c r="BM181" s="643"/>
      <c r="BN181" s="643"/>
      <c r="BO181" s="643"/>
      <c r="BP181" s="643"/>
      <c r="BQ181" s="643"/>
      <c r="BR181" s="643"/>
      <c r="BS181" s="643"/>
      <c r="BT181" s="643"/>
      <c r="BU181" s="643"/>
      <c r="BV181" s="643"/>
      <c r="BW181" s="643"/>
      <c r="BX181" s="643"/>
      <c r="BY181" s="643"/>
      <c r="BZ181" s="643"/>
      <c r="CA181" s="643"/>
      <c r="CB181" s="643"/>
      <c r="CC181" s="643"/>
      <c r="CD181" s="643"/>
      <c r="CE181" s="643"/>
      <c r="CF181" s="643"/>
      <c r="CG181" s="643"/>
      <c r="CH181" s="643"/>
      <c r="CI181" s="643"/>
      <c r="CJ181" s="643"/>
      <c r="CK181" s="643"/>
      <c r="CL181" s="643"/>
      <c r="CM181" s="643"/>
      <c r="CN181" s="643"/>
      <c r="CO181" s="643"/>
      <c r="CP181" s="643"/>
      <c r="CQ181" s="643"/>
      <c r="CR181" s="643"/>
      <c r="CS181" s="643"/>
      <c r="CT181" s="643"/>
      <c r="CU181" s="643"/>
      <c r="CV181" s="643"/>
      <c r="CW181" s="643"/>
      <c r="CX181" s="644"/>
      <c r="CY181" s="643"/>
      <c r="CZ181" s="643"/>
      <c r="DA181" s="643"/>
      <c r="DB181" s="643"/>
      <c r="DC181" s="643"/>
      <c r="DD181" s="643"/>
      <c r="DE181" s="644"/>
      <c r="DF181" s="643"/>
      <c r="DG181" s="643"/>
      <c r="DH181" s="643"/>
      <c r="DI181" s="643"/>
      <c r="DJ181" s="643"/>
      <c r="DK181" s="643"/>
      <c r="DL181" s="644"/>
      <c r="DM181" s="643"/>
      <c r="DN181" s="643"/>
      <c r="DO181" s="643"/>
      <c r="DP181" s="643"/>
      <c r="DQ181" s="643"/>
      <c r="DR181" s="643"/>
      <c r="DS181" s="644"/>
      <c r="DT181" s="643"/>
      <c r="DU181" s="643"/>
      <c r="DV181" s="643"/>
      <c r="DW181" s="643"/>
      <c r="DX181" s="643"/>
      <c r="DY181" s="643"/>
      <c r="DZ181" s="644"/>
      <c r="EA181" s="643"/>
      <c r="EB181" s="643"/>
      <c r="EC181" s="643"/>
      <c r="ED181" s="643"/>
      <c r="EE181" s="643"/>
      <c r="EF181" s="643"/>
      <c r="EG181" s="644"/>
      <c r="EH181" s="643"/>
      <c r="EI181" s="643"/>
      <c r="EJ181" s="643"/>
      <c r="EK181" s="643"/>
      <c r="EL181" s="643"/>
      <c r="EM181" s="643"/>
      <c r="EN181" s="644"/>
      <c r="EO181" s="643"/>
      <c r="EP181" s="643"/>
      <c r="EQ181" s="643"/>
      <c r="ER181" s="643"/>
      <c r="ES181" s="643"/>
      <c r="ET181" s="643"/>
      <c r="EU181" s="644"/>
      <c r="EV181" s="643"/>
      <c r="EW181" s="643"/>
      <c r="EX181" s="643"/>
      <c r="EY181" s="643"/>
      <c r="EZ181" s="643"/>
      <c r="FA181" s="643"/>
      <c r="FB181" s="644"/>
      <c r="FC181" s="643"/>
      <c r="FD181" s="643"/>
      <c r="FE181" s="643"/>
      <c r="FF181" s="643"/>
      <c r="FG181" s="643"/>
      <c r="FH181" s="643"/>
      <c r="FI181" s="644"/>
      <c r="FJ181" s="643"/>
      <c r="FK181" s="643"/>
      <c r="FL181" s="643"/>
      <c r="FM181" s="643"/>
      <c r="FN181" s="643"/>
      <c r="FO181" s="643"/>
      <c r="FP181" s="644"/>
      <c r="FQ181" s="643"/>
      <c r="FR181" s="643"/>
      <c r="FS181" s="643"/>
      <c r="FT181" s="643"/>
      <c r="FU181" s="662"/>
      <c r="FV181" s="663"/>
      <c r="FW181" s="644"/>
      <c r="FX181" s="643"/>
      <c r="FY181" s="643"/>
      <c r="FZ181" s="643"/>
      <c r="GA181" s="643"/>
      <c r="GB181" s="643"/>
      <c r="GC181" s="643"/>
      <c r="GD181" s="644"/>
      <c r="GE181" s="643"/>
      <c r="GF181" s="643"/>
      <c r="GG181" s="643"/>
      <c r="GH181" s="643"/>
      <c r="GI181" s="643"/>
      <c r="GJ181" s="643"/>
      <c r="GK181" s="644"/>
      <c r="GL181" s="643"/>
      <c r="GM181" s="643"/>
      <c r="GN181" s="643"/>
      <c r="GO181" s="643"/>
      <c r="GP181" s="643"/>
      <c r="GQ181" s="643"/>
      <c r="GR181" s="644"/>
      <c r="GS181" s="643"/>
      <c r="GT181" s="643"/>
      <c r="GU181" s="643"/>
      <c r="GV181" s="643"/>
      <c r="GW181" s="643"/>
      <c r="GX181" s="643"/>
      <c r="GY181" s="726"/>
      <c r="GZ181" s="663"/>
      <c r="HA181" s="643"/>
      <c r="HB181" s="643"/>
      <c r="HC181" s="643"/>
      <c r="HD181" s="643"/>
      <c r="HE181" s="643"/>
      <c r="HF181" s="644"/>
      <c r="HG181" s="643"/>
      <c r="HH181" s="643"/>
      <c r="HI181" s="643"/>
      <c r="HJ181" s="643"/>
      <c r="HK181" s="643"/>
      <c r="HL181" s="643"/>
      <c r="HM181" s="644"/>
      <c r="HN181" s="643"/>
      <c r="HO181" s="643"/>
      <c r="HP181" s="643"/>
      <c r="HQ181" s="643"/>
      <c r="HR181" s="643"/>
      <c r="HS181" s="643"/>
      <c r="HT181" s="644"/>
      <c r="HU181" s="643"/>
      <c r="HV181" s="643"/>
      <c r="HW181" s="643"/>
      <c r="HX181" s="643"/>
      <c r="HY181" s="643"/>
      <c r="HZ181" s="643"/>
      <c r="IA181" s="644"/>
      <c r="IB181" s="643"/>
      <c r="IC181" s="643"/>
      <c r="ID181" s="727"/>
      <c r="IE181" s="728"/>
      <c r="IF181" s="729"/>
      <c r="IG181" s="729"/>
      <c r="IH181" s="644"/>
      <c r="II181" s="643"/>
      <c r="IJ181" s="643"/>
      <c r="IK181" s="643"/>
      <c r="IL181" s="643"/>
      <c r="IM181" s="643"/>
      <c r="IN181" s="643"/>
      <c r="IO181" s="644"/>
      <c r="IP181" s="643"/>
      <c r="IQ181" s="643"/>
      <c r="IR181" s="643"/>
      <c r="IS181" s="643"/>
      <c r="IT181" s="643"/>
      <c r="IU181" s="643"/>
      <c r="IV181" s="633"/>
      <c r="IW181" s="643"/>
      <c r="IX181" s="643"/>
      <c r="IY181" s="643"/>
      <c r="IZ181" s="643"/>
      <c r="JA181" s="643"/>
      <c r="JB181" s="643"/>
      <c r="JC181" s="644"/>
      <c r="JD181" s="643"/>
      <c r="JE181" s="643"/>
      <c r="JF181" s="643"/>
      <c r="JG181" s="643"/>
      <c r="JH181" s="643"/>
      <c r="JI181" s="627"/>
      <c r="JJ181" s="644"/>
      <c r="JK181" s="643"/>
      <c r="JL181" s="643"/>
      <c r="JM181" s="626"/>
      <c r="JN181" s="626"/>
      <c r="JO181" s="643"/>
      <c r="JP181" s="643"/>
      <c r="JQ181" s="644"/>
      <c r="JR181" s="643"/>
      <c r="JS181" s="643"/>
      <c r="JT181" s="643"/>
      <c r="JU181" s="643"/>
      <c r="JV181" s="643"/>
      <c r="JW181" s="643"/>
      <c r="JX181" s="644"/>
      <c r="JY181" s="626"/>
      <c r="JZ181" s="626"/>
      <c r="KA181" s="626"/>
      <c r="KB181" s="626"/>
      <c r="KC181" s="626"/>
      <c r="KD181" s="626"/>
      <c r="KE181" s="644"/>
      <c r="KF181" s="643"/>
      <c r="KG181" s="643"/>
      <c r="KH181" s="643"/>
      <c r="KI181" s="643"/>
      <c r="KJ181" s="643"/>
      <c r="KK181" s="730"/>
      <c r="KL181" s="644"/>
      <c r="KM181" s="643"/>
      <c r="KN181" s="643"/>
      <c r="KO181" s="643"/>
      <c r="KP181" s="643"/>
      <c r="KQ181" s="643"/>
      <c r="KR181" s="643"/>
      <c r="KS181" s="644"/>
      <c r="KT181" s="643"/>
      <c r="KU181" s="643"/>
      <c r="KV181" s="643"/>
      <c r="KW181" s="643"/>
      <c r="KX181" s="643"/>
      <c r="KY181" s="643"/>
      <c r="KZ181" s="644"/>
      <c r="LA181" s="626"/>
      <c r="LB181" s="626"/>
      <c r="LC181" s="643"/>
      <c r="LD181" s="643"/>
      <c r="LE181" s="643"/>
      <c r="LF181" s="643"/>
      <c r="LG181" s="644"/>
      <c r="LH181" s="643"/>
      <c r="LI181" s="643"/>
      <c r="LJ181" s="643"/>
      <c r="LK181" s="643"/>
      <c r="LL181" s="643"/>
      <c r="LM181" s="643">
        <v>25</v>
      </c>
      <c r="LN181" s="644"/>
      <c r="LO181" s="643">
        <v>30</v>
      </c>
      <c r="LP181" s="643">
        <v>20</v>
      </c>
      <c r="LQ181" s="643"/>
      <c r="LR181" s="643"/>
      <c r="LS181" s="643"/>
      <c r="LT181" s="643"/>
      <c r="LU181" s="633"/>
      <c r="LV181" s="626"/>
      <c r="LW181" s="626"/>
      <c r="LX181" s="626"/>
      <c r="LY181" s="626"/>
      <c r="LZ181" s="643"/>
      <c r="MA181" s="643"/>
      <c r="MB181" s="644"/>
      <c r="MC181" s="790"/>
      <c r="MD181" s="790"/>
      <c r="ME181" s="790"/>
      <c r="MF181" s="790"/>
      <c r="MG181" s="790"/>
      <c r="MH181" s="790"/>
      <c r="MI181" s="644"/>
      <c r="MJ181" s="643"/>
      <c r="MK181" s="643"/>
      <c r="ML181" s="643"/>
      <c r="MM181" s="643"/>
      <c r="MN181" s="643"/>
      <c r="MO181" s="643"/>
      <c r="MP181" s="644"/>
      <c r="MQ181" s="643"/>
      <c r="MR181" s="643"/>
      <c r="MS181" s="643"/>
      <c r="MT181" s="643"/>
    </row>
    <row r="182" spans="1:358" ht="22.8" customHeight="1">
      <c r="A182" s="630">
        <v>3</v>
      </c>
      <c r="B182" s="795"/>
      <c r="C182" s="795"/>
      <c r="D182" s="795"/>
      <c r="E182" s="746"/>
      <c r="F182" s="774" t="s">
        <v>648</v>
      </c>
      <c r="G182" s="779">
        <f t="shared" si="14"/>
        <v>0</v>
      </c>
      <c r="H182" s="663"/>
      <c r="I182" s="643"/>
      <c r="J182" s="643"/>
      <c r="K182" s="643"/>
      <c r="L182" s="643"/>
      <c r="M182" s="643"/>
      <c r="N182" s="643"/>
      <c r="O182" s="643"/>
      <c r="P182" s="643"/>
      <c r="Q182" s="643"/>
      <c r="R182" s="643"/>
      <c r="S182" s="643"/>
      <c r="T182" s="643"/>
      <c r="U182" s="643"/>
      <c r="V182" s="643"/>
      <c r="W182" s="643"/>
      <c r="X182" s="643"/>
      <c r="Y182" s="643"/>
      <c r="Z182" s="643"/>
      <c r="AA182" s="643"/>
      <c r="AB182" s="643"/>
      <c r="AC182" s="643"/>
      <c r="AD182" s="643"/>
      <c r="AE182" s="643"/>
      <c r="AF182" s="643"/>
      <c r="AG182" s="643"/>
      <c r="AH182" s="643"/>
      <c r="AI182" s="643"/>
      <c r="AJ182" s="643"/>
      <c r="AK182" s="643"/>
      <c r="AL182" s="643"/>
      <c r="AM182" s="643"/>
      <c r="AN182" s="643"/>
      <c r="AO182" s="643"/>
      <c r="AP182" s="643"/>
      <c r="AQ182" s="643"/>
      <c r="AR182" s="643"/>
      <c r="AS182" s="643"/>
      <c r="AT182" s="643"/>
      <c r="AU182" s="643"/>
      <c r="AV182" s="643"/>
      <c r="AW182" s="643"/>
      <c r="AX182" s="643"/>
      <c r="AY182" s="643"/>
      <c r="AZ182" s="643"/>
      <c r="BA182" s="643"/>
      <c r="BB182" s="643"/>
      <c r="BC182" s="643"/>
      <c r="BD182" s="643"/>
      <c r="BE182" s="643"/>
      <c r="BF182" s="643"/>
      <c r="BG182" s="643"/>
      <c r="BH182" s="643"/>
      <c r="BI182" s="643"/>
      <c r="BJ182" s="643"/>
      <c r="BK182" s="643"/>
      <c r="BL182" s="643"/>
      <c r="BM182" s="643"/>
      <c r="BN182" s="643"/>
      <c r="BO182" s="643"/>
      <c r="BP182" s="643"/>
      <c r="BQ182" s="643"/>
      <c r="BR182" s="643"/>
      <c r="BS182" s="643"/>
      <c r="BT182" s="643"/>
      <c r="BU182" s="643"/>
      <c r="BV182" s="643"/>
      <c r="BW182" s="643"/>
      <c r="BX182" s="643"/>
      <c r="BY182" s="643"/>
      <c r="BZ182" s="643"/>
      <c r="CA182" s="643"/>
      <c r="CB182" s="643"/>
      <c r="CC182" s="643"/>
      <c r="CD182" s="643"/>
      <c r="CE182" s="643"/>
      <c r="CF182" s="643"/>
      <c r="CG182" s="643"/>
      <c r="CH182" s="643"/>
      <c r="CI182" s="643"/>
      <c r="CJ182" s="643"/>
      <c r="CK182" s="643"/>
      <c r="CL182" s="643"/>
      <c r="CM182" s="643"/>
      <c r="CN182" s="643"/>
      <c r="CO182" s="643"/>
      <c r="CP182" s="643"/>
      <c r="CQ182" s="643"/>
      <c r="CR182" s="643"/>
      <c r="CS182" s="643"/>
      <c r="CT182" s="643"/>
      <c r="CU182" s="643"/>
      <c r="CV182" s="643"/>
      <c r="CW182" s="643"/>
      <c r="CX182" s="644"/>
      <c r="CY182" s="643"/>
      <c r="CZ182" s="643"/>
      <c r="DA182" s="643"/>
      <c r="DB182" s="643"/>
      <c r="DC182" s="643"/>
      <c r="DD182" s="643"/>
      <c r="DE182" s="644"/>
      <c r="DF182" s="643"/>
      <c r="DG182" s="643"/>
      <c r="DH182" s="643"/>
      <c r="DI182" s="643"/>
      <c r="DJ182" s="643"/>
      <c r="DK182" s="643"/>
      <c r="DL182" s="644"/>
      <c r="DM182" s="643"/>
      <c r="DN182" s="643"/>
      <c r="DO182" s="643"/>
      <c r="DP182" s="643"/>
      <c r="DQ182" s="643"/>
      <c r="DR182" s="643"/>
      <c r="DS182" s="644"/>
      <c r="DT182" s="643"/>
      <c r="DU182" s="643"/>
      <c r="DV182" s="643"/>
      <c r="DW182" s="643"/>
      <c r="DX182" s="643"/>
      <c r="DY182" s="643"/>
      <c r="DZ182" s="644"/>
      <c r="EA182" s="643"/>
      <c r="EB182" s="643"/>
      <c r="EC182" s="643"/>
      <c r="ED182" s="643"/>
      <c r="EE182" s="643"/>
      <c r="EF182" s="643"/>
      <c r="EG182" s="644"/>
      <c r="EH182" s="643"/>
      <c r="EI182" s="643"/>
      <c r="EJ182" s="643"/>
      <c r="EK182" s="643"/>
      <c r="EL182" s="643"/>
      <c r="EM182" s="643"/>
      <c r="EN182" s="644"/>
      <c r="EO182" s="643"/>
      <c r="EP182" s="643"/>
      <c r="EQ182" s="643"/>
      <c r="ER182" s="643"/>
      <c r="ES182" s="643"/>
      <c r="ET182" s="643"/>
      <c r="EU182" s="644"/>
      <c r="EV182" s="643"/>
      <c r="EW182" s="643"/>
      <c r="EX182" s="643"/>
      <c r="EY182" s="643"/>
      <c r="EZ182" s="643"/>
      <c r="FA182" s="643"/>
      <c r="FB182" s="644"/>
      <c r="FC182" s="643"/>
      <c r="FD182" s="643"/>
      <c r="FE182" s="643"/>
      <c r="FF182" s="643"/>
      <c r="FG182" s="643"/>
      <c r="FH182" s="643"/>
      <c r="FI182" s="644"/>
      <c r="FJ182" s="643"/>
      <c r="FK182" s="643"/>
      <c r="FL182" s="643"/>
      <c r="FM182" s="643"/>
      <c r="FN182" s="643"/>
      <c r="FO182" s="643"/>
      <c r="FP182" s="644"/>
      <c r="FQ182" s="643"/>
      <c r="FR182" s="643"/>
      <c r="FS182" s="643"/>
      <c r="FT182" s="643"/>
      <c r="FU182" s="662"/>
      <c r="FV182" s="663"/>
      <c r="FW182" s="644"/>
      <c r="FX182" s="643"/>
      <c r="FY182" s="643"/>
      <c r="FZ182" s="643"/>
      <c r="GA182" s="643"/>
      <c r="GB182" s="643"/>
      <c r="GC182" s="643"/>
      <c r="GD182" s="644"/>
      <c r="GE182" s="643"/>
      <c r="GF182" s="643"/>
      <c r="GG182" s="643"/>
      <c r="GH182" s="643"/>
      <c r="GI182" s="643"/>
      <c r="GJ182" s="643"/>
      <c r="GK182" s="644"/>
      <c r="GL182" s="643"/>
      <c r="GM182" s="643"/>
      <c r="GN182" s="643"/>
      <c r="GO182" s="643"/>
      <c r="GP182" s="643"/>
      <c r="GQ182" s="643"/>
      <c r="GR182" s="644"/>
      <c r="GS182" s="643"/>
      <c r="GT182" s="643"/>
      <c r="GU182" s="643"/>
      <c r="GV182" s="643"/>
      <c r="GW182" s="643"/>
      <c r="GX182" s="643"/>
      <c r="GY182" s="726"/>
      <c r="GZ182" s="663"/>
      <c r="HA182" s="643"/>
      <c r="HB182" s="643"/>
      <c r="HC182" s="643"/>
      <c r="HD182" s="643"/>
      <c r="HE182" s="643"/>
      <c r="HF182" s="644"/>
      <c r="HG182" s="643"/>
      <c r="HH182" s="643"/>
      <c r="HI182" s="643"/>
      <c r="HJ182" s="643"/>
      <c r="HK182" s="643"/>
      <c r="HL182" s="643"/>
      <c r="HM182" s="644"/>
      <c r="HN182" s="643"/>
      <c r="HO182" s="643"/>
      <c r="HP182" s="643"/>
      <c r="HQ182" s="643"/>
      <c r="HR182" s="643"/>
      <c r="HS182" s="643"/>
      <c r="HT182" s="644"/>
      <c r="HU182" s="643"/>
      <c r="HV182" s="643"/>
      <c r="HW182" s="643"/>
      <c r="HX182" s="643"/>
      <c r="HY182" s="643"/>
      <c r="HZ182" s="643"/>
      <c r="IA182" s="644"/>
      <c r="IB182" s="643"/>
      <c r="IC182" s="643"/>
      <c r="ID182" s="727"/>
      <c r="IE182" s="728"/>
      <c r="IF182" s="729"/>
      <c r="IG182" s="729"/>
      <c r="IH182" s="644"/>
      <c r="II182" s="643"/>
      <c r="IJ182" s="643"/>
      <c r="IK182" s="643"/>
      <c r="IL182" s="643"/>
      <c r="IM182" s="643"/>
      <c r="IN182" s="643"/>
      <c r="IO182" s="644"/>
      <c r="IP182" s="643"/>
      <c r="IQ182" s="643"/>
      <c r="IR182" s="643"/>
      <c r="IS182" s="643"/>
      <c r="IT182" s="643"/>
      <c r="IU182" s="643"/>
      <c r="IV182" s="633"/>
      <c r="IW182" s="643"/>
      <c r="IX182" s="643"/>
      <c r="IY182" s="643"/>
      <c r="IZ182" s="643"/>
      <c r="JA182" s="643"/>
      <c r="JB182" s="643"/>
      <c r="JC182" s="644"/>
      <c r="JD182" s="643"/>
      <c r="JE182" s="643"/>
      <c r="JF182" s="643"/>
      <c r="JG182" s="643"/>
      <c r="JH182" s="643"/>
      <c r="JI182" s="627"/>
      <c r="JJ182" s="644"/>
      <c r="JK182" s="643"/>
      <c r="JL182" s="643"/>
      <c r="JM182" s="626"/>
      <c r="JN182" s="626"/>
      <c r="JO182" s="643"/>
      <c r="JP182" s="643"/>
      <c r="JQ182" s="644"/>
      <c r="JR182" s="643"/>
      <c r="JS182" s="643"/>
      <c r="JT182" s="643"/>
      <c r="JU182" s="643"/>
      <c r="JV182" s="643"/>
      <c r="JW182" s="643"/>
      <c r="JX182" s="644"/>
      <c r="JY182" s="626"/>
      <c r="JZ182" s="626"/>
      <c r="KA182" s="626"/>
      <c r="KB182" s="626"/>
      <c r="KC182" s="626"/>
      <c r="KD182" s="626"/>
      <c r="KE182" s="644"/>
      <c r="KF182" s="643"/>
      <c r="KG182" s="643"/>
      <c r="KH182" s="643"/>
      <c r="KI182" s="643"/>
      <c r="KJ182" s="643"/>
      <c r="KK182" s="730"/>
      <c r="KL182" s="644"/>
      <c r="KM182" s="643"/>
      <c r="KN182" s="643"/>
      <c r="KO182" s="643"/>
      <c r="KP182" s="643"/>
      <c r="KQ182" s="643"/>
      <c r="KR182" s="643"/>
      <c r="KS182" s="644"/>
      <c r="KT182" s="643"/>
      <c r="KU182" s="643"/>
      <c r="KV182" s="643"/>
      <c r="KW182" s="643"/>
      <c r="KX182" s="643"/>
      <c r="KY182" s="643"/>
      <c r="KZ182" s="644"/>
      <c r="LA182" s="626"/>
      <c r="LB182" s="643"/>
      <c r="LC182" s="643"/>
      <c r="LD182" s="643"/>
      <c r="LE182" s="643"/>
      <c r="LF182" s="643"/>
      <c r="LG182" s="644"/>
      <c r="LH182" s="643"/>
      <c r="LI182" s="626"/>
      <c r="LJ182" s="643"/>
      <c r="LK182" s="643"/>
      <c r="LL182" s="643"/>
      <c r="LM182" s="643"/>
      <c r="LN182" s="644"/>
      <c r="LO182" s="643"/>
      <c r="LP182" s="643"/>
      <c r="LQ182" s="643"/>
      <c r="LR182" s="643"/>
      <c r="LS182" s="643"/>
      <c r="LT182" s="643"/>
      <c r="LU182" s="633"/>
      <c r="LV182" s="643"/>
      <c r="LW182" s="643"/>
      <c r="LX182" s="643"/>
      <c r="LY182" s="643"/>
      <c r="LZ182" s="643"/>
      <c r="MA182" s="643"/>
      <c r="MB182" s="644"/>
      <c r="MC182" s="790"/>
      <c r="MD182" s="790"/>
      <c r="ME182" s="790"/>
      <c r="MF182" s="790"/>
      <c r="MG182" s="790"/>
      <c r="MH182" s="790"/>
      <c r="MI182" s="644"/>
      <c r="MJ182" s="643"/>
      <c r="MK182" s="643"/>
      <c r="ML182" s="643"/>
      <c r="MM182" s="643"/>
      <c r="MN182" s="643"/>
      <c r="MO182" s="643"/>
      <c r="MP182" s="644"/>
      <c r="MQ182" s="643"/>
      <c r="MR182" s="643"/>
      <c r="MS182" s="643"/>
      <c r="MT182" s="643"/>
    </row>
    <row r="183" spans="1:358" ht="22.8" customHeight="1">
      <c r="A183" s="630">
        <v>3</v>
      </c>
      <c r="B183" s="630">
        <v>265</v>
      </c>
      <c r="C183" s="688">
        <v>5</v>
      </c>
      <c r="D183" s="688"/>
      <c r="E183" s="688" t="s">
        <v>686</v>
      </c>
      <c r="F183" s="631" t="s">
        <v>817</v>
      </c>
      <c r="G183" s="779">
        <f t="shared" si="14"/>
        <v>88</v>
      </c>
      <c r="H183" s="663"/>
      <c r="I183" s="643"/>
      <c r="J183" s="643"/>
      <c r="K183" s="643"/>
      <c r="L183" s="643"/>
      <c r="M183" s="643"/>
      <c r="N183" s="643"/>
      <c r="O183" s="643"/>
      <c r="P183" s="643"/>
      <c r="Q183" s="643"/>
      <c r="R183" s="643"/>
      <c r="S183" s="643"/>
      <c r="T183" s="643"/>
      <c r="U183" s="643"/>
      <c r="V183" s="643"/>
      <c r="W183" s="643"/>
      <c r="X183" s="643"/>
      <c r="Y183" s="643"/>
      <c r="Z183" s="643"/>
      <c r="AA183" s="643"/>
      <c r="AB183" s="643"/>
      <c r="AC183" s="643"/>
      <c r="AD183" s="643"/>
      <c r="AE183" s="643"/>
      <c r="AF183" s="643"/>
      <c r="AG183" s="643"/>
      <c r="AH183" s="643"/>
      <c r="AI183" s="643"/>
      <c r="AJ183" s="643"/>
      <c r="AK183" s="643"/>
      <c r="AL183" s="643"/>
      <c r="AM183" s="643"/>
      <c r="AN183" s="643"/>
      <c r="AO183" s="643"/>
      <c r="AP183" s="643"/>
      <c r="AQ183" s="643"/>
      <c r="AR183" s="643"/>
      <c r="AS183" s="643"/>
      <c r="AT183" s="643"/>
      <c r="AU183" s="643"/>
      <c r="AV183" s="643"/>
      <c r="AW183" s="643"/>
      <c r="AX183" s="643"/>
      <c r="AY183" s="643"/>
      <c r="AZ183" s="643"/>
      <c r="BA183" s="643"/>
      <c r="BB183" s="643"/>
      <c r="BC183" s="643"/>
      <c r="BD183" s="643"/>
      <c r="BE183" s="643"/>
      <c r="BF183" s="643"/>
      <c r="BG183" s="643"/>
      <c r="BH183" s="643"/>
      <c r="BI183" s="643"/>
      <c r="BJ183" s="643"/>
      <c r="BK183" s="643"/>
      <c r="BL183" s="643"/>
      <c r="BM183" s="643"/>
      <c r="BN183" s="643"/>
      <c r="BO183" s="643"/>
      <c r="BP183" s="643"/>
      <c r="BQ183" s="643"/>
      <c r="BR183" s="643"/>
      <c r="BS183" s="643"/>
      <c r="BT183" s="643"/>
      <c r="BU183" s="643"/>
      <c r="BV183" s="643"/>
      <c r="BW183" s="643"/>
      <c r="BX183" s="643"/>
      <c r="BY183" s="643"/>
      <c r="BZ183" s="643"/>
      <c r="CA183" s="643"/>
      <c r="CB183" s="643"/>
      <c r="CC183" s="643"/>
      <c r="CD183" s="643"/>
      <c r="CE183" s="643"/>
      <c r="CF183" s="643"/>
      <c r="CG183" s="643"/>
      <c r="CH183" s="643"/>
      <c r="CI183" s="643"/>
      <c r="CJ183" s="643"/>
      <c r="CK183" s="643"/>
      <c r="CL183" s="643"/>
      <c r="CM183" s="643"/>
      <c r="CN183" s="643"/>
      <c r="CO183" s="643"/>
      <c r="CP183" s="643"/>
      <c r="CQ183" s="643"/>
      <c r="CR183" s="643"/>
      <c r="CS183" s="643"/>
      <c r="CT183" s="643"/>
      <c r="CU183" s="643"/>
      <c r="CV183" s="643"/>
      <c r="CW183" s="643"/>
      <c r="CX183" s="644"/>
      <c r="CY183" s="643"/>
      <c r="CZ183" s="643"/>
      <c r="DA183" s="643"/>
      <c r="DB183" s="643"/>
      <c r="DC183" s="643"/>
      <c r="DD183" s="643"/>
      <c r="DE183" s="644"/>
      <c r="DF183" s="643"/>
      <c r="DG183" s="643"/>
      <c r="DH183" s="643"/>
      <c r="DI183" s="643"/>
      <c r="DJ183" s="643"/>
      <c r="DK183" s="643"/>
      <c r="DL183" s="644"/>
      <c r="DM183" s="643"/>
      <c r="DN183" s="643"/>
      <c r="DO183" s="643"/>
      <c r="DP183" s="643"/>
      <c r="DQ183" s="643"/>
      <c r="DR183" s="643"/>
      <c r="DS183" s="644"/>
      <c r="DT183" s="643"/>
      <c r="DU183" s="643"/>
      <c r="DV183" s="643"/>
      <c r="DW183" s="643"/>
      <c r="DX183" s="643"/>
      <c r="DY183" s="643"/>
      <c r="DZ183" s="644"/>
      <c r="EA183" s="643"/>
      <c r="EB183" s="643"/>
      <c r="EC183" s="643"/>
      <c r="ED183" s="643"/>
      <c r="EE183" s="643"/>
      <c r="EF183" s="643"/>
      <c r="EG183" s="644"/>
      <c r="EH183" s="643"/>
      <c r="EI183" s="643"/>
      <c r="EJ183" s="643"/>
      <c r="EK183" s="643"/>
      <c r="EL183" s="643"/>
      <c r="EM183" s="643"/>
      <c r="EN183" s="644"/>
      <c r="EO183" s="643"/>
      <c r="EP183" s="643"/>
      <c r="EQ183" s="643"/>
      <c r="ER183" s="643"/>
      <c r="ES183" s="643"/>
      <c r="ET183" s="643"/>
      <c r="EU183" s="644"/>
      <c r="EV183" s="643"/>
      <c r="EW183" s="643"/>
      <c r="EX183" s="643"/>
      <c r="EY183" s="643"/>
      <c r="EZ183" s="643"/>
      <c r="FA183" s="643"/>
      <c r="FB183" s="644"/>
      <c r="FC183" s="643"/>
      <c r="FD183" s="643"/>
      <c r="FE183" s="643"/>
      <c r="FF183" s="643"/>
      <c r="FG183" s="643"/>
      <c r="FH183" s="643"/>
      <c r="FI183" s="644"/>
      <c r="FJ183" s="643"/>
      <c r="FK183" s="643"/>
      <c r="FL183" s="643"/>
      <c r="FM183" s="643"/>
      <c r="FN183" s="643"/>
      <c r="FO183" s="643"/>
      <c r="FP183" s="644"/>
      <c r="FQ183" s="643"/>
      <c r="FR183" s="643"/>
      <c r="FS183" s="643"/>
      <c r="FT183" s="643"/>
      <c r="FU183" s="662"/>
      <c r="FV183" s="663"/>
      <c r="FW183" s="644"/>
      <c r="FX183" s="643"/>
      <c r="FY183" s="643"/>
      <c r="FZ183" s="643"/>
      <c r="GA183" s="643"/>
      <c r="GB183" s="643"/>
      <c r="GC183" s="643"/>
      <c r="GD183" s="644"/>
      <c r="GE183" s="643"/>
      <c r="GF183" s="643"/>
      <c r="GG183" s="643"/>
      <c r="GH183" s="643"/>
      <c r="GI183" s="643"/>
      <c r="GJ183" s="643"/>
      <c r="GK183" s="644"/>
      <c r="GL183" s="643"/>
      <c r="GM183" s="643"/>
      <c r="GN183" s="643"/>
      <c r="GO183" s="643"/>
      <c r="GP183" s="643"/>
      <c r="GQ183" s="643"/>
      <c r="GR183" s="644"/>
      <c r="GS183" s="643"/>
      <c r="GT183" s="643"/>
      <c r="GU183" s="643"/>
      <c r="GV183" s="643"/>
      <c r="GW183" s="643"/>
      <c r="GX183" s="643"/>
      <c r="GY183" s="726"/>
      <c r="GZ183" s="663"/>
      <c r="HA183" s="643"/>
      <c r="HB183" s="643"/>
      <c r="HC183" s="643"/>
      <c r="HD183" s="643"/>
      <c r="HE183" s="643"/>
      <c r="HF183" s="644"/>
      <c r="HG183" s="643"/>
      <c r="HH183" s="643"/>
      <c r="HI183" s="643"/>
      <c r="HJ183" s="643"/>
      <c r="HK183" s="643"/>
      <c r="HL183" s="643"/>
      <c r="HM183" s="644"/>
      <c r="HN183" s="643"/>
      <c r="HO183" s="643"/>
      <c r="HP183" s="643"/>
      <c r="HQ183" s="643"/>
      <c r="HR183" s="643"/>
      <c r="HS183" s="643"/>
      <c r="HT183" s="644"/>
      <c r="HU183" s="643"/>
      <c r="HV183" s="643"/>
      <c r="HW183" s="643"/>
      <c r="HX183" s="643"/>
      <c r="HY183" s="643"/>
      <c r="HZ183" s="643"/>
      <c r="IA183" s="644"/>
      <c r="IB183" s="643"/>
      <c r="IC183" s="643"/>
      <c r="ID183" s="653"/>
      <c r="IE183" s="654"/>
      <c r="IF183" s="655"/>
      <c r="IG183" s="655"/>
      <c r="IH183" s="644"/>
      <c r="II183" s="643"/>
      <c r="IJ183" s="643"/>
      <c r="IK183" s="643"/>
      <c r="IL183" s="643"/>
      <c r="IM183" s="643"/>
      <c r="IN183" s="643"/>
      <c r="IO183" s="644"/>
      <c r="IP183" s="643"/>
      <c r="IQ183" s="643"/>
      <c r="IR183" s="643"/>
      <c r="IS183" s="643"/>
      <c r="IT183" s="643"/>
      <c r="IU183" s="643"/>
      <c r="IV183" s="633"/>
      <c r="IW183" s="643"/>
      <c r="IX183" s="643"/>
      <c r="IY183" s="643"/>
      <c r="IZ183" s="643"/>
      <c r="JA183" s="626"/>
      <c r="JB183" s="626"/>
      <c r="JC183" s="633"/>
      <c r="JD183" s="626"/>
      <c r="JE183" s="626"/>
      <c r="JF183" s="626"/>
      <c r="JG183" s="626"/>
      <c r="JH183" s="626"/>
      <c r="JI183" s="626"/>
      <c r="JJ183" s="644"/>
      <c r="JK183" s="643"/>
      <c r="JL183" s="643"/>
      <c r="JM183" s="626"/>
      <c r="JN183" s="626"/>
      <c r="JO183" s="626"/>
      <c r="JP183" s="626"/>
      <c r="JQ183" s="633"/>
      <c r="JR183" s="626"/>
      <c r="JS183" s="626"/>
      <c r="JT183" s="626"/>
      <c r="JU183" s="626"/>
      <c r="JV183" s="626"/>
      <c r="JW183" s="626"/>
      <c r="JX183" s="633"/>
      <c r="JY183" s="626"/>
      <c r="JZ183" s="626"/>
      <c r="KA183" s="626"/>
      <c r="KB183" s="626"/>
      <c r="KC183" s="626"/>
      <c r="KD183" s="626"/>
      <c r="KE183" s="633"/>
      <c r="KF183" s="643"/>
      <c r="KG183" s="643"/>
      <c r="KH183" s="643"/>
      <c r="KI183" s="643"/>
      <c r="KJ183" s="643"/>
      <c r="KK183" s="643"/>
      <c r="KL183" s="644"/>
      <c r="KM183" s="643"/>
      <c r="KN183" s="643"/>
      <c r="KO183" s="643"/>
      <c r="KP183" s="643"/>
      <c r="KQ183" s="643"/>
      <c r="KR183" s="643"/>
      <c r="KS183" s="644"/>
      <c r="KT183" s="643"/>
      <c r="KU183" s="643"/>
      <c r="KV183" s="643"/>
      <c r="KW183" s="643"/>
      <c r="KX183" s="643"/>
      <c r="KY183" s="643"/>
      <c r="KZ183" s="644"/>
      <c r="LA183" s="626"/>
      <c r="LB183" s="643"/>
      <c r="LC183" s="643"/>
      <c r="LD183" s="643"/>
      <c r="LE183" s="643"/>
      <c r="LF183" s="643"/>
      <c r="LG183" s="644"/>
      <c r="LH183" s="643"/>
      <c r="LI183" s="643"/>
      <c r="LJ183" s="643"/>
      <c r="LK183" s="643"/>
      <c r="LL183" s="643"/>
      <c r="LM183" s="643"/>
      <c r="LN183" s="644"/>
      <c r="LO183" s="643"/>
      <c r="LP183" s="643">
        <v>10</v>
      </c>
      <c r="LQ183" s="643">
        <v>30</v>
      </c>
      <c r="LR183" s="662">
        <v>28</v>
      </c>
      <c r="LS183" s="643">
        <v>20</v>
      </c>
      <c r="LT183" s="643"/>
      <c r="LU183" s="633"/>
      <c r="LV183" s="626"/>
      <c r="LW183" s="626"/>
      <c r="LX183" s="626"/>
      <c r="LY183" s="626"/>
      <c r="MA183" s="643"/>
      <c r="MB183" s="644"/>
      <c r="MC183" s="793"/>
      <c r="MD183" s="793"/>
      <c r="ME183" s="793"/>
      <c r="MF183" s="793"/>
      <c r="MG183" s="793"/>
      <c r="MH183" s="793"/>
      <c r="MI183" s="644"/>
      <c r="MJ183" s="643"/>
      <c r="MK183" s="643"/>
      <c r="ML183" s="643"/>
      <c r="MM183" s="643"/>
      <c r="MN183" s="643"/>
      <c r="MO183" s="643"/>
      <c r="MP183" s="644"/>
      <c r="MQ183" s="643"/>
      <c r="MR183" s="643"/>
      <c r="MS183" s="643"/>
      <c r="MT183" s="643"/>
    </row>
    <row r="184" spans="1:358" ht="22.8" customHeight="1">
      <c r="A184" s="630">
        <v>3</v>
      </c>
      <c r="B184" s="630"/>
      <c r="C184" s="630"/>
      <c r="D184" s="630"/>
      <c r="E184" s="630"/>
      <c r="F184" s="631" t="s">
        <v>648</v>
      </c>
      <c r="G184" s="716">
        <f>SUM(H184:LP184)</f>
        <v>0</v>
      </c>
      <c r="H184" s="663"/>
      <c r="I184" s="643"/>
      <c r="J184" s="643"/>
      <c r="K184" s="643"/>
      <c r="L184" s="643"/>
      <c r="M184" s="643"/>
      <c r="N184" s="643"/>
      <c r="O184" s="643"/>
      <c r="P184" s="643"/>
      <c r="Q184" s="643"/>
      <c r="R184" s="643"/>
      <c r="S184" s="643"/>
      <c r="T184" s="643"/>
      <c r="U184" s="643"/>
      <c r="V184" s="643"/>
      <c r="W184" s="643"/>
      <c r="X184" s="643"/>
      <c r="Y184" s="643"/>
      <c r="Z184" s="643"/>
      <c r="AA184" s="643"/>
      <c r="AB184" s="643"/>
      <c r="AC184" s="643"/>
      <c r="AD184" s="643"/>
      <c r="AE184" s="643"/>
      <c r="AF184" s="643"/>
      <c r="AG184" s="643"/>
      <c r="AH184" s="643"/>
      <c r="AI184" s="643"/>
      <c r="AJ184" s="643"/>
      <c r="AK184" s="643"/>
      <c r="AL184" s="643"/>
      <c r="AM184" s="643"/>
      <c r="AN184" s="643"/>
      <c r="AO184" s="643"/>
      <c r="AP184" s="643"/>
      <c r="AQ184" s="643"/>
      <c r="AR184" s="643"/>
      <c r="AS184" s="643"/>
      <c r="AT184" s="643"/>
      <c r="AU184" s="643"/>
      <c r="AV184" s="643"/>
      <c r="AW184" s="643"/>
      <c r="AX184" s="643"/>
      <c r="AY184" s="643"/>
      <c r="AZ184" s="643"/>
      <c r="BA184" s="643"/>
      <c r="BB184" s="643"/>
      <c r="BC184" s="643"/>
      <c r="BD184" s="643"/>
      <c r="BE184" s="643"/>
      <c r="BF184" s="643"/>
      <c r="BG184" s="643"/>
      <c r="BH184" s="643"/>
      <c r="BI184" s="643"/>
      <c r="BJ184" s="643"/>
      <c r="BK184" s="643"/>
      <c r="BL184" s="643"/>
      <c r="BM184" s="643"/>
      <c r="BN184" s="643"/>
      <c r="BO184" s="643"/>
      <c r="BP184" s="643"/>
      <c r="BQ184" s="643"/>
      <c r="BR184" s="643"/>
      <c r="BS184" s="643"/>
      <c r="BT184" s="643"/>
      <c r="BU184" s="643"/>
      <c r="BV184" s="643"/>
      <c r="BW184" s="643"/>
      <c r="BX184" s="643"/>
      <c r="BY184" s="643"/>
      <c r="BZ184" s="643"/>
      <c r="CA184" s="643"/>
      <c r="CB184" s="643"/>
      <c r="CC184" s="643"/>
      <c r="CD184" s="643"/>
      <c r="CE184" s="643"/>
      <c r="CF184" s="643"/>
      <c r="CG184" s="643"/>
      <c r="CH184" s="643"/>
      <c r="CI184" s="643"/>
      <c r="CJ184" s="643"/>
      <c r="CK184" s="643"/>
      <c r="CL184" s="643"/>
      <c r="CM184" s="643"/>
      <c r="CN184" s="643"/>
      <c r="CO184" s="643"/>
      <c r="CP184" s="643"/>
      <c r="CQ184" s="643"/>
      <c r="CR184" s="643"/>
      <c r="CS184" s="643"/>
      <c r="CT184" s="643"/>
      <c r="CU184" s="643"/>
      <c r="CV184" s="643"/>
      <c r="CW184" s="643"/>
      <c r="CX184" s="644"/>
      <c r="CY184" s="643"/>
      <c r="CZ184" s="643"/>
      <c r="DA184" s="643"/>
      <c r="DB184" s="643"/>
      <c r="DC184" s="643"/>
      <c r="DD184" s="643"/>
      <c r="DE184" s="644"/>
      <c r="DF184" s="643"/>
      <c r="DG184" s="643"/>
      <c r="DH184" s="643"/>
      <c r="DI184" s="643"/>
      <c r="DJ184" s="643"/>
      <c r="DK184" s="643"/>
      <c r="DL184" s="644"/>
      <c r="DM184" s="643"/>
      <c r="DN184" s="643"/>
      <c r="DO184" s="643"/>
      <c r="DP184" s="643"/>
      <c r="DQ184" s="643"/>
      <c r="DR184" s="643"/>
      <c r="DS184" s="644"/>
      <c r="DT184" s="643"/>
      <c r="DU184" s="643"/>
      <c r="DV184" s="643"/>
      <c r="DW184" s="643"/>
      <c r="DX184" s="643"/>
      <c r="DY184" s="643"/>
      <c r="DZ184" s="644"/>
      <c r="EA184" s="643"/>
      <c r="EB184" s="643"/>
      <c r="EC184" s="643"/>
      <c r="ED184" s="643"/>
      <c r="EE184" s="643"/>
      <c r="EF184" s="643"/>
      <c r="EG184" s="644"/>
      <c r="EH184" s="643"/>
      <c r="EI184" s="643"/>
      <c r="EJ184" s="643"/>
      <c r="EK184" s="643"/>
      <c r="EL184" s="643"/>
      <c r="EM184" s="643"/>
      <c r="EN184" s="644"/>
      <c r="EO184" s="643"/>
      <c r="EP184" s="643"/>
      <c r="EQ184" s="643"/>
      <c r="ER184" s="643"/>
      <c r="ES184" s="643"/>
      <c r="ET184" s="643"/>
      <c r="EU184" s="644"/>
      <c r="EV184" s="643"/>
      <c r="EW184" s="643"/>
      <c r="EX184" s="643"/>
      <c r="EY184" s="643"/>
      <c r="EZ184" s="643"/>
      <c r="FA184" s="643"/>
      <c r="FB184" s="644"/>
      <c r="FC184" s="643"/>
      <c r="FD184" s="643"/>
      <c r="FE184" s="643"/>
      <c r="FF184" s="643"/>
      <c r="FG184" s="643"/>
      <c r="FH184" s="643"/>
      <c r="FI184" s="644"/>
      <c r="FJ184" s="643"/>
      <c r="FK184" s="643"/>
      <c r="FL184" s="643"/>
      <c r="FM184" s="643"/>
      <c r="FN184" s="643"/>
      <c r="FO184" s="643"/>
      <c r="FP184" s="644"/>
      <c r="FQ184" s="643"/>
      <c r="FR184" s="643"/>
      <c r="FS184" s="643"/>
      <c r="FT184" s="643"/>
      <c r="FU184" s="662"/>
      <c r="FV184" s="663"/>
      <c r="FW184" s="644"/>
      <c r="FX184" s="643"/>
      <c r="FY184" s="643"/>
      <c r="FZ184" s="643"/>
      <c r="GA184" s="643"/>
      <c r="GB184" s="643"/>
      <c r="GC184" s="643"/>
      <c r="GD184" s="644"/>
      <c r="GE184" s="643"/>
      <c r="GF184" s="643"/>
      <c r="GG184" s="643"/>
      <c r="GH184" s="643"/>
      <c r="GI184" s="643"/>
      <c r="GJ184" s="643"/>
      <c r="GK184" s="644"/>
      <c r="GL184" s="643"/>
      <c r="GM184" s="643"/>
      <c r="GN184" s="643"/>
      <c r="GO184" s="643"/>
      <c r="GP184" s="643"/>
      <c r="GQ184" s="643"/>
      <c r="GR184" s="644"/>
      <c r="GS184" s="643"/>
      <c r="GT184" s="643"/>
      <c r="GU184" s="643"/>
      <c r="GV184" s="643"/>
      <c r="GW184" s="643"/>
      <c r="GX184" s="643"/>
      <c r="GY184" s="726"/>
      <c r="GZ184" s="663"/>
      <c r="HA184" s="643"/>
      <c r="HB184" s="643"/>
      <c r="HC184" s="643"/>
      <c r="HD184" s="643"/>
      <c r="HE184" s="643"/>
      <c r="HF184" s="644"/>
      <c r="HG184" s="643"/>
      <c r="HH184" s="643"/>
      <c r="HI184" s="643"/>
      <c r="HJ184" s="643"/>
      <c r="HK184" s="643"/>
      <c r="HL184" s="643"/>
      <c r="HM184" s="644"/>
      <c r="HN184" s="643"/>
      <c r="HO184" s="643"/>
      <c r="HP184" s="643"/>
      <c r="HQ184" s="643"/>
      <c r="HR184" s="643"/>
      <c r="HS184" s="643"/>
      <c r="HT184" s="644"/>
      <c r="HU184" s="643"/>
      <c r="HV184" s="643"/>
      <c r="HW184" s="643"/>
      <c r="HX184" s="643"/>
      <c r="HY184" s="643"/>
      <c r="HZ184" s="643"/>
      <c r="IA184" s="644"/>
      <c r="IB184" s="643"/>
      <c r="IC184" s="643"/>
      <c r="ID184" s="653"/>
      <c r="IE184" s="654"/>
      <c r="IF184" s="655"/>
      <c r="IG184" s="655"/>
      <c r="IH184" s="644"/>
      <c r="II184" s="643"/>
      <c r="IJ184" s="643"/>
      <c r="IK184" s="643"/>
      <c r="IL184" s="643"/>
      <c r="IM184" s="643"/>
      <c r="IN184" s="643"/>
      <c r="IO184" s="644"/>
      <c r="IP184" s="643"/>
      <c r="IQ184" s="643"/>
      <c r="IR184" s="643"/>
      <c r="IS184" s="643"/>
      <c r="IT184" s="643"/>
      <c r="IU184" s="643"/>
      <c r="IV184" s="633"/>
      <c r="IW184" s="643"/>
      <c r="IX184" s="643"/>
      <c r="IY184" s="643"/>
      <c r="IZ184" s="643"/>
      <c r="JA184" s="643"/>
      <c r="JB184" s="643"/>
      <c r="JC184" s="644"/>
      <c r="JD184" s="643"/>
      <c r="JE184" s="643"/>
      <c r="JF184" s="643"/>
      <c r="JG184" s="643"/>
      <c r="JH184" s="643"/>
      <c r="JI184" s="626"/>
      <c r="JJ184" s="644"/>
      <c r="JK184" s="643"/>
      <c r="JL184" s="643"/>
      <c r="JM184" s="626"/>
      <c r="JN184" s="626"/>
      <c r="JO184" s="626"/>
      <c r="JP184" s="626"/>
      <c r="JQ184" s="633"/>
      <c r="JR184" s="626"/>
      <c r="JS184" s="626"/>
      <c r="JT184" s="626"/>
      <c r="JU184" s="626"/>
      <c r="JV184" s="626"/>
      <c r="JW184" s="626"/>
      <c r="JX184" s="633"/>
      <c r="JY184" s="626"/>
      <c r="JZ184" s="626"/>
      <c r="KA184" s="626"/>
      <c r="KB184" s="626"/>
      <c r="KC184" s="626"/>
      <c r="KD184" s="626"/>
      <c r="KE184" s="633"/>
      <c r="KF184" s="643"/>
      <c r="KG184" s="643"/>
      <c r="KH184" s="643"/>
      <c r="KI184" s="643"/>
      <c r="KJ184" s="643"/>
      <c r="KK184" s="643"/>
      <c r="KL184" s="644"/>
      <c r="KM184" s="643"/>
      <c r="KN184" s="643"/>
      <c r="KO184" s="643"/>
      <c r="KP184" s="643"/>
      <c r="KQ184" s="643"/>
      <c r="KR184" s="643"/>
      <c r="KS184" s="644"/>
      <c r="KT184" s="643"/>
      <c r="KU184" s="643"/>
      <c r="KV184" s="643"/>
      <c r="KW184" s="643"/>
      <c r="KX184" s="643"/>
      <c r="KY184" s="643"/>
      <c r="KZ184" s="644"/>
      <c r="LA184" s="626"/>
      <c r="LB184" s="643"/>
      <c r="LC184" s="643"/>
      <c r="LD184" s="643"/>
      <c r="LE184" s="643"/>
      <c r="LF184" s="643"/>
      <c r="LG184" s="644"/>
      <c r="LH184" s="643"/>
      <c r="LI184" s="643"/>
      <c r="LJ184" s="643"/>
      <c r="LK184" s="643"/>
      <c r="LL184" s="643"/>
      <c r="LM184" s="662"/>
      <c r="LN184" s="644"/>
      <c r="LO184" s="643"/>
      <c r="LP184" s="643"/>
      <c r="LQ184" s="643"/>
      <c r="LR184" s="643"/>
      <c r="LS184" s="643"/>
      <c r="LT184" s="643"/>
      <c r="LU184" s="644"/>
      <c r="LV184" s="643"/>
      <c r="LW184" s="643"/>
      <c r="LX184" s="643"/>
      <c r="LY184" s="643"/>
      <c r="LZ184" s="643"/>
      <c r="MA184" s="643"/>
      <c r="MB184" s="644"/>
      <c r="MC184" s="793"/>
      <c r="MD184" s="793"/>
      <c r="ME184" s="793"/>
      <c r="MF184" s="793"/>
      <c r="MG184" s="793"/>
      <c r="MH184" s="793"/>
      <c r="MI184" s="644"/>
      <c r="MJ184" s="643"/>
      <c r="MK184" s="643"/>
      <c r="ML184" s="643"/>
      <c r="MM184" s="643"/>
      <c r="MN184" s="643"/>
      <c r="MO184" s="643"/>
      <c r="MP184" s="644"/>
      <c r="MQ184" s="643"/>
      <c r="MR184" s="643"/>
      <c r="MS184" s="643"/>
      <c r="MT184" s="643"/>
    </row>
    <row r="185" spans="1:358" ht="18">
      <c r="JN185" s="626"/>
      <c r="JO185" s="626"/>
      <c r="JP185" s="626"/>
      <c r="JQ185" s="633"/>
      <c r="JR185" s="626"/>
      <c r="JS185" s="626"/>
      <c r="JT185" s="626"/>
      <c r="JU185" s="626"/>
      <c r="JV185" s="626"/>
      <c r="JW185" s="626"/>
      <c r="JX185" s="633"/>
      <c r="JY185" s="626"/>
      <c r="JZ185" s="626"/>
      <c r="KA185" s="626"/>
      <c r="KB185" s="626"/>
      <c r="KC185" s="626"/>
      <c r="KD185" s="626"/>
      <c r="KE185" s="633"/>
      <c r="KF185" s="643"/>
      <c r="KG185" s="643"/>
      <c r="KH185" s="643"/>
      <c r="KI185" s="643"/>
      <c r="KJ185" s="643"/>
      <c r="KK185" s="643"/>
      <c r="KL185" s="644"/>
      <c r="KM185" s="643"/>
      <c r="KN185" s="643"/>
      <c r="KO185" s="643"/>
      <c r="KP185" s="643"/>
      <c r="KQ185" s="643"/>
      <c r="KR185" s="643"/>
      <c r="KS185" s="644"/>
      <c r="KT185" s="643"/>
      <c r="KU185" s="643"/>
      <c r="KV185" s="643"/>
      <c r="KW185" s="643"/>
      <c r="KX185" s="643"/>
      <c r="KY185" s="643"/>
      <c r="KZ185" s="644"/>
      <c r="LA185" s="643"/>
      <c r="LB185" s="643"/>
      <c r="LC185" s="643"/>
      <c r="LD185" s="643"/>
      <c r="LE185" s="643"/>
      <c r="LF185" s="643"/>
      <c r="LG185" s="644"/>
      <c r="LH185" s="643"/>
      <c r="LI185" s="643"/>
      <c r="LJ185" s="643"/>
      <c r="LK185" s="643"/>
      <c r="LL185" s="643"/>
      <c r="LM185" s="662"/>
      <c r="LN185" s="644"/>
      <c r="LO185" s="643"/>
      <c r="LP185" s="643"/>
      <c r="LQ185" s="643"/>
      <c r="LR185" s="643"/>
      <c r="LS185" s="643"/>
      <c r="LT185" s="643"/>
      <c r="LU185" s="644"/>
      <c r="LV185" s="643"/>
      <c r="LW185" s="643"/>
      <c r="LX185" s="643"/>
      <c r="LY185" s="643"/>
      <c r="LZ185" s="643"/>
      <c r="MA185" s="643"/>
      <c r="MB185" s="644"/>
      <c r="MC185" s="797"/>
      <c r="MD185" s="797"/>
      <c r="ME185" s="797"/>
      <c r="MF185" s="797"/>
      <c r="MG185" s="797"/>
      <c r="MH185" s="797"/>
      <c r="MI185" s="644"/>
      <c r="MP185" s="644"/>
    </row>
  </sheetData>
  <autoFilter ref="A4:MT4" xr:uid="{37AF1ABC-D17C-41AB-8D35-1AEC4521B897}"/>
  <mergeCells count="12">
    <mergeCell ref="LQ2:MT2"/>
    <mergeCell ref="H2:X2"/>
    <mergeCell ref="Y2:BB2"/>
    <mergeCell ref="BC2:CG2"/>
    <mergeCell ref="CH2:DL2"/>
    <mergeCell ref="DM2:EP2"/>
    <mergeCell ref="EQ2:FU2"/>
    <mergeCell ref="FV2:GY2"/>
    <mergeCell ref="GZ2:ID2"/>
    <mergeCell ref="IE2:JI2"/>
    <mergeCell ref="JJ2:KK2"/>
    <mergeCell ref="KL2:LP2"/>
  </mergeCells>
  <conditionalFormatting sqref="A49:A60 A163:A168 A134:A147 A151:A152 F1:F1048576">
    <cfRule type="containsText" dxfId="5428" priority="5008" operator="containsText" text="Container">
      <formula>NOT(ISERROR(SEARCH("Container",A1)))</formula>
    </cfRule>
  </conditionalFormatting>
  <conditionalFormatting sqref="A65">
    <cfRule type="containsText" dxfId="5427" priority="3685" operator="containsText" text="Container">
      <formula>NOT(ISERROR(SEARCH("Container",A65)))</formula>
    </cfRule>
  </conditionalFormatting>
  <conditionalFormatting sqref="A67">
    <cfRule type="containsText" dxfId="5426" priority="3684" operator="containsText" text="Container">
      <formula>NOT(ISERROR(SEARCH("Container",A67)))</formula>
    </cfRule>
  </conditionalFormatting>
  <conditionalFormatting sqref="A69">
    <cfRule type="containsText" dxfId="5425" priority="3683" operator="containsText" text="Container">
      <formula>NOT(ISERROR(SEARCH("Container",A69)))</formula>
    </cfRule>
  </conditionalFormatting>
  <conditionalFormatting sqref="A71">
    <cfRule type="containsText" dxfId="5424" priority="3682" operator="containsText" text="Container">
      <formula>NOT(ISERROR(SEARCH("Container",A71)))</formula>
    </cfRule>
  </conditionalFormatting>
  <conditionalFormatting sqref="A75">
    <cfRule type="containsText" dxfId="5423" priority="3678" operator="containsText" text="Container">
      <formula>NOT(ISERROR(SEARCH("Container",A75)))</formula>
    </cfRule>
  </conditionalFormatting>
  <conditionalFormatting sqref="A77">
    <cfRule type="containsText" dxfId="5422" priority="3677" operator="containsText" text="Container">
      <formula>NOT(ISERROR(SEARCH("Container",A77)))</formula>
    </cfRule>
  </conditionalFormatting>
  <conditionalFormatting sqref="A79">
    <cfRule type="containsText" dxfId="5421" priority="3676" operator="containsText" text="Container">
      <formula>NOT(ISERROR(SEARCH("Container",A79)))</formula>
    </cfRule>
  </conditionalFormatting>
  <conditionalFormatting sqref="A81">
    <cfRule type="containsText" dxfId="5420" priority="3675" operator="containsText" text="Container">
      <formula>NOT(ISERROR(SEARCH("Container",A81)))</formula>
    </cfRule>
  </conditionalFormatting>
  <conditionalFormatting sqref="A83">
    <cfRule type="containsText" dxfId="5419" priority="3674" operator="containsText" text="Container">
      <formula>NOT(ISERROR(SEARCH("Container",A83)))</formula>
    </cfRule>
  </conditionalFormatting>
  <conditionalFormatting sqref="A85">
    <cfRule type="containsText" dxfId="5418" priority="3670" operator="containsText" text="Container">
      <formula>NOT(ISERROR(SEARCH("Container",A85)))</formula>
    </cfRule>
  </conditionalFormatting>
  <conditionalFormatting sqref="A87">
    <cfRule type="containsText" dxfId="5417" priority="3669" operator="containsText" text="Container">
      <formula>NOT(ISERROR(SEARCH("Container",A87)))</formula>
    </cfRule>
  </conditionalFormatting>
  <conditionalFormatting sqref="A89">
    <cfRule type="containsText" dxfId="5416" priority="3668" operator="containsText" text="Container">
      <formula>NOT(ISERROR(SEARCH("Container",A89)))</formula>
    </cfRule>
  </conditionalFormatting>
  <conditionalFormatting sqref="A91">
    <cfRule type="containsText" dxfId="5415" priority="3667" operator="containsText" text="Container">
      <formula>NOT(ISERROR(SEARCH("Container",A91)))</formula>
    </cfRule>
  </conditionalFormatting>
  <conditionalFormatting sqref="A93">
    <cfRule type="containsText" dxfId="5414" priority="3666" operator="containsText" text="Container">
      <formula>NOT(ISERROR(SEARCH("Container",A93)))</formula>
    </cfRule>
  </conditionalFormatting>
  <conditionalFormatting sqref="A95 A97 A99 A101 A103 A105:A106">
    <cfRule type="containsText" dxfId="5413" priority="3665" operator="containsText" text="Container">
      <formula>NOT(ISERROR(SEARCH("Container",A95)))</formula>
    </cfRule>
  </conditionalFormatting>
  <conditionalFormatting sqref="A107">
    <cfRule type="containsText" dxfId="5412" priority="5007" operator="containsText" text="Container">
      <formula>NOT(ISERROR(SEARCH("Container",A107)))</formula>
    </cfRule>
  </conditionalFormatting>
  <conditionalFormatting sqref="A149">
    <cfRule type="containsText" dxfId="5411" priority="3681" operator="containsText" text="Container">
      <formula>NOT(ISERROR(SEARCH("Container",A149)))</formula>
    </cfRule>
  </conditionalFormatting>
  <conditionalFormatting sqref="A153">
    <cfRule type="containsText" dxfId="5410" priority="3680" operator="containsText" text="Container">
      <formula>NOT(ISERROR(SEARCH("Container",A153)))</formula>
    </cfRule>
  </conditionalFormatting>
  <conditionalFormatting sqref="A155">
    <cfRule type="containsText" dxfId="5409" priority="3679" operator="containsText" text="Container">
      <formula>NOT(ISERROR(SEARCH("Container",A155)))</formula>
    </cfRule>
  </conditionalFormatting>
  <conditionalFormatting sqref="A157">
    <cfRule type="containsText" dxfId="5408" priority="2506" operator="containsText" text="Container">
      <formula>NOT(ISERROR(SEARCH("Container",A157)))</formula>
    </cfRule>
  </conditionalFormatting>
  <conditionalFormatting sqref="A158">
    <cfRule type="containsText" dxfId="5407" priority="2505" operator="containsText" text="Container">
      <formula>NOT(ISERROR(SEARCH("Container",A158)))</formula>
    </cfRule>
  </conditionalFormatting>
  <conditionalFormatting sqref="A159">
    <cfRule type="containsText" dxfId="5406" priority="2504" operator="containsText" text="Container">
      <formula>NOT(ISERROR(SEARCH("Container",A159)))</formula>
    </cfRule>
  </conditionalFormatting>
  <conditionalFormatting sqref="A160">
    <cfRule type="containsText" dxfId="5405" priority="2503" operator="containsText" text="Container">
      <formula>NOT(ISERROR(SEARCH("Container",A160)))</formula>
    </cfRule>
  </conditionalFormatting>
  <conditionalFormatting sqref="A161">
    <cfRule type="containsText" dxfId="5404" priority="2502" operator="containsText" text="Container">
      <formula>NOT(ISERROR(SEARCH("Container",A161)))</formula>
    </cfRule>
  </conditionalFormatting>
  <conditionalFormatting sqref="A162">
    <cfRule type="containsText" dxfId="5403" priority="2501" operator="containsText" text="Container">
      <formula>NOT(ISERROR(SEARCH("Container",A162)))</formula>
    </cfRule>
  </conditionalFormatting>
  <conditionalFormatting sqref="A169">
    <cfRule type="containsText" dxfId="5402" priority="3673" operator="containsText" text="Container">
      <formula>NOT(ISERROR(SEARCH("Container",A169)))</formula>
    </cfRule>
  </conditionalFormatting>
  <conditionalFormatting sqref="A171">
    <cfRule type="containsText" dxfId="5401" priority="3672" operator="containsText" text="Container">
      <formula>NOT(ISERROR(SEARCH("Container",A171)))</formula>
    </cfRule>
  </conditionalFormatting>
  <conditionalFormatting sqref="A173">
    <cfRule type="containsText" dxfId="5400" priority="3671" operator="containsText" text="Container">
      <formula>NOT(ISERROR(SEARCH("Container",A173)))</formula>
    </cfRule>
  </conditionalFormatting>
  <conditionalFormatting sqref="A175:A182">
    <cfRule type="containsText" dxfId="5399" priority="2500" operator="containsText" text="Container">
      <formula>NOT(ISERROR(SEARCH("Container",A175)))</formula>
    </cfRule>
  </conditionalFormatting>
  <conditionalFormatting sqref="A3:E4">
    <cfRule type="containsText" dxfId="5398" priority="5022" operator="containsText" text="Container">
      <formula>NOT(ISERROR(SEARCH("Container",A3)))</formula>
    </cfRule>
  </conditionalFormatting>
  <conditionalFormatting sqref="E1:E1048576">
    <cfRule type="containsText" dxfId="5397" priority="5011" operator="containsText" text="V">
      <formula>NOT(ISERROR(SEARCH("V",E1)))</formula>
    </cfRule>
    <cfRule type="containsText" dxfId="5396" priority="5009" operator="containsText" text="P">
      <formula>NOT(ISERROR(SEARCH("P",E1)))</formula>
    </cfRule>
    <cfRule type="containsText" dxfId="5395" priority="5010" operator="containsText" text="B">
      <formula>NOT(ISERROR(SEARCH("B",E1)))</formula>
    </cfRule>
  </conditionalFormatting>
  <conditionalFormatting sqref="BW5:GY7 JI5:JI57 BW8:GX8 GY8:GY10 CL9:GX9 CU10:GX10 DZ11:GY12 GY14:GY34 HF14:HF34 HM14:HM34 HT14:HT34 IA14:IA34 IH14:IH34 IO14:IO34 IV14:IV34 JC14:JC34 JQ14:JQ34 JX14:JX34 KE14:KE34 KL14:KL34 KS14:KS34 KZ14:KZ34 LG14:LG34 LN14:LN34 LU14:LU34 MB14:MB34 MI14:MI34 MP14:MP34 IB14:IG39 JJ14:JJ62 FW15:FZ15 GD15:GG15 GK15:GN15 GR15:GU15 GZ16:HE34 HG16:HL34 HN16:HS34 HU16:HZ34 II16:IN34 IP16:IU34 IW16:JB34 JD16:JH34 JK16:JP34 JR16:JW34 JY16:KD34 KF16:KK34 KM16:KR34 KT16:KY34 LA16:LF34 LO16:LT34 LV16:MA34 MC16:MH34 MJ16:MO34 MQ16:MT34 LH16:LM42 EN18:GX20 EE21:GX21 IH35:JH38 JK35:LG38 LN35:MT38 GN36:GO36 GR36:GY36 HB36:IA36 EO36:GD40 GV37:IA38 GE38:GS38 GO39:GZ39 HB39:IA39 IH39:JA39 JC39:JG39 GE39:GN40 KA39:LG42 LN39:MB42 JB39:JB53 JH39:JH54 JK39:JV60 MI39:MT60 JY39:JZ67 MC39:MH148 GO40:IO40 IV40:JA40 IP40:IU50 JG40:JG54 JC40:JF55 FW41 GD41 GM41:GR41 HA41:IA41 IB41:IO49 IV41:IY50 IZ41:JA51 FQ42:HP42 HS42:IA42 GR43:GU43 HE43:HI43 HJ43:HJ46 KA43:MB60 HM44:HN44 HQ44:IA44 GT45:GV45 HE45:HI45 HL45:IA46 HC46:HI46 HF47 HJ47:IA47 GV47:GX54 BW48:GU48 GY48:HN48 HR48:HS48 HV48:IA49 GD49:GD54 HA49:HE54 IA50 IC50:IL50 BW50:GC54 GE50:GU54 GY50:GZ54 HF51:IY51 HZ52 IC52:IJ52 IN52 IP52:JA52 IL52:IL53 HF52:HU54 HW53:HY53 IA53:IK53 IM53:JA53 IM54:IP54 IR54:JB54 IB54:IK55 HW54:IA56 BW55:HD55 HF55:HK55 IM55:JB55 JG55:JH55 HM55:HU56 IL55:IL56 BW56:HL56 IB56:IJ56 IN56:IQ56 IS56:JH56 ID57:JH57 BW57:IA60 IB58:IW58 IY58:JC58 JE58 JH58:JI58 ID59:IM59 IO59 IY59:IZ59 JB59:JI59 IV59:IV60 IB59:IC64 JG60:JI60 JC60:JC61 HZ61:IA61 ID61:IV61 KA61:KC61 JH61:JI62 BW61:GY64 GZ62:IA64 JE62:JE65 KA62:MB67 MI62:MT89 JD63 JF63:JV63 ID64:JD64 JF64:JN64 JP64:JV64 ID65:IM65 IO65:IT65 IV65:JD65 JF65:JX65 BW65:IC72 ID66:JL66 JP66:JW66 ID67:IT67 IV67:JK67 JN67:JX67 ID68:JP68 JR68:JY68 KC68:MB68 JQ68:JQ71 ID69:JO69 JR69:KK69 KL69:MB74 JR70:KG70 KK70 JI70:JP71 ID70:JH72 JX71:KA71 KC71:KK71 JU71:JW72 JI72:JT72 JX72 KB72:KI72 KK72 JK73:JX74 KB73:KK74 BW73:JJ106 KE75:KJ75 KM75:MB75 JK75:KD77 KK75:KL77 KE76:KG76 KI76:KJ76 KO76 KQ76:KR76 LB76:MB78 KM76:KN81 KS76:LA81 KE77 KG77:KH77 KJ77 KO77:KR77 JK78:KL78 KO78 KQ78:KR78 JK79:KE79 KL79:KL82 KO79:KR82 LD79:MB82 LB79:LC85 JK80:KK80 JK81:KI81 JK82:KK82 KS82:KV82 KX82:LA85 KW82:KW86 LI83 LK83:MB83 LD83:LG85 KO83:KV86 LH83:LH91 JK83:KL106 LI84:MB85 KX86:LB86 LP86:MB88 LI86:LO91 LC86:LG93 KO87:LB97 LS89:MB89 LP89:LR91 LS91:MB91 MI91:MT148 LH92:LM94 LN92:MB96 LG94 LC94:LF95 LG95:LI95 LJ95:LM96 LC96:LI96 LC97:LP97 LQ97:MB101 KO98:LP106 LQ102:LT102 LU102:MB106 LQ103 LT103 LQ104:LT106 BW107:HV107 HX107:JI119 JJ107:KL128 KO107:MB148 GY108:HV116 GB109:GX112 HC117:HV117 GX117:GX119 GY118:HV118 HA119:HV119 GY119:GY120 HB120:HV120 HX120:JH124 JI120:JI125 HA121:HB121 HD121:HI121 FX121:FX122 GD121:GD122 HJ121:HU122 GV122 HE122:HI122 BW123:HU123 BW124:HG124 HL124:HU124 BW125:HU125 IA125:IL125 IP125:JH125 HX125:HY126 HJ126:HL126 HT126 IB126:JI126 HZ126:IA127 BW127:GZ127 HJ127:HV127 HY127 IC127:IL127 IP127:JI127 BW128:HT128 HY128:IA128 IC128:IJ128 IR128:JI128 IV129:JR129 JS129:KL133 BW130:JR133 BW134:KL134 IR135:JH135 BW135:IQ136 JI135:KL137 KM135:KN159 IR136:JA136 JF136:JH136 BW137:IW137 IY137:IZ137 JB137:JH137 JA137:JA138 BW138:IZ138 JC138:JG138 JL138:KL138 IW139:KL139 BW139:IV144 IW140:JE140 JJ140:KL140 IW141:JC141 JE141:JM141 JO141:KL141 IW142:JH142 JJ142:JM142 JR142:JU142 JX142:KL142 IW143:KG143 KH143:KL146 JK144:JS144 JU144:JY144 JZ144:KG145 IW144:JJ146 BW145:IR146 IT145:IV146 JW145:JY146 KA146:KC146 KG147:KI147 BW147:JJ148 JZ147:KC150 KE147:KF152 KL147:KL162 KG148:KJ149 KK149 MC149:MT152 KO149:LA153 LB149:LD161 JD149:JJ162 LE149:MB163 BW149:IW166 KG150:KI150 JK150:JU151 IX150:JC152 JW151:KC152 KG151:KK153 JK152:JP162 JQ152:JU166 JX153:KF154 MC153:MH163 MI153:MT166 KG154:KI154 KO154:KT157 KV154:LA161 KU154:KU165 IX154:JC166 JZ155:KK155 KG156:KI156 JX156:KF157 JV156:JW166 KG157:KK157 KO158 KQ158:KT158 JX158:KK162 KO159:KT159 KO160 KQ160:KT160 KM161:KT163 KV162:LD165 KH163:KL165 JD163:JP166 JX163:KG166 LE164:MH166 KH166:LD166 IH167:IO167 IV167:KZ167 BW167:IG168 LZ167:MT182 LA167:LA184 LH167:LY184 IV168:KS168 IH169:JJ170 IB169:IG182 JQ169:KS182 JN170:JP182 JC171:JI182 JA173:JB182 BW175:IA182 IH175:IZ182 JJ175:JM182 LB176:LG184 MA183:MB183 BW183:JM184 MC183:MT184 KQ184:KZ184 LZ184:MB184 KQ185:MB185 MI185 MP185 KH79:KK79 KU168:KZ170 LC170:LG173 JK147:JR147 GY126:GZ126 HA126:HI127 IN127 JK169:JP169 LB170:LB172 HV52:HV56 IN50 KA68 LD175:LG175 HW120:HW125 JV154:JW154 JV155:JX155 JK148:JX149 JB149:JC149 JC153 JM145:JV145 IN125 JW40:JX51 JI138 JW39 BW9:CJ9 BW10:CO10 CQ10:CS10 DE11 DL11 DS11 BW12:CO12 CQ12:CR12 CU12:DY12 BW14:CU14 CT15:DA15 DE15 DZ15:EC15 EG15:EJ15 EN15:EQ15 EU15:EX15 FB15:FE15 FI15:FL15 FP15:FS15 BW15:CS16 CT16:DO16 DS16:DV16 BW18:DF18 DS18:DS19 DZ18:DZ19 BW19:DE19 BW21:CJ21 DV21:DZ21 BW22:CO22 EB22 DZ22:DZ23 BW23:DD33 DE24:EE24 EG24:EH24 EU24:EV24 DE25:DZ26 FI26:FJ28 FP27:FP28 DE27:EE30 EG27:EH30 EF28:EF30 EI28:EV30 EN31:EN33 FB31:FB33 DE32:EH33 EO32:FA33 EK32:EL34 BW35:EN40 BW41:FF47 FI41:FI47 FP41:FP47 FO42:FO47 FG44:FH47 FJ44:FN47 FQ44:FS47 JW52 JW53:JX64 JN66 JR71:JT71 JY72:KA74 BW108:DP111 DR110:DZ111 EQ111:ET112 EU112:EU117 EN114:ET117 EV114:FB117 BW114:EH120 EK114:EL120 EI117:EJ120 EM117:EM120 EN118:FB120 FI118:FI120 FC119:FD120 BW121:FR122 HV121:HV125 JG140:JH140 JP142 JK145 IS146 KE146:KG146 KD146:KD151 JT147:JY147 JY148:JY150 IY149:IZ149 JW150:JX150 JV150:JV153 IX153 IZ153:JA153 KN164:KT165 LB167:LG169 JK170:JM170 KU171:KX171 KZ171 KU172:KZ183 LB174:LG174 LB175 KO183:KS183 JN183:KN185 KO184:KP185">
    <cfRule type="cellIs" dxfId="5394" priority="5066" operator="greaterThan">
      <formula>0</formula>
    </cfRule>
  </conditionalFormatting>
  <conditionalFormatting sqref="BW169:IA172 IH171:JB172">
    <cfRule type="cellIs" dxfId="5393" priority="4232" operator="greaterThan">
      <formula>0</formula>
    </cfRule>
  </conditionalFormatting>
  <conditionalFormatting sqref="BW89:IT89 IV89:JH89">
    <cfRule type="cellIs" dxfId="5392" priority="4217" operator="greaterThan">
      <formula>0</formula>
    </cfRule>
  </conditionalFormatting>
  <conditionalFormatting sqref="BW183:IZ183 BW184:JH184 JJ184:JM184">
    <cfRule type="cellIs" dxfId="5391" priority="4202" operator="greaterThan">
      <formula>0</formula>
    </cfRule>
  </conditionalFormatting>
  <conditionalFormatting sqref="DE108:DS108">
    <cfRule type="cellIs" dxfId="5390" priority="5064" operator="greaterThan">
      <formula>0</formula>
    </cfRule>
  </conditionalFormatting>
  <conditionalFormatting sqref="DR109:EP109">
    <cfRule type="cellIs" dxfId="5389" priority="5047" operator="greaterThan">
      <formula>0</formula>
    </cfRule>
  </conditionalFormatting>
  <conditionalFormatting sqref="DX14:GX14 GZ14:HE14 HG14:HL14 HN14:HS14 HU14:HZ14 II14:IN14 IP14:IU14 IW14:JB14 JD14:JH14 JK14:JP14 JR14:JW14 JY14:KD14 KF14:KK14 DU17:GX17 FE24:GX24 FH29:GX29 FW39:FY39 ER108:GX108 FM109:GA109 BW13:DJ13 DL13:DM13 DP13:DQ13 DK13:DK14 CW14:DE14 DG14 DI14:DJ14 DL14 DQ14:DT14 DK15:DO15 DQ15 DS15:DT15 DX16:EB16 ED16 BW17:DH17 DL17 DQ17:DS17 DH18 DJ18:DR18 DT18:DU18 DX18:DY18 EB18 DL19:DM19 DO19:DQ19 DV19:DY19 BW20:DX20 CO21:DN21 DS21 CQ22:DX22 DE23:DS23 ER24:ES24 CQ27:DS27 DX27:ED27 EG27 EP27:EQ27 FA28 FA29:FB29 DE31:DX31 DZ31 ET31:EX31 FQ41:FR41 BW63:EU63 EW63:EY63 ER109:EU109 EY109 FA109:FB109 FH109:FJ109 FP118 BW126:FR126">
    <cfRule type="cellIs" dxfId="5388" priority="5065" operator="greaterThan">
      <formula>0</formula>
    </cfRule>
  </conditionalFormatting>
  <conditionalFormatting sqref="DY108:DZ108">
    <cfRule type="cellIs" dxfId="5387" priority="5061" operator="greaterThan">
      <formula>0</formula>
    </cfRule>
  </conditionalFormatting>
  <conditionalFormatting sqref="DZ20:EC20">
    <cfRule type="cellIs" dxfId="5386" priority="5062" operator="greaterThan">
      <formula>0</formula>
    </cfRule>
  </conditionalFormatting>
  <conditionalFormatting sqref="EA33:EG33 EY33:FP33">
    <cfRule type="cellIs" dxfId="5385" priority="5054" operator="greaterThan">
      <formula>0</formula>
    </cfRule>
  </conditionalFormatting>
  <conditionalFormatting sqref="EA25:EJ25">
    <cfRule type="cellIs" dxfId="5384" priority="5055" operator="greaterThan">
      <formula>0</formula>
    </cfRule>
  </conditionalFormatting>
  <conditionalFormatting sqref="EA111:FS111">
    <cfRule type="cellIs" dxfId="5383" priority="5028" operator="greaterThan">
      <formula>0</formula>
    </cfRule>
  </conditionalFormatting>
  <conditionalFormatting sqref="EA110:GA110">
    <cfRule type="cellIs" dxfId="5382" priority="5049" operator="greaterThan">
      <formula>0</formula>
    </cfRule>
  </conditionalFormatting>
  <conditionalFormatting sqref="EE22">
    <cfRule type="cellIs" dxfId="5381" priority="5057" operator="greaterThan">
      <formula>0</formula>
    </cfRule>
  </conditionalFormatting>
  <conditionalFormatting sqref="EF108:EN108">
    <cfRule type="cellIs" dxfId="5380" priority="5056" operator="greaterThan">
      <formula>0</formula>
    </cfRule>
  </conditionalFormatting>
  <conditionalFormatting sqref="EG31">
    <cfRule type="cellIs" dxfId="5379" priority="5060" operator="greaterThan">
      <formula>0</formula>
    </cfRule>
  </conditionalFormatting>
  <conditionalFormatting sqref="EJ18">
    <cfRule type="cellIs" dxfId="5378" priority="5052" operator="greaterThan">
      <formula>0</formula>
    </cfRule>
  </conditionalFormatting>
  <conditionalFormatting sqref="EJ20">
    <cfRule type="cellIs" dxfId="5377" priority="5051" operator="greaterThan">
      <formula>0</formula>
    </cfRule>
  </conditionalFormatting>
  <conditionalFormatting sqref="EJ16:GX16 EF16:EH16 ED18:EH18 EA19:EH19 EK19 EE20:EH20 EG22:EJ22 EL22 EK27 BW39:FF39 BW112:EU112">
    <cfRule type="cellIs" dxfId="5376" priority="5063" operator="greaterThan">
      <formula>0</formula>
    </cfRule>
  </conditionalFormatting>
  <conditionalFormatting sqref="EL25:EU25">
    <cfRule type="cellIs" dxfId="5375" priority="5039" operator="greaterThan">
      <formula>0</formula>
    </cfRule>
  </conditionalFormatting>
  <conditionalFormatting sqref="EP24">
    <cfRule type="cellIs" dxfId="5374" priority="5048" operator="greaterThan">
      <formula>0</formula>
    </cfRule>
  </conditionalFormatting>
  <conditionalFormatting sqref="ES22:EX22">
    <cfRule type="cellIs" dxfId="5373" priority="5012" operator="greaterThan">
      <formula>0</formula>
    </cfRule>
  </conditionalFormatting>
  <conditionalFormatting sqref="ET27:FD27">
    <cfRule type="cellIs" dxfId="5372" priority="5034" operator="greaterThan">
      <formula>0</formula>
    </cfRule>
  </conditionalFormatting>
  <conditionalFormatting sqref="EX28:EY30">
    <cfRule type="cellIs" dxfId="5371" priority="5042" operator="greaterThan">
      <formula>0</formula>
    </cfRule>
  </conditionalFormatting>
  <conditionalFormatting sqref="FA26:FD26">
    <cfRule type="cellIs" dxfId="5370" priority="5043" operator="greaterThan">
      <formula>0</formula>
    </cfRule>
  </conditionalFormatting>
  <conditionalFormatting sqref="FB28:FB29">
    <cfRule type="cellIs" dxfId="5369" priority="5053" operator="greaterThan">
      <formula>0</formula>
    </cfRule>
  </conditionalFormatting>
  <conditionalFormatting sqref="FB24:FC25">
    <cfRule type="cellIs" dxfId="5368" priority="5038" operator="greaterThan">
      <formula>0</formula>
    </cfRule>
  </conditionalFormatting>
  <conditionalFormatting sqref="FB112:FZ112">
    <cfRule type="cellIs" dxfId="5367" priority="5032" operator="greaterThan">
      <formula>0</formula>
    </cfRule>
  </conditionalFormatting>
  <conditionalFormatting sqref="FC31">
    <cfRule type="cellIs" dxfId="5366" priority="5046" operator="greaterThan">
      <formula>0</formula>
    </cfRule>
  </conditionalFormatting>
  <conditionalFormatting sqref="FD25:GX25">
    <cfRule type="cellIs" dxfId="5365" priority="5037" operator="greaterThan">
      <formula>0</formula>
    </cfRule>
  </conditionalFormatting>
  <conditionalFormatting sqref="FE109">
    <cfRule type="cellIs" dxfId="5364" priority="5040" operator="greaterThan">
      <formula>0</formula>
    </cfRule>
  </conditionalFormatting>
  <conditionalFormatting sqref="FF26">
    <cfRule type="cellIs" dxfId="5363" priority="5041" operator="greaterThan">
      <formula>0</formula>
    </cfRule>
  </conditionalFormatting>
  <conditionalFormatting sqref="FG31:GX31">
    <cfRule type="cellIs" dxfId="5362" priority="5033" operator="greaterThan">
      <formula>0</formula>
    </cfRule>
  </conditionalFormatting>
  <conditionalFormatting sqref="FH39:FP39">
    <cfRule type="cellIs" dxfId="5361" priority="5059" operator="greaterThan">
      <formula>0</formula>
    </cfRule>
  </conditionalFormatting>
  <conditionalFormatting sqref="FK26:FK27">
    <cfRule type="cellIs" dxfId="5360" priority="5036" operator="greaterThan">
      <formula>0</formula>
    </cfRule>
  </conditionalFormatting>
  <conditionalFormatting sqref="FK30">
    <cfRule type="cellIs" dxfId="5359" priority="5035" operator="greaterThan">
      <formula>0</formula>
    </cfRule>
  </conditionalFormatting>
  <conditionalFormatting sqref="FL27:FO27">
    <cfRule type="cellIs" dxfId="5358" priority="5024" operator="greaterThan">
      <formula>0</formula>
    </cfRule>
  </conditionalFormatting>
  <conditionalFormatting sqref="FM30">
    <cfRule type="cellIs" dxfId="5357" priority="5044" operator="greaterThan">
      <formula>0</formula>
    </cfRule>
  </conditionalFormatting>
  <conditionalFormatting sqref="FM26:GX26">
    <cfRule type="cellIs" dxfId="5356" priority="5045" operator="greaterThan">
      <formula>0</formula>
    </cfRule>
  </conditionalFormatting>
  <conditionalFormatting sqref="FN28:FO28">
    <cfRule type="cellIs" dxfId="5355" priority="5031" operator="greaterThan">
      <formula>0</formula>
    </cfRule>
  </conditionalFormatting>
  <conditionalFormatting sqref="FQ27:GI27">
    <cfRule type="cellIs" dxfId="5354" priority="5023" operator="greaterThan">
      <formula>0</formula>
    </cfRule>
  </conditionalFormatting>
  <conditionalFormatting sqref="FT30:GX30">
    <cfRule type="cellIs" dxfId="5353" priority="5027" operator="greaterThan">
      <formula>0</formula>
    </cfRule>
  </conditionalFormatting>
  <conditionalFormatting sqref="FV116:HU116 FV115:GI115 FV36:GL36 GK115:GL115 GJ37:JH37 GH118:GW118 HF52:HU54 GN36:GO36 HF48:HF51 HG49:HI49 FV35:JH35 GV39:GZ39 FV42:HK42 GR34:GT34 GO38:GT38 GR36:GY36 GX118:HU119 GY123:HU123 GY124:HG124 GY125:HU125 FV5:JH33 FV34:GP34 GV34:JH34 HB36:JH36 FV37:GH37 GV38:JH38 FV38:GN39 GR39 HB39:HC39 HE39:HG39 FV40:HG40 HH39:JA40 FV41:GR41 GT41:GY41 HA41:HN41 HO41:HP42 HS41:IO42 HM42:HN42 HL42:HL43 FV43:GU43 GW43:HI43 HM43:IO43 HK43:HK44 HJ43:HJ46 FV44:HI44 HM44:HO44 HQ44:IO44 FV45:GV45 GX45:HC45 HE45:HI45 HM45:IO46 HC46 HF46:HI46 FV46:HB47 HD47:HN47 HQ47:IO47 HG48:HO48 HR48:HS48 HV48:IO48 FV48:HE54 HQ49:IO49 HQ50:HS50 HU50:HY50 IA50 IC50:IL50 IP50:IX50 HG50:HP51 IY50:IY51 HT51:IX51 HZ52 IC52:IJ52 IN52 IP52:JA52 IL52:IL53 HX53 IC53:IK53 IM53:JA53 IA53:IA56 IK54 IM54:IP54 IR54:JB54 HZ54:HZ55 HF55:HK55 IM55:JB55 FV55:HD56 HM55:HU56 IC55:IJ56 IL55:IL56 HE56:HL56 HX56:HY56 IN56:IQ56 ID59:IM59 IO59 HX59:IC62 ID61:IV61 HX63:IT63 IV63:JA63 ID65:IM65 IO65 IP65:IT66 ID66:IO66 ID67:IT67 KL67:LM67 IZ67:JI72 LN67:MB71 ID68:IY72 JK68:JK72 FV69:IC69 HX70:IC71 FV71:HW71 FV72:IC72 LB76:MB78 LL83:MB84 LS89:MB89 LP89:LR91 LS91:MB91 GN115:HU115 FV117:GU117 GW117:GZ117 HC117:HU117 FV118:GF118 FV119:GV119 FV120:GR120 GY120 HB120:HU120 HX120:JH122 JI120:JI125 FV121:GY121 HA121:HB121 HD121:HI121 HJ121:HU122 FV122:GT122 GV122 GX122:GY122 HE122:HI122 IA123:JH123 HX123:HX124 FV123:GX133 HL124:HU124 HY124:JH124 HX125:HY125 IA125:IL125 IP125:JH125 HJ126:HL126 HT126 HX126:JI126 HJ127:HV127 IC127:IL127 HY127:IA128 IC128:IJ128 IV135:JH135 FV135:IQ136 JJ135:JO136 JF136:JH136 JD137:JH137 IS137:IV138 JD138:JG139 FV141:IX141 FV142:JH142 IH171:JH172 JA173:JH182 KQ185:MB185 HX65:IC68 JJ73:JK73 JU151:JU152 JX151:JX152 JQ152 JK157:JX157 LI85:MB85 LI84:LK84 LI83 LP86:MB88 IR136:JA136 MI185 MP185 MI128:MT128 MI120:MT126 LD79:MB82 MI39:MT65 IV59:IV60 IY59:IZ59 IP41:IY49 IZ41:JA51 JB39:JB53 HX58:IW58 JJ74:JW74 FV75:JH78 FV57:HU68 FV70:HU70 FV73:HU74 FV79:HU84 HX73:JI74 HX79:JH84 FV157:JJ162 MI67:MT89 KT76:LA79 KV85 KS85 LD83:LG85 LB79:LC85 KZ91:LA91 LB90:LB93 LH83:LH91 LI86:LO91 LC94:LE94 LG95:LI95 LC96:LI96 LC97:LG97 LG94:MB94 LF94:LF95 LC86:LG91 LC92 MA183:MT183 LJ95:MB96 LD92:MB93 LJ98:LK98 LL98:LP100 LN101 KQ102:LP106 LT103 LQ103 LQ104:LT104 LQ105:LS106 LJ97:LP97 LQ97:MB101 LQ102:LT102 FV85:JH106 LT106:MB106 MC93:MT106 HX183:JM184 FV107:HU114 MI91:MT92 KQ101:LJ101 LU102:MB105 IW137 JJ137 IY58:JC58 MC39:MH92 IB169:IG182 IH169:JJ170 HX64:JM64 JP64:JQ64 IT130:IV133 GY130:IO133 IV167:JJ168 KQ184:KZ184 LZ167:MT182 LB184:LG184 LI184:LM184 LP184:LR184 LZ184:MT184 LP178:LR182 LS178:LT184 KH77:KH78 IT139:IV140 IT163:IV164 FV137:IO140 FV165:IV166 FV163:IO164 FV167:IO168 FV152:JK152 IW163:JJ166 LH167:LH184 LP167:LT177 LU167:LY184 LE164:MH166 LE149:MB163 LB149:LD157 KH166:LD166 JK158:JZ161 KV158:LD165 KM68:LM71 KA66:KB67 KV154:LA157 KU154:KU165 IZ137:JA141 JC63:JD63 KX86:LB86 KX82:LA85 KW82:KW86 JJ120:KE126 IR128:KE128 FV134:KE134 JQ135:KE136 KH5:MT38 JI5:KE38 KH39:MB65 KH175:KN182 FV175:HU184 HV175:IA182 IH175:IZ182 JI175:KE182 JK162:KE162 JZ163:KE166 KO132:KR142 IV129 IW129:KE133 HX107:KE119 IP127:KE127 IS56:JO56 IU66:JI66 JK66:JL66 JE62:JE63 KS167 LA167:LA170 LA172:LA184 LO167:LO180 LO182:LO184 JJ139:JJ143 MI130:MT166 IT143:IV151 IT153:IV156 FV143:IO151 FV153:IO156 JD144:JJ151 JD153:JJ156 JH58:JL58 JE58 JN65:JQ65 JJ65:JJ72 IV65:JH65 HX57:JL57 JE143:JG143 JK141:JL142 JO141:JP141 JN62:JO62 JC39:JG52 JG61 JH61:JJ62 JK39:JN52 JS137:KE141 JS143:KE143 JS142:JU142 JU67:JU68 JB59:JV59 JQ62:JV62 JR63:JV66 JM57:JV58 JG60:JV60 JL61:JV61 JP39:JV56 KA39:KE65 JX142:KE142 JC53:JN55 JS144 JU144:JY144 KD144:KE144 JZ144:KC145 KK149 KH148:KJ149 KH66:KK69 KI72 KI71:KJ71 KK70:KK72 KH147:KI147 KH154:KI154 KH155:KK155 KH150:KI150 KH157:KJ157 KH156:KI156 KE147:KE161 KH71:KH72 KM161:KT162 KO159:KT159 KH73:KK74 KH75:KJ75 KK75:KK78 KM72:MB75 KO77:KS77 JQ137:JQ144 JZ147:KC152 KA146:KC146 JY145:JY146 JZ39:JZ67 JZ69:JZ71 KH151:KK153 KQ80:LA81 KQ90:LA90 KQ91:KX91 KQ92:LA93 KQ94:LB97 KQ100:LK100 KQ98:LI99 KQ149:LA153 KQ85 KQ87:LB89 KQ86:KV86 KQ82:KV84 MC107:MH163 KL147:KL163 KQ143:MB148 KS107:MB142 KQ107:KR131 KM76:KN80 KM135:KN159 KO76 KQ76:KS76 KO78 KQ78:KS79 KO158 KQ154:KT158 KO160 KQ160:KT160 JC60:JC62 JI63:JQ63 JP66:JQ66 JT67 JQ67:JQ73 JT69 JX67:JX74 KA69:KB70 KB72 KC73 JU70:JU73 KC66:KE72 JI78:KE106 JI75:KA77 KE73:KE77 KI76:KJ76 KI78:KJ78 KJ77 KH80:KK80 KH83:KL146 KH81:KI81 KH82:KK82 KL68:KL82">
    <cfRule type="expression" dxfId="5352" priority="5017">
      <formula>FV$1="today"</formula>
    </cfRule>
  </conditionalFormatting>
  <conditionalFormatting sqref="FV165:HU166 IA165:IA166">
    <cfRule type="expression" dxfId="5351" priority="4230">
      <formula>FV$1="today"</formula>
    </cfRule>
  </conditionalFormatting>
  <conditionalFormatting sqref="FV169:IA182 IM173:IP173 IR173:IS173 IU173:IZ173 IH173:IL182 IM174:IZ182">
    <cfRule type="expression" dxfId="5350" priority="4226">
      <formula>FV$1="today"</formula>
    </cfRule>
  </conditionalFormatting>
  <conditionalFormatting sqref="FV70:JF70">
    <cfRule type="expression" dxfId="5349" priority="4260">
      <formula>FV$1="today"</formula>
    </cfRule>
  </conditionalFormatting>
  <conditionalFormatting sqref="FV183:JH184">
    <cfRule type="expression" dxfId="5348" priority="4201">
      <formula>FV$1="today"</formula>
    </cfRule>
  </conditionalFormatting>
  <conditionalFormatting sqref="FV1:MT1">
    <cfRule type="expression" dxfId="5347" priority="5018">
      <formula>FV$1="today"</formula>
    </cfRule>
  </conditionalFormatting>
  <conditionalFormatting sqref="FX116:GG116">
    <cfRule type="cellIs" dxfId="5346" priority="5016" operator="greaterThan">
      <formula>0</formula>
    </cfRule>
  </conditionalFormatting>
  <conditionalFormatting sqref="GH118:GP118">
    <cfRule type="cellIs" dxfId="5345" priority="4999" operator="greaterThan">
      <formula>0</formula>
    </cfRule>
  </conditionalFormatting>
  <conditionalFormatting sqref="GI115">
    <cfRule type="cellIs" dxfId="5344" priority="5015" operator="greaterThan">
      <formula>0</formula>
    </cfRule>
  </conditionalFormatting>
  <conditionalFormatting sqref="GK115 GM115:GX115 GH116:GX116">
    <cfRule type="cellIs" dxfId="5343" priority="5025" operator="greaterThan">
      <formula>0</formula>
    </cfRule>
  </conditionalFormatting>
  <conditionalFormatting sqref="GK36:GL37 BW114:GX114 GD115:GH115 FJ119:GV119 BW40:FP40">
    <cfRule type="cellIs" dxfId="5342" priority="5026" operator="greaterThan">
      <formula>0</formula>
    </cfRule>
  </conditionalFormatting>
  <conditionalFormatting sqref="GL36">
    <cfRule type="cellIs" dxfId="5341" priority="5014" operator="greaterThan">
      <formula>0</formula>
    </cfRule>
  </conditionalFormatting>
  <conditionalFormatting sqref="GL115">
    <cfRule type="cellIs" dxfId="5340" priority="5001" operator="greaterThan">
      <formula>0</formula>
    </cfRule>
  </conditionalFormatting>
  <conditionalFormatting sqref="GM37:GO37">
    <cfRule type="cellIs" dxfId="5339" priority="5000" operator="greaterThan">
      <formula>0</formula>
    </cfRule>
  </conditionalFormatting>
  <conditionalFormatting sqref="GN36">
    <cfRule type="cellIs" dxfId="5338" priority="4994" operator="greaterThan">
      <formula>0</formula>
    </cfRule>
  </conditionalFormatting>
  <conditionalFormatting sqref="GO34:GP34 GR34:GS34 GU34:IA34 GA35:IA35 BW113:FZ113">
    <cfRule type="cellIs" dxfId="5337" priority="5030" operator="greaterThan">
      <formula>0</formula>
    </cfRule>
  </conditionalFormatting>
  <conditionalFormatting sqref="GS120:GX120 GZ120:HA120">
    <cfRule type="expression" dxfId="5336" priority="4875">
      <formula>GJ$1="today"</formula>
    </cfRule>
    <cfRule type="cellIs" dxfId="5335" priority="4874" operator="greaterThan">
      <formula>0</formula>
    </cfRule>
  </conditionalFormatting>
  <conditionalFormatting sqref="GT34">
    <cfRule type="cellIs" dxfId="5334" priority="4962" operator="greaterThan">
      <formula>0</formula>
    </cfRule>
  </conditionalFormatting>
  <conditionalFormatting sqref="GT38:GU38">
    <cfRule type="cellIs" dxfId="5333" priority="4961" operator="greaterThan">
      <formula>0</formula>
    </cfRule>
  </conditionalFormatting>
  <conditionalFormatting sqref="GU41:GX41 HA43:HD43 HA45:HC45">
    <cfRule type="expression" dxfId="5332" priority="4887">
      <formula>GO$1="today"</formula>
    </cfRule>
    <cfRule type="expression" dxfId="5331" priority="4889">
      <formula>GS$1="today"</formula>
    </cfRule>
    <cfRule type="expression" dxfId="5330" priority="4888">
      <formula>GP$1="today"</formula>
    </cfRule>
    <cfRule type="expression" dxfId="5329" priority="4886">
      <formula>GR$1="today"</formula>
    </cfRule>
    <cfRule type="cellIs" dxfId="5328" priority="4885" operator="greaterThan">
      <formula>0</formula>
    </cfRule>
  </conditionalFormatting>
  <conditionalFormatting sqref="GV35">
    <cfRule type="expression" dxfId="5327" priority="4981">
      <formula>GU$1="today"</formula>
    </cfRule>
    <cfRule type="cellIs" dxfId="5326" priority="4980" operator="greaterThan">
      <formula>0</formula>
    </cfRule>
    <cfRule type="expression" dxfId="5325" priority="4985">
      <formula>GQ$1="today"</formula>
    </cfRule>
    <cfRule type="expression" dxfId="5324" priority="4982">
      <formula>GW$1="today"</formula>
    </cfRule>
    <cfRule type="expression" dxfId="5323" priority="4984">
      <formula>GS$1="today"</formula>
    </cfRule>
    <cfRule type="cellIs" dxfId="5322" priority="4983" operator="greaterThan">
      <formula>0</formula>
    </cfRule>
  </conditionalFormatting>
  <conditionalFormatting sqref="GV116">
    <cfRule type="expression" dxfId="5321" priority="4991">
      <formula>GU$1="today"</formula>
    </cfRule>
    <cfRule type="cellIs" dxfId="5320" priority="4990" operator="greaterThan">
      <formula>0</formula>
    </cfRule>
  </conditionalFormatting>
  <conditionalFormatting sqref="GV39:GW39 IB53 HZ55:HZ56 IB55:IB56 JK65:JL65 JR67:JS67 IZ69:JA69 KO77:KP77 KO78 KL78:KL82 KJ79:KK79 KO79:KP79 LF79 LJ79:LK79 KO80 KP80:KP81 LJ81:LK81 LM81 LQ81:LT81 KO82:KP157 LT83 HN125 HW129:HW133 HW135 JA139 JH141 JK141:JK142 JM142 JL143 JS149 KH163:KK163 LC171 LE177:LG177 LL179:LM179 HG49:HI49 GM115 HL44">
    <cfRule type="expression" dxfId="5319" priority="5072">
      <formula>GK$1="today"</formula>
    </cfRule>
  </conditionalFormatting>
  <conditionalFormatting sqref="GW118">
    <cfRule type="expression" dxfId="5318" priority="4989">
      <formula>GV$1="today"</formula>
    </cfRule>
    <cfRule type="cellIs" dxfId="5317" priority="4988" operator="greaterThan">
      <formula>0</formula>
    </cfRule>
  </conditionalFormatting>
  <conditionalFormatting sqref="GW43:GZ43 FQ44:HI44 GX45:GZ45 BW46:HB47 BW115:GA115 FU116:FW116 BW117:GU117 GY117 GK118 GP118:GW118 BW120:GR120 HF147:HG147">
    <cfRule type="cellIs" dxfId="5316" priority="5029" operator="greaterThan">
      <formula>0</formula>
    </cfRule>
  </conditionalFormatting>
  <conditionalFormatting sqref="GX36">
    <cfRule type="cellIs" dxfId="5315" priority="4959" operator="greaterThan">
      <formula>0</formula>
    </cfRule>
  </conditionalFormatting>
  <conditionalFormatting sqref="GX39 HP42 IN50 HV51 IQ56 HY59 JY71:KA71 KT75 KW79:KW86 LK101 HZ127:HZ128 IP130:IS133 IP137:IR138 JR137:JR144 JI138 JB139:JC139 IP139:IS144 JM142 IP145:IR146 IS146 JO147 IP147:IS166 KD161 LA169 JK170:JM170 LP183:LR183 HG49:HI49">
    <cfRule type="expression" dxfId="5314" priority="5069">
      <formula>GS$1="today"</formula>
    </cfRule>
  </conditionalFormatting>
  <conditionalFormatting sqref="GX39 HQ51:HS51 HU51:HV51 IN52 IQ56 HZ59 JI65 JM65 JT67 KF75:KG75 KG77:KH77 KM79 LH79:LI79 KM81:KO81 LO81:LP81 LV83 HZ127:HZ128 HW129:HW133 HW135 IW137 JA139 JE141:JG141 JP142 IS143 KM163 KY173 LE175 LH177:LI177 LI179:LJ179 HQ50:HR50 GP120:GQ120 JK62">
    <cfRule type="expression" dxfId="5313" priority="5067">
      <formula>GM$1="today"</formula>
    </cfRule>
  </conditionalFormatting>
  <conditionalFormatting sqref="GX39">
    <cfRule type="cellIs" dxfId="5312" priority="4973" operator="greaterThan">
      <formula>0</formula>
    </cfRule>
    <cfRule type="expression" dxfId="5311" priority="4974">
      <formula>GW$1="today"</formula>
    </cfRule>
    <cfRule type="expression" dxfId="5310" priority="4987">
      <formula>GY$1="today"</formula>
    </cfRule>
    <cfRule type="expression" dxfId="5309" priority="4975">
      <formula>GY$1="today"</formula>
    </cfRule>
    <cfRule type="expression" dxfId="5308" priority="4986">
      <formula>GW$1="today"</formula>
    </cfRule>
    <cfRule type="cellIs" dxfId="5307" priority="4976" operator="greaterThan">
      <formula>0</formula>
    </cfRule>
    <cfRule type="expression" dxfId="5306" priority="4977">
      <formula>GU$1="today"</formula>
    </cfRule>
    <cfRule type="cellIs" dxfId="5305" priority="4979" operator="greaterThan">
      <formula>0</formula>
    </cfRule>
    <cfRule type="expression" dxfId="5304" priority="4978">
      <formula>GS$1="today"</formula>
    </cfRule>
  </conditionalFormatting>
  <conditionalFormatting sqref="GX36:GY36 JW39:JW52 HR58 JI65 HR65:HR72 IZ69:JA69 KG70 HY123:HZ123 IB135:IC135 IY137:IZ137 JI138 JA139:JC139 JA140:JA142 HR141:HR142 JM142 JO145 JO147 KA155 KP163:KR165 KS164:KT164 KN165:KO165 KN167:KN168 HI49">
    <cfRule type="expression" dxfId="5303" priority="5078">
      <formula>GP$1="today"</formula>
    </cfRule>
  </conditionalFormatting>
  <conditionalFormatting sqref="GY129:IQ133 MI129:MT133">
    <cfRule type="expression" dxfId="5302" priority="4165">
      <formula>GY$1="today"</formula>
    </cfRule>
  </conditionalFormatting>
  <conditionalFormatting sqref="GZ41">
    <cfRule type="expression" dxfId="5301" priority="4891">
      <formula>GW$1="today"</formula>
    </cfRule>
    <cfRule type="expression" dxfId="5300" priority="4890">
      <formula>HD$1="today"</formula>
    </cfRule>
  </conditionalFormatting>
  <conditionalFormatting sqref="GZ41:GZ42">
    <cfRule type="cellIs" dxfId="5299" priority="4892" operator="greaterThan">
      <formula>0</formula>
    </cfRule>
  </conditionalFormatting>
  <conditionalFormatting sqref="GZ42">
    <cfRule type="expression" dxfId="5298" priority="4970">
      <formula>HA$1="today"</formula>
    </cfRule>
    <cfRule type="expression" dxfId="5297" priority="4969">
      <formula>GY$1="today"</formula>
    </cfRule>
    <cfRule type="cellIs" dxfId="5296" priority="4968" operator="greaterThan">
      <formula>0</formula>
    </cfRule>
    <cfRule type="expression" dxfId="5295" priority="4966">
      <formula>GW$1="today"</formula>
    </cfRule>
    <cfRule type="expression" dxfId="5294" priority="4964">
      <formula>HA$1="today"</formula>
    </cfRule>
    <cfRule type="expression" dxfId="5293" priority="4963">
      <formula>GY$1="today"</formula>
    </cfRule>
    <cfRule type="expression" dxfId="5292" priority="4967">
      <formula>GU$1="today"</formula>
    </cfRule>
    <cfRule type="expression" dxfId="5291" priority="4971">
      <formula>GW$1="today"</formula>
    </cfRule>
    <cfRule type="expression" dxfId="5290" priority="4972">
      <formula>GU$1="today"</formula>
    </cfRule>
    <cfRule type="cellIs" dxfId="5289" priority="4965" operator="greaterThan">
      <formula>0</formula>
    </cfRule>
  </conditionalFormatting>
  <conditionalFormatting sqref="GZ117">
    <cfRule type="cellIs" dxfId="5288" priority="4913" operator="greaterThan">
      <formula>0</formula>
    </cfRule>
    <cfRule type="expression" dxfId="5287" priority="4914">
      <formula>GR$1="today"</formula>
    </cfRule>
    <cfRule type="cellIs" dxfId="5286" priority="4929" operator="greaterThan">
      <formula>0</formula>
    </cfRule>
    <cfRule type="expression" dxfId="5285" priority="4930">
      <formula>GR$1="today"</formula>
    </cfRule>
    <cfRule type="expression" dxfId="5284" priority="4958">
      <formula>GR$1="today"</formula>
    </cfRule>
  </conditionalFormatting>
  <conditionalFormatting sqref="GZ117:HA117">
    <cfRule type="cellIs" dxfId="5283" priority="4931" operator="greaterThan">
      <formula>0</formula>
    </cfRule>
  </conditionalFormatting>
  <conditionalFormatting sqref="GZ15:HB15 HG15:HI15 HN15:HP15 HU15:HW15 II15:IK15 IP15:IR15 IW15:IY15 JD15:JF15">
    <cfRule type="cellIs" dxfId="5282" priority="5050" operator="greaterThan">
      <formula>0</formula>
    </cfRule>
  </conditionalFormatting>
  <conditionalFormatting sqref="GZ5:JH12 JJ5:MT13 DS13:JH13 FA22:GX22 EN23:GX23 GK27 GM27:GX27 FS28:FY28 GC28:GF28 GI28:GM28 GR28:GX28 GA28:GB29 FC32:GX32 FW33:IA33 BW34:GD34 GH34:GL34 FW35 BW37:FZ37 GP37:IA37 GK41 GT41 GY41 BW43:GH43 GK43 GN43 GP43 HK43:IA43 BW45:GM45 GO45:GP45 GR45 BW49:HU49 BW50:HS50 HU50:HY50 GY61:HD61 HF61:HI61 HM61 HO61:HW61 JL61:JO61 KE61:KJ61 KL61:KQ61 KS61:KX61 KZ61:LE61 LG61:LS61 LU61:LZ61 MB61 MI61:MN61 MP61:MT61 JQ61:JV62 JN62:JO62 FB63:GT63 GX63:HA63 ID63:IT63 IV63:JA63 FU111:GA111 GB113:GE113 GG113:GX113 GD116 GW117 FS118:GA118 GC118:GE118 BW121:GY121 BW122:GT122 GX122:GY122 FV126:GK126 GR126 BW129:IS133 IJ151:IK151 IN151:IO151 H11:CG11 EN22:EO22 EG23:EL23 EK24:EN24 EA26:EO26 ER26:EV26 EN27 FG28:FH28 EO29:EY29 FE29:FF29 EO30:FI30 FO30:FP30 EO35:FD35 FI35 FP35:FS35 BW116:FS116">
    <cfRule type="cellIs" dxfId="5281" priority="5058" operator="greaterThan">
      <formula>0</formula>
    </cfRule>
  </conditionalFormatting>
  <conditionalFormatting sqref="HA122:HD122">
    <cfRule type="expression" dxfId="5280" priority="4873">
      <formula>GR$1="today"</formula>
    </cfRule>
    <cfRule type="cellIs" dxfId="5279" priority="4872" operator="greaterThan">
      <formula>0</formula>
    </cfRule>
  </conditionalFormatting>
  <conditionalFormatting sqref="HC47:HI47">
    <cfRule type="cellIs" dxfId="5278" priority="4785" operator="greaterThan">
      <formula>0</formula>
    </cfRule>
  </conditionalFormatting>
  <conditionalFormatting sqref="HD121">
    <cfRule type="expression" dxfId="5277" priority="4902">
      <formula>GS$1="today"</formula>
    </cfRule>
    <cfRule type="expression" dxfId="5276" priority="4900">
      <formula>GS$1="today"</formula>
    </cfRule>
    <cfRule type="cellIs" dxfId="5275" priority="4901" operator="greaterThan">
      <formula>0</formula>
    </cfRule>
    <cfRule type="cellIs" dxfId="5274" priority="4897" operator="greaterThan">
      <formula>0</formula>
    </cfRule>
    <cfRule type="cellIs" dxfId="5273" priority="4895" operator="greaterThan">
      <formula>0</formula>
    </cfRule>
    <cfRule type="cellIs" dxfId="5272" priority="4893" operator="greaterThan">
      <formula>0</formula>
    </cfRule>
    <cfRule type="expression" dxfId="5271" priority="4894">
      <formula>GV$1="today"</formula>
    </cfRule>
    <cfRule type="cellIs" dxfId="5270" priority="4903" operator="greaterThan">
      <formula>0</formula>
    </cfRule>
    <cfRule type="expression" dxfId="5269" priority="4952">
      <formula>GV$1="today"</formula>
    </cfRule>
    <cfRule type="cellIs" dxfId="5268" priority="4899" operator="greaterThan">
      <formula>0</formula>
    </cfRule>
    <cfRule type="expression" dxfId="5267" priority="4896">
      <formula>GV$1="today"</formula>
    </cfRule>
    <cfRule type="expression" dxfId="5266" priority="4898">
      <formula>GV$1="today"</formula>
    </cfRule>
    <cfRule type="expression" dxfId="5265" priority="4904">
      <formula>GS$1="today"</formula>
    </cfRule>
    <cfRule type="expression" dxfId="5264" priority="4905">
      <formula>HA$1="today"</formula>
    </cfRule>
    <cfRule type="cellIs" dxfId="5263" priority="4906" operator="greaterThan">
      <formula>0</formula>
    </cfRule>
  </conditionalFormatting>
  <conditionalFormatting sqref="HD123:HD124">
    <cfRule type="cellIs" dxfId="5262" priority="4950" operator="greaterThan">
      <formula>0</formula>
    </cfRule>
    <cfRule type="expression" dxfId="5261" priority="4951">
      <formula>GV$1="today"</formula>
    </cfRule>
  </conditionalFormatting>
  <conditionalFormatting sqref="HD47:HI47">
    <cfRule type="expression" dxfId="5260" priority="4786">
      <formula>HA$1="today"</formula>
    </cfRule>
    <cfRule type="expression" dxfId="5259" priority="4789">
      <formula>HB$1="today"</formula>
    </cfRule>
    <cfRule type="expression" dxfId="5258" priority="4787">
      <formula>GX$1="today"</formula>
    </cfRule>
    <cfRule type="expression" dxfId="5257" priority="4788">
      <formula>GY$1="today"</formula>
    </cfRule>
  </conditionalFormatting>
  <conditionalFormatting sqref="HE49">
    <cfRule type="expression" dxfId="5256" priority="5006">
      <formula>HA$1="today"</formula>
    </cfRule>
    <cfRule type="expression" dxfId="5255" priority="5087">
      <formula>HG$1="today"</formula>
    </cfRule>
  </conditionalFormatting>
  <conditionalFormatting sqref="HE119 GU34 HD39">
    <cfRule type="expression" dxfId="5254" priority="5013">
      <formula>GR$1="today"</formula>
    </cfRule>
  </conditionalFormatting>
  <conditionalFormatting sqref="HE119">
    <cfRule type="expression" dxfId="5253" priority="4912">
      <formula>GW$1="today"</formula>
    </cfRule>
    <cfRule type="cellIs" dxfId="5252" priority="4911" operator="greaterThan">
      <formula>0</formula>
    </cfRule>
    <cfRule type="expression" dxfId="5251" priority="4910">
      <formula>GW$1="today"</formula>
    </cfRule>
    <cfRule type="cellIs" dxfId="5250" priority="4909" operator="greaterThan">
      <formula>0</formula>
    </cfRule>
    <cfRule type="cellIs" dxfId="5249" priority="4907" operator="greaterThan">
      <formula>0</formula>
    </cfRule>
    <cfRule type="expression" dxfId="5248" priority="4928">
      <formula>GT$1="today"</formula>
    </cfRule>
    <cfRule type="expression" dxfId="5247" priority="4908">
      <formula>GW$1="today"</formula>
    </cfRule>
    <cfRule type="cellIs" dxfId="5246" priority="4927" operator="greaterThan">
      <formula>0</formula>
    </cfRule>
    <cfRule type="expression" dxfId="5245" priority="4957">
      <formula>GT$1="today"</formula>
    </cfRule>
    <cfRule type="expression" dxfId="5244" priority="4926">
      <formula>GT$1="today"</formula>
    </cfRule>
    <cfRule type="cellIs" dxfId="5243" priority="4925" operator="greaterThan">
      <formula>0</formula>
    </cfRule>
  </conditionalFormatting>
  <conditionalFormatting sqref="HE119:HF119">
    <cfRule type="cellIs" dxfId="5242" priority="4956" operator="greaterThan">
      <formula>0</formula>
    </cfRule>
  </conditionalFormatting>
  <conditionalFormatting sqref="HF49">
    <cfRule type="expression" dxfId="5241" priority="4992">
      <formula>HF$1="today"</formula>
    </cfRule>
  </conditionalFormatting>
  <conditionalFormatting sqref="HF119 HG124 HY135:HZ135 IB135 JV167:KM168 JP169:KN182 JI169:JI184 JP183:KP185">
    <cfRule type="expression" dxfId="5240" priority="5073">
      <formula>GY$1="today"</formula>
    </cfRule>
  </conditionalFormatting>
  <conditionalFormatting sqref="HF171:HG171">
    <cfRule type="cellIs" dxfId="5239" priority="4231" operator="greaterThan">
      <formula>0</formula>
    </cfRule>
  </conditionalFormatting>
  <conditionalFormatting sqref="HF49:HI49">
    <cfRule type="cellIs" dxfId="5238" priority="4993" operator="greaterThan">
      <formula>0</formula>
    </cfRule>
  </conditionalFormatting>
  <conditionalFormatting sqref="HG121">
    <cfRule type="cellIs" dxfId="5237" priority="4923" operator="greaterThan">
      <formula>0</formula>
    </cfRule>
    <cfRule type="expression" dxfId="5236" priority="4924">
      <formula>GY$1="today"</formula>
    </cfRule>
  </conditionalFormatting>
  <conditionalFormatting sqref="HH124:HK124">
    <cfRule type="cellIs" dxfId="5235" priority="4724" operator="greaterThan">
      <formula>0</formula>
    </cfRule>
    <cfRule type="expression" dxfId="5234" priority="4725">
      <formula>GY$1="today"</formula>
    </cfRule>
  </conditionalFormatting>
  <conditionalFormatting sqref="HI40 HD46:HE46 HB48:HE54 IN50 HQ51:HS51 IK54 HZ55 HB55:HD56 HE56 HB57:HE60 JJ59:JJ62 IS67:IT67 KC81:KD81 LK83 IN125 IN127 JU130 JK141:JK142 IS143 HZ153 KA157:KA161 JU161:JU162 KR166 HC47 JL62">
    <cfRule type="expression" dxfId="5233" priority="5074">
      <formula>HA$1="today"</formula>
    </cfRule>
  </conditionalFormatting>
  <conditionalFormatting sqref="HI40">
    <cfRule type="cellIs" dxfId="5232" priority="4792" operator="greaterThan">
      <formula>0</formula>
    </cfRule>
    <cfRule type="expression" dxfId="5231" priority="4793">
      <formula>HA$1="today"</formula>
    </cfRule>
    <cfRule type="cellIs" dxfId="5230" priority="4794" operator="greaterThan">
      <formula>0</formula>
    </cfRule>
    <cfRule type="expression" dxfId="5229" priority="4795">
      <formula>HA$1="today"</formula>
    </cfRule>
    <cfRule type="cellIs" dxfId="5228" priority="4796" operator="greaterThan">
      <formula>0</formula>
    </cfRule>
    <cfRule type="expression" dxfId="5227" priority="4797">
      <formula>GX$1="today"</formula>
    </cfRule>
    <cfRule type="cellIs" dxfId="5226" priority="4798" operator="greaterThan">
      <formula>0</formula>
    </cfRule>
    <cfRule type="expression" dxfId="5225" priority="4799">
      <formula>GX$1="today"</formula>
    </cfRule>
    <cfRule type="cellIs" dxfId="5224" priority="4800" operator="greaterThan">
      <formula>0</formula>
    </cfRule>
    <cfRule type="expression" dxfId="5223" priority="4801">
      <formula>GX$1="today"</formula>
    </cfRule>
    <cfRule type="expression" dxfId="5222" priority="4791">
      <formula>HA$1="today"</formula>
    </cfRule>
    <cfRule type="expression" dxfId="5221" priority="4804">
      <formula>HA$1="today"</formula>
    </cfRule>
    <cfRule type="cellIs" dxfId="5220" priority="4948" operator="greaterThan">
      <formula>0</formula>
    </cfRule>
    <cfRule type="expression" dxfId="5219" priority="4949">
      <formula>GZ$1="today"</formula>
    </cfRule>
    <cfRule type="expression" dxfId="5218" priority="4802">
      <formula>HF$1="today"</formula>
    </cfRule>
    <cfRule type="cellIs" dxfId="5217" priority="4790" operator="greaterThan">
      <formula>0</formula>
    </cfRule>
    <cfRule type="cellIs" dxfId="5216" priority="4803" operator="greaterThan">
      <formula>0</formula>
    </cfRule>
  </conditionalFormatting>
  <conditionalFormatting sqref="HJ49:HP49">
    <cfRule type="expression" dxfId="5215" priority="4641">
      <formula>HG$1="today"</formula>
    </cfRule>
    <cfRule type="expression" dxfId="5214" priority="4642">
      <formula>HI$1="today"</formula>
    </cfRule>
    <cfRule type="expression" dxfId="5213" priority="4643">
      <formula>GW$1="today"</formula>
    </cfRule>
  </conditionalFormatting>
  <conditionalFormatting sqref="HK44">
    <cfRule type="cellIs" dxfId="5212" priority="4754" operator="greaterThan">
      <formula>0</formula>
    </cfRule>
    <cfRule type="expression" dxfId="5211" priority="4753">
      <formula>GZ$1="today"</formula>
    </cfRule>
    <cfRule type="cellIs" dxfId="5210" priority="4752" operator="greaterThan">
      <formula>0</formula>
    </cfRule>
    <cfRule type="expression" dxfId="5209" priority="4751">
      <formula>HC$1="today"</formula>
    </cfRule>
    <cfRule type="cellIs" dxfId="5208" priority="4750" operator="greaterThan">
      <formula>0</formula>
    </cfRule>
    <cfRule type="expression" dxfId="5207" priority="4749">
      <formula>HC$1="today"</formula>
    </cfRule>
    <cfRule type="cellIs" dxfId="5206" priority="4748" operator="greaterThan">
      <formula>0</formula>
    </cfRule>
    <cfRule type="expression" dxfId="5205" priority="4747">
      <formula>HC$1="today"</formula>
    </cfRule>
    <cfRule type="cellIs" dxfId="5204" priority="4746" operator="greaterThan">
      <formula>0</formula>
    </cfRule>
    <cfRule type="expression" dxfId="5203" priority="4764">
      <formula>HJ$1="today"</formula>
    </cfRule>
    <cfRule type="cellIs" dxfId="5202" priority="4763" operator="greaterThan">
      <formula>0</formula>
    </cfRule>
    <cfRule type="expression" dxfId="5201" priority="4762">
      <formula>HB$1="today"</formula>
    </cfRule>
    <cfRule type="cellIs" dxfId="5200" priority="4761" operator="greaterThan">
      <formula>0</formula>
    </cfRule>
    <cfRule type="expression" dxfId="5199" priority="4760">
      <formula>HC$1="today"</formula>
    </cfRule>
    <cfRule type="cellIs" dxfId="5198" priority="4759" operator="greaterThan">
      <formula>0</formula>
    </cfRule>
    <cfRule type="expression" dxfId="5197" priority="4758">
      <formula>HH$1="today"</formula>
    </cfRule>
    <cfRule type="expression" dxfId="5196" priority="4757">
      <formula>GZ$1="today"</formula>
    </cfRule>
    <cfRule type="cellIs" dxfId="5195" priority="4756" operator="greaterThan">
      <formula>0</formula>
    </cfRule>
    <cfRule type="expression" dxfId="5194" priority="4755">
      <formula>GZ$1="today"</formula>
    </cfRule>
  </conditionalFormatting>
  <conditionalFormatting sqref="HK46">
    <cfRule type="expression" dxfId="5193" priority="4737">
      <formula>GZ$1="today"</formula>
    </cfRule>
    <cfRule type="expression" dxfId="5192" priority="4738">
      <formula>HH$1="today"</formula>
    </cfRule>
    <cfRule type="cellIs" dxfId="5191" priority="4736" operator="greaterThan">
      <formula>0</formula>
    </cfRule>
    <cfRule type="expression" dxfId="5190" priority="4733">
      <formula>GZ$1="today"</formula>
    </cfRule>
    <cfRule type="expression" dxfId="5189" priority="4735">
      <formula>GZ$1="today"</formula>
    </cfRule>
    <cfRule type="expression" dxfId="5188" priority="4731">
      <formula>HC$1="today"</formula>
    </cfRule>
    <cfRule type="cellIs" dxfId="5187" priority="4730" operator="greaterThan">
      <formula>0</formula>
    </cfRule>
    <cfRule type="expression" dxfId="5186" priority="4729">
      <formula>HC$1="today"</formula>
    </cfRule>
    <cfRule type="cellIs" dxfId="5185" priority="4728" operator="greaterThan">
      <formula>0</formula>
    </cfRule>
    <cfRule type="cellIs" dxfId="5184" priority="4726" operator="greaterThan">
      <formula>0</formula>
    </cfRule>
    <cfRule type="cellIs" dxfId="5183" priority="4734" operator="greaterThan">
      <formula>0</formula>
    </cfRule>
    <cfRule type="cellIs" dxfId="5182" priority="4732" operator="greaterThan">
      <formula>0</formula>
    </cfRule>
    <cfRule type="expression" dxfId="5181" priority="4727">
      <formula>HC$1="today"</formula>
    </cfRule>
    <cfRule type="expression" dxfId="5180" priority="4745">
      <formula>HK$1="today"</formula>
    </cfRule>
    <cfRule type="expression" dxfId="5179" priority="4744">
      <formula>HJ$1="today"</formula>
    </cfRule>
    <cfRule type="cellIs" dxfId="5178" priority="4743" operator="greaterThan">
      <formula>0</formula>
    </cfRule>
    <cfRule type="expression" dxfId="5177" priority="4742">
      <formula>HB$1="today"</formula>
    </cfRule>
    <cfRule type="cellIs" dxfId="5176" priority="4741" operator="greaterThan">
      <formula>0</formula>
    </cfRule>
    <cfRule type="expression" dxfId="5175" priority="4740">
      <formula>HC$1="today"</formula>
    </cfRule>
    <cfRule type="cellIs" dxfId="5174" priority="4739" operator="greaterThan">
      <formula>0</formula>
    </cfRule>
  </conditionalFormatting>
  <conditionalFormatting sqref="HK121">
    <cfRule type="expression" dxfId="5173" priority="4770">
      <formula>HC$1="today"</formula>
    </cfRule>
    <cfRule type="cellIs" dxfId="5172" priority="4921" operator="greaterThan">
      <formula>0</formula>
    </cfRule>
    <cfRule type="expression" dxfId="5171" priority="4922">
      <formula>HC$1="today"</formula>
    </cfRule>
    <cfRule type="cellIs" dxfId="5170" priority="4767" operator="greaterThan">
      <formula>0</formula>
    </cfRule>
    <cfRule type="expression" dxfId="5169" priority="4768">
      <formula>HC$1="today"</formula>
    </cfRule>
    <cfRule type="cellIs" dxfId="5168" priority="4765" operator="greaterThan">
      <formula>0</formula>
    </cfRule>
    <cfRule type="expression" dxfId="5167" priority="4772">
      <formula>GZ$1="today"</formula>
    </cfRule>
    <cfRule type="cellIs" dxfId="5166" priority="4773" operator="greaterThan">
      <formula>0</formula>
    </cfRule>
    <cfRule type="cellIs" dxfId="5165" priority="4769" operator="greaterThan">
      <formula>0</formula>
    </cfRule>
    <cfRule type="cellIs" dxfId="5164" priority="4775" operator="greaterThan">
      <formula>0</formula>
    </cfRule>
    <cfRule type="expression" dxfId="5163" priority="4766">
      <formula>HC$1="today"</formula>
    </cfRule>
    <cfRule type="expression" dxfId="5162" priority="4776">
      <formula>GZ$1="today"</formula>
    </cfRule>
    <cfRule type="expression" dxfId="5161" priority="4777">
      <formula>HH$1="today"</formula>
    </cfRule>
    <cfRule type="cellIs" dxfId="5160" priority="4778" operator="greaterThan">
      <formula>0</formula>
    </cfRule>
    <cfRule type="expression" dxfId="5159" priority="4779">
      <formula>HC$1="today"</formula>
    </cfRule>
    <cfRule type="cellIs" dxfId="5158" priority="4780" operator="greaterThan">
      <formula>0</formula>
    </cfRule>
    <cfRule type="expression" dxfId="5157" priority="4781">
      <formula>HB$1="today"</formula>
    </cfRule>
    <cfRule type="expression" dxfId="5156" priority="4782">
      <formula>HJ$1="today"</formula>
    </cfRule>
    <cfRule type="cellIs" dxfId="5155" priority="4771" operator="greaterThan">
      <formula>0</formula>
    </cfRule>
    <cfRule type="expression" dxfId="5154" priority="4774">
      <formula>GZ$1="today"</formula>
    </cfRule>
  </conditionalFormatting>
  <conditionalFormatting sqref="HK123">
    <cfRule type="cellIs" dxfId="5153" priority="4683" operator="greaterThan">
      <formula>0</formula>
    </cfRule>
    <cfRule type="expression" dxfId="5152" priority="4682">
      <formula>HC$1="today"</formula>
    </cfRule>
    <cfRule type="cellIs" dxfId="5151" priority="4681" operator="greaterThan">
      <formula>0</formula>
    </cfRule>
    <cfRule type="expression" dxfId="5150" priority="4680">
      <formula>HC$1="today"</formula>
    </cfRule>
    <cfRule type="cellIs" dxfId="5149" priority="4679" operator="greaterThan">
      <formula>0</formula>
    </cfRule>
    <cfRule type="expression" dxfId="5148" priority="4678">
      <formula>HC$1="today"</formula>
    </cfRule>
    <cfRule type="cellIs" dxfId="5147" priority="4677" operator="greaterThan">
      <formula>0</formula>
    </cfRule>
    <cfRule type="expression" dxfId="5146" priority="4920">
      <formula>HC$1="today"</formula>
    </cfRule>
    <cfRule type="cellIs" dxfId="5145" priority="4919" operator="greaterThan">
      <formula>0</formula>
    </cfRule>
    <cfRule type="expression" dxfId="5144" priority="4821">
      <formula>HC$1="today"</formula>
    </cfRule>
    <cfRule type="cellIs" dxfId="5143" priority="4820" operator="greaterThan">
      <formula>0</formula>
    </cfRule>
    <cfRule type="expression" dxfId="5142" priority="4696">
      <formula>HC$1="today"</formula>
    </cfRule>
    <cfRule type="cellIs" dxfId="5141" priority="4695" operator="greaterThan">
      <formula>0</formula>
    </cfRule>
    <cfRule type="expression" dxfId="5140" priority="4694">
      <formula>HJ$1="today"</formula>
    </cfRule>
    <cfRule type="expression" dxfId="5139" priority="4693">
      <formula>HB$1="today"</formula>
    </cfRule>
    <cfRule type="cellIs" dxfId="5138" priority="4692" operator="greaterThan">
      <formula>0</formula>
    </cfRule>
    <cfRule type="expression" dxfId="5137" priority="4691">
      <formula>HC$1="today"</formula>
    </cfRule>
    <cfRule type="cellIs" dxfId="5136" priority="4690" operator="greaterThan">
      <formula>0</formula>
    </cfRule>
    <cfRule type="expression" dxfId="5135" priority="4689">
      <formula>HH$1="today"</formula>
    </cfRule>
    <cfRule type="expression" dxfId="5134" priority="4688">
      <formula>GZ$1="today"</formula>
    </cfRule>
    <cfRule type="cellIs" dxfId="5133" priority="4687" operator="greaterThan">
      <formula>0</formula>
    </cfRule>
    <cfRule type="expression" dxfId="5132" priority="4686">
      <formula>GZ$1="today"</formula>
    </cfRule>
    <cfRule type="cellIs" dxfId="5131" priority="4685" operator="greaterThan">
      <formula>0</formula>
    </cfRule>
    <cfRule type="expression" dxfId="5130" priority="4684">
      <formula>GZ$1="today"</formula>
    </cfRule>
  </conditionalFormatting>
  <conditionalFormatting sqref="HL44">
    <cfRule type="cellIs" dxfId="5129" priority="4945" operator="greaterThan">
      <formula>0</formula>
    </cfRule>
  </conditionalFormatting>
  <conditionalFormatting sqref="HM126:HS126">
    <cfRule type="expression" dxfId="5128" priority="4567">
      <formula>HD$1="today"</formula>
    </cfRule>
    <cfRule type="cellIs" dxfId="5127" priority="4566" operator="greaterThan">
      <formula>0</formula>
    </cfRule>
  </conditionalFormatting>
  <conditionalFormatting sqref="HN125">
    <cfRule type="expression" dxfId="5126" priority="4947">
      <formula>HD$1="today"</formula>
    </cfRule>
    <cfRule type="cellIs" dxfId="5125" priority="4946" operator="greaterThan">
      <formula>0</formula>
    </cfRule>
  </conditionalFormatting>
  <conditionalFormatting sqref="HN125:HO125 KB157 KC159">
    <cfRule type="expression" dxfId="5124" priority="5106">
      <formula>IB$1="today"</formula>
    </cfRule>
  </conditionalFormatting>
  <conditionalFormatting sqref="HO44">
    <cfRule type="cellIs" dxfId="5123" priority="4714" operator="greaterThan">
      <formula>0</formula>
    </cfRule>
    <cfRule type="expression" dxfId="5122" priority="4715">
      <formula>HN$1="today"</formula>
    </cfRule>
    <cfRule type="expression" dxfId="5121" priority="4700">
      <formula>HG$1="today"</formula>
    </cfRule>
    <cfRule type="cellIs" dxfId="5120" priority="4699" operator="greaterThan">
      <formula>0</formula>
    </cfRule>
    <cfRule type="cellIs" dxfId="5119" priority="4705" operator="greaterThan">
      <formula>0</formula>
    </cfRule>
    <cfRule type="expression" dxfId="5118" priority="4704">
      <formula>HD$1="today"</formula>
    </cfRule>
    <cfRule type="expression" dxfId="5117" priority="4706">
      <formula>HD$1="today"</formula>
    </cfRule>
    <cfRule type="cellIs" dxfId="5116" priority="4703" operator="greaterThan">
      <formula>0</formula>
    </cfRule>
    <cfRule type="cellIs" dxfId="5115" priority="4712" operator="greaterThan">
      <formula>0</formula>
    </cfRule>
    <cfRule type="expression" dxfId="5114" priority="4702">
      <formula>HG$1="today"</formula>
    </cfRule>
    <cfRule type="cellIs" dxfId="5113" priority="4707" operator="greaterThan">
      <formula>0</formula>
    </cfRule>
    <cfRule type="expression" dxfId="5112" priority="4708">
      <formula>HD$1="today"</formula>
    </cfRule>
    <cfRule type="expression" dxfId="5111" priority="4709">
      <formula>HL$1="today"</formula>
    </cfRule>
    <cfRule type="expression" dxfId="5110" priority="4698">
      <formula>HG$1="today"</formula>
    </cfRule>
    <cfRule type="cellIs" dxfId="5109" priority="4710" operator="greaterThan">
      <formula>0</formula>
    </cfRule>
    <cfRule type="cellIs" dxfId="5108" priority="4697" operator="greaterThan">
      <formula>0</formula>
    </cfRule>
    <cfRule type="expression" dxfId="5107" priority="4711">
      <formula>HG$1="today"</formula>
    </cfRule>
    <cfRule type="cellIs" dxfId="5106" priority="4701" operator="greaterThan">
      <formula>0</formula>
    </cfRule>
    <cfRule type="expression" dxfId="5105" priority="4713">
      <formula>HF$1="today"</formula>
    </cfRule>
  </conditionalFormatting>
  <conditionalFormatting sqref="HO48">
    <cfRule type="expression" dxfId="5104" priority="4669">
      <formula>HD$1="today"</formula>
    </cfRule>
    <cfRule type="expression" dxfId="5103" priority="4670">
      <formula>HL$1="today"</formula>
    </cfRule>
    <cfRule type="cellIs" dxfId="5102" priority="4671" operator="greaterThan">
      <formula>0</formula>
    </cfRule>
    <cfRule type="expression" dxfId="5101" priority="4672">
      <formula>HG$1="today"</formula>
    </cfRule>
    <cfRule type="cellIs" dxfId="5100" priority="4673" operator="greaterThan">
      <formula>0</formula>
    </cfRule>
    <cfRule type="expression" dxfId="5099" priority="4674">
      <formula>HF$1="today"</formula>
    </cfRule>
    <cfRule type="cellIs" dxfId="5098" priority="4675" operator="greaterThan">
      <formula>0</formula>
    </cfRule>
    <cfRule type="expression" dxfId="5097" priority="4676">
      <formula>HN$1="today"</formula>
    </cfRule>
    <cfRule type="expression" dxfId="5096" priority="4663">
      <formula>HG$1="today"</formula>
    </cfRule>
    <cfRule type="cellIs" dxfId="5095" priority="4662" operator="greaterThan">
      <formula>0</formula>
    </cfRule>
    <cfRule type="expression" dxfId="5094" priority="4661">
      <formula>HG$1="today"</formula>
    </cfRule>
    <cfRule type="cellIs" dxfId="5093" priority="4660" operator="greaterThan">
      <formula>0</formula>
    </cfRule>
    <cfRule type="expression" dxfId="5092" priority="4659">
      <formula>HG$1="today"</formula>
    </cfRule>
    <cfRule type="cellIs" dxfId="5091" priority="4668" operator="greaterThan">
      <formula>0</formula>
    </cfRule>
    <cfRule type="cellIs" dxfId="5090" priority="4664" operator="greaterThan">
      <formula>0</formula>
    </cfRule>
    <cfRule type="cellIs" dxfId="5089" priority="4658" operator="greaterThan">
      <formula>0</formula>
    </cfRule>
    <cfRule type="expression" dxfId="5088" priority="4667">
      <formula>HD$1="today"</formula>
    </cfRule>
    <cfRule type="cellIs" dxfId="5087" priority="4666" operator="greaterThan">
      <formula>0</formula>
    </cfRule>
    <cfRule type="expression" dxfId="5086" priority="4665">
      <formula>HD$1="today"</formula>
    </cfRule>
  </conditionalFormatting>
  <conditionalFormatting sqref="HP42">
    <cfRule type="expression" dxfId="5085" priority="4944">
      <formula>HM$1="today"</formula>
    </cfRule>
    <cfRule type="cellIs" dxfId="5084" priority="4943" operator="greaterThan">
      <formula>0</formula>
    </cfRule>
    <cfRule type="expression" dxfId="5083" priority="4942">
      <formula>HE$1="today"</formula>
    </cfRule>
    <cfRule type="cellIs" dxfId="5082" priority="4941" operator="greaterThan">
      <formula>0</formula>
    </cfRule>
  </conditionalFormatting>
  <conditionalFormatting sqref="HP42:HQ42 KG81:KG144 KA68 KG5:KG66 HP41:HR41 JH63 JS67 JT69 KG70 JY71 KF73 KM79 JG141 KG162:KG166 LD175 KG175:KG182 LP181">
    <cfRule type="expression" dxfId="5081" priority="4639">
      <formula>HO$1="today"</formula>
    </cfRule>
  </conditionalFormatting>
  <conditionalFormatting sqref="HQ42">
    <cfRule type="expression" dxfId="5080" priority="4635">
      <formula>HI$1="today"</formula>
    </cfRule>
    <cfRule type="expression" dxfId="5079" priority="4630">
      <formula>HF$1="today"</formula>
    </cfRule>
    <cfRule type="cellIs" dxfId="5078" priority="4634" operator="greaterThan">
      <formula>0</formula>
    </cfRule>
    <cfRule type="cellIs" dxfId="5077" priority="4638" operator="greaterThan">
      <formula>0</formula>
    </cfRule>
    <cfRule type="expression" dxfId="5076" priority="4637">
      <formula>HH$1="today"</formula>
    </cfRule>
    <cfRule type="cellIs" dxfId="5075" priority="4636" operator="greaterThan">
      <formula>0</formula>
    </cfRule>
    <cfRule type="cellIs" dxfId="5074" priority="4621" operator="greaterThan">
      <formula>0</formula>
    </cfRule>
    <cfRule type="expression" dxfId="5073" priority="4640">
      <formula>HQ$1="today"</formula>
    </cfRule>
    <cfRule type="cellIs" dxfId="5072" priority="4627" operator="greaterThan">
      <formula>0</formula>
    </cfRule>
    <cfRule type="expression" dxfId="5071" priority="4633">
      <formula>HN$1="today"</formula>
    </cfRule>
    <cfRule type="expression" dxfId="5070" priority="4632">
      <formula>HF$1="today"</formula>
    </cfRule>
    <cfRule type="cellIs" dxfId="5069" priority="4631" operator="greaterThan">
      <formula>0</formula>
    </cfRule>
    <cfRule type="cellIs" dxfId="5068" priority="4629" operator="greaterThan">
      <formula>0</formula>
    </cfRule>
    <cfRule type="expression" dxfId="5067" priority="4628">
      <formula>HF$1="today"</formula>
    </cfRule>
    <cfRule type="expression" dxfId="5066" priority="4626">
      <formula>HI$1="today"</formula>
    </cfRule>
    <cfRule type="cellIs" dxfId="5065" priority="4625" operator="greaterThan">
      <formula>0</formula>
    </cfRule>
    <cfRule type="expression" dxfId="5064" priority="4624">
      <formula>HI$1="today"</formula>
    </cfRule>
    <cfRule type="cellIs" dxfId="5063" priority="4623" operator="greaterThan">
      <formula>0</formula>
    </cfRule>
    <cfRule type="expression" dxfId="5062" priority="4622">
      <formula>HI$1="today"</formula>
    </cfRule>
  </conditionalFormatting>
  <conditionalFormatting sqref="HQ50">
    <cfRule type="cellIs" dxfId="5061" priority="4938" operator="greaterThan">
      <formula>0</formula>
    </cfRule>
    <cfRule type="cellIs" dxfId="5060" priority="4940" operator="greaterThan">
      <formula>0</formula>
    </cfRule>
    <cfRule type="expression" dxfId="5059" priority="4939">
      <formula>HH$1="today"</formula>
    </cfRule>
  </conditionalFormatting>
  <conditionalFormatting sqref="HQ53 HQ55:HQ56 HQ58 JI65 HQ65:HQ72 JD71:JH71 KO93:KP106 LL101 ML105:MN106 HY123:HZ123 IC135 IW137 JA139 JH141 HQ141:HQ142 JM142 JL143 JR149 JZ155 KH163">
    <cfRule type="expression" dxfId="5058" priority="5077">
      <formula>HH$1="today"</formula>
    </cfRule>
  </conditionalFormatting>
  <conditionalFormatting sqref="HQ51:HS51 HU51 JI65 JM65 JO67 JO93:JO106 JK130:JM130 JO130:JO133 JK131:JN131 JK132:JM132 KQ132:KR132 JK133:JN133 JA139 JG141 JH143:JI143 JK145:JK146 HU147 JR147 JK147:JO148 JK149:JM149 JO149:JO151 JK150:JN152 JO152:JP152 JK153:JM153 JO153:JO185 JK154:JN154 JK155:JM155 JK156:JN166 KW167 JL146:JO146">
    <cfRule type="expression" dxfId="5057" priority="5081">
      <formula>HD$1="today"</formula>
    </cfRule>
  </conditionalFormatting>
  <conditionalFormatting sqref="HS48">
    <cfRule type="cellIs" dxfId="5056" priority="4600" operator="greaterThan">
      <formula>0</formula>
    </cfRule>
    <cfRule type="expression" dxfId="5055" priority="4601">
      <formula>HK$1="today"</formula>
    </cfRule>
    <cfRule type="cellIs" dxfId="5054" priority="4613" operator="greaterThan">
      <formula>0</formula>
    </cfRule>
    <cfRule type="expression" dxfId="5053" priority="4603">
      <formula>HH$1="today"</formula>
    </cfRule>
    <cfRule type="cellIs" dxfId="5052" priority="4604" operator="greaterThan">
      <formula>0</formula>
    </cfRule>
    <cfRule type="expression" dxfId="5051" priority="4605">
      <formula>HH$1="today"</formula>
    </cfRule>
    <cfRule type="cellIs" dxfId="5050" priority="4606" operator="greaterThan">
      <formula>0</formula>
    </cfRule>
    <cfRule type="expression" dxfId="5049" priority="4607">
      <formula>HH$1="today"</formula>
    </cfRule>
    <cfRule type="expression" dxfId="5048" priority="4608">
      <formula>HP$1="today"</formula>
    </cfRule>
    <cfRule type="cellIs" dxfId="5047" priority="4609" operator="greaterThan">
      <formula>0</formula>
    </cfRule>
    <cfRule type="expression" dxfId="5046" priority="4610">
      <formula>HK$1="today"</formula>
    </cfRule>
    <cfRule type="cellIs" dxfId="5045" priority="4611" operator="greaterThan">
      <formula>0</formula>
    </cfRule>
    <cfRule type="expression" dxfId="5044" priority="4918">
      <formula>HU$1="today"</formula>
    </cfRule>
    <cfRule type="cellIs" dxfId="5043" priority="4917" operator="greaterThan">
      <formula>0</formula>
    </cfRule>
    <cfRule type="cellIs" dxfId="5042" priority="4602" operator="greaterThan">
      <formula>0</formula>
    </cfRule>
    <cfRule type="expression" dxfId="5041" priority="4916">
      <formula>HM$1="today"</formula>
    </cfRule>
    <cfRule type="cellIs" dxfId="5040" priority="4915" operator="greaterThan">
      <formula>0</formula>
    </cfRule>
    <cfRule type="expression" dxfId="5039" priority="4719">
      <formula>HU$1="today"</formula>
    </cfRule>
    <cfRule type="cellIs" dxfId="5038" priority="4718" operator="greaterThan">
      <formula>0</formula>
    </cfRule>
    <cfRule type="expression" dxfId="5037" priority="4612">
      <formula>HJ$1="today"</formula>
    </cfRule>
    <cfRule type="expression" dxfId="5036" priority="4717">
      <formula>HM$1="today"</formula>
    </cfRule>
    <cfRule type="cellIs" dxfId="5035" priority="4716" operator="greaterThan">
      <formula>0</formula>
    </cfRule>
    <cfRule type="expression" dxfId="5034" priority="4597">
      <formula>HK$1="today"</formula>
    </cfRule>
    <cfRule type="cellIs" dxfId="5033" priority="4598" operator="greaterThan">
      <formula>0</formula>
    </cfRule>
    <cfRule type="expression" dxfId="5032" priority="4599">
      <formula>HK$1="today"</formula>
    </cfRule>
    <cfRule type="cellIs" dxfId="5031" priority="4596" operator="greaterThan">
      <formula>0</formula>
    </cfRule>
    <cfRule type="expression" dxfId="5030" priority="4614">
      <formula>HR$1="today"</formula>
    </cfRule>
  </conditionalFormatting>
  <conditionalFormatting sqref="HS50">
    <cfRule type="expression" dxfId="5029" priority="4569">
      <formula>HK$1="today"</formula>
    </cfRule>
    <cfRule type="cellIs" dxfId="5028" priority="4570" operator="greaterThan">
      <formula>0</formula>
    </cfRule>
    <cfRule type="expression" dxfId="5027" priority="4571">
      <formula>HK$1="today"</formula>
    </cfRule>
    <cfRule type="cellIs" dxfId="5026" priority="4572" operator="greaterThan">
      <formula>0</formula>
    </cfRule>
    <cfRule type="expression" dxfId="5025" priority="4573">
      <formula>HK$1="today"</formula>
    </cfRule>
    <cfRule type="cellIs" dxfId="5024" priority="4574" operator="greaterThan">
      <formula>0</formula>
    </cfRule>
    <cfRule type="expression" dxfId="5023" priority="4575">
      <formula>HH$1="today"</formula>
    </cfRule>
    <cfRule type="cellIs" dxfId="5022" priority="4576" operator="greaterThan">
      <formula>0</formula>
    </cfRule>
    <cfRule type="expression" dxfId="5021" priority="4577">
      <formula>HH$1="today"</formula>
    </cfRule>
    <cfRule type="cellIs" dxfId="5020" priority="4578" operator="greaterThan">
      <formula>0</formula>
    </cfRule>
    <cfRule type="expression" dxfId="5019" priority="4579">
      <formula>HH$1="today"</formula>
    </cfRule>
    <cfRule type="expression" dxfId="5018" priority="4580">
      <formula>HP$1="today"</formula>
    </cfRule>
    <cfRule type="cellIs" dxfId="5017" priority="4581" operator="greaterThan">
      <formula>0</formula>
    </cfRule>
    <cfRule type="expression" dxfId="5016" priority="4582">
      <formula>HK$1="today"</formula>
    </cfRule>
    <cfRule type="cellIs" dxfId="5015" priority="4583" operator="greaterThan">
      <formula>0</formula>
    </cfRule>
    <cfRule type="expression" dxfId="5014" priority="4584">
      <formula>HJ$1="today"</formula>
    </cfRule>
    <cfRule type="cellIs" dxfId="5013" priority="4585" operator="greaterThan">
      <formula>0</formula>
    </cfRule>
    <cfRule type="expression" dxfId="5012" priority="4586">
      <formula>HR$1="today"</formula>
    </cfRule>
    <cfRule type="cellIs" dxfId="5011" priority="4587" operator="greaterThan">
      <formula>0</formula>
    </cfRule>
    <cfRule type="expression" dxfId="5010" priority="4588">
      <formula>HM$1="today"</formula>
    </cfRule>
    <cfRule type="cellIs" dxfId="5009" priority="4589" operator="greaterThan">
      <formula>0</formula>
    </cfRule>
    <cfRule type="expression" dxfId="5008" priority="4590">
      <formula>HU$1="today"</formula>
    </cfRule>
    <cfRule type="cellIs" dxfId="5007" priority="4591" operator="greaterThan">
      <formula>0</formula>
    </cfRule>
    <cfRule type="expression" dxfId="5006" priority="4592">
      <formula>HM$1="today"</formula>
    </cfRule>
    <cfRule type="expression" dxfId="5005" priority="4594">
      <formula>HU$1="today"</formula>
    </cfRule>
    <cfRule type="cellIs" dxfId="5004" priority="4595" operator="greaterThan">
      <formula>0</formula>
    </cfRule>
    <cfRule type="cellIs" dxfId="5003" priority="4593" operator="greaterThan">
      <formula>0</formula>
    </cfRule>
    <cfRule type="expression" dxfId="5002" priority="4935">
      <formula>HM$1="today"</formula>
    </cfRule>
    <cfRule type="cellIs" dxfId="5001" priority="4936" operator="greaterThan">
      <formula>0</formula>
    </cfRule>
    <cfRule type="expression" dxfId="5000" priority="4937">
      <formula>HU$1="today"</formula>
    </cfRule>
    <cfRule type="cellIs" dxfId="4999" priority="4568" operator="greaterThan">
      <formula>0</formula>
    </cfRule>
  </conditionalFormatting>
  <conditionalFormatting sqref="HT52:HT54">
    <cfRule type="cellIs" dxfId="4998" priority="4995" operator="greaterThan">
      <formula>0</formula>
    </cfRule>
    <cfRule type="expression" dxfId="4997" priority="4996">
      <formula>HV$1="today"</formula>
    </cfRule>
    <cfRule type="expression" dxfId="4996" priority="4997">
      <formula>HL$1="today"</formula>
    </cfRule>
  </conditionalFormatting>
  <conditionalFormatting sqref="HU171">
    <cfRule type="expression" dxfId="4995" priority="4234">
      <formula>HH$1="today"</formula>
    </cfRule>
  </conditionalFormatting>
  <conditionalFormatting sqref="HU126:HV126">
    <cfRule type="cellIs" dxfId="4994" priority="4615" operator="greaterThan">
      <formula>0</formula>
    </cfRule>
    <cfRule type="expression" dxfId="4993" priority="4616">
      <formula>HL$1="today"</formula>
    </cfRule>
  </conditionalFormatting>
  <conditionalFormatting sqref="HU128:HW128">
    <cfRule type="expression" dxfId="4992" priority="4264">
      <formula>HL$1="today"</formula>
    </cfRule>
    <cfRule type="cellIs" dxfId="4991" priority="4263" operator="greaterThan">
      <formula>0</formula>
    </cfRule>
  </conditionalFormatting>
  <conditionalFormatting sqref="HV52">
    <cfRule type="cellIs" dxfId="4990" priority="4479" operator="greaterThan">
      <formula>0</formula>
    </cfRule>
    <cfRule type="expression" dxfId="4989" priority="4491">
      <formula>HP$1="today"</formula>
    </cfRule>
    <cfRule type="cellIs" dxfId="4988" priority="4490" operator="greaterThan">
      <formula>0</formula>
    </cfRule>
    <cfRule type="expression" dxfId="4987" priority="4489">
      <formula>HU$1="today"</formula>
    </cfRule>
    <cfRule type="cellIs" dxfId="4986" priority="4471" operator="greaterThan">
      <formula>0</formula>
    </cfRule>
    <cfRule type="expression" dxfId="4985" priority="4472">
      <formula>HN$1="today"</formula>
    </cfRule>
    <cfRule type="cellIs" dxfId="4984" priority="4473" operator="greaterThan">
      <formula>0</formula>
    </cfRule>
    <cfRule type="expression" dxfId="4983" priority="4474">
      <formula>HN$1="today"</formula>
    </cfRule>
    <cfRule type="expression" dxfId="4982" priority="4501">
      <formula>HX$1="today"</formula>
    </cfRule>
    <cfRule type="expression" dxfId="4981" priority="4506">
      <formula>HV$1="today"</formula>
    </cfRule>
    <cfRule type="expression" dxfId="4980" priority="4505">
      <formula>HX$1="today"</formula>
    </cfRule>
    <cfRule type="cellIs" dxfId="4979" priority="4504" operator="greaterThan">
      <formula>0</formula>
    </cfRule>
    <cfRule type="cellIs" dxfId="4978" priority="4475" operator="greaterThan">
      <formula>0</formula>
    </cfRule>
    <cfRule type="expression" dxfId="4977" priority="4476">
      <formula>HN$1="today"</formula>
    </cfRule>
    <cfRule type="cellIs" dxfId="4976" priority="4498" operator="greaterThan">
      <formula>0</formula>
    </cfRule>
    <cfRule type="cellIs" dxfId="4975" priority="4488" operator="greaterThan">
      <formula>0</formula>
    </cfRule>
    <cfRule type="expression" dxfId="4974" priority="4503">
      <formula>HP$1="today"</formula>
    </cfRule>
    <cfRule type="cellIs" dxfId="4973" priority="4502" operator="greaterThan">
      <formula>0</formula>
    </cfRule>
    <cfRule type="cellIs" dxfId="4972" priority="4500" operator="greaterThan">
      <formula>0</formula>
    </cfRule>
    <cfRule type="expression" dxfId="4971" priority="4499">
      <formula>HP$1="today"</formula>
    </cfRule>
    <cfRule type="cellIs" dxfId="4970" priority="4477" operator="greaterThan">
      <formula>0</formula>
    </cfRule>
    <cfRule type="expression" dxfId="4969" priority="4478">
      <formula>HK$1="today"</formula>
    </cfRule>
    <cfRule type="expression" dxfId="4968" priority="4487">
      <formula>HM$1="today"</formula>
    </cfRule>
    <cfRule type="cellIs" dxfId="4967" priority="4486" operator="greaterThan">
      <formula>0</formula>
    </cfRule>
    <cfRule type="expression" dxfId="4966" priority="4485">
      <formula>HN$1="today"</formula>
    </cfRule>
    <cfRule type="cellIs" dxfId="4965" priority="4484" operator="greaterThan">
      <formula>0</formula>
    </cfRule>
    <cfRule type="expression" dxfId="4964" priority="4483">
      <formula>HS$1="today"</formula>
    </cfRule>
    <cfRule type="expression" dxfId="4963" priority="4482">
      <formula>HK$1="today"</formula>
    </cfRule>
    <cfRule type="cellIs" dxfId="4962" priority="4481" operator="greaterThan">
      <formula>0</formula>
    </cfRule>
    <cfRule type="expression" dxfId="4961" priority="4497">
      <formula>HX$1="today"</formula>
    </cfRule>
    <cfRule type="cellIs" dxfId="4960" priority="4496" operator="greaterThan">
      <formula>0</formula>
    </cfRule>
    <cfRule type="expression" dxfId="4959" priority="4495">
      <formula>HP$1="today"</formula>
    </cfRule>
    <cfRule type="cellIs" dxfId="4958" priority="4494" operator="greaterThan">
      <formula>0</formula>
    </cfRule>
    <cfRule type="expression" dxfId="4957" priority="4493">
      <formula>HX$1="today"</formula>
    </cfRule>
    <cfRule type="expression" dxfId="4956" priority="4480">
      <formula>HK$1="today"</formula>
    </cfRule>
    <cfRule type="cellIs" dxfId="4955" priority="4492" operator="greaterThan">
      <formula>0</formula>
    </cfRule>
  </conditionalFormatting>
  <conditionalFormatting sqref="HV52:HV54">
    <cfRule type="expression" dxfId="4954" priority="4811">
      <formula>HY$1="today"</formula>
    </cfRule>
    <cfRule type="expression" dxfId="4953" priority="4810">
      <formula>HQ$1="today"</formula>
    </cfRule>
    <cfRule type="cellIs" dxfId="4952" priority="4809" operator="greaterThan">
      <formula>0</formula>
    </cfRule>
  </conditionalFormatting>
  <conditionalFormatting sqref="HV127">
    <cfRule type="expression" dxfId="4951" priority="4654">
      <formula>HQ$1="today"</formula>
    </cfRule>
    <cfRule type="cellIs" dxfId="4950" priority="4655" operator="greaterThan">
      <formula>0</formula>
    </cfRule>
    <cfRule type="expression" dxfId="4949" priority="4656">
      <formula>HY$1="today"</formula>
    </cfRule>
    <cfRule type="expression" dxfId="4948" priority="4657">
      <formula>HW$1="today"</formula>
    </cfRule>
    <cfRule type="expression" dxfId="4947" priority="4294">
      <formula>HP$1="today"</formula>
    </cfRule>
    <cfRule type="cellIs" dxfId="4946" priority="4293" operator="greaterThan">
      <formula>0</formula>
    </cfRule>
    <cfRule type="expression" dxfId="4945" priority="4283">
      <formula>HK$1="today"</formula>
    </cfRule>
    <cfRule type="expression" dxfId="4944" priority="4292">
      <formula>HU$1="today"</formula>
    </cfRule>
    <cfRule type="cellIs" dxfId="4943" priority="4291" operator="greaterThan">
      <formula>0</formula>
    </cfRule>
    <cfRule type="expression" dxfId="4942" priority="4290">
      <formula>HM$1="today"</formula>
    </cfRule>
    <cfRule type="cellIs" dxfId="4941" priority="4289" operator="greaterThan">
      <formula>0</formula>
    </cfRule>
    <cfRule type="expression" dxfId="4940" priority="4288">
      <formula>HN$1="today"</formula>
    </cfRule>
    <cfRule type="cellIs" dxfId="4939" priority="4287" operator="greaterThan">
      <formula>0</formula>
    </cfRule>
    <cfRule type="expression" dxfId="4938" priority="4286">
      <formula>HS$1="today"</formula>
    </cfRule>
    <cfRule type="expression" dxfId="4937" priority="4285">
      <formula>HK$1="today"</formula>
    </cfRule>
    <cfRule type="cellIs" dxfId="4936" priority="4653" operator="greaterThan">
      <formula>0</formula>
    </cfRule>
    <cfRule type="cellIs" dxfId="4935" priority="4284" operator="greaterThan">
      <formula>0</formula>
    </cfRule>
    <cfRule type="cellIs" dxfId="4934" priority="4274" operator="greaterThan">
      <formula>0</formula>
    </cfRule>
    <cfRule type="expression" dxfId="4933" priority="4275">
      <formula>HN$1="today"</formula>
    </cfRule>
    <cfRule type="cellIs" dxfId="4932" priority="4276" operator="greaterThan">
      <formula>0</formula>
    </cfRule>
    <cfRule type="expression" dxfId="4931" priority="4277">
      <formula>HN$1="today"</formula>
    </cfRule>
    <cfRule type="cellIs" dxfId="4930" priority="4278" operator="greaterThan">
      <formula>0</formula>
    </cfRule>
    <cfRule type="expression" dxfId="4929" priority="4279">
      <formula>HN$1="today"</formula>
    </cfRule>
    <cfRule type="cellIs" dxfId="4928" priority="4280" operator="greaterThan">
      <formula>0</formula>
    </cfRule>
    <cfRule type="expression" dxfId="4927" priority="4281">
      <formula>HK$1="today"</formula>
    </cfRule>
    <cfRule type="cellIs" dxfId="4926" priority="4282" operator="greaterThan">
      <formula>0</formula>
    </cfRule>
    <cfRule type="expression" dxfId="4925" priority="4331">
      <formula>HX$1="today"</formula>
    </cfRule>
    <cfRule type="cellIs" dxfId="4924" priority="4330" operator="greaterThan">
      <formula>0</formula>
    </cfRule>
    <cfRule type="expression" dxfId="4923" priority="4329">
      <formula>HP$1="today"</formula>
    </cfRule>
    <cfRule type="cellIs" dxfId="4922" priority="4328" operator="greaterThan">
      <formula>0</formula>
    </cfRule>
    <cfRule type="expression" dxfId="4921" priority="4327">
      <formula>HN$1="today"</formula>
    </cfRule>
    <cfRule type="expression" dxfId="4920" priority="4326">
      <formula>HM$1="today"</formula>
    </cfRule>
    <cfRule type="expression" dxfId="4919" priority="4325">
      <formula>HF$1="today"</formula>
    </cfRule>
    <cfRule type="cellIs" dxfId="4918" priority="4324" operator="greaterThan">
      <formula>0</formula>
    </cfRule>
    <cfRule type="expression" dxfId="4917" priority="4323">
      <formula>HN$1="today"</formula>
    </cfRule>
    <cfRule type="expression" dxfId="4916" priority="4322">
      <formula>HF$1="today"</formula>
    </cfRule>
    <cfRule type="cellIs" dxfId="4915" priority="4321" operator="greaterThan">
      <formula>0</formula>
    </cfRule>
    <cfRule type="expression" dxfId="4914" priority="4320">
      <formula>HF$1="today"</formula>
    </cfRule>
    <cfRule type="cellIs" dxfId="4913" priority="4319" operator="greaterThan">
      <formula>0</formula>
    </cfRule>
    <cfRule type="expression" dxfId="4912" priority="4318">
      <formula>HX$1="today"</formula>
    </cfRule>
    <cfRule type="expression" dxfId="4911" priority="4317">
      <formula>HV$1="today"</formula>
    </cfRule>
    <cfRule type="expression" dxfId="4910" priority="4316">
      <formula>HZ$1="today"</formula>
    </cfRule>
    <cfRule type="expression" dxfId="4909" priority="4315">
      <formula>HR$1="today"</formula>
    </cfRule>
    <cfRule type="cellIs" dxfId="4908" priority="4314" operator="greaterThan">
      <formula>0</formula>
    </cfRule>
    <cfRule type="expression" dxfId="4907" priority="4313">
      <formula>HW$1="today"</formula>
    </cfRule>
    <cfRule type="expression" dxfId="4906" priority="4312">
      <formula>HY$1="today"</formula>
    </cfRule>
    <cfRule type="expression" dxfId="4905" priority="4311">
      <formula>HQ$1="today"</formula>
    </cfRule>
    <cfRule type="cellIs" dxfId="4904" priority="4310" operator="greaterThan">
      <formula>0</formula>
    </cfRule>
    <cfRule type="expression" dxfId="4903" priority="4309">
      <formula>HV$1="today"</formula>
    </cfRule>
    <cfRule type="expression" dxfId="4902" priority="4308">
      <formula>HX$1="today"</formula>
    </cfRule>
    <cfRule type="cellIs" dxfId="4901" priority="4307" operator="greaterThan">
      <formula>0</formula>
    </cfRule>
    <cfRule type="expression" dxfId="4900" priority="4306">
      <formula>HP$1="today"</formula>
    </cfRule>
    <cfRule type="cellIs" dxfId="4899" priority="4305" operator="greaterThan">
      <formula>0</formula>
    </cfRule>
    <cfRule type="expression" dxfId="4898" priority="4304">
      <formula>HX$1="today"</formula>
    </cfRule>
    <cfRule type="cellIs" dxfId="4897" priority="4303" operator="greaterThan">
      <formula>0</formula>
    </cfRule>
    <cfRule type="expression" dxfId="4896" priority="4302">
      <formula>HP$1="today"</formula>
    </cfRule>
    <cfRule type="cellIs" dxfId="4895" priority="4301" operator="greaterThan">
      <formula>0</formula>
    </cfRule>
    <cfRule type="expression" dxfId="4894" priority="4300">
      <formula>HX$1="today"</formula>
    </cfRule>
    <cfRule type="cellIs" dxfId="4893" priority="4299" operator="greaterThan">
      <formula>0</formula>
    </cfRule>
    <cfRule type="expression" dxfId="4892" priority="4298">
      <formula>HP$1="today"</formula>
    </cfRule>
    <cfRule type="cellIs" dxfId="4891" priority="4297" operator="greaterThan">
      <formula>0</formula>
    </cfRule>
    <cfRule type="expression" dxfId="4890" priority="4296">
      <formula>HX$1="today"</formula>
    </cfRule>
    <cfRule type="cellIs" dxfId="4889" priority="4295" operator="greaterThan">
      <formula>0</formula>
    </cfRule>
  </conditionalFormatting>
  <conditionalFormatting sqref="HV171:HY171">
    <cfRule type="expression" dxfId="4888" priority="4235">
      <formula>HH$1="today"</formula>
    </cfRule>
  </conditionalFormatting>
  <conditionalFormatting sqref="HW120:HW125">
    <cfRule type="expression" dxfId="4887" priority="4620">
      <formula>HX$1="today"</formula>
    </cfRule>
  </conditionalFormatting>
  <conditionalFormatting sqref="HW54:HY55">
    <cfRule type="expression" dxfId="4886" priority="4619">
      <formula>HZ$1="today"</formula>
    </cfRule>
    <cfRule type="expression" dxfId="4885" priority="4618">
      <formula>HR$1="today"</formula>
    </cfRule>
    <cfRule type="cellIs" dxfId="4884" priority="4617" operator="greaterThan">
      <formula>0</formula>
    </cfRule>
  </conditionalFormatting>
  <conditionalFormatting sqref="HX53">
    <cfRule type="expression" dxfId="4883" priority="4953">
      <formula>HW$1="today"</formula>
    </cfRule>
  </conditionalFormatting>
  <conditionalFormatting sqref="HX147 HZ147 HX149:HZ149 HZ153 LB93:LC93 LC95 LH97:LI97 LI99:LJ99 LM101 LO101 LS105:LT106 LC171 JP147 JM65 JI65 JM142">
    <cfRule type="expression" dxfId="4882" priority="5003">
      <formula>HM$1="today"</formula>
    </cfRule>
  </conditionalFormatting>
  <conditionalFormatting sqref="HX171 HZ171">
    <cfRule type="expression" dxfId="4881" priority="4229">
      <formula>HM$1="today"</formula>
    </cfRule>
  </conditionalFormatting>
  <conditionalFormatting sqref="HX173:HZ173">
    <cfRule type="expression" dxfId="4880" priority="4225">
      <formula>HM$1="today"</formula>
    </cfRule>
    <cfRule type="expression" dxfId="4879" priority="4228">
      <formula>HJ$1="today"</formula>
    </cfRule>
  </conditionalFormatting>
  <conditionalFormatting sqref="HX93:JH94">
    <cfRule type="expression" dxfId="4878" priority="4204">
      <formula>HX$1="today"</formula>
    </cfRule>
  </conditionalFormatting>
  <conditionalFormatting sqref="HY50">
    <cfRule type="cellIs" dxfId="4877" priority="4534" operator="greaterThan">
      <formula>0</formula>
    </cfRule>
    <cfRule type="expression" dxfId="4876" priority="4535">
      <formula>HS$1="today"</formula>
    </cfRule>
    <cfRule type="cellIs" dxfId="4875" priority="4536" operator="greaterThan">
      <formula>0</formula>
    </cfRule>
    <cfRule type="expression" dxfId="4874" priority="4537">
      <formula>IA$1="today"</formula>
    </cfRule>
    <cfRule type="cellIs" dxfId="4873" priority="4538" operator="greaterThan">
      <formula>0</formula>
    </cfRule>
    <cfRule type="cellIs" dxfId="4872" priority="4520" operator="greaterThan">
      <formula>0</formula>
    </cfRule>
    <cfRule type="expression" dxfId="4871" priority="4812">
      <formula>HS$1="today"</formula>
    </cfRule>
    <cfRule type="cellIs" dxfId="4870" priority="4813" operator="greaterThan">
      <formula>0</formula>
    </cfRule>
    <cfRule type="expression" dxfId="4869" priority="4814">
      <formula>IA$1="today"</formula>
    </cfRule>
    <cfRule type="cellIs" dxfId="4868" priority="4507" operator="greaterThan">
      <formula>0</formula>
    </cfRule>
    <cfRule type="expression" dxfId="4867" priority="4508">
      <formula>HQ$1="today"</formula>
    </cfRule>
    <cfRule type="cellIs" dxfId="4866" priority="4509" operator="greaterThan">
      <formula>0</formula>
    </cfRule>
    <cfRule type="expression" dxfId="4865" priority="4510">
      <formula>HQ$1="today"</formula>
    </cfRule>
    <cfRule type="cellIs" dxfId="4864" priority="4511" operator="greaterThan">
      <formula>0</formula>
    </cfRule>
    <cfRule type="expression" dxfId="4863" priority="4512">
      <formula>HQ$1="today"</formula>
    </cfRule>
    <cfRule type="cellIs" dxfId="4862" priority="4513" operator="greaterThan">
      <formula>0</formula>
    </cfRule>
    <cfRule type="expression" dxfId="4861" priority="4514">
      <formula>HN$1="today"</formula>
    </cfRule>
    <cfRule type="cellIs" dxfId="4860" priority="4515" operator="greaterThan">
      <formula>0</formula>
    </cfRule>
    <cfRule type="expression" dxfId="4859" priority="4516">
      <formula>HN$1="today"</formula>
    </cfRule>
    <cfRule type="cellIs" dxfId="4858" priority="4517" operator="greaterThan">
      <formula>0</formula>
    </cfRule>
    <cfRule type="expression" dxfId="4857" priority="4518">
      <formula>HN$1="today"</formula>
    </cfRule>
    <cfRule type="expression" dxfId="4856" priority="4519">
      <formula>HV$1="today"</formula>
    </cfRule>
    <cfRule type="expression" dxfId="4855" priority="4521">
      <formula>HQ$1="today"</formula>
    </cfRule>
    <cfRule type="cellIs" dxfId="4854" priority="4522" operator="greaterThan">
      <formula>0</formula>
    </cfRule>
    <cfRule type="expression" dxfId="4853" priority="4523">
      <formula>HP$1="today"</formula>
    </cfRule>
    <cfRule type="cellIs" dxfId="4852" priority="4524" operator="greaterThan">
      <formula>0</formula>
    </cfRule>
    <cfRule type="expression" dxfId="4851" priority="4525">
      <formula>HX$1="today"</formula>
    </cfRule>
    <cfRule type="cellIs" dxfId="4850" priority="4526" operator="greaterThan">
      <formula>0</formula>
    </cfRule>
    <cfRule type="expression" dxfId="4849" priority="4527">
      <formula>HS$1="today"</formula>
    </cfRule>
    <cfRule type="cellIs" dxfId="4848" priority="4528" operator="greaterThan">
      <formula>0</formula>
    </cfRule>
    <cfRule type="expression" dxfId="4847" priority="4529">
      <formula>IA$1="today"</formula>
    </cfRule>
    <cfRule type="cellIs" dxfId="4846" priority="4530" operator="greaterThan">
      <formula>0</formula>
    </cfRule>
    <cfRule type="expression" dxfId="4845" priority="4531">
      <formula>HS$1="today"</formula>
    </cfRule>
    <cfRule type="cellIs" dxfId="4844" priority="4532" operator="greaterThan">
      <formula>0</formula>
    </cfRule>
    <cfRule type="expression" dxfId="4843" priority="4533">
      <formula>IA$1="today"</formula>
    </cfRule>
  </conditionalFormatting>
  <conditionalFormatting sqref="HY53 IT67 IU69 IW69:IY69 LL101 JN64 KM163 KR167 KT167 KY169 LD173 LO181 KF147:KF152 JO67 KD73 KB74:KB77 KH79:KK79">
    <cfRule type="expression" dxfId="4842" priority="5004">
      <formula>IC$1="today"</formula>
    </cfRule>
  </conditionalFormatting>
  <conditionalFormatting sqref="HY53 JU67:JW67 KF67:KG75 JL68:JP68 JR68:JW68 JL69:JO69 JR69:JS69 JY69:JY70 JL70:JP73 JR70:JW73 KB73:KC73 KG76:KG78 KG80 LL101 LS105:LT106 JM147:JN147 KF147:KF152 JM151 JU151:JW152 JL152:JP152 JR152 JZ157 KQ167 KV167:KX167 LB171:LC171 LM181 LP181">
    <cfRule type="expression" dxfId="4841" priority="5105">
      <formula>IB$1="today"</formula>
    </cfRule>
  </conditionalFormatting>
  <conditionalFormatting sqref="HY53">
    <cfRule type="expression" dxfId="4840" priority="5111">
      <formula>HV$1="today"</formula>
    </cfRule>
    <cfRule type="cellIs" dxfId="4839" priority="5110" operator="greaterThan">
      <formula>0</formula>
    </cfRule>
    <cfRule type="expression" dxfId="4838" priority="5112">
      <formula>ID$1="today"</formula>
    </cfRule>
  </conditionalFormatting>
  <conditionalFormatting sqref="HY57">
    <cfRule type="expression" dxfId="4837" priority="4883">
      <formula>IN$1="today"</formula>
    </cfRule>
    <cfRule type="expression" dxfId="4836" priority="4884">
      <formula>IJ$1="today"</formula>
    </cfRule>
    <cfRule type="expression" dxfId="4835" priority="4878">
      <formula>HT$1="today"</formula>
    </cfRule>
  </conditionalFormatting>
  <conditionalFormatting sqref="HY59">
    <cfRule type="expression" dxfId="4834" priority="5091">
      <formula>IN$1="today"</formula>
    </cfRule>
    <cfRule type="expression" dxfId="4833" priority="5096">
      <formula>IJ$1="today"</formula>
    </cfRule>
  </conditionalFormatting>
  <conditionalFormatting sqref="HY123">
    <cfRule type="expression" dxfId="4832" priority="4427">
      <formula>HU$1="today"</formula>
    </cfRule>
    <cfRule type="cellIs" dxfId="4831" priority="4426" operator="greaterThan">
      <formula>0</formula>
    </cfRule>
    <cfRule type="expression" dxfId="4830" priority="4425">
      <formula>HZ$1="today"</formula>
    </cfRule>
    <cfRule type="expression" dxfId="4829" priority="4424">
      <formula>IB$1="today"</formula>
    </cfRule>
    <cfRule type="expression" dxfId="4828" priority="4420">
      <formula>IA$1="today"</formula>
    </cfRule>
    <cfRule type="cellIs" dxfId="4827" priority="4403" operator="greaterThan">
      <formula>0</formula>
    </cfRule>
    <cfRule type="cellIs" dxfId="4826" priority="4407" operator="greaterThan">
      <formula>0</formula>
    </cfRule>
    <cfRule type="expression" dxfId="4825" priority="4404">
      <formula>HX$1="today"</formula>
    </cfRule>
    <cfRule type="cellIs" dxfId="4824" priority="4405" operator="greaterThan">
      <formula>0</formula>
    </cfRule>
    <cfRule type="expression" dxfId="4823" priority="4406">
      <formula>HS$1="today"</formula>
    </cfRule>
    <cfRule type="expression" dxfId="4822" priority="4423">
      <formula>HT$1="today"</formula>
    </cfRule>
    <cfRule type="cellIs" dxfId="4821" priority="4422" operator="greaterThan">
      <formula>0</formula>
    </cfRule>
    <cfRule type="expression" dxfId="4820" priority="4421">
      <formula>HY$1="today"</formula>
    </cfRule>
    <cfRule type="expression" dxfId="4819" priority="4408">
      <formula>IA$1="today"</formula>
    </cfRule>
    <cfRule type="cellIs" dxfId="4818" priority="4419" operator="greaterThan">
      <formula>0</formula>
    </cfRule>
    <cfRule type="expression" dxfId="4817" priority="4418">
      <formula>HS$1="today"</formula>
    </cfRule>
    <cfRule type="cellIs" dxfId="4816" priority="4417" operator="greaterThan">
      <formula>0</formula>
    </cfRule>
    <cfRule type="expression" dxfId="4815" priority="4416">
      <formula>IA$1="today"</formula>
    </cfRule>
    <cfRule type="expression" dxfId="4814" priority="4414">
      <formula>HS$1="today"</formula>
    </cfRule>
    <cfRule type="cellIs" dxfId="4813" priority="4413" operator="greaterThan">
      <formula>0</formula>
    </cfRule>
    <cfRule type="cellIs" dxfId="4812" priority="4415" operator="greaterThan">
      <formula>0</formula>
    </cfRule>
    <cfRule type="cellIs" dxfId="4811" priority="4823" operator="greaterThan">
      <formula>0</formula>
    </cfRule>
    <cfRule type="expression" dxfId="4810" priority="4824">
      <formula>HI$1="today"</formula>
    </cfRule>
    <cfRule type="cellIs" dxfId="4809" priority="4386" operator="greaterThan">
      <formula>0</formula>
    </cfRule>
    <cfRule type="expression" dxfId="4808" priority="4387">
      <formula>HQ$1="today"</formula>
    </cfRule>
    <cfRule type="cellIs" dxfId="4807" priority="4388" operator="greaterThan">
      <formula>0</formula>
    </cfRule>
    <cfRule type="expression" dxfId="4806" priority="4389">
      <formula>HQ$1="today"</formula>
    </cfRule>
    <cfRule type="cellIs" dxfId="4805" priority="4390" operator="greaterThan">
      <formula>0</formula>
    </cfRule>
    <cfRule type="expression" dxfId="4804" priority="4391">
      <formula>HQ$1="today"</formula>
    </cfRule>
    <cfRule type="cellIs" dxfId="4803" priority="4392" operator="greaterThan">
      <formula>0</formula>
    </cfRule>
    <cfRule type="expression" dxfId="4802" priority="4393">
      <formula>HN$1="today"</formula>
    </cfRule>
    <cfRule type="cellIs" dxfId="4801" priority="4394" operator="greaterThan">
      <formula>0</formula>
    </cfRule>
    <cfRule type="expression" dxfId="4800" priority="4395">
      <formula>HN$1="today"</formula>
    </cfRule>
    <cfRule type="cellIs" dxfId="4799" priority="4396" operator="greaterThan">
      <formula>0</formula>
    </cfRule>
    <cfRule type="expression" dxfId="4798" priority="4412">
      <formula>IA$1="today"</formula>
    </cfRule>
    <cfRule type="cellIs" dxfId="4797" priority="4411" operator="greaterThan">
      <formula>0</formula>
    </cfRule>
    <cfRule type="expression" dxfId="4796" priority="4410">
      <formula>HS$1="today"</formula>
    </cfRule>
    <cfRule type="cellIs" dxfId="4795" priority="4409" operator="greaterThan">
      <formula>0</formula>
    </cfRule>
    <cfRule type="expression" dxfId="4794" priority="4397">
      <formula>HN$1="today"</formula>
    </cfRule>
    <cfRule type="expression" dxfId="4793" priority="4398">
      <formula>HV$1="today"</formula>
    </cfRule>
    <cfRule type="expression" dxfId="4792" priority="4430">
      <formula>IA$1="today"</formula>
    </cfRule>
    <cfRule type="cellIs" dxfId="4791" priority="4399" operator="greaterThan">
      <formula>0</formula>
    </cfRule>
    <cfRule type="expression" dxfId="4790" priority="4400">
      <formula>HQ$1="today"</formula>
    </cfRule>
    <cfRule type="cellIs" dxfId="4789" priority="4401" operator="greaterThan">
      <formula>0</formula>
    </cfRule>
    <cfRule type="cellIs" dxfId="4788" priority="4815" operator="greaterThan">
      <formula>0</formula>
    </cfRule>
    <cfRule type="expression" dxfId="4787" priority="4816">
      <formula>HI$1="today"</formula>
    </cfRule>
    <cfRule type="cellIs" dxfId="4786" priority="4817" operator="greaterThan">
      <formula>0</formula>
    </cfRule>
    <cfRule type="expression" dxfId="4785" priority="4818">
      <formula>HI$1="today"</formula>
    </cfRule>
    <cfRule type="expression" dxfId="4784" priority="4402">
      <formula>HP$1="today"</formula>
    </cfRule>
    <cfRule type="expression" dxfId="4783" priority="4429">
      <formula>HY$1="today"</formula>
    </cfRule>
    <cfRule type="expression" dxfId="4782" priority="4428">
      <formula>IC$1="today"</formula>
    </cfRule>
  </conditionalFormatting>
  <conditionalFormatting sqref="HY125">
    <cfRule type="expression" dxfId="4781" priority="4348">
      <formula>HP$1="today"</formula>
    </cfRule>
    <cfRule type="cellIs" dxfId="4780" priority="4349" operator="greaterThan">
      <formula>0</formula>
    </cfRule>
    <cfRule type="expression" dxfId="4779" priority="4350">
      <formula>HX$1="today"</formula>
    </cfRule>
    <cfRule type="cellIs" dxfId="4778" priority="4351" operator="greaterThan">
      <formula>0</formula>
    </cfRule>
    <cfRule type="expression" dxfId="4777" priority="4352">
      <formula>HS$1="today"</formula>
    </cfRule>
    <cfRule type="cellIs" dxfId="4776" priority="4353" operator="greaterThan">
      <formula>0</formula>
    </cfRule>
    <cfRule type="expression" dxfId="4775" priority="4354">
      <formula>IA$1="today"</formula>
    </cfRule>
    <cfRule type="cellIs" dxfId="4774" priority="4355" operator="greaterThan">
      <formula>0</formula>
    </cfRule>
    <cfRule type="expression" dxfId="4773" priority="4356">
      <formula>HS$1="today"</formula>
    </cfRule>
    <cfRule type="cellIs" dxfId="4772" priority="4357" operator="greaterThan">
      <formula>0</formula>
    </cfRule>
    <cfRule type="expression" dxfId="4771" priority="4344">
      <formula>HV$1="today"</formula>
    </cfRule>
    <cfRule type="expression" dxfId="4770" priority="4343">
      <formula>HN$1="today"</formula>
    </cfRule>
    <cfRule type="cellIs" dxfId="4769" priority="4342" operator="greaterThan">
      <formula>0</formula>
    </cfRule>
    <cfRule type="expression" dxfId="4768" priority="4341">
      <formula>HN$1="today"</formula>
    </cfRule>
    <cfRule type="cellIs" dxfId="4767" priority="4340" operator="greaterThan">
      <formula>0</formula>
    </cfRule>
    <cfRule type="expression" dxfId="4766" priority="4339">
      <formula>HN$1="today"</formula>
    </cfRule>
    <cfRule type="cellIs" dxfId="4765" priority="4338" operator="greaterThan">
      <formula>0</formula>
    </cfRule>
    <cfRule type="expression" dxfId="4764" priority="4337">
      <formula>HQ$1="today"</formula>
    </cfRule>
    <cfRule type="cellIs" dxfId="4763" priority="4336" operator="greaterThan">
      <formula>0</formula>
    </cfRule>
    <cfRule type="expression" dxfId="4762" priority="4335">
      <formula>HQ$1="today"</formula>
    </cfRule>
    <cfRule type="cellIs" dxfId="4761" priority="4334" operator="greaterThan">
      <formula>0</formula>
    </cfRule>
    <cfRule type="expression" dxfId="4760" priority="4358">
      <formula>IA$1="today"</formula>
    </cfRule>
    <cfRule type="cellIs" dxfId="4759" priority="4359" operator="greaterThan">
      <formula>0</formula>
    </cfRule>
    <cfRule type="expression" dxfId="4758" priority="4333">
      <formula>HQ$1="today"</formula>
    </cfRule>
    <cfRule type="cellIs" dxfId="4757" priority="4332" operator="greaterThan">
      <formula>0</formula>
    </cfRule>
    <cfRule type="cellIs" dxfId="4756" priority="4805" operator="greaterThan">
      <formula>0</formula>
    </cfRule>
    <cfRule type="expression" dxfId="4755" priority="4806">
      <formula>HS$1="today"</formula>
    </cfRule>
    <cfRule type="cellIs" dxfId="4754" priority="4807" operator="greaterThan">
      <formula>0</formula>
    </cfRule>
    <cfRule type="expression" dxfId="4753" priority="4808">
      <formula>IA$1="today"</formula>
    </cfRule>
    <cfRule type="expression" dxfId="4752" priority="4360">
      <formula>HS$1="today"</formula>
    </cfRule>
    <cfRule type="expression" dxfId="4751" priority="4385">
      <formula>HQ$1="today"</formula>
    </cfRule>
    <cfRule type="expression" dxfId="4750" priority="4384">
      <formula>HP$1="today"</formula>
    </cfRule>
    <cfRule type="cellIs" dxfId="4749" priority="4361" operator="greaterThan">
      <formula>0</formula>
    </cfRule>
    <cfRule type="expression" dxfId="4748" priority="4383">
      <formula>HI$1="today"</formula>
    </cfRule>
    <cfRule type="cellIs" dxfId="4747" priority="4382" operator="greaterThan">
      <formula>0</formula>
    </cfRule>
    <cfRule type="expression" dxfId="4746" priority="4381">
      <formula>HQ$1="today"</formula>
    </cfRule>
    <cfRule type="expression" dxfId="4745" priority="4380">
      <formula>HI$1="today"</formula>
    </cfRule>
    <cfRule type="cellIs" dxfId="4744" priority="4379" operator="greaterThan">
      <formula>0</formula>
    </cfRule>
    <cfRule type="expression" dxfId="4743" priority="4378">
      <formula>HI$1="today"</formula>
    </cfRule>
    <cfRule type="cellIs" dxfId="4742" priority="4377" operator="greaterThan">
      <formula>0</formula>
    </cfRule>
    <cfRule type="expression" dxfId="4741" priority="4376">
      <formula>IA$1="today"</formula>
    </cfRule>
    <cfRule type="expression" dxfId="4740" priority="4375">
      <formula>HY$1="today"</formula>
    </cfRule>
    <cfRule type="expression" dxfId="4739" priority="4374">
      <formula>IC$1="today"</formula>
    </cfRule>
    <cfRule type="expression" dxfId="4738" priority="4373">
      <formula>HU$1="today"</formula>
    </cfRule>
    <cfRule type="cellIs" dxfId="4737" priority="4372" operator="greaterThan">
      <formula>0</formula>
    </cfRule>
    <cfRule type="expression" dxfId="4736" priority="4362">
      <formula>IA$1="today"</formula>
    </cfRule>
    <cfRule type="cellIs" dxfId="4735" priority="4363" operator="greaterThan">
      <formula>0</formula>
    </cfRule>
    <cfRule type="expression" dxfId="4734" priority="4364">
      <formula>HS$1="today"</formula>
    </cfRule>
    <cfRule type="cellIs" dxfId="4733" priority="4365" operator="greaterThan">
      <formula>0</formula>
    </cfRule>
    <cfRule type="expression" dxfId="4732" priority="4366">
      <formula>IA$1="today"</formula>
    </cfRule>
    <cfRule type="expression" dxfId="4731" priority="4367">
      <formula>HY$1="today"</formula>
    </cfRule>
    <cfRule type="cellIs" dxfId="4730" priority="4368" operator="greaterThan">
      <formula>0</formula>
    </cfRule>
    <cfRule type="expression" dxfId="4729" priority="4369">
      <formula>HT$1="today"</formula>
    </cfRule>
    <cfRule type="expression" dxfId="4728" priority="4371">
      <formula>HZ$1="today"</formula>
    </cfRule>
    <cfRule type="expression" dxfId="4727" priority="4370">
      <formula>IB$1="today"</formula>
    </cfRule>
    <cfRule type="cellIs" dxfId="4726" priority="4347" operator="greaterThan">
      <formula>0</formula>
    </cfRule>
    <cfRule type="expression" dxfId="4725" priority="4346">
      <formula>HQ$1="today"</formula>
    </cfRule>
    <cfRule type="cellIs" dxfId="4724" priority="4345" operator="greaterThan">
      <formula>0</formula>
    </cfRule>
  </conditionalFormatting>
  <conditionalFormatting sqref="HY123:HZ123">
    <cfRule type="expression" dxfId="4723" priority="4819">
      <formula>HQ$1="today"</formula>
    </cfRule>
  </conditionalFormatting>
  <conditionalFormatting sqref="HZ52 HZ54 IK54">
    <cfRule type="expression" dxfId="4722" priority="4652">
      <formula>ID$1="today"</formula>
    </cfRule>
    <cfRule type="expression" dxfId="4721" priority="4651">
      <formula>HV$1="today"</formula>
    </cfRule>
  </conditionalFormatting>
  <conditionalFormatting sqref="HZ52">
    <cfRule type="expression" dxfId="4720" priority="4463">
      <formula>HT$1="today"</formula>
    </cfRule>
    <cfRule type="cellIs" dxfId="4719" priority="4462" operator="greaterThan">
      <formula>0</formula>
    </cfRule>
    <cfRule type="expression" dxfId="4718" priority="4461">
      <formula>IB$1="today"</formula>
    </cfRule>
    <cfRule type="cellIs" dxfId="4717" priority="4460" operator="greaterThan">
      <formula>0</formula>
    </cfRule>
    <cfRule type="expression" dxfId="4716" priority="4459">
      <formula>HT$1="today"</formula>
    </cfRule>
    <cfRule type="cellIs" dxfId="4715" priority="4458" operator="greaterThan">
      <formula>0</formula>
    </cfRule>
    <cfRule type="expression" dxfId="4714" priority="4457">
      <formula>IB$1="today"</formula>
    </cfRule>
    <cfRule type="cellIs" dxfId="4713" priority="4456" operator="greaterThan">
      <formula>0</formula>
    </cfRule>
    <cfRule type="expression" dxfId="4712" priority="4455">
      <formula>HT$1="today"</formula>
    </cfRule>
    <cfRule type="cellIs" dxfId="4711" priority="4454" operator="greaterThan">
      <formula>0</formula>
    </cfRule>
    <cfRule type="expression" dxfId="4710" priority="4453">
      <formula>IB$1="today"</formula>
    </cfRule>
    <cfRule type="cellIs" dxfId="4709" priority="4452" operator="greaterThan">
      <formula>0</formula>
    </cfRule>
    <cfRule type="expression" dxfId="4708" priority="4436">
      <formula>HR$1="today"</formula>
    </cfRule>
    <cfRule type="cellIs" dxfId="4707" priority="4437" operator="greaterThan">
      <formula>0</formula>
    </cfRule>
    <cfRule type="expression" dxfId="4706" priority="4438">
      <formula>HO$1="today"</formula>
    </cfRule>
    <cfRule type="cellIs" dxfId="4705" priority="4439" operator="greaterThan">
      <formula>0</formula>
    </cfRule>
    <cfRule type="expression" dxfId="4704" priority="4440">
      <formula>HO$1="today"</formula>
    </cfRule>
    <cfRule type="cellIs" dxfId="4703" priority="4441" operator="greaterThan">
      <formula>0</formula>
    </cfRule>
    <cfRule type="expression" dxfId="4702" priority="4442">
      <formula>HO$1="today"</formula>
    </cfRule>
    <cfRule type="cellIs" dxfId="4701" priority="4444" operator="greaterThan">
      <formula>0</formula>
    </cfRule>
    <cfRule type="expression" dxfId="4700" priority="4443">
      <formula>HW$1="today"</formula>
    </cfRule>
    <cfRule type="expression" dxfId="4699" priority="4466">
      <formula>HZ$1="today"</formula>
    </cfRule>
    <cfRule type="expression" dxfId="4698" priority="4470">
      <formula>IA$1="today"</formula>
    </cfRule>
    <cfRule type="expression" dxfId="4697" priority="4469">
      <formula>IC$1="today"</formula>
    </cfRule>
    <cfRule type="expression" dxfId="4696" priority="4468">
      <formula>HU$1="today"</formula>
    </cfRule>
    <cfRule type="cellIs" dxfId="4695" priority="4467" operator="greaterThan">
      <formula>0</formula>
    </cfRule>
    <cfRule type="expression" dxfId="4694" priority="4465">
      <formula>IB$1="today"</formula>
    </cfRule>
    <cfRule type="expression" dxfId="4693" priority="4445">
      <formula>HR$1="today"</formula>
    </cfRule>
    <cfRule type="cellIs" dxfId="4692" priority="4446" operator="greaterThan">
      <formula>0</formula>
    </cfRule>
    <cfRule type="cellIs" dxfId="4691" priority="4464" operator="greaterThan">
      <formula>0</formula>
    </cfRule>
    <cfRule type="cellIs" dxfId="4690" priority="4431" operator="greaterThan">
      <formula>0</formula>
    </cfRule>
    <cfRule type="expression" dxfId="4689" priority="4432">
      <formula>HR$1="today"</formula>
    </cfRule>
    <cfRule type="cellIs" dxfId="4688" priority="4433" operator="greaterThan">
      <formula>0</formula>
    </cfRule>
    <cfRule type="expression" dxfId="4687" priority="4434">
      <formula>HR$1="today"</formula>
    </cfRule>
    <cfRule type="cellIs" dxfId="4686" priority="4435" operator="greaterThan">
      <formula>0</formula>
    </cfRule>
    <cfRule type="expression" dxfId="4685" priority="4447">
      <formula>HQ$1="today"</formula>
    </cfRule>
    <cfRule type="cellIs" dxfId="4684" priority="4448" operator="greaterThan">
      <formula>0</formula>
    </cfRule>
    <cfRule type="expression" dxfId="4683" priority="4449">
      <formula>HY$1="today"</formula>
    </cfRule>
    <cfRule type="cellIs" dxfId="4682" priority="4450" operator="greaterThan">
      <formula>0</formula>
    </cfRule>
    <cfRule type="expression" dxfId="4681" priority="4451">
      <formula>HT$1="today"</formula>
    </cfRule>
  </conditionalFormatting>
  <conditionalFormatting sqref="HZ55">
    <cfRule type="expression" dxfId="4680" priority="4954">
      <formula>HW$1="today"</formula>
    </cfRule>
  </conditionalFormatting>
  <conditionalFormatting sqref="HZ57">
    <cfRule type="expression" dxfId="4679" priority="4881">
      <formula>IL$1="today"</formula>
    </cfRule>
    <cfRule type="expression" dxfId="4678" priority="4882">
      <formula>IM$1="today"</formula>
    </cfRule>
    <cfRule type="expression" dxfId="4677" priority="4877">
      <formula>HW$1="today"</formula>
    </cfRule>
    <cfRule type="expression" dxfId="4676" priority="4880">
      <formula>IP$1="today"</formula>
    </cfRule>
  </conditionalFormatting>
  <conditionalFormatting sqref="HZ59">
    <cfRule type="expression" dxfId="4675" priority="5084">
      <formula>IP$1="today"</formula>
    </cfRule>
    <cfRule type="expression" dxfId="4674" priority="5086">
      <formula>IM$1="today"</formula>
    </cfRule>
    <cfRule type="expression" dxfId="4673" priority="5085">
      <formula>IL$1="today"</formula>
    </cfRule>
  </conditionalFormatting>
  <conditionalFormatting sqref="HZ127:HZ128">
    <cfRule type="cellIs" dxfId="4672" priority="4645" operator="greaterThan">
      <formula>0</formula>
    </cfRule>
    <cfRule type="expression" dxfId="4671" priority="4649">
      <formula>IB$1="today"</formula>
    </cfRule>
    <cfRule type="expression" dxfId="4670" priority="4646">
      <formula>HV$1="today"</formula>
    </cfRule>
    <cfRule type="cellIs" dxfId="4669" priority="4932" operator="greaterThan">
      <formula>0</formula>
    </cfRule>
    <cfRule type="cellIs" dxfId="4668" priority="4647" operator="greaterThan">
      <formula>0</formula>
    </cfRule>
    <cfRule type="expression" dxfId="4667" priority="4934">
      <formula>IB$1="today"</formula>
    </cfRule>
    <cfRule type="expression" dxfId="4666" priority="4648">
      <formula>ID$1="today"</formula>
    </cfRule>
    <cfRule type="expression" dxfId="4665" priority="4933">
      <formula>HT$1="today"</formula>
    </cfRule>
  </conditionalFormatting>
  <conditionalFormatting sqref="HZ171 JW154:JW155 JB139:JC139 KU167 JK143 JM65 JI65">
    <cfRule type="expression" dxfId="4664" priority="4236">
      <formula>HG$1="today"</formula>
    </cfRule>
  </conditionalFormatting>
  <conditionalFormatting sqref="IB57:IC57">
    <cfRule type="cellIs" dxfId="4663" priority="4876" operator="greaterThan">
      <formula>0</formula>
    </cfRule>
  </conditionalFormatting>
  <conditionalFormatting sqref="IB54:IK54">
    <cfRule type="expression" dxfId="4662" priority="4644">
      <formula>IB$1="today"</formula>
    </cfRule>
  </conditionalFormatting>
  <conditionalFormatting sqref="ID62:IZ62 IP163:IU168 JJ171:JM182">
    <cfRule type="cellIs" dxfId="4661" priority="3705" operator="greaterThan">
      <formula>0</formula>
    </cfRule>
  </conditionalFormatting>
  <conditionalFormatting sqref="ID62:IZ62 JJ171:JM182 IP163:IU168">
    <cfRule type="expression" dxfId="4660" priority="3704">
      <formula>ID$1="today"</formula>
    </cfRule>
  </conditionalFormatting>
  <conditionalFormatting sqref="IH168:IO168">
    <cfRule type="cellIs" dxfId="4659" priority="4238" operator="greaterThan">
      <formula>0</formula>
    </cfRule>
  </conditionalFormatting>
  <conditionalFormatting sqref="II54">
    <cfRule type="expression" dxfId="4658" priority="5114">
      <formula>IP$1="today"</formula>
    </cfRule>
    <cfRule type="expression" dxfId="4657" priority="5115">
      <formula>IN$1="today"</formula>
    </cfRule>
  </conditionalFormatting>
  <conditionalFormatting sqref="IJ135">
    <cfRule type="expression" dxfId="4656" priority="4784">
      <formula>IC$1="today"</formula>
    </cfRule>
    <cfRule type="expression" dxfId="4655" priority="4783">
      <formula>ID$1="today"</formula>
    </cfRule>
  </conditionalFormatting>
  <conditionalFormatting sqref="IK54 HZ52 HZ54">
    <cfRule type="cellIs" dxfId="4654" priority="4650" operator="greaterThan">
      <formula>0</formula>
    </cfRule>
  </conditionalFormatting>
  <conditionalFormatting sqref="IK54">
    <cfRule type="cellIs" dxfId="4653" priority="3953" operator="greaterThan">
      <formula>0</formula>
    </cfRule>
    <cfRule type="expression" dxfId="4652" priority="3954">
      <formula>IE$1="today"</formula>
    </cfRule>
    <cfRule type="cellIs" dxfId="4651" priority="3955" operator="greaterThan">
      <formula>0</formula>
    </cfRule>
    <cfRule type="expression" dxfId="4650" priority="3956">
      <formula>IM$1="today"</formula>
    </cfRule>
    <cfRule type="cellIs" dxfId="4649" priority="3957" operator="greaterThan">
      <formula>0</formula>
    </cfRule>
    <cfRule type="expression" dxfId="4648" priority="3958">
      <formula>IE$1="today"</formula>
    </cfRule>
    <cfRule type="cellIs" dxfId="4647" priority="3944" operator="greaterThan">
      <formula>0</formula>
    </cfRule>
    <cfRule type="cellIs" dxfId="4646" priority="3959" operator="greaterThan">
      <formula>0</formula>
    </cfRule>
    <cfRule type="expression" dxfId="4645" priority="3960">
      <formula>IM$1="today"</formula>
    </cfRule>
    <cfRule type="cellIs" dxfId="4644" priority="3961" operator="greaterThan">
      <formula>0</formula>
    </cfRule>
    <cfRule type="expression" dxfId="4643" priority="3962">
      <formula>IE$1="today"</formula>
    </cfRule>
    <cfRule type="cellIs" dxfId="4642" priority="3963" operator="greaterThan">
      <formula>0</formula>
    </cfRule>
    <cfRule type="expression" dxfId="4641" priority="3964">
      <formula>IM$1="today"</formula>
    </cfRule>
    <cfRule type="cellIs" dxfId="4640" priority="3965" operator="greaterThan">
      <formula>0</formula>
    </cfRule>
    <cfRule type="expression" dxfId="4639" priority="3966">
      <formula>IE$1="today"</formula>
    </cfRule>
    <cfRule type="expression" dxfId="4638" priority="3941">
      <formula>HZ$1="today"</formula>
    </cfRule>
    <cfRule type="cellIs" dxfId="4637" priority="3967" operator="greaterThan">
      <formula>0</formula>
    </cfRule>
    <cfRule type="expression" dxfId="4636" priority="3968">
      <formula>IM$1="today"</formula>
    </cfRule>
    <cfRule type="expression" dxfId="4635" priority="3969">
      <formula>IK$1="today"</formula>
    </cfRule>
    <cfRule type="expression" dxfId="4634" priority="3970">
      <formula>IH$1="today"</formula>
    </cfRule>
    <cfRule type="cellIs" dxfId="4633" priority="3971" operator="greaterThan">
      <formula>0</formula>
    </cfRule>
    <cfRule type="expression" dxfId="4632" priority="3972">
      <formula>ID$1="today"</formula>
    </cfRule>
    <cfRule type="expression" dxfId="4631" priority="3973">
      <formula>IL$1="today"</formula>
    </cfRule>
    <cfRule type="expression" dxfId="4630" priority="3974">
      <formula>IG$1="today"</formula>
    </cfRule>
    <cfRule type="cellIs" dxfId="4629" priority="3975" operator="greaterThan">
      <formula>0</formula>
    </cfRule>
    <cfRule type="expression" dxfId="4628" priority="3976">
      <formula>IO$1="today"</formula>
    </cfRule>
    <cfRule type="expression" dxfId="4627" priority="3977">
      <formula>IM$1="today"</formula>
    </cfRule>
    <cfRule type="expression" dxfId="4626" priority="3978">
      <formula>IH$1="today"</formula>
    </cfRule>
    <cfRule type="cellIs" dxfId="4625" priority="3979" operator="greaterThan">
      <formula>0</formula>
    </cfRule>
    <cfRule type="expression" dxfId="4624" priority="3980">
      <formula>HN$1="today"</formula>
    </cfRule>
    <cfRule type="cellIs" dxfId="4623" priority="3981" operator="greaterThan">
      <formula>0</formula>
    </cfRule>
    <cfRule type="expression" dxfId="4622" priority="3982">
      <formula>HV$1="today"</formula>
    </cfRule>
    <cfRule type="expression" dxfId="4621" priority="3983">
      <formula>IF$1="today"</formula>
    </cfRule>
    <cfRule type="expression" dxfId="4620" priority="3984">
      <formula>IJ$1="today"</formula>
    </cfRule>
    <cfRule type="expression" dxfId="4619" priority="3985">
      <formula>HT$1="today"</formula>
    </cfRule>
    <cfRule type="expression" dxfId="4618" priority="3986">
      <formula>IH$1="today"</formula>
    </cfRule>
    <cfRule type="cellIs" dxfId="4617" priority="3987" operator="greaterThan">
      <formula>0</formula>
    </cfRule>
    <cfRule type="expression" dxfId="4616" priority="3988">
      <formula>ID$1="today"</formula>
    </cfRule>
    <cfRule type="expression" dxfId="4615" priority="3989">
      <formula>IL$1="today"</formula>
    </cfRule>
    <cfRule type="expression" dxfId="4614" priority="3990">
      <formula>IG$1="today"</formula>
    </cfRule>
    <cfRule type="expression" dxfId="4613" priority="3991">
      <formula>IJ$1="today"</formula>
    </cfRule>
    <cfRule type="cellIs" dxfId="4612" priority="3992" operator="greaterThan">
      <formula>0</formula>
    </cfRule>
    <cfRule type="cellIs" dxfId="4611" priority="3934" operator="greaterThan">
      <formula>0</formula>
    </cfRule>
    <cfRule type="expression" dxfId="4610" priority="3935">
      <formula>IC$1="today"</formula>
    </cfRule>
    <cfRule type="cellIs" dxfId="4609" priority="3936" operator="greaterThan">
      <formula>0</formula>
    </cfRule>
    <cfRule type="expression" dxfId="4608" priority="3937">
      <formula>IC$1="today"</formula>
    </cfRule>
    <cfRule type="cellIs" dxfId="4607" priority="3938" operator="greaterThan">
      <formula>0</formula>
    </cfRule>
    <cfRule type="expression" dxfId="4606" priority="3939">
      <formula>IC$1="today"</formula>
    </cfRule>
    <cfRule type="cellIs" dxfId="4605" priority="3940" operator="greaterThan">
      <formula>0</formula>
    </cfRule>
    <cfRule type="expression" dxfId="4604" priority="3943">
      <formula>HZ$1="today"</formula>
    </cfRule>
    <cfRule type="expression" dxfId="4603" priority="3993">
      <formula>IO$1="today"</formula>
    </cfRule>
    <cfRule type="expression" dxfId="4602" priority="3994">
      <formula>IM$1="today"</formula>
    </cfRule>
    <cfRule type="expression" dxfId="4601" priority="3995">
      <formula>IH$1="today"</formula>
    </cfRule>
    <cfRule type="expression" dxfId="4600" priority="5118">
      <formula>IP$1="today"</formula>
    </cfRule>
    <cfRule type="expression" dxfId="4599" priority="5117">
      <formula>IR$1="today"</formula>
    </cfRule>
    <cfRule type="cellIs" dxfId="4598" priority="5116" operator="greaterThan">
      <formula>0</formula>
    </cfRule>
    <cfRule type="cellIs" dxfId="4597" priority="3942" operator="greaterThan">
      <formula>0</formula>
    </cfRule>
    <cfRule type="expression" dxfId="4596" priority="3945">
      <formula>HZ$1="today"</formula>
    </cfRule>
    <cfRule type="expression" dxfId="4595" priority="3946">
      <formula>IH$1="today"</formula>
    </cfRule>
    <cfRule type="cellIs" dxfId="4594" priority="3947" operator="greaterThan">
      <formula>0</formula>
    </cfRule>
    <cfRule type="expression" dxfId="4593" priority="3948">
      <formula>IC$1="today"</formula>
    </cfRule>
    <cfRule type="cellIs" dxfId="4592" priority="3949" operator="greaterThan">
      <formula>0</formula>
    </cfRule>
    <cfRule type="expression" dxfId="4591" priority="3950">
      <formula>IB$1="today"</formula>
    </cfRule>
    <cfRule type="cellIs" dxfId="4590" priority="3951" operator="greaterThan">
      <formula>0</formula>
    </cfRule>
    <cfRule type="expression" dxfId="4589" priority="3952">
      <formula>IJ$1="today"</formula>
    </cfRule>
  </conditionalFormatting>
  <conditionalFormatting sqref="IK128:IN128">
    <cfRule type="expression" dxfId="4588" priority="3717">
      <formula>IB$1="today"</formula>
    </cfRule>
    <cfRule type="cellIs" dxfId="4587" priority="3716" operator="greaterThan">
      <formula>0</formula>
    </cfRule>
  </conditionalFormatting>
  <conditionalFormatting sqref="IM49 JA139:JC139 KM163 JH143:JI143 JT151 JY153 JM65 JI65 JO67">
    <cfRule type="expression" dxfId="4586" priority="5005">
      <formula>HW$1="today"</formula>
    </cfRule>
  </conditionalFormatting>
  <conditionalFormatting sqref="IM54">
    <cfRule type="expression" dxfId="4585" priority="4564">
      <formula>IT$1="today"</formula>
    </cfRule>
    <cfRule type="expression" dxfId="4584" priority="4560">
      <formula>IQ$1="today"</formula>
    </cfRule>
    <cfRule type="expression" dxfId="4583" priority="4561">
      <formula>IL$1="today"</formula>
    </cfRule>
    <cfRule type="expression" dxfId="4582" priority="4565">
      <formula>IR$1="today"</formula>
    </cfRule>
    <cfRule type="expression" dxfId="4581" priority="4562">
      <formula>IO$1="today"</formula>
    </cfRule>
    <cfRule type="cellIs" dxfId="4580" priority="4563" operator="greaterThan">
      <formula>0</formula>
    </cfRule>
    <cfRule type="expression" dxfId="4579" priority="4557">
      <formula>IM$1="today"</formula>
    </cfRule>
    <cfRule type="cellIs" dxfId="4578" priority="4558" operator="greaterThan">
      <formula>0</formula>
    </cfRule>
    <cfRule type="expression" dxfId="4577" priority="4559">
      <formula>II$1="today"</formula>
    </cfRule>
  </conditionalFormatting>
  <conditionalFormatting sqref="IM173:IP173 IR173:IS173 IU173:IZ173 BW173:IA182 IH173:IL182 IM174:IZ182">
    <cfRule type="cellIs" dxfId="4576" priority="4227" operator="greaterThan">
      <formula>0</formula>
    </cfRule>
  </conditionalFormatting>
  <conditionalFormatting sqref="IN50 JI65 JL65 IB135 IZ137 JB139:JC139 JK143:JL143 JN145 JO147:JP147 JR147 KR167 KT167">
    <cfRule type="expression" dxfId="4575" priority="5100">
      <formula>HK$1="today"</formula>
    </cfRule>
  </conditionalFormatting>
  <conditionalFormatting sqref="IN50">
    <cfRule type="expression" dxfId="4574" priority="4078">
      <formula>IP$1="today"</formula>
    </cfRule>
    <cfRule type="cellIs" dxfId="4573" priority="4077" operator="greaterThan">
      <formula>0</formula>
    </cfRule>
    <cfRule type="expression" dxfId="4572" priority="4269">
      <formula>IJ$1="today"</formula>
    </cfRule>
    <cfRule type="cellIs" dxfId="4571" priority="4075" operator="greaterThan">
      <formula>0</formula>
    </cfRule>
    <cfRule type="expression" dxfId="4570" priority="4074">
      <formula>IP$1="today"</formula>
    </cfRule>
    <cfRule type="expression" dxfId="4569" priority="4273">
      <formula>IK$1="today"</formula>
    </cfRule>
    <cfRule type="expression" dxfId="4568" priority="4272">
      <formula>IP$1="today"</formula>
    </cfRule>
    <cfRule type="expression" dxfId="4567" priority="4271">
      <formula>IR$1="today"</formula>
    </cfRule>
    <cfRule type="cellIs" dxfId="4566" priority="4270" operator="greaterThan">
      <formula>0</formula>
    </cfRule>
    <cfRule type="cellIs" dxfId="4565" priority="4720" operator="greaterThan">
      <formula>0</formula>
    </cfRule>
    <cfRule type="expression" dxfId="4564" priority="4721">
      <formula>HQ$1="today"</formula>
    </cfRule>
    <cfRule type="cellIs" dxfId="4563" priority="4722" operator="greaterThan">
      <formula>0</formula>
    </cfRule>
    <cfRule type="expression" dxfId="4562" priority="4723">
      <formula>HY$1="today"</formula>
    </cfRule>
    <cfRule type="expression" dxfId="4561" priority="4268">
      <formula>IO$1="today"</formula>
    </cfRule>
    <cfRule type="expression" dxfId="4560" priority="4267">
      <formula>IG$1="today"</formula>
    </cfRule>
    <cfRule type="cellIs" dxfId="4559" priority="4266" operator="greaterThan">
      <formula>0</formula>
    </cfRule>
    <cfRule type="expression" dxfId="4558" priority="4265">
      <formula>IK$1="today"</formula>
    </cfRule>
    <cfRule type="cellIs" dxfId="4557" priority="4073" operator="greaterThan">
      <formula>0</formula>
    </cfRule>
    <cfRule type="expression" dxfId="4556" priority="4083">
      <formula>IN$1="today"</formula>
    </cfRule>
    <cfRule type="expression" dxfId="4555" priority="4082">
      <formula>IP$1="today"</formula>
    </cfRule>
    <cfRule type="cellIs" dxfId="4554" priority="4081" operator="greaterThan">
      <formula>0</formula>
    </cfRule>
    <cfRule type="expression" dxfId="4553" priority="4080">
      <formula>IH$1="today"</formula>
    </cfRule>
    <cfRule type="expression" dxfId="4552" priority="4076">
      <formula>IH$1="today"</formula>
    </cfRule>
    <cfRule type="cellIs" dxfId="4551" priority="4048" operator="greaterThan">
      <formula>0</formula>
    </cfRule>
    <cfRule type="expression" dxfId="4550" priority="4049">
      <formula>IF$1="today"</formula>
    </cfRule>
    <cfRule type="cellIs" dxfId="4549" priority="4050" operator="greaterThan">
      <formula>0</formula>
    </cfRule>
    <cfRule type="cellIs" dxfId="4548" priority="4079" operator="greaterThan">
      <formula>0</formula>
    </cfRule>
    <cfRule type="expression" dxfId="4547" priority="4051">
      <formula>IF$1="today"</formula>
    </cfRule>
    <cfRule type="cellIs" dxfId="4546" priority="4052" operator="greaterThan">
      <formula>0</formula>
    </cfRule>
    <cfRule type="expression" dxfId="4545" priority="4053">
      <formula>IF$1="today"</formula>
    </cfRule>
    <cfRule type="cellIs" dxfId="4544" priority="4054" operator="greaterThan">
      <formula>0</formula>
    </cfRule>
    <cfRule type="expression" dxfId="4543" priority="4055">
      <formula>IC$1="today"</formula>
    </cfRule>
    <cfRule type="cellIs" dxfId="4542" priority="4056" operator="greaterThan">
      <formula>0</formula>
    </cfRule>
    <cfRule type="expression" dxfId="4541" priority="4057">
      <formula>IC$1="today"</formula>
    </cfRule>
    <cfRule type="cellIs" dxfId="4540" priority="4058" operator="greaterThan">
      <formula>0</formula>
    </cfRule>
    <cfRule type="expression" dxfId="4539" priority="4059">
      <formula>IC$1="today"</formula>
    </cfRule>
    <cfRule type="expression" dxfId="4538" priority="4060">
      <formula>IK$1="today"</formula>
    </cfRule>
    <cfRule type="cellIs" dxfId="4537" priority="4061" operator="greaterThan">
      <formula>0</formula>
    </cfRule>
    <cfRule type="expression" dxfId="4536" priority="4062">
      <formula>IF$1="today"</formula>
    </cfRule>
    <cfRule type="cellIs" dxfId="4535" priority="4063" operator="greaterThan">
      <formula>0</formula>
    </cfRule>
    <cfRule type="expression" dxfId="4534" priority="4064">
      <formula>IE$1="today"</formula>
    </cfRule>
    <cfRule type="cellIs" dxfId="4533" priority="4065" operator="greaterThan">
      <formula>0</formula>
    </cfRule>
    <cfRule type="expression" dxfId="4532" priority="4066">
      <formula>IM$1="today"</formula>
    </cfRule>
    <cfRule type="cellIs" dxfId="4531" priority="4067" operator="greaterThan">
      <formula>0</formula>
    </cfRule>
    <cfRule type="expression" dxfId="4530" priority="4068">
      <formula>IH$1="today"</formula>
    </cfRule>
    <cfRule type="cellIs" dxfId="4529" priority="4069" operator="greaterThan">
      <formula>0</formula>
    </cfRule>
    <cfRule type="expression" dxfId="4528" priority="4070">
      <formula>IP$1="today"</formula>
    </cfRule>
    <cfRule type="cellIs" dxfId="4527" priority="4071" operator="greaterThan">
      <formula>0</formula>
    </cfRule>
    <cfRule type="expression" dxfId="4526" priority="4072">
      <formula>IH$1="today"</formula>
    </cfRule>
  </conditionalFormatting>
  <conditionalFormatting sqref="IN52">
    <cfRule type="expression" dxfId="4525" priority="4022">
      <formula>IP$1="today"</formula>
    </cfRule>
    <cfRule type="cellIs" dxfId="4524" priority="4021" operator="greaterThan">
      <formula>0</formula>
    </cfRule>
    <cfRule type="expression" dxfId="4523" priority="4020">
      <formula>IH$1="today"</formula>
    </cfRule>
    <cfRule type="cellIs" dxfId="4522" priority="4019" operator="greaterThan">
      <formula>0</formula>
    </cfRule>
    <cfRule type="expression" dxfId="4521" priority="4018">
      <formula>IP$1="today"</formula>
    </cfRule>
    <cfRule type="cellIs" dxfId="4520" priority="4017" operator="greaterThan">
      <formula>0</formula>
    </cfRule>
    <cfRule type="expression" dxfId="4519" priority="4016">
      <formula>IH$1="today"</formula>
    </cfRule>
    <cfRule type="cellIs" dxfId="4518" priority="4015" operator="greaterThan">
      <formula>0</formula>
    </cfRule>
    <cfRule type="expression" dxfId="4517" priority="4014">
      <formula>IM$1="today"</formula>
    </cfRule>
    <cfRule type="cellIs" dxfId="4516" priority="4013" operator="greaterThan">
      <formula>0</formula>
    </cfRule>
    <cfRule type="expression" dxfId="4515" priority="4012">
      <formula>IE$1="today"</formula>
    </cfRule>
    <cfRule type="cellIs" dxfId="4514" priority="4011" operator="greaterThan">
      <formula>0</formula>
    </cfRule>
    <cfRule type="expression" dxfId="4513" priority="4010">
      <formula>IF$1="today"</formula>
    </cfRule>
    <cfRule type="cellIs" dxfId="4512" priority="4009" operator="greaterThan">
      <formula>0</formula>
    </cfRule>
    <cfRule type="expression" dxfId="4511" priority="4008">
      <formula>IK$1="today"</formula>
    </cfRule>
    <cfRule type="expression" dxfId="4510" priority="4007">
      <formula>IC$1="today"</formula>
    </cfRule>
    <cfRule type="cellIs" dxfId="4509" priority="4006" operator="greaterThan">
      <formula>0</formula>
    </cfRule>
    <cfRule type="expression" dxfId="4508" priority="4005">
      <formula>IC$1="today"</formula>
    </cfRule>
    <cfRule type="cellIs" dxfId="4507" priority="4004" operator="greaterThan">
      <formula>0</formula>
    </cfRule>
    <cfRule type="expression" dxfId="4506" priority="4003">
      <formula>IC$1="today"</formula>
    </cfRule>
    <cfRule type="cellIs" dxfId="4505" priority="4002" operator="greaterThan">
      <formula>0</formula>
    </cfRule>
    <cfRule type="cellIs" dxfId="4504" priority="4000" operator="greaterThan">
      <formula>0</formula>
    </cfRule>
    <cfRule type="expression" dxfId="4503" priority="3999">
      <formula>IF$1="today"</formula>
    </cfRule>
    <cfRule type="cellIs" dxfId="4502" priority="3998" operator="greaterThan">
      <formula>0</formula>
    </cfRule>
    <cfRule type="expression" dxfId="4501" priority="3997">
      <formula>IF$1="today"</formula>
    </cfRule>
    <cfRule type="cellIs" dxfId="4500" priority="3996" operator="greaterThan">
      <formula>0</formula>
    </cfRule>
    <cfRule type="expression" dxfId="4499" priority="4001">
      <formula>IF$1="today"</formula>
    </cfRule>
    <cfRule type="expression" dxfId="4498" priority="4556">
      <formula>IP$1="today"</formula>
    </cfRule>
    <cfRule type="expression" dxfId="4497" priority="4555">
      <formula>IR$1="today"</formula>
    </cfRule>
    <cfRule type="cellIs" dxfId="4496" priority="4554" operator="greaterThan">
      <formula>0</formula>
    </cfRule>
    <cfRule type="expression" dxfId="4495" priority="4553">
      <formula>IM$1="today"</formula>
    </cfRule>
    <cfRule type="expression" dxfId="4494" priority="4552">
      <formula>IJ$1="today"</formula>
    </cfRule>
    <cfRule type="expression" dxfId="4493" priority="4551">
      <formula>IO$1="today"</formula>
    </cfRule>
    <cfRule type="expression" dxfId="4492" priority="4550">
      <formula>IG$1="today"</formula>
    </cfRule>
    <cfRule type="cellIs" dxfId="4491" priority="4549" operator="greaterThan">
      <formula>0</formula>
    </cfRule>
    <cfRule type="expression" dxfId="4490" priority="4548">
      <formula>IK$1="today"</formula>
    </cfRule>
    <cfRule type="expression" dxfId="4489" priority="4047">
      <formula>HW$1="today"</formula>
    </cfRule>
    <cfRule type="expression" dxfId="4488" priority="4046">
      <formula>IM$1="today"</formula>
    </cfRule>
    <cfRule type="expression" dxfId="4487" priority="4045">
      <formula>II$1="today"</formula>
    </cfRule>
    <cfRule type="expression" dxfId="4486" priority="4044">
      <formula>HY$1="today"</formula>
    </cfRule>
    <cfRule type="cellIs" dxfId="4485" priority="4043" operator="greaterThan">
      <formula>0</formula>
    </cfRule>
    <cfRule type="expression" dxfId="4484" priority="4042">
      <formula>HQ$1="today"</formula>
    </cfRule>
    <cfRule type="cellIs" dxfId="4483" priority="4041" operator="greaterThan">
      <formula>0</formula>
    </cfRule>
    <cfRule type="expression" dxfId="4482" priority="4040">
      <formula>IK$1="today"</formula>
    </cfRule>
    <cfRule type="expression" dxfId="4481" priority="4039">
      <formula>IP$1="today"</formula>
    </cfRule>
    <cfRule type="expression" dxfId="4480" priority="4038">
      <formula>IR$1="today"</formula>
    </cfRule>
    <cfRule type="cellIs" dxfId="4479" priority="4037" operator="greaterThan">
      <formula>0</formula>
    </cfRule>
    <cfRule type="expression" dxfId="4478" priority="4036">
      <formula>IJ$1="today"</formula>
    </cfRule>
    <cfRule type="expression" dxfId="4477" priority="4035">
      <formula>IO$1="today"</formula>
    </cfRule>
    <cfRule type="expression" dxfId="4476" priority="4034">
      <formula>IG$1="today"</formula>
    </cfRule>
    <cfRule type="cellIs" dxfId="4475" priority="4033" operator="greaterThan">
      <formula>0</formula>
    </cfRule>
    <cfRule type="expression" dxfId="4474" priority="4032">
      <formula>IK$1="today"</formula>
    </cfRule>
    <cfRule type="expression" dxfId="4473" priority="4031">
      <formula>IN$1="today"</formula>
    </cfRule>
    <cfRule type="expression" dxfId="4472" priority="4030">
      <formula>IP$1="today"</formula>
    </cfRule>
    <cfRule type="cellIs" dxfId="4471" priority="4029" operator="greaterThan">
      <formula>0</formula>
    </cfRule>
    <cfRule type="expression" dxfId="4470" priority="4028">
      <formula>IH$1="today"</formula>
    </cfRule>
    <cfRule type="cellIs" dxfId="4469" priority="4027" operator="greaterThan">
      <formula>0</formula>
    </cfRule>
    <cfRule type="expression" dxfId="4468" priority="4026">
      <formula>IP$1="today"</formula>
    </cfRule>
    <cfRule type="cellIs" dxfId="4467" priority="4025" operator="greaterThan">
      <formula>0</formula>
    </cfRule>
    <cfRule type="expression" dxfId="4466" priority="4024">
      <formula>IH$1="today"</formula>
    </cfRule>
    <cfRule type="cellIs" dxfId="4465" priority="4023" operator="greaterThan">
      <formula>0</formula>
    </cfRule>
  </conditionalFormatting>
  <conditionalFormatting sqref="IN125">
    <cfRule type="expression" dxfId="4464" priority="4132">
      <formula>IH$1="today"</formula>
    </cfRule>
    <cfRule type="expression" dxfId="4463" priority="4134">
      <formula>IN$1="today"</formula>
    </cfRule>
    <cfRule type="cellIs" dxfId="4462" priority="4131" operator="greaterThan">
      <formula>0</formula>
    </cfRule>
    <cfRule type="expression" dxfId="4461" priority="4130">
      <formula>IM$1="today"</formula>
    </cfRule>
    <cfRule type="expression" dxfId="4460" priority="4129">
      <formula>IO$1="today"</formula>
    </cfRule>
    <cfRule type="cellIs" dxfId="4459" priority="4128" operator="greaterThan">
      <formula>0</formula>
    </cfRule>
    <cfRule type="expression" dxfId="4458" priority="4127">
      <formula>IG$1="today"</formula>
    </cfRule>
    <cfRule type="cellIs" dxfId="4457" priority="4126" operator="greaterThan">
      <formula>0</formula>
    </cfRule>
    <cfRule type="expression" dxfId="4456" priority="4125">
      <formula>IO$1="today"</formula>
    </cfRule>
    <cfRule type="cellIs" dxfId="4455" priority="4124" operator="greaterThan">
      <formula>0</formula>
    </cfRule>
    <cfRule type="expression" dxfId="4454" priority="4123">
      <formula>IG$1="today"</formula>
    </cfRule>
    <cfRule type="cellIs" dxfId="4453" priority="4122" operator="greaterThan">
      <formula>0</formula>
    </cfRule>
    <cfRule type="expression" dxfId="4452" priority="4121">
      <formula>IO$1="today"</formula>
    </cfRule>
    <cfRule type="cellIs" dxfId="4451" priority="4120" operator="greaterThan">
      <formula>0</formula>
    </cfRule>
    <cfRule type="expression" dxfId="4450" priority="4119">
      <formula>IG$1="today"</formula>
    </cfRule>
    <cfRule type="cellIs" dxfId="4449" priority="4118" operator="greaterThan">
      <formula>0</formula>
    </cfRule>
    <cfRule type="expression" dxfId="4448" priority="4117">
      <formula>IO$1="today"</formula>
    </cfRule>
    <cfRule type="cellIs" dxfId="4447" priority="4116" operator="greaterThan">
      <formula>0</formula>
    </cfRule>
    <cfRule type="expression" dxfId="4446" priority="4115">
      <formula>IG$1="today"</formula>
    </cfRule>
    <cfRule type="cellIs" dxfId="4445" priority="4114" operator="greaterThan">
      <formula>0</formula>
    </cfRule>
    <cfRule type="expression" dxfId="4444" priority="4113">
      <formula>IL$1="today"</formula>
    </cfRule>
    <cfRule type="cellIs" dxfId="4443" priority="4112" operator="greaterThan">
      <formula>0</formula>
    </cfRule>
    <cfRule type="expression" dxfId="4442" priority="4111">
      <formula>ID$1="today"</formula>
    </cfRule>
    <cfRule type="cellIs" dxfId="4441" priority="4110" operator="greaterThan">
      <formula>0</formula>
    </cfRule>
    <cfRule type="expression" dxfId="4440" priority="4109">
      <formula>IE$1="today"</formula>
    </cfRule>
    <cfRule type="cellIs" dxfId="4439" priority="4108" operator="greaterThan">
      <formula>0</formula>
    </cfRule>
    <cfRule type="expression" dxfId="4438" priority="4107">
      <formula>IJ$1="today"</formula>
    </cfRule>
    <cfRule type="expression" dxfId="4437" priority="4106">
      <formula>IB$1="today"</formula>
    </cfRule>
    <cfRule type="cellIs" dxfId="4436" priority="4105" operator="greaterThan">
      <formula>0</formula>
    </cfRule>
    <cfRule type="expression" dxfId="4435" priority="4104">
      <formula>IB$1="today"</formula>
    </cfRule>
    <cfRule type="cellIs" dxfId="4434" priority="4103" operator="greaterThan">
      <formula>0</formula>
    </cfRule>
    <cfRule type="expression" dxfId="4433" priority="4102">
      <formula>IB$1="today"</formula>
    </cfRule>
    <cfRule type="cellIs" dxfId="4432" priority="4101" operator="greaterThan">
      <formula>0</formula>
    </cfRule>
    <cfRule type="expression" dxfId="4431" priority="4100">
      <formula>IE$1="today"</formula>
    </cfRule>
    <cfRule type="cellIs" dxfId="4430" priority="4099" operator="greaterThan">
      <formula>0</formula>
    </cfRule>
    <cfRule type="expression" dxfId="4429" priority="4098">
      <formula>IE$1="today"</formula>
    </cfRule>
    <cfRule type="cellIs" dxfId="4428" priority="4097" operator="greaterThan">
      <formula>0</formula>
    </cfRule>
    <cfRule type="cellIs" dxfId="4427" priority="4095" operator="greaterThan">
      <formula>0</formula>
    </cfRule>
    <cfRule type="expression" dxfId="4426" priority="4094">
      <formula>IL$1="today"</formula>
    </cfRule>
    <cfRule type="expression" dxfId="4425" priority="4093">
      <formula>II$1="today"</formula>
    </cfRule>
    <cfRule type="expression" dxfId="4424" priority="4092">
      <formula>IN$1="today"</formula>
    </cfRule>
    <cfRule type="expression" dxfId="4423" priority="4091">
      <formula>IP$1="today"</formula>
    </cfRule>
    <cfRule type="cellIs" dxfId="4422" priority="4090" operator="greaterThan">
      <formula>0</formula>
    </cfRule>
    <cfRule type="expression" dxfId="4421" priority="4089">
      <formula>IK$1="today"</formula>
    </cfRule>
    <cfRule type="expression" dxfId="4420" priority="4087">
      <formula>IM$1="today"</formula>
    </cfRule>
    <cfRule type="expression" dxfId="4419" priority="4086">
      <formula>IE$1="today"</formula>
    </cfRule>
    <cfRule type="cellIs" dxfId="4418" priority="4085" operator="greaterThan">
      <formula>0</formula>
    </cfRule>
    <cfRule type="expression" dxfId="4417" priority="4084">
      <formula>II$1="today"</formula>
    </cfRule>
    <cfRule type="expression" dxfId="4416" priority="3933">
      <formula>IS$1="today"</formula>
    </cfRule>
    <cfRule type="expression" dxfId="4415" priority="3932">
      <formula>IU$1="today"</formula>
    </cfRule>
    <cfRule type="cellIs" dxfId="4414" priority="3865" operator="greaterThan">
      <formula>0</formula>
    </cfRule>
    <cfRule type="cellIs" dxfId="4413" priority="3931" operator="greaterThan">
      <formula>0</formula>
    </cfRule>
    <cfRule type="expression" dxfId="4412" priority="3930">
      <formula>IP$1="today"</formula>
    </cfRule>
    <cfRule type="expression" dxfId="4411" priority="3929">
      <formula>IN$1="today"</formula>
    </cfRule>
    <cfRule type="expression" dxfId="4410" priority="3928">
      <formula>IR$1="today"</formula>
    </cfRule>
    <cfRule type="expression" dxfId="4409" priority="3927">
      <formula>IJ$1="today"</formula>
    </cfRule>
    <cfRule type="cellIs" dxfId="4408" priority="3926" operator="greaterThan">
      <formula>0</formula>
    </cfRule>
    <cfRule type="expression" dxfId="4407" priority="3925">
      <formula>IN$1="today"</formula>
    </cfRule>
    <cfRule type="expression" dxfId="4406" priority="3924">
      <formula>IK$1="today"</formula>
    </cfRule>
    <cfRule type="expression" dxfId="4405" priority="3923">
      <formula>IP$1="today"</formula>
    </cfRule>
    <cfRule type="expression" dxfId="4404" priority="4088">
      <formula>IH$1="today"</formula>
    </cfRule>
    <cfRule type="expression" dxfId="4403" priority="3922">
      <formula>IR$1="today"</formula>
    </cfRule>
    <cfRule type="cellIs" dxfId="4402" priority="3921" operator="greaterThan">
      <formula>0</formula>
    </cfRule>
    <cfRule type="expression" dxfId="4401" priority="3920">
      <formula>IM$1="today"</formula>
    </cfRule>
    <cfRule type="expression" dxfId="4400" priority="3919">
      <formula>IJ$1="today"</formula>
    </cfRule>
    <cfRule type="expression" dxfId="4399" priority="4133">
      <formula>IP$1="today"</formula>
    </cfRule>
    <cfRule type="expression" dxfId="4398" priority="3918">
      <formula>IO$1="today"</formula>
    </cfRule>
    <cfRule type="expression" dxfId="4397" priority="3917">
      <formula>IG$1="today"</formula>
    </cfRule>
    <cfRule type="cellIs" dxfId="4396" priority="3916" operator="greaterThan">
      <formula>0</formula>
    </cfRule>
    <cfRule type="expression" dxfId="4395" priority="4096">
      <formula>IE$1="today"</formula>
    </cfRule>
    <cfRule type="expression" dxfId="4394" priority="3915">
      <formula>IK$1="today"</formula>
    </cfRule>
    <cfRule type="expression" dxfId="4393" priority="3914">
      <formula>HW$1="today"</formula>
    </cfRule>
    <cfRule type="expression" dxfId="4392" priority="3913">
      <formula>IM$1="today"</formula>
    </cfRule>
    <cfRule type="expression" dxfId="4391" priority="3912">
      <formula>II$1="today"</formula>
    </cfRule>
    <cfRule type="expression" dxfId="4390" priority="3911">
      <formula>HY$1="today"</formula>
    </cfRule>
    <cfRule type="cellIs" dxfId="4389" priority="3910" operator="greaterThan">
      <formula>0</formula>
    </cfRule>
    <cfRule type="expression" dxfId="4388" priority="3909">
      <formula>HQ$1="today"</formula>
    </cfRule>
    <cfRule type="cellIs" dxfId="4387" priority="3908" operator="greaterThan">
      <formula>0</formula>
    </cfRule>
    <cfRule type="expression" dxfId="4386" priority="3907">
      <formula>IK$1="today"</formula>
    </cfRule>
    <cfRule type="expression" dxfId="4385" priority="3906">
      <formula>IP$1="today"</formula>
    </cfRule>
    <cfRule type="expression" dxfId="4384" priority="3905">
      <formula>IR$1="today"</formula>
    </cfRule>
    <cfRule type="cellIs" dxfId="4383" priority="3904" operator="greaterThan">
      <formula>0</formula>
    </cfRule>
    <cfRule type="expression" dxfId="4382" priority="3903">
      <formula>IJ$1="today"</formula>
    </cfRule>
    <cfRule type="cellIs" dxfId="4381" priority="3863" operator="greaterThan">
      <formula>0</formula>
    </cfRule>
    <cfRule type="expression" dxfId="4380" priority="3902">
      <formula>IO$1="today"</formula>
    </cfRule>
    <cfRule type="expression" dxfId="4379" priority="3901">
      <formula>IG$1="today"</formula>
    </cfRule>
    <cfRule type="cellIs" dxfId="4378" priority="3900" operator="greaterThan">
      <formula>0</formula>
    </cfRule>
    <cfRule type="expression" dxfId="4377" priority="3899">
      <formula>IK$1="today"</formula>
    </cfRule>
    <cfRule type="expression" dxfId="4376" priority="3898">
      <formula>IN$1="today"</formula>
    </cfRule>
    <cfRule type="expression" dxfId="4375" priority="3897">
      <formula>IP$1="today"</formula>
    </cfRule>
    <cfRule type="cellIs" dxfId="4374" priority="3896" operator="greaterThan">
      <formula>0</formula>
    </cfRule>
    <cfRule type="expression" dxfId="4373" priority="3895">
      <formula>IH$1="today"</formula>
    </cfRule>
    <cfRule type="cellIs" dxfId="4372" priority="3894" operator="greaterThan">
      <formula>0</formula>
    </cfRule>
    <cfRule type="expression" dxfId="4371" priority="3864">
      <formula>IF$1="today"</formula>
    </cfRule>
    <cfRule type="expression" dxfId="4370" priority="3893">
      <formula>IP$1="today"</formula>
    </cfRule>
    <cfRule type="cellIs" dxfId="4369" priority="3892" operator="greaterThan">
      <formula>0</formula>
    </cfRule>
    <cfRule type="expression" dxfId="4368" priority="3891">
      <formula>IH$1="today"</formula>
    </cfRule>
    <cfRule type="cellIs" dxfId="4367" priority="3890" operator="greaterThan">
      <formula>0</formula>
    </cfRule>
    <cfRule type="expression" dxfId="4366" priority="3889">
      <formula>IP$1="today"</formula>
    </cfRule>
    <cfRule type="cellIs" dxfId="4365" priority="3888" operator="greaterThan">
      <formula>0</formula>
    </cfRule>
    <cfRule type="expression" dxfId="4364" priority="3887">
      <formula>IH$1="today"</formula>
    </cfRule>
    <cfRule type="cellIs" dxfId="4363" priority="3886" operator="greaterThan">
      <formula>0</formula>
    </cfRule>
    <cfRule type="expression" dxfId="4362" priority="3885">
      <formula>IP$1="today"</formula>
    </cfRule>
    <cfRule type="cellIs" dxfId="4361" priority="3884" operator="greaterThan">
      <formula>0</formula>
    </cfRule>
    <cfRule type="expression" dxfId="4360" priority="3883">
      <formula>IH$1="today"</formula>
    </cfRule>
    <cfRule type="cellIs" dxfId="4359" priority="3882" operator="greaterThan">
      <formula>0</formula>
    </cfRule>
    <cfRule type="expression" dxfId="4358" priority="3881">
      <formula>IM$1="today"</formula>
    </cfRule>
    <cfRule type="cellIs" dxfId="4357" priority="3880" operator="greaterThan">
      <formula>0</formula>
    </cfRule>
    <cfRule type="expression" dxfId="4356" priority="3879">
      <formula>IE$1="today"</formula>
    </cfRule>
    <cfRule type="cellIs" dxfId="4355" priority="3878" operator="greaterThan">
      <formula>0</formula>
    </cfRule>
    <cfRule type="expression" dxfId="4354" priority="3877">
      <formula>IF$1="today"</formula>
    </cfRule>
    <cfRule type="cellIs" dxfId="4353" priority="3876" operator="greaterThan">
      <formula>0</formula>
    </cfRule>
    <cfRule type="expression" dxfId="4352" priority="3875">
      <formula>IK$1="today"</formula>
    </cfRule>
    <cfRule type="expression" dxfId="4351" priority="3874">
      <formula>IC$1="today"</formula>
    </cfRule>
    <cfRule type="cellIs" dxfId="4350" priority="3873" operator="greaterThan">
      <formula>0</formula>
    </cfRule>
    <cfRule type="expression" dxfId="4349" priority="3872">
      <formula>IC$1="today"</formula>
    </cfRule>
    <cfRule type="cellIs" dxfId="4348" priority="3871" operator="greaterThan">
      <formula>0</formula>
    </cfRule>
    <cfRule type="expression" dxfId="4347" priority="3870">
      <formula>IC$1="today"</formula>
    </cfRule>
    <cfRule type="cellIs" dxfId="4346" priority="3869" operator="greaterThan">
      <formula>0</formula>
    </cfRule>
    <cfRule type="expression" dxfId="4345" priority="3868">
      <formula>IF$1="today"</formula>
    </cfRule>
    <cfRule type="cellIs" dxfId="4344" priority="3867" operator="greaterThan">
      <formula>0</formula>
    </cfRule>
    <cfRule type="expression" dxfId="4343" priority="3866">
      <formula>IF$1="today"</formula>
    </cfRule>
    <cfRule type="expression" dxfId="4342" priority="4152">
      <formula>IO$1="today"</formula>
    </cfRule>
    <cfRule type="cellIs" dxfId="4341" priority="4151" operator="greaterThan">
      <formula>0</formula>
    </cfRule>
    <cfRule type="expression" dxfId="4340" priority="4150">
      <formula>IG$1="today"</formula>
    </cfRule>
    <cfRule type="cellIs" dxfId="4339" priority="4149" operator="greaterThan">
      <formula>0</formula>
    </cfRule>
    <cfRule type="expression" dxfId="4338" priority="4148">
      <formula>IE$1="today"</formula>
    </cfRule>
    <cfRule type="expression" dxfId="4337" priority="4147">
      <formula>ID$1="today"</formula>
    </cfRule>
    <cfRule type="expression" dxfId="4336" priority="4146">
      <formula>HW$1="today"</formula>
    </cfRule>
    <cfRule type="cellIs" dxfId="4335" priority="4145" operator="greaterThan">
      <formula>0</formula>
    </cfRule>
    <cfRule type="expression" dxfId="4334" priority="4144">
      <formula>IE$1="today"</formula>
    </cfRule>
    <cfRule type="expression" dxfId="4333" priority="4143">
      <formula>HW$1="today"</formula>
    </cfRule>
    <cfRule type="cellIs" dxfId="4332" priority="4142" operator="greaterThan">
      <formula>0</formula>
    </cfRule>
    <cfRule type="expression" dxfId="4331" priority="4141">
      <formula>HW$1="today"</formula>
    </cfRule>
    <cfRule type="cellIs" dxfId="4330" priority="4140" operator="greaterThan">
      <formula>0</formula>
    </cfRule>
    <cfRule type="expression" dxfId="4329" priority="4139">
      <formula>IO$1="today"</formula>
    </cfRule>
    <cfRule type="expression" dxfId="4328" priority="4138">
      <formula>IM$1="today"</formula>
    </cfRule>
    <cfRule type="expression" dxfId="4327" priority="4137">
      <formula>IQ$1="today"</formula>
    </cfRule>
    <cfRule type="expression" dxfId="4326" priority="4136">
      <formula>II$1="today"</formula>
    </cfRule>
    <cfRule type="cellIs" dxfId="4325" priority="4135" operator="greaterThan">
      <formula>0</formula>
    </cfRule>
  </conditionalFormatting>
  <conditionalFormatting sqref="IN127 IR128:IS133 MI127:MT127">
    <cfRule type="expression" dxfId="4324" priority="4542">
      <formula>IN$1="today"</formula>
    </cfRule>
  </conditionalFormatting>
  <conditionalFormatting sqref="IN127 JM142 KO76 GO39:GU39 JY71:KA71">
    <cfRule type="expression" dxfId="4323" priority="4960">
      <formula>GK$1="today"</formula>
    </cfRule>
  </conditionalFormatting>
  <conditionalFormatting sqref="IN127">
    <cfRule type="cellIs" dxfId="4322" priority="3768" operator="greaterThan">
      <formula>0</formula>
    </cfRule>
    <cfRule type="expression" dxfId="4321" priority="3763">
      <formula>IJ$1="today"</formula>
    </cfRule>
    <cfRule type="expression" dxfId="4320" priority="3762">
      <formula>IO$1="today"</formula>
    </cfRule>
    <cfRule type="expression" dxfId="4319" priority="3761">
      <formula>IG$1="today"</formula>
    </cfRule>
    <cfRule type="expression" dxfId="4318" priority="3769">
      <formula>HQ$1="today"</formula>
    </cfRule>
    <cfRule type="cellIs" dxfId="4317" priority="3770" operator="greaterThan">
      <formula>0</formula>
    </cfRule>
    <cfRule type="expression" dxfId="4316" priority="3771">
      <formula>HY$1="today"</formula>
    </cfRule>
    <cfRule type="expression" dxfId="4315" priority="3772">
      <formula>II$1="today"</formula>
    </cfRule>
    <cfRule type="expression" dxfId="4314" priority="3773">
      <formula>IM$1="today"</formula>
    </cfRule>
    <cfRule type="expression" dxfId="4313" priority="3749">
      <formula>IP$1="today"</formula>
    </cfRule>
    <cfRule type="expression" dxfId="4312" priority="3774">
      <formula>HW$1="today"</formula>
    </cfRule>
    <cfRule type="expression" dxfId="4311" priority="3775">
      <formula>IK$1="today"</formula>
    </cfRule>
    <cfRule type="cellIs" dxfId="4310" priority="3776" operator="greaterThan">
      <formula>0</formula>
    </cfRule>
    <cfRule type="expression" dxfId="4309" priority="3777">
      <formula>IG$1="today"</formula>
    </cfRule>
    <cfRule type="expression" dxfId="4308" priority="3778">
      <formula>IO$1="today"</formula>
    </cfRule>
    <cfRule type="expression" dxfId="4307" priority="3779">
      <formula>IJ$1="today"</formula>
    </cfRule>
    <cfRule type="expression" dxfId="4306" priority="3780">
      <formula>IM$1="today"</formula>
    </cfRule>
    <cfRule type="cellIs" dxfId="4305" priority="3781" operator="greaterThan">
      <formula>0</formula>
    </cfRule>
    <cfRule type="expression" dxfId="4304" priority="3782">
      <formula>IR$1="today"</formula>
    </cfRule>
    <cfRule type="expression" dxfId="4303" priority="3783">
      <formula>IP$1="today"</formula>
    </cfRule>
    <cfRule type="cellIs" dxfId="4302" priority="3760" operator="greaterThan">
      <formula>0</formula>
    </cfRule>
    <cfRule type="expression" dxfId="4301" priority="3759">
      <formula>IK$1="today"</formula>
    </cfRule>
    <cfRule type="expression" dxfId="4300" priority="3784">
      <formula>IK$1="today"</formula>
    </cfRule>
    <cfRule type="expression" dxfId="4299" priority="3785">
      <formula>IN$1="today"</formula>
    </cfRule>
    <cfRule type="cellIs" dxfId="4298" priority="3786" operator="greaterThan">
      <formula>0</formula>
    </cfRule>
    <cfRule type="expression" dxfId="4297" priority="3787">
      <formula>IJ$1="today"</formula>
    </cfRule>
    <cfRule type="expression" dxfId="4296" priority="3788">
      <formula>IR$1="today"</formula>
    </cfRule>
    <cfRule type="expression" dxfId="4295" priority="3789">
      <formula>IN$1="today"</formula>
    </cfRule>
    <cfRule type="expression" dxfId="4294" priority="3790">
      <formula>IP$1="today"</formula>
    </cfRule>
    <cfRule type="cellIs" dxfId="4293" priority="3791" operator="greaterThan">
      <formula>0</formula>
    </cfRule>
    <cfRule type="expression" dxfId="4292" priority="3792">
      <formula>IU$1="today"</formula>
    </cfRule>
    <cfRule type="expression" dxfId="4291" priority="3793">
      <formula>IS$1="today"</formula>
    </cfRule>
    <cfRule type="expression" dxfId="4290" priority="3758">
      <formula>IN$1="today"</formula>
    </cfRule>
    <cfRule type="expression" dxfId="4289" priority="3794">
      <formula>II$1="today"</formula>
    </cfRule>
    <cfRule type="cellIs" dxfId="4288" priority="3795" operator="greaterThan">
      <formula>0</formula>
    </cfRule>
    <cfRule type="expression" dxfId="4287" priority="3796">
      <formula>IE$1="today"</formula>
    </cfRule>
    <cfRule type="expression" dxfId="4286" priority="3797">
      <formula>IM$1="today"</formula>
    </cfRule>
    <cfRule type="expression" dxfId="4285" priority="3798">
      <formula>IH$1="today"</formula>
    </cfRule>
    <cfRule type="expression" dxfId="4284" priority="3799">
      <formula>IK$1="today"</formula>
    </cfRule>
    <cfRule type="cellIs" dxfId="4283" priority="3800" operator="greaterThan">
      <formula>0</formula>
    </cfRule>
    <cfRule type="expression" dxfId="4282" priority="3801">
      <formula>IP$1="today"</formula>
    </cfRule>
    <cfRule type="expression" dxfId="4281" priority="3802">
      <formula>IN$1="today"</formula>
    </cfRule>
    <cfRule type="expression" dxfId="4280" priority="3803">
      <formula>II$1="today"</formula>
    </cfRule>
    <cfRule type="expression" dxfId="4279" priority="3804">
      <formula>IL$1="today"</formula>
    </cfRule>
    <cfRule type="cellIs" dxfId="4278" priority="3805" operator="greaterThan">
      <formula>0</formula>
    </cfRule>
    <cfRule type="expression" dxfId="4277" priority="3806">
      <formula>IE$1="today"</formula>
    </cfRule>
    <cfRule type="cellIs" dxfId="4276" priority="3807" operator="greaterThan">
      <formula>0</formula>
    </cfRule>
    <cfRule type="expression" dxfId="4275" priority="3808">
      <formula>IE$1="today"</formula>
    </cfRule>
    <cfRule type="cellIs" dxfId="4274" priority="3809" operator="greaterThan">
      <formula>0</formula>
    </cfRule>
    <cfRule type="expression" dxfId="4273" priority="3810">
      <formula>IE$1="today"</formula>
    </cfRule>
    <cfRule type="cellIs" dxfId="4272" priority="3811" operator="greaterThan">
      <formula>0</formula>
    </cfRule>
    <cfRule type="expression" dxfId="4271" priority="3812">
      <formula>IB$1="today"</formula>
    </cfRule>
    <cfRule type="cellIs" dxfId="4270" priority="3813" operator="greaterThan">
      <formula>0</formula>
    </cfRule>
    <cfRule type="expression" dxfId="4269" priority="3814">
      <formula>IB$1="today"</formula>
    </cfRule>
    <cfRule type="cellIs" dxfId="4268" priority="3815" operator="greaterThan">
      <formula>0</formula>
    </cfRule>
    <cfRule type="expression" dxfId="4267" priority="3816">
      <formula>IB$1="today"</formula>
    </cfRule>
    <cfRule type="expression" dxfId="4266" priority="3817">
      <formula>IJ$1="today"</formula>
    </cfRule>
    <cfRule type="cellIs" dxfId="4265" priority="3818" operator="greaterThan">
      <formula>0</formula>
    </cfRule>
    <cfRule type="cellIs" dxfId="4264" priority="3820" operator="greaterThan">
      <formula>0</formula>
    </cfRule>
    <cfRule type="expression" dxfId="4263" priority="3821">
      <formula>ID$1="today"</formula>
    </cfRule>
    <cfRule type="cellIs" dxfId="4262" priority="3822" operator="greaterThan">
      <formula>0</formula>
    </cfRule>
    <cfRule type="expression" dxfId="4261" priority="3823">
      <formula>IL$1="today"</formula>
    </cfRule>
    <cfRule type="cellIs" dxfId="4260" priority="3824" operator="greaterThan">
      <formula>0</formula>
    </cfRule>
    <cfRule type="expression" dxfId="4259" priority="3825">
      <formula>IG$1="today"</formula>
    </cfRule>
    <cfRule type="cellIs" dxfId="4258" priority="3826" operator="greaterThan">
      <formula>0</formula>
    </cfRule>
    <cfRule type="expression" dxfId="4257" priority="3827">
      <formula>IO$1="today"</formula>
    </cfRule>
    <cfRule type="cellIs" dxfId="4256" priority="3828" operator="greaterThan">
      <formula>0</formula>
    </cfRule>
    <cfRule type="expression" dxfId="4255" priority="3829">
      <formula>IG$1="today"</formula>
    </cfRule>
    <cfRule type="cellIs" dxfId="4254" priority="3830" operator="greaterThan">
      <formula>0</formula>
    </cfRule>
    <cfRule type="expression" dxfId="4253" priority="3831">
      <formula>IO$1="today"</formula>
    </cfRule>
    <cfRule type="cellIs" dxfId="4252" priority="3832" operator="greaterThan">
      <formula>0</formula>
    </cfRule>
    <cfRule type="expression" dxfId="4251" priority="3833">
      <formula>IG$1="today"</formula>
    </cfRule>
    <cfRule type="cellIs" dxfId="4250" priority="3834" operator="greaterThan">
      <formula>0</formula>
    </cfRule>
    <cfRule type="expression" dxfId="4249" priority="3835">
      <formula>IO$1="today"</formula>
    </cfRule>
    <cfRule type="cellIs" dxfId="4248" priority="3836" operator="greaterThan">
      <formula>0</formula>
    </cfRule>
    <cfRule type="expression" dxfId="4247" priority="3837">
      <formula>IG$1="today"</formula>
    </cfRule>
    <cfRule type="cellIs" dxfId="4246" priority="3838" operator="greaterThan">
      <formula>0</formula>
    </cfRule>
    <cfRule type="expression" dxfId="4245" priority="3839">
      <formula>IO$1="today"</formula>
    </cfRule>
    <cfRule type="expression" dxfId="4244" priority="3840">
      <formula>IM$1="today"</formula>
    </cfRule>
    <cfRule type="cellIs" dxfId="4243" priority="3841" operator="greaterThan">
      <formula>0</formula>
    </cfRule>
    <cfRule type="expression" dxfId="4242" priority="3842">
      <formula>IH$1="today"</formula>
    </cfRule>
    <cfRule type="expression" dxfId="4241" priority="3843">
      <formula>IP$1="today"</formula>
    </cfRule>
    <cfRule type="expression" dxfId="4240" priority="3844">
      <formula>IN$1="today"</formula>
    </cfRule>
    <cfRule type="expression" dxfId="4239" priority="3846">
      <formula>II$1="today"</formula>
    </cfRule>
    <cfRule type="expression" dxfId="4238" priority="3847">
      <formula>IQ$1="today"</formula>
    </cfRule>
    <cfRule type="cellIs" dxfId="4237" priority="3723" operator="greaterThan">
      <formula>0</formula>
    </cfRule>
    <cfRule type="expression" dxfId="4236" priority="3724">
      <formula>IF$1="today"</formula>
    </cfRule>
    <cfRule type="cellIs" dxfId="4235" priority="3725" operator="greaterThan">
      <formula>0</formula>
    </cfRule>
    <cfRule type="expression" dxfId="4234" priority="3726">
      <formula>IF$1="today"</formula>
    </cfRule>
    <cfRule type="cellIs" dxfId="4233" priority="3727" operator="greaterThan">
      <formula>0</formula>
    </cfRule>
    <cfRule type="expression" dxfId="4232" priority="3728">
      <formula>IF$1="today"</formula>
    </cfRule>
    <cfRule type="cellIs" dxfId="4231" priority="3729" operator="greaterThan">
      <formula>0</formula>
    </cfRule>
    <cfRule type="expression" dxfId="4230" priority="3730">
      <formula>IC$1="today"</formula>
    </cfRule>
    <cfRule type="cellIs" dxfId="4229" priority="3731" operator="greaterThan">
      <formula>0</formula>
    </cfRule>
    <cfRule type="expression" dxfId="4228" priority="3732">
      <formula>IC$1="today"</formula>
    </cfRule>
    <cfRule type="cellIs" dxfId="4227" priority="3845" operator="greaterThan">
      <formula>0</formula>
    </cfRule>
    <cfRule type="expression" dxfId="4226" priority="3848">
      <formula>IM$1="today"</formula>
    </cfRule>
    <cfRule type="expression" dxfId="4225" priority="3849">
      <formula>IO$1="today"</formula>
    </cfRule>
    <cfRule type="cellIs" dxfId="4224" priority="3850" operator="greaterThan">
      <formula>0</formula>
    </cfRule>
    <cfRule type="expression" dxfId="4223" priority="3851">
      <formula>HW$1="today"</formula>
    </cfRule>
    <cfRule type="cellIs" dxfId="4222" priority="3852" operator="greaterThan">
      <formula>0</formula>
    </cfRule>
    <cfRule type="expression" dxfId="4221" priority="3853">
      <formula>HW$1="today"</formula>
    </cfRule>
    <cfRule type="expression" dxfId="4220" priority="3854">
      <formula>IE$1="today"</formula>
    </cfRule>
    <cfRule type="cellIs" dxfId="4219" priority="3855" operator="greaterThan">
      <formula>0</formula>
    </cfRule>
    <cfRule type="expression" dxfId="4218" priority="3856">
      <formula>HW$1="today"</formula>
    </cfRule>
    <cfRule type="expression" dxfId="4217" priority="3857">
      <formula>ID$1="today"</formula>
    </cfRule>
    <cfRule type="expression" dxfId="4216" priority="3757">
      <formula>IP$1="today"</formula>
    </cfRule>
    <cfRule type="expression" dxfId="4215" priority="3858">
      <formula>IE$1="today"</formula>
    </cfRule>
    <cfRule type="cellIs" dxfId="4214" priority="3859" operator="greaterThan">
      <formula>0</formula>
    </cfRule>
    <cfRule type="expression" dxfId="4213" priority="3860">
      <formula>IG$1="today"</formula>
    </cfRule>
    <cfRule type="cellIs" dxfId="4212" priority="3861" operator="greaterThan">
      <formula>0</formula>
    </cfRule>
    <cfRule type="expression" dxfId="4211" priority="4547">
      <formula>IO$1="today"</formula>
    </cfRule>
    <cfRule type="expression" dxfId="4210" priority="4546">
      <formula>IQ$1="today"</formula>
    </cfRule>
    <cfRule type="cellIs" dxfId="4209" priority="4545" operator="greaterThan">
      <formula>0</formula>
    </cfRule>
    <cfRule type="expression" dxfId="4208" priority="4544">
      <formula>IL$1="today"</formula>
    </cfRule>
    <cfRule type="expression" dxfId="4207" priority="4543">
      <formula>II$1="today"</formula>
    </cfRule>
    <cfRule type="expression" dxfId="4206" priority="4541">
      <formula>IF$1="today"</formula>
    </cfRule>
    <cfRule type="cellIs" dxfId="4205" priority="4540" operator="greaterThan">
      <formula>0</formula>
    </cfRule>
    <cfRule type="expression" dxfId="4204" priority="4539">
      <formula>IJ$1="today"</formula>
    </cfRule>
    <cfRule type="expression" dxfId="4203" priority="3862">
      <formula>IO$1="today"</formula>
    </cfRule>
    <cfRule type="cellIs" dxfId="4202" priority="3756" operator="greaterThan">
      <formula>0</formula>
    </cfRule>
    <cfRule type="expression" dxfId="4201" priority="3755">
      <formula>IH$1="today"</formula>
    </cfRule>
    <cfRule type="expression" dxfId="4200" priority="3739">
      <formula>IE$1="today"</formula>
    </cfRule>
    <cfRule type="cellIs" dxfId="4199" priority="3754" operator="greaterThan">
      <formula>0</formula>
    </cfRule>
    <cfRule type="expression" dxfId="4198" priority="3753">
      <formula>IP$1="today"</formula>
    </cfRule>
    <cfRule type="cellIs" dxfId="4197" priority="3752" operator="greaterThan">
      <formula>0</formula>
    </cfRule>
    <cfRule type="expression" dxfId="4196" priority="3751">
      <formula>IH$1="today"</formula>
    </cfRule>
    <cfRule type="cellIs" dxfId="4195" priority="3750" operator="greaterThan">
      <formula>0</formula>
    </cfRule>
    <cfRule type="cellIs" dxfId="4194" priority="3733" operator="greaterThan">
      <formula>0</formula>
    </cfRule>
    <cfRule type="expression" dxfId="4193" priority="3734">
      <formula>IC$1="today"</formula>
    </cfRule>
    <cfRule type="expression" dxfId="4192" priority="3735">
      <formula>IK$1="today"</formula>
    </cfRule>
    <cfRule type="cellIs" dxfId="4191" priority="3736" operator="greaterThan">
      <formula>0</formula>
    </cfRule>
    <cfRule type="expression" dxfId="4190" priority="3737">
      <formula>IF$1="today"</formula>
    </cfRule>
    <cfRule type="cellIs" dxfId="4189" priority="3738" operator="greaterThan">
      <formula>0</formula>
    </cfRule>
    <cfRule type="expression" dxfId="4188" priority="3819">
      <formula>IE$1="today"</formula>
    </cfRule>
    <cfRule type="cellIs" dxfId="4187" priority="3740" operator="greaterThan">
      <formula>0</formula>
    </cfRule>
    <cfRule type="expression" dxfId="4186" priority="3741">
      <formula>IM$1="today"</formula>
    </cfRule>
    <cfRule type="cellIs" dxfId="4185" priority="3742" operator="greaterThan">
      <formula>0</formula>
    </cfRule>
    <cfRule type="expression" dxfId="4184" priority="3743">
      <formula>IH$1="today"</formula>
    </cfRule>
    <cfRule type="cellIs" dxfId="4183" priority="3744" operator="greaterThan">
      <formula>0</formula>
    </cfRule>
    <cfRule type="expression" dxfId="4182" priority="3745">
      <formula>IP$1="today"</formula>
    </cfRule>
    <cfRule type="cellIs" dxfId="4181" priority="3746" operator="greaterThan">
      <formula>0</formula>
    </cfRule>
    <cfRule type="expression" dxfId="4180" priority="3747">
      <formula>IH$1="today"</formula>
    </cfRule>
    <cfRule type="cellIs" dxfId="4179" priority="3748" operator="greaterThan">
      <formula>0</formula>
    </cfRule>
    <cfRule type="cellIs" dxfId="4178" priority="3764" operator="greaterThan">
      <formula>0</formula>
    </cfRule>
    <cfRule type="expression" dxfId="4177" priority="3765">
      <formula>IR$1="today"</formula>
    </cfRule>
    <cfRule type="expression" dxfId="4176" priority="3766">
      <formula>IP$1="today"</formula>
    </cfRule>
    <cfRule type="expression" dxfId="4175" priority="3767">
      <formula>IK$1="today"</formula>
    </cfRule>
  </conditionalFormatting>
  <conditionalFormatting sqref="IO128">
    <cfRule type="expression" dxfId="4174" priority="3718">
      <formula>IO$1="today"</formula>
    </cfRule>
  </conditionalFormatting>
  <conditionalFormatting sqref="IO128:IQ128">
    <cfRule type="cellIs" dxfId="4173" priority="3719" operator="greaterThan">
      <formula>0</formula>
    </cfRule>
  </conditionalFormatting>
  <conditionalFormatting sqref="IP128:IQ128">
    <cfRule type="expression" dxfId="4172" priority="3720">
      <formula>IG$1="today"</formula>
    </cfRule>
  </conditionalFormatting>
  <conditionalFormatting sqref="IQ56 HS58 HY59:HZ59 IT69:IU69 IW69:IY69 JF71:JG71 HN125:HO125 IB135:IC135 GU38 HA117">
    <cfRule type="expression" dxfId="4171" priority="5070">
      <formula>GQ$1="today"</formula>
    </cfRule>
  </conditionalFormatting>
  <conditionalFormatting sqref="IQ56 IB135 KA157:KB157 KC159 KF161 JK163:JN169 LB171 JG141 JO147 JI65 JM141 KC152">
    <cfRule type="expression" dxfId="4170" priority="4955">
      <formula>HV$1="today"</formula>
    </cfRule>
  </conditionalFormatting>
  <conditionalFormatting sqref="IQ56">
    <cfRule type="expression" dxfId="4169" priority="5128">
      <formula>IH$1="today"</formula>
    </cfRule>
    <cfRule type="cellIs" dxfId="4168" priority="5127" operator="greaterThan">
      <formula>0</formula>
    </cfRule>
    <cfRule type="expression" dxfId="4167" priority="5120">
      <formula>IQ$1="today"</formula>
    </cfRule>
    <cfRule type="expression" dxfId="4166" priority="5119">
      <formula>IS$1="today"</formula>
    </cfRule>
    <cfRule type="expression" dxfId="4165" priority="3599">
      <formula>II$1="today"</formula>
    </cfRule>
    <cfRule type="cellIs" dxfId="4164" priority="3600" operator="greaterThan">
      <formula>0</formula>
    </cfRule>
    <cfRule type="expression" dxfId="4163" priority="3601">
      <formula>IF$1="today"</formula>
    </cfRule>
    <cfRule type="cellIs" dxfId="4162" priority="3602" operator="greaterThan">
      <formula>0</formula>
    </cfRule>
    <cfRule type="cellIs" dxfId="4161" priority="5113" operator="greaterThan">
      <formula>0</formula>
    </cfRule>
    <cfRule type="expression" dxfId="4160" priority="3603">
      <formula>IF$1="today"</formula>
    </cfRule>
    <cfRule type="cellIs" dxfId="4159" priority="3604" operator="greaterThan">
      <formula>0</formula>
    </cfRule>
    <cfRule type="expression" dxfId="4158" priority="3605">
      <formula>IF$1="today"</formula>
    </cfRule>
    <cfRule type="expression" dxfId="4157" priority="3606">
      <formula>IN$1="today"</formula>
    </cfRule>
    <cfRule type="cellIs" dxfId="4156" priority="3607" operator="greaterThan">
      <formula>0</formula>
    </cfRule>
    <cfRule type="expression" dxfId="4155" priority="3608">
      <formula>II$1="today"</formula>
    </cfRule>
    <cfRule type="cellIs" dxfId="4154" priority="3609" operator="greaterThan">
      <formula>0</formula>
    </cfRule>
    <cfRule type="expression" dxfId="4153" priority="3610">
      <formula>IH$1="today"</formula>
    </cfRule>
    <cfRule type="cellIs" dxfId="4152" priority="3611" operator="greaterThan">
      <formula>0</formula>
    </cfRule>
    <cfRule type="expression" dxfId="4151" priority="3612">
      <formula>IP$1="today"</formula>
    </cfRule>
    <cfRule type="cellIs" dxfId="4150" priority="3613" operator="greaterThan">
      <formula>0</formula>
    </cfRule>
    <cfRule type="expression" dxfId="4149" priority="3614">
      <formula>IK$1="today"</formula>
    </cfRule>
    <cfRule type="cellIs" dxfId="4148" priority="3615" operator="greaterThan">
      <formula>0</formula>
    </cfRule>
    <cfRule type="expression" dxfId="4147" priority="3616">
      <formula>IS$1="today"</formula>
    </cfRule>
    <cfRule type="cellIs" dxfId="4146" priority="3617" operator="greaterThan">
      <formula>0</formula>
    </cfRule>
    <cfRule type="expression" dxfId="4145" priority="3618">
      <formula>IK$1="today"</formula>
    </cfRule>
    <cfRule type="cellIs" dxfId="4144" priority="3619" operator="greaterThan">
      <formula>0</formula>
    </cfRule>
    <cfRule type="expression" dxfId="4143" priority="3620">
      <formula>IS$1="today"</formula>
    </cfRule>
    <cfRule type="cellIs" dxfId="4142" priority="3621" operator="greaterThan">
      <formula>0</formula>
    </cfRule>
    <cfRule type="expression" dxfId="4141" priority="3622">
      <formula>IK$1="today"</formula>
    </cfRule>
    <cfRule type="cellIs" dxfId="4140" priority="3623" operator="greaterThan">
      <formula>0</formula>
    </cfRule>
    <cfRule type="expression" dxfId="4139" priority="3624">
      <formula>IS$1="today"</formula>
    </cfRule>
    <cfRule type="cellIs" dxfId="4138" priority="3625" operator="greaterThan">
      <formula>0</formula>
    </cfRule>
    <cfRule type="expression" dxfId="4137" priority="3626">
      <formula>IK$1="today"</formula>
    </cfRule>
    <cfRule type="cellIs" dxfId="4136" priority="3627" operator="greaterThan">
      <formula>0</formula>
    </cfRule>
    <cfRule type="expression" dxfId="4135" priority="3628">
      <formula>IS$1="today"</formula>
    </cfRule>
    <cfRule type="expression" dxfId="4134" priority="3629">
      <formula>IQ$1="today"</formula>
    </cfRule>
    <cfRule type="expression" dxfId="4133" priority="3630">
      <formula>IN$1="today"</formula>
    </cfRule>
    <cfRule type="cellIs" dxfId="4132" priority="3631" operator="greaterThan">
      <formula>0</formula>
    </cfRule>
    <cfRule type="expression" dxfId="4131" priority="3632">
      <formula>IJ$1="today"</formula>
    </cfRule>
    <cfRule type="expression" dxfId="4130" priority="3633">
      <formula>IR$1="today"</formula>
    </cfRule>
    <cfRule type="expression" dxfId="4129" priority="3634">
      <formula>IM$1="today"</formula>
    </cfRule>
    <cfRule type="cellIs" dxfId="4128" priority="3635" operator="greaterThan">
      <formula>0</formula>
    </cfRule>
    <cfRule type="expression" dxfId="4127" priority="3636">
      <formula>IU$1="today"</formula>
    </cfRule>
    <cfRule type="expression" dxfId="4126" priority="3637">
      <formula>IS$1="today"</formula>
    </cfRule>
    <cfRule type="expression" dxfId="4125" priority="3638">
      <formula>IN$1="today"</formula>
    </cfRule>
    <cfRule type="cellIs" dxfId="4124" priority="3639" operator="greaterThan">
      <formula>0</formula>
    </cfRule>
    <cfRule type="expression" dxfId="4123" priority="3640">
      <formula>HT$1="today"</formula>
    </cfRule>
    <cfRule type="cellIs" dxfId="4122" priority="3641" operator="greaterThan">
      <formula>0</formula>
    </cfRule>
    <cfRule type="expression" dxfId="4121" priority="3642">
      <formula>IB$1="today"</formula>
    </cfRule>
    <cfRule type="expression" dxfId="4120" priority="3643">
      <formula>IL$1="today"</formula>
    </cfRule>
    <cfRule type="expression" dxfId="4119" priority="3644">
      <formula>IP$1="today"</formula>
    </cfRule>
    <cfRule type="expression" dxfId="4118" priority="3645">
      <formula>HZ$1="today"</formula>
    </cfRule>
    <cfRule type="expression" dxfId="4117" priority="3646">
      <formula>IN$1="today"</formula>
    </cfRule>
    <cfRule type="cellIs" dxfId="4116" priority="3647" operator="greaterThan">
      <formula>0</formula>
    </cfRule>
    <cfRule type="expression" dxfId="4115" priority="3648">
      <formula>IJ$1="today"</formula>
    </cfRule>
    <cfRule type="expression" dxfId="4114" priority="3649">
      <formula>IR$1="today"</formula>
    </cfRule>
    <cfRule type="expression" dxfId="4113" priority="3650">
      <formula>IM$1="today"</formula>
    </cfRule>
    <cfRule type="cellIs" dxfId="4112" priority="3652" operator="greaterThan">
      <formula>0</formula>
    </cfRule>
    <cfRule type="expression" dxfId="4111" priority="3653">
      <formula>IU$1="today"</formula>
    </cfRule>
    <cfRule type="expression" dxfId="4110" priority="3654">
      <formula>IS$1="today"</formula>
    </cfRule>
    <cfRule type="expression" dxfId="4109" priority="3655">
      <formula>IN$1="today"</formula>
    </cfRule>
    <cfRule type="expression" dxfId="4108" priority="3656">
      <formula>IQ$1="today"</formula>
    </cfRule>
    <cfRule type="cellIs" dxfId="4107" priority="3657" operator="greaterThan">
      <formula>0</formula>
    </cfRule>
    <cfRule type="expression" dxfId="4106" priority="3658">
      <formula>IM$1="today"</formula>
    </cfRule>
    <cfRule type="expression" dxfId="4105" priority="3659">
      <formula>IU$1="today"</formula>
    </cfRule>
    <cfRule type="expression" dxfId="4104" priority="3660">
      <formula>IP$1="today"</formula>
    </cfRule>
    <cfRule type="expression" dxfId="4103" priority="3661">
      <formula>IS$1="today"</formula>
    </cfRule>
    <cfRule type="cellIs" dxfId="4102" priority="3662" operator="greaterThan">
      <formula>0</formula>
    </cfRule>
    <cfRule type="expression" dxfId="4101" priority="3663">
      <formula>IX$1="today"</formula>
    </cfRule>
    <cfRule type="expression" dxfId="4100" priority="3664">
      <formula>IV$1="today"</formula>
    </cfRule>
    <cfRule type="expression" dxfId="4099" priority="3651">
      <formula>IP$1="today"</formula>
    </cfRule>
    <cfRule type="expression" dxfId="4098" priority="3595">
      <formula>II$1="today"</formula>
    </cfRule>
    <cfRule type="cellIs" dxfId="4097" priority="3596" operator="greaterThan">
      <formula>0</formula>
    </cfRule>
    <cfRule type="cellIs" dxfId="4096" priority="3598" operator="greaterThan">
      <formula>0</formula>
    </cfRule>
    <cfRule type="expression" dxfId="4095" priority="3597">
      <formula>II$1="today"</formula>
    </cfRule>
    <cfRule type="expression" dxfId="4094" priority="5129">
      <formula>IP$1="today"</formula>
    </cfRule>
    <cfRule type="cellIs" dxfId="4093" priority="3594" operator="greaterThan">
      <formula>0</formula>
    </cfRule>
  </conditionalFormatting>
  <conditionalFormatting sqref="IQ59:IU59 IW59">
    <cfRule type="expression" dxfId="4092" priority="3364">
      <formula>HI$1="today"</formula>
    </cfRule>
    <cfRule type="expression" dxfId="4091" priority="3366">
      <formula>HT$1="today"</formula>
    </cfRule>
    <cfRule type="expression" dxfId="4090" priority="3367">
      <formula>HL$1="today"</formula>
    </cfRule>
    <cfRule type="expression" dxfId="4089" priority="3368">
      <formula>HO$1="today"</formula>
    </cfRule>
    <cfRule type="expression" dxfId="4088" priority="3360">
      <formula>HV$1="today"</formula>
    </cfRule>
    <cfRule type="cellIs" dxfId="4087" priority="3361" operator="greaterThan">
      <formula>0</formula>
    </cfRule>
    <cfRule type="expression" dxfId="4086" priority="3362">
      <formula>IP$1="today"</formula>
    </cfRule>
    <cfRule type="expression" dxfId="4085" priority="3363">
      <formula>HS$1="today"</formula>
    </cfRule>
    <cfRule type="expression" dxfId="4084" priority="3365">
      <formula>HN$1="today"</formula>
    </cfRule>
  </conditionalFormatting>
  <conditionalFormatting sqref="IR56">
    <cfRule type="expression" dxfId="4083" priority="3526">
      <formula>IR$1="today"</formula>
    </cfRule>
  </conditionalFormatting>
  <conditionalFormatting sqref="IR135:IU135">
    <cfRule type="expression" dxfId="4082" priority="4189">
      <formula>IS$1="today"</formula>
    </cfRule>
  </conditionalFormatting>
  <conditionalFormatting sqref="IS143 HZ147">
    <cfRule type="expression" dxfId="4081" priority="5092">
      <formula>HG$1="today"</formula>
    </cfRule>
  </conditionalFormatting>
  <conditionalFormatting sqref="IS67:IT67 KY91 KA157:KF157 KK157 KA158:KG161 KH158:KK162 KS163:KT165 KL164:KL165 KZ167:KZ183 LG167:LG183 LN167:LN184 KS168:KS183 LD175:LE175 LJ179:LM179 LP183:LR183">
    <cfRule type="expression" dxfId="4080" priority="5094">
      <formula>IZ$1="today"</formula>
    </cfRule>
  </conditionalFormatting>
  <conditionalFormatting sqref="IT129:IT133">
    <cfRule type="cellIs" dxfId="4079" priority="3384" operator="greaterThan">
      <formula>0</formula>
    </cfRule>
    <cfRule type="cellIs" dxfId="4078" priority="3371" operator="greaterThan">
      <formula>0</formula>
    </cfRule>
    <cfRule type="expression" dxfId="4077" priority="3372">
      <formula>IL$1="today"</formula>
    </cfRule>
    <cfRule type="cellIs" dxfId="4076" priority="3373" operator="greaterThan">
      <formula>0</formula>
    </cfRule>
    <cfRule type="expression" dxfId="4075" priority="3374">
      <formula>IL$1="today"</formula>
    </cfRule>
    <cfRule type="cellIs" dxfId="4074" priority="3375" operator="greaterThan">
      <formula>0</formula>
    </cfRule>
    <cfRule type="expression" dxfId="4073" priority="3376">
      <formula>IL$1="today"</formula>
    </cfRule>
    <cfRule type="cellIs" dxfId="4072" priority="3377" operator="greaterThan">
      <formula>0</formula>
    </cfRule>
    <cfRule type="expression" dxfId="4071" priority="3378">
      <formula>II$1="today"</formula>
    </cfRule>
    <cfRule type="cellIs" dxfId="4070" priority="3379" operator="greaterThan">
      <formula>0</formula>
    </cfRule>
    <cfRule type="expression" dxfId="4069" priority="3380">
      <formula>II$1="today"</formula>
    </cfRule>
    <cfRule type="cellIs" dxfId="4068" priority="3381" operator="greaterThan">
      <formula>0</formula>
    </cfRule>
    <cfRule type="expression" dxfId="4067" priority="3382">
      <formula>II$1="today"</formula>
    </cfRule>
    <cfRule type="expression" dxfId="4066" priority="3383">
      <formula>IQ$1="today"</formula>
    </cfRule>
    <cfRule type="expression" dxfId="4065" priority="3467">
      <formula>IK$1="today"</formula>
    </cfRule>
    <cfRule type="expression" dxfId="4064" priority="3522">
      <formula>IS$1="today"</formula>
    </cfRule>
    <cfRule type="cellIs" dxfId="4063" priority="3521" operator="greaterThan">
      <formula>0</formula>
    </cfRule>
    <cfRule type="expression" dxfId="4062" priority="3520">
      <formula>IP$1="today"</formula>
    </cfRule>
    <cfRule type="expression" dxfId="4061" priority="3519">
      <formula>IU$1="today"</formula>
    </cfRule>
    <cfRule type="expression" dxfId="4060" priority="3518">
      <formula>IW$1="today"</formula>
    </cfRule>
    <cfRule type="cellIs" dxfId="4059" priority="3517" operator="greaterThan">
      <formula>0</formula>
    </cfRule>
    <cfRule type="expression" dxfId="4058" priority="3516">
      <formula>IR$1="today"</formula>
    </cfRule>
    <cfRule type="expression" dxfId="4057" priority="3515">
      <formula>IO$1="today"</formula>
    </cfRule>
    <cfRule type="expression" dxfId="4056" priority="3514">
      <formula>IT$1="today"</formula>
    </cfRule>
    <cfRule type="expression" dxfId="4055" priority="3513">
      <formula>IL$1="today"</formula>
    </cfRule>
    <cfRule type="cellIs" dxfId="4054" priority="3512" operator="greaterThan">
      <formula>0</formula>
    </cfRule>
    <cfRule type="expression" dxfId="4053" priority="3511">
      <formula>IP$1="today"</formula>
    </cfRule>
    <cfRule type="expression" dxfId="4052" priority="3510">
      <formula>IU$1="today"</formula>
    </cfRule>
    <cfRule type="cellIs" dxfId="4051" priority="3509" operator="greaterThan">
      <formula>0</formula>
    </cfRule>
    <cfRule type="expression" dxfId="4050" priority="3508">
      <formula>IM$1="today"</formula>
    </cfRule>
    <cfRule type="cellIs" dxfId="4049" priority="3507" operator="greaterThan">
      <formula>0</formula>
    </cfRule>
    <cfRule type="expression" dxfId="4048" priority="3506">
      <formula>IK$1="today"</formula>
    </cfRule>
    <cfRule type="expression" dxfId="4047" priority="3505">
      <formula>IJ$1="today"</formula>
    </cfRule>
    <cfRule type="expression" dxfId="4046" priority="3504">
      <formula>IC$1="today"</formula>
    </cfRule>
    <cfRule type="cellIs" dxfId="4045" priority="3503" operator="greaterThan">
      <formula>0</formula>
    </cfRule>
    <cfRule type="expression" dxfId="4044" priority="3502">
      <formula>IK$1="today"</formula>
    </cfRule>
    <cfRule type="expression" dxfId="4043" priority="3501">
      <formula>IC$1="today"</formula>
    </cfRule>
    <cfRule type="cellIs" dxfId="4042" priority="3500" operator="greaterThan">
      <formula>0</formula>
    </cfRule>
    <cfRule type="expression" dxfId="4041" priority="3499">
      <formula>IC$1="today"</formula>
    </cfRule>
    <cfRule type="cellIs" dxfId="4040" priority="3498" operator="greaterThan">
      <formula>0</formula>
    </cfRule>
    <cfRule type="expression" dxfId="4039" priority="3497">
      <formula>IU$1="today"</formula>
    </cfRule>
    <cfRule type="expression" dxfId="4038" priority="3496">
      <formula>IS$1="today"</formula>
    </cfRule>
    <cfRule type="expression" dxfId="4037" priority="3495">
      <formula>IW$1="today"</formula>
    </cfRule>
    <cfRule type="expression" dxfId="4036" priority="3494">
      <formula>IO$1="today"</formula>
    </cfRule>
    <cfRule type="cellIs" dxfId="4035" priority="3493" operator="greaterThan">
      <formula>0</formula>
    </cfRule>
    <cfRule type="expression" dxfId="4034" priority="3492">
      <formula>IT$1="today"</formula>
    </cfRule>
    <cfRule type="expression" dxfId="4033" priority="3491">
      <formula>IV$1="today"</formula>
    </cfRule>
    <cfRule type="expression" dxfId="4032" priority="3490">
      <formula>IN$1="today"</formula>
    </cfRule>
    <cfRule type="expression" dxfId="4031" priority="3488">
      <formula>IS$1="today"</formula>
    </cfRule>
    <cfRule type="cellIs" dxfId="4030" priority="3489" operator="greaterThan">
      <formula>0</formula>
    </cfRule>
    <cfRule type="expression" dxfId="4029" priority="3487">
      <formula>IU$1="today"</formula>
    </cfRule>
    <cfRule type="cellIs" dxfId="4028" priority="3486" operator="greaterThan">
      <formula>0</formula>
    </cfRule>
    <cfRule type="expression" dxfId="4027" priority="3485">
      <formula>IM$1="today"</formula>
    </cfRule>
    <cfRule type="cellIs" dxfId="4026" priority="3484" operator="greaterThan">
      <formula>0</formula>
    </cfRule>
    <cfRule type="expression" dxfId="4025" priority="3483">
      <formula>IU$1="today"</formula>
    </cfRule>
    <cfRule type="cellIs" dxfId="4024" priority="3482" operator="greaterThan">
      <formula>0</formula>
    </cfRule>
    <cfRule type="expression" dxfId="4023" priority="3481">
      <formula>IM$1="today"</formula>
    </cfRule>
    <cfRule type="cellIs" dxfId="4022" priority="3480" operator="greaterThan">
      <formula>0</formula>
    </cfRule>
    <cfRule type="expression" dxfId="4021" priority="3479">
      <formula>IU$1="today"</formula>
    </cfRule>
    <cfRule type="cellIs" dxfId="4020" priority="3478" operator="greaterThan">
      <formula>0</formula>
    </cfRule>
    <cfRule type="expression" dxfId="4019" priority="3477">
      <formula>IM$1="today"</formula>
    </cfRule>
    <cfRule type="cellIs" dxfId="4018" priority="3476" operator="greaterThan">
      <formula>0</formula>
    </cfRule>
    <cfRule type="expression" dxfId="4017" priority="3475">
      <formula>IU$1="today"</formula>
    </cfRule>
    <cfRule type="cellIs" dxfId="4016" priority="3474" operator="greaterThan">
      <formula>0</formula>
    </cfRule>
    <cfRule type="expression" dxfId="4015" priority="3473">
      <formula>IM$1="today"</formula>
    </cfRule>
    <cfRule type="cellIs" dxfId="4014" priority="3472" operator="greaterThan">
      <formula>0</formula>
    </cfRule>
    <cfRule type="expression" dxfId="4013" priority="3471">
      <formula>IR$1="today"</formula>
    </cfRule>
    <cfRule type="cellIs" dxfId="4012" priority="3470" operator="greaterThan">
      <formula>0</formula>
    </cfRule>
    <cfRule type="cellIs" dxfId="4011" priority="3408" operator="greaterThan">
      <formula>0</formula>
    </cfRule>
    <cfRule type="expression" dxfId="4010" priority="3469">
      <formula>IJ$1="today"</formula>
    </cfRule>
    <cfRule type="cellIs" dxfId="4009" priority="3468" operator="greaterThan">
      <formula>0</formula>
    </cfRule>
    <cfRule type="cellIs" dxfId="4008" priority="3466" operator="greaterThan">
      <formula>0</formula>
    </cfRule>
    <cfRule type="expression" dxfId="4007" priority="3465">
      <formula>IP$1="today"</formula>
    </cfRule>
    <cfRule type="expression" dxfId="4006" priority="3464">
      <formula>IH$1="today"</formula>
    </cfRule>
    <cfRule type="cellIs" dxfId="4005" priority="3463" operator="greaterThan">
      <formula>0</formula>
    </cfRule>
    <cfRule type="expression" dxfId="4004" priority="3462">
      <formula>IH$1="today"</formula>
    </cfRule>
    <cfRule type="cellIs" dxfId="4003" priority="3461" operator="greaterThan">
      <formula>0</formula>
    </cfRule>
    <cfRule type="expression" dxfId="4002" priority="3460">
      <formula>IH$1="today"</formula>
    </cfRule>
    <cfRule type="cellIs" dxfId="4001" priority="3459" operator="greaterThan">
      <formula>0</formula>
    </cfRule>
    <cfRule type="expression" dxfId="4000" priority="3458">
      <formula>IK$1="today"</formula>
    </cfRule>
    <cfRule type="cellIs" dxfId="3999" priority="3457" operator="greaterThan">
      <formula>0</formula>
    </cfRule>
    <cfRule type="expression" dxfId="3998" priority="3456">
      <formula>IK$1="today"</formula>
    </cfRule>
    <cfRule type="cellIs" dxfId="3997" priority="3455" operator="greaterThan">
      <formula>0</formula>
    </cfRule>
    <cfRule type="expression" dxfId="3996" priority="3454">
      <formula>IK$1="today"</formula>
    </cfRule>
    <cfRule type="expression" dxfId="3995" priority="3452">
      <formula>IR$1="today"</formula>
    </cfRule>
    <cfRule type="expression" dxfId="3994" priority="3451">
      <formula>IO$1="today"</formula>
    </cfRule>
    <cfRule type="expression" dxfId="3993" priority="3450">
      <formula>IT$1="today"</formula>
    </cfRule>
    <cfRule type="expression" dxfId="3992" priority="3449">
      <formula>IV$1="today"</formula>
    </cfRule>
    <cfRule type="cellIs" dxfId="3991" priority="3448" operator="greaterThan">
      <formula>0</formula>
    </cfRule>
    <cfRule type="expression" dxfId="3990" priority="3447">
      <formula>IQ$1="today"</formula>
    </cfRule>
    <cfRule type="expression" dxfId="3989" priority="3446">
      <formula>IN$1="today"</formula>
    </cfRule>
    <cfRule type="expression" dxfId="3988" priority="3445">
      <formula>IS$1="today"</formula>
    </cfRule>
    <cfRule type="expression" dxfId="3987" priority="3444">
      <formula>IK$1="today"</formula>
    </cfRule>
    <cfRule type="cellIs" dxfId="3986" priority="3443" operator="greaterThan">
      <formula>0</formula>
    </cfRule>
    <cfRule type="expression" dxfId="3985" priority="3442">
      <formula>IO$1="today"</formula>
    </cfRule>
    <cfRule type="expression" dxfId="3984" priority="3441">
      <formula>IY$1="today"</formula>
    </cfRule>
    <cfRule type="expression" dxfId="3983" priority="3440">
      <formula>JA$1="today"</formula>
    </cfRule>
    <cfRule type="cellIs" dxfId="3982" priority="3453" operator="greaterThan">
      <formula>0</formula>
    </cfRule>
    <cfRule type="cellIs" dxfId="3981" priority="3439" operator="greaterThan">
      <formula>0</formula>
    </cfRule>
    <cfRule type="expression" dxfId="3980" priority="3438">
      <formula>IV$1="today"</formula>
    </cfRule>
    <cfRule type="expression" dxfId="3979" priority="3437">
      <formula>IT$1="today"</formula>
    </cfRule>
    <cfRule type="expression" dxfId="3978" priority="3436">
      <formula>IX$1="today"</formula>
    </cfRule>
    <cfRule type="expression" dxfId="3977" priority="3435">
      <formula>IP$1="today"</formula>
    </cfRule>
    <cfRule type="cellIs" dxfId="3976" priority="3434" operator="greaterThan">
      <formula>0</formula>
    </cfRule>
    <cfRule type="expression" dxfId="3975" priority="3433">
      <formula>IT$1="today"</formula>
    </cfRule>
    <cfRule type="expression" dxfId="3974" priority="3432">
      <formula>IQ$1="today"</formula>
    </cfRule>
    <cfRule type="expression" dxfId="3973" priority="3431">
      <formula>IV$1="today"</formula>
    </cfRule>
    <cfRule type="expression" dxfId="3972" priority="3430">
      <formula>IX$1="today"</formula>
    </cfRule>
    <cfRule type="cellIs" dxfId="3971" priority="3429" operator="greaterThan">
      <formula>0</formula>
    </cfRule>
    <cfRule type="expression" dxfId="3970" priority="3428">
      <formula>IS$1="today"</formula>
    </cfRule>
    <cfRule type="expression" dxfId="3969" priority="3427">
      <formula>IP$1="today"</formula>
    </cfRule>
    <cfRule type="expression" dxfId="3968" priority="3426">
      <formula>IU$1="today"</formula>
    </cfRule>
    <cfRule type="expression" dxfId="3967" priority="3425">
      <formula>IM$1="today"</formula>
    </cfRule>
    <cfRule type="cellIs" dxfId="3966" priority="3424" operator="greaterThan">
      <formula>0</formula>
    </cfRule>
    <cfRule type="expression" dxfId="3965" priority="3423">
      <formula>IQ$1="today"</formula>
    </cfRule>
    <cfRule type="expression" dxfId="3964" priority="3422">
      <formula>IC$1="today"</formula>
    </cfRule>
    <cfRule type="expression" dxfId="3963" priority="3421">
      <formula>IS$1="today"</formula>
    </cfRule>
    <cfRule type="expression" dxfId="3962" priority="3420">
      <formula>IO$1="today"</formula>
    </cfRule>
    <cfRule type="expression" dxfId="3961" priority="3419">
      <formula>IE$1="today"</formula>
    </cfRule>
    <cfRule type="cellIs" dxfId="3960" priority="3418" operator="greaterThan">
      <formula>0</formula>
    </cfRule>
    <cfRule type="expression" dxfId="3959" priority="3417">
      <formula>HW$1="today"</formula>
    </cfRule>
    <cfRule type="cellIs" dxfId="3958" priority="3416" operator="greaterThan">
      <formula>0</formula>
    </cfRule>
    <cfRule type="expression" dxfId="3957" priority="3415">
      <formula>IQ$1="today"</formula>
    </cfRule>
    <cfRule type="expression" dxfId="3956" priority="3414">
      <formula>IV$1="today"</formula>
    </cfRule>
    <cfRule type="expression" dxfId="3955" priority="3413">
      <formula>IX$1="today"</formula>
    </cfRule>
    <cfRule type="cellIs" dxfId="3954" priority="3412" operator="greaterThan">
      <formula>0</formula>
    </cfRule>
    <cfRule type="expression" dxfId="3953" priority="3411">
      <formula>IP$1="today"</formula>
    </cfRule>
    <cfRule type="expression" dxfId="3952" priority="3410">
      <formula>IU$1="today"</formula>
    </cfRule>
    <cfRule type="expression" dxfId="3951" priority="3409">
      <formula>IM$1="today"</formula>
    </cfRule>
    <cfRule type="expression" dxfId="3950" priority="3407">
      <formula>IQ$1="today"</formula>
    </cfRule>
    <cfRule type="expression" dxfId="3949" priority="3406">
      <formula>IT$1="today"</formula>
    </cfRule>
    <cfRule type="expression" dxfId="3948" priority="3405">
      <formula>IV$1="today"</formula>
    </cfRule>
    <cfRule type="cellIs" dxfId="3947" priority="3404" operator="greaterThan">
      <formula>0</formula>
    </cfRule>
    <cfRule type="expression" dxfId="3946" priority="3403">
      <formula>IN$1="today"</formula>
    </cfRule>
    <cfRule type="cellIs" dxfId="3945" priority="3402" operator="greaterThan">
      <formula>0</formula>
    </cfRule>
    <cfRule type="expression" dxfId="3944" priority="3401">
      <formula>IV$1="today"</formula>
    </cfRule>
    <cfRule type="cellIs" dxfId="3943" priority="3400" operator="greaterThan">
      <formula>0</formula>
    </cfRule>
    <cfRule type="expression" dxfId="3942" priority="3399">
      <formula>IN$1="today"</formula>
    </cfRule>
    <cfRule type="cellIs" dxfId="3941" priority="3398" operator="greaterThan">
      <formula>0</formula>
    </cfRule>
    <cfRule type="expression" dxfId="3940" priority="3397">
      <formula>IV$1="today"</formula>
    </cfRule>
    <cfRule type="cellIs" dxfId="3939" priority="3396" operator="greaterThan">
      <formula>0</formula>
    </cfRule>
    <cfRule type="expression" dxfId="3938" priority="3395">
      <formula>IN$1="today"</formula>
    </cfRule>
    <cfRule type="cellIs" dxfId="3937" priority="3394" operator="greaterThan">
      <formula>0</formula>
    </cfRule>
    <cfRule type="expression" dxfId="3936" priority="3393">
      <formula>IV$1="today"</formula>
    </cfRule>
    <cfRule type="cellIs" dxfId="3935" priority="3392" operator="greaterThan">
      <formula>0</formula>
    </cfRule>
    <cfRule type="expression" dxfId="3934" priority="3391">
      <formula>IN$1="today"</formula>
    </cfRule>
    <cfRule type="cellIs" dxfId="3933" priority="3390" operator="greaterThan">
      <formula>0</formula>
    </cfRule>
    <cfRule type="expression" dxfId="3932" priority="3389">
      <formula>IS$1="today"</formula>
    </cfRule>
    <cfRule type="cellIs" dxfId="3931" priority="3388" operator="greaterThan">
      <formula>0</formula>
    </cfRule>
    <cfRule type="expression" dxfId="3930" priority="3387">
      <formula>IK$1="today"</formula>
    </cfRule>
    <cfRule type="cellIs" dxfId="3929" priority="3386" operator="greaterThan">
      <formula>0</formula>
    </cfRule>
    <cfRule type="expression" dxfId="3928" priority="3385">
      <formula>IL$1="today"</formula>
    </cfRule>
  </conditionalFormatting>
  <conditionalFormatting sqref="IU52">
    <cfRule type="expression" dxfId="3927" priority="4153">
      <formula>IR$1="today"</formula>
    </cfRule>
    <cfRule type="cellIs" dxfId="3926" priority="4154" operator="greaterThan">
      <formula>0</formula>
    </cfRule>
    <cfRule type="expression" dxfId="3925" priority="4155">
      <formula>IN$1="today"</formula>
    </cfRule>
    <cfRule type="expression" dxfId="3924" priority="4156">
      <formula>IV$1="today"</formula>
    </cfRule>
    <cfRule type="expression" dxfId="3923" priority="4157">
      <formula>IQ$1="today"</formula>
    </cfRule>
    <cfRule type="expression" dxfId="3922" priority="4158">
      <formula>IT$1="today"</formula>
    </cfRule>
    <cfRule type="cellIs" dxfId="3921" priority="4159" operator="greaterThan">
      <formula>0</formula>
    </cfRule>
    <cfRule type="expression" dxfId="3920" priority="4160">
      <formula>IY$1="today"</formula>
    </cfRule>
    <cfRule type="expression" dxfId="3919" priority="4161">
      <formula>IW$1="today"</formula>
    </cfRule>
    <cfRule type="expression" dxfId="3918" priority="4162">
      <formula>IR$1="today"</formula>
    </cfRule>
  </conditionalFormatting>
  <conditionalFormatting sqref="IU60">
    <cfRule type="expression" dxfId="3917" priority="3548">
      <formula>IU$1="today"</formula>
    </cfRule>
    <cfRule type="cellIs" dxfId="3916" priority="3549" operator="greaterThan">
      <formula>0</formula>
    </cfRule>
  </conditionalFormatting>
  <conditionalFormatting sqref="IV171">
    <cfRule type="expression" dxfId="3915" priority="4233">
      <formula>IN$1="today"</formula>
    </cfRule>
    <cfRule type="expression" dxfId="3914" priority="4237">
      <formula>IG$1="today"</formula>
    </cfRule>
  </conditionalFormatting>
  <conditionalFormatting sqref="IV67:IY67 IJ151:JH151 GY126:HI127 FV128:HT128">
    <cfRule type="expression" dxfId="3913" priority="4998">
      <formula>FV$1="today"</formula>
    </cfRule>
  </conditionalFormatting>
  <conditionalFormatting sqref="IW58">
    <cfRule type="cellIs" dxfId="3912" priority="3345" operator="greaterThan">
      <formula>0</formula>
    </cfRule>
    <cfRule type="expression" dxfId="3911" priority="3346">
      <formula>JD$1="today"</formula>
    </cfRule>
    <cfRule type="expression" dxfId="3910" priority="3347">
      <formula>JB$1="today"</formula>
    </cfRule>
    <cfRule type="expression" dxfId="3909" priority="3348">
      <formula>IQ$1="today"</formula>
    </cfRule>
    <cfRule type="expression" dxfId="3908" priority="3349">
      <formula>IT$1="today"</formula>
    </cfRule>
    <cfRule type="expression" dxfId="3907" priority="3350">
      <formula>IR$1="today"</formula>
    </cfRule>
    <cfRule type="expression" dxfId="3906" priority="3351">
      <formula>IS$1="today"</formula>
    </cfRule>
    <cfRule type="cellIs" dxfId="3905" priority="3352" operator="greaterThan">
      <formula>0</formula>
    </cfRule>
    <cfRule type="expression" dxfId="3904" priority="3353">
      <formula>IY$1="today"</formula>
    </cfRule>
    <cfRule type="expression" dxfId="3903" priority="3354">
      <formula>IW$1="today"</formula>
    </cfRule>
    <cfRule type="cellIs" dxfId="3902" priority="3355" operator="greaterThan">
      <formula>0</formula>
    </cfRule>
    <cfRule type="expression" dxfId="3901" priority="3356">
      <formula>IN$1="today"</formula>
    </cfRule>
    <cfRule type="expression" dxfId="3900" priority="3577">
      <formula>IR$1="today"</formula>
    </cfRule>
    <cfRule type="expression" dxfId="3899" priority="3578">
      <formula>IU$1="today"</formula>
    </cfRule>
    <cfRule type="expression" dxfId="3898" priority="3579">
      <formula>IS$1="today"</formula>
    </cfRule>
    <cfRule type="expression" dxfId="3897" priority="3580">
      <formula>IT$1="today"</formula>
    </cfRule>
    <cfRule type="cellIs" dxfId="3896" priority="3581" operator="greaterThan">
      <formula>0</formula>
    </cfRule>
    <cfRule type="expression" dxfId="3895" priority="3582">
      <formula>IZ$1="today"</formula>
    </cfRule>
    <cfRule type="expression" dxfId="3894" priority="3583">
      <formula>IX$1="today"</formula>
    </cfRule>
    <cfRule type="cellIs" dxfId="3893" priority="3584" operator="greaterThan">
      <formula>0</formula>
    </cfRule>
    <cfRule type="expression" dxfId="3892" priority="3585">
      <formula>IO$1="today"</formula>
    </cfRule>
    <cfRule type="expression" dxfId="3891" priority="3586">
      <formula>IW$1="today"</formula>
    </cfRule>
    <cfRule type="cellIs" dxfId="3890" priority="3587" operator="greaterThan">
      <formula>0</formula>
    </cfRule>
    <cfRule type="expression" dxfId="3889" priority="3588">
      <formula>IX$1="today"</formula>
    </cfRule>
    <cfRule type="cellIs" dxfId="3888" priority="3589" operator="greaterThan">
      <formula>0</formula>
    </cfRule>
    <cfRule type="expression" dxfId="3887" priority="3590">
      <formula>JA$1="today"</formula>
    </cfRule>
    <cfRule type="cellIs" dxfId="3886" priority="3591" operator="greaterThan">
      <formula>0</formula>
    </cfRule>
    <cfRule type="expression" dxfId="3885" priority="3592">
      <formula>IX$1="today"</formula>
    </cfRule>
    <cfRule type="expression" dxfId="3884" priority="3357">
      <formula>IV$1="today"</formula>
    </cfRule>
    <cfRule type="cellIs" dxfId="3883" priority="3277" operator="greaterThan">
      <formula>0</formula>
    </cfRule>
    <cfRule type="expression" dxfId="3882" priority="3278">
      <formula>IO$1="today"</formula>
    </cfRule>
    <cfRule type="cellIs" dxfId="3881" priority="3279" operator="greaterThan">
      <formula>0</formula>
    </cfRule>
    <cfRule type="expression" dxfId="3880" priority="3280">
      <formula>IO$1="today"</formula>
    </cfRule>
    <cfRule type="cellIs" dxfId="3879" priority="3281" operator="greaterThan">
      <formula>0</formula>
    </cfRule>
    <cfRule type="expression" dxfId="3878" priority="3282">
      <formula>IO$1="today"</formula>
    </cfRule>
    <cfRule type="cellIs" dxfId="3877" priority="3283" operator="greaterThan">
      <formula>0</formula>
    </cfRule>
    <cfRule type="expression" dxfId="3876" priority="3284">
      <formula>IL$1="today"</formula>
    </cfRule>
    <cfRule type="cellIs" dxfId="3875" priority="3285" operator="greaterThan">
      <formula>0</formula>
    </cfRule>
    <cfRule type="expression" dxfId="3874" priority="3286">
      <formula>IL$1="today"</formula>
    </cfRule>
    <cfRule type="cellIs" dxfId="3873" priority="3287" operator="greaterThan">
      <formula>0</formula>
    </cfRule>
    <cfRule type="expression" dxfId="3872" priority="3288">
      <formula>IL$1="today"</formula>
    </cfRule>
    <cfRule type="expression" dxfId="3871" priority="3289">
      <formula>IT$1="today"</formula>
    </cfRule>
    <cfRule type="cellIs" dxfId="3870" priority="3290" operator="greaterThan">
      <formula>0</formula>
    </cfRule>
    <cfRule type="expression" dxfId="3869" priority="3291">
      <formula>IO$1="today"</formula>
    </cfRule>
    <cfRule type="cellIs" dxfId="3868" priority="3292" operator="greaterThan">
      <formula>0</formula>
    </cfRule>
    <cfRule type="expression" dxfId="3867" priority="3293">
      <formula>IN$1="today"</formula>
    </cfRule>
    <cfRule type="cellIs" dxfId="3866" priority="3294" operator="greaterThan">
      <formula>0</formula>
    </cfRule>
    <cfRule type="expression" dxfId="3865" priority="3295">
      <formula>IV$1="today"</formula>
    </cfRule>
    <cfRule type="cellIs" dxfId="3864" priority="3296" operator="greaterThan">
      <formula>0</formula>
    </cfRule>
    <cfRule type="expression" dxfId="3863" priority="3297">
      <formula>IQ$1="today"</formula>
    </cfRule>
    <cfRule type="cellIs" dxfId="3862" priority="3298" operator="greaterThan">
      <formula>0</formula>
    </cfRule>
    <cfRule type="expression" dxfId="3861" priority="3299">
      <formula>IY$1="today"</formula>
    </cfRule>
    <cfRule type="cellIs" dxfId="3860" priority="3300" operator="greaterThan">
      <formula>0</formula>
    </cfRule>
    <cfRule type="expression" dxfId="3859" priority="3301">
      <formula>IQ$1="today"</formula>
    </cfRule>
    <cfRule type="cellIs" dxfId="3858" priority="3302" operator="greaterThan">
      <formula>0</formula>
    </cfRule>
    <cfRule type="expression" dxfId="3857" priority="3303">
      <formula>IY$1="today"</formula>
    </cfRule>
    <cfRule type="cellIs" dxfId="3856" priority="3304" operator="greaterThan">
      <formula>0</formula>
    </cfRule>
    <cfRule type="expression" dxfId="3855" priority="3305">
      <formula>IQ$1="today"</formula>
    </cfRule>
    <cfRule type="cellIs" dxfId="3854" priority="3306" operator="greaterThan">
      <formula>0</formula>
    </cfRule>
    <cfRule type="expression" dxfId="3853" priority="3307">
      <formula>IY$1="today"</formula>
    </cfRule>
    <cfRule type="cellIs" dxfId="3852" priority="3308" operator="greaterThan">
      <formula>0</formula>
    </cfRule>
    <cfRule type="expression" dxfId="3851" priority="3309">
      <formula>IQ$1="today"</formula>
    </cfRule>
    <cfRule type="cellIs" dxfId="3850" priority="3310" operator="greaterThan">
      <formula>0</formula>
    </cfRule>
    <cfRule type="expression" dxfId="3849" priority="3311">
      <formula>IY$1="today"</formula>
    </cfRule>
    <cfRule type="expression" dxfId="3848" priority="3312">
      <formula>IW$1="today"</formula>
    </cfRule>
    <cfRule type="expression" dxfId="3847" priority="3313">
      <formula>IT$1="today"</formula>
    </cfRule>
    <cfRule type="cellIs" dxfId="3846" priority="3314" operator="greaterThan">
      <formula>0</formula>
    </cfRule>
    <cfRule type="expression" dxfId="3845" priority="3315">
      <formula>IP$1="today"</formula>
    </cfRule>
    <cfRule type="expression" dxfId="3844" priority="3316">
      <formula>IX$1="today"</formula>
    </cfRule>
    <cfRule type="expression" dxfId="3843" priority="3317">
      <formula>IS$1="today"</formula>
    </cfRule>
    <cfRule type="cellIs" dxfId="3842" priority="3318" operator="greaterThan">
      <formula>0</formula>
    </cfRule>
    <cfRule type="expression" dxfId="3841" priority="3319">
      <formula>JA$1="today"</formula>
    </cfRule>
    <cfRule type="expression" dxfId="3840" priority="3320">
      <formula>IY$1="today"</formula>
    </cfRule>
    <cfRule type="expression" dxfId="3839" priority="3321">
      <formula>IT$1="today"</formula>
    </cfRule>
    <cfRule type="cellIs" dxfId="3838" priority="3322" operator="greaterThan">
      <formula>0</formula>
    </cfRule>
    <cfRule type="expression" dxfId="3837" priority="3323">
      <formula>HZ$1="today"</formula>
    </cfRule>
    <cfRule type="cellIs" dxfId="3836" priority="3324" operator="greaterThan">
      <formula>0</formula>
    </cfRule>
    <cfRule type="expression" dxfId="3835" priority="3325">
      <formula>IH$1="today"</formula>
    </cfRule>
    <cfRule type="expression" dxfId="3834" priority="3326">
      <formula>IR$1="today"</formula>
    </cfRule>
    <cfRule type="expression" dxfId="3833" priority="3327">
      <formula>IV$1="today"</formula>
    </cfRule>
    <cfRule type="expression" dxfId="3832" priority="3328">
      <formula>IF$1="today"</formula>
    </cfRule>
    <cfRule type="expression" dxfId="3831" priority="3329">
      <formula>IT$1="today"</formula>
    </cfRule>
    <cfRule type="cellIs" dxfId="3830" priority="3330" operator="greaterThan">
      <formula>0</formula>
    </cfRule>
    <cfRule type="expression" dxfId="3829" priority="3331">
      <formula>IP$1="today"</formula>
    </cfRule>
    <cfRule type="expression" dxfId="3828" priority="3332">
      <formula>IX$1="today"</formula>
    </cfRule>
    <cfRule type="expression" dxfId="3827" priority="3333">
      <formula>IS$1="today"</formula>
    </cfRule>
    <cfRule type="expression" dxfId="3826" priority="3334">
      <formula>IV$1="today"</formula>
    </cfRule>
    <cfRule type="cellIs" dxfId="3825" priority="3335" operator="greaterThan">
      <formula>0</formula>
    </cfRule>
    <cfRule type="expression" dxfId="3824" priority="3336">
      <formula>JA$1="today"</formula>
    </cfRule>
    <cfRule type="expression" dxfId="3823" priority="3337">
      <formula>IY$1="today"</formula>
    </cfRule>
    <cfRule type="expression" dxfId="3822" priority="3338">
      <formula>IT$1="today"</formula>
    </cfRule>
    <cfRule type="expression" dxfId="3821" priority="3339">
      <formula>IW$1="today"</formula>
    </cfRule>
    <cfRule type="cellIs" dxfId="3820" priority="3340" operator="greaterThan">
      <formula>0</formula>
    </cfRule>
    <cfRule type="expression" dxfId="3819" priority="3341">
      <formula>IS$1="today"</formula>
    </cfRule>
    <cfRule type="expression" dxfId="3818" priority="3342">
      <formula>JA$1="today"</formula>
    </cfRule>
    <cfRule type="expression" dxfId="3817" priority="3343">
      <formula>IV$1="today"</formula>
    </cfRule>
    <cfRule type="expression" dxfId="3816" priority="3344">
      <formula>IY$1="today"</formula>
    </cfRule>
  </conditionalFormatting>
  <conditionalFormatting sqref="IW60">
    <cfRule type="expression" dxfId="3815" priority="3524">
      <formula>IW$1="today"</formula>
    </cfRule>
    <cfRule type="cellIs" dxfId="3814" priority="3525" operator="greaterThan">
      <formula>0</formula>
    </cfRule>
  </conditionalFormatting>
  <conditionalFormatting sqref="IW63">
    <cfRule type="expression" dxfId="3813" priority="5103">
      <formula>HE$1="today"</formula>
    </cfRule>
    <cfRule type="expression" dxfId="3812" priority="5102">
      <formula>HK$1="today"</formula>
    </cfRule>
  </conditionalFormatting>
  <conditionalFormatting sqref="IX58">
    <cfRule type="expression" dxfId="3811" priority="3370">
      <formula>IX$1="today"</formula>
    </cfRule>
  </conditionalFormatting>
  <conditionalFormatting sqref="IX59 ID60:IT60">
    <cfRule type="expression" dxfId="3810" priority="4163">
      <formula>ID$1="today"</formula>
    </cfRule>
    <cfRule type="cellIs" dxfId="3809" priority="4164" operator="greaterThan">
      <formula>0</formula>
    </cfRule>
  </conditionalFormatting>
  <conditionalFormatting sqref="IX60">
    <cfRule type="cellIs" dxfId="3808" priority="3271" operator="greaterThan">
      <formula>0</formula>
    </cfRule>
    <cfRule type="cellIs" dxfId="3807" priority="3197" operator="greaterThan">
      <formula>0</formula>
    </cfRule>
    <cfRule type="cellIs" dxfId="3806" priority="3180" operator="greaterThan">
      <formula>0</formula>
    </cfRule>
    <cfRule type="cellIs" dxfId="3805" priority="3276" operator="greaterThan">
      <formula>0</formula>
    </cfRule>
    <cfRule type="cellIs" dxfId="3804" priority="3195" operator="greaterThan">
      <formula>0</formula>
    </cfRule>
    <cfRule type="expression" dxfId="3803" priority="3194">
      <formula>IO$1="today"</formula>
    </cfRule>
    <cfRule type="cellIs" dxfId="3802" priority="3178" operator="greaterThan">
      <formula>0</formula>
    </cfRule>
    <cfRule type="expression" dxfId="3801" priority="3179">
      <formula>IP$1="today"</formula>
    </cfRule>
    <cfRule type="expression" dxfId="3800" priority="3275">
      <formula>IX$1="today"</formula>
    </cfRule>
    <cfRule type="expression" dxfId="3799" priority="3274">
      <formula>IY$1="today"</formula>
    </cfRule>
    <cfRule type="cellIs" dxfId="3798" priority="3273" operator="greaterThan">
      <formula>0</formula>
    </cfRule>
    <cfRule type="expression" dxfId="3797" priority="3272">
      <formula>JB$1="today"</formula>
    </cfRule>
    <cfRule type="expression" dxfId="3796" priority="3242">
      <formula>IT$1="today"</formula>
    </cfRule>
    <cfRule type="expression" dxfId="3795" priority="3270">
      <formula>IY$1="today"</formula>
    </cfRule>
    <cfRule type="cellIs" dxfId="3794" priority="3269" operator="greaterThan">
      <formula>0</formula>
    </cfRule>
    <cfRule type="expression" dxfId="3793" priority="3268">
      <formula>IX$1="today"</formula>
    </cfRule>
    <cfRule type="expression" dxfId="3792" priority="3267">
      <formula>IP$1="today"</formula>
    </cfRule>
    <cfRule type="cellIs" dxfId="3791" priority="3193" operator="greaterThan">
      <formula>0</formula>
    </cfRule>
    <cfRule type="expression" dxfId="3790" priority="3192">
      <formula>IP$1="today"</formula>
    </cfRule>
    <cfRule type="expression" dxfId="3789" priority="3181">
      <formula>IP$1="today"</formula>
    </cfRule>
    <cfRule type="cellIs" dxfId="3788" priority="3191" operator="greaterThan">
      <formula>0</formula>
    </cfRule>
    <cfRule type="expression" dxfId="3787" priority="3190">
      <formula>IU$1="today"</formula>
    </cfRule>
    <cfRule type="expression" dxfId="3786" priority="3189">
      <formula>IM$1="today"</formula>
    </cfRule>
    <cfRule type="cellIs" dxfId="3785" priority="3188" operator="greaterThan">
      <formula>0</formula>
    </cfRule>
    <cfRule type="expression" dxfId="3784" priority="3187">
      <formula>IM$1="today"</formula>
    </cfRule>
    <cfRule type="cellIs" dxfId="3783" priority="3186" operator="greaterThan">
      <formula>0</formula>
    </cfRule>
    <cfRule type="expression" dxfId="3782" priority="3185">
      <formula>IM$1="today"</formula>
    </cfRule>
    <cfRule type="cellIs" dxfId="3781" priority="3184" operator="greaterThan">
      <formula>0</formula>
    </cfRule>
    <cfRule type="expression" dxfId="3780" priority="3183">
      <formula>IP$1="today"</formula>
    </cfRule>
    <cfRule type="cellIs" dxfId="3779" priority="3182" operator="greaterThan">
      <formula>0</formula>
    </cfRule>
    <cfRule type="cellIs" dxfId="3778" priority="3266" operator="greaterThan">
      <formula>0</formula>
    </cfRule>
    <cfRule type="expression" dxfId="3777" priority="3265">
      <formula>IY$1="today"</formula>
    </cfRule>
    <cfRule type="expression" dxfId="3776" priority="3264">
      <formula>JA$1="today"</formula>
    </cfRule>
    <cfRule type="cellIs" dxfId="3775" priority="3263" operator="greaterThan">
      <formula>0</formula>
    </cfRule>
    <cfRule type="expression" dxfId="3774" priority="3262">
      <formula>IU$1="today"</formula>
    </cfRule>
    <cfRule type="expression" dxfId="3773" priority="3261">
      <formula>IT$1="today"</formula>
    </cfRule>
    <cfRule type="expression" dxfId="3772" priority="3260">
      <formula>IV$1="today"</formula>
    </cfRule>
    <cfRule type="expression" dxfId="3771" priority="3259">
      <formula>IS$1="today"</formula>
    </cfRule>
    <cfRule type="expression" dxfId="3770" priority="3258">
      <formula>IW$1="today"</formula>
    </cfRule>
    <cfRule type="expression" dxfId="3769" priority="3257">
      <formula>IO$1="today"</formula>
    </cfRule>
    <cfRule type="cellIs" dxfId="3768" priority="3256" operator="greaterThan">
      <formula>0</formula>
    </cfRule>
    <cfRule type="expression" dxfId="3767" priority="3255">
      <formula>IX$1="today"</formula>
    </cfRule>
    <cfRule type="expression" dxfId="3766" priority="3254">
      <formula>IZ$1="today"</formula>
    </cfRule>
    <cfRule type="cellIs" dxfId="3765" priority="3253" operator="greaterThan">
      <formula>0</formula>
    </cfRule>
    <cfRule type="expression" dxfId="3764" priority="3252">
      <formula>IT$1="today"</formula>
    </cfRule>
    <cfRule type="expression" dxfId="3763" priority="3251">
      <formula>IS$1="today"</formula>
    </cfRule>
    <cfRule type="expression" dxfId="3762" priority="3250">
      <formula>IU$1="today"</formula>
    </cfRule>
    <cfRule type="expression" dxfId="3761" priority="3249">
      <formula>IR$1="today"</formula>
    </cfRule>
    <cfRule type="expression" dxfId="3760" priority="3248">
      <formula>JC$1="today"</formula>
    </cfRule>
    <cfRule type="expression" dxfId="3759" priority="3247">
      <formula>JE$1="today"</formula>
    </cfRule>
    <cfRule type="cellIs" dxfId="3758" priority="3246" operator="greaterThan">
      <formula>0</formula>
    </cfRule>
    <cfRule type="expression" dxfId="3757" priority="3245">
      <formula>IZ$1="today"</formula>
    </cfRule>
    <cfRule type="expression" dxfId="3756" priority="3244">
      <formula>IW$1="today"</formula>
    </cfRule>
    <cfRule type="expression" dxfId="3755" priority="3243">
      <formula>JB$1="today"</formula>
    </cfRule>
    <cfRule type="expression" dxfId="3754" priority="3196">
      <formula>IW$1="today"</formula>
    </cfRule>
    <cfRule type="cellIs" dxfId="3753" priority="3241" operator="greaterThan">
      <formula>0</formula>
    </cfRule>
    <cfRule type="expression" dxfId="3752" priority="3240">
      <formula>IX$1="today"</formula>
    </cfRule>
    <cfRule type="expression" dxfId="3751" priority="3239">
      <formula>IU$1="today"</formula>
    </cfRule>
    <cfRule type="expression" dxfId="3750" priority="3238">
      <formula>IZ$1="today"</formula>
    </cfRule>
    <cfRule type="expression" dxfId="3749" priority="3237">
      <formula>JB$1="today"</formula>
    </cfRule>
    <cfRule type="cellIs" dxfId="3748" priority="3236" operator="greaterThan">
      <formula>0</formula>
    </cfRule>
    <cfRule type="expression" dxfId="3747" priority="3235">
      <formula>IW$1="today"</formula>
    </cfRule>
    <cfRule type="expression" dxfId="3746" priority="3234">
      <formula>IT$1="today"</formula>
    </cfRule>
    <cfRule type="expression" dxfId="3745" priority="3233">
      <formula>IY$1="today"</formula>
    </cfRule>
    <cfRule type="expression" dxfId="3744" priority="3232">
      <formula>IQ$1="today"</formula>
    </cfRule>
    <cfRule type="cellIs" dxfId="3743" priority="3231" operator="greaterThan">
      <formula>0</formula>
    </cfRule>
    <cfRule type="expression" dxfId="3742" priority="3230">
      <formula>IU$1="today"</formula>
    </cfRule>
    <cfRule type="expression" dxfId="3741" priority="3229">
      <formula>IG$1="today"</formula>
    </cfRule>
    <cfRule type="expression" dxfId="3740" priority="3228">
      <formula>IW$1="today"</formula>
    </cfRule>
    <cfRule type="expression" dxfId="3739" priority="3227">
      <formula>IS$1="today"</formula>
    </cfRule>
    <cfRule type="expression" dxfId="3738" priority="3226">
      <formula>II$1="today"</formula>
    </cfRule>
    <cfRule type="cellIs" dxfId="3737" priority="3225" operator="greaterThan">
      <formula>0</formula>
    </cfRule>
    <cfRule type="expression" dxfId="3736" priority="3224">
      <formula>IA$1="today"</formula>
    </cfRule>
    <cfRule type="cellIs" dxfId="3735" priority="3223" operator="greaterThan">
      <formula>0</formula>
    </cfRule>
    <cfRule type="expression" dxfId="3734" priority="3222">
      <formula>IU$1="today"</formula>
    </cfRule>
    <cfRule type="expression" dxfId="3733" priority="3221">
      <formula>IZ$1="today"</formula>
    </cfRule>
    <cfRule type="expression" dxfId="3732" priority="3220">
      <formula>JB$1="today"</formula>
    </cfRule>
    <cfRule type="cellIs" dxfId="3731" priority="3219" operator="greaterThan">
      <formula>0</formula>
    </cfRule>
    <cfRule type="expression" dxfId="3730" priority="3218">
      <formula>IT$1="today"</formula>
    </cfRule>
    <cfRule type="expression" dxfId="3729" priority="3217">
      <formula>IY$1="today"</formula>
    </cfRule>
    <cfRule type="expression" dxfId="3728" priority="3216">
      <formula>IQ$1="today"</formula>
    </cfRule>
    <cfRule type="cellIs" dxfId="3727" priority="3215" operator="greaterThan">
      <formula>0</formula>
    </cfRule>
    <cfRule type="expression" dxfId="3726" priority="3214">
      <formula>IU$1="today"</formula>
    </cfRule>
    <cfRule type="expression" dxfId="3725" priority="3213">
      <formula>IX$1="today"</formula>
    </cfRule>
    <cfRule type="expression" dxfId="3724" priority="3212">
      <formula>IZ$1="today"</formula>
    </cfRule>
    <cfRule type="cellIs" dxfId="3723" priority="3211" operator="greaterThan">
      <formula>0</formula>
    </cfRule>
    <cfRule type="expression" dxfId="3722" priority="3210">
      <formula>IR$1="today"</formula>
    </cfRule>
    <cfRule type="cellIs" dxfId="3721" priority="3209" operator="greaterThan">
      <formula>0</formula>
    </cfRule>
    <cfRule type="expression" dxfId="3720" priority="3208">
      <formula>IZ$1="today"</formula>
    </cfRule>
    <cfRule type="cellIs" dxfId="3719" priority="3207" operator="greaterThan">
      <formula>0</formula>
    </cfRule>
    <cfRule type="expression" dxfId="3718" priority="3206">
      <formula>IR$1="today"</formula>
    </cfRule>
    <cfRule type="cellIs" dxfId="3717" priority="3205" operator="greaterThan">
      <formula>0</formula>
    </cfRule>
    <cfRule type="expression" dxfId="3716" priority="3204">
      <formula>IZ$1="today"</formula>
    </cfRule>
    <cfRule type="cellIs" dxfId="3715" priority="3203" operator="greaterThan">
      <formula>0</formula>
    </cfRule>
    <cfRule type="expression" dxfId="3714" priority="3202">
      <formula>IR$1="today"</formula>
    </cfRule>
    <cfRule type="cellIs" dxfId="3713" priority="3201" operator="greaterThan">
      <formula>0</formula>
    </cfRule>
    <cfRule type="expression" dxfId="3712" priority="3200">
      <formula>IZ$1="today"</formula>
    </cfRule>
    <cfRule type="cellIs" dxfId="3711" priority="3199" operator="greaterThan">
      <formula>0</formula>
    </cfRule>
    <cfRule type="expression" dxfId="3710" priority="3198">
      <formula>IR$1="today"</formula>
    </cfRule>
  </conditionalFormatting>
  <conditionalFormatting sqref="IX61:JB61 JD61:JF61">
    <cfRule type="cellIs" dxfId="3709" priority="7" operator="greaterThan">
      <formula>0</formula>
    </cfRule>
    <cfRule type="expression" dxfId="3708" priority="6">
      <formula>IW$1="today"</formula>
    </cfRule>
  </conditionalFormatting>
  <conditionalFormatting sqref="IY60">
    <cfRule type="expression" dxfId="3707" priority="3527">
      <formula>IY$1="today"</formula>
    </cfRule>
  </conditionalFormatting>
  <conditionalFormatting sqref="IY137:IZ137 HB44:HI44 HL44:HL46 HQ50 II54 KY75 LC75:LC92 KY77 LC94:LC106 LH97 KW159:KX159 LB161:LC161 KY161:KY165 LB162:LB165">
    <cfRule type="expression" dxfId="3706" priority="4822">
      <formula>HA$1="today"</formula>
    </cfRule>
  </conditionalFormatting>
  <conditionalFormatting sqref="IY137:IZ137 HY57:HZ57 HS65:HS72 LA79 KX79:KY81 LL101 JA139 HS141:HS142">
    <cfRule type="expression" dxfId="3705" priority="4879">
      <formula>HO$1="today"</formula>
    </cfRule>
  </conditionalFormatting>
  <conditionalFormatting sqref="IZ137">
    <cfRule type="expression" dxfId="3704" priority="5140">
      <formula>HX$1="today"</formula>
    </cfRule>
  </conditionalFormatting>
  <conditionalFormatting sqref="IZ137:IZ142">
    <cfRule type="cellIs" dxfId="3703" priority="4241" operator="greaterThan">
      <formula>0</formula>
    </cfRule>
    <cfRule type="expression" dxfId="3702" priority="4242">
      <formula>HX$1="today"</formula>
    </cfRule>
    <cfRule type="expression" dxfId="3701" priority="4243">
      <formula>IF$1="today"</formula>
    </cfRule>
    <cfRule type="cellIs" dxfId="3700" priority="4244" operator="greaterThan">
      <formula>0</formula>
    </cfRule>
    <cfRule type="expression" dxfId="3699" priority="4245">
      <formula>HX$1="today"</formula>
    </cfRule>
    <cfRule type="expression" dxfId="3698" priority="4246">
      <formula>IE$1="today"</formula>
    </cfRule>
    <cfRule type="expression" dxfId="3697" priority="4247">
      <formula>IF$1="today"</formula>
    </cfRule>
    <cfRule type="expression" dxfId="3696" priority="4248">
      <formula>IN$1="today"</formula>
    </cfRule>
    <cfRule type="expression" dxfId="3695" priority="4240">
      <formula>HX$1="today"</formula>
    </cfRule>
  </conditionalFormatting>
  <conditionalFormatting sqref="IZ140:IZ142">
    <cfRule type="cellIs" dxfId="3694" priority="4239" operator="greaterThan">
      <formula>0</formula>
    </cfRule>
  </conditionalFormatting>
  <conditionalFormatting sqref="IZ69:JA69">
    <cfRule type="expression" dxfId="3693" priority="5080">
      <formula>IU$1="today"</formula>
    </cfRule>
  </conditionalFormatting>
  <conditionalFormatting sqref="JA60">
    <cfRule type="expression" dxfId="3692" priority="2725">
      <formula>IR$1="today"</formula>
    </cfRule>
    <cfRule type="cellIs" dxfId="3691" priority="2726" operator="greaterThan">
      <formula>0</formula>
    </cfRule>
    <cfRule type="expression" dxfId="3690" priority="2727">
      <formula>IZ$1="today"</formula>
    </cfRule>
    <cfRule type="cellIs" dxfId="3689" priority="2728" operator="greaterThan">
      <formula>0</formula>
    </cfRule>
    <cfRule type="expression" dxfId="3688" priority="2729">
      <formula>IU$1="today"</formula>
    </cfRule>
    <cfRule type="cellIs" dxfId="3687" priority="2730" operator="greaterThan">
      <formula>0</formula>
    </cfRule>
    <cfRule type="expression" dxfId="3686" priority="2731">
      <formula>JC$1="today"</formula>
    </cfRule>
    <cfRule type="cellIs" dxfId="3685" priority="2732" operator="greaterThan">
      <formula>0</formula>
    </cfRule>
    <cfRule type="expression" dxfId="3684" priority="2733">
      <formula>IU$1="today"</formula>
    </cfRule>
    <cfRule type="cellIs" dxfId="3683" priority="2734" operator="greaterThan">
      <formula>0</formula>
    </cfRule>
    <cfRule type="expression" dxfId="3682" priority="2735">
      <formula>JC$1="today"</formula>
    </cfRule>
    <cfRule type="cellIs" dxfId="3681" priority="2736" operator="greaterThan">
      <formula>0</formula>
    </cfRule>
    <cfRule type="expression" dxfId="3680" priority="2737">
      <formula>IU$1="today"</formula>
    </cfRule>
    <cfRule type="cellIs" dxfId="3679" priority="2738" operator="greaterThan">
      <formula>0</formula>
    </cfRule>
    <cfRule type="expression" dxfId="3678" priority="2739">
      <formula>JC$1="today"</formula>
    </cfRule>
    <cfRule type="cellIs" dxfId="3677" priority="2740" operator="greaterThan">
      <formula>0</formula>
    </cfRule>
    <cfRule type="expression" dxfId="3676" priority="2741">
      <formula>IU$1="today"</formula>
    </cfRule>
    <cfRule type="cellIs" dxfId="3675" priority="2742" operator="greaterThan">
      <formula>0</formula>
    </cfRule>
    <cfRule type="expression" dxfId="3674" priority="2743">
      <formula>JC$1="today"</formula>
    </cfRule>
    <cfRule type="expression" dxfId="3673" priority="2744">
      <formula>JA$1="today"</formula>
    </cfRule>
    <cfRule type="expression" dxfId="3672" priority="2745">
      <formula>IX$1="today"</formula>
    </cfRule>
    <cfRule type="cellIs" dxfId="3671" priority="2746" operator="greaterThan">
      <formula>0</formula>
    </cfRule>
    <cfRule type="expression" dxfId="3670" priority="2747">
      <formula>IT$1="today"</formula>
    </cfRule>
    <cfRule type="expression" dxfId="3669" priority="2748">
      <formula>JB$1="today"</formula>
    </cfRule>
    <cfRule type="expression" dxfId="3668" priority="2749">
      <formula>IW$1="today"</formula>
    </cfRule>
    <cfRule type="cellIs" dxfId="3667" priority="2750" operator="greaterThan">
      <formula>0</formula>
    </cfRule>
    <cfRule type="expression" dxfId="3666" priority="2751">
      <formula>JE$1="today"</formula>
    </cfRule>
    <cfRule type="expression" dxfId="3665" priority="2752">
      <formula>JC$1="today"</formula>
    </cfRule>
    <cfRule type="expression" dxfId="3664" priority="2753">
      <formula>IX$1="today"</formula>
    </cfRule>
    <cfRule type="cellIs" dxfId="3663" priority="2754" operator="greaterThan">
      <formula>0</formula>
    </cfRule>
    <cfRule type="expression" dxfId="3662" priority="2755">
      <formula>ID$1="today"</formula>
    </cfRule>
    <cfRule type="cellIs" dxfId="3661" priority="2756" operator="greaterThan">
      <formula>0</formula>
    </cfRule>
    <cfRule type="expression" dxfId="3660" priority="2757">
      <formula>IL$1="today"</formula>
    </cfRule>
    <cfRule type="expression" dxfId="3659" priority="2758">
      <formula>IV$1="today"</formula>
    </cfRule>
    <cfRule type="expression" dxfId="3658" priority="2759">
      <formula>IZ$1="today"</formula>
    </cfRule>
    <cfRule type="expression" dxfId="3657" priority="2760">
      <formula>IJ$1="today"</formula>
    </cfRule>
    <cfRule type="expression" dxfId="3656" priority="2761">
      <formula>IX$1="today"</formula>
    </cfRule>
    <cfRule type="cellIs" dxfId="3655" priority="2762" operator="greaterThan">
      <formula>0</formula>
    </cfRule>
    <cfRule type="expression" dxfId="3654" priority="2763">
      <formula>IT$1="today"</formula>
    </cfRule>
    <cfRule type="expression" dxfId="3653" priority="2764">
      <formula>JB$1="today"</formula>
    </cfRule>
    <cfRule type="expression" dxfId="3652" priority="2765">
      <formula>IW$1="today"</formula>
    </cfRule>
    <cfRule type="expression" dxfId="3651" priority="2766">
      <formula>IZ$1="today"</formula>
    </cfRule>
    <cfRule type="cellIs" dxfId="3650" priority="2767" operator="greaterThan">
      <formula>0</formula>
    </cfRule>
    <cfRule type="expression" dxfId="3649" priority="2768">
      <formula>JE$1="today"</formula>
    </cfRule>
    <cfRule type="expression" dxfId="3648" priority="2769">
      <formula>JC$1="today"</formula>
    </cfRule>
    <cfRule type="expression" dxfId="3647" priority="2770">
      <formula>IX$1="today"</formula>
    </cfRule>
    <cfRule type="expression" dxfId="3646" priority="2771">
      <formula>JA$1="today"</formula>
    </cfRule>
    <cfRule type="cellIs" dxfId="3645" priority="2772" operator="greaterThan">
      <formula>0</formula>
    </cfRule>
    <cfRule type="expression" dxfId="3644" priority="2773">
      <formula>IW$1="today"</formula>
    </cfRule>
    <cfRule type="expression" dxfId="3643" priority="2774">
      <formula>JE$1="today"</formula>
    </cfRule>
    <cfRule type="expression" dxfId="3642" priority="2775">
      <formula>IZ$1="today"</formula>
    </cfRule>
    <cfRule type="expression" dxfId="3641" priority="2776">
      <formula>JC$1="today"</formula>
    </cfRule>
    <cfRule type="cellIs" dxfId="3640" priority="2777" operator="greaterThan">
      <formula>0</formula>
    </cfRule>
    <cfRule type="expression" dxfId="3639" priority="2778">
      <formula>JH$1="today"</formula>
    </cfRule>
    <cfRule type="expression" dxfId="3638" priority="2779">
      <formula>JF$1="today"</formula>
    </cfRule>
    <cfRule type="expression" dxfId="3637" priority="2780">
      <formula>IU$1="today"</formula>
    </cfRule>
    <cfRule type="expression" dxfId="3636" priority="2781">
      <formula>IX$1="today"</formula>
    </cfRule>
    <cfRule type="expression" dxfId="3635" priority="2782">
      <formula>IV$1="today"</formula>
    </cfRule>
    <cfRule type="expression" dxfId="3634" priority="2783">
      <formula>IW$1="today"</formula>
    </cfRule>
    <cfRule type="cellIs" dxfId="3633" priority="2784" operator="greaterThan">
      <formula>0</formula>
    </cfRule>
    <cfRule type="expression" dxfId="3632" priority="2785">
      <formula>JC$1="today"</formula>
    </cfRule>
    <cfRule type="expression" dxfId="3631" priority="2786">
      <formula>JA$1="today"</formula>
    </cfRule>
    <cfRule type="cellIs" dxfId="3630" priority="2787" operator="greaterThan">
      <formula>0</formula>
    </cfRule>
    <cfRule type="expression" dxfId="3629" priority="2788">
      <formula>IR$1="today"</formula>
    </cfRule>
    <cfRule type="expression" dxfId="3628" priority="2790">
      <formula>IV$1="today"</formula>
    </cfRule>
    <cfRule type="expression" dxfId="3627" priority="2791">
      <formula>IY$1="today"</formula>
    </cfRule>
    <cfRule type="expression" dxfId="3626" priority="2792">
      <formula>IW$1="today"</formula>
    </cfRule>
    <cfRule type="expression" dxfId="3625" priority="2793">
      <formula>IX$1="today"</formula>
    </cfRule>
    <cfRule type="cellIs" dxfId="3624" priority="2794" operator="greaterThan">
      <formula>0</formula>
    </cfRule>
    <cfRule type="expression" dxfId="3623" priority="2795">
      <formula>JD$1="today"</formula>
    </cfRule>
    <cfRule type="expression" dxfId="3622" priority="2796">
      <formula>JB$1="today"</formula>
    </cfRule>
    <cfRule type="cellIs" dxfId="3621" priority="2797" operator="greaterThan">
      <formula>0</formula>
    </cfRule>
    <cfRule type="expression" dxfId="3620" priority="2798">
      <formula>IS$1="today"</formula>
    </cfRule>
    <cfRule type="expression" dxfId="3619" priority="2799">
      <formula>JA$1="today"</formula>
    </cfRule>
    <cfRule type="cellIs" dxfId="3618" priority="2800" operator="greaterThan">
      <formula>0</formula>
    </cfRule>
    <cfRule type="expression" dxfId="3617" priority="2801">
      <formula>JB$1="today"</formula>
    </cfRule>
    <cfRule type="cellIs" dxfId="3616" priority="2802" operator="greaterThan">
      <formula>0</formula>
    </cfRule>
    <cfRule type="expression" dxfId="3615" priority="2803">
      <formula>JE$1="today"</formula>
    </cfRule>
    <cfRule type="cellIs" dxfId="3614" priority="2804" operator="greaterThan">
      <formula>0</formula>
    </cfRule>
    <cfRule type="expression" dxfId="3613" priority="2805">
      <formula>JB$1="today"</formula>
    </cfRule>
    <cfRule type="expression" dxfId="3612" priority="2806">
      <formula>JA$1="today"</formula>
    </cfRule>
    <cfRule type="cellIs" dxfId="3611" priority="2807" operator="greaterThan">
      <formula>0</formula>
    </cfRule>
    <cfRule type="cellIs" dxfId="3610" priority="2709" operator="greaterThan">
      <formula>0</formula>
    </cfRule>
    <cfRule type="expression" dxfId="3609" priority="2710">
      <formula>IS$1="today"</formula>
    </cfRule>
    <cfRule type="cellIs" dxfId="3608" priority="2711" operator="greaterThan">
      <formula>0</formula>
    </cfRule>
    <cfRule type="expression" dxfId="3607" priority="2712">
      <formula>IS$1="today"</formula>
    </cfRule>
    <cfRule type="cellIs" dxfId="3606" priority="2713" operator="greaterThan">
      <formula>0</formula>
    </cfRule>
    <cfRule type="expression" dxfId="3605" priority="2714">
      <formula>IS$1="today"</formula>
    </cfRule>
    <cfRule type="cellIs" dxfId="3604" priority="2715" operator="greaterThan">
      <formula>0</formula>
    </cfRule>
    <cfRule type="expression" dxfId="3603" priority="2716">
      <formula>IP$1="today"</formula>
    </cfRule>
    <cfRule type="cellIs" dxfId="3602" priority="2717" operator="greaterThan">
      <formula>0</formula>
    </cfRule>
    <cfRule type="expression" dxfId="3601" priority="2718">
      <formula>IP$1="today"</formula>
    </cfRule>
    <cfRule type="cellIs" dxfId="3600" priority="2719" operator="greaterThan">
      <formula>0</formula>
    </cfRule>
    <cfRule type="expression" dxfId="3599" priority="2720">
      <formula>IP$1="today"</formula>
    </cfRule>
    <cfRule type="expression" dxfId="3598" priority="2721">
      <formula>IX$1="today"</formula>
    </cfRule>
    <cfRule type="cellIs" dxfId="3597" priority="2722" operator="greaterThan">
      <formula>0</formula>
    </cfRule>
    <cfRule type="expression" dxfId="3596" priority="2723">
      <formula>IS$1="today"</formula>
    </cfRule>
    <cfRule type="cellIs" dxfId="3595" priority="2724" operator="greaterThan">
      <formula>0</formula>
    </cfRule>
  </conditionalFormatting>
  <conditionalFormatting sqref="JA60:JB60">
    <cfRule type="expression" dxfId="3594" priority="2789">
      <formula>IZ$1="today"</formula>
    </cfRule>
  </conditionalFormatting>
  <conditionalFormatting sqref="JA62:JB62">
    <cfRule type="cellIs" dxfId="3593" priority="3177" operator="greaterThan">
      <formula>0</formula>
    </cfRule>
    <cfRule type="expression" dxfId="3592" priority="3176">
      <formula>JA$1="today"</formula>
    </cfRule>
  </conditionalFormatting>
  <conditionalFormatting sqref="JB50">
    <cfRule type="cellIs" dxfId="3591" priority="2538" operator="greaterThan">
      <formula>0</formula>
    </cfRule>
    <cfRule type="cellIs" dxfId="3590" priority="2513" operator="greaterThan">
      <formula>0</formula>
    </cfRule>
    <cfRule type="expression" dxfId="3589" priority="2514">
      <formula>IT$1="today"</formula>
    </cfRule>
    <cfRule type="cellIs" dxfId="3588" priority="2515" operator="greaterThan">
      <formula>0</formula>
    </cfRule>
    <cfRule type="cellIs" dxfId="3587" priority="2606" operator="greaterThan">
      <formula>0</formula>
    </cfRule>
    <cfRule type="expression" dxfId="3586" priority="2516">
      <formula>IT$1="today"</formula>
    </cfRule>
    <cfRule type="cellIs" dxfId="3585" priority="2517" operator="greaterThan">
      <formula>0</formula>
    </cfRule>
    <cfRule type="expression" dxfId="3584" priority="2518">
      <formula>IQ$1="today"</formula>
    </cfRule>
    <cfRule type="cellIs" dxfId="3583" priority="2519" operator="greaterThan">
      <formula>0</formula>
    </cfRule>
    <cfRule type="expression" dxfId="3582" priority="2520">
      <formula>IQ$1="today"</formula>
    </cfRule>
    <cfRule type="cellIs" dxfId="3581" priority="2521" operator="greaterThan">
      <formula>0</formula>
    </cfRule>
    <cfRule type="expression" dxfId="3580" priority="2522">
      <formula>IQ$1="today"</formula>
    </cfRule>
    <cfRule type="expression" dxfId="3579" priority="2523">
      <formula>IY$1="today"</formula>
    </cfRule>
    <cfRule type="cellIs" dxfId="3578" priority="2524" operator="greaterThan">
      <formula>0</formula>
    </cfRule>
    <cfRule type="expression" dxfId="3577" priority="2525">
      <formula>IT$1="today"</formula>
    </cfRule>
    <cfRule type="cellIs" dxfId="3576" priority="2526" operator="greaterThan">
      <formula>0</formula>
    </cfRule>
    <cfRule type="expression" dxfId="3575" priority="2527">
      <formula>IS$1="today"</formula>
    </cfRule>
    <cfRule type="cellIs" dxfId="3574" priority="2528" operator="greaterThan">
      <formula>0</formula>
    </cfRule>
    <cfRule type="expression" dxfId="3573" priority="2529">
      <formula>JA$1="today"</formula>
    </cfRule>
    <cfRule type="cellIs" dxfId="3572" priority="2530" operator="greaterThan">
      <formula>0</formula>
    </cfRule>
    <cfRule type="expression" dxfId="3571" priority="2531">
      <formula>IV$1="today"</formula>
    </cfRule>
    <cfRule type="cellIs" dxfId="3570" priority="2532" operator="greaterThan">
      <formula>0</formula>
    </cfRule>
    <cfRule type="expression" dxfId="3569" priority="2533">
      <formula>JD$1="today"</formula>
    </cfRule>
    <cfRule type="cellIs" dxfId="3568" priority="2534" operator="greaterThan">
      <formula>0</formula>
    </cfRule>
    <cfRule type="expression" dxfId="3567" priority="2535">
      <formula>IV$1="today"</formula>
    </cfRule>
    <cfRule type="cellIs" dxfId="3566" priority="2536" operator="greaterThan">
      <formula>0</formula>
    </cfRule>
    <cfRule type="expression" dxfId="3565" priority="2537">
      <formula>JD$1="today"</formula>
    </cfRule>
    <cfRule type="expression" dxfId="3564" priority="2555">
      <formula>IY$1="today"</formula>
    </cfRule>
    <cfRule type="expression" dxfId="3563" priority="2539">
      <formula>IV$1="today"</formula>
    </cfRule>
    <cfRule type="cellIs" dxfId="3562" priority="2540" operator="greaterThan">
      <formula>0</formula>
    </cfRule>
    <cfRule type="expression" dxfId="3561" priority="2541">
      <formula>JD$1="today"</formula>
    </cfRule>
    <cfRule type="cellIs" dxfId="3560" priority="2542" operator="greaterThan">
      <formula>0</formula>
    </cfRule>
    <cfRule type="expression" dxfId="3559" priority="2543">
      <formula>IV$1="today"</formula>
    </cfRule>
    <cfRule type="cellIs" dxfId="3558" priority="2544" operator="greaterThan">
      <formula>0</formula>
    </cfRule>
    <cfRule type="expression" dxfId="3557" priority="2545">
      <formula>JD$1="today"</formula>
    </cfRule>
    <cfRule type="expression" dxfId="3556" priority="2546">
      <formula>JB$1="today"</formula>
    </cfRule>
    <cfRule type="expression" dxfId="3555" priority="2547">
      <formula>IY$1="today"</formula>
    </cfRule>
    <cfRule type="cellIs" dxfId="3554" priority="2548" operator="greaterThan">
      <formula>0</formula>
    </cfRule>
    <cfRule type="expression" dxfId="3553" priority="2549">
      <formula>IU$1="today"</formula>
    </cfRule>
    <cfRule type="expression" dxfId="3552" priority="2550">
      <formula>JC$1="today"</formula>
    </cfRule>
    <cfRule type="expression" dxfId="3551" priority="2551">
      <formula>IX$1="today"</formula>
    </cfRule>
    <cfRule type="cellIs" dxfId="3550" priority="2552" operator="greaterThan">
      <formula>0</formula>
    </cfRule>
    <cfRule type="expression" dxfId="3549" priority="2553">
      <formula>JF$1="today"</formula>
    </cfRule>
    <cfRule type="expression" dxfId="3548" priority="2607">
      <formula>JC$1="today"</formula>
    </cfRule>
    <cfRule type="expression" dxfId="3547" priority="2608">
      <formula>JB$1="today"</formula>
    </cfRule>
    <cfRule type="cellIs" dxfId="3546" priority="2609" operator="greaterThan">
      <formula>0</formula>
    </cfRule>
    <cfRule type="cellIs" dxfId="3545" priority="2511" operator="greaterThan">
      <formula>0</formula>
    </cfRule>
    <cfRule type="expression" dxfId="3544" priority="2561">
      <formula>JA$1="today"</formula>
    </cfRule>
    <cfRule type="expression" dxfId="3543" priority="2562">
      <formula>IK$1="today"</formula>
    </cfRule>
    <cfRule type="expression" dxfId="3542" priority="2563">
      <formula>IY$1="today"</formula>
    </cfRule>
    <cfRule type="cellIs" dxfId="3541" priority="2564" operator="greaterThan">
      <formula>0</formula>
    </cfRule>
    <cfRule type="expression" dxfId="3540" priority="2565">
      <formula>IU$1="today"</formula>
    </cfRule>
    <cfRule type="expression" dxfId="3539" priority="2566">
      <formula>JC$1="today"</formula>
    </cfRule>
    <cfRule type="expression" dxfId="3538" priority="2554">
      <formula>JD$1="today"</formula>
    </cfRule>
    <cfRule type="expression" dxfId="3537" priority="2567">
      <formula>IX$1="today"</formula>
    </cfRule>
    <cfRule type="cellIs" dxfId="3536" priority="2556" operator="greaterThan">
      <formula>0</formula>
    </cfRule>
    <cfRule type="cellIs" dxfId="3535" priority="2558" operator="greaterThan">
      <formula>0</formula>
    </cfRule>
    <cfRule type="expression" dxfId="3534" priority="2559">
      <formula>IM$1="today"</formula>
    </cfRule>
    <cfRule type="expression" dxfId="3533" priority="2560">
      <formula>IW$1="today"</formula>
    </cfRule>
    <cfRule type="expression" dxfId="3532" priority="2568">
      <formula>JA$1="today"</formula>
    </cfRule>
    <cfRule type="cellIs" dxfId="3531" priority="2569" operator="greaterThan">
      <formula>0</formula>
    </cfRule>
    <cfRule type="expression" dxfId="3530" priority="2590">
      <formula>IS$1="today"</formula>
    </cfRule>
    <cfRule type="expression" dxfId="3529" priority="2570">
      <formula>JF$1="today"</formula>
    </cfRule>
    <cfRule type="expression" dxfId="3528" priority="2571">
      <formula>JD$1="today"</formula>
    </cfRule>
    <cfRule type="expression" dxfId="3527" priority="2572">
      <formula>IY$1="today"</formula>
    </cfRule>
    <cfRule type="expression" dxfId="3526" priority="2573">
      <formula>JB$1="today"</formula>
    </cfRule>
    <cfRule type="cellIs" dxfId="3525" priority="2574" operator="greaterThan">
      <formula>0</formula>
    </cfRule>
    <cfRule type="expression" dxfId="3524" priority="2575">
      <formula>IX$1="today"</formula>
    </cfRule>
    <cfRule type="expression" dxfId="3523" priority="2576">
      <formula>JF$1="today"</formula>
    </cfRule>
    <cfRule type="expression" dxfId="3522" priority="2577">
      <formula>JA$1="today"</formula>
    </cfRule>
    <cfRule type="expression" dxfId="3521" priority="2578">
      <formula>JD$1="today"</formula>
    </cfRule>
    <cfRule type="cellIs" dxfId="3520" priority="2579" operator="greaterThan">
      <formula>0</formula>
    </cfRule>
    <cfRule type="expression" dxfId="3519" priority="2580">
      <formula>JI$1="today"</formula>
    </cfRule>
    <cfRule type="expression" dxfId="3518" priority="2581">
      <formula>JG$1="today"</formula>
    </cfRule>
    <cfRule type="expression" dxfId="3517" priority="2582">
      <formula>IV$1="today"</formula>
    </cfRule>
    <cfRule type="expression" dxfId="3516" priority="2583">
      <formula>IY$1="today"</formula>
    </cfRule>
    <cfRule type="expression" dxfId="3515" priority="2584">
      <formula>IW$1="today"</formula>
    </cfRule>
    <cfRule type="expression" dxfId="3514" priority="2585">
      <formula>IX$1="today"</formula>
    </cfRule>
    <cfRule type="cellIs" dxfId="3513" priority="2586" operator="greaterThan">
      <formula>0</formula>
    </cfRule>
    <cfRule type="expression" dxfId="3512" priority="2587">
      <formula>JD$1="today"</formula>
    </cfRule>
    <cfRule type="expression" dxfId="3511" priority="2588">
      <formula>JB$1="today"</formula>
    </cfRule>
    <cfRule type="cellIs" dxfId="3510" priority="2589" operator="greaterThan">
      <formula>0</formula>
    </cfRule>
    <cfRule type="expression" dxfId="3509" priority="2512">
      <formula>IT$1="today"</formula>
    </cfRule>
    <cfRule type="expression" dxfId="3508" priority="2557">
      <formula>IE$1="today"</formula>
    </cfRule>
    <cfRule type="expression" dxfId="3507" priority="2591">
      <formula>JA$1="today"</formula>
    </cfRule>
    <cfRule type="expression" dxfId="3506" priority="2592">
      <formula>IW$1="today"</formula>
    </cfRule>
    <cfRule type="expression" dxfId="3505" priority="2593">
      <formula>IZ$1="today"</formula>
    </cfRule>
    <cfRule type="expression" dxfId="3504" priority="2594">
      <formula>IX$1="today"</formula>
    </cfRule>
    <cfRule type="expression" dxfId="3503" priority="2595">
      <formula>IY$1="today"</formula>
    </cfRule>
    <cfRule type="cellIs" dxfId="3502" priority="2596" operator="greaterThan">
      <formula>0</formula>
    </cfRule>
    <cfRule type="expression" dxfId="3501" priority="2597">
      <formula>JE$1="today"</formula>
    </cfRule>
    <cfRule type="expression" dxfId="3500" priority="2598">
      <formula>JC$1="today"</formula>
    </cfRule>
    <cfRule type="cellIs" dxfId="3499" priority="2599" operator="greaterThan">
      <formula>0</formula>
    </cfRule>
    <cfRule type="expression" dxfId="3498" priority="2600">
      <formula>IT$1="today"</formula>
    </cfRule>
    <cfRule type="expression" dxfId="3497" priority="2601">
      <formula>JB$1="today"</formula>
    </cfRule>
    <cfRule type="cellIs" dxfId="3496" priority="2602" operator="greaterThan">
      <formula>0</formula>
    </cfRule>
    <cfRule type="expression" dxfId="3495" priority="2603">
      <formula>JC$1="today"</formula>
    </cfRule>
    <cfRule type="cellIs" dxfId="3494" priority="2604" operator="greaterThan">
      <formula>0</formula>
    </cfRule>
    <cfRule type="expression" dxfId="3493" priority="2605">
      <formula>JF$1="today"</formula>
    </cfRule>
  </conditionalFormatting>
  <conditionalFormatting sqref="JB136">
    <cfRule type="cellIs" dxfId="3492" priority="2655" operator="greaterThan">
      <formula>0</formula>
    </cfRule>
    <cfRule type="cellIs" dxfId="3491" priority="2637" operator="greaterThan">
      <formula>0</formula>
    </cfRule>
    <cfRule type="expression" dxfId="3490" priority="2638">
      <formula>IV$1="today"</formula>
    </cfRule>
    <cfRule type="cellIs" dxfId="3489" priority="2639" operator="greaterThan">
      <formula>0</formula>
    </cfRule>
    <cfRule type="expression" dxfId="3488" priority="2640">
      <formula>JD$1="today"</formula>
    </cfRule>
    <cfRule type="cellIs" dxfId="3487" priority="2641" operator="greaterThan">
      <formula>0</formula>
    </cfRule>
    <cfRule type="expression" dxfId="3486" priority="2642">
      <formula>IV$1="today"</formula>
    </cfRule>
    <cfRule type="cellIs" dxfId="3485" priority="2643" operator="greaterThan">
      <formula>0</formula>
    </cfRule>
    <cfRule type="expression" dxfId="3484" priority="2644">
      <formula>JD$1="today"</formula>
    </cfRule>
    <cfRule type="expression" dxfId="3483" priority="2645">
      <formula>JB$1="today"</formula>
    </cfRule>
    <cfRule type="expression" dxfId="3482" priority="2646">
      <formula>IY$1="today"</formula>
    </cfRule>
    <cfRule type="expression" dxfId="3481" priority="2680">
      <formula>JG$1="today"</formula>
    </cfRule>
    <cfRule type="expression" dxfId="3480" priority="2650">
      <formula>IX$1="today"</formula>
    </cfRule>
    <cfRule type="cellIs" dxfId="3479" priority="2651" operator="greaterThan">
      <formula>0</formula>
    </cfRule>
    <cfRule type="expression" dxfId="3478" priority="2652">
      <formula>JF$1="today"</formula>
    </cfRule>
    <cfRule type="expression" dxfId="3477" priority="2653">
      <formula>JD$1="today"</formula>
    </cfRule>
    <cfRule type="expression" dxfId="3476" priority="2654">
      <formula>IY$1="today"</formula>
    </cfRule>
    <cfRule type="expression" dxfId="3475" priority="2611">
      <formula>IT$1="today"</formula>
    </cfRule>
    <cfRule type="cellIs" dxfId="3474" priority="2612" operator="greaterThan">
      <formula>0</formula>
    </cfRule>
    <cfRule type="expression" dxfId="3473" priority="2613">
      <formula>IT$1="today"</formula>
    </cfRule>
    <cfRule type="cellIs" dxfId="3472" priority="2614" operator="greaterThan">
      <formula>0</formula>
    </cfRule>
    <cfRule type="expression" dxfId="3471" priority="2615">
      <formula>IT$1="today"</formula>
    </cfRule>
    <cfRule type="cellIs" dxfId="3470" priority="2616" operator="greaterThan">
      <formula>0</formula>
    </cfRule>
    <cfRule type="expression" dxfId="3469" priority="2617">
      <formula>IQ$1="today"</formula>
    </cfRule>
    <cfRule type="cellIs" dxfId="3468" priority="2618" operator="greaterThan">
      <formula>0</formula>
    </cfRule>
    <cfRule type="expression" dxfId="3467" priority="2619">
      <formula>IQ$1="today"</formula>
    </cfRule>
    <cfRule type="cellIs" dxfId="3466" priority="2620" operator="greaterThan">
      <formula>0</formula>
    </cfRule>
    <cfRule type="expression" dxfId="3465" priority="2621">
      <formula>IQ$1="today"</formula>
    </cfRule>
    <cfRule type="expression" dxfId="3464" priority="2622">
      <formula>IY$1="today"</formula>
    </cfRule>
    <cfRule type="cellIs" dxfId="3463" priority="2623" operator="greaterThan">
      <formula>0</formula>
    </cfRule>
    <cfRule type="expression" dxfId="3462" priority="2624">
      <formula>IT$1="today"</formula>
    </cfRule>
    <cfRule type="cellIs" dxfId="3461" priority="2625" operator="greaterThan">
      <formula>0</formula>
    </cfRule>
    <cfRule type="expression" dxfId="3460" priority="2626">
      <formula>IS$1="today"</formula>
    </cfRule>
    <cfRule type="cellIs" dxfId="3459" priority="2627" operator="greaterThan">
      <formula>0</formula>
    </cfRule>
    <cfRule type="expression" dxfId="3458" priority="2628">
      <formula>JA$1="today"</formula>
    </cfRule>
    <cfRule type="cellIs" dxfId="3457" priority="2629" operator="greaterThan">
      <formula>0</formula>
    </cfRule>
    <cfRule type="expression" dxfId="3456" priority="2656">
      <formula>IE$1="today"</formula>
    </cfRule>
    <cfRule type="expression" dxfId="3455" priority="2630">
      <formula>IV$1="today"</formula>
    </cfRule>
    <cfRule type="cellIs" dxfId="3454" priority="2647" operator="greaterThan">
      <formula>0</formula>
    </cfRule>
    <cfRule type="cellIs" dxfId="3453" priority="2657" operator="greaterThan">
      <formula>0</formula>
    </cfRule>
    <cfRule type="expression" dxfId="3452" priority="2658">
      <formula>IM$1="today"</formula>
    </cfRule>
    <cfRule type="cellIs" dxfId="3451" priority="2631" operator="greaterThan">
      <formula>0</formula>
    </cfRule>
    <cfRule type="expression" dxfId="3450" priority="2632">
      <formula>JD$1="today"</formula>
    </cfRule>
    <cfRule type="cellIs" dxfId="3449" priority="2633" operator="greaterThan">
      <formula>0</formula>
    </cfRule>
    <cfRule type="expression" dxfId="3448" priority="2634">
      <formula>IV$1="today"</formula>
    </cfRule>
    <cfRule type="expression" dxfId="3447" priority="2700">
      <formula>JB$1="today"</formula>
    </cfRule>
    <cfRule type="cellIs" dxfId="3446" priority="2688" operator="greaterThan">
      <formula>0</formula>
    </cfRule>
    <cfRule type="expression" dxfId="3445" priority="2690">
      <formula>JA$1="today"</formula>
    </cfRule>
    <cfRule type="expression" dxfId="3444" priority="2691">
      <formula>IW$1="today"</formula>
    </cfRule>
    <cfRule type="expression" dxfId="3443" priority="2692">
      <formula>IZ$1="today"</formula>
    </cfRule>
    <cfRule type="expression" dxfId="3442" priority="2693">
      <formula>IX$1="today"</formula>
    </cfRule>
    <cfRule type="expression" dxfId="3441" priority="2694">
      <formula>IY$1="today"</formula>
    </cfRule>
    <cfRule type="cellIs" dxfId="3440" priority="2695" operator="greaterThan">
      <formula>0</formula>
    </cfRule>
    <cfRule type="cellIs" dxfId="3439" priority="2610" operator="greaterThan">
      <formula>0</formula>
    </cfRule>
    <cfRule type="expression" dxfId="3438" priority="2696">
      <formula>JE$1="today"</formula>
    </cfRule>
    <cfRule type="cellIs" dxfId="3437" priority="2635" operator="greaterThan">
      <formula>0</formula>
    </cfRule>
    <cfRule type="expression" dxfId="3436" priority="2697">
      <formula>JC$1="today"</formula>
    </cfRule>
    <cfRule type="cellIs" dxfId="3435" priority="2698" operator="greaterThan">
      <formula>0</formula>
    </cfRule>
    <cfRule type="expression" dxfId="3434" priority="2699">
      <formula>IT$1="today"</formula>
    </cfRule>
    <cfRule type="expression" dxfId="3433" priority="2704">
      <formula>JF$1="today"</formula>
    </cfRule>
    <cfRule type="cellIs" dxfId="3432" priority="2701" operator="greaterThan">
      <formula>0</formula>
    </cfRule>
    <cfRule type="expression" dxfId="3431" priority="2702">
      <formula>JC$1="today"</formula>
    </cfRule>
    <cfRule type="cellIs" dxfId="3430" priority="2703" operator="greaterThan">
      <formula>0</formula>
    </cfRule>
    <cfRule type="expression" dxfId="3429" priority="2661">
      <formula>IK$1="today"</formula>
    </cfRule>
    <cfRule type="cellIs" dxfId="3428" priority="2705" operator="greaterThan">
      <formula>0</formula>
    </cfRule>
    <cfRule type="expression" dxfId="3427" priority="2706">
      <formula>JC$1="today"</formula>
    </cfRule>
    <cfRule type="expression" dxfId="3426" priority="2707">
      <formula>JB$1="today"</formula>
    </cfRule>
    <cfRule type="cellIs" dxfId="3425" priority="2708" operator="greaterThan">
      <formula>0</formula>
    </cfRule>
    <cfRule type="expression" dxfId="3424" priority="2648">
      <formula>IU$1="today"</formula>
    </cfRule>
    <cfRule type="expression" dxfId="3423" priority="2636">
      <formula>JD$1="today"</formula>
    </cfRule>
    <cfRule type="expression" dxfId="3422" priority="2662">
      <formula>IY$1="today"</formula>
    </cfRule>
    <cfRule type="cellIs" dxfId="3421" priority="2663" operator="greaterThan">
      <formula>0</formula>
    </cfRule>
    <cfRule type="expression" dxfId="3420" priority="2659">
      <formula>IW$1="today"</formula>
    </cfRule>
    <cfRule type="expression" dxfId="3419" priority="2665">
      <formula>JC$1="today"</formula>
    </cfRule>
    <cfRule type="expression" dxfId="3418" priority="2666">
      <formula>IX$1="today"</formula>
    </cfRule>
    <cfRule type="expression" dxfId="3417" priority="2667">
      <formula>JA$1="today"</formula>
    </cfRule>
    <cfRule type="cellIs" dxfId="3416" priority="2668" operator="greaterThan">
      <formula>0</formula>
    </cfRule>
    <cfRule type="expression" dxfId="3415" priority="2669">
      <formula>JF$1="today"</formula>
    </cfRule>
    <cfRule type="expression" dxfId="3414" priority="2670">
      <formula>JD$1="today"</formula>
    </cfRule>
    <cfRule type="expression" dxfId="3413" priority="2671">
      <formula>IY$1="today"</formula>
    </cfRule>
    <cfRule type="expression" dxfId="3412" priority="2672">
      <formula>JB$1="today"</formula>
    </cfRule>
    <cfRule type="cellIs" dxfId="3411" priority="2673" operator="greaterThan">
      <formula>0</formula>
    </cfRule>
    <cfRule type="expression" dxfId="3410" priority="2674">
      <formula>IX$1="today"</formula>
    </cfRule>
    <cfRule type="expression" dxfId="3409" priority="2675">
      <formula>JF$1="today"</formula>
    </cfRule>
    <cfRule type="expression" dxfId="3408" priority="2676">
      <formula>JA$1="today"</formula>
    </cfRule>
    <cfRule type="expression" dxfId="3407" priority="2677">
      <formula>JD$1="today"</formula>
    </cfRule>
    <cfRule type="expression" dxfId="3406" priority="2689">
      <formula>IS$1="today"</formula>
    </cfRule>
    <cfRule type="expression" dxfId="3405" priority="2649">
      <formula>JC$1="today"</formula>
    </cfRule>
    <cfRule type="cellIs" dxfId="3404" priority="2678" operator="greaterThan">
      <formula>0</formula>
    </cfRule>
    <cfRule type="expression" dxfId="3403" priority="2679">
      <formula>JI$1="today"</formula>
    </cfRule>
    <cfRule type="expression" dxfId="3402" priority="2660">
      <formula>JA$1="today"</formula>
    </cfRule>
    <cfRule type="expression" dxfId="3401" priority="2681">
      <formula>IV$1="today"</formula>
    </cfRule>
    <cfRule type="expression" dxfId="3400" priority="2682">
      <formula>IY$1="today"</formula>
    </cfRule>
    <cfRule type="expression" dxfId="3399" priority="2683">
      <formula>IW$1="today"</formula>
    </cfRule>
    <cfRule type="expression" dxfId="3398" priority="2684">
      <formula>IX$1="today"</formula>
    </cfRule>
    <cfRule type="cellIs" dxfId="3397" priority="2685" operator="greaterThan">
      <formula>0</formula>
    </cfRule>
    <cfRule type="expression" dxfId="3396" priority="2686">
      <formula>JD$1="today"</formula>
    </cfRule>
    <cfRule type="expression" dxfId="3395" priority="2687">
      <formula>JB$1="today"</formula>
    </cfRule>
  </conditionalFormatting>
  <conditionalFormatting sqref="JB136:JB137 KX167 LA171 JL143 JN144:JO144 JZ153:KF154 JZ156:KF162 KB155:KF155 JJ149:JJ164 IV151:JC152 JH144:JJ148 JH149:JI156 IV144:JE148 JD149:JE170 KF149:KF150 KE146:KG146 KE149 JP152:JQ152 JT149 JP143:JQ148 JJ139:JO140 JJ141:JL142 JO141 JX145:JX166 KE147:KF148 KD146:KD151 KE151:KF152 JP135:JP142 KG147:KG166 JP93:KL106 JW69">
    <cfRule type="expression" dxfId="3394" priority="2664">
      <formula>IO$1="today"</formula>
    </cfRule>
  </conditionalFormatting>
  <conditionalFormatting sqref="JC139">
    <cfRule type="expression" dxfId="3393" priority="5138">
      <formula>IF$1="today"</formula>
    </cfRule>
    <cfRule type="expression" dxfId="3392" priority="5137">
      <formula>IE$1="today"</formula>
    </cfRule>
    <cfRule type="expression" dxfId="3391" priority="5136">
      <formula>HX$1="today"</formula>
    </cfRule>
    <cfRule type="cellIs" dxfId="3390" priority="5135" operator="greaterThan">
      <formula>0</formula>
    </cfRule>
    <cfRule type="expression" dxfId="3389" priority="5134">
      <formula>IF$1="today"</formula>
    </cfRule>
    <cfRule type="expression" dxfId="3388" priority="5133">
      <formula>HX$1="today"</formula>
    </cfRule>
    <cfRule type="cellIs" dxfId="3387" priority="5132" operator="greaterThan">
      <formula>0</formula>
    </cfRule>
    <cfRule type="expression" dxfId="3386" priority="5131">
      <formula>HX$1="today"</formula>
    </cfRule>
    <cfRule type="cellIs" dxfId="3385" priority="5130" operator="greaterThan">
      <formula>0</formula>
    </cfRule>
    <cfRule type="expression" dxfId="3384" priority="5139">
      <formula>IN$1="today"</formula>
    </cfRule>
    <cfRule type="expression" dxfId="3383" priority="3529">
      <formula>IZ$1="today"</formula>
    </cfRule>
    <cfRule type="expression" dxfId="3382" priority="3528">
      <formula>IW$1="today"</formula>
    </cfRule>
  </conditionalFormatting>
  <conditionalFormatting sqref="JD62">
    <cfRule type="expression" dxfId="3381" priority="2509">
      <formula>JD$1="today"</formula>
    </cfRule>
    <cfRule type="cellIs" dxfId="3380" priority="2510" operator="greaterThan">
      <formula>0</formula>
    </cfRule>
  </conditionalFormatting>
  <conditionalFormatting sqref="JD143">
    <cfRule type="expression" dxfId="3379" priority="3570">
      <formula>JD$1="today"</formula>
    </cfRule>
  </conditionalFormatting>
  <conditionalFormatting sqref="JD71:JH71">
    <cfRule type="expression" dxfId="3378" priority="5088">
      <formula>JA$1="today"</formula>
    </cfRule>
  </conditionalFormatting>
  <conditionalFormatting sqref="JD89:JH89">
    <cfRule type="expression" dxfId="3377" priority="4221">
      <formula>IU$1="today"</formula>
    </cfRule>
    <cfRule type="expression" dxfId="3376" priority="4220">
      <formula>JF$1="today"</formula>
    </cfRule>
    <cfRule type="expression" dxfId="3375" priority="4222">
      <formula>JA$1="today"</formula>
    </cfRule>
  </conditionalFormatting>
  <conditionalFormatting sqref="JE60">
    <cfRule type="cellIs" dxfId="3374" priority="2148" operator="greaterThan">
      <formula>0</formula>
    </cfRule>
    <cfRule type="expression" dxfId="3373" priority="2147">
      <formula>IX$1="today"</formula>
    </cfRule>
    <cfRule type="cellIs" dxfId="3372" priority="2146" operator="greaterThan">
      <formula>0</formula>
    </cfRule>
    <cfRule type="expression" dxfId="3371" priority="2145">
      <formula>JF$1="today"</formula>
    </cfRule>
    <cfRule type="cellIs" dxfId="3370" priority="2144" operator="greaterThan">
      <formula>0</formula>
    </cfRule>
    <cfRule type="expression" dxfId="3369" priority="2143">
      <formula>IX$1="today"</formula>
    </cfRule>
    <cfRule type="cellIs" dxfId="3368" priority="2142" operator="greaterThan">
      <formula>0</formula>
    </cfRule>
    <cfRule type="expression" dxfId="3367" priority="2141">
      <formula>JF$1="today"</formula>
    </cfRule>
    <cfRule type="cellIs" dxfId="3366" priority="2140" operator="greaterThan">
      <formula>0</formula>
    </cfRule>
    <cfRule type="expression" dxfId="3365" priority="2139">
      <formula>IX$1="today"</formula>
    </cfRule>
    <cfRule type="cellIs" dxfId="3364" priority="2138" operator="greaterThan">
      <formula>0</formula>
    </cfRule>
    <cfRule type="expression" dxfId="3363" priority="2137">
      <formula>JC$1="today"</formula>
    </cfRule>
    <cfRule type="cellIs" dxfId="3362" priority="2136" operator="greaterThan">
      <formula>0</formula>
    </cfRule>
    <cfRule type="expression" dxfId="3361" priority="2135">
      <formula>IU$1="today"</formula>
    </cfRule>
    <cfRule type="cellIs" dxfId="3360" priority="2134" operator="greaterThan">
      <formula>0</formula>
    </cfRule>
    <cfRule type="expression" dxfId="3359" priority="2133">
      <formula>IV$1="today"</formula>
    </cfRule>
    <cfRule type="cellIs" dxfId="3358" priority="2132" operator="greaterThan">
      <formula>0</formula>
    </cfRule>
    <cfRule type="expression" dxfId="3357" priority="2131">
      <formula>JA$1="today"</formula>
    </cfRule>
    <cfRule type="expression" dxfId="3356" priority="2185">
      <formula>JC$1="today"</formula>
    </cfRule>
    <cfRule type="expression" dxfId="3355" priority="2184">
      <formula>JH$1="today"</formula>
    </cfRule>
    <cfRule type="expression" dxfId="3354" priority="2183">
      <formula>IZ$1="today"</formula>
    </cfRule>
    <cfRule type="cellIs" dxfId="3353" priority="2182" operator="greaterThan">
      <formula>0</formula>
    </cfRule>
    <cfRule type="expression" dxfId="3352" priority="2181">
      <formula>JD$1="today"</formula>
    </cfRule>
    <cfRule type="expression" dxfId="3351" priority="2180">
      <formula>JA$1="today"</formula>
    </cfRule>
    <cfRule type="expression" dxfId="3350" priority="2179">
      <formula>JF$1="today"</formula>
    </cfRule>
    <cfRule type="expression" dxfId="3349" priority="2178">
      <formula>JH$1="today"</formula>
    </cfRule>
    <cfRule type="expression" dxfId="3348" priority="2215">
      <formula>JE$1="today"</formula>
    </cfRule>
    <cfRule type="cellIs" dxfId="3347" priority="2164" operator="greaterThan">
      <formula>0</formula>
    </cfRule>
    <cfRule type="cellIs" dxfId="3346" priority="2177" operator="greaterThan">
      <formula>0</formula>
    </cfRule>
    <cfRule type="cellIs" dxfId="3345" priority="2214" operator="greaterThan">
      <formula>0</formula>
    </cfRule>
    <cfRule type="cellIs" dxfId="3344" priority="2119" operator="greaterThan">
      <formula>0</formula>
    </cfRule>
    <cfRule type="expression" dxfId="3343" priority="2120">
      <formula>IV$1="today"</formula>
    </cfRule>
    <cfRule type="cellIs" dxfId="3342" priority="2121" operator="greaterThan">
      <formula>0</formula>
    </cfRule>
    <cfRule type="expression" dxfId="3341" priority="2122">
      <formula>IV$1="today"</formula>
    </cfRule>
    <cfRule type="cellIs" dxfId="3340" priority="2123" operator="greaterThan">
      <formula>0</formula>
    </cfRule>
    <cfRule type="expression" dxfId="3339" priority="2124">
      <formula>IV$1="today"</formula>
    </cfRule>
    <cfRule type="cellIs" dxfId="3338" priority="2125" operator="greaterThan">
      <formula>0</formula>
    </cfRule>
    <cfRule type="expression" dxfId="3337" priority="2126">
      <formula>IS$1="today"</formula>
    </cfRule>
    <cfRule type="cellIs" dxfId="3336" priority="2127" operator="greaterThan">
      <formula>0</formula>
    </cfRule>
    <cfRule type="expression" dxfId="3335" priority="2128">
      <formula>IS$1="today"</formula>
    </cfRule>
    <cfRule type="cellIs" dxfId="3334" priority="2129" operator="greaterThan">
      <formula>0</formula>
    </cfRule>
    <cfRule type="expression" dxfId="3333" priority="2213">
      <formula>JH$1="today"</formula>
    </cfRule>
    <cfRule type="cellIs" dxfId="3332" priority="2212" operator="greaterThan">
      <formula>0</formula>
    </cfRule>
    <cfRule type="expression" dxfId="3331" priority="2211">
      <formula>JE$1="today"</formula>
    </cfRule>
    <cfRule type="cellIs" dxfId="3330" priority="2210" operator="greaterThan">
      <formula>0</formula>
    </cfRule>
    <cfRule type="expression" dxfId="3329" priority="2169">
      <formula>JC$1="today"</formula>
    </cfRule>
    <cfRule type="expression" dxfId="3328" priority="2208">
      <formula>IV$1="today"</formula>
    </cfRule>
    <cfRule type="cellIs" dxfId="3327" priority="2207" operator="greaterThan">
      <formula>0</formula>
    </cfRule>
    <cfRule type="expression" dxfId="3326" priority="2206">
      <formula>JE$1="today"</formula>
    </cfRule>
    <cfRule type="expression" dxfId="3325" priority="2205">
      <formula>JG$1="today"</formula>
    </cfRule>
    <cfRule type="cellIs" dxfId="3324" priority="2204" operator="greaterThan">
      <formula>0</formula>
    </cfRule>
    <cfRule type="expression" dxfId="3323" priority="2203">
      <formula>JA$1="today"</formula>
    </cfRule>
    <cfRule type="expression" dxfId="3322" priority="2202">
      <formula>IZ$1="today"</formula>
    </cfRule>
    <cfRule type="expression" dxfId="3321" priority="2201">
      <formula>JB$1="today"</formula>
    </cfRule>
    <cfRule type="expression" dxfId="3320" priority="2200">
      <formula>IY$1="today"</formula>
    </cfRule>
    <cfRule type="expression" dxfId="3319" priority="2199">
      <formula>JC$1="today"</formula>
    </cfRule>
    <cfRule type="expression" dxfId="3318" priority="2198">
      <formula>IU$1="today"</formula>
    </cfRule>
    <cfRule type="cellIs" dxfId="3317" priority="2197" operator="greaterThan">
      <formula>0</formula>
    </cfRule>
    <cfRule type="expression" dxfId="3316" priority="2196">
      <formula>JD$1="today"</formula>
    </cfRule>
    <cfRule type="expression" dxfId="3315" priority="2195">
      <formula>JF$1="today"</formula>
    </cfRule>
    <cfRule type="cellIs" dxfId="3314" priority="2194" operator="greaterThan">
      <formula>0</formula>
    </cfRule>
    <cfRule type="expression" dxfId="3313" priority="2193">
      <formula>IZ$1="today"</formula>
    </cfRule>
    <cfRule type="expression" dxfId="3312" priority="2209">
      <formula>JD$1="today"</formula>
    </cfRule>
    <cfRule type="expression" dxfId="3311" priority="2149">
      <formula>JF$1="today"</formula>
    </cfRule>
    <cfRule type="cellIs" dxfId="3310" priority="2150" operator="greaterThan">
      <formula>0</formula>
    </cfRule>
    <cfRule type="expression" dxfId="3309" priority="2151">
      <formula>IX$1="today"</formula>
    </cfRule>
    <cfRule type="cellIs" dxfId="3308" priority="2152" operator="greaterThan">
      <formula>0</formula>
    </cfRule>
    <cfRule type="expression" dxfId="3307" priority="2153">
      <formula>JF$1="today"</formula>
    </cfRule>
    <cfRule type="expression" dxfId="3306" priority="2154">
      <formula>JD$1="today"</formula>
    </cfRule>
    <cfRule type="expression" dxfId="3305" priority="2155">
      <formula>JA$1="today"</formula>
    </cfRule>
    <cfRule type="cellIs" dxfId="3304" priority="2156" operator="greaterThan">
      <formula>0</formula>
    </cfRule>
    <cfRule type="expression" dxfId="3303" priority="2157">
      <formula>IW$1="today"</formula>
    </cfRule>
    <cfRule type="expression" dxfId="3302" priority="2158">
      <formula>JE$1="today"</formula>
    </cfRule>
    <cfRule type="expression" dxfId="3301" priority="2159">
      <formula>IZ$1="today"</formula>
    </cfRule>
    <cfRule type="cellIs" dxfId="3300" priority="2160" operator="greaterThan">
      <formula>0</formula>
    </cfRule>
    <cfRule type="expression" dxfId="3299" priority="2161">
      <formula>JH$1="today"</formula>
    </cfRule>
    <cfRule type="expression" dxfId="3298" priority="2162">
      <formula>JF$1="today"</formula>
    </cfRule>
    <cfRule type="expression" dxfId="3297" priority="2163">
      <formula>JA$1="today"</formula>
    </cfRule>
    <cfRule type="expression" dxfId="3296" priority="2165">
      <formula>IG$1="today"</formula>
    </cfRule>
    <cfRule type="cellIs" dxfId="3295" priority="2166" operator="greaterThan">
      <formula>0</formula>
    </cfRule>
    <cfRule type="expression" dxfId="3294" priority="2167">
      <formula>IO$1="today"</formula>
    </cfRule>
    <cfRule type="expression" dxfId="3293" priority="2168">
      <formula>IY$1="today"</formula>
    </cfRule>
    <cfRule type="expression" dxfId="3292" priority="2170">
      <formula>IM$1="today"</formula>
    </cfRule>
    <cfRule type="expression" dxfId="3291" priority="2171">
      <formula>JA$1="today"</formula>
    </cfRule>
    <cfRule type="cellIs" dxfId="3290" priority="2172" operator="greaterThan">
      <formula>0</formula>
    </cfRule>
    <cfRule type="expression" dxfId="3289" priority="2173">
      <formula>IW$1="today"</formula>
    </cfRule>
    <cfRule type="expression" dxfId="3288" priority="2174">
      <formula>JE$1="today"</formula>
    </cfRule>
    <cfRule type="expression" dxfId="3287" priority="2130">
      <formula>IS$1="today"</formula>
    </cfRule>
    <cfRule type="expression" dxfId="3286" priority="2175">
      <formula>IZ$1="today"</formula>
    </cfRule>
    <cfRule type="expression" dxfId="3285" priority="2176">
      <formula>JC$1="today"</formula>
    </cfRule>
    <cfRule type="cellIs" dxfId="3284" priority="2217" operator="greaterThan">
      <formula>0</formula>
    </cfRule>
    <cfRule type="expression" dxfId="3283" priority="2216">
      <formula>JD$1="today"</formula>
    </cfRule>
    <cfRule type="expression" dxfId="3282" priority="2192">
      <formula>IY$1="today"</formula>
    </cfRule>
    <cfRule type="expression" dxfId="3281" priority="2191">
      <formula>JA$1="today"</formula>
    </cfRule>
    <cfRule type="expression" dxfId="3280" priority="2190">
      <formula>IX$1="today"</formula>
    </cfRule>
    <cfRule type="expression" dxfId="3279" priority="2189">
      <formula>JI$1="today"</formula>
    </cfRule>
    <cfRule type="expression" dxfId="3278" priority="2188">
      <formula>JK$1="today"</formula>
    </cfRule>
    <cfRule type="cellIs" dxfId="3277" priority="2187" operator="greaterThan">
      <formula>0</formula>
    </cfRule>
    <cfRule type="expression" dxfId="3276" priority="2186">
      <formula>JF$1="today"</formula>
    </cfRule>
  </conditionalFormatting>
  <conditionalFormatting sqref="JE141:JG141">
    <cfRule type="expression" dxfId="3275" priority="5141">
      <formula>KC$1="today"</formula>
    </cfRule>
    <cfRule type="expression" dxfId="3274" priority="5151">
      <formula>JX$1="today"</formula>
    </cfRule>
    <cfRule type="expression" dxfId="3273" priority="5142">
      <formula>JZ$1="today"</formula>
    </cfRule>
  </conditionalFormatting>
  <conditionalFormatting sqref="JF58">
    <cfRule type="expression" dxfId="3272" priority="2371">
      <formula>JA$1="today"</formula>
    </cfRule>
    <cfRule type="cellIs" dxfId="3271" priority="2372" operator="greaterThan">
      <formula>0</formula>
    </cfRule>
    <cfRule type="expression" dxfId="3270" priority="2373">
      <formula>JG$1="today"</formula>
    </cfRule>
    <cfRule type="expression" dxfId="3269" priority="2374">
      <formula>JE$1="today"</formula>
    </cfRule>
    <cfRule type="cellIs" dxfId="3268" priority="2375" operator="greaterThan">
      <formula>0</formula>
    </cfRule>
    <cfRule type="expression" dxfId="3267" priority="2376">
      <formula>IV$1="today"</formula>
    </cfRule>
    <cfRule type="expression" dxfId="3266" priority="2377">
      <formula>JD$1="today"</formula>
    </cfRule>
    <cfRule type="expression" dxfId="3265" priority="2378">
      <formula>IZ$1="today"</formula>
    </cfRule>
    <cfRule type="expression" dxfId="3264" priority="2380">
      <formula>JA$1="today"</formula>
    </cfRule>
    <cfRule type="cellIs" dxfId="3263" priority="2395" operator="greaterThan">
      <formula>0</formula>
    </cfRule>
    <cfRule type="cellIs" dxfId="3262" priority="2382" operator="greaterThan">
      <formula>0</formula>
    </cfRule>
    <cfRule type="expression" dxfId="3261" priority="2383">
      <formula>JH$1="today"</formula>
    </cfRule>
    <cfRule type="expression" dxfId="3260" priority="2384">
      <formula>JF$1="today"</formula>
    </cfRule>
    <cfRule type="cellIs" dxfId="3259" priority="2385" operator="greaterThan">
      <formula>0</formula>
    </cfRule>
    <cfRule type="expression" dxfId="3258" priority="2386">
      <formula>IW$1="today"</formula>
    </cfRule>
    <cfRule type="expression" dxfId="3257" priority="2387">
      <formula>JE$1="today"</formula>
    </cfRule>
    <cfRule type="cellIs" dxfId="3256" priority="2388" operator="greaterThan">
      <formula>0</formula>
    </cfRule>
    <cfRule type="expression" dxfId="3255" priority="2389">
      <formula>JF$1="today"</formula>
    </cfRule>
    <cfRule type="cellIs" dxfId="3254" priority="2390" operator="greaterThan">
      <formula>0</formula>
    </cfRule>
    <cfRule type="expression" dxfId="3253" priority="2391">
      <formula>JI$1="today"</formula>
    </cfRule>
    <cfRule type="cellIs" dxfId="3252" priority="2392" operator="greaterThan">
      <formula>0</formula>
    </cfRule>
    <cfRule type="expression" dxfId="3251" priority="2370">
      <formula>IZ$1="today"</formula>
    </cfRule>
    <cfRule type="cellIs" dxfId="3250" priority="2297" operator="greaterThan">
      <formula>0</formula>
    </cfRule>
    <cfRule type="expression" dxfId="3249" priority="2298">
      <formula>IW$1="today"</formula>
    </cfRule>
    <cfRule type="cellIs" dxfId="3248" priority="2299" operator="greaterThan">
      <formula>0</formula>
    </cfRule>
    <cfRule type="expression" dxfId="3247" priority="2300">
      <formula>IW$1="today"</formula>
    </cfRule>
    <cfRule type="cellIs" dxfId="3246" priority="2301" operator="greaterThan">
      <formula>0</formula>
    </cfRule>
    <cfRule type="expression" dxfId="3245" priority="2302">
      <formula>IW$1="today"</formula>
    </cfRule>
    <cfRule type="cellIs" dxfId="3244" priority="2303" operator="greaterThan">
      <formula>0</formula>
    </cfRule>
    <cfRule type="expression" dxfId="3243" priority="2304">
      <formula>IT$1="today"</formula>
    </cfRule>
    <cfRule type="cellIs" dxfId="3242" priority="2305" operator="greaterThan">
      <formula>0</formula>
    </cfRule>
    <cfRule type="expression" dxfId="3241" priority="2306">
      <formula>IT$1="today"</formula>
    </cfRule>
    <cfRule type="cellIs" dxfId="3240" priority="2307" operator="greaterThan">
      <formula>0</formula>
    </cfRule>
    <cfRule type="expression" dxfId="3239" priority="2308">
      <formula>IT$1="today"</formula>
    </cfRule>
    <cfRule type="expression" dxfId="3238" priority="2309">
      <formula>JB$1="today"</formula>
    </cfRule>
    <cfRule type="cellIs" dxfId="3237" priority="2310" operator="greaterThan">
      <formula>0</formula>
    </cfRule>
    <cfRule type="expression" dxfId="3236" priority="2311">
      <formula>IW$1="today"</formula>
    </cfRule>
    <cfRule type="cellIs" dxfId="3235" priority="2312" operator="greaterThan">
      <formula>0</formula>
    </cfRule>
    <cfRule type="expression" dxfId="3234" priority="2313">
      <formula>IV$1="today"</formula>
    </cfRule>
    <cfRule type="cellIs" dxfId="3233" priority="2314" operator="greaterThan">
      <formula>0</formula>
    </cfRule>
    <cfRule type="expression" dxfId="3232" priority="2315">
      <formula>JD$1="today"</formula>
    </cfRule>
    <cfRule type="cellIs" dxfId="3231" priority="2316" operator="greaterThan">
      <formula>0</formula>
    </cfRule>
    <cfRule type="expression" dxfId="3230" priority="2317">
      <formula>IY$1="today"</formula>
    </cfRule>
    <cfRule type="cellIs" dxfId="3229" priority="2318" operator="greaterThan">
      <formula>0</formula>
    </cfRule>
    <cfRule type="expression" dxfId="3228" priority="2319">
      <formula>JG$1="today"</formula>
    </cfRule>
    <cfRule type="cellIs" dxfId="3227" priority="2320" operator="greaterThan">
      <formula>0</formula>
    </cfRule>
    <cfRule type="expression" dxfId="3226" priority="2321">
      <formula>IY$1="today"</formula>
    </cfRule>
    <cfRule type="cellIs" dxfId="3225" priority="2322" operator="greaterThan">
      <formula>0</formula>
    </cfRule>
    <cfRule type="expression" dxfId="3224" priority="2323">
      <formula>JG$1="today"</formula>
    </cfRule>
    <cfRule type="cellIs" dxfId="3223" priority="2324" operator="greaterThan">
      <formula>0</formula>
    </cfRule>
    <cfRule type="expression" dxfId="3222" priority="2325">
      <formula>IY$1="today"</formula>
    </cfRule>
    <cfRule type="cellIs" dxfId="3221" priority="2326" operator="greaterThan">
      <formula>0</formula>
    </cfRule>
    <cfRule type="expression" dxfId="3220" priority="2327">
      <formula>JG$1="today"</formula>
    </cfRule>
    <cfRule type="cellIs" dxfId="3219" priority="2328" operator="greaterThan">
      <formula>0</formula>
    </cfRule>
    <cfRule type="expression" dxfId="3218" priority="2345">
      <formula>IP$1="today"</formula>
    </cfRule>
    <cfRule type="expression" dxfId="3217" priority="2329">
      <formula>IY$1="today"</formula>
    </cfRule>
    <cfRule type="cellIs" dxfId="3216" priority="2330" operator="greaterThan">
      <formula>0</formula>
    </cfRule>
    <cfRule type="expression" dxfId="3215" priority="2331">
      <formula>JG$1="today"</formula>
    </cfRule>
    <cfRule type="expression" dxfId="3214" priority="2332">
      <formula>JE$1="today"</formula>
    </cfRule>
    <cfRule type="expression" dxfId="3213" priority="2333">
      <formula>JB$1="today"</formula>
    </cfRule>
    <cfRule type="cellIs" dxfId="3212" priority="2334" operator="greaterThan">
      <formula>0</formula>
    </cfRule>
    <cfRule type="expression" dxfId="3211" priority="2335">
      <formula>IX$1="today"</formula>
    </cfRule>
    <cfRule type="expression" dxfId="3210" priority="2336">
      <formula>JF$1="today"</formula>
    </cfRule>
    <cfRule type="expression" dxfId="3209" priority="2337">
      <formula>JA$1="today"</formula>
    </cfRule>
    <cfRule type="cellIs" dxfId="3208" priority="2338" operator="greaterThan">
      <formula>0</formula>
    </cfRule>
    <cfRule type="expression" dxfId="3207" priority="2339">
      <formula>JI$1="today"</formula>
    </cfRule>
    <cfRule type="expression" dxfId="3206" priority="2340">
      <formula>JG$1="today"</formula>
    </cfRule>
    <cfRule type="expression" dxfId="3205" priority="2341">
      <formula>JB$1="today"</formula>
    </cfRule>
    <cfRule type="cellIs" dxfId="3204" priority="2342" operator="greaterThan">
      <formula>0</formula>
    </cfRule>
    <cfRule type="expression" dxfId="3203" priority="2343">
      <formula>IH$1="today"</formula>
    </cfRule>
    <cfRule type="cellIs" dxfId="3202" priority="2344" operator="greaterThan">
      <formula>0</formula>
    </cfRule>
    <cfRule type="expression" dxfId="3201" priority="2346">
      <formula>IZ$1="today"</formula>
    </cfRule>
    <cfRule type="expression" dxfId="3200" priority="2393">
      <formula>JF$1="today"</formula>
    </cfRule>
    <cfRule type="expression" dxfId="3199" priority="2347">
      <formula>JD$1="today"</formula>
    </cfRule>
    <cfRule type="expression" dxfId="3198" priority="2348">
      <formula>IN$1="today"</formula>
    </cfRule>
    <cfRule type="expression" dxfId="3197" priority="2349">
      <formula>JB$1="today"</formula>
    </cfRule>
    <cfRule type="cellIs" dxfId="3196" priority="2350" operator="greaterThan">
      <formula>0</formula>
    </cfRule>
    <cfRule type="expression" dxfId="3195" priority="2351">
      <formula>IX$1="today"</formula>
    </cfRule>
    <cfRule type="expression" dxfId="3194" priority="2352">
      <formula>JF$1="today"</formula>
    </cfRule>
    <cfRule type="expression" dxfId="3193" priority="2353">
      <formula>JA$1="today"</formula>
    </cfRule>
    <cfRule type="expression" dxfId="3192" priority="2354">
      <formula>JD$1="today"</formula>
    </cfRule>
    <cfRule type="cellIs" dxfId="3191" priority="2355" operator="greaterThan">
      <formula>0</formula>
    </cfRule>
    <cfRule type="expression" dxfId="3190" priority="2356">
      <formula>JI$1="today"</formula>
    </cfRule>
    <cfRule type="expression" dxfId="3189" priority="2357">
      <formula>JG$1="today"</formula>
    </cfRule>
    <cfRule type="expression" dxfId="3188" priority="2358">
      <formula>JB$1="today"</formula>
    </cfRule>
    <cfRule type="expression" dxfId="3187" priority="2359">
      <formula>JE$1="today"</formula>
    </cfRule>
    <cfRule type="cellIs" dxfId="3186" priority="2360" operator="greaterThan">
      <formula>0</formula>
    </cfRule>
    <cfRule type="expression" dxfId="3185" priority="2361">
      <formula>JA$1="today"</formula>
    </cfRule>
    <cfRule type="expression" dxfId="3184" priority="2362">
      <formula>JI$1="today"</formula>
    </cfRule>
    <cfRule type="expression" dxfId="3183" priority="2363">
      <formula>JD$1="today"</formula>
    </cfRule>
    <cfRule type="expression" dxfId="3182" priority="2364">
      <formula>JG$1="today"</formula>
    </cfRule>
    <cfRule type="cellIs" dxfId="3181" priority="2365" operator="greaterThan">
      <formula>0</formula>
    </cfRule>
    <cfRule type="expression" dxfId="3180" priority="2366">
      <formula>JL$1="today"</formula>
    </cfRule>
    <cfRule type="expression" dxfId="3179" priority="2367">
      <formula>JJ$1="today"</formula>
    </cfRule>
    <cfRule type="expression" dxfId="3178" priority="2368">
      <formula>IY$1="today"</formula>
    </cfRule>
    <cfRule type="expression" dxfId="3177" priority="2381">
      <formula>JB$1="today"</formula>
    </cfRule>
    <cfRule type="expression" dxfId="3176" priority="2369">
      <formula>JB$1="today"</formula>
    </cfRule>
  </conditionalFormatting>
  <conditionalFormatting sqref="JF60">
    <cfRule type="expression" dxfId="3175" priority="2499">
      <formula>JD$1="today"</formula>
    </cfRule>
  </conditionalFormatting>
  <conditionalFormatting sqref="JF62">
    <cfRule type="cellIs" dxfId="3174" priority="2415" operator="greaterThan">
      <formula>0</formula>
    </cfRule>
    <cfRule type="expression" dxfId="3173" priority="2414">
      <formula>JE$1="today"</formula>
    </cfRule>
    <cfRule type="cellIs" dxfId="3172" priority="2413" operator="greaterThan">
      <formula>0</formula>
    </cfRule>
    <cfRule type="expression" dxfId="3171" priority="2412">
      <formula>IW$1="today"</formula>
    </cfRule>
    <cfRule type="cellIs" dxfId="3170" priority="2411" operator="greaterThan">
      <formula>0</formula>
    </cfRule>
    <cfRule type="expression" dxfId="3169" priority="2410">
      <formula>IX$1="today"</formula>
    </cfRule>
    <cfRule type="cellIs" dxfId="3168" priority="2409" operator="greaterThan">
      <formula>0</formula>
    </cfRule>
    <cfRule type="expression" dxfId="3167" priority="2408">
      <formula>JC$1="today"</formula>
    </cfRule>
    <cfRule type="expression" dxfId="3166" priority="2407">
      <formula>IU$1="today"</formula>
    </cfRule>
    <cfRule type="cellIs" dxfId="3165" priority="2406" operator="greaterThan">
      <formula>0</formula>
    </cfRule>
    <cfRule type="expression" dxfId="3164" priority="2405">
      <formula>IU$1="today"</formula>
    </cfRule>
    <cfRule type="cellIs" dxfId="3163" priority="2404" operator="greaterThan">
      <formula>0</formula>
    </cfRule>
    <cfRule type="expression" dxfId="3162" priority="2403">
      <formula>IU$1="today"</formula>
    </cfRule>
    <cfRule type="cellIs" dxfId="3161" priority="2402" operator="greaterThan">
      <formula>0</formula>
    </cfRule>
    <cfRule type="expression" dxfId="3160" priority="2401">
      <formula>IX$1="today"</formula>
    </cfRule>
    <cfRule type="cellIs" dxfId="3159" priority="2400" operator="greaterThan">
      <formula>0</formula>
    </cfRule>
    <cfRule type="expression" dxfId="3158" priority="2399">
      <formula>IX$1="today"</formula>
    </cfRule>
    <cfRule type="cellIs" dxfId="3157" priority="2398" operator="greaterThan">
      <formula>0</formula>
    </cfRule>
    <cfRule type="expression" dxfId="3156" priority="2397">
      <formula>IX$1="today"</formula>
    </cfRule>
    <cfRule type="cellIs" dxfId="3155" priority="2396" operator="greaterThan">
      <formula>0</formula>
    </cfRule>
    <cfRule type="expression" dxfId="3154" priority="2453">
      <formula>JE$1="today"</formula>
    </cfRule>
    <cfRule type="cellIs" dxfId="3153" priority="2487" operator="greaterThan">
      <formula>0</formula>
    </cfRule>
    <cfRule type="expression" dxfId="3152" priority="2458">
      <formula>JF$1="today"</formula>
    </cfRule>
    <cfRule type="cellIs" dxfId="3151" priority="2494" operator="greaterThan">
      <formula>0</formula>
    </cfRule>
    <cfRule type="expression" dxfId="3150" priority="2493">
      <formula>JF$1="today"</formula>
    </cfRule>
    <cfRule type="expression" dxfId="3149" priority="2492">
      <formula>JG$1="today"</formula>
    </cfRule>
    <cfRule type="cellIs" dxfId="3148" priority="2491" operator="greaterThan">
      <formula>0</formula>
    </cfRule>
    <cfRule type="expression" dxfId="3147" priority="2490">
      <formula>JJ$1="today"</formula>
    </cfRule>
    <cfRule type="cellIs" dxfId="3146" priority="2489" operator="greaterThan">
      <formula>0</formula>
    </cfRule>
    <cfRule type="expression" dxfId="3145" priority="2488">
      <formula>JG$1="today"</formula>
    </cfRule>
    <cfRule type="expression" dxfId="3144" priority="2430">
      <formula>JH$1="today"</formula>
    </cfRule>
    <cfRule type="expression" dxfId="3143" priority="2486">
      <formula>JF$1="today"</formula>
    </cfRule>
    <cfRule type="expression" dxfId="3142" priority="2485">
      <formula>IX$1="today"</formula>
    </cfRule>
    <cfRule type="cellIs" dxfId="3141" priority="2484" operator="greaterThan">
      <formula>0</formula>
    </cfRule>
    <cfRule type="expression" dxfId="3140" priority="2483">
      <formula>JG$1="today"</formula>
    </cfRule>
    <cfRule type="expression" dxfId="3139" priority="2482">
      <formula>JI$1="today"</formula>
    </cfRule>
    <cfRule type="cellIs" dxfId="3138" priority="2481" operator="greaterThan">
      <formula>0</formula>
    </cfRule>
    <cfRule type="expression" dxfId="3137" priority="2480">
      <formula>JC$1="today"</formula>
    </cfRule>
    <cfRule type="expression" dxfId="3136" priority="2479">
      <formula>JB$1="today"</formula>
    </cfRule>
    <cfRule type="expression" dxfId="3135" priority="2478">
      <formula>JD$1="today"</formula>
    </cfRule>
    <cfRule type="expression" dxfId="3134" priority="2477">
      <formula>JA$1="today"</formula>
    </cfRule>
    <cfRule type="expression" dxfId="3133" priority="2475">
      <formula>IW$1="today"</formula>
    </cfRule>
    <cfRule type="cellIs" dxfId="3132" priority="2474" operator="greaterThan">
      <formula>0</formula>
    </cfRule>
    <cfRule type="expression" dxfId="3131" priority="2473">
      <formula>JF$1="today"</formula>
    </cfRule>
    <cfRule type="expression" dxfId="3130" priority="2472">
      <formula>JH$1="today"</formula>
    </cfRule>
    <cfRule type="cellIs" dxfId="3129" priority="2471" operator="greaterThan">
      <formula>0</formula>
    </cfRule>
    <cfRule type="expression" dxfId="3128" priority="2470">
      <formula>JB$1="today"</formula>
    </cfRule>
    <cfRule type="expression" dxfId="3127" priority="2469">
      <formula>JA$1="today"</formula>
    </cfRule>
    <cfRule type="expression" dxfId="3126" priority="2468">
      <formula>JC$1="today"</formula>
    </cfRule>
    <cfRule type="expression" dxfId="3125" priority="2467">
      <formula>IZ$1="today"</formula>
    </cfRule>
    <cfRule type="expression" dxfId="3124" priority="2466">
      <formula>JK$1="today"</formula>
    </cfRule>
    <cfRule type="expression" dxfId="3123" priority="2465">
      <formula>JM$1="today"</formula>
    </cfRule>
    <cfRule type="cellIs" dxfId="3122" priority="2464" operator="greaterThan">
      <formula>0</formula>
    </cfRule>
    <cfRule type="expression" dxfId="3121" priority="2463">
      <formula>JH$1="today"</formula>
    </cfRule>
    <cfRule type="expression" dxfId="3120" priority="2462">
      <formula>JE$1="today"</formula>
    </cfRule>
    <cfRule type="expression" dxfId="3119" priority="2461">
      <formula>JJ$1="today"</formula>
    </cfRule>
    <cfRule type="expression" dxfId="3118" priority="2460">
      <formula>JB$1="today"</formula>
    </cfRule>
    <cfRule type="cellIs" dxfId="3117" priority="2459" operator="greaterThan">
      <formula>0</formula>
    </cfRule>
    <cfRule type="expression" dxfId="3116" priority="2457">
      <formula>JC$1="today"</formula>
    </cfRule>
    <cfRule type="expression" dxfId="3115" priority="2456">
      <formula>JH$1="today"</formula>
    </cfRule>
    <cfRule type="expression" dxfId="3114" priority="2455">
      <formula>JJ$1="today"</formula>
    </cfRule>
    <cfRule type="cellIs" dxfId="3113" priority="2454" operator="greaterThan">
      <formula>0</formula>
    </cfRule>
    <cfRule type="expression" dxfId="3112" priority="2452">
      <formula>JB$1="today"</formula>
    </cfRule>
    <cfRule type="expression" dxfId="3111" priority="2451">
      <formula>JG$1="today"</formula>
    </cfRule>
    <cfRule type="expression" dxfId="3110" priority="2450">
      <formula>IY$1="today"</formula>
    </cfRule>
    <cfRule type="cellIs" dxfId="3109" priority="2449" operator="greaterThan">
      <formula>0</formula>
    </cfRule>
    <cfRule type="expression" dxfId="3108" priority="2448">
      <formula>JC$1="today"</formula>
    </cfRule>
    <cfRule type="expression" dxfId="3107" priority="2447">
      <formula>IO$1="today"</formula>
    </cfRule>
    <cfRule type="expression" dxfId="3106" priority="2446">
      <formula>JE$1="today"</formula>
    </cfRule>
    <cfRule type="expression" dxfId="3105" priority="2445">
      <formula>JA$1="today"</formula>
    </cfRule>
    <cfRule type="expression" dxfId="3104" priority="2444">
      <formula>IQ$1="today"</formula>
    </cfRule>
    <cfRule type="cellIs" dxfId="3103" priority="2443" operator="greaterThan">
      <formula>0</formula>
    </cfRule>
    <cfRule type="expression" dxfId="3102" priority="2442">
      <formula>II$1="today"</formula>
    </cfRule>
    <cfRule type="cellIs" dxfId="3101" priority="2441" operator="greaterThan">
      <formula>0</formula>
    </cfRule>
    <cfRule type="expression" dxfId="3100" priority="2440">
      <formula>JC$1="today"</formula>
    </cfRule>
    <cfRule type="expression" dxfId="3099" priority="2439">
      <formula>JH$1="today"</formula>
    </cfRule>
    <cfRule type="expression" dxfId="3098" priority="2438">
      <formula>JJ$1="today"</formula>
    </cfRule>
    <cfRule type="cellIs" dxfId="3097" priority="2437" operator="greaterThan">
      <formula>0</formula>
    </cfRule>
    <cfRule type="expression" dxfId="3096" priority="2436">
      <formula>JB$1="today"</formula>
    </cfRule>
    <cfRule type="expression" dxfId="3095" priority="2435">
      <formula>JG$1="today"</formula>
    </cfRule>
    <cfRule type="expression" dxfId="3094" priority="2434">
      <formula>IY$1="today"</formula>
    </cfRule>
    <cfRule type="cellIs" dxfId="3093" priority="2433" operator="greaterThan">
      <formula>0</formula>
    </cfRule>
    <cfRule type="expression" dxfId="3092" priority="2432">
      <formula>JC$1="today"</formula>
    </cfRule>
    <cfRule type="expression" dxfId="3091" priority="2431">
      <formula>JF$1="today"</formula>
    </cfRule>
    <cfRule type="cellIs" dxfId="3090" priority="2429" operator="greaterThan">
      <formula>0</formula>
    </cfRule>
    <cfRule type="expression" dxfId="3089" priority="2428">
      <formula>IZ$1="today"</formula>
    </cfRule>
    <cfRule type="cellIs" dxfId="3088" priority="2427" operator="greaterThan">
      <formula>0</formula>
    </cfRule>
    <cfRule type="expression" dxfId="3087" priority="2426">
      <formula>JH$1="today"</formula>
    </cfRule>
    <cfRule type="cellIs" dxfId="3086" priority="2425" operator="greaterThan">
      <formula>0</formula>
    </cfRule>
    <cfRule type="expression" dxfId="3085" priority="2424">
      <formula>IZ$1="today"</formula>
    </cfRule>
    <cfRule type="cellIs" dxfId="3084" priority="2423" operator="greaterThan">
      <formula>0</formula>
    </cfRule>
    <cfRule type="expression" dxfId="3083" priority="2422">
      <formula>JH$1="today"</formula>
    </cfRule>
    <cfRule type="cellIs" dxfId="3082" priority="2421" operator="greaterThan">
      <formula>0</formula>
    </cfRule>
    <cfRule type="expression" dxfId="3081" priority="2420">
      <formula>IZ$1="today"</formula>
    </cfRule>
    <cfRule type="cellIs" dxfId="3080" priority="2419" operator="greaterThan">
      <formula>0</formula>
    </cfRule>
    <cfRule type="expression" dxfId="3079" priority="2418">
      <formula>JH$1="today"</formula>
    </cfRule>
    <cfRule type="cellIs" dxfId="3078" priority="2417" operator="greaterThan">
      <formula>0</formula>
    </cfRule>
    <cfRule type="expression" dxfId="3077" priority="2416">
      <formula>IZ$1="today"</formula>
    </cfRule>
  </conditionalFormatting>
  <conditionalFormatting sqref="JF70">
    <cfRule type="cellIs" dxfId="3076" priority="4251" operator="greaterThan">
      <formula>0</formula>
    </cfRule>
    <cfRule type="cellIs" dxfId="3075" priority="4261" operator="greaterThan">
      <formula>0</formula>
    </cfRule>
    <cfRule type="cellIs" dxfId="3074" priority="4259" operator="greaterThan">
      <formula>0</formula>
    </cfRule>
    <cfRule type="expression" dxfId="3073" priority="4258">
      <formula>JA$1="today"</formula>
    </cfRule>
    <cfRule type="expression" dxfId="3072" priority="4257">
      <formula>IS$1="today"</formula>
    </cfRule>
    <cfRule type="expression" dxfId="3071" priority="4255">
      <formula>IK$1="today"</formula>
    </cfRule>
    <cfRule type="cellIs" dxfId="3070" priority="4254" operator="greaterThan">
      <formula>0</formula>
    </cfRule>
    <cfRule type="expression" dxfId="3069" priority="4253">
      <formula>IS$1="today"</formula>
    </cfRule>
    <cfRule type="expression" dxfId="3068" priority="4252">
      <formula>IK$1="today"</formula>
    </cfRule>
    <cfRule type="expression" dxfId="3067" priority="4250">
      <formula>IK$1="today"</formula>
    </cfRule>
    <cfRule type="cellIs" dxfId="3066" priority="4249" operator="greaterThan">
      <formula>0</formula>
    </cfRule>
    <cfRule type="expression" dxfId="3065" priority="4256">
      <formula>IR$1="today"</formula>
    </cfRule>
  </conditionalFormatting>
  <conditionalFormatting sqref="JF71">
    <cfRule type="expression" dxfId="3064" priority="5089">
      <formula>JG$1="today"</formula>
    </cfRule>
  </conditionalFormatting>
  <conditionalFormatting sqref="JF89">
    <cfRule type="expression" dxfId="3063" priority="4223">
      <formula>JG$1="today"</formula>
    </cfRule>
  </conditionalFormatting>
  <conditionalFormatting sqref="JF130:JF133 JF142:JF170">
    <cfRule type="expression" dxfId="3062" priority="3702">
      <formula>JE$1="today"</formula>
    </cfRule>
    <cfRule type="expression" dxfId="3061" priority="3703">
      <formula>JF$1="today"</formula>
    </cfRule>
    <cfRule type="expression" dxfId="3060" priority="3696">
      <formula>JB$1="today"</formula>
    </cfRule>
    <cfRule type="cellIs" dxfId="3059" priority="3697" operator="greaterThan">
      <formula>0</formula>
    </cfRule>
    <cfRule type="expression" dxfId="3058" priority="3698">
      <formula>JH$1="today"</formula>
    </cfRule>
    <cfRule type="expression" dxfId="3057" priority="3699">
      <formula>JF$1="today"</formula>
    </cfRule>
    <cfRule type="cellIs" dxfId="3056" priority="3700" operator="greaterThan">
      <formula>0</formula>
    </cfRule>
    <cfRule type="expression" dxfId="3055" priority="3695">
      <formula>JA$1="today"</formula>
    </cfRule>
    <cfRule type="expression" dxfId="3054" priority="3694">
      <formula>JC$1="today"</formula>
    </cfRule>
    <cfRule type="expression" dxfId="3053" priority="3693">
      <formula>IZ$1="today"</formula>
    </cfRule>
    <cfRule type="expression" dxfId="3052" priority="3701">
      <formula>IW$1="today"</formula>
    </cfRule>
  </conditionalFormatting>
  <conditionalFormatting sqref="JF58:JG58">
    <cfRule type="expression" dxfId="3051" priority="2394">
      <formula>JE$1="today"</formula>
    </cfRule>
    <cfRule type="expression" dxfId="3050" priority="2379">
      <formula>JC$1="today"</formula>
    </cfRule>
  </conditionalFormatting>
  <conditionalFormatting sqref="JF62:JG62">
    <cfRule type="expression" dxfId="3049" priority="2476">
      <formula>JE$1="today"</formula>
    </cfRule>
  </conditionalFormatting>
  <conditionalFormatting sqref="JF63:JG63">
    <cfRule type="expression" dxfId="3048" priority="3359">
      <formula>JD$1="today"</formula>
    </cfRule>
  </conditionalFormatting>
  <conditionalFormatting sqref="JF89:JG89">
    <cfRule type="expression" dxfId="3047" priority="4218">
      <formula>JB$1="today"</formula>
    </cfRule>
    <cfRule type="expression" dxfId="3046" priority="4219">
      <formula>IV$1="today"</formula>
    </cfRule>
  </conditionalFormatting>
  <conditionalFormatting sqref="JG61 JC62:JC63">
    <cfRule type="cellIs" dxfId="3045" priority="3593" operator="greaterThan">
      <formula>0</formula>
    </cfRule>
  </conditionalFormatting>
  <conditionalFormatting sqref="JG140">
    <cfRule type="expression" dxfId="3044" priority="5165">
      <formula>JD$1="today"</formula>
    </cfRule>
    <cfRule type="expression" dxfId="3043" priority="5164">
      <formula>IV$1="today"</formula>
    </cfRule>
    <cfRule type="expression" dxfId="3042" priority="5162">
      <formula>JE$1="today"</formula>
    </cfRule>
    <cfRule type="cellIs" dxfId="3041" priority="5160" operator="greaterThan">
      <formula>0</formula>
    </cfRule>
    <cfRule type="expression" dxfId="3040" priority="5161">
      <formula>JG$1="today"</formula>
    </cfRule>
  </conditionalFormatting>
  <conditionalFormatting sqref="JG141">
    <cfRule type="expression" dxfId="3039" priority="5167">
      <formula>JW$1="today"</formula>
    </cfRule>
    <cfRule type="expression" dxfId="3038" priority="5168">
      <formula>JY$1="today"</formula>
    </cfRule>
  </conditionalFormatting>
  <conditionalFormatting sqref="JG140:JH140">
    <cfRule type="expression" dxfId="3037" priority="5166">
      <formula>JE$1="today"</formula>
    </cfRule>
    <cfRule type="expression" dxfId="3036" priority="5157">
      <formula>JB$1="today"</formula>
    </cfRule>
    <cfRule type="expression" dxfId="3035" priority="5156">
      <formula>IY$1="today"</formula>
    </cfRule>
    <cfRule type="cellIs" dxfId="3034" priority="5163" operator="greaterThan">
      <formula>0</formula>
    </cfRule>
    <cfRule type="expression" dxfId="3033" priority="5159">
      <formula>JA$1="today"</formula>
    </cfRule>
    <cfRule type="expression" dxfId="3032" priority="5158">
      <formula>IZ$1="today"</formula>
    </cfRule>
  </conditionalFormatting>
  <conditionalFormatting sqref="JH39:JH52">
    <cfRule type="expression" dxfId="3031" priority="1318">
      <formula>JH$1="today"</formula>
    </cfRule>
  </conditionalFormatting>
  <conditionalFormatting sqref="JH140">
    <cfRule type="expression" dxfId="3030" priority="5388">
      <formula>JH$1="today"</formula>
    </cfRule>
    <cfRule type="expression" dxfId="3029" priority="5393">
      <formula>JF$1="today"</formula>
    </cfRule>
    <cfRule type="expression" dxfId="3028" priority="5392">
      <formula>JE$1="today"</formula>
    </cfRule>
    <cfRule type="expression" dxfId="3027" priority="5391">
      <formula>IW$1="today"</formula>
    </cfRule>
    <cfRule type="cellIs" dxfId="3026" priority="5390" operator="greaterThan">
      <formula>0</formula>
    </cfRule>
  </conditionalFormatting>
  <conditionalFormatting sqref="JH143">
    <cfRule type="expression" dxfId="3025" priority="5181">
      <formula>IC$1="today"</formula>
    </cfRule>
  </conditionalFormatting>
  <conditionalFormatting sqref="JH143:JI143">
    <cfRule type="expression" dxfId="3024" priority="5143">
      <formula>ID$1="today"</formula>
    </cfRule>
    <cfRule type="expression" dxfId="3023" priority="5002">
      <formula>IH$1="today"</formula>
    </cfRule>
    <cfRule type="expression" dxfId="3022" priority="3688">
      <formula>IP$1="today"</formula>
    </cfRule>
  </conditionalFormatting>
  <conditionalFormatting sqref="JI39:JI52">
    <cfRule type="expression" dxfId="3021" priority="1317">
      <formula>JI$1="today"</formula>
    </cfRule>
  </conditionalFormatting>
  <conditionalFormatting sqref="JI65 JF71:JG71 LD95:LE95 LF97 LK99 LK101 LP103 MJ105:MK106 IZ137 JE141:JG141 IS143 JL143 JN145 JW146 JR149">
    <cfRule type="expression" dxfId="3020" priority="5071">
      <formula>II$1="today"</formula>
    </cfRule>
  </conditionalFormatting>
  <conditionalFormatting sqref="JI65 JK65 JH143:JI143 JK143 JY153 JZ155:KA155 KQ167 KV167:KX167">
    <cfRule type="expression" dxfId="3019" priority="5145">
      <formula>IP$1="today"</formula>
    </cfRule>
  </conditionalFormatting>
  <conditionalFormatting sqref="JI65 JL65:JM65 JO67 JI143 JS144 JY153 JZ155:KA155">
    <cfRule type="expression" dxfId="3018" priority="5169">
      <formula>IO$1="today"</formula>
    </cfRule>
  </conditionalFormatting>
  <conditionalFormatting sqref="JI135:JI139 JI141">
    <cfRule type="expression" dxfId="3017" priority="3554">
      <formula>JB$1="today"</formula>
    </cfRule>
  </conditionalFormatting>
  <conditionalFormatting sqref="JI138">
    <cfRule type="cellIs" dxfId="3016" priority="3559" operator="greaterThan">
      <formula>0</formula>
    </cfRule>
    <cfRule type="expression" dxfId="3015" priority="3558">
      <formula>JG$1="today"</formula>
    </cfRule>
    <cfRule type="cellIs" dxfId="3014" priority="3564" operator="greaterThan">
      <formula>0</formula>
    </cfRule>
    <cfRule type="expression" dxfId="3013" priority="3565">
      <formula>JJ$1="today"</formula>
    </cfRule>
    <cfRule type="cellIs" dxfId="3012" priority="3566" operator="greaterThan">
      <formula>0</formula>
    </cfRule>
    <cfRule type="expression" dxfId="3011" priority="3567">
      <formula>JG$1="today"</formula>
    </cfRule>
    <cfRule type="cellIs" dxfId="3010" priority="3568" operator="greaterThan">
      <formula>0</formula>
    </cfRule>
    <cfRule type="expression" dxfId="3009" priority="3555">
      <formula>JC$1="today"</formula>
    </cfRule>
    <cfRule type="expression" dxfId="3008" priority="3552">
      <formula>JA$1="today"</formula>
    </cfRule>
    <cfRule type="expression" dxfId="3007" priority="3553">
      <formula>JD$1="today"</formula>
    </cfRule>
    <cfRule type="expression" dxfId="3006" priority="3569">
      <formula>JF$1="today"</formula>
    </cfRule>
    <cfRule type="expression" dxfId="3005" priority="3560">
      <formula>IX$1="today"</formula>
    </cfRule>
    <cfRule type="cellIs" dxfId="3004" priority="3556" operator="greaterThan">
      <formula>0</formula>
    </cfRule>
    <cfRule type="cellIs" dxfId="3003" priority="3562" operator="greaterThan">
      <formula>0</formula>
    </cfRule>
    <cfRule type="expression" dxfId="3002" priority="3563">
      <formula>JG$1="today"</formula>
    </cfRule>
    <cfRule type="expression" dxfId="3001" priority="3561">
      <formula>JF$1="today"</formula>
    </cfRule>
    <cfRule type="expression" dxfId="3000" priority="3557">
      <formula>JI$1="today"</formula>
    </cfRule>
  </conditionalFormatting>
  <conditionalFormatting sqref="JI140">
    <cfRule type="expression" dxfId="2999" priority="1319">
      <formula>JI$1="today"</formula>
    </cfRule>
  </conditionalFormatting>
  <conditionalFormatting sqref="JI143">
    <cfRule type="expression" dxfId="2998" priority="5179">
      <formula>IB$1="today"</formula>
    </cfRule>
    <cfRule type="expression" dxfId="2997" priority="5180">
      <formula>IJ$1="today"</formula>
    </cfRule>
  </conditionalFormatting>
  <conditionalFormatting sqref="JJ39:JJ52">
    <cfRule type="expression" dxfId="2996" priority="2218">
      <formula>JJ$1="today"</formula>
    </cfRule>
  </conditionalFormatting>
  <conditionalFormatting sqref="JJ138">
    <cfRule type="expression" dxfId="2995" priority="2891">
      <formula>JJ$1="today"</formula>
    </cfRule>
  </conditionalFormatting>
  <conditionalFormatting sqref="JK61">
    <cfRule type="expression" dxfId="2994" priority="2118">
      <formula>JJ$1="today"</formula>
    </cfRule>
  </conditionalFormatting>
  <conditionalFormatting sqref="JK62">
    <cfRule type="cellIs" dxfId="2993" priority="2271" operator="greaterThan">
      <formula>0</formula>
    </cfRule>
    <cfRule type="expression" dxfId="2992" priority="2270">
      <formula>IC$1="today"</formula>
    </cfRule>
    <cfRule type="expression" dxfId="2991" priority="2269">
      <formula>HU$1="today"</formula>
    </cfRule>
    <cfRule type="cellIs" dxfId="2990" priority="2268" operator="greaterThan">
      <formula>0</formula>
    </cfRule>
    <cfRule type="expression" dxfId="2989" priority="2267">
      <formula>JK$1="today"</formula>
    </cfRule>
    <cfRule type="cellIs" dxfId="2988" priority="2266" operator="greaterThan">
      <formula>0</formula>
    </cfRule>
    <cfRule type="expression" dxfId="2987" priority="2265">
      <formula>JJ$1="today"</formula>
    </cfRule>
    <cfRule type="expression" dxfId="2986" priority="2264">
      <formula>JB$1="today"</formula>
    </cfRule>
    <cfRule type="cellIs" dxfId="2985" priority="2263" operator="greaterThan">
      <formula>0</formula>
    </cfRule>
    <cfRule type="expression" dxfId="2984" priority="2262">
      <formula>JK$1="today"</formula>
    </cfRule>
    <cfRule type="expression" dxfId="2983" priority="2261">
      <formula>JM$1="today"</formula>
    </cfRule>
    <cfRule type="cellIs" dxfId="2982" priority="2260" operator="greaterThan">
      <formula>0</formula>
    </cfRule>
    <cfRule type="expression" dxfId="2981" priority="2259">
      <formula>JG$1="today"</formula>
    </cfRule>
    <cfRule type="expression" dxfId="2980" priority="2258">
      <formula>JF$1="today"</formula>
    </cfRule>
    <cfRule type="expression" dxfId="2979" priority="2257">
      <formula>JE$1="today"</formula>
    </cfRule>
    <cfRule type="expression" dxfId="2978" priority="2256">
      <formula>JB$1="today"</formula>
    </cfRule>
    <cfRule type="expression" dxfId="2977" priority="2219">
      <formula>JB$1="today"</formula>
    </cfRule>
    <cfRule type="expression" dxfId="2976" priority="2220">
      <formula>JE$1="today"</formula>
    </cfRule>
    <cfRule type="expression" dxfId="2975" priority="2221">
      <formula>JC$1="today"</formula>
    </cfRule>
    <cfRule type="expression" dxfId="2974" priority="2222">
      <formula>JD$1="today"</formula>
    </cfRule>
    <cfRule type="cellIs" dxfId="2973" priority="2223" operator="greaterThan">
      <formula>0</formula>
    </cfRule>
    <cfRule type="expression" dxfId="2972" priority="2224">
      <formula>JJ$1="today"</formula>
    </cfRule>
    <cfRule type="expression" dxfId="2971" priority="2225">
      <formula>JH$1="today"</formula>
    </cfRule>
    <cfRule type="cellIs" dxfId="2970" priority="2226" operator="greaterThan">
      <formula>0</formula>
    </cfRule>
    <cfRule type="expression" dxfId="2969" priority="2227">
      <formula>IY$1="today"</formula>
    </cfRule>
    <cfRule type="expression" dxfId="2968" priority="2228">
      <formula>JG$1="today"</formula>
    </cfRule>
    <cfRule type="cellIs" dxfId="2967" priority="2229" operator="greaterThan">
      <formula>0</formula>
    </cfRule>
    <cfRule type="expression" dxfId="2966" priority="2230">
      <formula>JH$1="today"</formula>
    </cfRule>
    <cfRule type="cellIs" dxfId="2965" priority="2231" operator="greaterThan">
      <formula>0</formula>
    </cfRule>
    <cfRule type="expression" dxfId="2964" priority="2232">
      <formula>JK$1="today"</formula>
    </cfRule>
    <cfRule type="expression" dxfId="2963" priority="2234">
      <formula>JH$1="today"</formula>
    </cfRule>
    <cfRule type="cellIs" dxfId="2962" priority="2235" operator="greaterThan">
      <formula>0</formula>
    </cfRule>
    <cfRule type="expression" dxfId="2961" priority="2236">
      <formula>JG$1="today"</formula>
    </cfRule>
    <cfRule type="expression" dxfId="2960" priority="2237">
      <formula>JE$1="today"</formula>
    </cfRule>
    <cfRule type="expression" dxfId="2959" priority="2238">
      <formula>JH$1="today"</formula>
    </cfRule>
    <cfRule type="expression" dxfId="2958" priority="2239">
      <formula>JF$1="today"</formula>
    </cfRule>
    <cfRule type="cellIs" dxfId="2957" priority="2240" operator="greaterThan">
      <formula>0</formula>
    </cfRule>
    <cfRule type="expression" dxfId="2956" priority="2241">
      <formula>JM$1="today"</formula>
    </cfRule>
    <cfRule type="expression" dxfId="2955" priority="2242">
      <formula>JK$1="today"</formula>
    </cfRule>
    <cfRule type="cellIs" dxfId="2954" priority="2243" operator="greaterThan">
      <formula>0</formula>
    </cfRule>
    <cfRule type="expression" dxfId="2953" priority="2244">
      <formula>JB$1="today"</formula>
    </cfRule>
    <cfRule type="expression" dxfId="2952" priority="2245">
      <formula>JJ$1="today"</formula>
    </cfRule>
    <cfRule type="expression" dxfId="2951" priority="2278">
      <formula>JE$1="today"</formula>
    </cfRule>
    <cfRule type="expression" dxfId="2950" priority="2277">
      <formula>JI$1="today"</formula>
    </cfRule>
    <cfRule type="cellIs" dxfId="2949" priority="2276" operator="greaterThan">
      <formula>0</formula>
    </cfRule>
    <cfRule type="expression" dxfId="2948" priority="2275">
      <formula>JK$1="today"</formula>
    </cfRule>
    <cfRule type="cellIs" dxfId="2947" priority="2233" operator="greaterThan">
      <formula>0</formula>
    </cfRule>
    <cfRule type="expression" dxfId="2946" priority="2289">
      <formula>JD$1="today"</formula>
    </cfRule>
    <cfRule type="expression" dxfId="2945" priority="2279">
      <formula>JG$1="today"</formula>
    </cfRule>
    <cfRule type="expression" dxfId="2944" priority="2280">
      <formula>IY$1="today"</formula>
    </cfRule>
    <cfRule type="expression" dxfId="2943" priority="2281">
      <formula>JB$1="today"</formula>
    </cfRule>
    <cfRule type="expression" dxfId="2942" priority="2282">
      <formula>IZ$1="today"</formula>
    </cfRule>
    <cfRule type="expression" dxfId="2941" priority="2283">
      <formula>JA$1="today"</formula>
    </cfRule>
    <cfRule type="cellIs" dxfId="2940" priority="2284" operator="greaterThan">
      <formula>0</formula>
    </cfRule>
    <cfRule type="expression" dxfId="2939" priority="2288">
      <formula>IV$1="today"</formula>
    </cfRule>
    <cfRule type="cellIs" dxfId="2938" priority="2287" operator="greaterThan">
      <formula>0</formula>
    </cfRule>
    <cfRule type="expression" dxfId="2937" priority="2286">
      <formula>JE$1="today"</formula>
    </cfRule>
    <cfRule type="expression" dxfId="2936" priority="2255">
      <formula>JK$1="today"</formula>
    </cfRule>
    <cfRule type="expression" dxfId="2935" priority="2254">
      <formula>JH$1="today"</formula>
    </cfRule>
    <cfRule type="expression" dxfId="2934" priority="2253">
      <formula>IC$1="today"</formula>
    </cfRule>
    <cfRule type="expression" dxfId="2933" priority="2252">
      <formula>HU$1="today"</formula>
    </cfRule>
    <cfRule type="cellIs" dxfId="2932" priority="2251" operator="greaterThan">
      <formula>0</formula>
    </cfRule>
    <cfRule type="expression" dxfId="2931" priority="2250">
      <formula>IC$1="today"</formula>
    </cfRule>
    <cfRule type="expression" dxfId="2930" priority="2249">
      <formula>HU$1="today"</formula>
    </cfRule>
    <cfRule type="cellIs" dxfId="2929" priority="2248" operator="greaterThan">
      <formula>0</formula>
    </cfRule>
    <cfRule type="expression" dxfId="2928" priority="2247">
      <formula>JK$1="today"</formula>
    </cfRule>
    <cfRule type="cellIs" dxfId="2927" priority="2246" operator="greaterThan">
      <formula>0</formula>
    </cfRule>
    <cfRule type="expression" dxfId="2926" priority="2274">
      <formula>JH$1="today"</formula>
    </cfRule>
    <cfRule type="expression" dxfId="2925" priority="2273">
      <formula>IC$1="today"</formula>
    </cfRule>
    <cfRule type="expression" dxfId="2924" priority="2272">
      <formula>HU$1="today"</formula>
    </cfRule>
    <cfRule type="cellIs" dxfId="2923" priority="2296" operator="greaterThan">
      <formula>0</formula>
    </cfRule>
    <cfRule type="expression" dxfId="2922" priority="2295">
      <formula>JE$1="today"</formula>
    </cfRule>
    <cfRule type="cellIs" dxfId="2921" priority="2294" operator="greaterThan">
      <formula>0</formula>
    </cfRule>
    <cfRule type="cellIs" dxfId="2920" priority="2292" operator="greaterThan">
      <formula>0</formula>
    </cfRule>
    <cfRule type="expression" dxfId="2919" priority="2291">
      <formula>JE$1="today"</formula>
    </cfRule>
    <cfRule type="cellIs" dxfId="2918" priority="2290" operator="greaterThan">
      <formula>0</formula>
    </cfRule>
  </conditionalFormatting>
  <conditionalFormatting sqref="JK67 KL66:MB66 MI66:MT66">
    <cfRule type="expression" dxfId="2917" priority="4262">
      <formula>JK$1="today"</formula>
    </cfRule>
  </conditionalFormatting>
  <conditionalFormatting sqref="JK141:JK142">
    <cfRule type="cellIs" dxfId="2916" priority="4200" operator="greaterThan">
      <formula>0</formula>
    </cfRule>
    <cfRule type="expression" dxfId="2915" priority="4198">
      <formula>JT$1="today"</formula>
    </cfRule>
    <cfRule type="expression" dxfId="2914" priority="4199">
      <formula>JO$1="today"</formula>
    </cfRule>
    <cfRule type="expression" dxfId="2913" priority="4197">
      <formula>JV$1="today"</formula>
    </cfRule>
    <cfRule type="expression" dxfId="2912" priority="4196">
      <formula>KB$1="today"</formula>
    </cfRule>
  </conditionalFormatting>
  <conditionalFormatting sqref="JK143">
    <cfRule type="expression" dxfId="2911" priority="5381">
      <formula>IF$1="today"</formula>
    </cfRule>
    <cfRule type="expression" dxfId="2910" priority="5121">
      <formula>IJ$1="today"</formula>
    </cfRule>
    <cfRule type="expression" dxfId="2909" priority="5380">
      <formula>IR$1="today"</formula>
    </cfRule>
    <cfRule type="expression" dxfId="2908" priority="3689">
      <formula>IM$1="today"</formula>
    </cfRule>
    <cfRule type="expression" dxfId="2907" priority="3690">
      <formula>IE$1="today"</formula>
    </cfRule>
  </conditionalFormatting>
  <conditionalFormatting sqref="JK62:JL62">
    <cfRule type="expression" dxfId="2906" priority="2285">
      <formula>JG$1="today"</formula>
    </cfRule>
    <cfRule type="expression" dxfId="2905" priority="2115">
      <formula>JH$1="today"</formula>
    </cfRule>
    <cfRule type="expression" dxfId="2904" priority="2116">
      <formula>JI$1="today"</formula>
    </cfRule>
    <cfRule type="expression" dxfId="2903" priority="2106">
      <formula>JC$1="today"</formula>
    </cfRule>
    <cfRule type="cellIs" dxfId="2902" priority="3122" operator="greaterThan">
      <formula>0</formula>
    </cfRule>
    <cfRule type="expression" dxfId="2901" priority="2114">
      <formula>IZ$1="today"</formula>
    </cfRule>
    <cfRule type="cellIs" dxfId="2900" priority="2113" operator="greaterThan">
      <formula>0</formula>
    </cfRule>
    <cfRule type="expression" dxfId="2899" priority="2112">
      <formula>JI$1="today"</formula>
    </cfRule>
    <cfRule type="expression" dxfId="2898" priority="2111">
      <formula>JK$1="today"</formula>
    </cfRule>
    <cfRule type="cellIs" dxfId="2897" priority="2110" operator="greaterThan">
      <formula>0</formula>
    </cfRule>
    <cfRule type="expression" dxfId="2896" priority="2109">
      <formula>JE$1="today"</formula>
    </cfRule>
    <cfRule type="expression" dxfId="2895" priority="2108">
      <formula>JD$1="today"</formula>
    </cfRule>
    <cfRule type="expression" dxfId="2894" priority="2107">
      <formula>JF$1="today"</formula>
    </cfRule>
    <cfRule type="expression" dxfId="2893" priority="2293">
      <formula>JH$1="today"</formula>
    </cfRule>
  </conditionalFormatting>
  <conditionalFormatting sqref="JK15:JM15 JR15:JT15 JY15:KA15 KF15:KH15">
    <cfRule type="cellIs" dxfId="2892" priority="5021" operator="greaterThan">
      <formula>0</formula>
    </cfRule>
  </conditionalFormatting>
  <conditionalFormatting sqref="JK141:JM142">
    <cfRule type="expression" dxfId="2891" priority="5125">
      <formula>KA$1="today"</formula>
    </cfRule>
    <cfRule type="expression" dxfId="2890" priority="5126">
      <formula>JN$1="today"</formula>
    </cfRule>
  </conditionalFormatting>
  <conditionalFormatting sqref="JK144:JM144">
    <cfRule type="expression" dxfId="2889" priority="2495">
      <formula>IX$1="today"</formula>
    </cfRule>
  </conditionalFormatting>
  <conditionalFormatting sqref="JK146:JW146">
    <cfRule type="cellIs" dxfId="2888" priority="2886" operator="greaterThan">
      <formula>0</formula>
    </cfRule>
  </conditionalFormatting>
  <conditionalFormatting sqref="JL62">
    <cfRule type="cellIs" dxfId="2887" priority="3086" operator="greaterThan">
      <formula>0</formula>
    </cfRule>
    <cfRule type="expression" dxfId="2886" priority="3118">
      <formula>HY$1="today"</formula>
    </cfRule>
    <cfRule type="expression" dxfId="2885" priority="3108">
      <formula>JO$1="today"</formula>
    </cfRule>
    <cfRule type="expression" dxfId="2884" priority="3107">
      <formula>JQ$1="today"</formula>
    </cfRule>
    <cfRule type="cellIs" dxfId="2883" priority="3106" operator="greaterThan">
      <formula>0</formula>
    </cfRule>
    <cfRule type="cellIs" dxfId="2882" priority="3114" operator="greaterThan">
      <formula>0</formula>
    </cfRule>
    <cfRule type="cellIs" dxfId="2881" priority="3112" operator="greaterThan">
      <formula>0</formula>
    </cfRule>
    <cfRule type="expression" dxfId="2880" priority="3105">
      <formula>JK$1="today"</formula>
    </cfRule>
    <cfRule type="expression" dxfId="2879" priority="3082">
      <formula>JK$1="today"</formula>
    </cfRule>
    <cfRule type="cellIs" dxfId="2878" priority="3081" operator="greaterThan">
      <formula>0</formula>
    </cfRule>
    <cfRule type="cellIs" dxfId="2877" priority="3079" operator="greaterThan">
      <formula>0</formula>
    </cfRule>
    <cfRule type="expression" dxfId="2876" priority="3078">
      <formula>JO$1="today"</formula>
    </cfRule>
    <cfRule type="expression" dxfId="2875" priority="3076">
      <formula>JL$1="today"</formula>
    </cfRule>
    <cfRule type="cellIs" dxfId="2874" priority="3075" operator="greaterThan">
      <formula>0</formula>
    </cfRule>
    <cfRule type="expression" dxfId="2873" priority="3073">
      <formula>JC$1="today"</formula>
    </cfRule>
    <cfRule type="cellIs" dxfId="2872" priority="3072" operator="greaterThan">
      <formula>0</formula>
    </cfRule>
    <cfRule type="expression" dxfId="2871" priority="3071">
      <formula>JL$1="today"</formula>
    </cfRule>
    <cfRule type="expression" dxfId="2870" priority="3070">
      <formula>JN$1="today"</formula>
    </cfRule>
    <cfRule type="cellIs" dxfId="2869" priority="3069" operator="greaterThan">
      <formula>0</formula>
    </cfRule>
    <cfRule type="expression" dxfId="2868" priority="3067">
      <formula>JG$1="today"</formula>
    </cfRule>
    <cfRule type="cellIs" dxfId="2867" priority="3077" operator="greaterThan">
      <formula>0</formula>
    </cfRule>
    <cfRule type="expression" dxfId="2866" priority="3065">
      <formula>JF$1="today"</formula>
    </cfRule>
    <cfRule type="expression" dxfId="2865" priority="3085">
      <formula>JJ$1="today"</formula>
    </cfRule>
    <cfRule type="expression" dxfId="2864" priority="3113">
      <formula>JO$1="today"</formula>
    </cfRule>
    <cfRule type="cellIs" dxfId="2863" priority="3117" operator="greaterThan">
      <formula>0</formula>
    </cfRule>
    <cfRule type="expression" dxfId="2862" priority="3080">
      <formula>JL$1="today"</formula>
    </cfRule>
    <cfRule type="expression" dxfId="2861" priority="3084">
      <formula>JL$1="today"</formula>
    </cfRule>
    <cfRule type="expression" dxfId="2860" priority="3083">
      <formula>JI$1="today"</formula>
    </cfRule>
    <cfRule type="expression" dxfId="2859" priority="3110">
      <formula>JF$1="today"</formula>
    </cfRule>
    <cfRule type="cellIs" dxfId="2858" priority="3109" operator="greaterThan">
      <formula>0</formula>
    </cfRule>
    <cfRule type="expression" dxfId="2857" priority="3115">
      <formula>HY$1="today"</formula>
    </cfRule>
    <cfRule type="expression" dxfId="2856" priority="3116">
      <formula>IG$1="today"</formula>
    </cfRule>
    <cfRule type="expression" dxfId="2855" priority="3074">
      <formula>JK$1="today"</formula>
    </cfRule>
    <cfRule type="expression" dxfId="2854" priority="3103">
      <formula>JI$1="today"</formula>
    </cfRule>
    <cfRule type="expression" dxfId="2853" priority="3102">
      <formula>JF$1="today"</formula>
    </cfRule>
    <cfRule type="expression" dxfId="2852" priority="3101">
      <formula>JO$1="today"</formula>
    </cfRule>
    <cfRule type="expression" dxfId="2851" priority="3119">
      <formula>IG$1="today"</formula>
    </cfRule>
    <cfRule type="expression" dxfId="2850" priority="3100">
      <formula>JL$1="today"</formula>
    </cfRule>
    <cfRule type="expression" dxfId="2849" priority="3099">
      <formula>IG$1="today"</formula>
    </cfRule>
    <cfRule type="expression" dxfId="2848" priority="3098">
      <formula>HY$1="today"</formula>
    </cfRule>
    <cfRule type="cellIs" dxfId="2847" priority="3097" operator="greaterThan">
      <formula>0</formula>
    </cfRule>
    <cfRule type="expression" dxfId="2846" priority="3096">
      <formula>IG$1="today"</formula>
    </cfRule>
    <cfRule type="expression" dxfId="2845" priority="3095">
      <formula>HY$1="today"</formula>
    </cfRule>
    <cfRule type="expression" dxfId="2844" priority="3104">
      <formula>JJ$1="today"</formula>
    </cfRule>
    <cfRule type="expression" dxfId="2843" priority="3120">
      <formula>JL$1="today"</formula>
    </cfRule>
    <cfRule type="cellIs" dxfId="2842" priority="3094" operator="greaterThan">
      <formula>0</formula>
    </cfRule>
    <cfRule type="expression" dxfId="2841" priority="3093">
      <formula>JO$1="today"</formula>
    </cfRule>
    <cfRule type="cellIs" dxfId="2840" priority="3092" operator="greaterThan">
      <formula>0</formula>
    </cfRule>
    <cfRule type="expression" dxfId="2839" priority="3091">
      <formula>JN$1="today"</formula>
    </cfRule>
    <cfRule type="expression" dxfId="2838" priority="3090">
      <formula>JF$1="today"</formula>
    </cfRule>
    <cfRule type="cellIs" dxfId="2837" priority="3089" operator="greaterThan">
      <formula>0</formula>
    </cfRule>
    <cfRule type="expression" dxfId="2836" priority="3121">
      <formula>JO$1="today"</formula>
    </cfRule>
    <cfRule type="expression" dxfId="2835" priority="3111">
      <formula>JN$1="today"</formula>
    </cfRule>
    <cfRule type="expression" dxfId="2834" priority="3088">
      <formula>JO$1="today"</formula>
    </cfRule>
    <cfRule type="expression" dxfId="2833" priority="3087">
      <formula>JQ$1="today"</formula>
    </cfRule>
  </conditionalFormatting>
  <conditionalFormatting sqref="JL141:JL142 KG70 KF76 KH77 KF78 KH79 KF80:KF144">
    <cfRule type="expression" dxfId="2832" priority="5197">
      <formula>#REF!="today"</formula>
    </cfRule>
  </conditionalFormatting>
  <conditionalFormatting sqref="JL141:JL142">
    <cfRule type="expression" dxfId="2831" priority="3687">
      <formula>KF$1="today"</formula>
    </cfRule>
  </conditionalFormatting>
  <conditionalFormatting sqref="JL65:JM65 IX63">
    <cfRule type="expression" dxfId="2830" priority="5099">
      <formula>IB$1="today"</formula>
    </cfRule>
  </conditionalFormatting>
  <conditionalFormatting sqref="JL65:JM65 JH143 IW63">
    <cfRule type="expression" dxfId="2829" priority="5098">
      <formula>HZ$1="today"</formula>
    </cfRule>
  </conditionalFormatting>
  <conditionalFormatting sqref="JL65:JM65 JO67 JZ155:KA155">
    <cfRule type="expression" dxfId="2828" priority="5122">
      <formula>IQ$1="today"</formula>
    </cfRule>
  </conditionalFormatting>
  <conditionalFormatting sqref="JL141:JM142">
    <cfRule type="expression" dxfId="2827" priority="5195">
      <formula>JN$1="today"</formula>
    </cfRule>
    <cfRule type="expression" dxfId="2826" priority="5194">
      <formula>JT$1="today"</formula>
    </cfRule>
    <cfRule type="expression" dxfId="2825" priority="5193">
      <formula>JV$1="today"</formula>
    </cfRule>
    <cfRule type="expression" dxfId="2824" priority="5192">
      <formula>KA$1="today"</formula>
    </cfRule>
    <cfRule type="cellIs" dxfId="2823" priority="5196" operator="greaterThan">
      <formula>0</formula>
    </cfRule>
  </conditionalFormatting>
  <conditionalFormatting sqref="JL63:JO63">
    <cfRule type="cellIs" dxfId="2822" priority="3064" operator="greaterThan">
      <formula>0</formula>
    </cfRule>
  </conditionalFormatting>
  <conditionalFormatting sqref="JM62">
    <cfRule type="expression" dxfId="2821" priority="2893">
      <formula>JN$1="today"</formula>
    </cfRule>
  </conditionalFormatting>
  <conditionalFormatting sqref="JM65">
    <cfRule type="expression" dxfId="2820" priority="5454">
      <formula>IN$1="today"</formula>
    </cfRule>
  </conditionalFormatting>
  <conditionalFormatting sqref="JM141:JM142">
    <cfRule type="expression" dxfId="2819" priority="5124">
      <formula>KH$1="today"</formula>
    </cfRule>
    <cfRule type="expression" dxfId="2818" priority="5198">
      <formula>KF$1="today"</formula>
    </cfRule>
  </conditionalFormatting>
  <conditionalFormatting sqref="JM142">
    <cfRule type="expression" dxfId="2817" priority="1762">
      <formula>JQ$1="today"</formula>
    </cfRule>
    <cfRule type="cellIs" dxfId="2816" priority="1763" operator="greaterThan">
      <formula>0</formula>
    </cfRule>
    <cfRule type="expression" dxfId="2815" priority="1764">
      <formula>JW$1="today"</formula>
    </cfRule>
    <cfRule type="expression" dxfId="2814" priority="1765">
      <formula>JU$1="today"</formula>
    </cfRule>
    <cfRule type="cellIs" dxfId="2813" priority="1766" operator="greaterThan">
      <formula>0</formula>
    </cfRule>
    <cfRule type="expression" dxfId="2812" priority="1767">
      <formula>JL$1="today"</formula>
    </cfRule>
    <cfRule type="expression" dxfId="2811" priority="1768">
      <formula>JT$1="today"</formula>
    </cfRule>
    <cfRule type="cellIs" dxfId="2810" priority="1769" operator="greaterThan">
      <formula>0</formula>
    </cfRule>
    <cfRule type="expression" dxfId="2809" priority="1770">
      <formula>JU$1="today"</formula>
    </cfRule>
    <cfRule type="cellIs" dxfId="2808" priority="1771" operator="greaterThan">
      <formula>0</formula>
    </cfRule>
    <cfRule type="expression" dxfId="2807" priority="1772">
      <formula>IE$1="today"</formula>
    </cfRule>
    <cfRule type="expression" dxfId="2806" priority="1773">
      <formula>IM$1="today"</formula>
    </cfRule>
    <cfRule type="cellIs" dxfId="2805" priority="1774" operator="greaterThan">
      <formula>0</formula>
    </cfRule>
    <cfRule type="expression" dxfId="2804" priority="1775">
      <formula>IE$1="today"</formula>
    </cfRule>
    <cfRule type="expression" dxfId="2803" priority="1776">
      <formula>IM$1="today"</formula>
    </cfRule>
    <cfRule type="expression" dxfId="2802" priority="1777">
      <formula>JR$1="today"</formula>
    </cfRule>
    <cfRule type="expression" dxfId="2801" priority="1778">
      <formula>JU$1="today"</formula>
    </cfRule>
    <cfRule type="expression" dxfId="2800" priority="1779">
      <formula>JL$1="today"</formula>
    </cfRule>
    <cfRule type="expression" dxfId="2799" priority="1780">
      <formula>JO$1="today"</formula>
    </cfRule>
    <cfRule type="expression" dxfId="2798" priority="1782">
      <formula>JQ$1="today"</formula>
    </cfRule>
    <cfRule type="cellIs" dxfId="2797" priority="1783" operator="greaterThan">
      <formula>0</formula>
    </cfRule>
    <cfRule type="expression" dxfId="2796" priority="1784">
      <formula>JW$1="today"</formula>
    </cfRule>
    <cfRule type="expression" dxfId="2795" priority="1785">
      <formula>JU$1="today"</formula>
    </cfRule>
    <cfRule type="cellIs" dxfId="2794" priority="1786" operator="greaterThan">
      <formula>0</formula>
    </cfRule>
    <cfRule type="expression" dxfId="2793" priority="1787">
      <formula>JL$1="today"</formula>
    </cfRule>
    <cfRule type="expression" dxfId="2792" priority="1788">
      <formula>JT$1="today"</formula>
    </cfRule>
    <cfRule type="cellIs" dxfId="2791" priority="1789" operator="greaterThan">
      <formula>0</formula>
    </cfRule>
    <cfRule type="expression" dxfId="2790" priority="1790">
      <formula>JU$1="today"</formula>
    </cfRule>
    <cfRule type="cellIs" dxfId="2789" priority="1791" operator="greaterThan">
      <formula>0</formula>
    </cfRule>
    <cfRule type="expression" dxfId="2788" priority="1792">
      <formula>IE$1="today"</formula>
    </cfRule>
    <cfRule type="expression" dxfId="2787" priority="1793">
      <formula>IM$1="today"</formula>
    </cfRule>
    <cfRule type="cellIs" dxfId="2786" priority="1794" operator="greaterThan">
      <formula>0</formula>
    </cfRule>
    <cfRule type="expression" dxfId="2785" priority="1795">
      <formula>IE$1="today"</formula>
    </cfRule>
    <cfRule type="expression" dxfId="2784" priority="1796">
      <formula>IM$1="today"</formula>
    </cfRule>
    <cfRule type="expression" dxfId="2783" priority="1797">
      <formula>JR$1="today"</formula>
    </cfRule>
    <cfRule type="expression" dxfId="2782" priority="1798">
      <formula>JU$1="today"</formula>
    </cfRule>
    <cfRule type="cellIs" dxfId="2781" priority="1799" operator="greaterThan">
      <formula>0</formula>
    </cfRule>
    <cfRule type="expression" dxfId="2780" priority="1800">
      <formula>JS$1="today"</formula>
    </cfRule>
    <cfRule type="expression" dxfId="2779" priority="1756">
      <formula>JR$1="today"</formula>
    </cfRule>
    <cfRule type="expression" dxfId="2778" priority="3175">
      <formula>JG$1="today"</formula>
    </cfRule>
    <cfRule type="cellIs" dxfId="2777" priority="3174" operator="greaterThan">
      <formula>0</formula>
    </cfRule>
    <cfRule type="expression" dxfId="2776" priority="3173">
      <formula>JH$1="today"</formula>
    </cfRule>
    <cfRule type="cellIs" dxfId="2775" priority="3172" operator="greaterThan">
      <formula>0</formula>
    </cfRule>
    <cfRule type="expression" dxfId="2774" priority="3171">
      <formula>JK$1="today"</formula>
    </cfRule>
    <cfRule type="cellIs" dxfId="2773" priority="3170" operator="greaterThan">
      <formula>0</formula>
    </cfRule>
    <cfRule type="expression" dxfId="2772" priority="3169">
      <formula>JH$1="today"</formula>
    </cfRule>
    <cfRule type="cellIs" dxfId="2771" priority="3168" operator="greaterThan">
      <formula>0</formula>
    </cfRule>
    <cfRule type="expression" dxfId="2770" priority="3167">
      <formula>JG$1="today"</formula>
    </cfRule>
    <cfRule type="expression" dxfId="2769" priority="3166">
      <formula>IY$1="today"</formula>
    </cfRule>
    <cfRule type="cellIs" dxfId="2768" priority="3165" operator="greaterThan">
      <formula>0</formula>
    </cfRule>
    <cfRule type="expression" dxfId="2767" priority="3164">
      <formula>JH$1="today"</formula>
    </cfRule>
    <cfRule type="expression" dxfId="2766" priority="3163">
      <formula>JJ$1="today"</formula>
    </cfRule>
    <cfRule type="cellIs" dxfId="2765" priority="3162" operator="greaterThan">
      <formula>0</formula>
    </cfRule>
    <cfRule type="expression" dxfId="2764" priority="3161">
      <formula>JD$1="today"</formula>
    </cfRule>
    <cfRule type="expression" dxfId="2763" priority="3160">
      <formula>JC$1="today"</formula>
    </cfRule>
    <cfRule type="expression" dxfId="2762" priority="3159">
      <formula>JE$1="today"</formula>
    </cfRule>
    <cfRule type="expression" dxfId="2761" priority="3158">
      <formula>JB$1="today"</formula>
    </cfRule>
    <cfRule type="expression" dxfId="2760" priority="1610">
      <formula>JE$1="today"</formula>
    </cfRule>
    <cfRule type="expression" dxfId="2759" priority="1611">
      <formula>JH$1="today"</formula>
    </cfRule>
    <cfRule type="expression" dxfId="2758" priority="1612">
      <formula>JF$1="today"</formula>
    </cfRule>
    <cfRule type="expression" dxfId="2757" priority="1613">
      <formula>JG$1="today"</formula>
    </cfRule>
    <cfRule type="expression" dxfId="2756" priority="1615">
      <formula>JM$1="today"</formula>
    </cfRule>
    <cfRule type="expression" dxfId="2755" priority="1616">
      <formula>JK$1="today"</formula>
    </cfRule>
    <cfRule type="cellIs" dxfId="2754" priority="1617" operator="greaterThan">
      <formula>0</formula>
    </cfRule>
    <cfRule type="expression" dxfId="2753" priority="1618">
      <formula>JB$1="today"</formula>
    </cfRule>
    <cfRule type="expression" dxfId="2752" priority="1619">
      <formula>JJ$1="today"</formula>
    </cfRule>
    <cfRule type="expression" dxfId="2751" priority="1620">
      <formula>JK$1="today"</formula>
    </cfRule>
    <cfRule type="expression" dxfId="2750" priority="1621">
      <formula>JG$1="today"</formula>
    </cfRule>
    <cfRule type="expression" dxfId="2749" priority="1623">
      <formula>JH$1="today"</formula>
    </cfRule>
    <cfRule type="expression" dxfId="2748" priority="1624">
      <formula>JI$1="today"</formula>
    </cfRule>
    <cfRule type="cellIs" dxfId="2747" priority="1625" operator="greaterThan">
      <formula>0</formula>
    </cfRule>
    <cfRule type="expression" dxfId="2746" priority="1626">
      <formula>JO$1="today"</formula>
    </cfRule>
    <cfRule type="expression" dxfId="2745" priority="1627">
      <formula>JM$1="today"</formula>
    </cfRule>
    <cfRule type="cellIs" dxfId="2744" priority="1628" operator="greaterThan">
      <formula>0</formula>
    </cfRule>
    <cfRule type="expression" dxfId="2743" priority="1629">
      <formula>JD$1="today"</formula>
    </cfRule>
    <cfRule type="expression" dxfId="2742" priority="1630">
      <formula>JL$1="today"</formula>
    </cfRule>
    <cfRule type="cellIs" dxfId="2741" priority="1631" operator="greaterThan">
      <formula>0</formula>
    </cfRule>
    <cfRule type="expression" dxfId="2740" priority="1632">
      <formula>JM$1="today"</formula>
    </cfRule>
    <cfRule type="cellIs" dxfId="2739" priority="1633" operator="greaterThan">
      <formula>0</formula>
    </cfRule>
    <cfRule type="expression" dxfId="2738" priority="1634">
      <formula>JP$1="today"</formula>
    </cfRule>
    <cfRule type="cellIs" dxfId="2737" priority="1635" operator="greaterThan">
      <formula>0</formula>
    </cfRule>
    <cfRule type="expression" dxfId="2736" priority="1636">
      <formula>JM$1="today"</formula>
    </cfRule>
    <cfRule type="cellIs" dxfId="2735" priority="1614" operator="greaterThan">
      <formula>0</formula>
    </cfRule>
    <cfRule type="cellIs" dxfId="2734" priority="1637" operator="greaterThan">
      <formula>0</formula>
    </cfRule>
    <cfRule type="expression" dxfId="2733" priority="1638">
      <formula>JL$1="today"</formula>
    </cfRule>
    <cfRule type="expression" dxfId="2732" priority="1640">
      <formula>JM$1="today"</formula>
    </cfRule>
    <cfRule type="expression" dxfId="2731" priority="1641">
      <formula>JK$1="today"</formula>
    </cfRule>
    <cfRule type="cellIs" dxfId="2730" priority="1642" operator="greaterThan">
      <formula>0</formula>
    </cfRule>
    <cfRule type="expression" dxfId="2729" priority="1643">
      <formula>JR$1="today"</formula>
    </cfRule>
    <cfRule type="expression" dxfId="2728" priority="1644">
      <formula>JP$1="today"</formula>
    </cfRule>
    <cfRule type="cellIs" dxfId="2727" priority="1645" operator="greaterThan">
      <formula>0</formula>
    </cfRule>
    <cfRule type="expression" dxfId="2726" priority="1646">
      <formula>JG$1="today"</formula>
    </cfRule>
    <cfRule type="expression" dxfId="2725" priority="1647">
      <formula>JO$1="today"</formula>
    </cfRule>
    <cfRule type="cellIs" dxfId="2724" priority="1648" operator="greaterThan">
      <formula>0</formula>
    </cfRule>
    <cfRule type="expression" dxfId="2723" priority="1649">
      <formula>JP$1="today"</formula>
    </cfRule>
    <cfRule type="cellIs" dxfId="2722" priority="1650" operator="greaterThan">
      <formula>0</formula>
    </cfRule>
    <cfRule type="expression" dxfId="2721" priority="1651">
      <formula>HZ$1="today"</formula>
    </cfRule>
    <cfRule type="expression" dxfId="2720" priority="1652">
      <formula>IH$1="today"</formula>
    </cfRule>
    <cfRule type="cellIs" dxfId="2719" priority="1653" operator="greaterThan">
      <formula>0</formula>
    </cfRule>
    <cfRule type="expression" dxfId="2718" priority="1654">
      <formula>HZ$1="today"</formula>
    </cfRule>
    <cfRule type="expression" dxfId="2717" priority="1655">
      <formula>IH$1="today"</formula>
    </cfRule>
    <cfRule type="expression" dxfId="2716" priority="1656">
      <formula>JM$1="today"</formula>
    </cfRule>
    <cfRule type="expression" dxfId="2715" priority="1657">
      <formula>JP$1="today"</formula>
    </cfRule>
    <cfRule type="expression" dxfId="2714" priority="1658">
      <formula>JG$1="today"</formula>
    </cfRule>
    <cfRule type="expression" dxfId="2713" priority="1659">
      <formula>JJ$1="today"</formula>
    </cfRule>
    <cfRule type="expression" dxfId="2712" priority="1660">
      <formula>JK$1="today"</formula>
    </cfRule>
    <cfRule type="expression" dxfId="2711" priority="1661">
      <formula>JL$1="today"</formula>
    </cfRule>
    <cfRule type="cellIs" dxfId="2710" priority="1662" operator="greaterThan">
      <formula>0</formula>
    </cfRule>
    <cfRule type="expression" dxfId="2709" priority="1663">
      <formula>JR$1="today"</formula>
    </cfRule>
    <cfRule type="expression" dxfId="2708" priority="1664">
      <formula>JP$1="today"</formula>
    </cfRule>
    <cfRule type="expression" dxfId="2707" priority="3530">
      <formula>JH$1="today"</formula>
    </cfRule>
    <cfRule type="expression" dxfId="2706" priority="3531">
      <formula>JF$1="today"</formula>
    </cfRule>
    <cfRule type="cellIs" dxfId="2705" priority="3532" operator="greaterThan">
      <formula>0</formula>
    </cfRule>
    <cfRule type="expression" dxfId="2704" priority="3533">
      <formula>JM$1="today"</formula>
    </cfRule>
    <cfRule type="expression" dxfId="2703" priority="3534">
      <formula>JK$1="today"</formula>
    </cfRule>
    <cfRule type="cellIs" dxfId="2702" priority="3535" operator="greaterThan">
      <formula>0</formula>
    </cfRule>
    <cfRule type="expression" dxfId="2701" priority="3536">
      <formula>JB$1="today"</formula>
    </cfRule>
    <cfRule type="expression" dxfId="2700" priority="3537">
      <formula>JJ$1="today"</formula>
    </cfRule>
    <cfRule type="cellIs" dxfId="2699" priority="3538" operator="greaterThan">
      <formula>0</formula>
    </cfRule>
    <cfRule type="expression" dxfId="2698" priority="3539">
      <formula>JK$1="today"</formula>
    </cfRule>
    <cfRule type="cellIs" dxfId="2697" priority="3540" operator="greaterThan">
      <formula>0</formula>
    </cfRule>
    <cfRule type="expression" dxfId="2696" priority="3541">
      <formula>HU$1="today"</formula>
    </cfRule>
    <cfRule type="expression" dxfId="2695" priority="3542">
      <formula>IC$1="today"</formula>
    </cfRule>
    <cfRule type="cellIs" dxfId="2694" priority="3543" operator="greaterThan">
      <formula>0</formula>
    </cfRule>
    <cfRule type="expression" dxfId="2693" priority="3544">
      <formula>HU$1="today"</formula>
    </cfRule>
    <cfRule type="expression" dxfId="2692" priority="3545">
      <formula>IC$1="today"</formula>
    </cfRule>
    <cfRule type="expression" dxfId="2691" priority="3546">
      <formula>JH$1="today"</formula>
    </cfRule>
    <cfRule type="expression" dxfId="2690" priority="3547">
      <formula>JK$1="today"</formula>
    </cfRule>
    <cfRule type="cellIs" dxfId="2689" priority="1665" operator="greaterThan">
      <formula>0</formula>
    </cfRule>
    <cfRule type="expression" dxfId="2688" priority="1666">
      <formula>JG$1="today"</formula>
    </cfRule>
    <cfRule type="expression" dxfId="2687" priority="1667">
      <formula>JO$1="today"</formula>
    </cfRule>
    <cfRule type="cellIs" dxfId="2686" priority="1668" operator="greaterThan">
      <formula>0</formula>
    </cfRule>
    <cfRule type="expression" dxfId="2685" priority="1669">
      <formula>JP$1="today"</formula>
    </cfRule>
    <cfRule type="cellIs" dxfId="2684" priority="1670" operator="greaterThan">
      <formula>0</formula>
    </cfRule>
    <cfRule type="expression" dxfId="2683" priority="1671">
      <formula>HZ$1="today"</formula>
    </cfRule>
    <cfRule type="expression" dxfId="2682" priority="1672">
      <formula>IH$1="today"</formula>
    </cfRule>
    <cfRule type="cellIs" dxfId="2681" priority="1673" operator="greaterThan">
      <formula>0</formula>
    </cfRule>
    <cfRule type="expression" dxfId="2680" priority="1674">
      <formula>HZ$1="today"</formula>
    </cfRule>
    <cfRule type="expression" dxfId="2679" priority="1675">
      <formula>IH$1="today"</formula>
    </cfRule>
    <cfRule type="expression" dxfId="2678" priority="1676">
      <formula>JM$1="today"</formula>
    </cfRule>
    <cfRule type="expression" dxfId="2677" priority="1677">
      <formula>JP$1="today"</formula>
    </cfRule>
    <cfRule type="cellIs" dxfId="2676" priority="1678" operator="greaterThan">
      <formula>0</formula>
    </cfRule>
    <cfRule type="expression" dxfId="2675" priority="1679">
      <formula>JL$1="today"</formula>
    </cfRule>
    <cfRule type="expression" dxfId="2674" priority="1680">
      <formula>JJ$1="today"</formula>
    </cfRule>
    <cfRule type="expression" dxfId="2673" priority="1681">
      <formula>JM$1="today"</formula>
    </cfRule>
    <cfRule type="expression" dxfId="2672" priority="1682">
      <formula>JK$1="today"</formula>
    </cfRule>
    <cfRule type="cellIs" dxfId="2671" priority="1684" operator="greaterThan">
      <formula>0</formula>
    </cfRule>
    <cfRule type="expression" dxfId="2670" priority="1685">
      <formula>JR$1="today"</formula>
    </cfRule>
    <cfRule type="expression" dxfId="2669" priority="1686">
      <formula>JP$1="today"</formula>
    </cfRule>
    <cfRule type="cellIs" dxfId="2668" priority="1687" operator="greaterThan">
      <formula>0</formula>
    </cfRule>
    <cfRule type="expression" dxfId="2667" priority="1688">
      <formula>JG$1="today"</formula>
    </cfRule>
    <cfRule type="expression" dxfId="2666" priority="1689">
      <formula>JO$1="today"</formula>
    </cfRule>
    <cfRule type="cellIs" dxfId="2665" priority="1690" operator="greaterThan">
      <formula>0</formula>
    </cfRule>
    <cfRule type="expression" dxfId="2664" priority="1691">
      <formula>JP$1="today"</formula>
    </cfRule>
    <cfRule type="cellIs" dxfId="2663" priority="1692" operator="greaterThan">
      <formula>0</formula>
    </cfRule>
    <cfRule type="expression" dxfId="2662" priority="1693">
      <formula>JS$1="today"</formula>
    </cfRule>
    <cfRule type="cellIs" dxfId="2661" priority="1694" operator="greaterThan">
      <formula>0</formula>
    </cfRule>
    <cfRule type="expression" dxfId="2660" priority="1695">
      <formula>JP$1="today"</formula>
    </cfRule>
    <cfRule type="cellIs" dxfId="2659" priority="1696" operator="greaterThan">
      <formula>0</formula>
    </cfRule>
    <cfRule type="expression" dxfId="2658" priority="1697">
      <formula>JO$1="today"</formula>
    </cfRule>
    <cfRule type="expression" dxfId="2657" priority="1698">
      <formula>JM$1="today"</formula>
    </cfRule>
    <cfRule type="expression" dxfId="2656" priority="1699">
      <formula>JP$1="today"</formula>
    </cfRule>
    <cfRule type="expression" dxfId="2655" priority="1700">
      <formula>JN$1="today"</formula>
    </cfRule>
    <cfRule type="cellIs" dxfId="2654" priority="1701" operator="greaterThan">
      <formula>0</formula>
    </cfRule>
    <cfRule type="expression" dxfId="2653" priority="1702">
      <formula>JU$1="today"</formula>
    </cfRule>
    <cfRule type="expression" dxfId="2652" priority="1703">
      <formula>JS$1="today"</formula>
    </cfRule>
    <cfRule type="cellIs" dxfId="2651" priority="1704" operator="greaterThan">
      <formula>0</formula>
    </cfRule>
    <cfRule type="expression" dxfId="2650" priority="1705">
      <formula>JJ$1="today"</formula>
    </cfRule>
    <cfRule type="expression" dxfId="2649" priority="1706">
      <formula>JR$1="today"</formula>
    </cfRule>
    <cfRule type="cellIs" dxfId="2648" priority="1707" operator="greaterThan">
      <formula>0</formula>
    </cfRule>
    <cfRule type="expression" dxfId="2647" priority="1708">
      <formula>JS$1="today"</formula>
    </cfRule>
    <cfRule type="cellIs" dxfId="2646" priority="1709" operator="greaterThan">
      <formula>0</formula>
    </cfRule>
    <cfRule type="expression" dxfId="2645" priority="1710">
      <formula>IC$1="today"</formula>
    </cfRule>
    <cfRule type="expression" dxfId="2644" priority="1711">
      <formula>IK$1="today"</formula>
    </cfRule>
    <cfRule type="cellIs" dxfId="2643" priority="1712" operator="greaterThan">
      <formula>0</formula>
    </cfRule>
    <cfRule type="expression" dxfId="2642" priority="1713">
      <formula>IC$1="today"</formula>
    </cfRule>
    <cfRule type="expression" dxfId="2641" priority="1714">
      <formula>IK$1="today"</formula>
    </cfRule>
    <cfRule type="expression" dxfId="2640" priority="1715">
      <formula>JP$1="today"</formula>
    </cfRule>
    <cfRule type="expression" dxfId="2639" priority="1716">
      <formula>JS$1="today"</formula>
    </cfRule>
    <cfRule type="expression" dxfId="2638" priority="1717">
      <formula>JJ$1="today"</formula>
    </cfRule>
    <cfRule type="expression" dxfId="2637" priority="1718">
      <formula>JM$1="today"</formula>
    </cfRule>
    <cfRule type="expression" dxfId="2636" priority="1719">
      <formula>JN$1="today"</formula>
    </cfRule>
    <cfRule type="expression" dxfId="2635" priority="1720">
      <formula>JO$1="today"</formula>
    </cfRule>
    <cfRule type="cellIs" dxfId="2634" priority="1721" operator="greaterThan">
      <formula>0</formula>
    </cfRule>
    <cfRule type="expression" dxfId="2633" priority="1722">
      <formula>JU$1="today"</formula>
    </cfRule>
    <cfRule type="expression" dxfId="2632" priority="1723">
      <formula>JS$1="today"</formula>
    </cfRule>
    <cfRule type="cellIs" dxfId="2631" priority="1724" operator="greaterThan">
      <formula>0</formula>
    </cfRule>
    <cfRule type="expression" dxfId="2630" priority="1725">
      <formula>JJ$1="today"</formula>
    </cfRule>
    <cfRule type="expression" dxfId="2629" priority="1726">
      <formula>JR$1="today"</formula>
    </cfRule>
    <cfRule type="cellIs" dxfId="2628" priority="1727" operator="greaterThan">
      <formula>0</formula>
    </cfRule>
    <cfRule type="expression" dxfId="2627" priority="1728">
      <formula>JS$1="today"</formula>
    </cfRule>
    <cfRule type="cellIs" dxfId="2626" priority="1729" operator="greaterThan">
      <formula>0</formula>
    </cfRule>
    <cfRule type="expression" dxfId="2625" priority="1730">
      <formula>IC$1="today"</formula>
    </cfRule>
    <cfRule type="expression" dxfId="2624" priority="1731">
      <formula>IK$1="today"</formula>
    </cfRule>
    <cfRule type="cellIs" dxfId="2623" priority="1732" operator="greaterThan">
      <formula>0</formula>
    </cfRule>
    <cfRule type="expression" dxfId="2622" priority="1733">
      <formula>IC$1="today"</formula>
    </cfRule>
    <cfRule type="expression" dxfId="2621" priority="1734">
      <formula>IK$1="today"</formula>
    </cfRule>
    <cfRule type="expression" dxfId="2620" priority="1735">
      <formula>JP$1="today"</formula>
    </cfRule>
    <cfRule type="expression" dxfId="2619" priority="1736">
      <formula>JS$1="today"</formula>
    </cfRule>
    <cfRule type="cellIs" dxfId="2618" priority="1737" operator="greaterThan">
      <formula>0</formula>
    </cfRule>
    <cfRule type="expression" dxfId="2617" priority="1738">
      <formula>JQ$1="today"</formula>
    </cfRule>
    <cfRule type="expression" dxfId="2616" priority="1739">
      <formula>JO$1="today"</formula>
    </cfRule>
    <cfRule type="expression" dxfId="2615" priority="1740">
      <formula>JS$1="today"</formula>
    </cfRule>
    <cfRule type="expression" dxfId="2614" priority="1741">
      <formula>JL$1="today"</formula>
    </cfRule>
    <cfRule type="expression" dxfId="2613" priority="1742">
      <formula>JO$1="today"</formula>
    </cfRule>
    <cfRule type="expression" dxfId="2612" priority="1743">
      <formula>JM$1="today"</formula>
    </cfRule>
    <cfRule type="expression" dxfId="2611" priority="1744">
      <formula>JN$1="today"</formula>
    </cfRule>
    <cfRule type="cellIs" dxfId="2610" priority="1745" operator="greaterThan">
      <formula>0</formula>
    </cfRule>
    <cfRule type="expression" dxfId="2609" priority="1746">
      <formula>JT$1="today"</formula>
    </cfRule>
    <cfRule type="expression" dxfId="2608" priority="1747">
      <formula>JR$1="today"</formula>
    </cfRule>
    <cfRule type="cellIs" dxfId="2607" priority="1748" operator="greaterThan">
      <formula>0</formula>
    </cfRule>
    <cfRule type="expression" dxfId="2606" priority="1749">
      <formula>JI$1="today"</formula>
    </cfRule>
    <cfRule type="expression" dxfId="2605" priority="1750">
      <formula>JQ$1="today"</formula>
    </cfRule>
    <cfRule type="cellIs" dxfId="2604" priority="1751" operator="greaterThan">
      <formula>0</formula>
    </cfRule>
    <cfRule type="expression" dxfId="2603" priority="1752">
      <formula>JR$1="today"</formula>
    </cfRule>
    <cfRule type="cellIs" dxfId="2602" priority="1753" operator="greaterThan">
      <formula>0</formula>
    </cfRule>
    <cfRule type="expression" dxfId="2601" priority="1754">
      <formula>JU$1="today"</formula>
    </cfRule>
    <cfRule type="cellIs" dxfId="2600" priority="1755" operator="greaterThan">
      <formula>0</formula>
    </cfRule>
    <cfRule type="expression" dxfId="2599" priority="1639">
      <formula>JJ$1="today"</formula>
    </cfRule>
    <cfRule type="cellIs" dxfId="2598" priority="1757" operator="greaterThan">
      <formula>0</formula>
    </cfRule>
    <cfRule type="expression" dxfId="2597" priority="1758">
      <formula>JQ$1="today"</formula>
    </cfRule>
    <cfRule type="expression" dxfId="2596" priority="1759">
      <formula>JO$1="today"</formula>
    </cfRule>
    <cfRule type="expression" dxfId="2595" priority="1760">
      <formula>JR$1="today"</formula>
    </cfRule>
    <cfRule type="expression" dxfId="2594" priority="1761">
      <formula>JP$1="today"</formula>
    </cfRule>
  </conditionalFormatting>
  <conditionalFormatting sqref="JM144">
    <cfRule type="expression" dxfId="2593" priority="2496">
      <formula>JP$1="today"</formula>
    </cfRule>
  </conditionalFormatting>
  <conditionalFormatting sqref="JM145">
    <cfRule type="expression" dxfId="2592" priority="5108">
      <formula>JB$1="today"</formula>
    </cfRule>
    <cfRule type="expression" dxfId="2591" priority="5109">
      <formula>IT$1="today"</formula>
    </cfRule>
  </conditionalFormatting>
  <conditionalFormatting sqref="JM142:JN142">
    <cfRule type="expression" dxfId="2590" priority="1781">
      <formula>JP$1="today"</formula>
    </cfRule>
  </conditionalFormatting>
  <conditionalFormatting sqref="JN64">
    <cfRule type="cellIs" dxfId="2589" priority="3022" operator="greaterThan">
      <formula>0</formula>
    </cfRule>
    <cfRule type="expression" dxfId="2588" priority="3023">
      <formula>JP$1="today"</formula>
    </cfRule>
    <cfRule type="expression" dxfId="2587" priority="3024">
      <formula>JN$1="today"</formula>
    </cfRule>
    <cfRule type="expression" dxfId="2586" priority="3025">
      <formula>JQ$1="today"</formula>
    </cfRule>
    <cfRule type="expression" dxfId="2585" priority="3026">
      <formula>JO$1="today"</formula>
    </cfRule>
    <cfRule type="expression" dxfId="2584" priority="3017">
      <formula>JQ$1="today"</formula>
    </cfRule>
    <cfRule type="cellIs" dxfId="2583" priority="3018" operator="greaterThan">
      <formula>0</formula>
    </cfRule>
    <cfRule type="expression" dxfId="2582" priority="3019">
      <formula>JT$1="today"</formula>
    </cfRule>
    <cfRule type="expression" dxfId="2581" priority="3007">
      <formula>JN$1="today"</formula>
    </cfRule>
    <cfRule type="cellIs" dxfId="2580" priority="3027" operator="greaterThan">
      <formula>0</formula>
    </cfRule>
    <cfRule type="expression" dxfId="2579" priority="3028">
      <formula>JV$1="today"</formula>
    </cfRule>
    <cfRule type="expression" dxfId="2578" priority="3029">
      <formula>JT$1="today"</formula>
    </cfRule>
    <cfRule type="cellIs" dxfId="2577" priority="3030" operator="greaterThan">
      <formula>0</formula>
    </cfRule>
    <cfRule type="expression" dxfId="2576" priority="3031">
      <formula>JK$1="today"</formula>
    </cfRule>
    <cfRule type="expression" dxfId="2575" priority="3006">
      <formula>JK$1="today"</formula>
    </cfRule>
    <cfRule type="expression" dxfId="2574" priority="3032">
      <formula>JS$1="today"</formula>
    </cfRule>
    <cfRule type="expression" dxfId="2573" priority="3008">
      <formula>JL$1="today"</formula>
    </cfRule>
    <cfRule type="cellIs" dxfId="2572" priority="3010" operator="greaterThan">
      <formula>0</formula>
    </cfRule>
    <cfRule type="expression" dxfId="2571" priority="3011">
      <formula>JS$1="today"</formula>
    </cfRule>
    <cfRule type="expression" dxfId="2570" priority="3012">
      <formula>JQ$1="today"</formula>
    </cfRule>
    <cfRule type="cellIs" dxfId="2569" priority="3013" operator="greaterThan">
      <formula>0</formula>
    </cfRule>
    <cfRule type="expression" dxfId="2568" priority="3014">
      <formula>JH$1="today"</formula>
    </cfRule>
    <cfRule type="expression" dxfId="2567" priority="3015">
      <formula>JP$1="today"</formula>
    </cfRule>
    <cfRule type="cellIs" dxfId="2566" priority="3016" operator="greaterThan">
      <formula>0</formula>
    </cfRule>
    <cfRule type="expression" dxfId="2565" priority="1940">
      <formula>JL$1="today"</formula>
    </cfRule>
    <cfRule type="expression" dxfId="2564" priority="1941">
      <formula>JH$1="today"</formula>
    </cfRule>
    <cfRule type="expression" dxfId="2563" priority="1943">
      <formula>JI$1="today"</formula>
    </cfRule>
    <cfRule type="expression" dxfId="2562" priority="1944">
      <formula>JJ$1="today"</formula>
    </cfRule>
    <cfRule type="cellIs" dxfId="2561" priority="1945" operator="greaterThan">
      <formula>0</formula>
    </cfRule>
    <cfRule type="expression" dxfId="2560" priority="1946">
      <formula>JP$1="today"</formula>
    </cfRule>
    <cfRule type="expression" dxfId="2559" priority="1947">
      <formula>JN$1="today"</formula>
    </cfRule>
    <cfRule type="cellIs" dxfId="2558" priority="1948" operator="greaterThan">
      <formula>0</formula>
    </cfRule>
    <cfRule type="expression" dxfId="2557" priority="1949">
      <formula>JE$1="today"</formula>
    </cfRule>
    <cfRule type="expression" dxfId="2556" priority="1950">
      <formula>JM$1="today"</formula>
    </cfRule>
    <cfRule type="cellIs" dxfId="2555" priority="1951" operator="greaterThan">
      <formula>0</formula>
    </cfRule>
    <cfRule type="expression" dxfId="2554" priority="1952">
      <formula>JN$1="today"</formula>
    </cfRule>
    <cfRule type="cellIs" dxfId="2553" priority="1953" operator="greaterThan">
      <formula>0</formula>
    </cfRule>
    <cfRule type="expression" dxfId="2552" priority="1954">
      <formula>JQ$1="today"</formula>
    </cfRule>
    <cfRule type="cellIs" dxfId="2551" priority="1955" operator="greaterThan">
      <formula>0</formula>
    </cfRule>
    <cfRule type="expression" dxfId="2550" priority="1956">
      <formula>JN$1="today"</formula>
    </cfRule>
    <cfRule type="cellIs" dxfId="2549" priority="1957" operator="greaterThan">
      <formula>0</formula>
    </cfRule>
    <cfRule type="expression" dxfId="2548" priority="1958">
      <formula>JM$1="today"</formula>
    </cfRule>
    <cfRule type="expression" dxfId="2547" priority="1959">
      <formula>JK$1="today"</formula>
    </cfRule>
    <cfRule type="expression" dxfId="2546" priority="1960">
      <formula>JN$1="today"</formula>
    </cfRule>
    <cfRule type="expression" dxfId="2545" priority="1961">
      <formula>JL$1="today"</formula>
    </cfRule>
    <cfRule type="cellIs" dxfId="2544" priority="1962" operator="greaterThan">
      <formula>0</formula>
    </cfRule>
    <cfRule type="expression" dxfId="2543" priority="1963">
      <formula>JS$1="today"</formula>
    </cfRule>
    <cfRule type="expression" dxfId="2542" priority="1964">
      <formula>JQ$1="today"</formula>
    </cfRule>
    <cfRule type="cellIs" dxfId="2541" priority="1965" operator="greaterThan">
      <formula>0</formula>
    </cfRule>
    <cfRule type="expression" dxfId="2540" priority="1966">
      <formula>JH$1="today"</formula>
    </cfRule>
    <cfRule type="expression" dxfId="2539" priority="1967">
      <formula>JP$1="today"</formula>
    </cfRule>
    <cfRule type="cellIs" dxfId="2538" priority="1968" operator="greaterThan">
      <formula>0</formula>
    </cfRule>
    <cfRule type="expression" dxfId="2537" priority="1969">
      <formula>JQ$1="today"</formula>
    </cfRule>
    <cfRule type="cellIs" dxfId="2536" priority="1970" operator="greaterThan">
      <formula>0</formula>
    </cfRule>
    <cfRule type="expression" dxfId="2535" priority="1971">
      <formula>IA$1="today"</formula>
    </cfRule>
    <cfRule type="expression" dxfId="2534" priority="1972">
      <formula>II$1="today"</formula>
    </cfRule>
    <cfRule type="cellIs" dxfId="2533" priority="1973" operator="greaterThan">
      <formula>0</formula>
    </cfRule>
    <cfRule type="expression" dxfId="2532" priority="1974">
      <formula>IA$1="today"</formula>
    </cfRule>
    <cfRule type="expression" dxfId="2531" priority="1975">
      <formula>II$1="today"</formula>
    </cfRule>
    <cfRule type="expression" dxfId="2530" priority="1976">
      <formula>JN$1="today"</formula>
    </cfRule>
    <cfRule type="expression" dxfId="2529" priority="1977">
      <formula>JQ$1="today"</formula>
    </cfRule>
    <cfRule type="expression" dxfId="2528" priority="1978">
      <formula>JH$1="today"</formula>
    </cfRule>
    <cfRule type="cellIs" dxfId="2527" priority="3033" operator="greaterThan">
      <formula>0</formula>
    </cfRule>
    <cfRule type="expression" dxfId="2526" priority="1979">
      <formula>JK$1="today"</formula>
    </cfRule>
    <cfRule type="expression" dxfId="2525" priority="1980">
      <formula>JL$1="today"</formula>
    </cfRule>
    <cfRule type="expression" dxfId="2524" priority="1981">
      <formula>JM$1="today"</formula>
    </cfRule>
    <cfRule type="cellIs" dxfId="2523" priority="1982" operator="greaterThan">
      <formula>0</formula>
    </cfRule>
    <cfRule type="expression" dxfId="2522" priority="1983">
      <formula>JS$1="today"</formula>
    </cfRule>
    <cfRule type="expression" dxfId="2521" priority="1984">
      <formula>JQ$1="today"</formula>
    </cfRule>
    <cfRule type="cellIs" dxfId="2520" priority="1985" operator="greaterThan">
      <formula>0</formula>
    </cfRule>
    <cfRule type="expression" dxfId="2519" priority="1986">
      <formula>JH$1="today"</formula>
    </cfRule>
    <cfRule type="expression" dxfId="2518" priority="1987">
      <formula>JP$1="today"</formula>
    </cfRule>
    <cfRule type="cellIs" dxfId="2517" priority="1988" operator="greaterThan">
      <formula>0</formula>
    </cfRule>
    <cfRule type="expression" dxfId="2516" priority="1989">
      <formula>JQ$1="today"</formula>
    </cfRule>
    <cfRule type="cellIs" dxfId="2515" priority="1990" operator="greaterThan">
      <formula>0</formula>
    </cfRule>
    <cfRule type="expression" dxfId="2514" priority="1991">
      <formula>IA$1="today"</formula>
    </cfRule>
    <cfRule type="expression" dxfId="2513" priority="1992">
      <formula>II$1="today"</formula>
    </cfRule>
    <cfRule type="cellIs" dxfId="2512" priority="1993" operator="greaterThan">
      <formula>0</formula>
    </cfRule>
    <cfRule type="expression" dxfId="2511" priority="1994">
      <formula>IA$1="today"</formula>
    </cfRule>
    <cfRule type="expression" dxfId="2510" priority="1995">
      <formula>II$1="today"</formula>
    </cfRule>
    <cfRule type="expression" dxfId="2509" priority="1996">
      <formula>JN$1="today"</formula>
    </cfRule>
    <cfRule type="expression" dxfId="2508" priority="1997">
      <formula>JQ$1="today"</formula>
    </cfRule>
    <cfRule type="cellIs" dxfId="2507" priority="1998" operator="greaterThan">
      <formula>0</formula>
    </cfRule>
    <cfRule type="expression" dxfId="2506" priority="1999">
      <formula>JM$1="today"</formula>
    </cfRule>
    <cfRule type="expression" dxfId="2505" priority="3034">
      <formula>JT$1="today"</formula>
    </cfRule>
    <cfRule type="cellIs" dxfId="2504" priority="3035" operator="greaterThan">
      <formula>0</formula>
    </cfRule>
    <cfRule type="expression" dxfId="2503" priority="3036">
      <formula>ID$1="today"</formula>
    </cfRule>
    <cfRule type="expression" dxfId="2502" priority="3037">
      <formula>IL$1="today"</formula>
    </cfRule>
    <cfRule type="cellIs" dxfId="2501" priority="3038" operator="greaterThan">
      <formula>0</formula>
    </cfRule>
    <cfRule type="expression" dxfId="2500" priority="3039">
      <formula>ID$1="today"</formula>
    </cfRule>
    <cfRule type="expression" dxfId="2499" priority="3040">
      <formula>IL$1="today"</formula>
    </cfRule>
    <cfRule type="expression" dxfId="2498" priority="3041">
      <formula>JQ$1="today"</formula>
    </cfRule>
    <cfRule type="expression" dxfId="2497" priority="3042">
      <formula>JT$1="today"</formula>
    </cfRule>
    <cfRule type="expression" dxfId="2496" priority="3043">
      <formula>JK$1="today"</formula>
    </cfRule>
    <cfRule type="cellIs" dxfId="2495" priority="3020" operator="greaterThan">
      <formula>0</formula>
    </cfRule>
    <cfRule type="expression" dxfId="2494" priority="3044">
      <formula>JN$1="today"</formula>
    </cfRule>
    <cfRule type="expression" dxfId="2493" priority="3045">
      <formula>JO$1="today"</formula>
    </cfRule>
    <cfRule type="expression" dxfId="2492" priority="3046">
      <formula>JP$1="today"</formula>
    </cfRule>
    <cfRule type="cellIs" dxfId="2491" priority="3047" operator="greaterThan">
      <formula>0</formula>
    </cfRule>
    <cfRule type="expression" dxfId="2490" priority="3048">
      <formula>JV$1="today"</formula>
    </cfRule>
    <cfRule type="expression" dxfId="2489" priority="3049">
      <formula>JT$1="today"</formula>
    </cfRule>
    <cfRule type="cellIs" dxfId="2488" priority="3050" operator="greaterThan">
      <formula>0</formula>
    </cfRule>
    <cfRule type="expression" dxfId="2487" priority="3051">
      <formula>JK$1="today"</formula>
    </cfRule>
    <cfRule type="expression" dxfId="2486" priority="3052">
      <formula>JS$1="today"</formula>
    </cfRule>
    <cfRule type="cellIs" dxfId="2485" priority="3053" operator="greaterThan">
      <formula>0</formula>
    </cfRule>
    <cfRule type="expression" dxfId="2484" priority="3054">
      <formula>JT$1="today"</formula>
    </cfRule>
    <cfRule type="cellIs" dxfId="2483" priority="3055" operator="greaterThan">
      <formula>0</formula>
    </cfRule>
    <cfRule type="expression" dxfId="2482" priority="3056">
      <formula>ID$1="today"</formula>
    </cfRule>
    <cfRule type="expression" dxfId="2481" priority="3057">
      <formula>IL$1="today"</formula>
    </cfRule>
    <cfRule type="cellIs" dxfId="2480" priority="3058" operator="greaterThan">
      <formula>0</formula>
    </cfRule>
    <cfRule type="expression" dxfId="2479" priority="3059">
      <formula>ID$1="today"</formula>
    </cfRule>
    <cfRule type="expression" dxfId="2478" priority="3060">
      <formula>IL$1="today"</formula>
    </cfRule>
    <cfRule type="expression" dxfId="2477" priority="3061">
      <formula>JQ$1="today"</formula>
    </cfRule>
    <cfRule type="expression" dxfId="2476" priority="3062">
      <formula>JT$1="today"</formula>
    </cfRule>
    <cfRule type="cellIs" dxfId="2475" priority="3063" operator="greaterThan">
      <formula>0</formula>
    </cfRule>
    <cfRule type="expression" dxfId="2474" priority="1930">
      <formula>JF$1="today"</formula>
    </cfRule>
    <cfRule type="expression" dxfId="2473" priority="3021">
      <formula>JQ$1="today"</formula>
    </cfRule>
    <cfRule type="expression" dxfId="2472" priority="1939">
      <formula>JK$1="today"</formula>
    </cfRule>
    <cfRule type="expression" dxfId="2471" priority="1938">
      <formula>JC$1="today"</formula>
    </cfRule>
    <cfRule type="cellIs" dxfId="2470" priority="1937" operator="greaterThan">
      <formula>0</formula>
    </cfRule>
    <cfRule type="expression" dxfId="2469" priority="1936">
      <formula>JL$1="today"</formula>
    </cfRule>
    <cfRule type="expression" dxfId="2468" priority="1935">
      <formula>JN$1="today"</formula>
    </cfRule>
    <cfRule type="cellIs" dxfId="2467" priority="1934" operator="greaterThan">
      <formula>0</formula>
    </cfRule>
    <cfRule type="expression" dxfId="2466" priority="1933">
      <formula>JH$1="today"</formula>
    </cfRule>
    <cfRule type="expression" dxfId="2465" priority="1932">
      <formula>JG$1="today"</formula>
    </cfRule>
    <cfRule type="expression" dxfId="2464" priority="1931">
      <formula>JI$1="today"</formula>
    </cfRule>
  </conditionalFormatting>
  <conditionalFormatting sqref="JN66 KJ79 KR85 KY91 LA91 JP142 KB157:KB161 KF161 KH163:KK165 KN163:KR165 KY167 LB167:LF169 LI167:LM179 KO168:KR168 KU168:KY168 LA169 KU169:KX170 KO169:KS182 KY170 LB170 LC170:LF173 LA171 KW171:KX173 KU171:KV183 LB172 LB174:LF174 KW174:KY183 LB175 LF175 LB176:LF183 LM180 LI180:LL182 LP181 LM182 KO183:KR183 LI183:LM183 LP183:LQ183">
    <cfRule type="expression" dxfId="2463" priority="5150">
      <formula>JT$1="today"</formula>
    </cfRule>
  </conditionalFormatting>
  <conditionalFormatting sqref="JN66">
    <cfRule type="expression" dxfId="2462" priority="1803">
      <formula>JG$1="today"</formula>
    </cfRule>
    <cfRule type="expression" dxfId="2461" priority="1804">
      <formula>JH$1="today"</formula>
    </cfRule>
    <cfRule type="cellIs" dxfId="2460" priority="1805" operator="greaterThan">
      <formula>0</formula>
    </cfRule>
    <cfRule type="expression" dxfId="2459" priority="1806">
      <formula>JN$1="today"</formula>
    </cfRule>
    <cfRule type="expression" dxfId="2458" priority="1807">
      <formula>JL$1="today"</formula>
    </cfRule>
    <cfRule type="cellIs" dxfId="2457" priority="1808" operator="greaterThan">
      <formula>0</formula>
    </cfRule>
    <cfRule type="expression" dxfId="2456" priority="1809">
      <formula>JC$1="today"</formula>
    </cfRule>
    <cfRule type="expression" dxfId="2455" priority="1810">
      <formula>JK$1="today"</formula>
    </cfRule>
    <cfRule type="expression" dxfId="2454" priority="1811">
      <formula>JL$1="today"</formula>
    </cfRule>
    <cfRule type="expression" dxfId="2453" priority="1812">
      <formula>JH$1="today"</formula>
    </cfRule>
    <cfRule type="expression" dxfId="2452" priority="1814">
      <formula>JI$1="today"</formula>
    </cfRule>
    <cfRule type="expression" dxfId="2451" priority="1815">
      <formula>JJ$1="today"</formula>
    </cfRule>
    <cfRule type="cellIs" dxfId="2450" priority="1816" operator="greaterThan">
      <formula>0</formula>
    </cfRule>
    <cfRule type="expression" dxfId="2449" priority="1817">
      <formula>JP$1="today"</formula>
    </cfRule>
    <cfRule type="expression" dxfId="2448" priority="1818">
      <formula>JN$1="today"</formula>
    </cfRule>
    <cfRule type="cellIs" dxfId="2447" priority="1819" operator="greaterThan">
      <formula>0</formula>
    </cfRule>
    <cfRule type="expression" dxfId="2446" priority="1820">
      <formula>JE$1="today"</formula>
    </cfRule>
    <cfRule type="expression" dxfId="2445" priority="1821">
      <formula>JM$1="today"</formula>
    </cfRule>
    <cfRule type="cellIs" dxfId="2444" priority="1822" operator="greaterThan">
      <formula>0</formula>
    </cfRule>
    <cfRule type="expression" dxfId="2443" priority="1823">
      <formula>JN$1="today"</formula>
    </cfRule>
    <cfRule type="cellIs" dxfId="2442" priority="1824" operator="greaterThan">
      <formula>0</formula>
    </cfRule>
    <cfRule type="expression" dxfId="2441" priority="1825">
      <formula>JQ$1="today"</formula>
    </cfRule>
    <cfRule type="cellIs" dxfId="2440" priority="1826" operator="greaterThan">
      <formula>0</formula>
    </cfRule>
    <cfRule type="expression" dxfId="2439" priority="1827">
      <formula>JN$1="today"</formula>
    </cfRule>
    <cfRule type="cellIs" dxfId="2438" priority="1828" operator="greaterThan">
      <formula>0</formula>
    </cfRule>
    <cfRule type="expression" dxfId="2437" priority="1829">
      <formula>JM$1="today"</formula>
    </cfRule>
    <cfRule type="expression" dxfId="2436" priority="1830">
      <formula>JK$1="today"</formula>
    </cfRule>
    <cfRule type="expression" dxfId="2435" priority="1831">
      <formula>JN$1="today"</formula>
    </cfRule>
    <cfRule type="expression" dxfId="2434" priority="1832">
      <formula>JL$1="today"</formula>
    </cfRule>
    <cfRule type="cellIs" dxfId="2433" priority="1833" operator="greaterThan">
      <formula>0</formula>
    </cfRule>
    <cfRule type="expression" dxfId="2432" priority="1834">
      <formula>JS$1="today"</formula>
    </cfRule>
    <cfRule type="expression" dxfId="2431" priority="1835">
      <formula>JQ$1="today"</formula>
    </cfRule>
    <cfRule type="cellIs" dxfId="2430" priority="1836" operator="greaterThan">
      <formula>0</formula>
    </cfRule>
    <cfRule type="expression" dxfId="2429" priority="1837">
      <formula>JH$1="today"</formula>
    </cfRule>
    <cfRule type="expression" dxfId="2428" priority="1838">
      <formula>JP$1="today"</formula>
    </cfRule>
    <cfRule type="cellIs" dxfId="2427" priority="1839" operator="greaterThan">
      <formula>0</formula>
    </cfRule>
    <cfRule type="cellIs" dxfId="2426" priority="1841" operator="greaterThan">
      <formula>0</formula>
    </cfRule>
    <cfRule type="expression" dxfId="2425" priority="1842">
      <formula>IA$1="today"</formula>
    </cfRule>
    <cfRule type="expression" dxfId="2424" priority="1843">
      <formula>II$1="today"</formula>
    </cfRule>
    <cfRule type="cellIs" dxfId="2423" priority="1844" operator="greaterThan">
      <formula>0</formula>
    </cfRule>
    <cfRule type="expression" dxfId="2422" priority="1845">
      <formula>IA$1="today"</formula>
    </cfRule>
    <cfRule type="expression" dxfId="2421" priority="1846">
      <formula>II$1="today"</formula>
    </cfRule>
    <cfRule type="expression" dxfId="2420" priority="1847">
      <formula>JN$1="today"</formula>
    </cfRule>
    <cfRule type="expression" dxfId="2419" priority="1848">
      <formula>JQ$1="today"</formula>
    </cfRule>
    <cfRule type="expression" dxfId="2418" priority="1849">
      <formula>JH$1="today"</formula>
    </cfRule>
    <cfRule type="expression" dxfId="2417" priority="1850">
      <formula>JK$1="today"</formula>
    </cfRule>
    <cfRule type="expression" dxfId="2416" priority="1851">
      <formula>JL$1="today"</formula>
    </cfRule>
    <cfRule type="expression" dxfId="2415" priority="1852">
      <formula>JM$1="today"</formula>
    </cfRule>
    <cfRule type="cellIs" dxfId="2414" priority="1853" operator="greaterThan">
      <formula>0</formula>
    </cfRule>
    <cfRule type="expression" dxfId="2413" priority="1854">
      <formula>JS$1="today"</formula>
    </cfRule>
    <cfRule type="expression" dxfId="2412" priority="1855">
      <formula>JQ$1="today"</formula>
    </cfRule>
    <cfRule type="cellIs" dxfId="2411" priority="1856" operator="greaterThan">
      <formula>0</formula>
    </cfRule>
    <cfRule type="expression" dxfId="2410" priority="1857">
      <formula>JH$1="today"</formula>
    </cfRule>
    <cfRule type="expression" dxfId="2409" priority="1858">
      <formula>JP$1="today"</formula>
    </cfRule>
    <cfRule type="cellIs" dxfId="2408" priority="1859" operator="greaterThan">
      <formula>0</formula>
    </cfRule>
    <cfRule type="expression" dxfId="2407" priority="1860">
      <formula>JQ$1="today"</formula>
    </cfRule>
    <cfRule type="cellIs" dxfId="2406" priority="1861" operator="greaterThan">
      <formula>0</formula>
    </cfRule>
    <cfRule type="expression" dxfId="2405" priority="1862">
      <formula>IA$1="today"</formula>
    </cfRule>
    <cfRule type="expression" dxfId="2404" priority="1863">
      <formula>II$1="today"</formula>
    </cfRule>
    <cfRule type="cellIs" dxfId="2403" priority="1864" operator="greaterThan">
      <formula>0</formula>
    </cfRule>
    <cfRule type="expression" dxfId="2402" priority="1865">
      <formula>IA$1="today"</formula>
    </cfRule>
    <cfRule type="expression" dxfId="2401" priority="1866">
      <formula>II$1="today"</formula>
    </cfRule>
    <cfRule type="expression" dxfId="2400" priority="1867">
      <formula>JN$1="today"</formula>
    </cfRule>
    <cfRule type="expression" dxfId="2399" priority="1868">
      <formula>JQ$1="today"</formula>
    </cfRule>
    <cfRule type="cellIs" dxfId="2398" priority="1869" operator="greaterThan">
      <formula>0</formula>
    </cfRule>
    <cfRule type="expression" dxfId="2397" priority="1870">
      <formula>JM$1="today"</formula>
    </cfRule>
    <cfRule type="expression" dxfId="2396" priority="1871">
      <formula>JK$1="today"</formula>
    </cfRule>
    <cfRule type="expression" dxfId="2395" priority="1872">
      <formula>JN$1="today"</formula>
    </cfRule>
    <cfRule type="expression" dxfId="2394" priority="1873">
      <formula>JL$1="today"</formula>
    </cfRule>
    <cfRule type="cellIs" dxfId="2393" priority="1875" operator="greaterThan">
      <formula>0</formula>
    </cfRule>
    <cfRule type="expression" dxfId="2392" priority="1876">
      <formula>JS$1="today"</formula>
    </cfRule>
    <cfRule type="expression" dxfId="2391" priority="1877">
      <formula>JQ$1="today"</formula>
    </cfRule>
    <cfRule type="cellIs" dxfId="2390" priority="1878" operator="greaterThan">
      <formula>0</formula>
    </cfRule>
    <cfRule type="expression" dxfId="2389" priority="1879">
      <formula>JH$1="today"</formula>
    </cfRule>
    <cfRule type="expression" dxfId="2388" priority="1880">
      <formula>JP$1="today"</formula>
    </cfRule>
    <cfRule type="cellIs" dxfId="2387" priority="1881" operator="greaterThan">
      <formula>0</formula>
    </cfRule>
    <cfRule type="expression" dxfId="2386" priority="1882">
      <formula>JQ$1="today"</formula>
    </cfRule>
    <cfRule type="cellIs" dxfId="2385" priority="1883" operator="greaterThan">
      <formula>0</formula>
    </cfRule>
    <cfRule type="expression" dxfId="2384" priority="1884">
      <formula>JT$1="today"</formula>
    </cfRule>
    <cfRule type="cellIs" dxfId="2383" priority="1885" operator="greaterThan">
      <formula>0</formula>
    </cfRule>
    <cfRule type="expression" dxfId="2382" priority="1886">
      <formula>JQ$1="today"</formula>
    </cfRule>
    <cfRule type="cellIs" dxfId="2381" priority="1887" operator="greaterThan">
      <formula>0</formula>
    </cfRule>
    <cfRule type="expression" dxfId="2380" priority="1888">
      <formula>JP$1="today"</formula>
    </cfRule>
    <cfRule type="expression" dxfId="2379" priority="1889">
      <formula>JN$1="today"</formula>
    </cfRule>
    <cfRule type="expression" dxfId="2378" priority="1890">
      <formula>JQ$1="today"</formula>
    </cfRule>
    <cfRule type="expression" dxfId="2377" priority="1891">
      <formula>JO$1="today"</formula>
    </cfRule>
    <cfRule type="cellIs" dxfId="2376" priority="1892" operator="greaterThan">
      <formula>0</formula>
    </cfRule>
    <cfRule type="expression" dxfId="2375" priority="1893">
      <formula>JV$1="today"</formula>
    </cfRule>
    <cfRule type="expression" dxfId="2374" priority="1894">
      <formula>JT$1="today"</formula>
    </cfRule>
    <cfRule type="cellIs" dxfId="2373" priority="1895" operator="greaterThan">
      <formula>0</formula>
    </cfRule>
    <cfRule type="expression" dxfId="2372" priority="1896">
      <formula>JK$1="today"</formula>
    </cfRule>
    <cfRule type="expression" dxfId="2371" priority="1897">
      <formula>JS$1="today"</formula>
    </cfRule>
    <cfRule type="cellIs" dxfId="2370" priority="1898" operator="greaterThan">
      <formula>0</formula>
    </cfRule>
    <cfRule type="expression" dxfId="2369" priority="1899">
      <formula>JT$1="today"</formula>
    </cfRule>
    <cfRule type="cellIs" dxfId="2368" priority="1900" operator="greaterThan">
      <formula>0</formula>
    </cfRule>
    <cfRule type="expression" dxfId="2367" priority="1901">
      <formula>ID$1="today"</formula>
    </cfRule>
    <cfRule type="expression" dxfId="2366" priority="1902">
      <formula>IL$1="today"</formula>
    </cfRule>
    <cfRule type="cellIs" dxfId="2365" priority="1903" operator="greaterThan">
      <formula>0</formula>
    </cfRule>
    <cfRule type="expression" dxfId="2364" priority="1904">
      <formula>ID$1="today"</formula>
    </cfRule>
    <cfRule type="expression" dxfId="2363" priority="1905">
      <formula>IL$1="today"</formula>
    </cfRule>
    <cfRule type="expression" dxfId="2362" priority="1906">
      <formula>JQ$1="today"</formula>
    </cfRule>
    <cfRule type="expression" dxfId="2361" priority="1907">
      <formula>JT$1="today"</formula>
    </cfRule>
    <cfRule type="expression" dxfId="2360" priority="1908">
      <formula>JK$1="today"</formula>
    </cfRule>
    <cfRule type="expression" dxfId="2359" priority="1909">
      <formula>JN$1="today"</formula>
    </cfRule>
    <cfRule type="expression" dxfId="2358" priority="1910">
      <formula>JO$1="today"</formula>
    </cfRule>
    <cfRule type="expression" dxfId="2357" priority="1911">
      <formula>JP$1="today"</formula>
    </cfRule>
    <cfRule type="cellIs" dxfId="2356" priority="1912" operator="greaterThan">
      <formula>0</formula>
    </cfRule>
    <cfRule type="expression" dxfId="2355" priority="1913">
      <formula>JV$1="today"</formula>
    </cfRule>
    <cfRule type="expression" dxfId="2354" priority="1914">
      <formula>JT$1="today"</formula>
    </cfRule>
    <cfRule type="cellIs" dxfId="2353" priority="1915" operator="greaterThan">
      <formula>0</formula>
    </cfRule>
    <cfRule type="expression" dxfId="2352" priority="1916">
      <formula>JK$1="today"</formula>
    </cfRule>
    <cfRule type="expression" dxfId="2351" priority="1917">
      <formula>JS$1="today"</formula>
    </cfRule>
    <cfRule type="cellIs" dxfId="2350" priority="1918" operator="greaterThan">
      <formula>0</formula>
    </cfRule>
    <cfRule type="expression" dxfId="2349" priority="1919">
      <formula>JT$1="today"</formula>
    </cfRule>
    <cfRule type="cellIs" dxfId="2348" priority="1920" operator="greaterThan">
      <formula>0</formula>
    </cfRule>
    <cfRule type="expression" dxfId="2347" priority="1921">
      <formula>ID$1="today"</formula>
    </cfRule>
    <cfRule type="expression" dxfId="2346" priority="1922">
      <formula>IL$1="today"</formula>
    </cfRule>
    <cfRule type="cellIs" dxfId="2345" priority="1923" operator="greaterThan">
      <formula>0</formula>
    </cfRule>
    <cfRule type="expression" dxfId="2344" priority="1924">
      <formula>ID$1="today"</formula>
    </cfRule>
    <cfRule type="expression" dxfId="2343" priority="1925">
      <formula>IL$1="today"</formula>
    </cfRule>
    <cfRule type="expression" dxfId="2342" priority="1926">
      <formula>JQ$1="today"</formula>
    </cfRule>
    <cfRule type="expression" dxfId="2341" priority="1927">
      <formula>JT$1="today"</formula>
    </cfRule>
    <cfRule type="cellIs" dxfId="2340" priority="1928" operator="greaterThan">
      <formula>0</formula>
    </cfRule>
    <cfRule type="expression" dxfId="2339" priority="1929">
      <formula>JR$1="today"</formula>
    </cfRule>
    <cfRule type="expression" dxfId="2338" priority="1840">
      <formula>JQ$1="today"</formula>
    </cfRule>
    <cfRule type="expression" dxfId="2337" priority="5446">
      <formula>IN$1="today"</formula>
    </cfRule>
    <cfRule type="expression" dxfId="2336" priority="5445">
      <formula>IF$1="today"</formula>
    </cfRule>
    <cfRule type="cellIs" dxfId="2335" priority="5444" operator="greaterThan">
      <formula>0</formula>
    </cfRule>
    <cfRule type="expression" dxfId="2334" priority="5443">
      <formula>JV$1="today"</formula>
    </cfRule>
    <cfRule type="cellIs" dxfId="2333" priority="5442" operator="greaterThan">
      <formula>0</formula>
    </cfRule>
    <cfRule type="expression" dxfId="2332" priority="5441">
      <formula>JU$1="today"</formula>
    </cfRule>
    <cfRule type="expression" dxfId="2331" priority="5440">
      <formula>JM$1="today"</formula>
    </cfRule>
    <cfRule type="cellIs" dxfId="2330" priority="5439" operator="greaterThan">
      <formula>0</formula>
    </cfRule>
    <cfRule type="expression" dxfId="2329" priority="5438">
      <formula>JV$1="today"</formula>
    </cfRule>
    <cfRule type="expression" dxfId="2328" priority="5437">
      <formula>JX$1="today"</formula>
    </cfRule>
    <cfRule type="cellIs" dxfId="2327" priority="5436" operator="greaterThan">
      <formula>0</formula>
    </cfRule>
    <cfRule type="expression" dxfId="2326" priority="5435">
      <formula>JR$1="today"</formula>
    </cfRule>
    <cfRule type="expression" dxfId="2325" priority="5434">
      <formula>JQ$1="today"</formula>
    </cfRule>
    <cfRule type="expression" dxfId="2324" priority="5433">
      <formula>JP$1="today"</formula>
    </cfRule>
    <cfRule type="expression" dxfId="2323" priority="5432">
      <formula>JM$1="today"</formula>
    </cfRule>
    <cfRule type="expression" dxfId="2322" priority="5431">
      <formula>JV$1="today"</formula>
    </cfRule>
    <cfRule type="expression" dxfId="2321" priority="5430">
      <formula>JS$1="today"</formula>
    </cfRule>
    <cfRule type="expression" dxfId="2320" priority="5429">
      <formula>IN$1="today"</formula>
    </cfRule>
    <cfRule type="expression" dxfId="2319" priority="5428">
      <formula>IF$1="today"</formula>
    </cfRule>
    <cfRule type="cellIs" dxfId="2318" priority="5427" operator="greaterThan">
      <formula>0</formula>
    </cfRule>
    <cfRule type="expression" dxfId="2317" priority="5426">
      <formula>IN$1="today"</formula>
    </cfRule>
    <cfRule type="expression" dxfId="2316" priority="5425">
      <formula>IF$1="today"</formula>
    </cfRule>
    <cfRule type="cellIs" dxfId="2315" priority="5424" operator="greaterThan">
      <formula>0</formula>
    </cfRule>
    <cfRule type="expression" dxfId="2314" priority="5423">
      <formula>JV$1="today"</formula>
    </cfRule>
    <cfRule type="cellIs" dxfId="2313" priority="5422" operator="greaterThan">
      <formula>0</formula>
    </cfRule>
    <cfRule type="expression" dxfId="2312" priority="5421">
      <formula>JU$1="today"</formula>
    </cfRule>
    <cfRule type="expression" dxfId="2311" priority="5420">
      <formula>JM$1="today"</formula>
    </cfRule>
    <cfRule type="cellIs" dxfId="2310" priority="5419" operator="greaterThan">
      <formula>0</formula>
    </cfRule>
    <cfRule type="expression" dxfId="2309" priority="5418">
      <formula>JV$1="today"</formula>
    </cfRule>
    <cfRule type="expression" dxfId="2308" priority="5417">
      <formula>JX$1="today"</formula>
    </cfRule>
    <cfRule type="cellIs" dxfId="2307" priority="5416" operator="greaterThan">
      <formula>0</formula>
    </cfRule>
    <cfRule type="expression" dxfId="2306" priority="5414">
      <formula>JQ$1="today"</formula>
    </cfRule>
    <cfRule type="expression" dxfId="2305" priority="5413">
      <formula>JS$1="today"</formula>
    </cfRule>
    <cfRule type="expression" dxfId="2304" priority="5412">
      <formula>JP$1="today"</formula>
    </cfRule>
    <cfRule type="expression" dxfId="2303" priority="5411">
      <formula>JR$1="today"</formula>
    </cfRule>
    <cfRule type="cellIs" dxfId="2302" priority="5410" operator="greaterThan">
      <formula>0</formula>
    </cfRule>
    <cfRule type="expression" dxfId="2301" priority="5409">
      <formula>JS$1="today"</formula>
    </cfRule>
    <cfRule type="cellIs" dxfId="2300" priority="5408" operator="greaterThan">
      <formula>0</formula>
    </cfRule>
    <cfRule type="expression" dxfId="2299" priority="5407">
      <formula>JV$1="today"</formula>
    </cfRule>
    <cfRule type="cellIs" dxfId="2298" priority="5406" operator="greaterThan">
      <formula>0</formula>
    </cfRule>
    <cfRule type="expression" dxfId="2297" priority="5405">
      <formula>JS$1="today"</formula>
    </cfRule>
    <cfRule type="cellIs" dxfId="2296" priority="5404" operator="greaterThan">
      <formula>0</formula>
    </cfRule>
    <cfRule type="expression" dxfId="2295" priority="5403">
      <formula>JR$1="today"</formula>
    </cfRule>
    <cfRule type="expression" dxfId="2294" priority="5402">
      <formula>JJ$1="today"</formula>
    </cfRule>
    <cfRule type="cellIs" dxfId="2293" priority="5401" operator="greaterThan">
      <formula>0</formula>
    </cfRule>
    <cfRule type="expression" dxfId="2292" priority="5400">
      <formula>JS$1="today"</formula>
    </cfRule>
    <cfRule type="expression" dxfId="2291" priority="5399">
      <formula>JU$1="today"</formula>
    </cfRule>
    <cfRule type="cellIs" dxfId="2290" priority="5398" operator="greaterThan">
      <formula>0</formula>
    </cfRule>
    <cfRule type="expression" dxfId="2289" priority="5397">
      <formula>JO$1="today"</formula>
    </cfRule>
    <cfRule type="expression" dxfId="2288" priority="5396">
      <formula>JN$1="today"</formula>
    </cfRule>
    <cfRule type="expression" dxfId="2287" priority="5394">
      <formula>JM$1="today"</formula>
    </cfRule>
    <cfRule type="expression" dxfId="2286" priority="1801">
      <formula>JF$1="today"</formula>
    </cfRule>
    <cfRule type="cellIs" dxfId="2285" priority="5447" operator="greaterThan">
      <formula>0</formula>
    </cfRule>
    <cfRule type="expression" dxfId="2284" priority="5448">
      <formula>IF$1="today"</formula>
    </cfRule>
    <cfRule type="expression" dxfId="2283" priority="5449">
      <formula>IN$1="today"</formula>
    </cfRule>
    <cfRule type="expression" dxfId="2282" priority="5450">
      <formula>JS$1="today"</formula>
    </cfRule>
    <cfRule type="expression" dxfId="2281" priority="5451">
      <formula>JV$1="today"</formula>
    </cfRule>
    <cfRule type="cellIs" dxfId="2280" priority="5452" operator="greaterThan">
      <formula>0</formula>
    </cfRule>
    <cfRule type="expression" dxfId="2279" priority="5453">
      <formula>JT$1="today"</formula>
    </cfRule>
    <cfRule type="expression" dxfId="2278" priority="1802">
      <formula>JI$1="today"</formula>
    </cfRule>
  </conditionalFormatting>
  <conditionalFormatting sqref="JN67">
    <cfRule type="expression" dxfId="2277" priority="5">
      <formula>JO$1="today"</formula>
    </cfRule>
  </conditionalFormatting>
  <conditionalFormatting sqref="JN93:JN106 LM101 LO101:LP101 JN130 JN132 HY135:HZ135 IY137:IZ137 JN153 JN155 JN170:JN185 HG49:HI49">
    <cfRule type="expression" dxfId="2276" priority="5068">
      <formula>HA$1="today"</formula>
    </cfRule>
  </conditionalFormatting>
  <conditionalFormatting sqref="JN149">
    <cfRule type="expression" dxfId="2275" priority="4186">
      <formula>JH$1="today"</formula>
    </cfRule>
  </conditionalFormatting>
  <conditionalFormatting sqref="JO39:JO55 HO47:HP47 HV52 HV53:HY55 IK55 HV56:HW106 JP66 JR67 KG70 KA71 KH77 KI79 LB93:LC93 LC95:LE95 LH97:LI97 LI99:LK99 LK101 LM101 LO101:LP101 LT105:LT106 HV107:HV125 HN125:HO125 HV127 IR135:IU135 JM141 HV141:HW142 JT151 HV151:HW152 HV157:HW162 KG161 HV175:HW184">
    <cfRule type="expression" dxfId="2274" priority="5079">
      <formula>HO$1="today"</formula>
    </cfRule>
  </conditionalFormatting>
  <conditionalFormatting sqref="JO64">
    <cfRule type="expression" dxfId="2273" priority="2894">
      <formula>JS$1="today"</formula>
    </cfRule>
  </conditionalFormatting>
  <conditionalFormatting sqref="JO66:JP66">
    <cfRule type="expression" dxfId="2272" priority="2987">
      <formula>JR$1="today"</formula>
    </cfRule>
  </conditionalFormatting>
  <conditionalFormatting sqref="JO147:JP147">
    <cfRule type="expression" dxfId="2271" priority="5146">
      <formula>IB$1="today"</formula>
    </cfRule>
    <cfRule type="expression" dxfId="2270" priority="5152">
      <formula>II$1="today"</formula>
    </cfRule>
  </conditionalFormatting>
  <conditionalFormatting sqref="JP66 JI65 JW66">
    <cfRule type="expression" dxfId="2269" priority="2498">
      <formula>JN$1="today"</formula>
    </cfRule>
  </conditionalFormatting>
  <conditionalFormatting sqref="JP66">
    <cfRule type="expression" dxfId="2268" priority="2990">
      <formula>JW$1="today"</formula>
    </cfRule>
    <cfRule type="cellIs" dxfId="2267" priority="2988" operator="greaterThan">
      <formula>0</formula>
    </cfRule>
    <cfRule type="expression" dxfId="2266" priority="2986">
      <formula>JR$1="today"</formula>
    </cfRule>
    <cfRule type="expression" dxfId="2265" priority="2985">
      <formula>JQ$1="today"</formula>
    </cfRule>
    <cfRule type="expression" dxfId="2264" priority="2984">
      <formula>JN$1="today"</formula>
    </cfRule>
    <cfRule type="expression" dxfId="2263" priority="2983">
      <formula>JW$1="today"</formula>
    </cfRule>
    <cfRule type="expression" dxfId="2262" priority="2982">
      <formula>JT$1="today"</formula>
    </cfRule>
    <cfRule type="expression" dxfId="2261" priority="2980">
      <formula>IG$1="today"</formula>
    </cfRule>
    <cfRule type="cellIs" dxfId="2260" priority="2979" operator="greaterThan">
      <formula>0</formula>
    </cfRule>
    <cfRule type="expression" dxfId="2259" priority="2978">
      <formula>IO$1="today"</formula>
    </cfRule>
    <cfRule type="expression" dxfId="2258" priority="2977">
      <formula>IG$1="today"</formula>
    </cfRule>
    <cfRule type="cellIs" dxfId="2257" priority="2976" operator="greaterThan">
      <formula>0</formula>
    </cfRule>
    <cfRule type="expression" dxfId="2256" priority="2975">
      <formula>JW$1="today"</formula>
    </cfRule>
    <cfRule type="cellIs" dxfId="2255" priority="2974" operator="greaterThan">
      <formula>0</formula>
    </cfRule>
    <cfRule type="expression" dxfId="2254" priority="2973">
      <formula>JV$1="today"</formula>
    </cfRule>
    <cfRule type="expression" dxfId="2253" priority="2972">
      <formula>JN$1="today"</formula>
    </cfRule>
    <cfRule type="cellIs" dxfId="2252" priority="2971" operator="greaterThan">
      <formula>0</formula>
    </cfRule>
    <cfRule type="expression" dxfId="2251" priority="2970">
      <formula>JW$1="today"</formula>
    </cfRule>
    <cfRule type="expression" dxfId="2250" priority="2969">
      <formula>JY$1="today"</formula>
    </cfRule>
    <cfRule type="cellIs" dxfId="2249" priority="2968" operator="greaterThan">
      <formula>0</formula>
    </cfRule>
    <cfRule type="expression" dxfId="2248" priority="2966">
      <formula>JR$1="today"</formula>
    </cfRule>
    <cfRule type="expression" dxfId="2247" priority="2965">
      <formula>JT$1="today"</formula>
    </cfRule>
    <cfRule type="expression" dxfId="2246" priority="2964">
      <formula>JQ$1="today"</formula>
    </cfRule>
    <cfRule type="expression" dxfId="2245" priority="2963">
      <formula>JS$1="today"</formula>
    </cfRule>
    <cfRule type="expression" dxfId="2244" priority="2989">
      <formula>JY$1="today"</formula>
    </cfRule>
    <cfRule type="expression" dxfId="2243" priority="2961">
      <formula>JT$1="today"</formula>
    </cfRule>
    <cfRule type="cellIs" dxfId="2242" priority="2960" operator="greaterThan">
      <formula>0</formula>
    </cfRule>
    <cfRule type="expression" dxfId="2241" priority="2959">
      <formula>JW$1="today"</formula>
    </cfRule>
    <cfRule type="cellIs" dxfId="2240" priority="2958" operator="greaterThan">
      <formula>0</formula>
    </cfRule>
    <cfRule type="expression" dxfId="2239" priority="2957">
      <formula>JT$1="today"</formula>
    </cfRule>
    <cfRule type="cellIs" dxfId="2238" priority="2956" operator="greaterThan">
      <formula>0</formula>
    </cfRule>
    <cfRule type="expression" dxfId="2237" priority="2955">
      <formula>JS$1="today"</formula>
    </cfRule>
    <cfRule type="expression" dxfId="2236" priority="2954">
      <formula>JK$1="today"</formula>
    </cfRule>
    <cfRule type="cellIs" dxfId="2235" priority="2953" operator="greaterThan">
      <formula>0</formula>
    </cfRule>
    <cfRule type="expression" dxfId="2234" priority="2997">
      <formula>IG$1="today"</formula>
    </cfRule>
    <cfRule type="expression" dxfId="2233" priority="2952">
      <formula>JT$1="today"</formula>
    </cfRule>
    <cfRule type="expression" dxfId="2232" priority="2949">
      <formula>JP$1="today"</formula>
    </cfRule>
    <cfRule type="expression" dxfId="2231" priority="2947">
      <formula>JQ$1="today"</formula>
    </cfRule>
    <cfRule type="expression" dxfId="2230" priority="2946">
      <formula>JN$1="today"</formula>
    </cfRule>
    <cfRule type="expression" dxfId="2229" priority="2981">
      <formula>IO$1="today"</formula>
    </cfRule>
    <cfRule type="cellIs" dxfId="2228" priority="2996" operator="greaterThan">
      <formula>0</formula>
    </cfRule>
    <cfRule type="expression" dxfId="2227" priority="2995">
      <formula>JW$1="today"</formula>
    </cfRule>
    <cfRule type="expression" dxfId="2226" priority="2951">
      <formula>JV$1="today"</formula>
    </cfRule>
    <cfRule type="expression" dxfId="2225" priority="3005">
      <formula>JU$1="today"</formula>
    </cfRule>
    <cfRule type="cellIs" dxfId="2224" priority="3004" operator="greaterThan">
      <formula>0</formula>
    </cfRule>
    <cfRule type="expression" dxfId="2223" priority="3003">
      <formula>JW$1="today"</formula>
    </cfRule>
    <cfRule type="cellIs" dxfId="2222" priority="2994" operator="greaterThan">
      <formula>0</formula>
    </cfRule>
    <cfRule type="expression" dxfId="2221" priority="3002">
      <formula>JT$1="today"</formula>
    </cfRule>
    <cfRule type="cellIs" dxfId="2220" priority="2962" operator="greaterThan">
      <formula>0</formula>
    </cfRule>
    <cfRule type="expression" dxfId="2219" priority="3001">
      <formula>IO$1="today"</formula>
    </cfRule>
    <cfRule type="cellIs" dxfId="2218" priority="2950" operator="greaterThan">
      <formula>0</formula>
    </cfRule>
    <cfRule type="expression" dxfId="2217" priority="3000">
      <formula>IG$1="today"</formula>
    </cfRule>
    <cfRule type="expression" dxfId="2216" priority="2993">
      <formula>JV$1="today"</formula>
    </cfRule>
    <cfRule type="cellIs" dxfId="2215" priority="2999" operator="greaterThan">
      <formula>0</formula>
    </cfRule>
    <cfRule type="expression" dxfId="2214" priority="2992">
      <formula>JN$1="today"</formula>
    </cfRule>
    <cfRule type="cellIs" dxfId="2213" priority="2991" operator="greaterThan">
      <formula>0</formula>
    </cfRule>
    <cfRule type="expression" dxfId="2212" priority="2998">
      <formula>IO$1="today"</formula>
    </cfRule>
  </conditionalFormatting>
  <conditionalFormatting sqref="JP66:JP67">
    <cfRule type="expression" dxfId="2211" priority="2948">
      <formula>JO$1="today"</formula>
    </cfRule>
  </conditionalFormatting>
  <conditionalFormatting sqref="JP142">
    <cfRule type="expression" dxfId="2210" priority="1368">
      <formula>JH$1="today"</formula>
    </cfRule>
    <cfRule type="expression" dxfId="2209" priority="1367">
      <formula>JV$1="today"</formula>
    </cfRule>
    <cfRule type="expression" dxfId="2208" priority="1366">
      <formula>JM$1="today"</formula>
    </cfRule>
    <cfRule type="expression" dxfId="2207" priority="1365">
      <formula>JH$1="today"</formula>
    </cfRule>
    <cfRule type="expression" dxfId="2206" priority="1364">
      <formula>JJ$1="today"</formula>
    </cfRule>
    <cfRule type="expression" dxfId="2205" priority="1363">
      <formula>JK$1="today"</formula>
    </cfRule>
    <cfRule type="expression" dxfId="2204" priority="1362">
      <formula>JO$1="today"</formula>
    </cfRule>
    <cfRule type="expression" dxfId="2203" priority="1361">
      <formula>JQ$1="today"</formula>
    </cfRule>
    <cfRule type="expression" dxfId="2202" priority="1360">
      <formula>JN$1="today"</formula>
    </cfRule>
    <cfRule type="expression" dxfId="2201" priority="1359">
      <formula>II$1="today"</formula>
    </cfRule>
    <cfRule type="expression" dxfId="2200" priority="1358">
      <formula>IA$1="today"</formula>
    </cfRule>
    <cfRule type="expression" dxfId="2199" priority="1356">
      <formula>II$1="today"</formula>
    </cfRule>
    <cfRule type="expression" dxfId="2198" priority="1355">
      <formula>IA$1="today"</formula>
    </cfRule>
    <cfRule type="cellIs" dxfId="2197" priority="1354" operator="greaterThan">
      <formula>0</formula>
    </cfRule>
    <cfRule type="expression" dxfId="2196" priority="1353">
      <formula>JQ$1="today"</formula>
    </cfRule>
    <cfRule type="cellIs" dxfId="2195" priority="1352" operator="greaterThan">
      <formula>0</formula>
    </cfRule>
    <cfRule type="expression" dxfId="2194" priority="1351">
      <formula>JP$1="today"</formula>
    </cfRule>
    <cfRule type="expression" dxfId="2193" priority="1350">
      <formula>JH$1="today"</formula>
    </cfRule>
    <cfRule type="cellIs" dxfId="2192" priority="1349" operator="greaterThan">
      <formula>0</formula>
    </cfRule>
    <cfRule type="expression" dxfId="2191" priority="1348">
      <formula>JQ$1="today"</formula>
    </cfRule>
    <cfRule type="expression" dxfId="2190" priority="1347">
      <formula>JS$1="today"</formula>
    </cfRule>
    <cfRule type="cellIs" dxfId="2189" priority="1346" operator="greaterThan">
      <formula>0</formula>
    </cfRule>
    <cfRule type="expression" dxfId="2188" priority="1345">
      <formula>JL$1="today"</formula>
    </cfRule>
    <cfRule type="expression" dxfId="2187" priority="1344">
      <formula>JN$1="today"</formula>
    </cfRule>
    <cfRule type="expression" dxfId="2186" priority="1343">
      <formula>JM$1="today"</formula>
    </cfRule>
    <cfRule type="cellIs" dxfId="2185" priority="1342" operator="greaterThan">
      <formula>0</formula>
    </cfRule>
    <cfRule type="expression" dxfId="2184" priority="1341">
      <formula>JN$1="today"</formula>
    </cfRule>
    <cfRule type="cellIs" dxfId="2183" priority="1340" operator="greaterThan">
      <formula>0</formula>
    </cfRule>
    <cfRule type="expression" dxfId="2182" priority="1339">
      <formula>JQ$1="today"</formula>
    </cfRule>
    <cfRule type="cellIs" dxfId="2181" priority="1338" operator="greaterThan">
      <formula>0</formula>
    </cfRule>
    <cfRule type="expression" dxfId="2180" priority="1337">
      <formula>JN$1="today"</formula>
    </cfRule>
    <cfRule type="cellIs" dxfId="2179" priority="1336" operator="greaterThan">
      <formula>0</formula>
    </cfRule>
    <cfRule type="expression" dxfId="2178" priority="1335">
      <formula>JM$1="today"</formula>
    </cfRule>
    <cfRule type="expression" dxfId="2177" priority="1334">
      <formula>JE$1="today"</formula>
    </cfRule>
    <cfRule type="cellIs" dxfId="2176" priority="1333" operator="greaterThan">
      <formula>0</formula>
    </cfRule>
    <cfRule type="expression" dxfId="2175" priority="1332">
      <formula>JN$1="today"</formula>
    </cfRule>
    <cfRule type="expression" dxfId="2174" priority="1331">
      <formula>JP$1="today"</formula>
    </cfRule>
    <cfRule type="cellIs" dxfId="2173" priority="1330" operator="greaterThan">
      <formula>0</formula>
    </cfRule>
    <cfRule type="expression" dxfId="2172" priority="1329">
      <formula>JJ$1="today"</formula>
    </cfRule>
    <cfRule type="expression" dxfId="2171" priority="1328">
      <formula>JI$1="today"</formula>
    </cfRule>
    <cfRule type="expression" dxfId="2170" priority="1327">
      <formula>JK$1="today"</formula>
    </cfRule>
    <cfRule type="expression" dxfId="2169" priority="1326">
      <formula>JH$1="today"</formula>
    </cfRule>
    <cfRule type="expression" dxfId="2168" priority="1325">
      <formula>JI$1="today"</formula>
    </cfRule>
    <cfRule type="expression" dxfId="2167" priority="1378">
      <formula>JN$1="today"</formula>
    </cfRule>
    <cfRule type="expression" dxfId="2166" priority="1377">
      <formula>JM$1="today"</formula>
    </cfRule>
    <cfRule type="expression" dxfId="2165" priority="1376">
      <formula>JE$1="today"</formula>
    </cfRule>
    <cfRule type="cellIs" dxfId="2164" priority="1375" operator="greaterThan">
      <formula>0</formula>
    </cfRule>
    <cfRule type="expression" dxfId="2163" priority="1374">
      <formula>JN$1="today"</formula>
    </cfRule>
    <cfRule type="expression" dxfId="2162" priority="1373">
      <formula>JP$1="today"</formula>
    </cfRule>
    <cfRule type="cellIs" dxfId="2161" priority="1372" operator="greaterThan">
      <formula>0</formula>
    </cfRule>
    <cfRule type="expression" dxfId="2160" priority="1371">
      <formula>JJ$1="today"</formula>
    </cfRule>
    <cfRule type="expression" dxfId="2159" priority="1370">
      <formula>JI$1="today"</formula>
    </cfRule>
    <cfRule type="expression" dxfId="2158" priority="1369">
      <formula>JK$1="today"</formula>
    </cfRule>
    <cfRule type="expression" dxfId="2157" priority="1602">
      <formula>KF$1="today"</formula>
    </cfRule>
    <cfRule type="expression" dxfId="2156" priority="1413">
      <formula>IK$1="today"</formula>
    </cfRule>
    <cfRule type="expression" dxfId="2155" priority="1609">
      <formula>KI$1="today"</formula>
    </cfRule>
    <cfRule type="cellIs" dxfId="2154" priority="1608" operator="greaterThan">
      <formula>0</formula>
    </cfRule>
    <cfRule type="expression" dxfId="2153" priority="1607">
      <formula>JR$1="today"</formula>
    </cfRule>
    <cfRule type="expression" dxfId="2152" priority="1606">
      <formula>JX$1="today"</formula>
    </cfRule>
    <cfRule type="expression" dxfId="2151" priority="1605">
      <formula>JZ$1="today"</formula>
    </cfRule>
    <cfRule type="expression" dxfId="2150" priority="1604">
      <formula>KE$1="today"</formula>
    </cfRule>
    <cfRule type="expression" dxfId="2149" priority="1601">
      <formula>KK$1="today"</formula>
    </cfRule>
    <cfRule type="expression" dxfId="2148" priority="1600">
      <formula>JH$1="today"</formula>
    </cfRule>
    <cfRule type="expression" dxfId="2147" priority="1599">
      <formula>JG$1="today"</formula>
    </cfRule>
    <cfRule type="expression" dxfId="2146" priority="1598">
      <formula>JN$1="today"</formula>
    </cfRule>
    <cfRule type="expression" dxfId="2145" priority="1597">
      <formula>JK$1="today"</formula>
    </cfRule>
    <cfRule type="expression" dxfId="2144" priority="1596">
      <formula>JE$1="today"</formula>
    </cfRule>
    <cfRule type="expression" dxfId="2143" priority="1595">
      <formula>JL$1="today"</formula>
    </cfRule>
    <cfRule type="expression" dxfId="2142" priority="1594">
      <formula>JN$1="today"</formula>
    </cfRule>
    <cfRule type="expression" dxfId="2141" priority="1593">
      <formula>JK$1="today"</formula>
    </cfRule>
    <cfRule type="expression" dxfId="2140" priority="1592">
      <formula>IF$1="today"</formula>
    </cfRule>
    <cfRule type="expression" dxfId="2139" priority="1591">
      <formula>HX$1="today"</formula>
    </cfRule>
    <cfRule type="cellIs" dxfId="2138" priority="1590" operator="greaterThan">
      <formula>0</formula>
    </cfRule>
    <cfRule type="expression" dxfId="2137" priority="1589">
      <formula>IF$1="today"</formula>
    </cfRule>
    <cfRule type="expression" dxfId="2136" priority="1588">
      <formula>HX$1="today"</formula>
    </cfRule>
    <cfRule type="cellIs" dxfId="2135" priority="1587" operator="greaterThan">
      <formula>0</formula>
    </cfRule>
    <cfRule type="expression" dxfId="2134" priority="1586">
      <formula>JN$1="today"</formula>
    </cfRule>
    <cfRule type="cellIs" dxfId="2133" priority="1585" operator="greaterThan">
      <formula>0</formula>
    </cfRule>
    <cfRule type="expression" dxfId="2132" priority="1584">
      <formula>JM$1="today"</formula>
    </cfRule>
    <cfRule type="expression" dxfId="2131" priority="1583">
      <formula>JE$1="today"</formula>
    </cfRule>
    <cfRule type="cellIs" dxfId="2130" priority="1582" operator="greaterThan">
      <formula>0</formula>
    </cfRule>
    <cfRule type="expression" dxfId="2129" priority="1581">
      <formula>JN$1="today"</formula>
    </cfRule>
    <cfRule type="expression" dxfId="2128" priority="1580">
      <formula>JP$1="today"</formula>
    </cfRule>
    <cfRule type="cellIs" dxfId="2127" priority="1579" operator="greaterThan">
      <formula>0</formula>
    </cfRule>
    <cfRule type="expression" dxfId="2126" priority="1578">
      <formula>JI$1="today"</formula>
    </cfRule>
    <cfRule type="expression" dxfId="2125" priority="1577">
      <formula>JK$1="today"</formula>
    </cfRule>
    <cfRule type="expression" dxfId="2124" priority="1576">
      <formula>JJ$1="today"</formula>
    </cfRule>
    <cfRule type="cellIs" dxfId="2123" priority="1575" operator="greaterThan">
      <formula>0</formula>
    </cfRule>
    <cfRule type="expression" dxfId="2122" priority="1574">
      <formula>JK$1="today"</formula>
    </cfRule>
    <cfRule type="cellIs" dxfId="2121" priority="1573" operator="greaterThan">
      <formula>0</formula>
    </cfRule>
    <cfRule type="expression" dxfId="2120" priority="1572">
      <formula>JN$1="today"</formula>
    </cfRule>
    <cfRule type="cellIs" dxfId="2119" priority="1571" operator="greaterThan">
      <formula>0</formula>
    </cfRule>
    <cfRule type="expression" dxfId="2118" priority="1570">
      <formula>JK$1="today"</formula>
    </cfRule>
    <cfRule type="cellIs" dxfId="2117" priority="1569" operator="greaterThan">
      <formula>0</formula>
    </cfRule>
    <cfRule type="expression" dxfId="2116" priority="1568">
      <formula>JJ$1="today"</formula>
    </cfRule>
    <cfRule type="expression" dxfId="2115" priority="1567">
      <formula>JB$1="today"</formula>
    </cfRule>
    <cfRule type="cellIs" dxfId="2114" priority="1566" operator="greaterThan">
      <formula>0</formula>
    </cfRule>
    <cfRule type="expression" dxfId="2113" priority="1565">
      <formula>JK$1="today"</formula>
    </cfRule>
    <cfRule type="expression" dxfId="2112" priority="1564">
      <formula>JM$1="today"</formula>
    </cfRule>
    <cfRule type="cellIs" dxfId="2111" priority="1563" operator="greaterThan">
      <formula>0</formula>
    </cfRule>
    <cfRule type="expression" dxfId="2110" priority="1562">
      <formula>JG$1="today"</formula>
    </cfRule>
    <cfRule type="expression" dxfId="2109" priority="1561">
      <formula>JF$1="today"</formula>
    </cfRule>
    <cfRule type="expression" dxfId="2108" priority="1560">
      <formula>JH$1="today"</formula>
    </cfRule>
    <cfRule type="expression" dxfId="2107" priority="1559">
      <formula>JE$1="today"</formula>
    </cfRule>
    <cfRule type="expression" dxfId="2106" priority="1558">
      <formula>JV$1="today"</formula>
    </cfRule>
    <cfRule type="cellIs" dxfId="2105" priority="1557" operator="greaterThan">
      <formula>0</formula>
    </cfRule>
    <cfRule type="expression" dxfId="2104" priority="1556">
      <formula>JX$1="today"</formula>
    </cfRule>
    <cfRule type="expression" dxfId="2103" priority="1555">
      <formula>JU$1="today"</formula>
    </cfRule>
    <cfRule type="expression" dxfId="2102" priority="1554">
      <formula>IP$1="today"</formula>
    </cfRule>
    <cfRule type="expression" dxfId="2101" priority="1553">
      <formula>IH$1="today"</formula>
    </cfRule>
    <cfRule type="cellIs" dxfId="2100" priority="1552" operator="greaterThan">
      <formula>0</formula>
    </cfRule>
    <cfRule type="expression" dxfId="2099" priority="1551">
      <formula>IP$1="today"</formula>
    </cfRule>
    <cfRule type="expression" dxfId="2098" priority="1550">
      <formula>IH$1="today"</formula>
    </cfRule>
    <cfRule type="cellIs" dxfId="2097" priority="1549" operator="greaterThan">
      <formula>0</formula>
    </cfRule>
    <cfRule type="expression" dxfId="2096" priority="1548">
      <formula>JX$1="today"</formula>
    </cfRule>
    <cfRule type="cellIs" dxfId="2095" priority="1547" operator="greaterThan">
      <formula>0</formula>
    </cfRule>
    <cfRule type="expression" dxfId="2094" priority="1546">
      <formula>JW$1="today"</formula>
    </cfRule>
    <cfRule type="expression" dxfId="2093" priority="1545">
      <formula>JO$1="today"</formula>
    </cfRule>
    <cfRule type="cellIs" dxfId="2092" priority="1544" operator="greaterThan">
      <formula>0</formula>
    </cfRule>
    <cfRule type="expression" dxfId="2091" priority="1542">
      <formula>JZ$1="today"</formula>
    </cfRule>
    <cfRule type="cellIs" dxfId="2090" priority="1541" operator="greaterThan">
      <formula>0</formula>
    </cfRule>
    <cfRule type="expression" dxfId="2089" priority="1540">
      <formula>JT$1="today"</formula>
    </cfRule>
    <cfRule type="expression" dxfId="2088" priority="1539">
      <formula>JS$1="today"</formula>
    </cfRule>
    <cfRule type="expression" dxfId="2087" priority="1538">
      <formula>JR$1="today"</formula>
    </cfRule>
    <cfRule type="expression" dxfId="2086" priority="1537">
      <formula>JO$1="today"</formula>
    </cfRule>
    <cfRule type="expression" dxfId="2085" priority="1536">
      <formula>JX$1="today"</formula>
    </cfRule>
    <cfRule type="expression" dxfId="2084" priority="1535">
      <formula>JU$1="today"</formula>
    </cfRule>
    <cfRule type="expression" dxfId="2083" priority="1534">
      <formula>IP$1="today"</formula>
    </cfRule>
    <cfRule type="expression" dxfId="2082" priority="1533">
      <formula>IH$1="today"</formula>
    </cfRule>
    <cfRule type="cellIs" dxfId="2081" priority="1532" operator="greaterThan">
      <formula>0</formula>
    </cfRule>
    <cfRule type="expression" dxfId="2080" priority="1531">
      <formula>IP$1="today"</formula>
    </cfRule>
    <cfRule type="expression" dxfId="2079" priority="1530">
      <formula>IH$1="today"</formula>
    </cfRule>
    <cfRule type="cellIs" dxfId="2078" priority="1529" operator="greaterThan">
      <formula>0</formula>
    </cfRule>
    <cfRule type="expression" dxfId="2077" priority="1528">
      <formula>JX$1="today"</formula>
    </cfRule>
    <cfRule type="cellIs" dxfId="2076" priority="1527" operator="greaterThan">
      <formula>0</formula>
    </cfRule>
    <cfRule type="expression" dxfId="2075" priority="1526">
      <formula>JW$1="today"</formula>
    </cfRule>
    <cfRule type="expression" dxfId="2074" priority="1525">
      <formula>JO$1="today"</formula>
    </cfRule>
    <cfRule type="cellIs" dxfId="2073" priority="1524" operator="greaterThan">
      <formula>0</formula>
    </cfRule>
    <cfRule type="expression" dxfId="2072" priority="1523">
      <formula>JX$1="today"</formula>
    </cfRule>
    <cfRule type="expression" dxfId="2071" priority="1522">
      <formula>JZ$1="today"</formula>
    </cfRule>
    <cfRule type="cellIs" dxfId="2070" priority="1521" operator="greaterThan">
      <formula>0</formula>
    </cfRule>
    <cfRule type="expression" dxfId="2069" priority="1520">
      <formula>JT$1="today"</formula>
    </cfRule>
    <cfRule type="expression" dxfId="2068" priority="1519">
      <formula>JS$1="today"</formula>
    </cfRule>
    <cfRule type="expression" dxfId="2067" priority="1518">
      <formula>JU$1="today"</formula>
    </cfRule>
    <cfRule type="expression" dxfId="2066" priority="1517">
      <formula>JR$1="today"</formula>
    </cfRule>
    <cfRule type="expression" dxfId="2065" priority="1516">
      <formula>JT$1="today"</formula>
    </cfRule>
    <cfRule type="cellIs" dxfId="2064" priority="1515" operator="greaterThan">
      <formula>0</formula>
    </cfRule>
    <cfRule type="expression" dxfId="2063" priority="1514">
      <formula>JU$1="today"</formula>
    </cfRule>
    <cfRule type="cellIs" dxfId="2062" priority="1513" operator="greaterThan">
      <formula>0</formula>
    </cfRule>
    <cfRule type="expression" dxfId="2061" priority="2895">
      <formula>JH$1="today"</formula>
    </cfRule>
    <cfRule type="expression" dxfId="2060" priority="2896">
      <formula>JK$1="today"</formula>
    </cfRule>
    <cfRule type="expression" dxfId="2059" priority="2897">
      <formula>JI$1="today"</formula>
    </cfRule>
    <cfRule type="expression" dxfId="2058" priority="2898">
      <formula>JJ$1="today"</formula>
    </cfRule>
    <cfRule type="cellIs" dxfId="2057" priority="2899" operator="greaterThan">
      <formula>0</formula>
    </cfRule>
    <cfRule type="expression" dxfId="2056" priority="2900">
      <formula>JP$1="today"</formula>
    </cfRule>
    <cfRule type="expression" dxfId="2055" priority="2901">
      <formula>JN$1="today"</formula>
    </cfRule>
    <cfRule type="cellIs" dxfId="2054" priority="2902" operator="greaterThan">
      <formula>0</formula>
    </cfRule>
    <cfRule type="expression" dxfId="2053" priority="2903">
      <formula>JE$1="today"</formula>
    </cfRule>
    <cfRule type="expression" dxfId="2052" priority="2904">
      <formula>JM$1="today"</formula>
    </cfRule>
    <cfRule type="cellIs" dxfId="2051" priority="2905" operator="greaterThan">
      <formula>0</formula>
    </cfRule>
    <cfRule type="expression" dxfId="2050" priority="2906">
      <formula>JN$1="today"</formula>
    </cfRule>
    <cfRule type="cellIs" dxfId="2049" priority="2907" operator="greaterThan">
      <formula>0</formula>
    </cfRule>
    <cfRule type="expression" dxfId="2048" priority="2908">
      <formula>JQ$1="today"</formula>
    </cfRule>
    <cfRule type="cellIs" dxfId="2047" priority="2909" operator="greaterThan">
      <formula>0</formula>
    </cfRule>
    <cfRule type="expression" dxfId="2046" priority="2910">
      <formula>JN$1="today"</formula>
    </cfRule>
    <cfRule type="cellIs" dxfId="2045" priority="2911" operator="greaterThan">
      <formula>0</formula>
    </cfRule>
    <cfRule type="expression" dxfId="2044" priority="2912">
      <formula>JM$1="today"</formula>
    </cfRule>
    <cfRule type="expression" dxfId="2043" priority="2913">
      <formula>JN$1="today"</formula>
    </cfRule>
    <cfRule type="expression" dxfId="2042" priority="2914">
      <formula>JL$1="today"</formula>
    </cfRule>
    <cfRule type="cellIs" dxfId="2041" priority="2915" operator="greaterThan">
      <formula>0</formula>
    </cfRule>
    <cfRule type="expression" dxfId="2040" priority="2916">
      <formula>JS$1="today"</formula>
    </cfRule>
    <cfRule type="expression" dxfId="2039" priority="2917">
      <formula>JQ$1="today"</formula>
    </cfRule>
    <cfRule type="cellIs" dxfId="2038" priority="2918" operator="greaterThan">
      <formula>0</formula>
    </cfRule>
    <cfRule type="expression" dxfId="2037" priority="2919">
      <formula>JH$1="today"</formula>
    </cfRule>
    <cfRule type="expression" dxfId="2036" priority="2920">
      <formula>JP$1="today"</formula>
    </cfRule>
    <cfRule type="expression" dxfId="2035" priority="1543">
      <formula>JX$1="today"</formula>
    </cfRule>
    <cfRule type="expression" dxfId="2034" priority="2922">
      <formula>JQ$1="today"</formula>
    </cfRule>
    <cfRule type="cellIs" dxfId="2033" priority="2923" operator="greaterThan">
      <formula>0</formula>
    </cfRule>
    <cfRule type="expression" dxfId="2032" priority="2924">
      <formula>IA$1="today"</formula>
    </cfRule>
    <cfRule type="expression" dxfId="2031" priority="2925">
      <formula>II$1="today"</formula>
    </cfRule>
    <cfRule type="cellIs" dxfId="2030" priority="2926" operator="greaterThan">
      <formula>0</formula>
    </cfRule>
    <cfRule type="expression" dxfId="2029" priority="2927">
      <formula>IA$1="today"</formula>
    </cfRule>
    <cfRule type="expression" dxfId="2028" priority="2928">
      <formula>II$1="today"</formula>
    </cfRule>
    <cfRule type="expression" dxfId="2027" priority="2929">
      <formula>JN$1="today"</formula>
    </cfRule>
    <cfRule type="expression" dxfId="2026" priority="2930">
      <formula>JQ$1="today"</formula>
    </cfRule>
    <cfRule type="expression" dxfId="2025" priority="2931">
      <formula>JO$1="today"</formula>
    </cfRule>
    <cfRule type="expression" dxfId="2024" priority="2932">
      <formula>JK$1="today"</formula>
    </cfRule>
    <cfRule type="expression" dxfId="2023" priority="2933">
      <formula>JJ$1="today"</formula>
    </cfRule>
    <cfRule type="expression" dxfId="2022" priority="2934">
      <formula>JH$1="today"</formula>
    </cfRule>
    <cfRule type="cellIs" dxfId="2021" priority="1357" operator="greaterThan">
      <formula>0</formula>
    </cfRule>
    <cfRule type="cellIs" dxfId="2020" priority="2921" operator="greaterThan">
      <formula>0</formula>
    </cfRule>
    <cfRule type="expression" dxfId="2019" priority="1512">
      <formula>JX$1="today"</formula>
    </cfRule>
    <cfRule type="cellIs" dxfId="2018" priority="1511" operator="greaterThan">
      <formula>0</formula>
    </cfRule>
    <cfRule type="expression" dxfId="2017" priority="1510">
      <formula>JU$1="today"</formula>
    </cfRule>
    <cfRule type="cellIs" dxfId="2016" priority="1509" operator="greaterThan">
      <formula>0</formula>
    </cfRule>
    <cfRule type="expression" dxfId="2015" priority="1508">
      <formula>JT$1="today"</formula>
    </cfRule>
    <cfRule type="expression" dxfId="2014" priority="1507">
      <formula>JL$1="today"</formula>
    </cfRule>
    <cfRule type="cellIs" dxfId="2013" priority="1506" operator="greaterThan">
      <formula>0</formula>
    </cfRule>
    <cfRule type="expression" dxfId="2012" priority="1505">
      <formula>JU$1="today"</formula>
    </cfRule>
    <cfRule type="expression" dxfId="2011" priority="1504">
      <formula>JW$1="today"</formula>
    </cfRule>
    <cfRule type="cellIs" dxfId="2010" priority="1503" operator="greaterThan">
      <formula>0</formula>
    </cfRule>
    <cfRule type="expression" dxfId="2009" priority="1502">
      <formula>JQ$1="today"</formula>
    </cfRule>
    <cfRule type="expression" dxfId="2008" priority="1501">
      <formula>JP$1="today"</formula>
    </cfRule>
    <cfRule type="expression" dxfId="2007" priority="1500">
      <formula>JR$1="today"</formula>
    </cfRule>
    <cfRule type="expression" dxfId="2006" priority="1499">
      <formula>JO$1="today"</formula>
    </cfRule>
    <cfRule type="expression" dxfId="2005" priority="1498">
      <formula>JV$1="today"</formula>
    </cfRule>
    <cfRule type="expression" dxfId="2004" priority="1497">
      <formula>JR$1="today"</formula>
    </cfRule>
    <cfRule type="expression" dxfId="2003" priority="1496">
      <formula>JT$1="today"</formula>
    </cfRule>
    <cfRule type="cellIs" dxfId="2002" priority="1495" operator="greaterThan">
      <formula>0</formula>
    </cfRule>
    <cfRule type="expression" dxfId="2001" priority="1494">
      <formula>JV$1="today"</formula>
    </cfRule>
    <cfRule type="expression" dxfId="2000" priority="1493">
      <formula>JS$1="today"</formula>
    </cfRule>
    <cfRule type="expression" dxfId="1999" priority="1492">
      <formula>IN$1="today"</formula>
    </cfRule>
    <cfRule type="expression" dxfId="1998" priority="1491">
      <formula>IF$1="today"</formula>
    </cfRule>
    <cfRule type="cellIs" dxfId="1997" priority="1490" operator="greaterThan">
      <formula>0</formula>
    </cfRule>
    <cfRule type="expression" dxfId="1996" priority="1489">
      <formula>IN$1="today"</formula>
    </cfRule>
    <cfRule type="expression" dxfId="1995" priority="1488">
      <formula>IF$1="today"</formula>
    </cfRule>
    <cfRule type="cellIs" dxfId="1994" priority="1487" operator="greaterThan">
      <formula>0</formula>
    </cfRule>
    <cfRule type="expression" dxfId="1993" priority="1486">
      <formula>JV$1="today"</formula>
    </cfRule>
    <cfRule type="cellIs" dxfId="1992" priority="1485" operator="greaterThan">
      <formula>0</formula>
    </cfRule>
    <cfRule type="expression" dxfId="1991" priority="1484">
      <formula>JU$1="today"</formula>
    </cfRule>
    <cfRule type="expression" dxfId="1990" priority="1483">
      <formula>JM$1="today"</formula>
    </cfRule>
    <cfRule type="cellIs" dxfId="1989" priority="1482" operator="greaterThan">
      <formula>0</formula>
    </cfRule>
    <cfRule type="expression" dxfId="1988" priority="1481">
      <formula>JV$1="today"</formula>
    </cfRule>
    <cfRule type="expression" dxfId="1987" priority="1480">
      <formula>JX$1="today"</formula>
    </cfRule>
    <cfRule type="cellIs" dxfId="1986" priority="1479" operator="greaterThan">
      <formula>0</formula>
    </cfRule>
    <cfRule type="expression" dxfId="1985" priority="1478">
      <formula>JR$1="today"</formula>
    </cfRule>
    <cfRule type="expression" dxfId="1984" priority="1477">
      <formula>JQ$1="today"</formula>
    </cfRule>
    <cfRule type="expression" dxfId="1983" priority="1476">
      <formula>JP$1="today"</formula>
    </cfRule>
    <cfRule type="expression" dxfId="1982" priority="1475">
      <formula>JM$1="today"</formula>
    </cfRule>
    <cfRule type="expression" dxfId="1981" priority="1474">
      <formula>JV$1="today"</formula>
    </cfRule>
    <cfRule type="expression" dxfId="1980" priority="1473">
      <formula>JS$1="today"</formula>
    </cfRule>
    <cfRule type="expression" dxfId="1979" priority="1472">
      <formula>IN$1="today"</formula>
    </cfRule>
    <cfRule type="expression" dxfId="1978" priority="1471">
      <formula>IF$1="today"</formula>
    </cfRule>
    <cfRule type="cellIs" dxfId="1977" priority="1470" operator="greaterThan">
      <formula>0</formula>
    </cfRule>
    <cfRule type="expression" dxfId="1976" priority="1469">
      <formula>IN$1="today"</formula>
    </cfRule>
    <cfRule type="expression" dxfId="1975" priority="1468">
      <formula>IF$1="today"</formula>
    </cfRule>
    <cfRule type="cellIs" dxfId="1974" priority="1467" operator="greaterThan">
      <formula>0</formula>
    </cfRule>
    <cfRule type="expression" dxfId="1973" priority="1466">
      <formula>JV$1="today"</formula>
    </cfRule>
    <cfRule type="cellIs" dxfId="1972" priority="1465" operator="greaterThan">
      <formula>0</formula>
    </cfRule>
    <cfRule type="expression" dxfId="1971" priority="1464">
      <formula>JU$1="today"</formula>
    </cfRule>
    <cfRule type="expression" dxfId="1970" priority="1463">
      <formula>JM$1="today"</formula>
    </cfRule>
    <cfRule type="cellIs" dxfId="1969" priority="1462" operator="greaterThan">
      <formula>0</formula>
    </cfRule>
    <cfRule type="expression" dxfId="1968" priority="1461">
      <formula>JV$1="today"</formula>
    </cfRule>
    <cfRule type="expression" dxfId="1967" priority="1460">
      <formula>JX$1="today"</formula>
    </cfRule>
    <cfRule type="cellIs" dxfId="1966" priority="1459" operator="greaterThan">
      <formula>0</formula>
    </cfRule>
    <cfRule type="expression" dxfId="1965" priority="1458">
      <formula>JQ$1="today"</formula>
    </cfRule>
    <cfRule type="expression" dxfId="1964" priority="1457">
      <formula>JS$1="today"</formula>
    </cfRule>
    <cfRule type="expression" dxfId="1963" priority="1456">
      <formula>JP$1="today"</formula>
    </cfRule>
    <cfRule type="expression" dxfId="1962" priority="1455">
      <formula>JR$1="today"</formula>
    </cfRule>
    <cfRule type="cellIs" dxfId="1961" priority="1454" operator="greaterThan">
      <formula>0</formula>
    </cfRule>
    <cfRule type="expression" dxfId="1960" priority="1453">
      <formula>JS$1="today"</formula>
    </cfRule>
    <cfRule type="cellIs" dxfId="1959" priority="1452" operator="greaterThan">
      <formula>0</formula>
    </cfRule>
    <cfRule type="expression" dxfId="1958" priority="1451">
      <formula>JV$1="today"</formula>
    </cfRule>
    <cfRule type="cellIs" dxfId="1957" priority="1450" operator="greaterThan">
      <formula>0</formula>
    </cfRule>
    <cfRule type="expression" dxfId="1956" priority="1449">
      <formula>JS$1="today"</formula>
    </cfRule>
    <cfRule type="cellIs" dxfId="1955" priority="1448" operator="greaterThan">
      <formula>0</formula>
    </cfRule>
    <cfRule type="expression" dxfId="1954" priority="1447">
      <formula>JR$1="today"</formula>
    </cfRule>
    <cfRule type="expression" dxfId="1953" priority="1446">
      <formula>JJ$1="today"</formula>
    </cfRule>
    <cfRule type="cellIs" dxfId="1952" priority="1445" operator="greaterThan">
      <formula>0</formula>
    </cfRule>
    <cfRule type="expression" dxfId="1951" priority="1444">
      <formula>JS$1="today"</formula>
    </cfRule>
    <cfRule type="expression" dxfId="1950" priority="1443">
      <formula>JU$1="today"</formula>
    </cfRule>
    <cfRule type="cellIs" dxfId="1949" priority="1442" operator="greaterThan">
      <formula>0</formula>
    </cfRule>
    <cfRule type="expression" dxfId="1948" priority="1440">
      <formula>JN$1="today"</formula>
    </cfRule>
    <cfRule type="expression" dxfId="1947" priority="1439">
      <formula>JP$1="today"</formula>
    </cfRule>
    <cfRule type="expression" dxfId="1946" priority="1438">
      <formula>JM$1="today"</formula>
    </cfRule>
    <cfRule type="expression" dxfId="1945" priority="1437">
      <formula>JO$1="today"</formula>
    </cfRule>
    <cfRule type="cellIs" dxfId="1944" priority="1436" operator="greaterThan">
      <formula>0</formula>
    </cfRule>
    <cfRule type="expression" dxfId="1943" priority="1435">
      <formula>JS$1="today"</formula>
    </cfRule>
    <cfRule type="expression" dxfId="1942" priority="1434">
      <formula>JP$1="today"</formula>
    </cfRule>
    <cfRule type="expression" dxfId="1941" priority="1433">
      <formula>IK$1="today"</formula>
    </cfRule>
    <cfRule type="expression" dxfId="1940" priority="1432">
      <formula>IC$1="today"</formula>
    </cfRule>
    <cfRule type="cellIs" dxfId="1939" priority="1431" operator="greaterThan">
      <formula>0</formula>
    </cfRule>
    <cfRule type="expression" dxfId="1938" priority="1430">
      <formula>IK$1="today"</formula>
    </cfRule>
    <cfRule type="expression" dxfId="1937" priority="1429">
      <formula>IC$1="today"</formula>
    </cfRule>
    <cfRule type="cellIs" dxfId="1936" priority="1428" operator="greaterThan">
      <formula>0</formula>
    </cfRule>
    <cfRule type="expression" dxfId="1935" priority="1427">
      <formula>JS$1="today"</formula>
    </cfRule>
    <cfRule type="cellIs" dxfId="1934" priority="1426" operator="greaterThan">
      <formula>0</formula>
    </cfRule>
    <cfRule type="expression" dxfId="1933" priority="1425">
      <formula>JR$1="today"</formula>
    </cfRule>
    <cfRule type="expression" dxfId="1932" priority="1424">
      <formula>JJ$1="today"</formula>
    </cfRule>
    <cfRule type="cellIs" dxfId="1931" priority="1423" operator="greaterThan">
      <formula>0</formula>
    </cfRule>
    <cfRule type="expression" dxfId="1930" priority="1422">
      <formula>JS$1="today"</formula>
    </cfRule>
    <cfRule type="expression" dxfId="1929" priority="1421">
      <formula>JU$1="today"</formula>
    </cfRule>
    <cfRule type="cellIs" dxfId="1928" priority="1420" operator="greaterThan">
      <formula>0</formula>
    </cfRule>
    <cfRule type="expression" dxfId="1927" priority="1419">
      <formula>JO$1="today"</formula>
    </cfRule>
    <cfRule type="expression" dxfId="1926" priority="1418">
      <formula>JN$1="today"</formula>
    </cfRule>
    <cfRule type="expression" dxfId="1925" priority="1417">
      <formula>JM$1="today"</formula>
    </cfRule>
    <cfRule type="expression" dxfId="1924" priority="1416">
      <formula>JJ$1="today"</formula>
    </cfRule>
    <cfRule type="expression" dxfId="1923" priority="1415">
      <formula>JS$1="today"</formula>
    </cfRule>
    <cfRule type="expression" dxfId="1922" priority="1414">
      <formula>JP$1="today"</formula>
    </cfRule>
    <cfRule type="expression" dxfId="1921" priority="1412">
      <formula>IC$1="today"</formula>
    </cfRule>
    <cfRule type="cellIs" dxfId="1920" priority="1411" operator="greaterThan">
      <formula>0</formula>
    </cfRule>
    <cfRule type="expression" dxfId="1919" priority="1410">
      <formula>IK$1="today"</formula>
    </cfRule>
    <cfRule type="expression" dxfId="1918" priority="1409">
      <formula>IC$1="today"</formula>
    </cfRule>
    <cfRule type="cellIs" dxfId="1917" priority="1408" operator="greaterThan">
      <formula>0</formula>
    </cfRule>
    <cfRule type="expression" dxfId="1916" priority="1407">
      <formula>JS$1="today"</formula>
    </cfRule>
    <cfRule type="cellIs" dxfId="1915" priority="1406" operator="greaterThan">
      <formula>0</formula>
    </cfRule>
    <cfRule type="expression" dxfId="1914" priority="1405">
      <formula>JR$1="today"</formula>
    </cfRule>
    <cfRule type="expression" dxfId="1913" priority="1404">
      <formula>JJ$1="today"</formula>
    </cfRule>
    <cfRule type="cellIs" dxfId="1912" priority="1403" operator="greaterThan">
      <formula>0</formula>
    </cfRule>
    <cfRule type="expression" dxfId="1911" priority="1402">
      <formula>JS$1="today"</formula>
    </cfRule>
    <cfRule type="expression" dxfId="1910" priority="1401">
      <formula>JU$1="today"</formula>
    </cfRule>
    <cfRule type="cellIs" dxfId="1909" priority="1400" operator="greaterThan">
      <formula>0</formula>
    </cfRule>
    <cfRule type="expression" dxfId="1908" priority="1399">
      <formula>JN$1="today"</formula>
    </cfRule>
    <cfRule type="expression" dxfId="1907" priority="1398">
      <formula>JP$1="today"</formula>
    </cfRule>
    <cfRule type="expression" dxfId="1906" priority="1397">
      <formula>JM$1="today"</formula>
    </cfRule>
    <cfRule type="expression" dxfId="1905" priority="1396">
      <formula>JO$1="today"</formula>
    </cfRule>
    <cfRule type="cellIs" dxfId="1904" priority="1395" operator="greaterThan">
      <formula>0</formula>
    </cfRule>
    <cfRule type="expression" dxfId="1903" priority="1394">
      <formula>JP$1="today"</formula>
    </cfRule>
    <cfRule type="cellIs" dxfId="1902" priority="1393" operator="greaterThan">
      <formula>0</formula>
    </cfRule>
    <cfRule type="expression" dxfId="1901" priority="1392">
      <formula>JS$1="today"</formula>
    </cfRule>
    <cfRule type="cellIs" dxfId="1900" priority="1391" operator="greaterThan">
      <formula>0</formula>
    </cfRule>
    <cfRule type="expression" dxfId="1899" priority="1390">
      <formula>JP$1="today"</formula>
    </cfRule>
    <cfRule type="cellIs" dxfId="1898" priority="1389" operator="greaterThan">
      <formula>0</formula>
    </cfRule>
    <cfRule type="expression" dxfId="1897" priority="1388">
      <formula>JO$1="today"</formula>
    </cfRule>
    <cfRule type="expression" dxfId="1896" priority="1387">
      <formula>JG$1="today"</formula>
    </cfRule>
    <cfRule type="cellIs" dxfId="1895" priority="1386" operator="greaterThan">
      <formula>0</formula>
    </cfRule>
    <cfRule type="expression" dxfId="1894" priority="1385">
      <formula>JP$1="today"</formula>
    </cfRule>
    <cfRule type="expression" dxfId="1893" priority="1384">
      <formula>JR$1="today"</formula>
    </cfRule>
    <cfRule type="cellIs" dxfId="1892" priority="1383" operator="greaterThan">
      <formula>0</formula>
    </cfRule>
    <cfRule type="expression" dxfId="1891" priority="1382">
      <formula>JL$1="today"</formula>
    </cfRule>
    <cfRule type="expression" dxfId="1890" priority="1381">
      <formula>JK$1="today"</formula>
    </cfRule>
    <cfRule type="expression" dxfId="1889" priority="1379">
      <formula>JJ$1="today"</formula>
    </cfRule>
  </conditionalFormatting>
  <conditionalFormatting sqref="JP142:JQ142">
    <cfRule type="expression" dxfId="1888" priority="1603">
      <formula>JS$1="today"</formula>
    </cfRule>
  </conditionalFormatting>
  <conditionalFormatting sqref="JS144">
    <cfRule type="expression" dxfId="1887" priority="2936">
      <formula>JH$1="today"</formula>
    </cfRule>
    <cfRule type="expression" dxfId="1886" priority="2937">
      <formula>JF$1="today"</formula>
    </cfRule>
    <cfRule type="expression" dxfId="1885" priority="2935">
      <formula>JE$1="today"</formula>
    </cfRule>
    <cfRule type="cellIs" dxfId="1884" priority="2939" operator="greaterThan">
      <formula>0</formula>
    </cfRule>
    <cfRule type="expression" dxfId="1883" priority="2940">
      <formula>JM$1="today"</formula>
    </cfRule>
    <cfRule type="expression" dxfId="1882" priority="2941">
      <formula>JK$1="today"</formula>
    </cfRule>
    <cfRule type="cellIs" dxfId="1881" priority="2942" operator="greaterThan">
      <formula>0</formula>
    </cfRule>
    <cfRule type="expression" dxfId="1880" priority="2943">
      <formula>JB$1="today"</formula>
    </cfRule>
    <cfRule type="expression" dxfId="1879" priority="2944">
      <formula>JJ$1="today"</formula>
    </cfRule>
    <cfRule type="expression" dxfId="1878" priority="2945">
      <formula>JK$1="today"</formula>
    </cfRule>
    <cfRule type="expression" dxfId="1877" priority="2938">
      <formula>JG$1="today"</formula>
    </cfRule>
  </conditionalFormatting>
  <conditionalFormatting sqref="JS130:JW130">
    <cfRule type="expression" dxfId="1876" priority="2822">
      <formula>IL$1="today"</formula>
    </cfRule>
    <cfRule type="expression" dxfId="1875" priority="2821">
      <formula>IX$1="today"</formula>
    </cfRule>
    <cfRule type="expression" dxfId="1874" priority="2820">
      <formula>JM$1="today"</formula>
    </cfRule>
  </conditionalFormatting>
  <conditionalFormatting sqref="JT69">
    <cfRule type="expression" dxfId="1873" priority="5147">
      <formula>JX$1="today"</formula>
    </cfRule>
  </conditionalFormatting>
  <conditionalFormatting sqref="JT144">
    <cfRule type="expression" dxfId="1872" priority="1316">
      <formula>JW$1="today"</formula>
    </cfRule>
  </conditionalFormatting>
  <conditionalFormatting sqref="JU87">
    <cfRule type="expression" dxfId="1871" priority="4224">
      <formula>JT$1="today"</formula>
    </cfRule>
  </conditionalFormatting>
  <conditionalFormatting sqref="JU142">
    <cfRule type="expression" dxfId="1870" priority="2099">
      <formula>JX$1="today"</formula>
    </cfRule>
    <cfRule type="expression" dxfId="1869" priority="2100">
      <formula>JV$1="today"</formula>
    </cfRule>
    <cfRule type="expression" dxfId="1868" priority="2101">
      <formula>JR$1="today"</formula>
    </cfRule>
    <cfRule type="expression" dxfId="1867" priority="2102">
      <formula>JQ$1="today"</formula>
    </cfRule>
    <cfRule type="expression" dxfId="1866" priority="2103">
      <formula>JO$1="today"</formula>
    </cfRule>
    <cfRule type="expression" dxfId="1865" priority="2104">
      <formula>JT$1="today"</formula>
    </cfRule>
    <cfRule type="expression" dxfId="1864" priority="2105">
      <formula>KC$1="today"</formula>
    </cfRule>
    <cfRule type="expression" dxfId="1863" priority="2063">
      <formula>JP$1="today"</formula>
    </cfRule>
    <cfRule type="expression" dxfId="1862" priority="2064">
      <formula>JO$1="today"</formula>
    </cfRule>
    <cfRule type="expression" dxfId="1861" priority="2065">
      <formula>JR$1="today"</formula>
    </cfRule>
    <cfRule type="expression" dxfId="1860" priority="2066">
      <formula>JP$1="today"</formula>
    </cfRule>
    <cfRule type="expression" dxfId="1859" priority="2067">
      <formula>JQ$1="today"</formula>
    </cfRule>
    <cfRule type="cellIs" dxfId="1858" priority="2068" operator="greaterThan">
      <formula>0</formula>
    </cfRule>
    <cfRule type="expression" dxfId="1857" priority="2069">
      <formula>JW$1="today"</formula>
    </cfRule>
    <cfRule type="expression" dxfId="1856" priority="2070">
      <formula>JU$1="today"</formula>
    </cfRule>
    <cfRule type="cellIs" dxfId="1855" priority="2071" operator="greaterThan">
      <formula>0</formula>
    </cfRule>
    <cfRule type="expression" dxfId="1854" priority="2072">
      <formula>JL$1="today"</formula>
    </cfRule>
    <cfRule type="expression" dxfId="1853" priority="2073">
      <formula>JT$1="today"</formula>
    </cfRule>
    <cfRule type="cellIs" dxfId="1852" priority="2074" operator="greaterThan">
      <formula>0</formula>
    </cfRule>
    <cfRule type="expression" dxfId="1851" priority="2075">
      <formula>JU$1="today"</formula>
    </cfRule>
    <cfRule type="cellIs" dxfId="1850" priority="2076" operator="greaterThan">
      <formula>0</formula>
    </cfRule>
    <cfRule type="expression" dxfId="1849" priority="2077">
      <formula>JX$1="today"</formula>
    </cfRule>
    <cfRule type="cellIs" dxfId="1848" priority="2078" operator="greaterThan">
      <formula>0</formula>
    </cfRule>
    <cfRule type="expression" dxfId="1847" priority="2079">
      <formula>JU$1="today"</formula>
    </cfRule>
    <cfRule type="cellIs" dxfId="1846" priority="2080" operator="greaterThan">
      <formula>0</formula>
    </cfRule>
    <cfRule type="expression" dxfId="1845" priority="2081">
      <formula>JT$1="today"</formula>
    </cfRule>
    <cfRule type="expression" dxfId="1844" priority="2082">
      <formula>JU$1="today"</formula>
    </cfRule>
    <cfRule type="expression" dxfId="1843" priority="2083">
      <formula>JS$1="today"</formula>
    </cfRule>
    <cfRule type="cellIs" dxfId="1842" priority="2084" operator="greaterThan">
      <formula>0</formula>
    </cfRule>
    <cfRule type="expression" dxfId="1841" priority="2085">
      <formula>JZ$1="today"</formula>
    </cfRule>
    <cfRule type="expression" dxfId="1840" priority="2086">
      <formula>JX$1="today"</formula>
    </cfRule>
    <cfRule type="cellIs" dxfId="1839" priority="2087" operator="greaterThan">
      <formula>0</formula>
    </cfRule>
    <cfRule type="expression" dxfId="1838" priority="2088">
      <formula>JO$1="today"</formula>
    </cfRule>
    <cfRule type="expression" dxfId="1837" priority="2089">
      <formula>JW$1="today"</formula>
    </cfRule>
    <cfRule type="cellIs" dxfId="1836" priority="2090" operator="greaterThan">
      <formula>0</formula>
    </cfRule>
    <cfRule type="expression" dxfId="1835" priority="2091">
      <formula>JX$1="today"</formula>
    </cfRule>
    <cfRule type="cellIs" dxfId="1834" priority="2092" operator="greaterThan">
      <formula>0</formula>
    </cfRule>
    <cfRule type="expression" dxfId="1833" priority="2093">
      <formula>IH$1="today"</formula>
    </cfRule>
    <cfRule type="expression" dxfId="1832" priority="2094">
      <formula>IP$1="today"</formula>
    </cfRule>
    <cfRule type="cellIs" dxfId="1831" priority="2095" operator="greaterThan">
      <formula>0</formula>
    </cfRule>
    <cfRule type="expression" dxfId="1830" priority="2096">
      <formula>IH$1="today"</formula>
    </cfRule>
    <cfRule type="expression" dxfId="1829" priority="2097">
      <formula>IP$1="today"</formula>
    </cfRule>
    <cfRule type="expression" dxfId="1828" priority="2098">
      <formula>JU$1="today"</formula>
    </cfRule>
  </conditionalFormatting>
  <conditionalFormatting sqref="JU69:JV69">
    <cfRule type="expression" dxfId="1827" priority="3692">
      <formula>JR$1="today"</formula>
    </cfRule>
  </conditionalFormatting>
  <conditionalFormatting sqref="JU79:JW79">
    <cfRule type="expression" dxfId="1826" priority="4860">
      <formula>JJ$1="today"</formula>
    </cfRule>
    <cfRule type="expression" dxfId="1825" priority="4861">
      <formula>JT$1="today"</formula>
    </cfRule>
    <cfRule type="expression" dxfId="1824" priority="4862">
      <formula>JL$1="today"</formula>
    </cfRule>
    <cfRule type="expression" dxfId="1823" priority="4863">
      <formula>JG$1="today"</formula>
    </cfRule>
    <cfRule type="cellIs" dxfId="1822" priority="4864" operator="greaterThan">
      <formula>0</formula>
    </cfRule>
    <cfRule type="expression" dxfId="1821" priority="4865">
      <formula>JH$1="today"</formula>
    </cfRule>
    <cfRule type="expression" dxfId="1820" priority="4866">
      <formula>JB$1="today"</formula>
    </cfRule>
    <cfRule type="expression" dxfId="1819" priority="4870">
      <formula>IQ$1="today"</formula>
    </cfRule>
    <cfRule type="expression" dxfId="1818" priority="4871">
      <formula>IU$1="today"</formula>
    </cfRule>
    <cfRule type="expression" dxfId="1817" priority="4869">
      <formula>JI$1="today"</formula>
    </cfRule>
    <cfRule type="expression" dxfId="1816" priority="4868">
      <formula>JC$1="today"</formula>
    </cfRule>
    <cfRule type="expression" dxfId="1815" priority="4867">
      <formula>JN$1="today"</formula>
    </cfRule>
  </conditionalFormatting>
  <conditionalFormatting sqref="JV142">
    <cfRule type="expression" dxfId="1814" priority="2062">
      <formula>KA$1="today"</formula>
    </cfRule>
  </conditionalFormatting>
  <conditionalFormatting sqref="JW39">
    <cfRule type="expression" dxfId="1813" priority="3146">
      <formula>IM$1="today"</formula>
    </cfRule>
    <cfRule type="expression" dxfId="1812" priority="3147">
      <formula>IP$1="today"</formula>
    </cfRule>
    <cfRule type="expression" dxfId="1811" priority="3148">
      <formula>IN$1="today"</formula>
    </cfRule>
    <cfRule type="expression" dxfId="1810" priority="3149">
      <formula>IO$1="today"</formula>
    </cfRule>
    <cfRule type="cellIs" dxfId="1809" priority="3150" operator="greaterThan">
      <formula>0</formula>
    </cfRule>
    <cfRule type="expression" dxfId="1808" priority="3151">
      <formula>IU$1="today"</formula>
    </cfRule>
    <cfRule type="expression" dxfId="1807" priority="3152">
      <formula>IS$1="today"</formula>
    </cfRule>
    <cfRule type="cellIs" dxfId="1806" priority="3153" operator="greaterThan">
      <formula>0</formula>
    </cfRule>
    <cfRule type="cellIs" dxfId="1805" priority="3143" operator="greaterThan">
      <formula>0</formula>
    </cfRule>
    <cfRule type="expression" dxfId="1804" priority="3155">
      <formula>IR$1="today"</formula>
    </cfRule>
    <cfRule type="expression" dxfId="1803" priority="3156">
      <formula>IY$1="today"</formula>
    </cfRule>
    <cfRule type="expression" dxfId="1802" priority="3157">
      <formula>IS$1="today"</formula>
    </cfRule>
    <cfRule type="expression" dxfId="1801" priority="3142">
      <formula>JD$1="today"</formula>
    </cfRule>
    <cfRule type="expression" dxfId="1800" priority="3144">
      <formula>HL$1="today"</formula>
    </cfRule>
    <cfRule type="expression" dxfId="1799" priority="3145">
      <formula>HT$1="today"</formula>
    </cfRule>
    <cfRule type="expression" dxfId="1798" priority="3154">
      <formula>IJ$1="today"</formula>
    </cfRule>
  </conditionalFormatting>
  <conditionalFormatting sqref="JW39:JW52 HS51 HU51 JI65 JL65 LP101 LQ103 LR105:LR106 JZ130:KA130 JY130:JY131 JP147 JR147 JY147:JY154 JY156:JY166">
    <cfRule type="expression" dxfId="1797" priority="5082">
      <formula>HG$1="today"</formula>
    </cfRule>
  </conditionalFormatting>
  <conditionalFormatting sqref="JW39:JW52 HV51 JI65 JL65:JM65 HL126 JV130:JW131 JQ130:JU133 JX131:JX133 JV132 KT132 JV133:JW133 JA139 JG141 JH143 JK143:JL143 JQ145:JX146 HV147:HY147 JP147:JQ147 JT147:JX147 JR148:JW149 HX149:HZ149 JR150:JU151 JW150:JW152 JV150:JV155 JX151:JX152 JQ152:JU152 JR153:JU166 JW154:JW155 JV156:JW166 KL164:KL165 JS167:JU168">
    <cfRule type="expression" dxfId="1796" priority="5083">
      <formula>GX$1="today"</formula>
    </cfRule>
  </conditionalFormatting>
  <conditionalFormatting sqref="JW39:JW64 HZ52 HZ54 IK54 JW65:JX65 JN66 JW66 IU69 IW69:IY69 JW69 JD71:JH71 KT75 LE95 LF97 LI99:LK99 LK101 LM101 LO101:LP101 LP103:LQ103 LR105:LT106 HZ127:HZ128 JE141:JG141 JT151 KU167">
    <cfRule type="expression" dxfId="1795" priority="5075">
      <formula>IB$1="today"</formula>
    </cfRule>
  </conditionalFormatting>
  <conditionalFormatting sqref="JW40:JW52 HV51 JI65 HY135 IY137:IZ137 JK143 KH163:KK165 KN163:KR165 KS164">
    <cfRule type="expression" dxfId="1794" priority="5097">
      <formula>HG$1="today"</formula>
    </cfRule>
  </conditionalFormatting>
  <conditionalFormatting sqref="JW50">
    <cfRule type="expression" dxfId="1793" priority="3709">
      <formula>IO$1="today"</formula>
    </cfRule>
    <cfRule type="cellIs" dxfId="1792" priority="3710" operator="greaterThan">
      <formula>0</formula>
    </cfRule>
    <cfRule type="expression" dxfId="1791" priority="3711">
      <formula>IU$1="today"</formula>
    </cfRule>
    <cfRule type="expression" dxfId="1790" priority="3712">
      <formula>IS$1="today"</formula>
    </cfRule>
    <cfRule type="cellIs" dxfId="1789" priority="3713" operator="greaterThan">
      <formula>0</formula>
    </cfRule>
    <cfRule type="expression" dxfId="1788" priority="3714">
      <formula>IJ$1="today"</formula>
    </cfRule>
    <cfRule type="expression" dxfId="1787" priority="3715">
      <formula>IR$1="today"</formula>
    </cfRule>
    <cfRule type="expression" dxfId="1786" priority="3369">
      <formula>JD$1="today"</formula>
    </cfRule>
    <cfRule type="cellIs" dxfId="1785" priority="3574" operator="greaterThan">
      <formula>0</formula>
    </cfRule>
    <cfRule type="expression" dxfId="1784" priority="3575">
      <formula>HL$1="today"</formula>
    </cfRule>
    <cfRule type="expression" dxfId="1783" priority="3576">
      <formula>HT$1="today"</formula>
    </cfRule>
    <cfRule type="expression" dxfId="1782" priority="5456">
      <formula>IY$1="today"</formula>
    </cfRule>
    <cfRule type="expression" dxfId="1781" priority="3706">
      <formula>IM$1="today"</formula>
    </cfRule>
    <cfRule type="expression" dxfId="1780" priority="3707">
      <formula>IP$1="today"</formula>
    </cfRule>
    <cfRule type="expression" dxfId="1779" priority="3708">
      <formula>IN$1="today"</formula>
    </cfRule>
    <cfRule type="expression" dxfId="1778" priority="5455">
      <formula>IS$1="today"</formula>
    </cfRule>
  </conditionalFormatting>
  <conditionalFormatting sqref="JW52">
    <cfRule type="expression" dxfId="1777" priority="3132">
      <formula>IN$1="today"</formula>
    </cfRule>
    <cfRule type="expression" dxfId="1776" priority="3131">
      <formula>IP$1="today"</formula>
    </cfRule>
    <cfRule type="expression" dxfId="1775" priority="3130">
      <formula>IM$1="today"</formula>
    </cfRule>
    <cfRule type="expression" dxfId="1774" priority="3129">
      <formula>HT$1="today"</formula>
    </cfRule>
    <cfRule type="expression" dxfId="1773" priority="3128">
      <formula>HL$1="today"</formula>
    </cfRule>
    <cfRule type="cellIs" dxfId="1772" priority="3127" operator="greaterThan">
      <formula>0</formula>
    </cfRule>
    <cfRule type="expression" dxfId="1771" priority="3126">
      <formula>JD$1="today"</formula>
    </cfRule>
    <cfRule type="expression" dxfId="1770" priority="3138">
      <formula>IJ$1="today"</formula>
    </cfRule>
    <cfRule type="expression" dxfId="1769" priority="3139">
      <formula>IR$1="today"</formula>
    </cfRule>
    <cfRule type="expression" dxfId="1768" priority="3140">
      <formula>IY$1="today"</formula>
    </cfRule>
    <cfRule type="expression" dxfId="1767" priority="3141">
      <formula>IS$1="today"</formula>
    </cfRule>
    <cfRule type="cellIs" dxfId="1766" priority="3137" operator="greaterThan">
      <formula>0</formula>
    </cfRule>
    <cfRule type="expression" dxfId="1765" priority="3133">
      <formula>IO$1="today"</formula>
    </cfRule>
    <cfRule type="expression" dxfId="1764" priority="3135">
      <formula>IU$1="today"</formula>
    </cfRule>
    <cfRule type="cellIs" dxfId="1763" priority="3134" operator="greaterThan">
      <formula>0</formula>
    </cfRule>
    <cfRule type="expression" dxfId="1762" priority="3136">
      <formula>IS$1="today"</formula>
    </cfRule>
  </conditionalFormatting>
  <conditionalFormatting sqref="JW66">
    <cfRule type="cellIs" dxfId="1761" priority="2025" operator="greaterThan">
      <formula>0</formula>
    </cfRule>
    <cfRule type="expression" dxfId="1760" priority="2026">
      <formula>JS$1="today"</formula>
    </cfRule>
    <cfRule type="expression" dxfId="1759" priority="2027">
      <formula>KA$1="today"</formula>
    </cfRule>
    <cfRule type="expression" dxfId="1758" priority="2057">
      <formula>KB$1="today"</formula>
    </cfRule>
    <cfRule type="cellIs" dxfId="1757" priority="2028" operator="greaterThan">
      <formula>0</formula>
    </cfRule>
    <cfRule type="expression" dxfId="1756" priority="2029">
      <formula>KB$1="today"</formula>
    </cfRule>
    <cfRule type="cellIs" dxfId="1755" priority="2030" operator="greaterThan">
      <formula>0</formula>
    </cfRule>
    <cfRule type="expression" dxfId="1754" priority="2032">
      <formula>IT$1="today"</formula>
    </cfRule>
    <cfRule type="expression" dxfId="1753" priority="2056">
      <formula>JY$1="today"</formula>
    </cfRule>
    <cfRule type="cellIs" dxfId="1752" priority="2033" operator="greaterThan">
      <formula>0</formula>
    </cfRule>
    <cfRule type="expression" dxfId="1751" priority="2034">
      <formula>IL$1="today"</formula>
    </cfRule>
    <cfRule type="expression" dxfId="1750" priority="2035">
      <formula>IT$1="today"</formula>
    </cfRule>
    <cfRule type="expression" dxfId="1749" priority="2036">
      <formula>JY$1="today"</formula>
    </cfRule>
    <cfRule type="expression" dxfId="1748" priority="2004">
      <formula>JU$1="today"</formula>
    </cfRule>
    <cfRule type="expression" dxfId="1747" priority="2037">
      <formula>KB$1="today"</formula>
    </cfRule>
    <cfRule type="expression" dxfId="1746" priority="2038">
      <formula>JS$1="today"</formula>
    </cfRule>
    <cfRule type="expression" dxfId="1745" priority="2001">
      <formula>JS$1="today"</formula>
    </cfRule>
    <cfRule type="expression" dxfId="1744" priority="2039">
      <formula>JV$1="today"</formula>
    </cfRule>
    <cfRule type="expression" dxfId="1743" priority="2040">
      <formula>JW$1="today"</formula>
    </cfRule>
    <cfRule type="expression" dxfId="1742" priority="2041">
      <formula>JX$1="today"</formula>
    </cfRule>
    <cfRule type="cellIs" dxfId="1741" priority="2042" operator="greaterThan">
      <formula>0</formula>
    </cfRule>
    <cfRule type="expression" dxfId="1740" priority="2043">
      <formula>KD$1="today"</formula>
    </cfRule>
    <cfRule type="cellIs" dxfId="1739" priority="2045" operator="greaterThan">
      <formula>0</formula>
    </cfRule>
    <cfRule type="expression" dxfId="1738" priority="2055">
      <formula>IT$1="today"</formula>
    </cfRule>
    <cfRule type="expression" dxfId="1737" priority="2054">
      <formula>IL$1="today"</formula>
    </cfRule>
    <cfRule type="cellIs" dxfId="1736" priority="2053" operator="greaterThan">
      <formula>0</formula>
    </cfRule>
    <cfRule type="expression" dxfId="1735" priority="2052">
      <formula>IT$1="today"</formula>
    </cfRule>
    <cfRule type="expression" dxfId="1734" priority="2051">
      <formula>IL$1="today"</formula>
    </cfRule>
    <cfRule type="expression" dxfId="1733" priority="2023">
      <formula>KD$1="today"</formula>
    </cfRule>
    <cfRule type="expression" dxfId="1732" priority="2044">
      <formula>KB$1="today"</formula>
    </cfRule>
    <cfRule type="cellIs" dxfId="1731" priority="2050" operator="greaterThan">
      <formula>0</formula>
    </cfRule>
    <cfRule type="expression" dxfId="1730" priority="2049">
      <formula>KB$1="today"</formula>
    </cfRule>
    <cfRule type="cellIs" dxfId="1729" priority="2048" operator="greaterThan">
      <formula>0</formula>
    </cfRule>
    <cfRule type="expression" dxfId="1728" priority="2046">
      <formula>JS$1="today"</formula>
    </cfRule>
    <cfRule type="expression" dxfId="1727" priority="2031">
      <formula>IL$1="today"</formula>
    </cfRule>
    <cfRule type="expression" dxfId="1726" priority="2061">
      <formula>KC$1="today"</formula>
    </cfRule>
    <cfRule type="expression" dxfId="1725" priority="2024">
      <formula>KB$1="today"</formula>
    </cfRule>
    <cfRule type="expression" dxfId="1724" priority="2060">
      <formula>KC$1="today"</formula>
    </cfRule>
    <cfRule type="expression" dxfId="1723" priority="2047">
      <formula>KA$1="today"</formula>
    </cfRule>
    <cfRule type="expression" dxfId="1722" priority="2059">
      <formula>JZ$1="today"</formula>
    </cfRule>
    <cfRule type="cellIs" dxfId="1721" priority="2058" operator="greaterThan">
      <formula>0</formula>
    </cfRule>
    <cfRule type="cellIs" dxfId="1720" priority="2022" operator="greaterThan">
      <formula>0</formula>
    </cfRule>
    <cfRule type="expression" dxfId="1719" priority="2021">
      <formula>JW$1="today"</formula>
    </cfRule>
    <cfRule type="expression" dxfId="1718" priority="2020">
      <formula>JY$1="today"</formula>
    </cfRule>
    <cfRule type="expression" dxfId="1717" priority="2019">
      <formula>JV$1="today"</formula>
    </cfRule>
    <cfRule type="expression" dxfId="1716" priority="2018">
      <formula>JX$1="today"</formula>
    </cfRule>
    <cfRule type="cellIs" dxfId="1715" priority="2017" operator="greaterThan">
      <formula>0</formula>
    </cfRule>
    <cfRule type="expression" dxfId="1714" priority="2003">
      <formula>JT$1="today"</formula>
    </cfRule>
    <cfRule type="expression" dxfId="1713" priority="2016">
      <formula>JY$1="today"</formula>
    </cfRule>
    <cfRule type="cellIs" dxfId="1712" priority="2015" operator="greaterThan">
      <formula>0</formula>
    </cfRule>
    <cfRule type="expression" dxfId="1711" priority="2014">
      <formula>KB$1="today"</formula>
    </cfRule>
    <cfRule type="expression" dxfId="1710" priority="2002">
      <formula>JV$1="today"</formula>
    </cfRule>
    <cfRule type="cellIs" dxfId="1709" priority="2013" operator="greaterThan">
      <formula>0</formula>
    </cfRule>
    <cfRule type="expression" dxfId="1708" priority="2012">
      <formula>JY$1="today"</formula>
    </cfRule>
    <cfRule type="cellIs" dxfId="1707" priority="2011" operator="greaterThan">
      <formula>0</formula>
    </cfRule>
    <cfRule type="expression" dxfId="1706" priority="2010">
      <formula>JX$1="today"</formula>
    </cfRule>
    <cfRule type="expression" dxfId="1705" priority="2009">
      <formula>JP$1="today"</formula>
    </cfRule>
    <cfRule type="cellIs" dxfId="1704" priority="2008" operator="greaterThan">
      <formula>0</formula>
    </cfRule>
    <cfRule type="expression" dxfId="1703" priority="2007">
      <formula>JY$1="today"</formula>
    </cfRule>
    <cfRule type="expression" dxfId="1702" priority="2006">
      <formula>KA$1="today"</formula>
    </cfRule>
    <cfRule type="cellIs" dxfId="1701" priority="2005" operator="greaterThan">
      <formula>0</formula>
    </cfRule>
  </conditionalFormatting>
  <conditionalFormatting sqref="JW146">
    <cfRule type="expression" dxfId="1700" priority="2867">
      <formula>JT$1="today"</formula>
    </cfRule>
    <cfRule type="expression" dxfId="1699" priority="2866">
      <formula>JQ$1="today"</formula>
    </cfRule>
    <cfRule type="expression" dxfId="1698" priority="2865">
      <formula>JZ$1="today"</formula>
    </cfRule>
    <cfRule type="expression" dxfId="1697" priority="2864">
      <formula>JW$1="today"</formula>
    </cfRule>
    <cfRule type="expression" dxfId="1696" priority="2863">
      <formula>IR$1="today"</formula>
    </cfRule>
    <cfRule type="expression" dxfId="1695" priority="2862">
      <formula>IJ$1="today"</formula>
    </cfRule>
    <cfRule type="cellIs" dxfId="1694" priority="2861" operator="greaterThan">
      <formula>0</formula>
    </cfRule>
    <cfRule type="expression" dxfId="1693" priority="2860">
      <formula>IR$1="today"</formula>
    </cfRule>
    <cfRule type="expression" dxfId="1692" priority="2859">
      <formula>IJ$1="today"</formula>
    </cfRule>
    <cfRule type="cellIs" dxfId="1691" priority="2858" operator="greaterThan">
      <formula>0</formula>
    </cfRule>
    <cfRule type="expression" dxfId="1690" priority="2857">
      <formula>JZ$1="today"</formula>
    </cfRule>
    <cfRule type="cellIs" dxfId="1689" priority="2856" operator="greaterThan">
      <formula>0</formula>
    </cfRule>
    <cfRule type="expression" dxfId="1688" priority="2855">
      <formula>JY$1="today"</formula>
    </cfRule>
    <cfRule type="expression" dxfId="1687" priority="2854">
      <formula>JQ$1="today"</formula>
    </cfRule>
    <cfRule type="cellIs" dxfId="1686" priority="2853" operator="greaterThan">
      <formula>0</formula>
    </cfRule>
    <cfRule type="expression" dxfId="1685" priority="2852">
      <formula>JZ$1="today"</formula>
    </cfRule>
    <cfRule type="expression" dxfId="1684" priority="2851">
      <formula>KB$1="today"</formula>
    </cfRule>
    <cfRule type="cellIs" dxfId="1683" priority="2850" operator="greaterThan">
      <formula>0</formula>
    </cfRule>
    <cfRule type="expression" dxfId="1682" priority="2849">
      <formula>JU$1="today"</formula>
    </cfRule>
    <cfRule type="expression" dxfId="1681" priority="2848">
      <formula>JW$1="today"</formula>
    </cfRule>
    <cfRule type="expression" dxfId="1680" priority="2847">
      <formula>JT$1="today"</formula>
    </cfRule>
    <cfRule type="expression" dxfId="1679" priority="2846">
      <formula>JV$1="today"</formula>
    </cfRule>
    <cfRule type="cellIs" dxfId="1678" priority="2845" operator="greaterThan">
      <formula>0</formula>
    </cfRule>
    <cfRule type="expression" dxfId="1677" priority="2844">
      <formula>JW$1="today"</formula>
    </cfRule>
    <cfRule type="cellIs" dxfId="1676" priority="2843" operator="greaterThan">
      <formula>0</formula>
    </cfRule>
    <cfRule type="expression" dxfId="1675" priority="2842">
      <formula>JZ$1="today"</formula>
    </cfRule>
    <cfRule type="cellIs" dxfId="1674" priority="2841" operator="greaterThan">
      <formula>0</formula>
    </cfRule>
    <cfRule type="expression" dxfId="1673" priority="2840">
      <formula>JW$1="today"</formula>
    </cfRule>
    <cfRule type="cellIs" dxfId="1672" priority="2839" operator="greaterThan">
      <formula>0</formula>
    </cfRule>
    <cfRule type="expression" dxfId="1671" priority="2838">
      <formula>JV$1="today"</formula>
    </cfRule>
    <cfRule type="expression" dxfId="1670" priority="2837">
      <formula>JN$1="today"</formula>
    </cfRule>
    <cfRule type="cellIs" dxfId="1669" priority="2836" operator="greaterThan">
      <formula>0</formula>
    </cfRule>
    <cfRule type="expression" dxfId="1668" priority="2835">
      <formula>JW$1="today"</formula>
    </cfRule>
    <cfRule type="expression" dxfId="1667" priority="2834">
      <formula>JY$1="today"</formula>
    </cfRule>
    <cfRule type="cellIs" dxfId="1666" priority="2833" operator="greaterThan">
      <formula>0</formula>
    </cfRule>
    <cfRule type="expression" dxfId="1665" priority="2832">
      <formula>JS$1="today"</formula>
    </cfRule>
    <cfRule type="expression" dxfId="1664" priority="2831">
      <formula>JR$1="today"</formula>
    </cfRule>
    <cfRule type="expression" dxfId="1663" priority="2830">
      <formula>JT$1="today"</formula>
    </cfRule>
    <cfRule type="expression" dxfId="1662" priority="2829">
      <formula>JQ$1="today"</formula>
    </cfRule>
    <cfRule type="expression" dxfId="1661" priority="2872">
      <formula>JZ$1="today"</formula>
    </cfRule>
    <cfRule type="expression" dxfId="1660" priority="2889">
      <formula>KA$1="today"</formula>
    </cfRule>
    <cfRule type="expression" dxfId="1659" priority="2888">
      <formula>KA$1="today"</formula>
    </cfRule>
    <cfRule type="expression" dxfId="1658" priority="2887">
      <formula>JX$1="today"</formula>
    </cfRule>
    <cfRule type="expression" dxfId="1657" priority="2885">
      <formula>JZ$1="today"</formula>
    </cfRule>
    <cfRule type="expression" dxfId="1656" priority="2884">
      <formula>JW$1="today"</formula>
    </cfRule>
    <cfRule type="expression" dxfId="1655" priority="2883">
      <formula>IR$1="today"</formula>
    </cfRule>
    <cfRule type="expression" dxfId="1654" priority="2882">
      <formula>IJ$1="today"</formula>
    </cfRule>
    <cfRule type="cellIs" dxfId="1653" priority="2881" operator="greaterThan">
      <formula>0</formula>
    </cfRule>
    <cfRule type="expression" dxfId="1652" priority="2880">
      <formula>IR$1="today"</formula>
    </cfRule>
    <cfRule type="expression" dxfId="1651" priority="2879">
      <formula>IJ$1="today"</formula>
    </cfRule>
    <cfRule type="cellIs" dxfId="1650" priority="2878" operator="greaterThan">
      <formula>0</formula>
    </cfRule>
    <cfRule type="expression" dxfId="1649" priority="2877">
      <formula>JZ$1="today"</formula>
    </cfRule>
    <cfRule type="cellIs" dxfId="1648" priority="2876" operator="greaterThan">
      <formula>0</formula>
    </cfRule>
    <cfRule type="expression" dxfId="1647" priority="2875">
      <formula>JY$1="today"</formula>
    </cfRule>
    <cfRule type="expression" dxfId="1646" priority="2874">
      <formula>JQ$1="today"</formula>
    </cfRule>
    <cfRule type="cellIs" dxfId="1645" priority="2873" operator="greaterThan">
      <formula>0</formula>
    </cfRule>
    <cfRule type="expression" dxfId="1644" priority="2871">
      <formula>KB$1="today"</formula>
    </cfRule>
    <cfRule type="cellIs" dxfId="1643" priority="2870" operator="greaterThan">
      <formula>0</formula>
    </cfRule>
    <cfRule type="expression" dxfId="1642" priority="2869">
      <formula>JV$1="today"</formula>
    </cfRule>
    <cfRule type="expression" dxfId="1641" priority="2868">
      <formula>JU$1="today"</formula>
    </cfRule>
  </conditionalFormatting>
  <conditionalFormatting sqref="JX39">
    <cfRule type="expression" dxfId="1640" priority="1321">
      <formula>KC$1="today"</formula>
    </cfRule>
  </conditionalFormatting>
  <conditionalFormatting sqref="JX40:JX51">
    <cfRule type="expression" dxfId="1639" priority="1323">
      <formula>JX$1="today"</formula>
    </cfRule>
  </conditionalFormatting>
  <conditionalFormatting sqref="JX52">
    <cfRule type="expression" dxfId="1638" priority="1320">
      <formula>KC$1="today"</formula>
    </cfRule>
  </conditionalFormatting>
  <conditionalFormatting sqref="JX53:JX65">
    <cfRule type="expression" dxfId="1637" priority="1322">
      <formula>JX$1="today"</formula>
    </cfRule>
  </conditionalFormatting>
  <conditionalFormatting sqref="JX66">
    <cfRule type="expression" dxfId="1636" priority="2000">
      <formula>KC$1="today"</formula>
    </cfRule>
  </conditionalFormatting>
  <conditionalFormatting sqref="JX130 JZ130:KF130 KG130:KG131 IV130:JE133 JH130:JJ133 JP130:JP133 KL130:KL133 JY132:KI132 JY133:KD133 JC137:JG138 IW138:IZ138 IX139:IZ139 JD139:JI139 KF141 JH142 IW143 IV149:IW149 IY149:IZ149 JP150:JQ168 IV153:IX153 IZ153:JA153 IV154:JC166 KK157 JH157:JJ162 JZ157:KF166 KH158:KK162 KS163:KT165 JY163:JY166 JH163:JI168 JR163:JR168 JV164:JW165 JJ165:JJ170 JS166:JW166 KH166:KJ166 JH169:JH170">
    <cfRule type="expression" dxfId="1635" priority="5107">
      <formula>IO$1="today"</formula>
    </cfRule>
  </conditionalFormatting>
  <conditionalFormatting sqref="JX146">
    <cfRule type="expression" dxfId="1634" priority="2828">
      <formula>JZ$1="today"</formula>
    </cfRule>
  </conditionalFormatting>
  <conditionalFormatting sqref="JY39:JY68">
    <cfRule type="expression" dxfId="1633" priority="1324">
      <formula>JY$1="today"</formula>
    </cfRule>
  </conditionalFormatting>
  <conditionalFormatting sqref="JY79">
    <cfRule type="expression" dxfId="1632" priority="4853">
      <formula>JL$1="today"</formula>
    </cfRule>
    <cfRule type="expression" dxfId="1631" priority="4854">
      <formula>JF$1="today"</formula>
    </cfRule>
    <cfRule type="expression" dxfId="1630" priority="4851">
      <formula>JK$1="today"</formula>
    </cfRule>
    <cfRule type="cellIs" dxfId="1629" priority="4852" operator="greaterThan">
      <formula>0</formula>
    </cfRule>
    <cfRule type="expression" dxfId="1628" priority="4848">
      <formula>JN$1="today"</formula>
    </cfRule>
    <cfRule type="expression" dxfId="1627" priority="4849">
      <formula>JX$1="today"</formula>
    </cfRule>
    <cfRule type="expression" dxfId="1626" priority="4850">
      <formula>JP$1="today"</formula>
    </cfRule>
    <cfRule type="expression" dxfId="1625" priority="4855">
      <formula>JR$1="today"</formula>
    </cfRule>
    <cfRule type="expression" dxfId="1624" priority="4856">
      <formula>JG$1="today"</formula>
    </cfRule>
    <cfRule type="expression" dxfId="1623" priority="4857">
      <formula>JM$1="today"</formula>
    </cfRule>
    <cfRule type="expression" dxfId="1622" priority="4858">
      <formula>IU$1="today"</formula>
    </cfRule>
    <cfRule type="expression" dxfId="1621" priority="4859">
      <formula>IY$1="today"</formula>
    </cfRule>
  </conditionalFormatting>
  <conditionalFormatting sqref="JY146">
    <cfRule type="expression" dxfId="1620" priority="56">
      <formula>IT$1="today"</formula>
    </cfRule>
    <cfRule type="expression" dxfId="1619" priority="57">
      <formula>JY$1="today"</formula>
    </cfRule>
    <cfRule type="expression" dxfId="1618" priority="58">
      <formula>KB$1="today"</formula>
    </cfRule>
    <cfRule type="expression" dxfId="1617" priority="59">
      <formula>JZ$1="today"</formula>
    </cfRule>
    <cfRule type="expression" dxfId="1616" priority="60">
      <formula>JV$1="today"</formula>
    </cfRule>
    <cfRule type="expression" dxfId="1615" priority="61">
      <formula>JU$1="today"</formula>
    </cfRule>
    <cfRule type="expression" dxfId="1614" priority="62">
      <formula>JS$1="today"</formula>
    </cfRule>
    <cfRule type="expression" dxfId="1613" priority="63">
      <formula>JX$1="today"</formula>
    </cfRule>
    <cfRule type="expression" dxfId="1612" priority="32">
      <formula>JX$1="today"</formula>
    </cfRule>
    <cfRule type="expression" dxfId="1611" priority="22">
      <formula>JT$1="today"</formula>
    </cfRule>
    <cfRule type="expression" dxfId="1610" priority="23">
      <formula>JS$1="today"</formula>
    </cfRule>
    <cfRule type="expression" dxfId="1609" priority="24">
      <formula>JV$1="today"</formula>
    </cfRule>
    <cfRule type="expression" dxfId="1608" priority="25">
      <formula>JT$1="today"</formula>
    </cfRule>
    <cfRule type="expression" dxfId="1607" priority="64">
      <formula>KG$1="today"</formula>
    </cfRule>
    <cfRule type="expression" dxfId="1606" priority="26">
      <formula>JU$1="today"</formula>
    </cfRule>
    <cfRule type="cellIs" dxfId="1605" priority="27" operator="greaterThan">
      <formula>0</formula>
    </cfRule>
    <cfRule type="expression" dxfId="1604" priority="28">
      <formula>KA$1="today"</formula>
    </cfRule>
    <cfRule type="expression" dxfId="1603" priority="44">
      <formula>KD$1="today"</formula>
    </cfRule>
    <cfRule type="expression" dxfId="1602" priority="29">
      <formula>JY$1="today"</formula>
    </cfRule>
    <cfRule type="expression" dxfId="1601" priority="45">
      <formula>KB$1="today"</formula>
    </cfRule>
    <cfRule type="cellIs" dxfId="1600" priority="46" operator="greaterThan">
      <formula>0</formula>
    </cfRule>
    <cfRule type="expression" dxfId="1599" priority="47">
      <formula>JS$1="today"</formula>
    </cfRule>
    <cfRule type="expression" dxfId="1598" priority="48">
      <formula>KA$1="today"</formula>
    </cfRule>
    <cfRule type="cellIs" dxfId="1597" priority="49" operator="greaterThan">
      <formula>0</formula>
    </cfRule>
    <cfRule type="expression" dxfId="1596" priority="50">
      <formula>KB$1="today"</formula>
    </cfRule>
    <cfRule type="cellIs" dxfId="1595" priority="51" operator="greaterThan">
      <formula>0</formula>
    </cfRule>
    <cfRule type="expression" dxfId="1594" priority="52">
      <formula>IL$1="today"</formula>
    </cfRule>
    <cfRule type="expression" dxfId="1593" priority="53">
      <formula>IT$1="today"</formula>
    </cfRule>
    <cfRule type="cellIs" dxfId="1592" priority="54" operator="greaterThan">
      <formula>0</formula>
    </cfRule>
    <cfRule type="expression" dxfId="1591" priority="55">
      <formula>IL$1="today"</formula>
    </cfRule>
    <cfRule type="cellIs" dxfId="1590" priority="30" operator="greaterThan">
      <formula>0</formula>
    </cfRule>
    <cfRule type="expression" dxfId="1589" priority="31">
      <formula>JP$1="today"</formula>
    </cfRule>
    <cfRule type="cellIs" dxfId="1588" priority="33" operator="greaterThan">
      <formula>0</formula>
    </cfRule>
    <cfRule type="expression" dxfId="1587" priority="34">
      <formula>JY$1="today"</formula>
    </cfRule>
    <cfRule type="cellIs" dxfId="1586" priority="35" operator="greaterThan">
      <formula>0</formula>
    </cfRule>
    <cfRule type="expression" dxfId="1585" priority="36">
      <formula>KB$1="today"</formula>
    </cfRule>
    <cfRule type="cellIs" dxfId="1584" priority="37" operator="greaterThan">
      <formula>0</formula>
    </cfRule>
    <cfRule type="expression" dxfId="1583" priority="38">
      <formula>JY$1="today"</formula>
    </cfRule>
    <cfRule type="cellIs" dxfId="1582" priority="39" operator="greaterThan">
      <formula>0</formula>
    </cfRule>
    <cfRule type="expression" dxfId="1581" priority="40">
      <formula>JX$1="today"</formula>
    </cfRule>
    <cfRule type="expression" dxfId="1580" priority="41">
      <formula>JY$1="today"</formula>
    </cfRule>
    <cfRule type="expression" dxfId="1579" priority="42">
      <formula>JW$1="today"</formula>
    </cfRule>
    <cfRule type="cellIs" dxfId="1578" priority="43" operator="greaterThan">
      <formula>0</formula>
    </cfRule>
  </conditionalFormatting>
  <conditionalFormatting sqref="JY153">
    <cfRule type="expression" dxfId="1577" priority="4188">
      <formula>IU$1="today"</formula>
    </cfRule>
  </conditionalFormatting>
  <conditionalFormatting sqref="JY72:KA74">
    <cfRule type="expression" dxfId="1576" priority="4">
      <formula>JY$1="today"</formula>
    </cfRule>
  </conditionalFormatting>
  <conditionalFormatting sqref="JY132:KI132">
    <cfRule type="cellIs" dxfId="1575" priority="3523" operator="greaterThan">
      <formula>0</formula>
    </cfRule>
  </conditionalFormatting>
  <conditionalFormatting sqref="JZ146">
    <cfRule type="expression" dxfId="1574" priority="21">
      <formula>KE$1="today"</formula>
    </cfRule>
  </conditionalFormatting>
  <conditionalFormatting sqref="JZ155:KA155">
    <cfRule type="expression" dxfId="1573" priority="5095">
      <formula>IZ$1="today"</formula>
    </cfRule>
    <cfRule type="expression" dxfId="1572" priority="5123">
      <formula>IL$1="today"</formula>
    </cfRule>
    <cfRule type="expression" dxfId="1571" priority="5154">
      <formula>IP$1="today"</formula>
    </cfRule>
    <cfRule type="expression" dxfId="1570" priority="5175">
      <formula>IT$1="today"</formula>
    </cfRule>
  </conditionalFormatting>
  <conditionalFormatting sqref="JZ81:KB81">
    <cfRule type="expression" dxfId="1569" priority="4839">
      <formula>JQ$1="today"</formula>
    </cfRule>
    <cfRule type="expression" dxfId="1568" priority="4838">
      <formula>JY$1="today"</formula>
    </cfRule>
    <cfRule type="expression" dxfId="1567" priority="4837">
      <formula>JO$1="today"</formula>
    </cfRule>
    <cfRule type="expression" dxfId="1566" priority="4847">
      <formula>IZ$1="today"</formula>
    </cfRule>
    <cfRule type="expression" dxfId="1565" priority="4842">
      <formula>JG$1="today"</formula>
    </cfRule>
    <cfRule type="expression" dxfId="1564" priority="4846">
      <formula>IV$1="today"</formula>
    </cfRule>
    <cfRule type="expression" dxfId="1563" priority="4845">
      <formula>JN$1="today"</formula>
    </cfRule>
    <cfRule type="expression" dxfId="1562" priority="4844">
      <formula>JH$1="today"</formula>
    </cfRule>
    <cfRule type="expression" dxfId="1561" priority="4843">
      <formula>JS$1="today"</formula>
    </cfRule>
    <cfRule type="expression" dxfId="1560" priority="4841">
      <formula>JM$1="today"</formula>
    </cfRule>
    <cfRule type="cellIs" dxfId="1559" priority="4840" operator="greaterThan">
      <formula>0</formula>
    </cfRule>
  </conditionalFormatting>
  <conditionalFormatting sqref="JZ91:KB106 JZ177:KB182">
    <cfRule type="expression" dxfId="1558" priority="4216">
      <formula>IZ$1="today"</formula>
    </cfRule>
    <cfRule type="expression" dxfId="1557" priority="4215">
      <formula>IV$1="today"</formula>
    </cfRule>
    <cfRule type="expression" dxfId="1556" priority="4213">
      <formula>JH$1="today"</formula>
    </cfRule>
    <cfRule type="expression" dxfId="1555" priority="4212">
      <formula>JS$1="today"</formula>
    </cfRule>
    <cfRule type="expression" dxfId="1554" priority="4211">
      <formula>JG$1="today"</formula>
    </cfRule>
    <cfRule type="expression" dxfId="1553" priority="4208">
      <formula>JQ$1="today"</formula>
    </cfRule>
    <cfRule type="expression" dxfId="1552" priority="4210">
      <formula>JM$1="today"</formula>
    </cfRule>
    <cfRule type="expression" dxfId="1551" priority="4206">
      <formula>JO$1="today"</formula>
    </cfRule>
    <cfRule type="cellIs" dxfId="1550" priority="4209" operator="greaterThan">
      <formula>0</formula>
    </cfRule>
  </conditionalFormatting>
  <conditionalFormatting sqref="JZ81:KD81">
    <cfRule type="expression" dxfId="1549" priority="4830">
      <formula>JL$1="today"</formula>
    </cfRule>
  </conditionalFormatting>
  <conditionalFormatting sqref="JZ91:KD106 JZ177:KD182">
    <cfRule type="expression" dxfId="1548" priority="4214">
      <formula>JN$1="today"</formula>
    </cfRule>
    <cfRule type="expression" dxfId="1547" priority="4207">
      <formula>JY$1="today"</formula>
    </cfRule>
    <cfRule type="expression" dxfId="1546" priority="4205">
      <formula>JL$1="today"</formula>
    </cfRule>
  </conditionalFormatting>
  <conditionalFormatting sqref="JZ131:KF131 KO131:KR131 KE133:KK133 KO133:KR133 JJ137:JO137 JL138:JO138 IV139:IW139 JB139 IV140:JE140 IV141:JC141 IV142:JE142 JM143:JO143 KD145:KG145 JB149:JC149 JP149:JQ149 IV150:JC152 JC153 JJ143 IX143:JE143 JV67:JV68 KE150:KE160 JQ137:JQ142">
    <cfRule type="expression" dxfId="1545" priority="4187">
      <formula>IO$1="today"</formula>
    </cfRule>
  </conditionalFormatting>
  <conditionalFormatting sqref="KA68">
    <cfRule type="expression" dxfId="1544" priority="1301">
      <formula>KF$1="today"</formula>
    </cfRule>
    <cfRule type="cellIs" dxfId="1543" priority="1302" operator="greaterThan">
      <formula>0</formula>
    </cfRule>
    <cfRule type="expression" dxfId="1542" priority="1303">
      <formula>IP$1="today"</formula>
    </cfRule>
    <cfRule type="expression" dxfId="1541" priority="1304">
      <formula>IX$1="today"</formula>
    </cfRule>
    <cfRule type="cellIs" dxfId="1540" priority="1305" operator="greaterThan">
      <formula>0</formula>
    </cfRule>
    <cfRule type="expression" dxfId="1539" priority="1306">
      <formula>IP$1="today"</formula>
    </cfRule>
    <cfRule type="expression" dxfId="1538" priority="1307">
      <formula>IX$1="today"</formula>
    </cfRule>
    <cfRule type="expression" dxfId="1537" priority="1308">
      <formula>KC$1="today"</formula>
    </cfRule>
    <cfRule type="expression" dxfId="1536" priority="1309">
      <formula>KF$1="today"</formula>
    </cfRule>
    <cfRule type="cellIs" dxfId="1535" priority="1310" operator="greaterThan">
      <formula>0</formula>
    </cfRule>
    <cfRule type="expression" dxfId="1534" priority="1311">
      <formula>KD$1="today"</formula>
    </cfRule>
    <cfRule type="expression" dxfId="1533" priority="1312">
      <formula>KG$1="today"</formula>
    </cfRule>
    <cfRule type="expression" dxfId="1532" priority="1313">
      <formula>KG$1="today"</formula>
    </cfRule>
    <cfRule type="expression" dxfId="1531" priority="1314">
      <formula>KF$1="today"</formula>
    </cfRule>
    <cfRule type="expression" dxfId="1530" priority="1315">
      <formula>KC$1="today"</formula>
    </cfRule>
    <cfRule type="expression" dxfId="1529" priority="1253">
      <formula>JW$1="today"</formula>
    </cfRule>
    <cfRule type="expression" dxfId="1528" priority="1254">
      <formula>JZ$1="today"</formula>
    </cfRule>
    <cfRule type="expression" dxfId="1527" priority="1255">
      <formula>JX$1="today"</formula>
    </cfRule>
    <cfRule type="expression" dxfId="1526" priority="1256">
      <formula>JY$1="today"</formula>
    </cfRule>
    <cfRule type="cellIs" dxfId="1525" priority="1257" operator="greaterThan">
      <formula>0</formula>
    </cfRule>
    <cfRule type="expression" dxfId="1524" priority="1258">
      <formula>KE$1="today"</formula>
    </cfRule>
    <cfRule type="expression" dxfId="1523" priority="1259">
      <formula>KC$1="today"</formula>
    </cfRule>
    <cfRule type="cellIs" dxfId="1522" priority="1260" operator="greaterThan">
      <formula>0</formula>
    </cfRule>
    <cfRule type="expression" dxfId="1521" priority="1261">
      <formula>JT$1="today"</formula>
    </cfRule>
    <cfRule type="expression" dxfId="1520" priority="1262">
      <formula>KB$1="today"</formula>
    </cfRule>
    <cfRule type="cellIs" dxfId="1519" priority="1263" operator="greaterThan">
      <formula>0</formula>
    </cfRule>
    <cfRule type="expression" dxfId="1518" priority="1264">
      <formula>KC$1="today"</formula>
    </cfRule>
    <cfRule type="cellIs" dxfId="1517" priority="1265" operator="greaterThan">
      <formula>0</formula>
    </cfRule>
    <cfRule type="expression" dxfId="1516" priority="1266">
      <formula>KF$1="today"</formula>
    </cfRule>
    <cfRule type="cellIs" dxfId="1515" priority="1267" operator="greaterThan">
      <formula>0</formula>
    </cfRule>
    <cfRule type="expression" dxfId="1514" priority="1268">
      <formula>KC$1="today"</formula>
    </cfRule>
    <cfRule type="cellIs" dxfId="1513" priority="1269" operator="greaterThan">
      <formula>0</formula>
    </cfRule>
    <cfRule type="expression" dxfId="1512" priority="1270">
      <formula>KB$1="today"</formula>
    </cfRule>
    <cfRule type="expression" dxfId="1511" priority="1271">
      <formula>JZ$1="today"</formula>
    </cfRule>
    <cfRule type="expression" dxfId="1510" priority="1272">
      <formula>KC$1="today"</formula>
    </cfRule>
    <cfRule type="expression" dxfId="1509" priority="1273">
      <formula>KA$1="today"</formula>
    </cfRule>
    <cfRule type="cellIs" dxfId="1508" priority="1274" operator="greaterThan">
      <formula>0</formula>
    </cfRule>
    <cfRule type="expression" dxfId="1507" priority="1275">
      <formula>KH$1="today"</formula>
    </cfRule>
    <cfRule type="expression" dxfId="1506" priority="1276">
      <formula>KF$1="today"</formula>
    </cfRule>
    <cfRule type="cellIs" dxfId="1505" priority="1277" operator="greaterThan">
      <formula>0</formula>
    </cfRule>
    <cfRule type="expression" dxfId="1504" priority="1278">
      <formula>JW$1="today"</formula>
    </cfRule>
    <cfRule type="expression" dxfId="1503" priority="1279">
      <formula>KE$1="today"</formula>
    </cfRule>
    <cfRule type="cellIs" dxfId="1502" priority="1280" operator="greaterThan">
      <formula>0</formula>
    </cfRule>
    <cfRule type="expression" dxfId="1501" priority="1281">
      <formula>KF$1="today"</formula>
    </cfRule>
    <cfRule type="expression" dxfId="1500" priority="1283">
      <formula>IP$1="today"</formula>
    </cfRule>
    <cfRule type="expression" dxfId="1499" priority="1284">
      <formula>IX$1="today"</formula>
    </cfRule>
    <cfRule type="cellIs" dxfId="1498" priority="1285" operator="greaterThan">
      <formula>0</formula>
    </cfRule>
    <cfRule type="expression" dxfId="1497" priority="1286">
      <formula>IP$1="today"</formula>
    </cfRule>
    <cfRule type="expression" dxfId="1496" priority="1287">
      <formula>IX$1="today"</formula>
    </cfRule>
    <cfRule type="expression" dxfId="1495" priority="1288">
      <formula>KC$1="today"</formula>
    </cfRule>
    <cfRule type="expression" dxfId="1494" priority="1289">
      <formula>KF$1="today"</formula>
    </cfRule>
    <cfRule type="expression" dxfId="1493" priority="1290">
      <formula>JW$1="today"</formula>
    </cfRule>
    <cfRule type="expression" dxfId="1492" priority="1291">
      <formula>JZ$1="today"</formula>
    </cfRule>
    <cfRule type="expression" dxfId="1491" priority="1292">
      <formula>KA$1="today"</formula>
    </cfRule>
    <cfRule type="expression" dxfId="1490" priority="1293">
      <formula>KB$1="today"</formula>
    </cfRule>
    <cfRule type="cellIs" dxfId="1489" priority="1294" operator="greaterThan">
      <formula>0</formula>
    </cfRule>
    <cfRule type="expression" dxfId="1488" priority="1295">
      <formula>KH$1="today"</formula>
    </cfRule>
    <cfRule type="cellIs" dxfId="1487" priority="1282" operator="greaterThan">
      <formula>0</formula>
    </cfRule>
    <cfRule type="expression" dxfId="1486" priority="1296">
      <formula>KF$1="today"</formula>
    </cfRule>
    <cfRule type="cellIs" dxfId="1485" priority="1297" operator="greaterThan">
      <formula>0</formula>
    </cfRule>
    <cfRule type="expression" dxfId="1484" priority="1298">
      <formula>JW$1="today"</formula>
    </cfRule>
    <cfRule type="expression" dxfId="1483" priority="1299">
      <formula>KE$1="today"</formula>
    </cfRule>
    <cfRule type="cellIs" dxfId="1482" priority="1300" operator="greaterThan">
      <formula>0</formula>
    </cfRule>
  </conditionalFormatting>
  <conditionalFormatting sqref="KA71">
    <cfRule type="expression" dxfId="1481" priority="2890">
      <formula>JX$1="today"</formula>
    </cfRule>
  </conditionalFormatting>
  <conditionalFormatting sqref="KA155">
    <cfRule type="expression" dxfId="1480" priority="5153">
      <formula>IT$1="today"</formula>
    </cfRule>
    <cfRule type="expression" dxfId="1479" priority="5155">
      <formula>IS$1="today"</formula>
    </cfRule>
  </conditionalFormatting>
  <conditionalFormatting sqref="KA157">
    <cfRule type="expression" dxfId="1478" priority="5184">
      <formula>KQ$1="today"</formula>
    </cfRule>
  </conditionalFormatting>
  <conditionalFormatting sqref="KA157:KA161">
    <cfRule type="expression" dxfId="1477" priority="5208">
      <formula>KK$1="today"</formula>
    </cfRule>
    <cfRule type="cellIs" dxfId="1476" priority="5209" operator="greaterThan">
      <formula>0</formula>
    </cfRule>
    <cfRule type="expression" dxfId="1475" priority="5222">
      <formula>KE$1="today"</formula>
    </cfRule>
    <cfRule type="expression" dxfId="1474" priority="5249">
      <formula>IX$1="today"</formula>
    </cfRule>
    <cfRule type="cellIs" dxfId="1473" priority="5204" operator="greaterThan">
      <formula>0</formula>
    </cfRule>
    <cfRule type="cellIs" dxfId="1472" priority="5248" operator="greaterThan">
      <formula>0</formula>
    </cfRule>
    <cfRule type="expression" dxfId="1471" priority="5247">
      <formula>JF$1="today"</formula>
    </cfRule>
    <cfRule type="expression" dxfId="1470" priority="5246">
      <formula>IX$1="today"</formula>
    </cfRule>
    <cfRule type="expression" dxfId="1469" priority="5216">
      <formula>KK$1="today"</formula>
    </cfRule>
    <cfRule type="expression" dxfId="1468" priority="5214">
      <formula>KJ$1="today"</formula>
    </cfRule>
    <cfRule type="cellIs" dxfId="1467" priority="5245" operator="greaterThan">
      <formula>0</formula>
    </cfRule>
    <cfRule type="expression" dxfId="1466" priority="5244">
      <formula>KN$1="today"</formula>
    </cfRule>
    <cfRule type="cellIs" dxfId="1465" priority="5243" operator="greaterThan">
      <formula>0</formula>
    </cfRule>
    <cfRule type="expression" dxfId="1464" priority="5242">
      <formula>KE$1="today"</formula>
    </cfRule>
    <cfRule type="cellIs" dxfId="1463" priority="5221" operator="greaterThan">
      <formula>0</formula>
    </cfRule>
    <cfRule type="expression" dxfId="1462" priority="5199">
      <formula>KE$1="today"</formula>
    </cfRule>
    <cfRule type="expression" dxfId="1461" priority="5220">
      <formula>KN$1="today"</formula>
    </cfRule>
    <cfRule type="cellIs" dxfId="1460" priority="5201" operator="greaterThan">
      <formula>0</formula>
    </cfRule>
    <cfRule type="expression" dxfId="1459" priority="5202">
      <formula>KM$1="today"</formula>
    </cfRule>
    <cfRule type="expression" dxfId="1458" priority="5203">
      <formula>KK$1="today"</formula>
    </cfRule>
    <cfRule type="expression" dxfId="1457" priority="5250">
      <formula>JF$1="today"</formula>
    </cfRule>
    <cfRule type="expression" dxfId="1456" priority="5251">
      <formula>KK$1="today"</formula>
    </cfRule>
    <cfRule type="expression" dxfId="1455" priority="5252">
      <formula>KN$1="today"</formula>
    </cfRule>
    <cfRule type="cellIs" dxfId="1454" priority="5253" operator="greaterThan">
      <formula>0</formula>
    </cfRule>
    <cfRule type="expression" dxfId="1453" priority="5254">
      <formula>KL$1="today"</formula>
    </cfRule>
    <cfRule type="expression" dxfId="1452" priority="5200">
      <formula>#REF!="today"</formula>
    </cfRule>
    <cfRule type="expression" dxfId="1451" priority="5255">
      <formula>KA$1="today"</formula>
    </cfRule>
    <cfRule type="expression" dxfId="1450" priority="5256">
      <formula>#REF!="today"</formula>
    </cfRule>
    <cfRule type="expression" dxfId="1449" priority="5258">
      <formula>KD$1="today"</formula>
    </cfRule>
    <cfRule type="cellIs" dxfId="1448" priority="5207" operator="greaterThan">
      <formula>0</formula>
    </cfRule>
    <cfRule type="expression" dxfId="1447" priority="5257">
      <formula>KE$1="today"</formula>
    </cfRule>
    <cfRule type="expression" dxfId="1446" priority="5223">
      <formula>KM$1="today"</formula>
    </cfRule>
    <cfRule type="expression" dxfId="1445" priority="5225">
      <formula>KN$1="today"</formula>
    </cfRule>
    <cfRule type="cellIs" dxfId="1444" priority="5218" operator="greaterThan">
      <formula>0</formula>
    </cfRule>
    <cfRule type="cellIs" dxfId="1443" priority="5226" operator="greaterThan">
      <formula>0</formula>
    </cfRule>
    <cfRule type="expression" dxfId="1442" priority="5227">
      <formula>IX$1="today"</formula>
    </cfRule>
    <cfRule type="expression" dxfId="1441" priority="5215">
      <formula>KH$1="today"</formula>
    </cfRule>
    <cfRule type="expression" dxfId="1440" priority="5228">
      <formula>JF$1="today"</formula>
    </cfRule>
    <cfRule type="expression" dxfId="1439" priority="5217">
      <formula>KI$1="today"</formula>
    </cfRule>
    <cfRule type="cellIs" dxfId="1438" priority="5229" operator="greaterThan">
      <formula>0</formula>
    </cfRule>
    <cfRule type="expression" dxfId="1437" priority="5219">
      <formula>KP$1="today"</formula>
    </cfRule>
    <cfRule type="expression" dxfId="1436" priority="5230">
      <formula>IX$1="today"</formula>
    </cfRule>
    <cfRule type="expression" dxfId="1435" priority="5231">
      <formula>JF$1="today"</formula>
    </cfRule>
    <cfRule type="cellIs" dxfId="1434" priority="5224" operator="greaterThan">
      <formula>0</formula>
    </cfRule>
    <cfRule type="cellIs" dxfId="1433" priority="5213" operator="greaterThan">
      <formula>0</formula>
    </cfRule>
    <cfRule type="expression" dxfId="1432" priority="5212">
      <formula>KK$1="today"</formula>
    </cfRule>
    <cfRule type="cellIs" dxfId="1431" priority="5211" operator="greaterThan">
      <formula>0</formula>
    </cfRule>
    <cfRule type="expression" dxfId="1430" priority="5232">
      <formula>KK$1="today"</formula>
    </cfRule>
    <cfRule type="expression" dxfId="1429" priority="5233">
      <formula>KN$1="today"</formula>
    </cfRule>
    <cfRule type="expression" dxfId="1428" priority="5234">
      <formula>KE$1="today"</formula>
    </cfRule>
    <cfRule type="expression" dxfId="1427" priority="5235">
      <formula>KH$1="today"</formula>
    </cfRule>
    <cfRule type="expression" dxfId="1426" priority="5236">
      <formula>KI$1="today"</formula>
    </cfRule>
    <cfRule type="expression" dxfId="1425" priority="5237">
      <formula>KJ$1="today"</formula>
    </cfRule>
    <cfRule type="cellIs" dxfId="1424" priority="5238" operator="greaterThan">
      <formula>0</formula>
    </cfRule>
    <cfRule type="expression" dxfId="1423" priority="5239">
      <formula>KP$1="today"</formula>
    </cfRule>
    <cfRule type="expression" dxfId="1422" priority="5240">
      <formula>KN$1="today"</formula>
    </cfRule>
    <cfRule type="expression" dxfId="1421" priority="5205">
      <formula>KB$1="today"</formula>
    </cfRule>
    <cfRule type="expression" dxfId="1420" priority="5206">
      <formula>KJ$1="today"</formula>
    </cfRule>
    <cfRule type="cellIs" dxfId="1419" priority="5241" operator="greaterThan">
      <formula>0</formula>
    </cfRule>
    <cfRule type="expression" dxfId="1418" priority="5210">
      <formula>KN$1="today"</formula>
    </cfRule>
  </conditionalFormatting>
  <conditionalFormatting sqref="KA157:KB161">
    <cfRule type="expression" dxfId="1417" priority="5189">
      <formula>KO$1="today"</formula>
    </cfRule>
    <cfRule type="expression" dxfId="1416" priority="5188">
      <formula>KM$1="today"</formula>
    </cfRule>
  </conditionalFormatting>
  <conditionalFormatting sqref="KB68">
    <cfRule type="expression" dxfId="1415" priority="1252">
      <formula>KG$1="today"</formula>
    </cfRule>
  </conditionalFormatting>
  <conditionalFormatting sqref="KB157:KB161">
    <cfRule type="expression" dxfId="1414" priority="5190">
      <formula>KD$1="today"</formula>
    </cfRule>
  </conditionalFormatting>
  <conditionalFormatting sqref="KC152">
    <cfRule type="expression" dxfId="1413" priority="1172">
      <formula>KG$1="today"</formula>
    </cfRule>
    <cfRule type="expression" dxfId="1412" priority="1224">
      <formula>IT$1="today"</formula>
    </cfRule>
    <cfRule type="expression" dxfId="1411" priority="1225">
      <formula>JB$1="today"</formula>
    </cfRule>
    <cfRule type="expression" dxfId="1410" priority="1185">
      <formula>JD$1="today"</formula>
    </cfRule>
    <cfRule type="expression" dxfId="1409" priority="1251">
      <formula>KJ$1="today"</formula>
    </cfRule>
    <cfRule type="expression" dxfId="1408" priority="1250">
      <formula>KK$1="today"</formula>
    </cfRule>
    <cfRule type="expression" dxfId="1407" priority="1249">
      <formula>KH$1="today"</formula>
    </cfRule>
    <cfRule type="cellIs" dxfId="1406" priority="1248" operator="greaterThan">
      <formula>0</formula>
    </cfRule>
    <cfRule type="expression" dxfId="1405" priority="1184">
      <formula>IV$1="today"</formula>
    </cfRule>
    <cfRule type="cellIs" dxfId="1404" priority="1183" operator="greaterThan">
      <formula>0</formula>
    </cfRule>
    <cfRule type="expression" dxfId="1403" priority="1182">
      <formula>JD$1="today"</formula>
    </cfRule>
    <cfRule type="cellIs" dxfId="1402" priority="1180" operator="greaterThan">
      <formula>0</formula>
    </cfRule>
    <cfRule type="expression" dxfId="1401" priority="1179">
      <formula>KL$1="today"</formula>
    </cfRule>
    <cfRule type="cellIs" dxfId="1400" priority="1178" operator="greaterThan">
      <formula>0</formula>
    </cfRule>
    <cfRule type="expression" dxfId="1399" priority="1177">
      <formula>#REF!="today"</formula>
    </cfRule>
    <cfRule type="cellIs" dxfId="1398" priority="1176" operator="greaterThan">
      <formula>0</formula>
    </cfRule>
    <cfRule type="expression" dxfId="1397" priority="1175">
      <formula>KL$1="today"</formula>
    </cfRule>
    <cfRule type="expression" dxfId="1396" priority="1174">
      <formula>KN$1="today"</formula>
    </cfRule>
    <cfRule type="cellIs" dxfId="1395" priority="1173" operator="greaterThan">
      <formula>0</formula>
    </cfRule>
    <cfRule type="expression" dxfId="1394" priority="1139">
      <formula>KI$1="today"</formula>
    </cfRule>
    <cfRule type="expression" dxfId="1393" priority="1171">
      <formula>KF$1="today"</formula>
    </cfRule>
    <cfRule type="expression" dxfId="1392" priority="1170">
      <formula>#REF!="today"</formula>
    </cfRule>
    <cfRule type="expression" dxfId="1391" priority="1169">
      <formula>KL$1="today"</formula>
    </cfRule>
    <cfRule type="expression" dxfId="1390" priority="1168">
      <formula>KI$1="today"</formula>
    </cfRule>
    <cfRule type="expression" dxfId="1389" priority="1167">
      <formula>JD$1="today"</formula>
    </cfRule>
    <cfRule type="expression" dxfId="1388" priority="1166">
      <formula>IV$1="today"</formula>
    </cfRule>
    <cfRule type="cellIs" dxfId="1387" priority="1165" operator="greaterThan">
      <formula>0</formula>
    </cfRule>
    <cfRule type="expression" dxfId="1386" priority="1164">
      <formula>JD$1="today"</formula>
    </cfRule>
    <cfRule type="expression" dxfId="1385" priority="1163">
      <formula>IV$1="today"</formula>
    </cfRule>
    <cfRule type="cellIs" dxfId="1384" priority="1162" operator="greaterThan">
      <formula>0</formula>
    </cfRule>
    <cfRule type="expression" dxfId="1383" priority="1161">
      <formula>KL$1="today"</formula>
    </cfRule>
    <cfRule type="cellIs" dxfId="1382" priority="1160" operator="greaterThan">
      <formula>0</formula>
    </cfRule>
    <cfRule type="expression" dxfId="1381" priority="1159">
      <formula>KK$1="today"</formula>
    </cfRule>
    <cfRule type="expression" dxfId="1380" priority="1158">
      <formula>#REF!="today"</formula>
    </cfRule>
    <cfRule type="cellIs" dxfId="1379" priority="1157" operator="greaterThan">
      <formula>0</formula>
    </cfRule>
    <cfRule type="expression" dxfId="1378" priority="1156">
      <formula>KL$1="today"</formula>
    </cfRule>
    <cfRule type="expression" dxfId="1377" priority="1155">
      <formula>KN$1="today"</formula>
    </cfRule>
    <cfRule type="cellIs" dxfId="1376" priority="1154" operator="greaterThan">
      <formula>0</formula>
    </cfRule>
    <cfRule type="expression" dxfId="1375" priority="1153">
      <formula>KG$1="today"</formula>
    </cfRule>
    <cfRule type="expression" dxfId="1374" priority="1152">
      <formula>KI$1="today"</formula>
    </cfRule>
    <cfRule type="expression" dxfId="1373" priority="1151">
      <formula>KF$1="today"</formula>
    </cfRule>
    <cfRule type="expression" dxfId="1372" priority="1150">
      <formula>KH$1="today"</formula>
    </cfRule>
    <cfRule type="cellIs" dxfId="1371" priority="1149" operator="greaterThan">
      <formula>0</formula>
    </cfRule>
    <cfRule type="expression" dxfId="1370" priority="1148">
      <formula>KI$1="today"</formula>
    </cfRule>
    <cfRule type="cellIs" dxfId="1369" priority="1147" operator="greaterThan">
      <formula>0</formula>
    </cfRule>
    <cfRule type="expression" dxfId="1368" priority="1146">
      <formula>KL$1="today"</formula>
    </cfRule>
    <cfRule type="cellIs" dxfId="1367" priority="1145" operator="greaterThan">
      <formula>0</formula>
    </cfRule>
    <cfRule type="expression" dxfId="1366" priority="1144">
      <formula>KI$1="today"</formula>
    </cfRule>
    <cfRule type="cellIs" dxfId="1365" priority="1143" operator="greaterThan">
      <formula>0</formula>
    </cfRule>
    <cfRule type="expression" dxfId="1364" priority="1142">
      <formula>KH$1="today"</formula>
    </cfRule>
    <cfRule type="expression" dxfId="1363" priority="1141">
      <formula>JZ$1="today"</formula>
    </cfRule>
    <cfRule type="cellIs" dxfId="1362" priority="1140" operator="greaterThan">
      <formula>0</formula>
    </cfRule>
    <cfRule type="cellIs" dxfId="1361" priority="1188" operator="greaterThan">
      <formula>0</formula>
    </cfRule>
    <cfRule type="expression" dxfId="1360" priority="1138">
      <formula>KK$1="today"</formula>
    </cfRule>
    <cfRule type="cellIs" dxfId="1359" priority="1137" operator="greaterThan">
      <formula>0</formula>
    </cfRule>
    <cfRule type="expression" dxfId="1358" priority="1136">
      <formula>KE$1="today"</formula>
    </cfRule>
    <cfRule type="expression" dxfId="1357" priority="1135">
      <formula>KC$1="today"</formula>
    </cfRule>
    <cfRule type="expression" dxfId="1356" priority="1134">
      <formula>KF$1="today"</formula>
    </cfRule>
    <cfRule type="cellIs" dxfId="1355" priority="1243" operator="greaterThan">
      <formula>0</formula>
    </cfRule>
    <cfRule type="cellIs" dxfId="1354" priority="1132" operator="greaterThan">
      <formula>0</formula>
    </cfRule>
    <cfRule type="expression" dxfId="1353" priority="1131">
      <formula>KG$1="today"</formula>
    </cfRule>
    <cfRule type="expression" dxfId="1352" priority="1130">
      <formula>KJ$1="today"</formula>
    </cfRule>
    <cfRule type="expression" dxfId="1351" priority="1129">
      <formula>KK$1="today"</formula>
    </cfRule>
    <cfRule type="expression" dxfId="1350" priority="1128">
      <formula>KH$1="today"</formula>
    </cfRule>
    <cfRule type="expression" dxfId="1349" priority="1247">
      <formula>KJ$1="today"</formula>
    </cfRule>
    <cfRule type="expression" dxfId="1348" priority="1246">
      <formula>KG$1="today"</formula>
    </cfRule>
    <cfRule type="expression" dxfId="1347" priority="1245">
      <formula>JB$1="today"</formula>
    </cfRule>
    <cfRule type="expression" dxfId="1346" priority="1244">
      <formula>IT$1="today"</formula>
    </cfRule>
    <cfRule type="expression" dxfId="1345" priority="1242">
      <formula>JB$1="today"</formula>
    </cfRule>
    <cfRule type="expression" dxfId="1344" priority="1241">
      <formula>IT$1="today"</formula>
    </cfRule>
    <cfRule type="cellIs" dxfId="1343" priority="1240" operator="greaterThan">
      <formula>0</formula>
    </cfRule>
    <cfRule type="expression" dxfId="1342" priority="1239">
      <formula>KJ$1="today"</formula>
    </cfRule>
    <cfRule type="cellIs" dxfId="1341" priority="1238" operator="greaterThan">
      <formula>0</formula>
    </cfRule>
    <cfRule type="expression" dxfId="1340" priority="1222">
      <formula>JB$1="today"</formula>
    </cfRule>
    <cfRule type="expression" dxfId="1339" priority="1197">
      <formula>KG$1="today"</formula>
    </cfRule>
    <cfRule type="cellIs" dxfId="1338" priority="1198" operator="greaterThan">
      <formula>0</formula>
    </cfRule>
    <cfRule type="expression" dxfId="1337" priority="1199">
      <formula>JX$1="today"</formula>
    </cfRule>
    <cfRule type="expression" dxfId="1336" priority="1200">
      <formula>KF$1="today"</formula>
    </cfRule>
    <cfRule type="expression" dxfId="1335" priority="1231">
      <formula>KF$1="today"</formula>
    </cfRule>
    <cfRule type="cellIs" dxfId="1334" priority="1235" operator="greaterThan">
      <formula>0</formula>
    </cfRule>
    <cfRule type="expression" dxfId="1333" priority="1230">
      <formula>KE$1="today"</formula>
    </cfRule>
    <cfRule type="expression" dxfId="1332" priority="1236">
      <formula>KA$1="today"</formula>
    </cfRule>
    <cfRule type="expression" dxfId="1331" priority="1229">
      <formula>KC$1="today"</formula>
    </cfRule>
    <cfRule type="expression" dxfId="1330" priority="1237">
      <formula>KI$1="today"</formula>
    </cfRule>
    <cfRule type="expression" dxfId="1329" priority="1206">
      <formula>KG$1="today"</formula>
    </cfRule>
    <cfRule type="expression" dxfId="1328" priority="1221">
      <formula>IT$1="today"</formula>
    </cfRule>
    <cfRule type="cellIs" dxfId="1327" priority="1220" operator="greaterThan">
      <formula>0</formula>
    </cfRule>
    <cfRule type="expression" dxfId="1326" priority="1219">
      <formula>KJ$1="today"</formula>
    </cfRule>
    <cfRule type="cellIs" dxfId="1325" priority="1218" operator="greaterThan">
      <formula>0</formula>
    </cfRule>
    <cfRule type="expression" dxfId="1324" priority="1217">
      <formula>KI$1="today"</formula>
    </cfRule>
    <cfRule type="expression" dxfId="1323" priority="1216">
      <formula>KA$1="today"</formula>
    </cfRule>
    <cfRule type="cellIs" dxfId="1322" priority="1215" operator="greaterThan">
      <formula>0</formula>
    </cfRule>
    <cfRule type="expression" dxfId="1321" priority="1214">
      <formula>KJ$1="today"</formula>
    </cfRule>
    <cfRule type="expression" dxfId="1320" priority="1213">
      <formula>KL$1="today"</formula>
    </cfRule>
    <cfRule type="cellIs" dxfId="1319" priority="1212" operator="greaterThan">
      <formula>0</formula>
    </cfRule>
    <cfRule type="expression" dxfId="1318" priority="1211">
      <formula>KE$1="today"</formula>
    </cfRule>
    <cfRule type="expression" dxfId="1317" priority="1210">
      <formula>KG$1="today"</formula>
    </cfRule>
    <cfRule type="expression" dxfId="1316" priority="1209">
      <formula>KC$1="today"</formula>
    </cfRule>
    <cfRule type="expression" dxfId="1315" priority="1208">
      <formula>KF$1="today"</formula>
    </cfRule>
    <cfRule type="cellIs" dxfId="1314" priority="1207" operator="greaterThan">
      <formula>0</formula>
    </cfRule>
    <cfRule type="cellIs" dxfId="1313" priority="1205" operator="greaterThan">
      <formula>0</formula>
    </cfRule>
    <cfRule type="expression" dxfId="1312" priority="1204">
      <formula>KJ$1="today"</formula>
    </cfRule>
    <cfRule type="cellIs" dxfId="1311" priority="1203" operator="greaterThan">
      <formula>0</formula>
    </cfRule>
    <cfRule type="expression" dxfId="1310" priority="1202">
      <formula>KG$1="today"</formula>
    </cfRule>
    <cfRule type="cellIs" dxfId="1309" priority="1201" operator="greaterThan">
      <formula>0</formula>
    </cfRule>
    <cfRule type="expression" dxfId="1308" priority="1186">
      <formula>KI$1="today"</formula>
    </cfRule>
    <cfRule type="expression" dxfId="1307" priority="1187">
      <formula>KL$1="today"</formula>
    </cfRule>
    <cfRule type="expression" dxfId="1306" priority="1181">
      <formula>IV$1="today"</formula>
    </cfRule>
    <cfRule type="expression" dxfId="1305" priority="1189">
      <formula>KM$1="today"</formula>
    </cfRule>
    <cfRule type="expression" dxfId="1304" priority="1190">
      <formula>KN$1="today"</formula>
    </cfRule>
    <cfRule type="expression" dxfId="1303" priority="1191">
      <formula>KA$1="today"</formula>
    </cfRule>
    <cfRule type="expression" dxfId="1302" priority="1192">
      <formula>KC$1="today"</formula>
    </cfRule>
    <cfRule type="expression" dxfId="1301" priority="1193">
      <formula>KB$1="today"</formula>
    </cfRule>
    <cfRule type="expression" dxfId="1300" priority="1194">
      <formula>#REF!="today"</formula>
    </cfRule>
    <cfRule type="cellIs" dxfId="1299" priority="1195" operator="greaterThan">
      <formula>0</formula>
    </cfRule>
    <cfRule type="expression" dxfId="1298" priority="1196">
      <formula>KI$1="today"</formula>
    </cfRule>
    <cfRule type="expression" dxfId="1297" priority="1133">
      <formula>#REF!="today"</formula>
    </cfRule>
    <cfRule type="expression" dxfId="1296" priority="1228">
      <formula>KA$1="today"</formula>
    </cfRule>
    <cfRule type="expression" dxfId="1295" priority="1227">
      <formula>KJ$1="today"</formula>
    </cfRule>
    <cfRule type="expression" dxfId="1294" priority="1233">
      <formula>KL$1="today"</formula>
    </cfRule>
    <cfRule type="expression" dxfId="1293" priority="1226">
      <formula>KG$1="today"</formula>
    </cfRule>
    <cfRule type="expression" dxfId="1292" priority="1234">
      <formula>KJ$1="today"</formula>
    </cfRule>
    <cfRule type="cellIs" dxfId="1291" priority="1232" operator="greaterThan">
      <formula>0</formula>
    </cfRule>
    <cfRule type="cellIs" dxfId="1290" priority="1223" operator="greaterThan">
      <formula>0</formula>
    </cfRule>
  </conditionalFormatting>
  <conditionalFormatting sqref="KC81:KD81 KC91:KD106 KC177:KD182">
    <cfRule type="expression" dxfId="1289" priority="4828">
      <formula>JN$1="today"</formula>
    </cfRule>
    <cfRule type="expression" dxfId="1288" priority="4827">
      <formula>JS$1="today"</formula>
    </cfRule>
    <cfRule type="expression" dxfId="1287" priority="4826">
      <formula>KA$1="today"</formula>
    </cfRule>
    <cfRule type="expression" dxfId="1286" priority="4831">
      <formula>JI$1="today"</formula>
    </cfRule>
    <cfRule type="expression" dxfId="1285" priority="4832">
      <formula>JU$1="today"</formula>
    </cfRule>
    <cfRule type="expression" dxfId="1284" priority="4836">
      <formula>JB$1="today"</formula>
    </cfRule>
    <cfRule type="expression" dxfId="1283" priority="4835">
      <formula>IX$1="today"</formula>
    </cfRule>
    <cfRule type="expression" dxfId="1282" priority="4834">
      <formula>JP$1="today"</formula>
    </cfRule>
    <cfRule type="expression" dxfId="1281" priority="4833">
      <formula>JJ$1="today"</formula>
    </cfRule>
    <cfRule type="cellIs" dxfId="1280" priority="4829" operator="greaterThan">
      <formula>0</formula>
    </cfRule>
  </conditionalFormatting>
  <conditionalFormatting sqref="KC81:KD81">
    <cfRule type="expression" dxfId="1279" priority="4825">
      <formula>JQ$1="today"</formula>
    </cfRule>
  </conditionalFormatting>
  <conditionalFormatting sqref="KD73:KD77 KC74:KC77 KT85:KU85 LA91 HK123:HL123 KF147:KF152 JY157:JZ157 KA157:KA161 KM163 LD175:LE175 KW175:KW177 LH177:LI177 LM181 LO181">
    <cfRule type="expression" dxfId="1278" priority="5090">
      <formula>HP$1="today"</formula>
    </cfRule>
  </conditionalFormatting>
  <conditionalFormatting sqref="KD152">
    <cfRule type="expression" dxfId="1277" priority="563">
      <formula>KJ$1="today"</formula>
    </cfRule>
    <cfRule type="expression" dxfId="1276" priority="562">
      <formula>#REF!="today"</formula>
    </cfRule>
    <cfRule type="expression" dxfId="1275" priority="561">
      <formula>KL$1="today"</formula>
    </cfRule>
  </conditionalFormatting>
  <conditionalFormatting sqref="KD161 LD175:LE175">
    <cfRule type="expression" dxfId="1274" priority="5172">
      <formula>KU$1="today"</formula>
    </cfRule>
  </conditionalFormatting>
  <conditionalFormatting sqref="KE157:KE161">
    <cfRule type="expression" dxfId="1273" priority="5185">
      <formula>KP$1="today"</formula>
    </cfRule>
    <cfRule type="expression" dxfId="1272" priority="5186">
      <formula>KN$1="today"</formula>
    </cfRule>
    <cfRule type="expression" dxfId="1271" priority="5187">
      <formula>KD$1="today"</formula>
    </cfRule>
  </conditionalFormatting>
  <conditionalFormatting sqref="KF5:KF66 KB73 KO133 JK141:JK142 KF162:KF166 KT163:KT165 KM166:KR166 KF175:KF182">
    <cfRule type="expression" dxfId="1270" priority="5191">
      <formula>#REF!="today"</formula>
    </cfRule>
  </conditionalFormatting>
  <conditionalFormatting sqref="KF75">
    <cfRule type="expression" dxfId="1269" priority="3125">
      <formula>KI$1="today"</formula>
    </cfRule>
  </conditionalFormatting>
  <conditionalFormatting sqref="KF147:KF152">
    <cfRule type="expression" dxfId="1268" priority="3691">
      <formula>KA$1="today"</formula>
    </cfRule>
    <cfRule type="cellIs" dxfId="1267" priority="4195" operator="greaterThan">
      <formula>0</formula>
    </cfRule>
    <cfRule type="expression" dxfId="1266" priority="4194">
      <formula>JR$1="today"</formula>
    </cfRule>
    <cfRule type="expression" dxfId="1265" priority="4193">
      <formula>JQ$1="today"</formula>
    </cfRule>
    <cfRule type="expression" dxfId="1264" priority="4191">
      <formula>KD$1="today"</formula>
    </cfRule>
    <cfRule type="expression" dxfId="1263" priority="4190">
      <formula>KE$1="today"</formula>
    </cfRule>
    <cfRule type="expression" dxfId="1262" priority="4192">
      <formula>JW$1="today"</formula>
    </cfRule>
  </conditionalFormatting>
  <conditionalFormatting sqref="KG70">
    <cfRule type="cellIs" dxfId="1261" priority="5305" operator="greaterThan">
      <formula>0</formula>
    </cfRule>
    <cfRule type="expression" dxfId="1260" priority="5306">
      <formula>IR$1="today"</formula>
    </cfRule>
    <cfRule type="expression" dxfId="1259" priority="5307">
      <formula>IZ$1="today"</formula>
    </cfRule>
    <cfRule type="cellIs" dxfId="1258" priority="5308" operator="greaterThan">
      <formula>0</formula>
    </cfRule>
    <cfRule type="expression" dxfId="1257" priority="5309">
      <formula>IR$1="today"</formula>
    </cfRule>
    <cfRule type="expression" dxfId="1256" priority="5310">
      <formula>IZ$1="today"</formula>
    </cfRule>
    <cfRule type="expression" dxfId="1255" priority="5311">
      <formula>KE$1="today"</formula>
    </cfRule>
    <cfRule type="expression" dxfId="1254" priority="5312">
      <formula>KH$1="today"</formula>
    </cfRule>
    <cfRule type="cellIs" dxfId="1253" priority="5313" operator="greaterThan">
      <formula>0</formula>
    </cfRule>
    <cfRule type="expression" dxfId="1252" priority="5314">
      <formula>#REF!="today"</formula>
    </cfRule>
    <cfRule type="expression" dxfId="1251" priority="5315">
      <formula>KI$1="today"</formula>
    </cfRule>
    <cfRule type="cellIs" dxfId="1250" priority="5300" operator="greaterThan">
      <formula>0</formula>
    </cfRule>
    <cfRule type="expression" dxfId="1249" priority="5301">
      <formula>KJ$1="today"</formula>
    </cfRule>
    <cfRule type="expression" dxfId="1248" priority="5302">
      <formula>KH$1="today"</formula>
    </cfRule>
    <cfRule type="cellIs" dxfId="1247" priority="5303" operator="greaterThan">
      <formula>0</formula>
    </cfRule>
    <cfRule type="expression" dxfId="1246" priority="5304">
      <formula>KH$1="today"</formula>
    </cfRule>
    <cfRule type="expression" dxfId="1245" priority="5296">
      <formula>JY$1="today"</formula>
    </cfRule>
    <cfRule type="expression" dxfId="1244" priority="5260">
      <formula>KB$1="today"</formula>
    </cfRule>
    <cfRule type="expression" dxfId="1243" priority="5261">
      <formula>JZ$1="today"</formula>
    </cfRule>
    <cfRule type="expression" dxfId="1242" priority="5262">
      <formula>KA$1="today"</formula>
    </cfRule>
    <cfRule type="cellIs" dxfId="1241" priority="5263" operator="greaterThan">
      <formula>0</formula>
    </cfRule>
    <cfRule type="expression" dxfId="1240" priority="5264">
      <formula>KF$1="today"</formula>
    </cfRule>
    <cfRule type="expression" dxfId="1239" priority="5265">
      <formula>KE$1="today"</formula>
    </cfRule>
    <cfRule type="cellIs" dxfId="1238" priority="5266" operator="greaterThan">
      <formula>0</formula>
    </cfRule>
    <cfRule type="expression" dxfId="1237" priority="5267">
      <formula>JV$1="today"</formula>
    </cfRule>
    <cfRule type="expression" dxfId="1236" priority="5268">
      <formula>KD$1="today"</formula>
    </cfRule>
    <cfRule type="cellIs" dxfId="1235" priority="5269" operator="greaterThan">
      <formula>0</formula>
    </cfRule>
    <cfRule type="expression" dxfId="1234" priority="5270">
      <formula>KE$1="today"</formula>
    </cfRule>
    <cfRule type="expression" dxfId="1233" priority="5298">
      <formula>KC$1="today"</formula>
    </cfRule>
    <cfRule type="cellIs" dxfId="1232" priority="5271" operator="greaterThan">
      <formula>0</formula>
    </cfRule>
    <cfRule type="expression" dxfId="1231" priority="5272">
      <formula>KH$1="today"</formula>
    </cfRule>
    <cfRule type="cellIs" dxfId="1230" priority="5273" operator="greaterThan">
      <formula>0</formula>
    </cfRule>
    <cfRule type="expression" dxfId="1229" priority="5274">
      <formula>KE$1="today"</formula>
    </cfRule>
    <cfRule type="cellIs" dxfId="1228" priority="5275" operator="greaterThan">
      <formula>0</formula>
    </cfRule>
    <cfRule type="expression" dxfId="1227" priority="5276">
      <formula>KD$1="today"</formula>
    </cfRule>
    <cfRule type="expression" dxfId="1226" priority="5277">
      <formula>KB$1="today"</formula>
    </cfRule>
    <cfRule type="expression" dxfId="1225" priority="5278">
      <formula>KE$1="today"</formula>
    </cfRule>
    <cfRule type="expression" dxfId="1224" priority="5279">
      <formula>KC$1="today"</formula>
    </cfRule>
    <cfRule type="cellIs" dxfId="1223" priority="5280" operator="greaterThan">
      <formula>0</formula>
    </cfRule>
    <cfRule type="expression" dxfId="1222" priority="5281">
      <formula>KJ$1="today"</formula>
    </cfRule>
    <cfRule type="expression" dxfId="1221" priority="5282">
      <formula>KH$1="today"</formula>
    </cfRule>
    <cfRule type="cellIs" dxfId="1220" priority="5283" operator="greaterThan">
      <formula>0</formula>
    </cfRule>
    <cfRule type="expression" dxfId="1219" priority="5284">
      <formula>JY$1="today"</formula>
    </cfRule>
    <cfRule type="expression" dxfId="1218" priority="5285">
      <formula>KF$1="today"</formula>
    </cfRule>
    <cfRule type="cellIs" dxfId="1217" priority="5286" operator="greaterThan">
      <formula>0</formula>
    </cfRule>
    <cfRule type="expression" dxfId="1216" priority="5287">
      <formula>KH$1="today"</formula>
    </cfRule>
    <cfRule type="cellIs" dxfId="1215" priority="5288" operator="greaterThan">
      <formula>0</formula>
    </cfRule>
    <cfRule type="expression" dxfId="1214" priority="5289">
      <formula>IR$1="today"</formula>
    </cfRule>
    <cfRule type="expression" dxfId="1213" priority="5290">
      <formula>IZ$1="today"</formula>
    </cfRule>
    <cfRule type="cellIs" dxfId="1212" priority="5291" operator="greaterThan">
      <formula>0</formula>
    </cfRule>
    <cfRule type="expression" dxfId="1211" priority="5292">
      <formula>IR$1="today"</formula>
    </cfRule>
    <cfRule type="expression" dxfId="1210" priority="5293">
      <formula>IZ$1="today"</formula>
    </cfRule>
    <cfRule type="expression" dxfId="1209" priority="5294">
      <formula>KE$1="today"</formula>
    </cfRule>
    <cfRule type="expression" dxfId="1208" priority="5295">
      <formula>KH$1="today"</formula>
    </cfRule>
    <cfRule type="expression" dxfId="1207" priority="5297">
      <formula>KB$1="today"</formula>
    </cfRule>
    <cfRule type="expression" dxfId="1206" priority="5299">
      <formula>KD$1="today"</formula>
    </cfRule>
  </conditionalFormatting>
  <conditionalFormatting sqref="KG77">
    <cfRule type="expression" dxfId="1205" priority="3124">
      <formula>KJ$1="today"</formula>
    </cfRule>
    <cfRule type="expression" dxfId="1204" priority="3123">
      <formula>KE$1="today"</formula>
    </cfRule>
  </conditionalFormatting>
  <conditionalFormatting sqref="KH70">
    <cfRule type="expression" dxfId="1203" priority="1063">
      <formula>KQ$1="today"</formula>
    </cfRule>
    <cfRule type="expression" dxfId="1202" priority="1064">
      <formula>#REF!="today"</formula>
    </cfRule>
    <cfRule type="expression" dxfId="1201" priority="1065">
      <formula>KO$1="today"</formula>
    </cfRule>
  </conditionalFormatting>
  <conditionalFormatting sqref="KH79">
    <cfRule type="expression" dxfId="1200" priority="5316">
      <formula>KF$1="today"</formula>
    </cfRule>
  </conditionalFormatting>
  <conditionalFormatting sqref="KH175">
    <cfRule type="expression" dxfId="1199" priority="3550">
      <formula>KJ$1="today"</formula>
    </cfRule>
    <cfRule type="expression" dxfId="1198" priority="3551">
      <formula>KQ$1="today"</formula>
    </cfRule>
  </conditionalFormatting>
  <conditionalFormatting sqref="KI72">
    <cfRule type="cellIs" dxfId="1197" priority="1081" operator="greaterThan">
      <formula>0</formula>
    </cfRule>
    <cfRule type="expression" dxfId="1196" priority="1082">
      <formula>KE$1="today"</formula>
    </cfRule>
    <cfRule type="cellIs" dxfId="1195" priority="1083" operator="greaterThan">
      <formula>0</formula>
    </cfRule>
    <cfRule type="expression" dxfId="1194" priority="1084">
      <formula>KH$1="today"</formula>
    </cfRule>
    <cfRule type="cellIs" dxfId="1193" priority="1085" operator="greaterThan">
      <formula>0</formula>
    </cfRule>
    <cfRule type="expression" dxfId="1192" priority="1086">
      <formula>KE$1="today"</formula>
    </cfRule>
    <cfRule type="cellIs" dxfId="1191" priority="1087" operator="greaterThan">
      <formula>0</formula>
    </cfRule>
    <cfRule type="expression" dxfId="1190" priority="1088">
      <formula>KD$1="today"</formula>
    </cfRule>
    <cfRule type="expression" dxfId="1189" priority="1089">
      <formula>KB$1="today"</formula>
    </cfRule>
    <cfRule type="expression" dxfId="1188" priority="1090">
      <formula>KE$1="today"</formula>
    </cfRule>
    <cfRule type="expression" dxfId="1187" priority="1091">
      <formula>KC$1="today"</formula>
    </cfRule>
    <cfRule type="cellIs" dxfId="1186" priority="1092" operator="greaterThan">
      <formula>0</formula>
    </cfRule>
    <cfRule type="expression" dxfId="1185" priority="1093">
      <formula>KJ$1="today"</formula>
    </cfRule>
    <cfRule type="expression" dxfId="1184" priority="1094">
      <formula>KH$1="today"</formula>
    </cfRule>
    <cfRule type="cellIs" dxfId="1183" priority="1095" operator="greaterThan">
      <formula>0</formula>
    </cfRule>
    <cfRule type="expression" dxfId="1182" priority="1096">
      <formula>JY$1="today"</formula>
    </cfRule>
    <cfRule type="expression" dxfId="1181" priority="1097">
      <formula>KF$1="today"</formula>
    </cfRule>
    <cfRule type="cellIs" dxfId="1180" priority="1098" operator="greaterThan">
      <formula>0</formula>
    </cfRule>
    <cfRule type="expression" dxfId="1179" priority="1099">
      <formula>KH$1="today"</formula>
    </cfRule>
    <cfRule type="cellIs" dxfId="1178" priority="1100" operator="greaterThan">
      <formula>0</formula>
    </cfRule>
    <cfRule type="expression" dxfId="1177" priority="1101">
      <formula>IR$1="today"</formula>
    </cfRule>
    <cfRule type="expression" dxfId="1176" priority="1102">
      <formula>IZ$1="today"</formula>
    </cfRule>
    <cfRule type="cellIs" dxfId="1175" priority="1103" operator="greaterThan">
      <formula>0</formula>
    </cfRule>
    <cfRule type="expression" dxfId="1174" priority="1104">
      <formula>IR$1="today"</formula>
    </cfRule>
    <cfRule type="expression" dxfId="1173" priority="1105">
      <formula>IZ$1="today"</formula>
    </cfRule>
    <cfRule type="expression" dxfId="1172" priority="1106">
      <formula>KE$1="today"</formula>
    </cfRule>
    <cfRule type="expression" dxfId="1171" priority="1107">
      <formula>KH$1="today"</formula>
    </cfRule>
    <cfRule type="expression" dxfId="1170" priority="1108">
      <formula>JY$1="today"</formula>
    </cfRule>
    <cfRule type="expression" dxfId="1169" priority="1109">
      <formula>KB$1="today"</formula>
    </cfRule>
    <cfRule type="expression" dxfId="1168" priority="1110">
      <formula>KC$1="today"</formula>
    </cfRule>
    <cfRule type="expression" dxfId="1167" priority="1111">
      <formula>KD$1="today"</formula>
    </cfRule>
    <cfRule type="cellIs" dxfId="1166" priority="1112" operator="greaterThan">
      <formula>0</formula>
    </cfRule>
    <cfRule type="expression" dxfId="1165" priority="1113">
      <formula>KJ$1="today"</formula>
    </cfRule>
    <cfRule type="expression" dxfId="1164" priority="1114">
      <formula>KH$1="today"</formula>
    </cfRule>
    <cfRule type="cellIs" dxfId="1163" priority="1115" operator="greaterThan">
      <formula>0</formula>
    </cfRule>
    <cfRule type="expression" dxfId="1162" priority="1116">
      <formula>KH$1="today"</formula>
    </cfRule>
    <cfRule type="cellIs" dxfId="1161" priority="1117" operator="greaterThan">
      <formula>0</formula>
    </cfRule>
    <cfRule type="expression" dxfId="1160" priority="1118">
      <formula>IR$1="today"</formula>
    </cfRule>
    <cfRule type="expression" dxfId="1159" priority="1119">
      <formula>IZ$1="today"</formula>
    </cfRule>
    <cfRule type="cellIs" dxfId="1158" priority="1120" operator="greaterThan">
      <formula>0</formula>
    </cfRule>
    <cfRule type="expression" dxfId="1157" priority="1121">
      <formula>IR$1="today"</formula>
    </cfRule>
    <cfRule type="expression" dxfId="1156" priority="1122">
      <formula>IZ$1="today"</formula>
    </cfRule>
    <cfRule type="expression" dxfId="1155" priority="1123">
      <formula>KE$1="today"</formula>
    </cfRule>
    <cfRule type="expression" dxfId="1154" priority="1124">
      <formula>KH$1="today"</formula>
    </cfRule>
    <cfRule type="cellIs" dxfId="1153" priority="1125" operator="greaterThan">
      <formula>0</formula>
    </cfRule>
    <cfRule type="expression" dxfId="1152" priority="1126">
      <formula>#REF!="today"</formula>
    </cfRule>
    <cfRule type="expression" dxfId="1151" priority="1127">
      <formula>KI$1="today"</formula>
    </cfRule>
    <cfRule type="expression" dxfId="1150" priority="1068">
      <formula>JY$1="today"</formula>
    </cfRule>
    <cfRule type="expression" dxfId="1149" priority="1066">
      <formula>KH$1="today"</formula>
    </cfRule>
    <cfRule type="expression" dxfId="1148" priority="1067">
      <formula>KF$1="today"</formula>
    </cfRule>
    <cfRule type="expression" dxfId="1147" priority="1069">
      <formula>KJ$1="today"</formula>
    </cfRule>
    <cfRule type="expression" dxfId="1146" priority="1070">
      <formula>#REF!="today"</formula>
    </cfRule>
    <cfRule type="expression" dxfId="1145" priority="1071">
      <formula>JY$1="today"</formula>
    </cfRule>
    <cfRule type="expression" dxfId="1144" priority="1072">
      <formula>KB$1="today"</formula>
    </cfRule>
    <cfRule type="expression" dxfId="1143" priority="1074">
      <formula>KA$1="today"</formula>
    </cfRule>
    <cfRule type="cellIs" dxfId="1142" priority="1075" operator="greaterThan">
      <formula>0</formula>
    </cfRule>
    <cfRule type="expression" dxfId="1141" priority="1076">
      <formula>KF$1="today"</formula>
    </cfRule>
    <cfRule type="expression" dxfId="1140" priority="1077">
      <formula>KE$1="today"</formula>
    </cfRule>
    <cfRule type="cellIs" dxfId="1139" priority="1078" operator="greaterThan">
      <formula>0</formula>
    </cfRule>
    <cfRule type="expression" dxfId="1138" priority="1079">
      <formula>JV$1="today"</formula>
    </cfRule>
    <cfRule type="expression" dxfId="1137" priority="1080">
      <formula>KD$1="today"</formula>
    </cfRule>
    <cfRule type="expression" dxfId="1136" priority="1073">
      <formula>JZ$1="today"</formula>
    </cfRule>
  </conditionalFormatting>
  <conditionalFormatting sqref="KI79 KM81:KP81 KA157 LH177:LI177 LI179:LK179">
    <cfRule type="expression" dxfId="1135" priority="5148">
      <formula>KJ$1="today"</formula>
    </cfRule>
  </conditionalFormatting>
  <conditionalFormatting sqref="KJ72">
    <cfRule type="expression" dxfId="1134" priority="1062">
      <formula>KO$1="today"</formula>
    </cfRule>
    <cfRule type="expression" dxfId="1133" priority="1061">
      <formula>#REF!="today"</formula>
    </cfRule>
    <cfRule type="expression" dxfId="1132" priority="1060">
      <formula>KQ$1="today"</formula>
    </cfRule>
  </conditionalFormatting>
  <conditionalFormatting sqref="KJ79 LE177:LF177 LL179:LM179">
    <cfRule type="expression" dxfId="1131" priority="5149">
      <formula>KT$1="today"</formula>
    </cfRule>
  </conditionalFormatting>
  <conditionalFormatting sqref="KJ148">
    <cfRule type="expression" dxfId="1130" priority="975">
      <formula>JG$1="today"</formula>
    </cfRule>
    <cfRule type="expression" dxfId="1129" priority="976">
      <formula>KL$1="today"</formula>
    </cfRule>
    <cfRule type="expression" dxfId="1128" priority="977">
      <formula>KO$1="today"</formula>
    </cfRule>
    <cfRule type="expression" dxfId="1127" priority="978">
      <formula>#REF!="today"</formula>
    </cfRule>
    <cfRule type="expression" dxfId="1126" priority="979">
      <formula>KI$1="today"</formula>
    </cfRule>
    <cfRule type="expression" dxfId="1125" priority="980">
      <formula>KJ$1="today"</formula>
    </cfRule>
    <cfRule type="cellIs" dxfId="1124" priority="981" operator="greaterThan">
      <formula>0</formula>
    </cfRule>
    <cfRule type="expression" dxfId="1123" priority="982">
      <formula>KQ$1="today"</formula>
    </cfRule>
    <cfRule type="expression" dxfId="1122" priority="1010">
      <formula>KJ$1="today"</formula>
    </cfRule>
    <cfRule type="expression" dxfId="1121" priority="983">
      <formula>KO$1="today"</formula>
    </cfRule>
    <cfRule type="cellIs" dxfId="1120" priority="984" operator="greaterThan">
      <formula>0</formula>
    </cfRule>
    <cfRule type="expression" dxfId="1119" priority="985">
      <formula>#REF!="today"</formula>
    </cfRule>
    <cfRule type="cellIs" dxfId="1118" priority="986" operator="greaterThan">
      <formula>0</formula>
    </cfRule>
    <cfRule type="expression" dxfId="1117" priority="987">
      <formula>KO$1="today"</formula>
    </cfRule>
    <cfRule type="cellIs" dxfId="1116" priority="988" operator="greaterThan">
      <formula>0</formula>
    </cfRule>
    <cfRule type="cellIs" dxfId="1115" priority="1023" operator="greaterThan">
      <formula>0</formula>
    </cfRule>
    <cfRule type="expression" dxfId="1114" priority="989">
      <formula>IY$1="today"</formula>
    </cfRule>
    <cfRule type="expression" dxfId="1113" priority="990">
      <formula>JG$1="today"</formula>
    </cfRule>
    <cfRule type="cellIs" dxfId="1112" priority="991" operator="greaterThan">
      <formula>0</formula>
    </cfRule>
    <cfRule type="cellIs" dxfId="1111" priority="1011" operator="greaterThan">
      <formula>0</formula>
    </cfRule>
    <cfRule type="expression" dxfId="1110" priority="1012">
      <formula>KM$1="today"</formula>
    </cfRule>
    <cfRule type="cellIs" dxfId="1109" priority="1013" operator="greaterThan">
      <formula>0</formula>
    </cfRule>
    <cfRule type="expression" dxfId="1108" priority="1014">
      <formula>KJ$1="today"</formula>
    </cfRule>
    <cfRule type="cellIs" dxfId="1107" priority="1015" operator="greaterThan">
      <formula>0</formula>
    </cfRule>
    <cfRule type="expression" dxfId="1106" priority="1016">
      <formula>KI$1="today"</formula>
    </cfRule>
    <cfRule type="expression" dxfId="1105" priority="1017">
      <formula>KF$1="today"</formula>
    </cfRule>
    <cfRule type="expression" dxfId="1104" priority="1018">
      <formula>KJ$1="today"</formula>
    </cfRule>
    <cfRule type="expression" dxfId="1103" priority="1019">
      <formula>KH$1="today"</formula>
    </cfRule>
    <cfRule type="cellIs" dxfId="1102" priority="1020" operator="greaterThan">
      <formula>0</formula>
    </cfRule>
    <cfRule type="expression" dxfId="1101" priority="1021">
      <formula>KO$1="today"</formula>
    </cfRule>
    <cfRule type="expression" dxfId="1100" priority="1007">
      <formula>KA$1="today"</formula>
    </cfRule>
    <cfRule type="expression" dxfId="1099" priority="1022">
      <formula>KM$1="today"</formula>
    </cfRule>
    <cfRule type="expression" dxfId="1098" priority="1024">
      <formula>KD$1="today"</formula>
    </cfRule>
    <cfRule type="expression" dxfId="1097" priority="1025">
      <formula>KL$1="today"</formula>
    </cfRule>
    <cfRule type="cellIs" dxfId="1096" priority="1026" operator="greaterThan">
      <formula>0</formula>
    </cfRule>
    <cfRule type="expression" dxfId="1095" priority="1027">
      <formula>KM$1="today"</formula>
    </cfRule>
    <cfRule type="cellIs" dxfId="1094" priority="1028" operator="greaterThan">
      <formula>0</formula>
    </cfRule>
    <cfRule type="expression" dxfId="1093" priority="1029">
      <formula>IW$1="today"</formula>
    </cfRule>
    <cfRule type="expression" dxfId="1092" priority="1030">
      <formula>JE$1="today"</formula>
    </cfRule>
    <cfRule type="cellIs" dxfId="1091" priority="1031" operator="greaterThan">
      <formula>0</formula>
    </cfRule>
    <cfRule type="expression" dxfId="1090" priority="1032">
      <formula>IW$1="today"</formula>
    </cfRule>
    <cfRule type="expression" dxfId="1089" priority="1033">
      <formula>JE$1="today"</formula>
    </cfRule>
    <cfRule type="expression" dxfId="1088" priority="1034">
      <formula>KJ$1="today"</formula>
    </cfRule>
    <cfRule type="expression" dxfId="1087" priority="1035">
      <formula>KM$1="today"</formula>
    </cfRule>
    <cfRule type="expression" dxfId="1086" priority="1036">
      <formula>KD$1="today"</formula>
    </cfRule>
    <cfRule type="expression" dxfId="1085" priority="1037">
      <formula>KF$1="today"</formula>
    </cfRule>
    <cfRule type="expression" dxfId="1084" priority="1038">
      <formula>KH$1="today"</formula>
    </cfRule>
    <cfRule type="expression" dxfId="1083" priority="1039">
      <formula>KI$1="today"</formula>
    </cfRule>
    <cfRule type="cellIs" dxfId="1082" priority="1040" operator="greaterThan">
      <formula>0</formula>
    </cfRule>
    <cfRule type="expression" dxfId="1081" priority="1042">
      <formula>KM$1="today"</formula>
    </cfRule>
    <cfRule type="cellIs" dxfId="1080" priority="1043" operator="greaterThan">
      <formula>0</formula>
    </cfRule>
    <cfRule type="expression" dxfId="1079" priority="1044">
      <formula>KD$1="today"</formula>
    </cfRule>
    <cfRule type="expression" dxfId="1078" priority="1045">
      <formula>KL$1="today"</formula>
    </cfRule>
    <cfRule type="cellIs" dxfId="1077" priority="1046" operator="greaterThan">
      <formula>0</formula>
    </cfRule>
    <cfRule type="expression" dxfId="1076" priority="1047">
      <formula>KM$1="today"</formula>
    </cfRule>
    <cfRule type="cellIs" dxfId="1075" priority="1048" operator="greaterThan">
      <formula>0</formula>
    </cfRule>
    <cfRule type="expression" dxfId="1074" priority="1049">
      <formula>IW$1="today"</formula>
    </cfRule>
    <cfRule type="expression" dxfId="1073" priority="1050">
      <formula>JE$1="today"</formula>
    </cfRule>
    <cfRule type="cellIs" dxfId="1072" priority="1051" operator="greaterThan">
      <formula>0</formula>
    </cfRule>
    <cfRule type="expression" dxfId="1071" priority="1052">
      <formula>IW$1="today"</formula>
    </cfRule>
    <cfRule type="expression" dxfId="1070" priority="1053">
      <formula>JE$1="today"</formula>
    </cfRule>
    <cfRule type="expression" dxfId="1069" priority="1054">
      <formula>KJ$1="today"</formula>
    </cfRule>
    <cfRule type="expression" dxfId="1068" priority="1055">
      <formula>KM$1="today"</formula>
    </cfRule>
    <cfRule type="cellIs" dxfId="1067" priority="1056" operator="greaterThan">
      <formula>0</formula>
    </cfRule>
    <cfRule type="expression" dxfId="1066" priority="1057">
      <formula>KK$1="today"</formula>
    </cfRule>
    <cfRule type="expression" dxfId="1065" priority="1058">
      <formula>KN$1="today"</formula>
    </cfRule>
    <cfRule type="expression" dxfId="1064" priority="1059">
      <formula>KM$1="today"</formula>
    </cfRule>
    <cfRule type="cellIs" dxfId="1063" priority="968" operator="greaterThan">
      <formula>0</formula>
    </cfRule>
    <cfRule type="expression" dxfId="1062" priority="969">
      <formula>KO$1="today"</formula>
    </cfRule>
    <cfRule type="cellIs" dxfId="1061" priority="970" operator="greaterThan">
      <formula>0</formula>
    </cfRule>
    <cfRule type="expression" dxfId="1060" priority="971">
      <formula>IY$1="today"</formula>
    </cfRule>
    <cfRule type="expression" dxfId="1059" priority="972">
      <formula>JG$1="today"</formula>
    </cfRule>
    <cfRule type="cellIs" dxfId="1058" priority="973" operator="greaterThan">
      <formula>0</formula>
    </cfRule>
    <cfRule type="expression" dxfId="1057" priority="958">
      <formula>KK$1="today"</formula>
    </cfRule>
    <cfRule type="expression" dxfId="1056" priority="936">
      <formula>KK$1="today"</formula>
    </cfRule>
    <cfRule type="expression" dxfId="1055" priority="937">
      <formula>KN$1="today"</formula>
    </cfRule>
    <cfRule type="expression" dxfId="1054" priority="938">
      <formula>KM$1="today"</formula>
    </cfRule>
    <cfRule type="expression" dxfId="1053" priority="939">
      <formula>KJ$1="today"</formula>
    </cfRule>
    <cfRule type="cellIs" dxfId="1052" priority="940" operator="greaterThan">
      <formula>0</formula>
    </cfRule>
    <cfRule type="expression" dxfId="1051" priority="941">
      <formula>#REF!="today"</formula>
    </cfRule>
    <cfRule type="expression" dxfId="1050" priority="942">
      <formula>KI$1="today"</formula>
    </cfRule>
    <cfRule type="expression" dxfId="1049" priority="943">
      <formula>KF$1="today"</formula>
    </cfRule>
    <cfRule type="expression" dxfId="1048" priority="944">
      <formula>KH$1="today"</formula>
    </cfRule>
    <cfRule type="cellIs" dxfId="1047" priority="945" operator="greaterThan">
      <formula>0</formula>
    </cfRule>
    <cfRule type="expression" dxfId="1046" priority="946">
      <formula>KN$1="today"</formula>
    </cfRule>
    <cfRule type="expression" dxfId="1045" priority="947">
      <formula>KL$1="today"</formula>
    </cfRule>
    <cfRule type="cellIs" dxfId="1044" priority="948" operator="greaterThan">
      <formula>0</formula>
    </cfRule>
    <cfRule type="expression" dxfId="1043" priority="949">
      <formula>KC$1="today"</formula>
    </cfRule>
    <cfRule type="expression" dxfId="1042" priority="950">
      <formula>KK$1="today"</formula>
    </cfRule>
    <cfRule type="cellIs" dxfId="1041" priority="951" operator="greaterThan">
      <formula>0</formula>
    </cfRule>
    <cfRule type="expression" dxfId="1040" priority="952">
      <formula>KL$1="today"</formula>
    </cfRule>
    <cfRule type="cellIs" dxfId="1039" priority="953" operator="greaterThan">
      <formula>0</formula>
    </cfRule>
    <cfRule type="expression" dxfId="1038" priority="954">
      <formula>KO$1="today"</formula>
    </cfRule>
    <cfRule type="cellIs" dxfId="1037" priority="955" operator="greaterThan">
      <formula>0</formula>
    </cfRule>
    <cfRule type="expression" dxfId="1036" priority="956">
      <formula>KL$1="today"</formula>
    </cfRule>
    <cfRule type="cellIs" dxfId="1035" priority="957" operator="greaterThan">
      <formula>0</formula>
    </cfRule>
    <cfRule type="expression" dxfId="1034" priority="959">
      <formula>KI$1="today"</formula>
    </cfRule>
    <cfRule type="expression" dxfId="1033" priority="960">
      <formula>KL$1="today"</formula>
    </cfRule>
    <cfRule type="expression" dxfId="1032" priority="961">
      <formula>KJ$1="today"</formula>
    </cfRule>
    <cfRule type="cellIs" dxfId="1031" priority="962" operator="greaterThan">
      <formula>0</formula>
    </cfRule>
    <cfRule type="expression" dxfId="1030" priority="963">
      <formula>KQ$1="today"</formula>
    </cfRule>
    <cfRule type="expression" dxfId="1029" priority="964">
      <formula>KO$1="today"</formula>
    </cfRule>
    <cfRule type="cellIs" dxfId="1028" priority="965" operator="greaterThan">
      <formula>0</formula>
    </cfRule>
    <cfRule type="expression" dxfId="1027" priority="966">
      <formula>#REF!="today"</formula>
    </cfRule>
    <cfRule type="expression" dxfId="1026" priority="967">
      <formula>KN$1="today"</formula>
    </cfRule>
    <cfRule type="expression" dxfId="1025" priority="992">
      <formula>IY$1="today"</formula>
    </cfRule>
    <cfRule type="expression" dxfId="1024" priority="993">
      <formula>JG$1="today"</formula>
    </cfRule>
    <cfRule type="expression" dxfId="1023" priority="994">
      <formula>KL$1="today"</formula>
    </cfRule>
    <cfRule type="expression" dxfId="1022" priority="995">
      <formula>KO$1="today"</formula>
    </cfRule>
    <cfRule type="cellIs" dxfId="1021" priority="996" operator="greaterThan">
      <formula>0</formula>
    </cfRule>
    <cfRule type="expression" dxfId="1020" priority="997">
      <formula>KP$1="today"</formula>
    </cfRule>
    <cfRule type="expression" dxfId="1019" priority="999">
      <formula>KD$1="today"</formula>
    </cfRule>
    <cfRule type="expression" dxfId="1018" priority="1000">
      <formula>KF$1="today"</formula>
    </cfRule>
    <cfRule type="expression" dxfId="1017" priority="1001">
      <formula>KE$1="today"</formula>
    </cfRule>
    <cfRule type="cellIs" dxfId="1016" priority="1003" operator="greaterThan">
      <formula>0</formula>
    </cfRule>
    <cfRule type="expression" dxfId="1015" priority="1004">
      <formula>KL$1="today"</formula>
    </cfRule>
    <cfRule type="expression" dxfId="1014" priority="1005">
      <formula>KJ$1="today"</formula>
    </cfRule>
    <cfRule type="cellIs" dxfId="1013" priority="1006" operator="greaterThan">
      <formula>0</formula>
    </cfRule>
    <cfRule type="expression" dxfId="1012" priority="974">
      <formula>IY$1="today"</formula>
    </cfRule>
    <cfRule type="expression" dxfId="1011" priority="1008">
      <formula>KI$1="today"</formula>
    </cfRule>
    <cfRule type="cellIs" dxfId="1010" priority="1009" operator="greaterThan">
      <formula>0</formula>
    </cfRule>
  </conditionalFormatting>
  <conditionalFormatting sqref="KJ150">
    <cfRule type="cellIs" dxfId="1009" priority="720" operator="greaterThan">
      <formula>0</formula>
    </cfRule>
    <cfRule type="expression" dxfId="1008" priority="721">
      <formula>KO$1="today"</formula>
    </cfRule>
    <cfRule type="expression" dxfId="1007" priority="751">
      <formula>KD$1="today"</formula>
    </cfRule>
    <cfRule type="expression" dxfId="1006" priority="752">
      <formula>KF$1="today"</formula>
    </cfRule>
    <cfRule type="expression" dxfId="1005" priority="753">
      <formula>KE$1="today"</formula>
    </cfRule>
    <cfRule type="cellIs" dxfId="1004" priority="755" operator="greaterThan">
      <formula>0</formula>
    </cfRule>
    <cfRule type="expression" dxfId="1003" priority="756">
      <formula>KL$1="today"</formula>
    </cfRule>
    <cfRule type="expression" dxfId="1002" priority="757">
      <formula>KJ$1="today"</formula>
    </cfRule>
    <cfRule type="cellIs" dxfId="1001" priority="758" operator="greaterThan">
      <formula>0</formula>
    </cfRule>
    <cfRule type="expression" dxfId="1000" priority="759">
      <formula>KA$1="today"</formula>
    </cfRule>
    <cfRule type="expression" dxfId="999" priority="760">
      <formula>KI$1="today"</formula>
    </cfRule>
    <cfRule type="cellIs" dxfId="998" priority="761" operator="greaterThan">
      <formula>0</formula>
    </cfRule>
    <cfRule type="expression" dxfId="997" priority="762">
      <formula>KJ$1="today"</formula>
    </cfRule>
    <cfRule type="expression" dxfId="996" priority="764">
      <formula>KM$1="today"</formula>
    </cfRule>
    <cfRule type="cellIs" dxfId="995" priority="765" operator="greaterThan">
      <formula>0</formula>
    </cfRule>
    <cfRule type="expression" dxfId="994" priority="766">
      <formula>KJ$1="today"</formula>
    </cfRule>
    <cfRule type="cellIs" dxfId="993" priority="767" operator="greaterThan">
      <formula>0</formula>
    </cfRule>
    <cfRule type="expression" dxfId="992" priority="768">
      <formula>KI$1="today"</formula>
    </cfRule>
    <cfRule type="expression" dxfId="991" priority="769">
      <formula>KF$1="today"</formula>
    </cfRule>
    <cfRule type="expression" dxfId="990" priority="770">
      <formula>KJ$1="today"</formula>
    </cfRule>
    <cfRule type="expression" dxfId="989" priority="771">
      <formula>KH$1="today"</formula>
    </cfRule>
    <cfRule type="cellIs" dxfId="988" priority="772" operator="greaterThan">
      <formula>0</formula>
    </cfRule>
    <cfRule type="expression" dxfId="987" priority="773">
      <formula>KO$1="today"</formula>
    </cfRule>
    <cfRule type="expression" dxfId="986" priority="774">
      <formula>KM$1="today"</formula>
    </cfRule>
    <cfRule type="cellIs" dxfId="985" priority="775" operator="greaterThan">
      <formula>0</formula>
    </cfRule>
    <cfRule type="expression" dxfId="984" priority="776">
      <formula>KD$1="today"</formula>
    </cfRule>
    <cfRule type="expression" dxfId="983" priority="777">
      <formula>KL$1="today"</formula>
    </cfRule>
    <cfRule type="cellIs" dxfId="982" priority="778" operator="greaterThan">
      <formula>0</formula>
    </cfRule>
    <cfRule type="expression" dxfId="981" priority="779">
      <formula>KM$1="today"</formula>
    </cfRule>
    <cfRule type="cellIs" dxfId="980" priority="780" operator="greaterThan">
      <formula>0</formula>
    </cfRule>
    <cfRule type="expression" dxfId="979" priority="781">
      <formula>IW$1="today"</formula>
    </cfRule>
    <cfRule type="expression" dxfId="978" priority="782">
      <formula>JE$1="today"</formula>
    </cfRule>
    <cfRule type="cellIs" dxfId="977" priority="783" operator="greaterThan">
      <formula>0</formula>
    </cfRule>
    <cfRule type="expression" dxfId="976" priority="784">
      <formula>IW$1="today"</formula>
    </cfRule>
    <cfRule type="expression" dxfId="975" priority="785">
      <formula>JE$1="today"</formula>
    </cfRule>
    <cfRule type="expression" dxfId="974" priority="786">
      <formula>KJ$1="today"</formula>
    </cfRule>
    <cfRule type="expression" dxfId="973" priority="787">
      <formula>KM$1="today"</formula>
    </cfRule>
    <cfRule type="expression" dxfId="972" priority="788">
      <formula>KD$1="today"</formula>
    </cfRule>
    <cfRule type="expression" dxfId="971" priority="789">
      <formula>KF$1="today"</formula>
    </cfRule>
    <cfRule type="expression" dxfId="970" priority="790">
      <formula>KH$1="today"</formula>
    </cfRule>
    <cfRule type="expression" dxfId="969" priority="791">
      <formula>KI$1="today"</formula>
    </cfRule>
    <cfRule type="cellIs" dxfId="968" priority="792" operator="greaterThan">
      <formula>0</formula>
    </cfRule>
    <cfRule type="expression" dxfId="967" priority="794">
      <formula>KM$1="today"</formula>
    </cfRule>
    <cfRule type="cellIs" dxfId="966" priority="795" operator="greaterThan">
      <formula>0</formula>
    </cfRule>
    <cfRule type="expression" dxfId="965" priority="796">
      <formula>KD$1="today"</formula>
    </cfRule>
    <cfRule type="cellIs" dxfId="964" priority="798" operator="greaterThan">
      <formula>0</formula>
    </cfRule>
    <cfRule type="expression" dxfId="963" priority="799">
      <formula>KM$1="today"</formula>
    </cfRule>
    <cfRule type="cellIs" dxfId="962" priority="800" operator="greaterThan">
      <formula>0</formula>
    </cfRule>
    <cfRule type="expression" dxfId="961" priority="801">
      <formula>IW$1="today"</formula>
    </cfRule>
    <cfRule type="expression" dxfId="960" priority="802">
      <formula>JE$1="today"</formula>
    </cfRule>
    <cfRule type="cellIs" dxfId="959" priority="803" operator="greaterThan">
      <formula>0</formula>
    </cfRule>
    <cfRule type="expression" dxfId="958" priority="804">
      <formula>IW$1="today"</formula>
    </cfRule>
    <cfRule type="expression" dxfId="957" priority="805">
      <formula>JE$1="today"</formula>
    </cfRule>
    <cfRule type="expression" dxfId="956" priority="806">
      <formula>KJ$1="today"</formula>
    </cfRule>
    <cfRule type="expression" dxfId="955" priority="807">
      <formula>KM$1="today"</formula>
    </cfRule>
    <cfRule type="expression" dxfId="954" priority="797">
      <formula>KL$1="today"</formula>
    </cfRule>
    <cfRule type="expression" dxfId="953" priority="730">
      <formula>#REF!="today"</formula>
    </cfRule>
    <cfRule type="expression" dxfId="952" priority="724">
      <formula>JG$1="today"</formula>
    </cfRule>
    <cfRule type="expression" dxfId="951" priority="723">
      <formula>IY$1="today"</formula>
    </cfRule>
    <cfRule type="expression" dxfId="950" priority="731">
      <formula>KI$1="today"</formula>
    </cfRule>
    <cfRule type="expression" dxfId="949" priority="732">
      <formula>KJ$1="today"</formula>
    </cfRule>
    <cfRule type="cellIs" dxfId="948" priority="733" operator="greaterThan">
      <formula>0</formula>
    </cfRule>
    <cfRule type="expression" dxfId="947" priority="734">
      <formula>KQ$1="today"</formula>
    </cfRule>
    <cfRule type="expression" dxfId="946" priority="735">
      <formula>KO$1="today"</formula>
    </cfRule>
    <cfRule type="cellIs" dxfId="945" priority="736" operator="greaterThan">
      <formula>0</formula>
    </cfRule>
    <cfRule type="expression" dxfId="944" priority="737">
      <formula>#REF!="today"</formula>
    </cfRule>
    <cfRule type="cellIs" dxfId="943" priority="738" operator="greaterThan">
      <formula>0</formula>
    </cfRule>
    <cfRule type="expression" dxfId="942" priority="739">
      <formula>KO$1="today"</formula>
    </cfRule>
    <cfRule type="cellIs" dxfId="941" priority="740" operator="greaterThan">
      <formula>0</formula>
    </cfRule>
    <cfRule type="expression" dxfId="940" priority="741">
      <formula>IY$1="today"</formula>
    </cfRule>
    <cfRule type="cellIs" dxfId="939" priority="722" operator="greaterThan">
      <formula>0</formula>
    </cfRule>
    <cfRule type="expression" dxfId="938" priority="811">
      <formula>KM$1="today"</formula>
    </cfRule>
    <cfRule type="expression" dxfId="937" priority="810">
      <formula>KN$1="today"</formula>
    </cfRule>
    <cfRule type="cellIs" dxfId="936" priority="743" operator="greaterThan">
      <formula>0</formula>
    </cfRule>
    <cfRule type="expression" dxfId="935" priority="744">
      <formula>IY$1="today"</formula>
    </cfRule>
    <cfRule type="expression" dxfId="934" priority="745">
      <formula>JG$1="today"</formula>
    </cfRule>
    <cfRule type="expression" dxfId="933" priority="688">
      <formula>KK$1="today"</formula>
    </cfRule>
    <cfRule type="expression" dxfId="932" priority="689">
      <formula>KN$1="today"</formula>
    </cfRule>
    <cfRule type="expression" dxfId="931" priority="746">
      <formula>KL$1="today"</formula>
    </cfRule>
    <cfRule type="expression" dxfId="930" priority="690">
      <formula>KM$1="today"</formula>
    </cfRule>
    <cfRule type="expression" dxfId="929" priority="691">
      <formula>KJ$1="today"</formula>
    </cfRule>
    <cfRule type="cellIs" dxfId="928" priority="692" operator="greaterThan">
      <formula>0</formula>
    </cfRule>
    <cfRule type="expression" dxfId="927" priority="693">
      <formula>#REF!="today"</formula>
    </cfRule>
    <cfRule type="expression" dxfId="926" priority="694">
      <formula>KI$1="today"</formula>
    </cfRule>
    <cfRule type="expression" dxfId="925" priority="695">
      <formula>KF$1="today"</formula>
    </cfRule>
    <cfRule type="expression" dxfId="924" priority="696">
      <formula>KH$1="today"</formula>
    </cfRule>
    <cfRule type="expression" dxfId="923" priority="747">
      <formula>KO$1="today"</formula>
    </cfRule>
    <cfRule type="cellIs" dxfId="922" priority="748" operator="greaterThan">
      <formula>0</formula>
    </cfRule>
    <cfRule type="expression" dxfId="921" priority="749">
      <formula>KP$1="today"</formula>
    </cfRule>
    <cfRule type="cellIs" dxfId="920" priority="697" operator="greaterThan">
      <formula>0</formula>
    </cfRule>
    <cfRule type="cellIs" dxfId="919" priority="763" operator="greaterThan">
      <formula>0</formula>
    </cfRule>
    <cfRule type="expression" dxfId="918" priority="699">
      <formula>KL$1="today"</formula>
    </cfRule>
    <cfRule type="cellIs" dxfId="917" priority="700" operator="greaterThan">
      <formula>0</formula>
    </cfRule>
    <cfRule type="expression" dxfId="916" priority="701">
      <formula>KC$1="today"</formula>
    </cfRule>
    <cfRule type="expression" dxfId="915" priority="702">
      <formula>KK$1="today"</formula>
    </cfRule>
    <cfRule type="cellIs" dxfId="914" priority="703" operator="greaterThan">
      <formula>0</formula>
    </cfRule>
    <cfRule type="expression" dxfId="913" priority="704">
      <formula>KL$1="today"</formula>
    </cfRule>
    <cfRule type="cellIs" dxfId="912" priority="705" operator="greaterThan">
      <formula>0</formula>
    </cfRule>
    <cfRule type="expression" dxfId="911" priority="706">
      <formula>KO$1="today"</formula>
    </cfRule>
    <cfRule type="cellIs" dxfId="910" priority="707" operator="greaterThan">
      <formula>0</formula>
    </cfRule>
    <cfRule type="expression" dxfId="909" priority="708">
      <formula>KL$1="today"</formula>
    </cfRule>
    <cfRule type="cellIs" dxfId="908" priority="709" operator="greaterThan">
      <formula>0</formula>
    </cfRule>
    <cfRule type="expression" dxfId="907" priority="710">
      <formula>KK$1="today"</formula>
    </cfRule>
    <cfRule type="expression" dxfId="906" priority="711">
      <formula>KI$1="today"</formula>
    </cfRule>
    <cfRule type="expression" dxfId="905" priority="712">
      <formula>KL$1="today"</formula>
    </cfRule>
    <cfRule type="expression" dxfId="904" priority="713">
      <formula>KJ$1="today"</formula>
    </cfRule>
    <cfRule type="cellIs" dxfId="903" priority="714" operator="greaterThan">
      <formula>0</formula>
    </cfRule>
    <cfRule type="expression" dxfId="902" priority="715">
      <formula>KQ$1="today"</formula>
    </cfRule>
    <cfRule type="expression" dxfId="901" priority="716">
      <formula>KO$1="today"</formula>
    </cfRule>
    <cfRule type="cellIs" dxfId="900" priority="717" operator="greaterThan">
      <formula>0</formula>
    </cfRule>
    <cfRule type="expression" dxfId="899" priority="718">
      <formula>#REF!="today"</formula>
    </cfRule>
    <cfRule type="expression" dxfId="898" priority="809">
      <formula>KK$1="today"</formula>
    </cfRule>
    <cfRule type="cellIs" dxfId="897" priority="808" operator="greaterThan">
      <formula>0</formula>
    </cfRule>
    <cfRule type="expression" dxfId="896" priority="742">
      <formula>JG$1="today"</formula>
    </cfRule>
    <cfRule type="cellIs" dxfId="895" priority="725" operator="greaterThan">
      <formula>0</formula>
    </cfRule>
    <cfRule type="expression" dxfId="894" priority="726">
      <formula>IY$1="today"</formula>
    </cfRule>
    <cfRule type="expression" dxfId="893" priority="727">
      <formula>JG$1="today"</formula>
    </cfRule>
    <cfRule type="expression" dxfId="892" priority="719">
      <formula>KN$1="today"</formula>
    </cfRule>
    <cfRule type="expression" dxfId="891" priority="728">
      <formula>KL$1="today"</formula>
    </cfRule>
    <cfRule type="expression" dxfId="890" priority="729">
      <formula>KO$1="today"</formula>
    </cfRule>
    <cfRule type="expression" dxfId="889" priority="698">
      <formula>KN$1="today"</formula>
    </cfRule>
  </conditionalFormatting>
  <conditionalFormatting sqref="KJ154">
    <cfRule type="expression" dxfId="888" priority="847">
      <formula>IY$1="today"</formula>
    </cfRule>
    <cfRule type="cellIs" dxfId="887" priority="902" operator="greaterThan">
      <formula>0</formula>
    </cfRule>
    <cfRule type="expression" dxfId="886" priority="935">
      <formula>KM$1="today"</formula>
    </cfRule>
    <cfRule type="expression" dxfId="885" priority="934">
      <formula>KN$1="today"</formula>
    </cfRule>
    <cfRule type="expression" dxfId="884" priority="933">
      <formula>KK$1="today"</formula>
    </cfRule>
    <cfRule type="cellIs" dxfId="883" priority="932" operator="greaterThan">
      <formula>0</formula>
    </cfRule>
    <cfRule type="expression" dxfId="882" priority="931">
      <formula>KM$1="today"</formula>
    </cfRule>
    <cfRule type="expression" dxfId="881" priority="930">
      <formula>KJ$1="today"</formula>
    </cfRule>
    <cfRule type="expression" dxfId="880" priority="929">
      <formula>JE$1="today"</formula>
    </cfRule>
    <cfRule type="expression" dxfId="879" priority="928">
      <formula>IW$1="today"</formula>
    </cfRule>
    <cfRule type="cellIs" dxfId="878" priority="927" operator="greaterThan">
      <formula>0</formula>
    </cfRule>
    <cfRule type="expression" dxfId="877" priority="926">
      <formula>JE$1="today"</formula>
    </cfRule>
    <cfRule type="expression" dxfId="876" priority="925">
      <formula>IW$1="today"</formula>
    </cfRule>
    <cfRule type="cellIs" dxfId="875" priority="924" operator="greaterThan">
      <formula>0</formula>
    </cfRule>
    <cfRule type="expression" dxfId="874" priority="923">
      <formula>KM$1="today"</formula>
    </cfRule>
    <cfRule type="cellIs" dxfId="873" priority="922" operator="greaterThan">
      <formula>0</formula>
    </cfRule>
    <cfRule type="expression" dxfId="872" priority="921">
      <formula>KL$1="today"</formula>
    </cfRule>
    <cfRule type="expression" dxfId="871" priority="920">
      <formula>KD$1="today"</formula>
    </cfRule>
    <cfRule type="cellIs" dxfId="870" priority="919" operator="greaterThan">
      <formula>0</formula>
    </cfRule>
    <cfRule type="expression" dxfId="869" priority="918">
      <formula>KM$1="today"</formula>
    </cfRule>
    <cfRule type="cellIs" dxfId="868" priority="916" operator="greaterThan">
      <formula>0</formula>
    </cfRule>
    <cfRule type="expression" dxfId="867" priority="915">
      <formula>KI$1="today"</formula>
    </cfRule>
    <cfRule type="expression" dxfId="866" priority="914">
      <formula>KH$1="today"</formula>
    </cfRule>
    <cfRule type="expression" dxfId="865" priority="913">
      <formula>KF$1="today"</formula>
    </cfRule>
    <cfRule type="expression" dxfId="864" priority="912">
      <formula>KD$1="today"</formula>
    </cfRule>
    <cfRule type="expression" dxfId="863" priority="911">
      <formula>KM$1="today"</formula>
    </cfRule>
    <cfRule type="expression" dxfId="862" priority="910">
      <formula>KJ$1="today"</formula>
    </cfRule>
    <cfRule type="expression" dxfId="861" priority="909">
      <formula>JE$1="today"</formula>
    </cfRule>
    <cfRule type="expression" dxfId="860" priority="908">
      <formula>IW$1="today"</formula>
    </cfRule>
    <cfRule type="cellIs" dxfId="859" priority="907" operator="greaterThan">
      <formula>0</formula>
    </cfRule>
    <cfRule type="expression" dxfId="858" priority="906">
      <formula>JE$1="today"</formula>
    </cfRule>
    <cfRule type="expression" dxfId="857" priority="905">
      <formula>IW$1="today"</formula>
    </cfRule>
    <cfRule type="cellIs" dxfId="856" priority="904" operator="greaterThan">
      <formula>0</formula>
    </cfRule>
    <cfRule type="expression" dxfId="855" priority="903">
      <formula>KM$1="today"</formula>
    </cfRule>
    <cfRule type="expression" dxfId="854" priority="901">
      <formula>KL$1="today"</formula>
    </cfRule>
    <cfRule type="expression" dxfId="853" priority="900">
      <formula>KD$1="today"</formula>
    </cfRule>
    <cfRule type="cellIs" dxfId="852" priority="899" operator="greaterThan">
      <formula>0</formula>
    </cfRule>
    <cfRule type="expression" dxfId="851" priority="898">
      <formula>KM$1="today"</formula>
    </cfRule>
    <cfRule type="expression" dxfId="850" priority="897">
      <formula>KO$1="today"</formula>
    </cfRule>
    <cfRule type="cellIs" dxfId="849" priority="896" operator="greaterThan">
      <formula>0</formula>
    </cfRule>
    <cfRule type="expression" dxfId="848" priority="895">
      <formula>KH$1="today"</formula>
    </cfRule>
    <cfRule type="expression" dxfId="847" priority="894">
      <formula>KJ$1="today"</formula>
    </cfRule>
    <cfRule type="expression" dxfId="846" priority="893">
      <formula>KF$1="today"</formula>
    </cfRule>
    <cfRule type="expression" dxfId="845" priority="892">
      <formula>KI$1="today"</formula>
    </cfRule>
    <cfRule type="cellIs" dxfId="844" priority="891" operator="greaterThan">
      <formula>0</formula>
    </cfRule>
    <cfRule type="expression" dxfId="843" priority="890">
      <formula>KJ$1="today"</formula>
    </cfRule>
    <cfRule type="cellIs" dxfId="842" priority="889" operator="greaterThan">
      <formula>0</formula>
    </cfRule>
    <cfRule type="expression" dxfId="841" priority="888">
      <formula>KM$1="today"</formula>
    </cfRule>
    <cfRule type="cellIs" dxfId="840" priority="887" operator="greaterThan">
      <formula>0</formula>
    </cfRule>
    <cfRule type="expression" dxfId="839" priority="886">
      <formula>KJ$1="today"</formula>
    </cfRule>
    <cfRule type="cellIs" dxfId="838" priority="885" operator="greaterThan">
      <formula>0</formula>
    </cfRule>
    <cfRule type="expression" dxfId="837" priority="884">
      <formula>KI$1="today"</formula>
    </cfRule>
    <cfRule type="expression" dxfId="836" priority="883">
      <formula>KA$1="today"</formula>
    </cfRule>
    <cfRule type="cellIs" dxfId="835" priority="882" operator="greaterThan">
      <formula>0</formula>
    </cfRule>
    <cfRule type="expression" dxfId="834" priority="881">
      <formula>KJ$1="today"</formula>
    </cfRule>
    <cfRule type="expression" dxfId="833" priority="880">
      <formula>KL$1="today"</formula>
    </cfRule>
    <cfRule type="cellIs" dxfId="832" priority="879" operator="greaterThan">
      <formula>0</formula>
    </cfRule>
    <cfRule type="expression" dxfId="831" priority="877">
      <formula>KE$1="today"</formula>
    </cfRule>
    <cfRule type="expression" dxfId="830" priority="876">
      <formula>KF$1="today"</formula>
    </cfRule>
    <cfRule type="expression" dxfId="829" priority="875">
      <formula>KD$1="today"</formula>
    </cfRule>
    <cfRule type="expression" dxfId="828" priority="873">
      <formula>KP$1="today"</formula>
    </cfRule>
    <cfRule type="cellIs" dxfId="827" priority="872" operator="greaterThan">
      <formula>0</formula>
    </cfRule>
    <cfRule type="expression" dxfId="826" priority="871">
      <formula>KO$1="today"</formula>
    </cfRule>
    <cfRule type="expression" dxfId="825" priority="870">
      <formula>KL$1="today"</formula>
    </cfRule>
    <cfRule type="expression" dxfId="824" priority="869">
      <formula>JG$1="today"</formula>
    </cfRule>
    <cfRule type="expression" dxfId="823" priority="868">
      <formula>IY$1="today"</formula>
    </cfRule>
    <cfRule type="cellIs" dxfId="822" priority="867" operator="greaterThan">
      <formula>0</formula>
    </cfRule>
    <cfRule type="expression" dxfId="821" priority="866">
      <formula>JG$1="today"</formula>
    </cfRule>
    <cfRule type="expression" dxfId="820" priority="865">
      <formula>IY$1="today"</formula>
    </cfRule>
    <cfRule type="cellIs" dxfId="819" priority="864" operator="greaterThan">
      <formula>0</formula>
    </cfRule>
    <cfRule type="expression" dxfId="818" priority="863">
      <formula>KO$1="today"</formula>
    </cfRule>
    <cfRule type="cellIs" dxfId="817" priority="862" operator="greaterThan">
      <formula>0</formula>
    </cfRule>
    <cfRule type="expression" dxfId="816" priority="861">
      <formula>#REF!="today"</formula>
    </cfRule>
    <cfRule type="cellIs" dxfId="815" priority="860" operator="greaterThan">
      <formula>0</formula>
    </cfRule>
    <cfRule type="expression" dxfId="814" priority="859">
      <formula>KO$1="today"</formula>
    </cfRule>
    <cfRule type="expression" dxfId="813" priority="858">
      <formula>KQ$1="today"</formula>
    </cfRule>
    <cfRule type="cellIs" dxfId="812" priority="857" operator="greaterThan">
      <formula>0</formula>
    </cfRule>
    <cfRule type="expression" dxfId="811" priority="856">
      <formula>KJ$1="today"</formula>
    </cfRule>
    <cfRule type="expression" dxfId="810" priority="855">
      <formula>KI$1="today"</formula>
    </cfRule>
    <cfRule type="expression" dxfId="809" priority="854">
      <formula>#REF!="today"</formula>
    </cfRule>
    <cfRule type="expression" dxfId="808" priority="853">
      <formula>KO$1="today"</formula>
    </cfRule>
    <cfRule type="expression" dxfId="807" priority="852">
      <formula>KL$1="today"</formula>
    </cfRule>
    <cfRule type="expression" dxfId="806" priority="851">
      <formula>JG$1="today"</formula>
    </cfRule>
    <cfRule type="expression" dxfId="805" priority="850">
      <formula>IY$1="today"</formula>
    </cfRule>
    <cfRule type="cellIs" dxfId="804" priority="849" operator="greaterThan">
      <formula>0</formula>
    </cfRule>
    <cfRule type="expression" dxfId="803" priority="848">
      <formula>JG$1="today"</formula>
    </cfRule>
    <cfRule type="cellIs" dxfId="802" priority="846" operator="greaterThan">
      <formula>0</formula>
    </cfRule>
    <cfRule type="expression" dxfId="801" priority="845">
      <formula>KO$1="today"</formula>
    </cfRule>
    <cfRule type="cellIs" dxfId="800" priority="844" operator="greaterThan">
      <formula>0</formula>
    </cfRule>
    <cfRule type="expression" dxfId="799" priority="843">
      <formula>KN$1="today"</formula>
    </cfRule>
    <cfRule type="expression" dxfId="798" priority="842">
      <formula>#REF!="today"</formula>
    </cfRule>
    <cfRule type="cellIs" dxfId="797" priority="841" operator="greaterThan">
      <formula>0</formula>
    </cfRule>
    <cfRule type="expression" dxfId="796" priority="840">
      <formula>KO$1="today"</formula>
    </cfRule>
    <cfRule type="expression" dxfId="795" priority="839">
      <formula>KQ$1="today"</formula>
    </cfRule>
    <cfRule type="cellIs" dxfId="794" priority="838" operator="greaterThan">
      <formula>0</formula>
    </cfRule>
    <cfRule type="expression" dxfId="793" priority="837">
      <formula>KJ$1="today"</formula>
    </cfRule>
    <cfRule type="expression" dxfId="792" priority="836">
      <formula>KL$1="today"</formula>
    </cfRule>
    <cfRule type="expression" dxfId="791" priority="835">
      <formula>KI$1="today"</formula>
    </cfRule>
    <cfRule type="expression" dxfId="790" priority="834">
      <formula>KK$1="today"</formula>
    </cfRule>
    <cfRule type="cellIs" dxfId="789" priority="833" operator="greaterThan">
      <formula>0</formula>
    </cfRule>
    <cfRule type="expression" dxfId="788" priority="832">
      <formula>KL$1="today"</formula>
    </cfRule>
    <cfRule type="cellIs" dxfId="787" priority="831" operator="greaterThan">
      <formula>0</formula>
    </cfRule>
    <cfRule type="expression" dxfId="786" priority="830">
      <formula>KO$1="today"</formula>
    </cfRule>
    <cfRule type="cellIs" dxfId="785" priority="829" operator="greaterThan">
      <formula>0</formula>
    </cfRule>
    <cfRule type="expression" dxfId="784" priority="828">
      <formula>KL$1="today"</formula>
    </cfRule>
    <cfRule type="cellIs" dxfId="783" priority="827" operator="greaterThan">
      <formula>0</formula>
    </cfRule>
    <cfRule type="expression" dxfId="782" priority="826">
      <formula>KK$1="today"</formula>
    </cfRule>
    <cfRule type="expression" dxfId="781" priority="825">
      <formula>KC$1="today"</formula>
    </cfRule>
    <cfRule type="cellIs" dxfId="780" priority="824" operator="greaterThan">
      <formula>0</formula>
    </cfRule>
    <cfRule type="expression" dxfId="779" priority="823">
      <formula>KL$1="today"</formula>
    </cfRule>
    <cfRule type="expression" dxfId="778" priority="822">
      <formula>KN$1="today"</formula>
    </cfRule>
    <cfRule type="cellIs" dxfId="777" priority="821" operator="greaterThan">
      <formula>0</formula>
    </cfRule>
    <cfRule type="expression" dxfId="776" priority="820">
      <formula>KH$1="today"</formula>
    </cfRule>
    <cfRule type="expression" dxfId="775" priority="819">
      <formula>KF$1="today"</formula>
    </cfRule>
    <cfRule type="expression" dxfId="774" priority="818">
      <formula>KI$1="today"</formula>
    </cfRule>
    <cfRule type="expression" dxfId="773" priority="817">
      <formula>#REF!="today"</formula>
    </cfRule>
    <cfRule type="cellIs" dxfId="772" priority="816" operator="greaterThan">
      <formula>0</formula>
    </cfRule>
    <cfRule type="expression" dxfId="771" priority="815">
      <formula>KJ$1="today"</formula>
    </cfRule>
    <cfRule type="expression" dxfId="770" priority="814">
      <formula>KM$1="today"</formula>
    </cfRule>
    <cfRule type="expression" dxfId="769" priority="813">
      <formula>KN$1="today"</formula>
    </cfRule>
    <cfRule type="expression" dxfId="768" priority="812">
      <formula>KK$1="today"</formula>
    </cfRule>
  </conditionalFormatting>
  <conditionalFormatting sqref="KJ156">
    <cfRule type="expression" dxfId="767" priority="662">
      <formula>KJ$1="today"</formula>
    </cfRule>
    <cfRule type="expression" dxfId="766" priority="661">
      <formula>JE$1="today"</formula>
    </cfRule>
    <cfRule type="expression" dxfId="765" priority="660">
      <formula>IW$1="today"</formula>
    </cfRule>
    <cfRule type="cellIs" dxfId="764" priority="659" operator="greaterThan">
      <formula>0</formula>
    </cfRule>
    <cfRule type="cellIs" dxfId="763" priority="616" operator="greaterThan">
      <formula>0</formula>
    </cfRule>
    <cfRule type="expression" dxfId="762" priority="658">
      <formula>JE$1="today"</formula>
    </cfRule>
    <cfRule type="expression" dxfId="761" priority="615">
      <formula>KO$1="today"</formula>
    </cfRule>
    <cfRule type="expression" dxfId="760" priority="657">
      <formula>IW$1="today"</formula>
    </cfRule>
    <cfRule type="cellIs" dxfId="759" priority="656" operator="greaterThan">
      <formula>0</formula>
    </cfRule>
    <cfRule type="expression" dxfId="758" priority="655">
      <formula>KM$1="today"</formula>
    </cfRule>
    <cfRule type="cellIs" dxfId="757" priority="654" operator="greaterThan">
      <formula>0</formula>
    </cfRule>
    <cfRule type="expression" dxfId="756" priority="653">
      <formula>KL$1="today"</formula>
    </cfRule>
    <cfRule type="expression" dxfId="755" priority="652">
      <formula>KD$1="today"</formula>
    </cfRule>
    <cfRule type="cellIs" dxfId="754" priority="609" operator="greaterThan">
      <formula>0</formula>
    </cfRule>
    <cfRule type="expression" dxfId="753" priority="610">
      <formula>KQ$1="today"</formula>
    </cfRule>
    <cfRule type="cellIs" dxfId="752" priority="651" operator="greaterThan">
      <formula>0</formula>
    </cfRule>
    <cfRule type="expression" dxfId="751" priority="650">
      <formula>KM$1="today"</formula>
    </cfRule>
    <cfRule type="expression" dxfId="750" priority="649">
      <formula>KO$1="today"</formula>
    </cfRule>
    <cfRule type="cellIs" dxfId="749" priority="648" operator="greaterThan">
      <formula>0</formula>
    </cfRule>
    <cfRule type="cellIs" dxfId="748" priority="614" operator="greaterThan">
      <formula>0</formula>
    </cfRule>
    <cfRule type="expression" dxfId="747" priority="664">
      <formula>KD$1="today"</formula>
    </cfRule>
    <cfRule type="expression" dxfId="746" priority="665">
      <formula>KF$1="today"</formula>
    </cfRule>
    <cfRule type="expression" dxfId="745" priority="666">
      <formula>KH$1="today"</formula>
    </cfRule>
    <cfRule type="expression" dxfId="744" priority="667">
      <formula>KI$1="today"</formula>
    </cfRule>
    <cfRule type="expression" dxfId="743" priority="647">
      <formula>KH$1="today"</formula>
    </cfRule>
    <cfRule type="expression" dxfId="742" priority="646">
      <formula>KJ$1="today"</formula>
    </cfRule>
    <cfRule type="expression" dxfId="741" priority="645">
      <formula>KF$1="today"</formula>
    </cfRule>
    <cfRule type="expression" dxfId="740" priority="644">
      <formula>KI$1="today"</formula>
    </cfRule>
    <cfRule type="cellIs" dxfId="739" priority="668" operator="greaterThan">
      <formula>0</formula>
    </cfRule>
    <cfRule type="expression" dxfId="738" priority="611">
      <formula>KO$1="today"</formula>
    </cfRule>
    <cfRule type="expression" dxfId="737" priority="670">
      <formula>KM$1="today"</formula>
    </cfRule>
    <cfRule type="cellIs" dxfId="736" priority="671" operator="greaterThan">
      <formula>0</formula>
    </cfRule>
    <cfRule type="expression" dxfId="735" priority="672">
      <formula>KD$1="today"</formula>
    </cfRule>
    <cfRule type="expression" dxfId="734" priority="673">
      <formula>KL$1="today"</formula>
    </cfRule>
    <cfRule type="cellIs" dxfId="733" priority="612" operator="greaterThan">
      <formula>0</formula>
    </cfRule>
    <cfRule type="cellIs" dxfId="732" priority="674" operator="greaterThan">
      <formula>0</formula>
    </cfRule>
    <cfRule type="expression" dxfId="731" priority="675">
      <formula>KM$1="today"</formula>
    </cfRule>
    <cfRule type="cellIs" dxfId="730" priority="676" operator="greaterThan">
      <formula>0</formula>
    </cfRule>
    <cfRule type="expression" dxfId="729" priority="677">
      <formula>IW$1="today"</formula>
    </cfRule>
    <cfRule type="expression" dxfId="728" priority="678">
      <formula>JE$1="today"</formula>
    </cfRule>
    <cfRule type="expression" dxfId="727" priority="680">
      <formula>IW$1="today"</formula>
    </cfRule>
    <cfRule type="expression" dxfId="726" priority="681">
      <formula>JE$1="today"</formula>
    </cfRule>
    <cfRule type="expression" dxfId="725" priority="682">
      <formula>KJ$1="today"</formula>
    </cfRule>
    <cfRule type="expression" dxfId="724" priority="683">
      <formula>KM$1="today"</formula>
    </cfRule>
    <cfRule type="cellIs" dxfId="723" priority="684" operator="greaterThan">
      <formula>0</formula>
    </cfRule>
    <cfRule type="expression" dxfId="722" priority="685">
      <formula>KK$1="today"</formula>
    </cfRule>
    <cfRule type="expression" dxfId="721" priority="686">
      <formula>KN$1="today"</formula>
    </cfRule>
    <cfRule type="expression" dxfId="720" priority="687">
      <formula>KM$1="today"</formula>
    </cfRule>
    <cfRule type="expression" dxfId="719" priority="613">
      <formula>#REF!="today"</formula>
    </cfRule>
    <cfRule type="expression" dxfId="718" priority="620">
      <formula>IY$1="today"</formula>
    </cfRule>
    <cfRule type="cellIs" dxfId="717" priority="619" operator="greaterThan">
      <formula>0</formula>
    </cfRule>
    <cfRule type="cellIs" dxfId="716" priority="631" operator="greaterThan">
      <formula>0</formula>
    </cfRule>
    <cfRule type="expression" dxfId="715" priority="618">
      <formula>JG$1="today"</formula>
    </cfRule>
    <cfRule type="expression" dxfId="714" priority="617">
      <formula>IY$1="today"</formula>
    </cfRule>
    <cfRule type="expression" dxfId="713" priority="663">
      <formula>KM$1="today"</formula>
    </cfRule>
    <cfRule type="cellIs" dxfId="712" priority="643" operator="greaterThan">
      <formula>0</formula>
    </cfRule>
    <cfRule type="expression" dxfId="711" priority="642">
      <formula>KJ$1="today"</formula>
    </cfRule>
    <cfRule type="cellIs" dxfId="710" priority="641" operator="greaterThan">
      <formula>0</formula>
    </cfRule>
    <cfRule type="expression" dxfId="709" priority="640">
      <formula>KM$1="today"</formula>
    </cfRule>
    <cfRule type="cellIs" dxfId="708" priority="639" operator="greaterThan">
      <formula>0</formula>
    </cfRule>
    <cfRule type="expression" dxfId="707" priority="638">
      <formula>KJ$1="today"</formula>
    </cfRule>
    <cfRule type="cellIs" dxfId="706" priority="637" operator="greaterThan">
      <formula>0</formula>
    </cfRule>
    <cfRule type="expression" dxfId="705" priority="636">
      <formula>KI$1="today"</formula>
    </cfRule>
    <cfRule type="expression" dxfId="704" priority="635">
      <formula>KA$1="today"</formula>
    </cfRule>
    <cfRule type="cellIs" dxfId="703" priority="634" operator="greaterThan">
      <formula>0</formula>
    </cfRule>
    <cfRule type="expression" dxfId="702" priority="633">
      <formula>KJ$1="today"</formula>
    </cfRule>
    <cfRule type="expression" dxfId="701" priority="632">
      <formula>KL$1="today"</formula>
    </cfRule>
    <cfRule type="cellIs" dxfId="700" priority="624" operator="greaterThan">
      <formula>0</formula>
    </cfRule>
    <cfRule type="expression" dxfId="699" priority="623">
      <formula>KO$1="today"</formula>
    </cfRule>
    <cfRule type="expression" dxfId="698" priority="629">
      <formula>KE$1="today"</formula>
    </cfRule>
    <cfRule type="expression" dxfId="697" priority="628">
      <formula>KF$1="today"</formula>
    </cfRule>
    <cfRule type="expression" dxfId="696" priority="564">
      <formula>KK$1="today"</formula>
    </cfRule>
    <cfRule type="expression" dxfId="695" priority="565">
      <formula>KN$1="today"</formula>
    </cfRule>
    <cfRule type="expression" dxfId="694" priority="566">
      <formula>KM$1="today"</formula>
    </cfRule>
    <cfRule type="expression" dxfId="693" priority="622">
      <formula>KL$1="today"</formula>
    </cfRule>
    <cfRule type="expression" dxfId="692" priority="567">
      <formula>KJ$1="today"</formula>
    </cfRule>
    <cfRule type="cellIs" dxfId="691" priority="568" operator="greaterThan">
      <formula>0</formula>
    </cfRule>
    <cfRule type="expression" dxfId="690" priority="569">
      <formula>#REF!="today"</formula>
    </cfRule>
    <cfRule type="expression" dxfId="689" priority="570">
      <formula>KI$1="today"</formula>
    </cfRule>
    <cfRule type="expression" dxfId="688" priority="571">
      <formula>KF$1="today"</formula>
    </cfRule>
    <cfRule type="expression" dxfId="687" priority="572">
      <formula>KH$1="today"</formula>
    </cfRule>
    <cfRule type="cellIs" dxfId="686" priority="573" operator="greaterThan">
      <formula>0</formula>
    </cfRule>
    <cfRule type="expression" dxfId="685" priority="574">
      <formula>KN$1="today"</formula>
    </cfRule>
    <cfRule type="expression" dxfId="684" priority="575">
      <formula>KL$1="today"</formula>
    </cfRule>
    <cfRule type="cellIs" dxfId="683" priority="576" operator="greaterThan">
      <formula>0</formula>
    </cfRule>
    <cfRule type="expression" dxfId="682" priority="577">
      <formula>KC$1="today"</formula>
    </cfRule>
    <cfRule type="cellIs" dxfId="681" priority="679" operator="greaterThan">
      <formula>0</formula>
    </cfRule>
    <cfRule type="expression" dxfId="680" priority="578">
      <formula>KK$1="today"</formula>
    </cfRule>
    <cfRule type="cellIs" dxfId="679" priority="579" operator="greaterThan">
      <formula>0</formula>
    </cfRule>
    <cfRule type="expression" dxfId="678" priority="580">
      <formula>KL$1="today"</formula>
    </cfRule>
    <cfRule type="cellIs" dxfId="677" priority="581" operator="greaterThan">
      <formula>0</formula>
    </cfRule>
    <cfRule type="expression" dxfId="676" priority="582">
      <formula>KO$1="today"</formula>
    </cfRule>
    <cfRule type="cellIs" dxfId="675" priority="583" operator="greaterThan">
      <formula>0</formula>
    </cfRule>
    <cfRule type="expression" dxfId="674" priority="584">
      <formula>KL$1="today"</formula>
    </cfRule>
    <cfRule type="cellIs" dxfId="673" priority="585" operator="greaterThan">
      <formula>0</formula>
    </cfRule>
    <cfRule type="expression" dxfId="672" priority="586">
      <formula>KK$1="today"</formula>
    </cfRule>
    <cfRule type="expression" dxfId="671" priority="587">
      <formula>KI$1="today"</formula>
    </cfRule>
    <cfRule type="expression" dxfId="670" priority="588">
      <formula>KL$1="today"</formula>
    </cfRule>
    <cfRule type="expression" dxfId="669" priority="627">
      <formula>KD$1="today"</formula>
    </cfRule>
    <cfRule type="expression" dxfId="668" priority="621">
      <formula>JG$1="today"</formula>
    </cfRule>
    <cfRule type="expression" dxfId="667" priority="625">
      <formula>KP$1="today"</formula>
    </cfRule>
    <cfRule type="expression" dxfId="666" priority="589">
      <formula>KJ$1="today"</formula>
    </cfRule>
    <cfRule type="cellIs" dxfId="665" priority="590" operator="greaterThan">
      <formula>0</formula>
    </cfRule>
    <cfRule type="expression" dxfId="664" priority="591">
      <formula>KQ$1="today"</formula>
    </cfRule>
    <cfRule type="expression" dxfId="663" priority="592">
      <formula>KO$1="today"</formula>
    </cfRule>
    <cfRule type="cellIs" dxfId="662" priority="593" operator="greaterThan">
      <formula>0</formula>
    </cfRule>
    <cfRule type="expression" dxfId="661" priority="594">
      <formula>#REF!="today"</formula>
    </cfRule>
    <cfRule type="expression" dxfId="660" priority="595">
      <formula>KN$1="today"</formula>
    </cfRule>
    <cfRule type="cellIs" dxfId="659" priority="596" operator="greaterThan">
      <formula>0</formula>
    </cfRule>
    <cfRule type="expression" dxfId="658" priority="597">
      <formula>KO$1="today"</formula>
    </cfRule>
    <cfRule type="cellIs" dxfId="657" priority="598" operator="greaterThan">
      <formula>0</formula>
    </cfRule>
    <cfRule type="expression" dxfId="656" priority="599">
      <formula>IY$1="today"</formula>
    </cfRule>
    <cfRule type="expression" dxfId="655" priority="600">
      <formula>JG$1="today"</formula>
    </cfRule>
    <cfRule type="cellIs" dxfId="654" priority="601" operator="greaterThan">
      <formula>0</formula>
    </cfRule>
    <cfRule type="expression" dxfId="653" priority="602">
      <formula>IY$1="today"</formula>
    </cfRule>
    <cfRule type="expression" dxfId="652" priority="603">
      <formula>JG$1="today"</formula>
    </cfRule>
    <cfRule type="expression" dxfId="651" priority="604">
      <formula>KL$1="today"</formula>
    </cfRule>
    <cfRule type="expression" dxfId="650" priority="605">
      <formula>KO$1="today"</formula>
    </cfRule>
    <cfRule type="expression" dxfId="649" priority="606">
      <formula>#REF!="today"</formula>
    </cfRule>
    <cfRule type="expression" dxfId="648" priority="607">
      <formula>KI$1="today"</formula>
    </cfRule>
    <cfRule type="expression" dxfId="647" priority="608">
      <formula>KJ$1="today"</formula>
    </cfRule>
  </conditionalFormatting>
  <conditionalFormatting sqref="KJ148:KK148">
    <cfRule type="expression" dxfId="646" priority="998">
      <formula>KQ$1="today"</formula>
    </cfRule>
    <cfRule type="expression" dxfId="645" priority="1002">
      <formula>#REF!="today"</formula>
    </cfRule>
    <cfRule type="expression" dxfId="644" priority="1041">
      <formula>KO$1="today"</formula>
    </cfRule>
  </conditionalFormatting>
  <conditionalFormatting sqref="KJ150:KK150">
    <cfRule type="expression" dxfId="643" priority="750">
      <formula>KQ$1="today"</formula>
    </cfRule>
    <cfRule type="expression" dxfId="642" priority="754">
      <formula>#REF!="today"</formula>
    </cfRule>
    <cfRule type="expression" dxfId="641" priority="793">
      <formula>KO$1="today"</formula>
    </cfRule>
  </conditionalFormatting>
  <conditionalFormatting sqref="KJ154:KK154">
    <cfRule type="expression" dxfId="640" priority="878">
      <formula>#REF!="today"</formula>
    </cfRule>
    <cfRule type="expression" dxfId="639" priority="917">
      <formula>KO$1="today"</formula>
    </cfRule>
    <cfRule type="expression" dxfId="638" priority="874">
      <formula>KQ$1="today"</formula>
    </cfRule>
  </conditionalFormatting>
  <conditionalFormatting sqref="KJ156:KK156">
    <cfRule type="expression" dxfId="637" priority="626">
      <formula>KQ$1="today"</formula>
    </cfRule>
    <cfRule type="expression" dxfId="636" priority="669">
      <formula>KO$1="today"</formula>
    </cfRule>
    <cfRule type="expression" dxfId="635" priority="630">
      <formula>#REF!="today"</formula>
    </cfRule>
  </conditionalFormatting>
  <conditionalFormatting sqref="KK79 JT151 LB171 LE175 LO181">
    <cfRule type="expression" dxfId="634" priority="5144">
      <formula>KB$1="today"</formula>
    </cfRule>
  </conditionalFormatting>
  <conditionalFormatting sqref="KL78:KL82">
    <cfRule type="expression" dxfId="633" priority="2818">
      <formula>KN$1="today"</formula>
    </cfRule>
    <cfRule type="expression" dxfId="632" priority="2817">
      <formula>KK$1="today"</formula>
    </cfRule>
    <cfRule type="expression" dxfId="631" priority="2816">
      <formula>KP$1="today"</formula>
    </cfRule>
    <cfRule type="expression" dxfId="630" priority="2819">
      <formula>KM$1="today"</formula>
    </cfRule>
  </conditionalFormatting>
  <conditionalFormatting sqref="KL130:KL133">
    <cfRule type="expression" dxfId="629" priority="2827">
      <formula>KD$1="today"</formula>
    </cfRule>
    <cfRule type="expression" dxfId="628" priority="2826">
      <formula>KN$1="today"</formula>
    </cfRule>
    <cfRule type="expression" dxfId="627" priority="2825">
      <formula>KN$1="today"</formula>
    </cfRule>
    <cfRule type="expression" dxfId="626" priority="2824">
      <formula>KP$1="today"</formula>
    </cfRule>
  </conditionalFormatting>
  <conditionalFormatting sqref="KM81:KN81 KT85:KU85 KY172:KY173 LD175">
    <cfRule type="expression" dxfId="625" priority="5173">
      <formula>KX$1="today"</formula>
    </cfRule>
  </conditionalFormatting>
  <conditionalFormatting sqref="KM82:KN106">
    <cfRule type="expression" dxfId="624" priority="2">
      <formula>KK$1="today"</formula>
    </cfRule>
    <cfRule type="cellIs" dxfId="623" priority="1" operator="greaterThan">
      <formula>0</formula>
    </cfRule>
  </conditionalFormatting>
  <conditionalFormatting sqref="KM93:KN106">
    <cfRule type="expression" dxfId="622" priority="3">
      <formula>KD$1="today"</formula>
    </cfRule>
  </conditionalFormatting>
  <conditionalFormatting sqref="KM135:KN159">
    <cfRule type="expression" dxfId="621" priority="20">
      <formula>KK$1="today"</formula>
    </cfRule>
  </conditionalFormatting>
  <conditionalFormatting sqref="KM15:KO15 KT15:KV15 LA15:LC15 LH15:LJ15">
    <cfRule type="cellIs" dxfId="620" priority="5019" operator="greaterThan">
      <formula>0</formula>
    </cfRule>
  </conditionalFormatting>
  <conditionalFormatting sqref="KM14:KR14 KT14:KY14 LA14:LF14 LH14:LM14 LO14:LT14 LV14:MA14 MC14:MH14 MJ14:MO14 MQ14:MT14">
    <cfRule type="cellIs" dxfId="619" priority="5020" operator="greaterThan">
      <formula>0</formula>
    </cfRule>
  </conditionalFormatting>
  <conditionalFormatting sqref="KN165:KP165">
    <cfRule type="expression" dxfId="618" priority="5182">
      <formula>LB$1="today"</formula>
    </cfRule>
  </conditionalFormatting>
  <conditionalFormatting sqref="KO76">
    <cfRule type="expression" dxfId="617" priority="199">
      <formula>KQ$1="today"</formula>
    </cfRule>
    <cfRule type="expression" dxfId="616" priority="200">
      <formula>KO$1="today"</formula>
    </cfRule>
    <cfRule type="cellIs" dxfId="615" priority="201" operator="greaterThan">
      <formula>0</formula>
    </cfRule>
    <cfRule type="expression" dxfId="614" priority="202">
      <formula>KF$1="today"</formula>
    </cfRule>
    <cfRule type="expression" dxfId="613" priority="203">
      <formula>KN$1="today"</formula>
    </cfRule>
    <cfRule type="cellIs" dxfId="612" priority="204" operator="greaterThan">
      <formula>0</formula>
    </cfRule>
    <cfRule type="expression" dxfId="611" priority="205">
      <formula>KO$1="today"</formula>
    </cfRule>
    <cfRule type="cellIs" dxfId="610" priority="206" operator="greaterThan">
      <formula>0</formula>
    </cfRule>
    <cfRule type="expression" dxfId="609" priority="207">
      <formula>KR$1="today"</formula>
    </cfRule>
    <cfRule type="cellIs" dxfId="608" priority="208" operator="greaterThan">
      <formula>0</formula>
    </cfRule>
    <cfRule type="expression" dxfId="607" priority="209">
      <formula>KO$1="today"</formula>
    </cfRule>
    <cfRule type="cellIs" dxfId="606" priority="210" operator="greaterThan">
      <formula>0</formula>
    </cfRule>
    <cfRule type="expression" dxfId="605" priority="211">
      <formula>KN$1="today"</formula>
    </cfRule>
    <cfRule type="expression" dxfId="604" priority="212">
      <formula>KL$1="today"</formula>
    </cfRule>
    <cfRule type="expression" dxfId="603" priority="213">
      <formula>KO$1="today"</formula>
    </cfRule>
    <cfRule type="expression" dxfId="602" priority="214">
      <formula>KM$1="today"</formula>
    </cfRule>
    <cfRule type="cellIs" dxfId="601" priority="215" operator="greaterThan">
      <formula>0</formula>
    </cfRule>
    <cfRule type="expression" dxfId="600" priority="216">
      <formula>KT$1="today"</formula>
    </cfRule>
    <cfRule type="expression" dxfId="599" priority="217">
      <formula>KR$1="today"</formula>
    </cfRule>
    <cfRule type="cellIs" dxfId="598" priority="218" operator="greaterThan">
      <formula>0</formula>
    </cfRule>
    <cfRule type="expression" dxfId="597" priority="219">
      <formula>#REF!="today"</formula>
    </cfRule>
    <cfRule type="expression" dxfId="596" priority="220">
      <formula>KQ$1="today"</formula>
    </cfRule>
    <cfRule type="cellIs" dxfId="595" priority="221" operator="greaterThan">
      <formula>0</formula>
    </cfRule>
    <cfRule type="expression" dxfId="594" priority="222">
      <formula>KR$1="today"</formula>
    </cfRule>
    <cfRule type="cellIs" dxfId="593" priority="223" operator="greaterThan">
      <formula>0</formula>
    </cfRule>
    <cfRule type="expression" dxfId="592" priority="224">
      <formula>JB$1="today"</formula>
    </cfRule>
    <cfRule type="expression" dxfId="591" priority="225">
      <formula>JJ$1="today"</formula>
    </cfRule>
    <cfRule type="cellIs" dxfId="590" priority="226" operator="greaterThan">
      <formula>0</formula>
    </cfRule>
    <cfRule type="expression" dxfId="589" priority="227">
      <formula>JB$1="today"</formula>
    </cfRule>
    <cfRule type="expression" dxfId="588" priority="228">
      <formula>JJ$1="today"</formula>
    </cfRule>
    <cfRule type="expression" dxfId="587" priority="229">
      <formula>KO$1="today"</formula>
    </cfRule>
    <cfRule type="expression" dxfId="586" priority="230">
      <formula>KR$1="today"</formula>
    </cfRule>
    <cfRule type="expression" dxfId="585" priority="231">
      <formula>#REF!="today"</formula>
    </cfRule>
    <cfRule type="expression" dxfId="584" priority="232">
      <formula>KL$1="today"</formula>
    </cfRule>
    <cfRule type="expression" dxfId="583" priority="233">
      <formula>KM$1="today"</formula>
    </cfRule>
    <cfRule type="cellIs" dxfId="582" priority="234" operator="greaterThan">
      <formula>0</formula>
    </cfRule>
    <cfRule type="expression" dxfId="581" priority="235">
      <formula>KT$1="today"</formula>
    </cfRule>
    <cfRule type="expression" dxfId="580" priority="236">
      <formula>KR$1="today"</formula>
    </cfRule>
    <cfRule type="cellIs" dxfId="579" priority="237" operator="greaterThan">
      <formula>0</formula>
    </cfRule>
    <cfRule type="expression" dxfId="578" priority="191">
      <formula>KP$1="today"</formula>
    </cfRule>
    <cfRule type="expression" dxfId="577" priority="190">
      <formula>KQ$1="today"</formula>
    </cfRule>
    <cfRule type="expression" dxfId="576" priority="189">
      <formula>KN$1="today"</formula>
    </cfRule>
    <cfRule type="expression" dxfId="575" priority="238">
      <formula>#REF!="today"</formula>
    </cfRule>
    <cfRule type="cellIs" dxfId="574" priority="279" operator="greaterThan">
      <formula>0</formula>
    </cfRule>
    <cfRule type="expression" dxfId="573" priority="292">
      <formula>KL$1="today"</formula>
    </cfRule>
    <cfRule type="cellIs" dxfId="572" priority="239" operator="greaterThan">
      <formula>0</formula>
    </cfRule>
    <cfRule type="expression" dxfId="571" priority="240">
      <formula>KR$1="today"</formula>
    </cfRule>
    <cfRule type="cellIs" dxfId="570" priority="241" operator="greaterThan">
      <formula>0</formula>
    </cfRule>
    <cfRule type="expression" dxfId="569" priority="242">
      <formula>JB$1="today"</formula>
    </cfRule>
    <cfRule type="expression" dxfId="568" priority="243">
      <formula>JJ$1="today"</formula>
    </cfRule>
    <cfRule type="cellIs" dxfId="567" priority="244" operator="greaterThan">
      <formula>0</formula>
    </cfRule>
    <cfRule type="expression" dxfId="566" priority="245">
      <formula>JB$1="today"</formula>
    </cfRule>
    <cfRule type="expression" dxfId="565" priority="246">
      <formula>JJ$1="today"</formula>
    </cfRule>
    <cfRule type="expression" dxfId="564" priority="247">
      <formula>KO$1="today"</formula>
    </cfRule>
    <cfRule type="expression" dxfId="563" priority="248">
      <formula>KR$1="today"</formula>
    </cfRule>
    <cfRule type="expression" dxfId="562" priority="312">
      <formula>KP$1="today"</formula>
    </cfRule>
    <cfRule type="expression" dxfId="561" priority="250">
      <formula>KS$1="today"</formula>
    </cfRule>
    <cfRule type="expression" dxfId="560" priority="251">
      <formula>KT$1="today"</formula>
    </cfRule>
    <cfRule type="expression" dxfId="559" priority="252">
      <formula>KG$1="today"</formula>
    </cfRule>
    <cfRule type="expression" dxfId="558" priority="253">
      <formula>KI$1="today"</formula>
    </cfRule>
    <cfRule type="expression" dxfId="557" priority="254">
      <formula>KH$1="today"</formula>
    </cfRule>
    <cfRule type="expression" dxfId="556" priority="255">
      <formula>#REF!="today"</formula>
    </cfRule>
    <cfRule type="cellIs" dxfId="555" priority="256" operator="greaterThan">
      <formula>0</formula>
    </cfRule>
    <cfRule type="expression" dxfId="554" priority="257">
      <formula>KO$1="today"</formula>
    </cfRule>
    <cfRule type="expression" dxfId="553" priority="258">
      <formula>KM$1="today"</formula>
    </cfRule>
    <cfRule type="cellIs" dxfId="552" priority="259" operator="greaterThan">
      <formula>0</formula>
    </cfRule>
    <cfRule type="expression" dxfId="551" priority="260">
      <formula>KD$1="today"</formula>
    </cfRule>
    <cfRule type="expression" dxfId="550" priority="261">
      <formula>KL$1="today"</formula>
    </cfRule>
    <cfRule type="cellIs" dxfId="549" priority="262" operator="greaterThan">
      <formula>0</formula>
    </cfRule>
    <cfRule type="expression" dxfId="548" priority="263">
      <formula>KM$1="today"</formula>
    </cfRule>
    <cfRule type="cellIs" dxfId="547" priority="264" operator="greaterThan">
      <formula>0</formula>
    </cfRule>
    <cfRule type="expression" dxfId="546" priority="265">
      <formula>KP$1="today"</formula>
    </cfRule>
    <cfRule type="cellIs" dxfId="545" priority="266" operator="greaterThan">
      <formula>0</formula>
    </cfRule>
    <cfRule type="expression" dxfId="544" priority="267">
      <formula>KM$1="today"</formula>
    </cfRule>
    <cfRule type="cellIs" dxfId="543" priority="268" operator="greaterThan">
      <formula>0</formula>
    </cfRule>
    <cfRule type="expression" dxfId="542" priority="269">
      <formula>KL$1="today"</formula>
    </cfRule>
    <cfRule type="expression" dxfId="541" priority="270">
      <formula>KI$1="today"</formula>
    </cfRule>
    <cfRule type="expression" dxfId="540" priority="271">
      <formula>KM$1="today"</formula>
    </cfRule>
    <cfRule type="expression" dxfId="539" priority="272">
      <formula>KK$1="today"</formula>
    </cfRule>
    <cfRule type="cellIs" dxfId="538" priority="273" operator="greaterThan">
      <formula>0</formula>
    </cfRule>
    <cfRule type="expression" dxfId="537" priority="274">
      <formula>KR$1="today"</formula>
    </cfRule>
    <cfRule type="expression" dxfId="536" priority="275">
      <formula>KP$1="today"</formula>
    </cfRule>
    <cfRule type="cellIs" dxfId="535" priority="276" operator="greaterThan">
      <formula>0</formula>
    </cfRule>
    <cfRule type="expression" dxfId="534" priority="277">
      <formula>KG$1="today"</formula>
    </cfRule>
    <cfRule type="expression" dxfId="533" priority="278">
      <formula>KO$1="today"</formula>
    </cfRule>
    <cfRule type="cellIs" dxfId="532" priority="281" operator="greaterThan">
      <formula>0</formula>
    </cfRule>
    <cfRule type="expression" dxfId="531" priority="196">
      <formula>KI$1="today"</formula>
    </cfRule>
    <cfRule type="expression" dxfId="530" priority="197">
      <formula>KK$1="today"</formula>
    </cfRule>
    <cfRule type="cellIs" dxfId="529" priority="198" operator="greaterThan">
      <formula>0</formula>
    </cfRule>
    <cfRule type="expression" dxfId="528" priority="192">
      <formula>KM$1="today"</formula>
    </cfRule>
    <cfRule type="cellIs" dxfId="527" priority="193" operator="greaterThan">
      <formula>0</formula>
    </cfRule>
    <cfRule type="expression" dxfId="526" priority="194">
      <formula>#REF!="today"</formula>
    </cfRule>
    <cfRule type="expression" dxfId="525" priority="195">
      <formula>KL$1="today"</formula>
    </cfRule>
    <cfRule type="expression" dxfId="524" priority="280">
      <formula>KP$1="today"</formula>
    </cfRule>
    <cfRule type="expression" dxfId="523" priority="311">
      <formula>KQ$1="today"</formula>
    </cfRule>
    <cfRule type="expression" dxfId="522" priority="310">
      <formula>KN$1="today"</formula>
    </cfRule>
    <cfRule type="cellIs" dxfId="521" priority="309" operator="greaterThan">
      <formula>0</formula>
    </cfRule>
    <cfRule type="expression" dxfId="520" priority="308">
      <formula>KP$1="today"</formula>
    </cfRule>
    <cfRule type="expression" dxfId="519" priority="307">
      <formula>KM$1="today"</formula>
    </cfRule>
    <cfRule type="expression" dxfId="518" priority="306">
      <formula>JH$1="today"</formula>
    </cfRule>
    <cfRule type="expression" dxfId="517" priority="305">
      <formula>IZ$1="today"</formula>
    </cfRule>
    <cfRule type="cellIs" dxfId="516" priority="304" operator="greaterThan">
      <formula>0</formula>
    </cfRule>
    <cfRule type="expression" dxfId="515" priority="303">
      <formula>JH$1="today"</formula>
    </cfRule>
    <cfRule type="expression" dxfId="514" priority="302">
      <formula>IZ$1="today"</formula>
    </cfRule>
    <cfRule type="cellIs" dxfId="513" priority="301" operator="greaterThan">
      <formula>0</formula>
    </cfRule>
    <cfRule type="expression" dxfId="512" priority="300">
      <formula>KP$1="today"</formula>
    </cfRule>
    <cfRule type="cellIs" dxfId="511" priority="299" operator="greaterThan">
      <formula>0</formula>
    </cfRule>
    <cfRule type="expression" dxfId="510" priority="298">
      <formula>KO$1="today"</formula>
    </cfRule>
    <cfRule type="expression" dxfId="509" priority="297">
      <formula>KG$1="today"</formula>
    </cfRule>
    <cfRule type="cellIs" dxfId="508" priority="296" operator="greaterThan">
      <formula>0</formula>
    </cfRule>
    <cfRule type="expression" dxfId="507" priority="295">
      <formula>KP$1="today"</formula>
    </cfRule>
    <cfRule type="expression" dxfId="506" priority="294">
      <formula>KR$1="today"</formula>
    </cfRule>
    <cfRule type="cellIs" dxfId="505" priority="293" operator="greaterThan">
      <formula>0</formula>
    </cfRule>
    <cfRule type="expression" dxfId="504" priority="291">
      <formula>KK$1="today"</formula>
    </cfRule>
    <cfRule type="expression" dxfId="503" priority="290">
      <formula>KI$1="today"</formula>
    </cfRule>
    <cfRule type="expression" dxfId="502" priority="289">
      <formula>KG$1="today"</formula>
    </cfRule>
    <cfRule type="expression" dxfId="501" priority="288">
      <formula>KP$1="today"</formula>
    </cfRule>
    <cfRule type="expression" dxfId="500" priority="287">
      <formula>KM$1="today"</formula>
    </cfRule>
    <cfRule type="expression" dxfId="499" priority="286">
      <formula>JH$1="today"</formula>
    </cfRule>
    <cfRule type="expression" dxfId="498" priority="285">
      <formula>IZ$1="today"</formula>
    </cfRule>
    <cfRule type="cellIs" dxfId="497" priority="284" operator="greaterThan">
      <formula>0</formula>
    </cfRule>
    <cfRule type="expression" dxfId="496" priority="283">
      <formula>JH$1="today"</formula>
    </cfRule>
    <cfRule type="expression" dxfId="495" priority="282">
      <formula>IZ$1="today"</formula>
    </cfRule>
    <cfRule type="cellIs" dxfId="494" priority="249" operator="greaterThan">
      <formula>0</formula>
    </cfRule>
  </conditionalFormatting>
  <conditionalFormatting sqref="KO78">
    <cfRule type="cellIs" dxfId="493" priority="160" operator="greaterThan">
      <formula>0</formula>
    </cfRule>
    <cfRule type="expression" dxfId="492" priority="159">
      <formula>JH$1="today"</formula>
    </cfRule>
    <cfRule type="expression" dxfId="491" priority="158">
      <formula>IZ$1="today"</formula>
    </cfRule>
    <cfRule type="cellIs" dxfId="490" priority="157" operator="greaterThan">
      <formula>0</formula>
    </cfRule>
    <cfRule type="expression" dxfId="489" priority="156">
      <formula>KP$1="today"</formula>
    </cfRule>
    <cfRule type="cellIs" dxfId="488" priority="155" operator="greaterThan">
      <formula>0</formula>
    </cfRule>
    <cfRule type="expression" dxfId="487" priority="154">
      <formula>KO$1="today"</formula>
    </cfRule>
    <cfRule type="expression" dxfId="486" priority="153">
      <formula>KG$1="today"</formula>
    </cfRule>
    <cfRule type="cellIs" dxfId="485" priority="152" operator="greaterThan">
      <formula>0</formula>
    </cfRule>
    <cfRule type="expression" dxfId="484" priority="151">
      <formula>KP$1="today"</formula>
    </cfRule>
    <cfRule type="expression" dxfId="483" priority="150">
      <formula>KR$1="today"</formula>
    </cfRule>
    <cfRule type="cellIs" dxfId="482" priority="149" operator="greaterThan">
      <formula>0</formula>
    </cfRule>
    <cfRule type="expression" dxfId="481" priority="148">
      <formula>KK$1="today"</formula>
    </cfRule>
    <cfRule type="expression" dxfId="480" priority="147">
      <formula>KM$1="today"</formula>
    </cfRule>
    <cfRule type="expression" dxfId="479" priority="146">
      <formula>KI$1="today"</formula>
    </cfRule>
    <cfRule type="expression" dxfId="478" priority="145">
      <formula>KL$1="today"</formula>
    </cfRule>
    <cfRule type="cellIs" dxfId="477" priority="144" operator="greaterThan">
      <formula>0</formula>
    </cfRule>
    <cfRule type="expression" dxfId="476" priority="143">
      <formula>KM$1="today"</formula>
    </cfRule>
    <cfRule type="cellIs" dxfId="475" priority="142" operator="greaterThan">
      <formula>0</formula>
    </cfRule>
    <cfRule type="expression" dxfId="474" priority="141">
      <formula>KP$1="today"</formula>
    </cfRule>
    <cfRule type="cellIs" dxfId="473" priority="140" operator="greaterThan">
      <formula>0</formula>
    </cfRule>
    <cfRule type="expression" dxfId="472" priority="139">
      <formula>KM$1="today"</formula>
    </cfRule>
    <cfRule type="cellIs" dxfId="471" priority="138" operator="greaterThan">
      <formula>0</formula>
    </cfRule>
    <cfRule type="cellIs" dxfId="470" priority="110" operator="greaterThan">
      <formula>0</formula>
    </cfRule>
    <cfRule type="expression" dxfId="469" priority="109">
      <formula>KM$1="today"</formula>
    </cfRule>
    <cfRule type="expression" dxfId="468" priority="108">
      <formula>KL$1="today"</formula>
    </cfRule>
    <cfRule type="expression" dxfId="467" priority="107">
      <formula>#REF!="today"</formula>
    </cfRule>
    <cfRule type="expression" dxfId="466" priority="106">
      <formula>KR$1="today"</formula>
    </cfRule>
    <cfRule type="expression" dxfId="465" priority="105">
      <formula>KO$1="today"</formula>
    </cfRule>
    <cfRule type="expression" dxfId="464" priority="104">
      <formula>JJ$1="today"</formula>
    </cfRule>
    <cfRule type="expression" dxfId="463" priority="103">
      <formula>JB$1="today"</formula>
    </cfRule>
    <cfRule type="cellIs" dxfId="462" priority="102" operator="greaterThan">
      <formula>0</formula>
    </cfRule>
    <cfRule type="expression" dxfId="461" priority="101">
      <formula>JJ$1="today"</formula>
    </cfRule>
    <cfRule type="expression" dxfId="460" priority="100">
      <formula>JB$1="today"</formula>
    </cfRule>
    <cfRule type="cellIs" dxfId="459" priority="99" operator="greaterThan">
      <formula>0</formula>
    </cfRule>
    <cfRule type="expression" dxfId="458" priority="98">
      <formula>KR$1="today"</formula>
    </cfRule>
    <cfRule type="cellIs" dxfId="457" priority="97" operator="greaterThan">
      <formula>0</formula>
    </cfRule>
    <cfRule type="expression" dxfId="456" priority="96">
      <formula>KQ$1="today"</formula>
    </cfRule>
    <cfRule type="expression" dxfId="455" priority="95">
      <formula>#REF!="today"</formula>
    </cfRule>
    <cfRule type="cellIs" dxfId="454" priority="94" operator="greaterThan">
      <formula>0</formula>
    </cfRule>
    <cfRule type="expression" dxfId="453" priority="93">
      <formula>KR$1="today"</formula>
    </cfRule>
    <cfRule type="expression" dxfId="452" priority="92">
      <formula>KT$1="today"</formula>
    </cfRule>
    <cfRule type="cellIs" dxfId="451" priority="91" operator="greaterThan">
      <formula>0</formula>
    </cfRule>
    <cfRule type="expression" dxfId="450" priority="90">
      <formula>KM$1="today"</formula>
    </cfRule>
    <cfRule type="expression" dxfId="449" priority="89">
      <formula>KO$1="today"</formula>
    </cfRule>
    <cfRule type="expression" dxfId="448" priority="88">
      <formula>KL$1="today"</formula>
    </cfRule>
    <cfRule type="expression" dxfId="447" priority="87">
      <formula>KN$1="today"</formula>
    </cfRule>
    <cfRule type="cellIs" dxfId="446" priority="86" operator="greaterThan">
      <formula>0</formula>
    </cfRule>
    <cfRule type="cellIs" dxfId="445" priority="84" operator="greaterThan">
      <formula>0</formula>
    </cfRule>
    <cfRule type="expression" dxfId="444" priority="83">
      <formula>KR$1="today"</formula>
    </cfRule>
    <cfRule type="cellIs" dxfId="443" priority="82" operator="greaterThan">
      <formula>0</formula>
    </cfRule>
    <cfRule type="expression" dxfId="442" priority="81">
      <formula>KO$1="today"</formula>
    </cfRule>
    <cfRule type="cellIs" dxfId="441" priority="80" operator="greaterThan">
      <formula>0</formula>
    </cfRule>
    <cfRule type="expression" dxfId="440" priority="79">
      <formula>KN$1="today"</formula>
    </cfRule>
    <cfRule type="expression" dxfId="439" priority="78">
      <formula>KF$1="today"</formula>
    </cfRule>
    <cfRule type="cellIs" dxfId="438" priority="77" operator="greaterThan">
      <formula>0</formula>
    </cfRule>
    <cfRule type="expression" dxfId="437" priority="76">
      <formula>KO$1="today"</formula>
    </cfRule>
    <cfRule type="expression" dxfId="436" priority="75">
      <formula>KQ$1="today"</formula>
    </cfRule>
    <cfRule type="cellIs" dxfId="435" priority="74" operator="greaterThan">
      <formula>0</formula>
    </cfRule>
    <cfRule type="expression" dxfId="434" priority="73">
      <formula>KK$1="today"</formula>
    </cfRule>
    <cfRule type="expression" dxfId="433" priority="72">
      <formula>KI$1="today"</formula>
    </cfRule>
    <cfRule type="expression" dxfId="432" priority="71">
      <formula>KL$1="today"</formula>
    </cfRule>
    <cfRule type="expression" dxfId="431" priority="70">
      <formula>#REF!="today"</formula>
    </cfRule>
    <cfRule type="expression" dxfId="430" priority="128">
      <formula>KG$1="today"</formula>
    </cfRule>
    <cfRule type="cellIs" dxfId="429" priority="69" operator="greaterThan">
      <formula>0</formula>
    </cfRule>
    <cfRule type="expression" dxfId="428" priority="68">
      <formula>KM$1="today"</formula>
    </cfRule>
    <cfRule type="expression" dxfId="427" priority="67">
      <formula>KP$1="today"</formula>
    </cfRule>
    <cfRule type="expression" dxfId="426" priority="66">
      <formula>KQ$1="today"</formula>
    </cfRule>
    <cfRule type="expression" dxfId="425" priority="65">
      <formula>KN$1="today"</formula>
    </cfRule>
    <cfRule type="expression" dxfId="424" priority="161">
      <formula>IZ$1="today"</formula>
    </cfRule>
    <cfRule type="expression" dxfId="423" priority="188">
      <formula>KP$1="today"</formula>
    </cfRule>
    <cfRule type="expression" dxfId="422" priority="187">
      <formula>KQ$1="today"</formula>
    </cfRule>
    <cfRule type="expression" dxfId="421" priority="186">
      <formula>KN$1="today"</formula>
    </cfRule>
    <cfRule type="cellIs" dxfId="420" priority="185" operator="greaterThan">
      <formula>0</formula>
    </cfRule>
    <cfRule type="expression" dxfId="419" priority="184">
      <formula>KP$1="today"</formula>
    </cfRule>
    <cfRule type="expression" dxfId="418" priority="183">
      <formula>KM$1="today"</formula>
    </cfRule>
    <cfRule type="expression" dxfId="417" priority="182">
      <formula>JH$1="today"</formula>
    </cfRule>
    <cfRule type="expression" dxfId="416" priority="181">
      <formula>IZ$1="today"</formula>
    </cfRule>
    <cfRule type="cellIs" dxfId="415" priority="180" operator="greaterThan">
      <formula>0</formula>
    </cfRule>
    <cfRule type="expression" dxfId="414" priority="179">
      <formula>JH$1="today"</formula>
    </cfRule>
    <cfRule type="expression" dxfId="413" priority="178">
      <formula>IZ$1="today"</formula>
    </cfRule>
    <cfRule type="cellIs" dxfId="412" priority="177" operator="greaterThan">
      <formula>0</formula>
    </cfRule>
    <cfRule type="expression" dxfId="411" priority="176">
      <formula>KP$1="today"</formula>
    </cfRule>
    <cfRule type="cellIs" dxfId="410" priority="175" operator="greaterThan">
      <formula>0</formula>
    </cfRule>
    <cfRule type="expression" dxfId="409" priority="174">
      <formula>KO$1="today"</formula>
    </cfRule>
    <cfRule type="expression" dxfId="408" priority="173">
      <formula>KG$1="today"</formula>
    </cfRule>
    <cfRule type="cellIs" dxfId="407" priority="172" operator="greaterThan">
      <formula>0</formula>
    </cfRule>
    <cfRule type="expression" dxfId="406" priority="171">
      <formula>KP$1="today"</formula>
    </cfRule>
    <cfRule type="expression" dxfId="405" priority="170">
      <formula>KR$1="today"</formula>
    </cfRule>
    <cfRule type="cellIs" dxfId="404" priority="169" operator="greaterThan">
      <formula>0</formula>
    </cfRule>
    <cfRule type="expression" dxfId="403" priority="168">
      <formula>KL$1="today"</formula>
    </cfRule>
    <cfRule type="expression" dxfId="402" priority="167">
      <formula>KK$1="today"</formula>
    </cfRule>
    <cfRule type="expression" dxfId="401" priority="166">
      <formula>KI$1="today"</formula>
    </cfRule>
    <cfRule type="expression" dxfId="400" priority="165">
      <formula>KG$1="today"</formula>
    </cfRule>
    <cfRule type="expression" dxfId="399" priority="164">
      <formula>KP$1="today"</formula>
    </cfRule>
    <cfRule type="expression" dxfId="398" priority="163">
      <formula>KM$1="today"</formula>
    </cfRule>
    <cfRule type="expression" dxfId="397" priority="162">
      <formula>JH$1="today"</formula>
    </cfRule>
    <cfRule type="expression" dxfId="396" priority="137">
      <formula>KL$1="today"</formula>
    </cfRule>
    <cfRule type="expression" dxfId="395" priority="136">
      <formula>KD$1="today"</formula>
    </cfRule>
    <cfRule type="cellIs" dxfId="394" priority="135" operator="greaterThan">
      <formula>0</formula>
    </cfRule>
    <cfRule type="expression" dxfId="393" priority="134">
      <formula>KM$1="today"</formula>
    </cfRule>
    <cfRule type="expression" dxfId="392" priority="133">
      <formula>KO$1="today"</formula>
    </cfRule>
    <cfRule type="cellIs" dxfId="391" priority="132" operator="greaterThan">
      <formula>0</formula>
    </cfRule>
    <cfRule type="expression" dxfId="390" priority="131">
      <formula>#REF!="today"</formula>
    </cfRule>
    <cfRule type="expression" dxfId="389" priority="130">
      <formula>KH$1="today"</formula>
    </cfRule>
    <cfRule type="expression" dxfId="388" priority="129">
      <formula>KI$1="today"</formula>
    </cfRule>
    <cfRule type="expression" dxfId="387" priority="127">
      <formula>KT$1="today"</formula>
    </cfRule>
    <cfRule type="expression" dxfId="386" priority="126">
      <formula>KS$1="today"</formula>
    </cfRule>
    <cfRule type="cellIs" dxfId="385" priority="125" operator="greaterThan">
      <formula>0</formula>
    </cfRule>
    <cfRule type="expression" dxfId="384" priority="124">
      <formula>KR$1="today"</formula>
    </cfRule>
    <cfRule type="expression" dxfId="383" priority="85">
      <formula>KO$1="today"</formula>
    </cfRule>
    <cfRule type="expression" dxfId="382" priority="123">
      <formula>KO$1="today"</formula>
    </cfRule>
    <cfRule type="expression" dxfId="381" priority="122">
      <formula>JJ$1="today"</formula>
    </cfRule>
    <cfRule type="expression" dxfId="380" priority="121">
      <formula>JB$1="today"</formula>
    </cfRule>
    <cfRule type="cellIs" dxfId="379" priority="120" operator="greaterThan">
      <formula>0</formula>
    </cfRule>
    <cfRule type="expression" dxfId="378" priority="119">
      <formula>JJ$1="today"</formula>
    </cfRule>
    <cfRule type="expression" dxfId="377" priority="118">
      <formula>JB$1="today"</formula>
    </cfRule>
    <cfRule type="cellIs" dxfId="376" priority="117" operator="greaterThan">
      <formula>0</formula>
    </cfRule>
    <cfRule type="expression" dxfId="375" priority="116">
      <formula>KR$1="today"</formula>
    </cfRule>
    <cfRule type="cellIs" dxfId="374" priority="115" operator="greaterThan">
      <formula>0</formula>
    </cfRule>
    <cfRule type="expression" dxfId="373" priority="114">
      <formula>#REF!="today"</formula>
    </cfRule>
    <cfRule type="cellIs" dxfId="372" priority="113" operator="greaterThan">
      <formula>0</formula>
    </cfRule>
    <cfRule type="expression" dxfId="371" priority="112">
      <formula>KR$1="today"</formula>
    </cfRule>
    <cfRule type="expression" dxfId="370" priority="111">
      <formula>KT$1="today"</formula>
    </cfRule>
  </conditionalFormatting>
  <conditionalFormatting sqref="KO158">
    <cfRule type="cellIs" dxfId="369" priority="516" operator="greaterThan">
      <formula>0</formula>
    </cfRule>
    <cfRule type="expression" dxfId="368" priority="545">
      <formula>KG$1="today"</formula>
    </cfRule>
    <cfRule type="cellIs" dxfId="367" priority="544" operator="greaterThan">
      <formula>0</formula>
    </cfRule>
    <cfRule type="expression" dxfId="366" priority="543">
      <formula>KP$1="today"</formula>
    </cfRule>
    <cfRule type="expression" dxfId="365" priority="542">
      <formula>KR$1="today"</formula>
    </cfRule>
    <cfRule type="cellIs" dxfId="364" priority="541" operator="greaterThan">
      <formula>0</formula>
    </cfRule>
    <cfRule type="expression" dxfId="363" priority="515">
      <formula>KM$1="today"</formula>
    </cfRule>
    <cfRule type="cellIs" dxfId="362" priority="514" operator="greaterThan">
      <formula>0</formula>
    </cfRule>
    <cfRule type="expression" dxfId="361" priority="513">
      <formula>KP$1="today"</formula>
    </cfRule>
    <cfRule type="cellIs" dxfId="360" priority="512" operator="greaterThan">
      <formula>0</formula>
    </cfRule>
    <cfRule type="expression" dxfId="359" priority="511">
      <formula>KM$1="today"</formula>
    </cfRule>
    <cfRule type="cellIs" dxfId="358" priority="510" operator="greaterThan">
      <formula>0</formula>
    </cfRule>
    <cfRule type="expression" dxfId="357" priority="509">
      <formula>KL$1="today"</formula>
    </cfRule>
    <cfRule type="expression" dxfId="356" priority="508">
      <formula>KD$1="today"</formula>
    </cfRule>
    <cfRule type="cellIs" dxfId="355" priority="507" operator="greaterThan">
      <formula>0</formula>
    </cfRule>
    <cfRule type="expression" dxfId="354" priority="506">
      <formula>KM$1="today"</formula>
    </cfRule>
    <cfRule type="expression" dxfId="353" priority="505">
      <formula>KO$1="today"</formula>
    </cfRule>
    <cfRule type="cellIs" dxfId="352" priority="504" operator="greaterThan">
      <formula>0</formula>
    </cfRule>
    <cfRule type="expression" dxfId="351" priority="502">
      <formula>KH$1="today"</formula>
    </cfRule>
    <cfRule type="expression" dxfId="350" priority="501">
      <formula>KI$1="today"</formula>
    </cfRule>
    <cfRule type="expression" dxfId="349" priority="500">
      <formula>KG$1="today"</formula>
    </cfRule>
    <cfRule type="expression" dxfId="348" priority="499">
      <formula>KT$1="today"</formula>
    </cfRule>
    <cfRule type="expression" dxfId="347" priority="498">
      <formula>KS$1="today"</formula>
    </cfRule>
    <cfRule type="cellIs" dxfId="346" priority="497" operator="greaterThan">
      <formula>0</formula>
    </cfRule>
    <cfRule type="expression" dxfId="345" priority="496">
      <formula>KR$1="today"</formula>
    </cfRule>
    <cfRule type="expression" dxfId="344" priority="495">
      <formula>KO$1="today"</formula>
    </cfRule>
    <cfRule type="expression" dxfId="343" priority="494">
      <formula>JJ$1="today"</formula>
    </cfRule>
    <cfRule type="expression" dxfId="342" priority="493">
      <formula>JB$1="today"</formula>
    </cfRule>
    <cfRule type="cellIs" dxfId="341" priority="492" operator="greaterThan">
      <formula>0</formula>
    </cfRule>
    <cfRule type="expression" dxfId="340" priority="491">
      <formula>JJ$1="today"</formula>
    </cfRule>
    <cfRule type="expression" dxfId="339" priority="490">
      <formula>JB$1="today"</formula>
    </cfRule>
    <cfRule type="cellIs" dxfId="338" priority="452" operator="greaterThan">
      <formula>0</formula>
    </cfRule>
    <cfRule type="cellIs" dxfId="337" priority="489" operator="greaterThan">
      <formula>0</formula>
    </cfRule>
    <cfRule type="expression" dxfId="336" priority="488">
      <formula>KR$1="today"</formula>
    </cfRule>
    <cfRule type="cellIs" dxfId="335" priority="449" operator="greaterThan">
      <formula>0</formula>
    </cfRule>
    <cfRule type="expression" dxfId="334" priority="450">
      <formula>KF$1="today"</formula>
    </cfRule>
    <cfRule type="expression" dxfId="333" priority="451">
      <formula>KN$1="today"</formula>
    </cfRule>
    <cfRule type="expression" dxfId="332" priority="453">
      <formula>KO$1="today"</formula>
    </cfRule>
    <cfRule type="cellIs" dxfId="331" priority="454" operator="greaterThan">
      <formula>0</formula>
    </cfRule>
    <cfRule type="expression" dxfId="330" priority="455">
      <formula>KR$1="today"</formula>
    </cfRule>
    <cfRule type="cellIs" dxfId="329" priority="456" operator="greaterThan">
      <formula>0</formula>
    </cfRule>
    <cfRule type="expression" dxfId="328" priority="457">
      <formula>KO$1="today"</formula>
    </cfRule>
    <cfRule type="cellIs" dxfId="327" priority="487" operator="greaterThan">
      <formula>0</formula>
    </cfRule>
    <cfRule type="expression" dxfId="326" priority="486">
      <formula>#REF!="today"</formula>
    </cfRule>
    <cfRule type="expression" dxfId="325" priority="503">
      <formula>#REF!="today"</formula>
    </cfRule>
    <cfRule type="cellIs" dxfId="324" priority="485" operator="greaterThan">
      <formula>0</formula>
    </cfRule>
    <cfRule type="expression" dxfId="323" priority="467">
      <formula>#REF!="today"</formula>
    </cfRule>
    <cfRule type="expression" dxfId="322" priority="484">
      <formula>KR$1="today"</formula>
    </cfRule>
    <cfRule type="expression" dxfId="321" priority="483">
      <formula>KT$1="today"</formula>
    </cfRule>
    <cfRule type="cellIs" dxfId="320" priority="482" operator="greaterThan">
      <formula>0</formula>
    </cfRule>
    <cfRule type="expression" dxfId="319" priority="481">
      <formula>KM$1="today"</formula>
    </cfRule>
    <cfRule type="expression" dxfId="318" priority="480">
      <formula>KL$1="today"</formula>
    </cfRule>
    <cfRule type="cellIs" dxfId="317" priority="458" operator="greaterThan">
      <formula>0</formula>
    </cfRule>
    <cfRule type="expression" dxfId="316" priority="459">
      <formula>KN$1="today"</formula>
    </cfRule>
    <cfRule type="expression" dxfId="315" priority="460">
      <formula>KL$1="today"</formula>
    </cfRule>
    <cfRule type="expression" dxfId="314" priority="461">
      <formula>KO$1="today"</formula>
    </cfRule>
    <cfRule type="expression" dxfId="313" priority="462">
      <formula>KM$1="today"</formula>
    </cfRule>
    <cfRule type="cellIs" dxfId="312" priority="463" operator="greaterThan">
      <formula>0</formula>
    </cfRule>
    <cfRule type="expression" dxfId="311" priority="464">
      <formula>KT$1="today"</formula>
    </cfRule>
    <cfRule type="expression" dxfId="310" priority="465">
      <formula>KR$1="today"</formula>
    </cfRule>
    <cfRule type="cellIs" dxfId="309" priority="466" operator="greaterThan">
      <formula>0</formula>
    </cfRule>
    <cfRule type="expression" dxfId="308" priority="479">
      <formula>#REF!="today"</formula>
    </cfRule>
    <cfRule type="expression" dxfId="307" priority="478">
      <formula>KR$1="today"</formula>
    </cfRule>
    <cfRule type="expression" dxfId="306" priority="477">
      <formula>KO$1="today"</formula>
    </cfRule>
    <cfRule type="expression" dxfId="305" priority="476">
      <formula>JJ$1="today"</formula>
    </cfRule>
    <cfRule type="expression" dxfId="304" priority="475">
      <formula>JB$1="today"</formula>
    </cfRule>
    <cfRule type="cellIs" dxfId="303" priority="474" operator="greaterThan">
      <formula>0</formula>
    </cfRule>
    <cfRule type="expression" dxfId="302" priority="473">
      <formula>JJ$1="today"</formula>
    </cfRule>
    <cfRule type="expression" dxfId="301" priority="472">
      <formula>JB$1="today"</formula>
    </cfRule>
    <cfRule type="cellIs" dxfId="300" priority="471" operator="greaterThan">
      <formula>0</formula>
    </cfRule>
    <cfRule type="expression" dxfId="299" priority="470">
      <formula>KR$1="today"</formula>
    </cfRule>
    <cfRule type="cellIs" dxfId="298" priority="469" operator="greaterThan">
      <formula>0</formula>
    </cfRule>
    <cfRule type="expression" dxfId="297" priority="468">
      <formula>KQ$1="today"</formula>
    </cfRule>
    <cfRule type="cellIs" dxfId="296" priority="532" operator="greaterThan">
      <formula>0</formula>
    </cfRule>
    <cfRule type="expression" dxfId="295" priority="531">
      <formula>JH$1="today"</formula>
    </cfRule>
    <cfRule type="expression" dxfId="294" priority="437">
      <formula>KN$1="today"</formula>
    </cfRule>
    <cfRule type="expression" dxfId="293" priority="438">
      <formula>KQ$1="today"</formula>
    </cfRule>
    <cfRule type="expression" dxfId="292" priority="560">
      <formula>KP$1="today"</formula>
    </cfRule>
    <cfRule type="expression" dxfId="291" priority="530">
      <formula>IZ$1="today"</formula>
    </cfRule>
    <cfRule type="cellIs" dxfId="290" priority="529" operator="greaterThan">
      <formula>0</formula>
    </cfRule>
    <cfRule type="expression" dxfId="289" priority="528">
      <formula>KP$1="today"</formula>
    </cfRule>
    <cfRule type="cellIs" dxfId="288" priority="557" operator="greaterThan">
      <formula>0</formula>
    </cfRule>
    <cfRule type="expression" dxfId="287" priority="534">
      <formula>JH$1="today"</formula>
    </cfRule>
    <cfRule type="expression" dxfId="286" priority="439">
      <formula>KP$1="today"</formula>
    </cfRule>
    <cfRule type="expression" dxfId="285" priority="440">
      <formula>KM$1="today"</formula>
    </cfRule>
    <cfRule type="expression" dxfId="284" priority="555">
      <formula>KM$1="today"</formula>
    </cfRule>
    <cfRule type="expression" dxfId="283" priority="554">
      <formula>JH$1="today"</formula>
    </cfRule>
    <cfRule type="cellIs" dxfId="282" priority="441" operator="greaterThan">
      <formula>0</formula>
    </cfRule>
    <cfRule type="expression" dxfId="281" priority="553">
      <formula>IZ$1="today"</formula>
    </cfRule>
    <cfRule type="cellIs" dxfId="280" priority="552" operator="greaterThan">
      <formula>0</formula>
    </cfRule>
    <cfRule type="expression" dxfId="279" priority="551">
      <formula>JH$1="today"</formula>
    </cfRule>
    <cfRule type="expression" dxfId="278" priority="442">
      <formula>#REF!="today"</formula>
    </cfRule>
    <cfRule type="expression" dxfId="277" priority="443">
      <formula>KL$1="today"</formula>
    </cfRule>
    <cfRule type="expression" dxfId="276" priority="550">
      <formula>IZ$1="today"</formula>
    </cfRule>
    <cfRule type="cellIs" dxfId="275" priority="549" operator="greaterThan">
      <formula>0</formula>
    </cfRule>
    <cfRule type="cellIs" dxfId="274" priority="527" operator="greaterThan">
      <formula>0</formula>
    </cfRule>
    <cfRule type="expression" dxfId="273" priority="526">
      <formula>KO$1="today"</formula>
    </cfRule>
    <cfRule type="expression" dxfId="272" priority="444">
      <formula>KI$1="today"</formula>
    </cfRule>
    <cfRule type="expression" dxfId="271" priority="525">
      <formula>KG$1="today"</formula>
    </cfRule>
    <cfRule type="expression" dxfId="270" priority="445">
      <formula>KK$1="today"</formula>
    </cfRule>
    <cfRule type="cellIs" dxfId="269" priority="446" operator="greaterThan">
      <formula>0</formula>
    </cfRule>
    <cfRule type="expression" dxfId="268" priority="447">
      <formula>KQ$1="today"</formula>
    </cfRule>
    <cfRule type="expression" dxfId="267" priority="548">
      <formula>KP$1="today"</formula>
    </cfRule>
    <cfRule type="cellIs" dxfId="266" priority="547" operator="greaterThan">
      <formula>0</formula>
    </cfRule>
    <cfRule type="expression" dxfId="265" priority="546">
      <formula>KO$1="today"</formula>
    </cfRule>
    <cfRule type="cellIs" dxfId="264" priority="524" operator="greaterThan">
      <formula>0</formula>
    </cfRule>
    <cfRule type="expression" dxfId="263" priority="448">
      <formula>KO$1="today"</formula>
    </cfRule>
    <cfRule type="expression" dxfId="262" priority="523">
      <formula>KP$1="today"</formula>
    </cfRule>
    <cfRule type="expression" dxfId="261" priority="522">
      <formula>KR$1="today"</formula>
    </cfRule>
    <cfRule type="cellIs" dxfId="260" priority="521" operator="greaterThan">
      <formula>0</formula>
    </cfRule>
    <cfRule type="expression" dxfId="259" priority="520">
      <formula>KK$1="today"</formula>
    </cfRule>
    <cfRule type="expression" dxfId="258" priority="519">
      <formula>KM$1="today"</formula>
    </cfRule>
    <cfRule type="expression" dxfId="257" priority="518">
      <formula>KI$1="today"</formula>
    </cfRule>
    <cfRule type="expression" dxfId="256" priority="517">
      <formula>KL$1="today"</formula>
    </cfRule>
    <cfRule type="expression" dxfId="255" priority="540">
      <formula>KL$1="today"</formula>
    </cfRule>
    <cfRule type="expression" dxfId="254" priority="559">
      <formula>KQ$1="today"</formula>
    </cfRule>
    <cfRule type="expression" dxfId="253" priority="539">
      <formula>KK$1="today"</formula>
    </cfRule>
    <cfRule type="expression" dxfId="252" priority="556">
      <formula>KP$1="today"</formula>
    </cfRule>
    <cfRule type="expression" dxfId="251" priority="558">
      <formula>KN$1="today"</formula>
    </cfRule>
    <cfRule type="expression" dxfId="250" priority="538">
      <formula>KI$1="today"</formula>
    </cfRule>
    <cfRule type="expression" dxfId="249" priority="537">
      <formula>KG$1="today"</formula>
    </cfRule>
    <cfRule type="expression" dxfId="248" priority="536">
      <formula>KP$1="today"</formula>
    </cfRule>
    <cfRule type="expression" dxfId="247" priority="535">
      <formula>KM$1="today"</formula>
    </cfRule>
    <cfRule type="expression" dxfId="246" priority="533">
      <formula>IZ$1="today"</formula>
    </cfRule>
  </conditionalFormatting>
  <conditionalFormatting sqref="KO160">
    <cfRule type="expression" dxfId="245" priority="323">
      <formula>KQ$1="today"</formula>
    </cfRule>
    <cfRule type="expression" dxfId="244" priority="324">
      <formula>KO$1="today"</formula>
    </cfRule>
    <cfRule type="cellIs" dxfId="243" priority="325" operator="greaterThan">
      <formula>0</formula>
    </cfRule>
    <cfRule type="expression" dxfId="242" priority="326">
      <formula>KF$1="today"</formula>
    </cfRule>
    <cfRule type="expression" dxfId="241" priority="327">
      <formula>KN$1="today"</formula>
    </cfRule>
    <cfRule type="cellIs" dxfId="240" priority="328" operator="greaterThan">
      <formula>0</formula>
    </cfRule>
    <cfRule type="expression" dxfId="239" priority="329">
      <formula>KO$1="today"</formula>
    </cfRule>
    <cfRule type="cellIs" dxfId="238" priority="330" operator="greaterThan">
      <formula>0</formula>
    </cfRule>
    <cfRule type="expression" dxfId="237" priority="331">
      <formula>KR$1="today"</formula>
    </cfRule>
    <cfRule type="cellIs" dxfId="236" priority="332" operator="greaterThan">
      <formula>0</formula>
    </cfRule>
    <cfRule type="expression" dxfId="235" priority="333">
      <formula>KO$1="today"</formula>
    </cfRule>
    <cfRule type="cellIs" dxfId="234" priority="334" operator="greaterThan">
      <formula>0</formula>
    </cfRule>
    <cfRule type="expression" dxfId="233" priority="335">
      <formula>KN$1="today"</formula>
    </cfRule>
    <cfRule type="expression" dxfId="232" priority="336">
      <formula>KL$1="today"</formula>
    </cfRule>
    <cfRule type="expression" dxfId="231" priority="337">
      <formula>KO$1="today"</formula>
    </cfRule>
    <cfRule type="expression" dxfId="230" priority="338">
      <formula>KM$1="today"</formula>
    </cfRule>
    <cfRule type="cellIs" dxfId="229" priority="339" operator="greaterThan">
      <formula>0</formula>
    </cfRule>
    <cfRule type="expression" dxfId="228" priority="340">
      <formula>KT$1="today"</formula>
    </cfRule>
    <cfRule type="expression" dxfId="227" priority="341">
      <formula>KR$1="today"</formula>
    </cfRule>
    <cfRule type="cellIs" dxfId="226" priority="342" operator="greaterThan">
      <formula>0</formula>
    </cfRule>
    <cfRule type="expression" dxfId="225" priority="343">
      <formula>#REF!="today"</formula>
    </cfRule>
    <cfRule type="expression" dxfId="224" priority="344">
      <formula>KQ$1="today"</formula>
    </cfRule>
    <cfRule type="cellIs" dxfId="223" priority="345" operator="greaterThan">
      <formula>0</formula>
    </cfRule>
    <cfRule type="expression" dxfId="222" priority="346">
      <formula>KR$1="today"</formula>
    </cfRule>
    <cfRule type="cellIs" dxfId="221" priority="347" operator="greaterThan">
      <formula>0</formula>
    </cfRule>
    <cfRule type="expression" dxfId="220" priority="348">
      <formula>JB$1="today"</formula>
    </cfRule>
    <cfRule type="expression" dxfId="219" priority="349">
      <formula>JJ$1="today"</formula>
    </cfRule>
    <cfRule type="cellIs" dxfId="218" priority="350" operator="greaterThan">
      <formula>0</formula>
    </cfRule>
    <cfRule type="expression" dxfId="217" priority="351">
      <formula>JB$1="today"</formula>
    </cfRule>
    <cfRule type="expression" dxfId="216" priority="352">
      <formula>JJ$1="today"</formula>
    </cfRule>
    <cfRule type="expression" dxfId="215" priority="354">
      <formula>KR$1="today"</formula>
    </cfRule>
    <cfRule type="expression" dxfId="214" priority="355">
      <formula>#REF!="today"</formula>
    </cfRule>
    <cfRule type="expression" dxfId="213" priority="356">
      <formula>KL$1="today"</formula>
    </cfRule>
    <cfRule type="expression" dxfId="212" priority="357">
      <formula>KM$1="today"</formula>
    </cfRule>
    <cfRule type="cellIs" dxfId="211" priority="358" operator="greaterThan">
      <formula>0</formula>
    </cfRule>
    <cfRule type="expression" dxfId="210" priority="360">
      <formula>KR$1="today"</formula>
    </cfRule>
    <cfRule type="cellIs" dxfId="209" priority="361" operator="greaterThan">
      <formula>0</formula>
    </cfRule>
    <cfRule type="expression" dxfId="208" priority="362">
      <formula>#REF!="today"</formula>
    </cfRule>
    <cfRule type="cellIs" dxfId="207" priority="363" operator="greaterThan">
      <formula>0</formula>
    </cfRule>
    <cfRule type="expression" dxfId="206" priority="364">
      <formula>KR$1="today"</formula>
    </cfRule>
    <cfRule type="cellIs" dxfId="205" priority="365" operator="greaterThan">
      <formula>0</formula>
    </cfRule>
    <cfRule type="expression" dxfId="204" priority="366">
      <formula>JB$1="today"</formula>
    </cfRule>
    <cfRule type="expression" dxfId="203" priority="367">
      <formula>JJ$1="today"</formula>
    </cfRule>
    <cfRule type="cellIs" dxfId="202" priority="368" operator="greaterThan">
      <formula>0</formula>
    </cfRule>
    <cfRule type="expression" dxfId="201" priority="369">
      <formula>JB$1="today"</formula>
    </cfRule>
    <cfRule type="expression" dxfId="200" priority="370">
      <formula>JJ$1="today"</formula>
    </cfRule>
    <cfRule type="expression" dxfId="199" priority="371">
      <formula>KO$1="today"</formula>
    </cfRule>
    <cfRule type="expression" dxfId="198" priority="372">
      <formula>KR$1="today"</formula>
    </cfRule>
    <cfRule type="cellIs" dxfId="197" priority="373" operator="greaterThan">
      <formula>0</formula>
    </cfRule>
    <cfRule type="expression" dxfId="196" priority="374">
      <formula>KS$1="today"</formula>
    </cfRule>
    <cfRule type="expression" dxfId="195" priority="375">
      <formula>KT$1="today"</formula>
    </cfRule>
    <cfRule type="expression" dxfId="194" priority="376">
      <formula>KG$1="today"</formula>
    </cfRule>
    <cfRule type="expression" dxfId="193" priority="377">
      <formula>KI$1="today"</formula>
    </cfRule>
    <cfRule type="expression" dxfId="192" priority="378">
      <formula>KH$1="today"</formula>
    </cfRule>
    <cfRule type="expression" dxfId="191" priority="379">
      <formula>#REF!="today"</formula>
    </cfRule>
    <cfRule type="cellIs" dxfId="190" priority="380" operator="greaterThan">
      <formula>0</formula>
    </cfRule>
    <cfRule type="expression" dxfId="189" priority="381">
      <formula>KO$1="today"</formula>
    </cfRule>
    <cfRule type="expression" dxfId="188" priority="382">
      <formula>KM$1="today"</formula>
    </cfRule>
    <cfRule type="cellIs" dxfId="187" priority="383" operator="greaterThan">
      <formula>0</formula>
    </cfRule>
    <cfRule type="expression" dxfId="186" priority="384">
      <formula>KD$1="today"</formula>
    </cfRule>
    <cfRule type="expression" dxfId="185" priority="385">
      <formula>KL$1="today"</formula>
    </cfRule>
    <cfRule type="expression" dxfId="184" priority="359">
      <formula>KT$1="today"</formula>
    </cfRule>
    <cfRule type="expression" dxfId="183" priority="353">
      <formula>KO$1="today"</formula>
    </cfRule>
    <cfRule type="expression" dxfId="182" priority="436">
      <formula>KP$1="today"</formula>
    </cfRule>
    <cfRule type="expression" dxfId="181" priority="435">
      <formula>KQ$1="today"</formula>
    </cfRule>
    <cfRule type="expression" dxfId="180" priority="434">
      <formula>KN$1="today"</formula>
    </cfRule>
    <cfRule type="cellIs" dxfId="179" priority="433" operator="greaterThan">
      <formula>0</formula>
    </cfRule>
    <cfRule type="expression" dxfId="178" priority="432">
      <formula>KP$1="today"</formula>
    </cfRule>
    <cfRule type="expression" dxfId="177" priority="431">
      <formula>KM$1="today"</formula>
    </cfRule>
    <cfRule type="expression" dxfId="176" priority="430">
      <formula>JH$1="today"</formula>
    </cfRule>
    <cfRule type="expression" dxfId="175" priority="429">
      <formula>IZ$1="today"</formula>
    </cfRule>
    <cfRule type="cellIs" dxfId="174" priority="428" operator="greaterThan">
      <formula>0</formula>
    </cfRule>
    <cfRule type="expression" dxfId="173" priority="427">
      <formula>JH$1="today"</formula>
    </cfRule>
    <cfRule type="expression" dxfId="172" priority="426">
      <formula>IZ$1="today"</formula>
    </cfRule>
    <cfRule type="cellIs" dxfId="171" priority="425" operator="greaterThan">
      <formula>0</formula>
    </cfRule>
    <cfRule type="expression" dxfId="170" priority="424">
      <formula>KP$1="today"</formula>
    </cfRule>
    <cfRule type="cellIs" dxfId="169" priority="423" operator="greaterThan">
      <formula>0</formula>
    </cfRule>
    <cfRule type="expression" dxfId="168" priority="422">
      <formula>KO$1="today"</formula>
    </cfRule>
    <cfRule type="expression" dxfId="167" priority="421">
      <formula>KG$1="today"</formula>
    </cfRule>
    <cfRule type="cellIs" dxfId="166" priority="420" operator="greaterThan">
      <formula>0</formula>
    </cfRule>
    <cfRule type="expression" dxfId="165" priority="419">
      <formula>KP$1="today"</formula>
    </cfRule>
    <cfRule type="expression" dxfId="164" priority="418">
      <formula>KR$1="today"</formula>
    </cfRule>
    <cfRule type="cellIs" dxfId="163" priority="417" operator="greaterThan">
      <formula>0</formula>
    </cfRule>
    <cfRule type="expression" dxfId="162" priority="416">
      <formula>KL$1="today"</formula>
    </cfRule>
    <cfRule type="expression" dxfId="161" priority="415">
      <formula>KK$1="today"</formula>
    </cfRule>
    <cfRule type="expression" dxfId="160" priority="414">
      <formula>KI$1="today"</formula>
    </cfRule>
    <cfRule type="expression" dxfId="159" priority="313">
      <formula>KN$1="today"</formula>
    </cfRule>
    <cfRule type="cellIs" dxfId="158" priority="392" operator="greaterThan">
      <formula>0</formula>
    </cfRule>
    <cfRule type="expression" dxfId="157" priority="413">
      <formula>KG$1="today"</formula>
    </cfRule>
    <cfRule type="expression" dxfId="156" priority="412">
      <formula>KP$1="today"</formula>
    </cfRule>
    <cfRule type="expression" dxfId="155" priority="411">
      <formula>KM$1="today"</formula>
    </cfRule>
    <cfRule type="expression" dxfId="154" priority="410">
      <formula>JH$1="today"</formula>
    </cfRule>
    <cfRule type="expression" dxfId="153" priority="409">
      <formula>IZ$1="today"</formula>
    </cfRule>
    <cfRule type="cellIs" dxfId="152" priority="408" operator="greaterThan">
      <formula>0</formula>
    </cfRule>
    <cfRule type="expression" dxfId="151" priority="407">
      <formula>JH$1="today"</formula>
    </cfRule>
    <cfRule type="expression" dxfId="150" priority="406">
      <formula>IZ$1="today"</formula>
    </cfRule>
    <cfRule type="cellIs" dxfId="149" priority="405" operator="greaterThan">
      <formula>0</formula>
    </cfRule>
    <cfRule type="expression" dxfId="148" priority="404">
      <formula>KP$1="today"</formula>
    </cfRule>
    <cfRule type="cellIs" dxfId="147" priority="403" operator="greaterThan">
      <formula>0</formula>
    </cfRule>
    <cfRule type="expression" dxfId="146" priority="402">
      <formula>KO$1="today"</formula>
    </cfRule>
    <cfRule type="expression" dxfId="145" priority="401">
      <formula>KG$1="today"</formula>
    </cfRule>
    <cfRule type="cellIs" dxfId="144" priority="400" operator="greaterThan">
      <formula>0</formula>
    </cfRule>
    <cfRule type="expression" dxfId="143" priority="399">
      <formula>KP$1="today"</formula>
    </cfRule>
    <cfRule type="expression" dxfId="142" priority="398">
      <formula>KR$1="today"</formula>
    </cfRule>
    <cfRule type="cellIs" dxfId="141" priority="397" operator="greaterThan">
      <formula>0</formula>
    </cfRule>
    <cfRule type="expression" dxfId="140" priority="396">
      <formula>KK$1="today"</formula>
    </cfRule>
    <cfRule type="expression" dxfId="139" priority="395">
      <formula>KM$1="today"</formula>
    </cfRule>
    <cfRule type="expression" dxfId="138" priority="394">
      <formula>KI$1="today"</formula>
    </cfRule>
    <cfRule type="expression" dxfId="137" priority="393">
      <formula>KL$1="today"</formula>
    </cfRule>
    <cfRule type="expression" dxfId="136" priority="391">
      <formula>KM$1="today"</formula>
    </cfRule>
    <cfRule type="cellIs" dxfId="135" priority="390" operator="greaterThan">
      <formula>0</formula>
    </cfRule>
    <cfRule type="expression" dxfId="134" priority="314">
      <formula>KQ$1="today"</formula>
    </cfRule>
    <cfRule type="expression" dxfId="133" priority="315">
      <formula>KP$1="today"</formula>
    </cfRule>
    <cfRule type="expression" dxfId="132" priority="316">
      <formula>KM$1="today"</formula>
    </cfRule>
    <cfRule type="cellIs" dxfId="131" priority="317" operator="greaterThan">
      <formula>0</formula>
    </cfRule>
    <cfRule type="expression" dxfId="130" priority="318">
      <formula>#REF!="today"</formula>
    </cfRule>
    <cfRule type="expression" dxfId="129" priority="319">
      <formula>KL$1="today"</formula>
    </cfRule>
    <cfRule type="expression" dxfId="128" priority="320">
      <formula>KI$1="today"</formula>
    </cfRule>
    <cfRule type="expression" dxfId="127" priority="389">
      <formula>KP$1="today"</formula>
    </cfRule>
    <cfRule type="cellIs" dxfId="126" priority="388" operator="greaterThan">
      <formula>0</formula>
    </cfRule>
    <cfRule type="expression" dxfId="125" priority="387">
      <formula>KM$1="today"</formula>
    </cfRule>
    <cfRule type="cellIs" dxfId="124" priority="386" operator="greaterThan">
      <formula>0</formula>
    </cfRule>
    <cfRule type="expression" dxfId="123" priority="321">
      <formula>KK$1="today"</formula>
    </cfRule>
    <cfRule type="cellIs" dxfId="122" priority="322" operator="greaterThan">
      <formula>0</formula>
    </cfRule>
  </conditionalFormatting>
  <conditionalFormatting sqref="KO81:KP81 KQ83 KV87:KW87 KX89">
    <cfRule type="expression" dxfId="121" priority="5174">
      <formula>LA$1="today"</formula>
    </cfRule>
  </conditionalFormatting>
  <conditionalFormatting sqref="KO167:KP167">
    <cfRule type="expression" dxfId="120" priority="2497">
      <formula>KU$1="today"</formula>
    </cfRule>
  </conditionalFormatting>
  <conditionalFormatting sqref="KP76">
    <cfRule type="expression" dxfId="119" priority="19">
      <formula>KU$1="today"</formula>
    </cfRule>
    <cfRule type="expression" dxfId="118" priority="18">
      <formula>#REF!="today"</formula>
    </cfRule>
    <cfRule type="expression" dxfId="117" priority="17">
      <formula>KW$1="today"</formula>
    </cfRule>
  </conditionalFormatting>
  <conditionalFormatting sqref="KP78">
    <cfRule type="expression" dxfId="116" priority="16">
      <formula>KU$1="today"</formula>
    </cfRule>
    <cfRule type="expression" dxfId="115" priority="15">
      <formula>#REF!="today"</formula>
    </cfRule>
    <cfRule type="expression" dxfId="114" priority="14">
      <formula>KW$1="today"</formula>
    </cfRule>
  </conditionalFormatting>
  <conditionalFormatting sqref="KP158">
    <cfRule type="expression" dxfId="113" priority="13">
      <formula>KU$1="today"</formula>
    </cfRule>
    <cfRule type="expression" dxfId="112" priority="12">
      <formula>#REF!="today"</formula>
    </cfRule>
    <cfRule type="expression" dxfId="111" priority="11">
      <formula>KW$1="today"</formula>
    </cfRule>
  </conditionalFormatting>
  <conditionalFormatting sqref="KP160">
    <cfRule type="expression" dxfId="110" priority="10">
      <formula>KU$1="today"</formula>
    </cfRule>
    <cfRule type="expression" dxfId="109" priority="9">
      <formula>#REF!="today"</formula>
    </cfRule>
    <cfRule type="expression" dxfId="108" priority="8">
      <formula>KW$1="today"</formula>
    </cfRule>
  </conditionalFormatting>
  <conditionalFormatting sqref="KQ83">
    <cfRule type="expression" dxfId="107" priority="3573">
      <formula>KX$1="today"</formula>
    </cfRule>
  </conditionalFormatting>
  <conditionalFormatting sqref="KQ132:KR132">
    <cfRule type="expression" dxfId="106" priority="5183">
      <formula>JI$1="today"</formula>
    </cfRule>
  </conditionalFormatting>
  <conditionalFormatting sqref="KR85">
    <cfRule type="expression" dxfId="105" priority="5176">
      <formula>LK$1="today"</formula>
    </cfRule>
    <cfRule type="expression" dxfId="104" priority="5177">
      <formula>LI$1="today"</formula>
    </cfRule>
    <cfRule type="expression" dxfId="103" priority="2508">
      <formula>LC$1="today"</formula>
    </cfRule>
    <cfRule type="expression" dxfId="102" priority="2507">
      <formula>KW$1="today"</formula>
    </cfRule>
  </conditionalFormatting>
  <conditionalFormatting sqref="KR132 GW118 GV116">
    <cfRule type="expression" dxfId="101" priority="5076">
      <formula>GW$1="today"</formula>
    </cfRule>
  </conditionalFormatting>
  <conditionalFormatting sqref="KR132 IY137:IZ137 IW63">
    <cfRule type="expression" dxfId="100" priority="5104">
      <formula>HW$1="today"</formula>
    </cfRule>
  </conditionalFormatting>
  <conditionalFormatting sqref="KS164">
    <cfRule type="expression" dxfId="99" priority="5338">
      <formula>KT$1="today"</formula>
    </cfRule>
    <cfRule type="expression" dxfId="98" priority="5339">
      <formula>KR$1="today"</formula>
    </cfRule>
    <cfRule type="cellIs" dxfId="97" priority="5340" operator="greaterThan">
      <formula>0</formula>
    </cfRule>
    <cfRule type="expression" dxfId="96" priority="5341">
      <formula>KI$1="today"</formula>
    </cfRule>
    <cfRule type="expression" dxfId="95" priority="5342">
      <formula>KQ$1="today"</formula>
    </cfRule>
    <cfRule type="cellIs" dxfId="94" priority="5343" operator="greaterThan">
      <formula>0</formula>
    </cfRule>
    <cfRule type="expression" dxfId="93" priority="5344">
      <formula>KR$1="today"</formula>
    </cfRule>
    <cfRule type="cellIs" dxfId="92" priority="5345" operator="greaterThan">
      <formula>0</formula>
    </cfRule>
    <cfRule type="expression" dxfId="91" priority="5346">
      <formula>JB$1="today"</formula>
    </cfRule>
    <cfRule type="expression" dxfId="90" priority="5347">
      <formula>JJ$1="today"</formula>
    </cfRule>
    <cfRule type="cellIs" dxfId="89" priority="5348" operator="greaterThan">
      <formula>0</formula>
    </cfRule>
    <cfRule type="expression" dxfId="88" priority="5349">
      <formula>JB$1="today"</formula>
    </cfRule>
    <cfRule type="expression" dxfId="87" priority="5350">
      <formula>JJ$1="today"</formula>
    </cfRule>
    <cfRule type="expression" dxfId="86" priority="5352">
      <formula>KR$1="today"</formula>
    </cfRule>
    <cfRule type="expression" dxfId="85" priority="5353">
      <formula>KI$1="today"</formula>
    </cfRule>
    <cfRule type="expression" dxfId="84" priority="5354">
      <formula>KL$1="today"</formula>
    </cfRule>
    <cfRule type="expression" dxfId="83" priority="5356">
      <formula>KN$1="today"</formula>
    </cfRule>
    <cfRule type="cellIs" dxfId="82" priority="5357" operator="greaterThan">
      <formula>0</formula>
    </cfRule>
    <cfRule type="expression" dxfId="81" priority="5358">
      <formula>KT$1="today"</formula>
    </cfRule>
    <cfRule type="expression" dxfId="80" priority="5359">
      <formula>KR$1="today"</formula>
    </cfRule>
    <cfRule type="cellIs" dxfId="79" priority="5360" operator="greaterThan">
      <formula>0</formula>
    </cfRule>
    <cfRule type="expression" dxfId="78" priority="5361">
      <formula>KI$1="today"</formula>
    </cfRule>
    <cfRule type="expression" dxfId="77" priority="5362">
      <formula>KQ$1="today"</formula>
    </cfRule>
    <cfRule type="cellIs" dxfId="76" priority="5363" operator="greaterThan">
      <formula>0</formula>
    </cfRule>
    <cfRule type="expression" dxfId="75" priority="5364">
      <formula>KR$1="today"</formula>
    </cfRule>
    <cfRule type="cellIs" dxfId="74" priority="5365" operator="greaterThan">
      <formula>0</formula>
    </cfRule>
    <cfRule type="expression" dxfId="73" priority="5366">
      <formula>JB$1="today"</formula>
    </cfRule>
    <cfRule type="expression" dxfId="72" priority="5367">
      <formula>JJ$1="today"</formula>
    </cfRule>
    <cfRule type="cellIs" dxfId="71" priority="5368" operator="greaterThan">
      <formula>0</formula>
    </cfRule>
    <cfRule type="expression" dxfId="70" priority="5369">
      <formula>JB$1="today"</formula>
    </cfRule>
    <cfRule type="expression" dxfId="69" priority="5370">
      <formula>JJ$1="today"</formula>
    </cfRule>
    <cfRule type="expression" dxfId="68" priority="5371">
      <formula>KO$1="today"</formula>
    </cfRule>
    <cfRule type="cellIs" dxfId="67" priority="5373" operator="greaterThan">
      <formula>0</formula>
    </cfRule>
    <cfRule type="expression" dxfId="66" priority="5374">
      <formula>KP$1="today"</formula>
    </cfRule>
    <cfRule type="expression" dxfId="65" priority="5375">
      <formula>KS$1="today"</formula>
    </cfRule>
    <cfRule type="expression" dxfId="64" priority="5376">
      <formula>KE$1="today"</formula>
    </cfRule>
    <cfRule type="expression" dxfId="63" priority="5377">
      <formula>KJ$1="today"</formula>
    </cfRule>
    <cfRule type="expression" dxfId="62" priority="5378">
      <formula>KI$1="today"</formula>
    </cfRule>
    <cfRule type="expression" dxfId="61" priority="5379">
      <formula>KH$1="today"</formula>
    </cfRule>
    <cfRule type="expression" dxfId="60" priority="5372">
      <formula>KR$1="today"</formula>
    </cfRule>
    <cfRule type="expression" dxfId="59" priority="5355">
      <formula>KM$1="today"</formula>
    </cfRule>
    <cfRule type="expression" dxfId="58" priority="5317">
      <formula>KI$1="today"</formula>
    </cfRule>
    <cfRule type="expression" dxfId="57" priority="5318">
      <formula>KL$1="today"</formula>
    </cfRule>
    <cfRule type="expression" dxfId="56" priority="5319">
      <formula>KJ$1="today"</formula>
    </cfRule>
    <cfRule type="cellIs" dxfId="55" priority="5326" operator="greaterThan">
      <formula>0</formula>
    </cfRule>
    <cfRule type="cellIs" dxfId="54" priority="5320" operator="greaterThan">
      <formula>0</formula>
    </cfRule>
    <cfRule type="expression" dxfId="53" priority="5321">
      <formula>KQ$1="today"</formula>
    </cfRule>
    <cfRule type="expression" dxfId="52" priority="5327">
      <formula>KO$1="today"</formula>
    </cfRule>
    <cfRule type="cellIs" dxfId="51" priority="5328" operator="greaterThan">
      <formula>0</formula>
    </cfRule>
    <cfRule type="expression" dxfId="50" priority="5329">
      <formula>KR$1="today"</formula>
    </cfRule>
    <cfRule type="cellIs" dxfId="49" priority="5330" operator="greaterThan">
      <formula>0</formula>
    </cfRule>
    <cfRule type="expression" dxfId="48" priority="5331">
      <formula>KO$1="today"</formula>
    </cfRule>
    <cfRule type="cellIs" dxfId="47" priority="5332" operator="greaterThan">
      <formula>0</formula>
    </cfRule>
    <cfRule type="expression" dxfId="46" priority="5333">
      <formula>KN$1="today"</formula>
    </cfRule>
    <cfRule type="expression" dxfId="45" priority="5334">
      <formula>KL$1="today"</formula>
    </cfRule>
    <cfRule type="expression" dxfId="44" priority="5335">
      <formula>KO$1="today"</formula>
    </cfRule>
    <cfRule type="expression" dxfId="43" priority="5351">
      <formula>KO$1="today"</formula>
    </cfRule>
    <cfRule type="expression" dxfId="42" priority="5336">
      <formula>KM$1="today"</formula>
    </cfRule>
    <cfRule type="cellIs" dxfId="41" priority="5337" operator="greaterThan">
      <formula>0</formula>
    </cfRule>
    <cfRule type="expression" dxfId="40" priority="5322">
      <formula>KO$1="today"</formula>
    </cfRule>
    <cfRule type="cellIs" dxfId="39" priority="5323" operator="greaterThan">
      <formula>0</formula>
    </cfRule>
    <cfRule type="expression" dxfId="38" priority="5324">
      <formula>#REF!="today"</formula>
    </cfRule>
    <cfRule type="expression" dxfId="37" priority="5325">
      <formula>KN$1="today"</formula>
    </cfRule>
  </conditionalFormatting>
  <conditionalFormatting sqref="KT132 JM145">
    <cfRule type="expression" dxfId="36" priority="4185">
      <formula>IL$1="today"</formula>
    </cfRule>
  </conditionalFormatting>
  <conditionalFormatting sqref="KT161">
    <cfRule type="expression" dxfId="35" priority="3686">
      <formula>KO$1="today"</formula>
    </cfRule>
  </conditionalFormatting>
  <conditionalFormatting sqref="KT164">
    <cfRule type="expression" dxfId="34" priority="2815">
      <formula>KH$1="today"</formula>
    </cfRule>
    <cfRule type="expression" dxfId="33" priority="2814">
      <formula>KR$1="today"</formula>
    </cfRule>
    <cfRule type="expression" dxfId="32" priority="2813">
      <formula>KT$1="today"</formula>
    </cfRule>
  </conditionalFormatting>
  <conditionalFormatting sqref="KT168:KT183">
    <cfRule type="expression" dxfId="31" priority="2812">
      <formula>KZ$1="today"</formula>
    </cfRule>
    <cfRule type="cellIs" dxfId="30" priority="2811" operator="greaterThan">
      <formula>0</formula>
    </cfRule>
  </conditionalFormatting>
  <conditionalFormatting sqref="KW87">
    <cfRule type="expression" dxfId="29" priority="5178">
      <formula>LO$1="today"</formula>
    </cfRule>
  </conditionalFormatting>
  <conditionalFormatting sqref="KW167">
    <cfRule type="expression" dxfId="28" priority="5101">
      <formula>JZ$1="today"</formula>
    </cfRule>
  </conditionalFormatting>
  <conditionalFormatting sqref="KX89">
    <cfRule type="expression" dxfId="27" priority="3571">
      <formula>LE$1="today"</formula>
    </cfRule>
    <cfRule type="expression" dxfId="26" priority="3572">
      <formula>LL$1="today"</formula>
    </cfRule>
  </conditionalFormatting>
  <conditionalFormatting sqref="KZ171 LN182:LN184">
    <cfRule type="expression" dxfId="25" priority="2809">
      <formula>KX$1="today"</formula>
    </cfRule>
    <cfRule type="expression" dxfId="24" priority="2810">
      <formula>KK$1="today"</formula>
    </cfRule>
  </conditionalFormatting>
  <conditionalFormatting sqref="LG177">
    <cfRule type="expression" dxfId="23" priority="2808">
      <formula>KR$1="today"</formula>
    </cfRule>
  </conditionalFormatting>
  <conditionalFormatting sqref="LO15:LQ15 LV15:LX15 MC15:ME15 MJ15:ML15 MQ15:MS15">
    <cfRule type="cellIs" dxfId="22" priority="4184" operator="greaterThan">
      <formula>0</formula>
    </cfRule>
  </conditionalFormatting>
  <conditionalFormatting sqref="LS90:MB90 MI90:MT90">
    <cfRule type="cellIs" dxfId="21" priority="3722" operator="greaterThan">
      <formula>0</formula>
    </cfRule>
    <cfRule type="expression" dxfId="20" priority="3721">
      <formula>LS$1="today"</formula>
    </cfRule>
  </conditionalFormatting>
  <conditionalFormatting sqref="MI107:MT119">
    <cfRule type="expression" dxfId="19" priority="4203">
      <formula>MI$1="today"</formula>
    </cfRule>
  </conditionalFormatting>
  <conditionalFormatting sqref="MI163:MT163">
    <cfRule type="cellIs" dxfId="18" priority="4167" operator="greaterThan">
      <formula>0</formula>
    </cfRule>
    <cfRule type="expression" dxfId="17" priority="4166">
      <formula>MI$1="today"</formula>
    </cfRule>
  </conditionalFormatting>
  <conditionalFormatting sqref="MJ89:MK89">
    <cfRule type="expression" dxfId="16" priority="5093">
      <formula>LY$1="today"</formula>
    </cfRule>
  </conditionalFormatting>
  <conditionalFormatting sqref="MJ151:ML151 MQ151:MS151">
    <cfRule type="expression" dxfId="15" priority="4178">
      <formula>LY$1="today"</formula>
    </cfRule>
    <cfRule type="expression" dxfId="14" priority="4177">
      <formula>MD$1="today"</formula>
    </cfRule>
    <cfRule type="cellIs" dxfId="13" priority="4182" operator="greaterThan">
      <formula>0</formula>
    </cfRule>
    <cfRule type="expression" dxfId="12" priority="4179">
      <formula>LW$1="today"</formula>
    </cfRule>
    <cfRule type="expression" dxfId="11" priority="4180">
      <formula>LQ$1="today"</formula>
    </cfRule>
    <cfRule type="expression" dxfId="10" priority="4183">
      <formula>MI$1="today"</formula>
    </cfRule>
    <cfRule type="expression" dxfId="9" priority="4181">
      <formula>LR$1="today"</formula>
    </cfRule>
    <cfRule type="expression" dxfId="8" priority="4176">
      <formula>ME$1="today"</formula>
    </cfRule>
  </conditionalFormatting>
  <conditionalFormatting sqref="ML151 MS151">
    <cfRule type="expression" dxfId="7" priority="4173">
      <formula>LS$1="today"</formula>
    </cfRule>
    <cfRule type="cellIs" dxfId="6" priority="4174" operator="greaterThan">
      <formula>0</formula>
    </cfRule>
    <cfRule type="expression" dxfId="5" priority="4172">
      <formula>LR$1="today"</formula>
    </cfRule>
    <cfRule type="expression" dxfId="4" priority="4171">
      <formula>LX$1="today"</formula>
    </cfRule>
    <cfRule type="expression" dxfId="3" priority="4170">
      <formula>LZ$1="today"</formula>
    </cfRule>
    <cfRule type="expression" dxfId="2" priority="4175">
      <formula>MJ$1="today"</formula>
    </cfRule>
    <cfRule type="expression" dxfId="1" priority="4169">
      <formula>ME$1="today"</formula>
    </cfRule>
    <cfRule type="expression" dxfId="0" priority="4168">
      <formula>MF$1="today"</formula>
    </cfRule>
  </conditionalFormatting>
  <pageMargins left="0.7" right="0.7" top="0.75" bottom="0.75" header="0.3" footer="0.3"/>
  <pageSetup paperSize="8" scale="35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3985-8495-4DF4-A737-DE75CBAC7F90}">
  <sheetPr>
    <tabColor theme="8" tint="0.39997558519241921"/>
  </sheetPr>
  <dimension ref="A1:FL20"/>
  <sheetViews>
    <sheetView showGridLines="0" zoomScale="60" zoomScaleNormal="60" workbookViewId="0">
      <pane xSplit="3" ySplit="3" topLeftCell="EC4" activePane="bottomRight" state="frozen"/>
      <selection activeCell="AS24" sqref="AS24"/>
      <selection pane="topRight" activeCell="AS24" sqref="AS24"/>
      <selection pane="bottomLeft" activeCell="AS24" sqref="AS24"/>
      <selection pane="bottomRight" activeCell="EZ16" sqref="EZ16"/>
    </sheetView>
  </sheetViews>
  <sheetFormatPr defaultRowHeight="14.4" outlineLevelCol="1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customWidth="1" collapsed="1"/>
    <col min="146" max="160" width="6.6640625" customWidth="1"/>
    <col min="161" max="168" width="6.6640625" customWidth="1" outlineLevel="1"/>
  </cols>
  <sheetData>
    <row r="1" spans="1:168" ht="28.05" customHeight="1" thickBot="1">
      <c r="A1" s="533" t="s">
        <v>585</v>
      </c>
    </row>
    <row r="2" spans="1:168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2"/>
    </row>
    <row r="3" spans="1:168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752">
        <f>FK3+1</f>
        <v>28</v>
      </c>
    </row>
    <row r="4" spans="1:168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754"/>
    </row>
    <row r="5" spans="1:168" s="96" customFormat="1" ht="20.100000000000001" customHeight="1">
      <c r="A5" s="845" t="s">
        <v>844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756"/>
    </row>
    <row r="6" spans="1:168" s="96" customFormat="1" ht="20.100000000000001" customHeight="1">
      <c r="A6" s="846"/>
      <c r="B6" s="101" t="s">
        <v>6</v>
      </c>
      <c r="C6" s="391">
        <f>SUM(EE6:FB6)</f>
        <v>72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>
        <v>15</v>
      </c>
      <c r="EU6" s="798">
        <v>0</v>
      </c>
      <c r="EV6" s="526">
        <v>30</v>
      </c>
      <c r="EW6" s="526">
        <v>27</v>
      </c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756"/>
    </row>
    <row r="7" spans="1:168" s="96" customFormat="1" ht="20.100000000000001" customHeight="1">
      <c r="A7" s="846"/>
      <c r="B7" s="101" t="s">
        <v>7</v>
      </c>
      <c r="C7" s="391">
        <f>SUM(EE7:FB7)</f>
        <v>72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>
        <v>4</v>
      </c>
      <c r="EU7" s="526">
        <v>0</v>
      </c>
      <c r="EV7" s="526">
        <v>31</v>
      </c>
      <c r="EW7" s="526">
        <v>37</v>
      </c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756"/>
    </row>
    <row r="8" spans="1:168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345">
        <f t="shared" ref="ET8:EV8" si="14">ET7-ET6</f>
        <v>-11</v>
      </c>
      <c r="EU8" s="345">
        <f t="shared" si="14"/>
        <v>0</v>
      </c>
      <c r="EV8" s="345">
        <f t="shared" si="14"/>
        <v>1</v>
      </c>
      <c r="EW8" s="345">
        <f t="shared" ref="EW8" si="15">EW7-EW6</f>
        <v>10</v>
      </c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756"/>
    </row>
    <row r="9" spans="1:168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3">
        <f t="shared" ref="ET9" si="16">ES9+ET8</f>
        <v>-11</v>
      </c>
      <c r="EU9" s="523">
        <f t="shared" ref="EU9" si="17">ET9+EU8</f>
        <v>-11</v>
      </c>
      <c r="EV9" s="523">
        <f t="shared" ref="EV9:EW9" si="18">EU9+EV8</f>
        <v>-10</v>
      </c>
      <c r="EW9" s="523">
        <f t="shared" si="18"/>
        <v>0</v>
      </c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756"/>
    </row>
    <row r="10" spans="1:168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756"/>
    </row>
    <row r="11" spans="1:168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758"/>
    </row>
    <row r="12" spans="1:168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754"/>
    </row>
    <row r="13" spans="1:168" s="96" customFormat="1" ht="20.100000000000001" customHeight="1">
      <c r="A13" s="845" t="s">
        <v>844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756"/>
    </row>
    <row r="14" spans="1:168" s="96" customFormat="1" ht="20.100000000000001" customHeight="1">
      <c r="A14" s="846"/>
      <c r="B14" s="101" t="s">
        <v>6</v>
      </c>
      <c r="C14" s="391">
        <f t="shared" ref="C14:C15" si="19">SUM(EE14:FB14)</f>
        <v>72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>
        <v>15</v>
      </c>
      <c r="EW14" s="526">
        <v>30</v>
      </c>
      <c r="EX14" s="522"/>
      <c r="EY14" s="522"/>
      <c r="EZ14" s="526">
        <v>27</v>
      </c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756"/>
    </row>
    <row r="15" spans="1:168" s="96" customFormat="1" ht="20.100000000000001" customHeight="1">
      <c r="A15" s="846"/>
      <c r="B15" s="101" t="s">
        <v>7</v>
      </c>
      <c r="C15" s="391">
        <f t="shared" si="19"/>
        <v>72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>
        <v>15</v>
      </c>
      <c r="EW15" s="526">
        <v>38</v>
      </c>
      <c r="EX15" s="522"/>
      <c r="EY15" s="522"/>
      <c r="EZ15" s="526">
        <v>19</v>
      </c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756"/>
    </row>
    <row r="16" spans="1:168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345">
        <f t="shared" ref="EV16:EW16" si="20">EV15-EV14</f>
        <v>0</v>
      </c>
      <c r="EW16" s="345">
        <f t="shared" si="20"/>
        <v>8</v>
      </c>
      <c r="EX16" s="345">
        <f t="shared" ref="EX16:EZ16" si="21">EX15-EX14</f>
        <v>0</v>
      </c>
      <c r="EY16" s="345">
        <f t="shared" si="21"/>
        <v>0</v>
      </c>
      <c r="EZ16" s="345">
        <f t="shared" si="21"/>
        <v>-8</v>
      </c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756"/>
    </row>
    <row r="17" spans="1:168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30">
        <f t="shared" ref="EV17" si="22">EU17+EV16</f>
        <v>0</v>
      </c>
      <c r="EW17" s="530">
        <f t="shared" ref="EW17" si="23">EV17+EW16</f>
        <v>8</v>
      </c>
      <c r="EX17" s="530">
        <f t="shared" ref="EX17" si="24">EW17+EX16</f>
        <v>8</v>
      </c>
      <c r="EY17" s="530">
        <f t="shared" ref="EY17" si="25">EX17+EY16</f>
        <v>8</v>
      </c>
      <c r="EZ17" s="530">
        <f t="shared" ref="EZ17" si="26">EY17+EZ16</f>
        <v>0</v>
      </c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756"/>
    </row>
    <row r="18" spans="1:168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756"/>
    </row>
    <row r="19" spans="1:168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758"/>
    </row>
    <row r="20" spans="1:168" ht="29.4" thickBot="1">
      <c r="A20" s="821" t="s">
        <v>629</v>
      </c>
      <c r="B20" s="822"/>
      <c r="C20" s="823"/>
    </row>
  </sheetData>
  <mergeCells count="10">
    <mergeCell ref="EK2:FL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14996" priority="57" operator="equal">
      <formula>0</formula>
    </cfRule>
    <cfRule type="cellIs" dxfId="14995" priority="58" operator="equal">
      <formula>0</formula>
    </cfRule>
    <cfRule type="cellIs" dxfId="14994" priority="59" operator="lessThan">
      <formula>0</formula>
    </cfRule>
  </conditionalFormatting>
  <conditionalFormatting sqref="C16">
    <cfRule type="cellIs" dxfId="14993" priority="76" operator="equal">
      <formula>0</formula>
    </cfRule>
    <cfRule type="cellIs" dxfId="14992" priority="77" operator="equal">
      <formula>0</formula>
    </cfRule>
    <cfRule type="cellIs" dxfId="14991" priority="78" operator="lessThan">
      <formula>0</formula>
    </cfRule>
  </conditionalFormatting>
  <conditionalFormatting sqref="D8:O8 R8:V8 Y8:AC8 AF8:AQ8 AW8:BC8 FM6:XFD8 BH8:BM8 Y6:AQ6 AW6:BC6 BE6 Y14:BC14 BE14:BG14 BI14:BK14 BE15:BE17">
    <cfRule type="cellIs" dxfId="14990" priority="75" operator="greaterThan">
      <formula>0</formula>
    </cfRule>
  </conditionalFormatting>
  <conditionalFormatting sqref="D8:O8 R8:V8 Y8:AC8 AF8:AQ8 AW8:BC8">
    <cfRule type="cellIs" dxfId="14989" priority="74" operator="greaterThan">
      <formula>0</formula>
    </cfRule>
  </conditionalFormatting>
  <conditionalFormatting sqref="D16:O16 R16:V16">
    <cfRule type="cellIs" dxfId="14988" priority="68" operator="greaterThan">
      <formula>0</formula>
    </cfRule>
    <cfRule type="cellIs" dxfId="14987" priority="69" operator="greaterThan">
      <formula>0</formula>
    </cfRule>
    <cfRule type="cellIs" dxfId="14986" priority="70" operator="greaterThan">
      <formula>0</formula>
    </cfRule>
  </conditionalFormatting>
  <conditionalFormatting sqref="D9:V9 Y9:AQ9 AW9:BC9 BF9 BF17:BG17">
    <cfRule type="cellIs" dxfId="14985" priority="71" operator="lessThan">
      <formula>-0.01</formula>
    </cfRule>
    <cfRule type="cellIs" dxfId="14984" priority="72" operator="equal">
      <formula>0</formula>
    </cfRule>
  </conditionalFormatting>
  <conditionalFormatting sqref="D18:AV18">
    <cfRule type="cellIs" dxfId="14983" priority="79" operator="greaterThan">
      <formula>0</formula>
    </cfRule>
    <cfRule type="cellIs" dxfId="14982" priority="80" operator="greaterThan">
      <formula>0</formula>
    </cfRule>
  </conditionalFormatting>
  <conditionalFormatting sqref="D17:BC17">
    <cfRule type="cellIs" dxfId="14981" priority="60" operator="lessThan">
      <formula>-0.01</formula>
    </cfRule>
    <cfRule type="cellIs" dxfId="14980" priority="61" operator="equal">
      <formula>0</formula>
    </cfRule>
  </conditionalFormatting>
  <conditionalFormatting sqref="Y16:AC16">
    <cfRule type="cellIs" dxfId="14979" priority="65" operator="greaterThan">
      <formula>0</formula>
    </cfRule>
    <cfRule type="cellIs" dxfId="14978" priority="66" operator="greaterThan">
      <formula>0</formula>
    </cfRule>
    <cfRule type="cellIs" dxfId="14977" priority="67" operator="greaterThan">
      <formula>0</formula>
    </cfRule>
  </conditionalFormatting>
  <conditionalFormatting sqref="AE16:AP16 AR16:AV16 D17:AV18">
    <cfRule type="cellIs" dxfId="14976" priority="62" operator="greaterThan">
      <formula>0</formula>
    </cfRule>
  </conditionalFormatting>
  <conditionalFormatting sqref="AE16:AP16 AR16:AV16 BF16:BG16">
    <cfRule type="cellIs" dxfId="14975" priority="63" operator="greaterThan">
      <formula>0</formula>
    </cfRule>
    <cfRule type="cellIs" dxfId="14974" priority="64" operator="greaterThan">
      <formula>0</formula>
    </cfRule>
  </conditionalFormatting>
  <conditionalFormatting sqref="AW16:BC16">
    <cfRule type="cellIs" dxfId="14973" priority="55" operator="greaterThan">
      <formula>0</formula>
    </cfRule>
    <cfRule type="cellIs" dxfId="14972" priority="56" operator="greaterThan">
      <formula>0</formula>
    </cfRule>
  </conditionalFormatting>
  <conditionalFormatting sqref="AW16:BC17">
    <cfRule type="cellIs" dxfId="14971" priority="54" operator="greaterThan">
      <formula>0</formula>
    </cfRule>
  </conditionalFormatting>
  <conditionalFormatting sqref="AW18:BM18 CC18:CD18 CH18:CI18 CW18:CZ18">
    <cfRule type="cellIs" dxfId="14970" priority="42" operator="greaterThan">
      <formula>0</formula>
    </cfRule>
    <cfRule type="cellIs" dxfId="14969" priority="43" operator="greaterThan">
      <formula>0</formula>
    </cfRule>
    <cfRule type="cellIs" dxfId="14968" priority="44" operator="greaterThan">
      <formula>0</formula>
    </cfRule>
  </conditionalFormatting>
  <conditionalFormatting sqref="BF16:BG17 BI16:BM17 D8:O8 R8:V8 Y8:AC8 AF8:AQ8 AW8:BC9 D9:V9 Y9:AQ9 BF9">
    <cfRule type="cellIs" dxfId="14967" priority="73" operator="greaterThan">
      <formula>0</formula>
    </cfRule>
  </conditionalFormatting>
  <conditionalFormatting sqref="BH8:BM8 FM8:XFD8">
    <cfRule type="cellIs" dxfId="14966" priority="53" operator="greaterThan">
      <formula>0</formula>
    </cfRule>
  </conditionalFormatting>
  <conditionalFormatting sqref="BH8:BM9">
    <cfRule type="cellIs" dxfId="14965" priority="45" operator="greaterThan">
      <formula>0</formula>
    </cfRule>
    <cfRule type="cellIs" dxfId="14964" priority="47" operator="equal">
      <formula>0</formula>
    </cfRule>
  </conditionalFormatting>
  <conditionalFormatting sqref="BH9:BM9">
    <cfRule type="cellIs" dxfId="14963" priority="46" operator="lessThan">
      <formula>-0.01</formula>
    </cfRule>
  </conditionalFormatting>
  <conditionalFormatting sqref="BH6:BP6 CA6:CD6 CV6:CZ6 CH6:CQ9 CB7:CD10 BM14:BQ14 CA14:CD14 CV14:CZ14 CH14:CH17 BN15:BQ18">
    <cfRule type="cellIs" dxfId="14962" priority="52" operator="greaterThan">
      <formula>0</formula>
    </cfRule>
  </conditionalFormatting>
  <conditionalFormatting sqref="BI16:BM16">
    <cfRule type="cellIs" dxfId="14961" priority="48" operator="greaterThan">
      <formula>0</formula>
    </cfRule>
    <cfRule type="cellIs" dxfId="14960" priority="49" operator="greaterThan">
      <formula>0</formula>
    </cfRule>
  </conditionalFormatting>
  <conditionalFormatting sqref="BI16:BM17">
    <cfRule type="cellIs" dxfId="14959" priority="51" operator="equal">
      <formula>0</formula>
    </cfRule>
  </conditionalFormatting>
  <conditionalFormatting sqref="BI17:BM17">
    <cfRule type="cellIs" dxfId="14958" priority="50" operator="lessThan">
      <formula>-0.01</formula>
    </cfRule>
  </conditionalFormatting>
  <conditionalFormatting sqref="CV8:DE8 ET8:EW8">
    <cfRule type="cellIs" dxfId="14957" priority="35" operator="greaterThan">
      <formula>0</formula>
    </cfRule>
    <cfRule type="cellIs" dxfId="14956" priority="38" operator="lessThan">
      <formula>0</formula>
    </cfRule>
    <cfRule type="cellIs" dxfId="14955" priority="39" operator="greaterThan">
      <formula>0</formula>
    </cfRule>
    <cfRule type="cellIs" dxfId="14954" priority="40" operator="greaterThan">
      <formula>0</formula>
    </cfRule>
    <cfRule type="cellIs" dxfId="14953" priority="41" operator="greaterThan">
      <formula>0</formula>
    </cfRule>
  </conditionalFormatting>
  <conditionalFormatting sqref="CV9:DE9 ET9:EW9">
    <cfRule type="cellIs" dxfId="14952" priority="36" operator="equal">
      <formula>0</formula>
    </cfRule>
    <cfRule type="cellIs" dxfId="14951" priority="37" operator="lessThan">
      <formula>0</formula>
    </cfRule>
  </conditionalFormatting>
  <conditionalFormatting sqref="CV16:DE16">
    <cfRule type="cellIs" dxfId="14950" priority="28" operator="greaterThan">
      <formula>0</formula>
    </cfRule>
    <cfRule type="cellIs" dxfId="14949" priority="31" operator="lessThan">
      <formula>0</formula>
    </cfRule>
    <cfRule type="cellIs" dxfId="14948" priority="32" operator="greaterThan">
      <formula>0</formula>
    </cfRule>
    <cfRule type="cellIs" dxfId="14947" priority="33" operator="greaterThan">
      <formula>0</formula>
    </cfRule>
    <cfRule type="cellIs" dxfId="14946" priority="34" operator="greaterThan">
      <formula>0</formula>
    </cfRule>
  </conditionalFormatting>
  <conditionalFormatting sqref="CV17:DE17">
    <cfRule type="cellIs" dxfId="14945" priority="29" operator="equal">
      <formula>0</formula>
    </cfRule>
    <cfRule type="cellIs" dxfId="14944" priority="30" operator="lessThan">
      <formula>0</formula>
    </cfRule>
  </conditionalFormatting>
  <conditionalFormatting sqref="DQ18 DW18 FM18:XFD18">
    <cfRule type="cellIs" dxfId="14943" priority="26" operator="greaterThan">
      <formula>0</formula>
    </cfRule>
    <cfRule type="cellIs" dxfId="14942" priority="27" operator="greaterThan">
      <formula>0</formula>
    </cfRule>
  </conditionalFormatting>
  <conditionalFormatting sqref="DQ18 DW18">
    <cfRule type="cellIs" dxfId="14941" priority="25" operator="greaterThan">
      <formula>0</formula>
    </cfRule>
  </conditionalFormatting>
  <conditionalFormatting sqref="ED18:EK18">
    <cfRule type="cellIs" dxfId="14940" priority="22" operator="greaterThan">
      <formula>0</formula>
    </cfRule>
    <cfRule type="cellIs" dxfId="14939" priority="23" operator="greaterThan">
      <formula>0</formula>
    </cfRule>
    <cfRule type="cellIs" dxfId="14938" priority="24" operator="greaterThan">
      <formula>0</formula>
    </cfRule>
  </conditionalFormatting>
  <conditionalFormatting sqref="ET6:FL6">
    <cfRule type="cellIs" dxfId="14937" priority="13" operator="greaterThan">
      <formula>0</formula>
    </cfRule>
  </conditionalFormatting>
  <conditionalFormatting sqref="ER14 EV14:FL14">
    <cfRule type="cellIs" dxfId="14936" priority="12" operator="greaterThan">
      <formula>0</formula>
    </cfRule>
  </conditionalFormatting>
  <conditionalFormatting sqref="FM14:XFD15 D6:G6 I6:O6 R6:V6 D14:G14 I14:O14 R14:V14 AQ15:AQ16">
    <cfRule type="cellIs" dxfId="14935" priority="82" operator="greaterThan">
      <formula>0</formula>
    </cfRule>
  </conditionalFormatting>
  <conditionalFormatting sqref="FM15:XFD15">
    <cfRule type="cellIs" dxfId="14934" priority="81" operator="greaterThan">
      <formula>0</formula>
    </cfRule>
  </conditionalFormatting>
  <conditionalFormatting sqref="EV16:EZ16">
    <cfRule type="cellIs" dxfId="14933" priority="3" operator="lessThan">
      <formula>0</formula>
    </cfRule>
    <cfRule type="cellIs" dxfId="14932" priority="4" operator="greaterThan">
      <formula>0</formula>
    </cfRule>
  </conditionalFormatting>
  <conditionalFormatting sqref="EV17:EZ17">
    <cfRule type="cellIs" dxfId="14931" priority="1" operator="equal">
      <formula>0</formula>
    </cfRule>
    <cfRule type="cellIs" dxfId="14930" priority="2" operator="lessThan">
      <formula>0</formula>
    </cfRule>
  </conditionalFormatting>
  <conditionalFormatting sqref="EV16:EZ16">
    <cfRule type="cellIs" dxfId="14929" priority="5" operator="greaterThan">
      <formula>0</formula>
    </cfRule>
    <cfRule type="cellIs" dxfId="14928" priority="6" operator="greaterThan">
      <formula>0</formula>
    </cfRule>
    <cfRule type="cellIs" dxfId="14927" priority="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6036-B5A5-435B-BC62-316E11E9ABE6}">
  <sheetPr>
    <tabColor theme="8" tint="0.39997558519241921"/>
  </sheetPr>
  <dimension ref="A1:FL20"/>
  <sheetViews>
    <sheetView showGridLines="0" zoomScale="60" zoomScaleNormal="60" workbookViewId="0">
      <pane xSplit="3" ySplit="3" topLeftCell="EC4" activePane="bottomRight" state="frozen"/>
      <selection activeCell="AS24" sqref="AS24"/>
      <selection pane="topRight" activeCell="AS24" sqref="AS24"/>
      <selection pane="bottomLeft" activeCell="AS24" sqref="AS24"/>
      <selection pane="bottomRight" activeCell="FA16" sqref="FA16"/>
    </sheetView>
  </sheetViews>
  <sheetFormatPr defaultRowHeight="14.4" outlineLevelCol="1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customWidth="1" collapsed="1"/>
    <col min="146" max="160" width="6.6640625" customWidth="1"/>
    <col min="161" max="168" width="6.6640625" customWidth="1" outlineLevel="1"/>
  </cols>
  <sheetData>
    <row r="1" spans="1:168" ht="28.05" customHeight="1" thickBot="1">
      <c r="A1" s="533" t="s">
        <v>585</v>
      </c>
    </row>
    <row r="2" spans="1:168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2"/>
    </row>
    <row r="3" spans="1:168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752">
        <f>FK3+1</f>
        <v>28</v>
      </c>
    </row>
    <row r="4" spans="1:168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754"/>
    </row>
    <row r="5" spans="1:168" s="96" customFormat="1" ht="20.100000000000001" customHeight="1">
      <c r="A5" s="845" t="s">
        <v>847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756"/>
    </row>
    <row r="6" spans="1:168" s="96" customFormat="1" ht="20.100000000000001" customHeight="1">
      <c r="A6" s="846"/>
      <c r="B6" s="101" t="s">
        <v>6</v>
      </c>
      <c r="C6" s="391">
        <f>SUM(EE6:FB6)</f>
        <v>22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>
        <v>22</v>
      </c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756"/>
    </row>
    <row r="7" spans="1:168" s="96" customFormat="1" ht="20.100000000000001" customHeight="1">
      <c r="A7" s="846"/>
      <c r="B7" s="101" t="s">
        <v>7</v>
      </c>
      <c r="C7" s="391">
        <f>SUM(EE7:FB7)</f>
        <v>22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>
        <v>22</v>
      </c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756"/>
    </row>
    <row r="8" spans="1:168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345">
        <f t="shared" ref="EZ8" si="14">EZ7-EZ6</f>
        <v>0</v>
      </c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756"/>
    </row>
    <row r="9" spans="1:168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3">
        <f t="shared" ref="EZ9" si="15">EY9+EZ8</f>
        <v>0</v>
      </c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756"/>
    </row>
    <row r="10" spans="1:168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756"/>
    </row>
    <row r="11" spans="1:168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758"/>
    </row>
    <row r="12" spans="1:168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754"/>
    </row>
    <row r="13" spans="1:168" s="96" customFormat="1" ht="20.100000000000001" customHeight="1">
      <c r="A13" s="845" t="s">
        <v>847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756"/>
    </row>
    <row r="14" spans="1:168" s="96" customFormat="1" ht="20.100000000000001" customHeight="1">
      <c r="A14" s="846"/>
      <c r="B14" s="101" t="s">
        <v>6</v>
      </c>
      <c r="C14" s="391">
        <f t="shared" ref="C14:C15" si="16">SUM(EE14:FB14)</f>
        <v>22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>
        <v>5</v>
      </c>
      <c r="FA14" s="526">
        <v>17</v>
      </c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756"/>
    </row>
    <row r="15" spans="1:168" s="96" customFormat="1" ht="20.100000000000001" customHeight="1">
      <c r="A15" s="846"/>
      <c r="B15" s="101" t="s">
        <v>7</v>
      </c>
      <c r="C15" s="391">
        <f t="shared" si="16"/>
        <v>22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>
        <v>5</v>
      </c>
      <c r="FA15" s="526">
        <v>17</v>
      </c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756"/>
    </row>
    <row r="16" spans="1:168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345">
        <f t="shared" ref="EZ16:FA16" si="17">EZ15-EZ14</f>
        <v>0</v>
      </c>
      <c r="FA16" s="345">
        <f t="shared" si="17"/>
        <v>0</v>
      </c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756"/>
    </row>
    <row r="17" spans="1:168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30">
        <f t="shared" ref="EZ17:FA17" si="18">EY17+EZ16</f>
        <v>0</v>
      </c>
      <c r="FA17" s="530">
        <f t="shared" si="18"/>
        <v>0</v>
      </c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756"/>
    </row>
    <row r="18" spans="1:168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756"/>
    </row>
    <row r="19" spans="1:168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758"/>
    </row>
    <row r="20" spans="1:168" ht="29.4" thickBot="1">
      <c r="A20" s="821" t="s">
        <v>629</v>
      </c>
      <c r="B20" s="822"/>
      <c r="C20" s="823"/>
    </row>
  </sheetData>
  <mergeCells count="10">
    <mergeCell ref="EK2:FL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14926" priority="45" operator="equal">
      <formula>0</formula>
    </cfRule>
    <cfRule type="cellIs" dxfId="14925" priority="46" operator="equal">
      <formula>0</formula>
    </cfRule>
    <cfRule type="cellIs" dxfId="14924" priority="47" operator="lessThan">
      <formula>0</formula>
    </cfRule>
  </conditionalFormatting>
  <conditionalFormatting sqref="C16">
    <cfRule type="cellIs" dxfId="14923" priority="64" operator="equal">
      <formula>0</formula>
    </cfRule>
    <cfRule type="cellIs" dxfId="14922" priority="65" operator="equal">
      <formula>0</formula>
    </cfRule>
    <cfRule type="cellIs" dxfId="14921" priority="66" operator="lessThan">
      <formula>0</formula>
    </cfRule>
  </conditionalFormatting>
  <conditionalFormatting sqref="D8:O8 R8:V8 Y8:AC8 AF8:AQ8 AW8:BC8 FM6:XFD8 BH8:BM8 Y6:AQ6 AW6:BC6 BE6 Y14:BC14 BE14:BG14 BI14:BK14 BE15:BE17">
    <cfRule type="cellIs" dxfId="14920" priority="63" operator="greaterThan">
      <formula>0</formula>
    </cfRule>
  </conditionalFormatting>
  <conditionalFormatting sqref="D8:O8 R8:V8 Y8:AC8 AF8:AQ8 AW8:BC8">
    <cfRule type="cellIs" dxfId="14919" priority="62" operator="greaterThan">
      <formula>0</formula>
    </cfRule>
  </conditionalFormatting>
  <conditionalFormatting sqref="D16:O16 R16:V16">
    <cfRule type="cellIs" dxfId="14918" priority="56" operator="greaterThan">
      <formula>0</formula>
    </cfRule>
    <cfRule type="cellIs" dxfId="14917" priority="57" operator="greaterThan">
      <formula>0</formula>
    </cfRule>
    <cfRule type="cellIs" dxfId="14916" priority="58" operator="greaterThan">
      <formula>0</formula>
    </cfRule>
  </conditionalFormatting>
  <conditionalFormatting sqref="D9:V9 Y9:AQ9 AW9:BC9 BF9 BF17:BG17">
    <cfRule type="cellIs" dxfId="14915" priority="59" operator="lessThan">
      <formula>-0.01</formula>
    </cfRule>
    <cfRule type="cellIs" dxfId="14914" priority="60" operator="equal">
      <formula>0</formula>
    </cfRule>
  </conditionalFormatting>
  <conditionalFormatting sqref="D18:AV18">
    <cfRule type="cellIs" dxfId="14913" priority="67" operator="greaterThan">
      <formula>0</formula>
    </cfRule>
    <cfRule type="cellIs" dxfId="14912" priority="68" operator="greaterThan">
      <formula>0</formula>
    </cfRule>
  </conditionalFormatting>
  <conditionalFormatting sqref="D17:BC17">
    <cfRule type="cellIs" dxfId="14911" priority="48" operator="lessThan">
      <formula>-0.01</formula>
    </cfRule>
    <cfRule type="cellIs" dxfId="14910" priority="49" operator="equal">
      <formula>0</formula>
    </cfRule>
  </conditionalFormatting>
  <conditionalFormatting sqref="Y16:AC16">
    <cfRule type="cellIs" dxfId="14909" priority="53" operator="greaterThan">
      <formula>0</formula>
    </cfRule>
    <cfRule type="cellIs" dxfId="14908" priority="54" operator="greaterThan">
      <formula>0</formula>
    </cfRule>
    <cfRule type="cellIs" dxfId="14907" priority="55" operator="greaterThan">
      <formula>0</formula>
    </cfRule>
  </conditionalFormatting>
  <conditionalFormatting sqref="AE16:AP16 AR16:AV16 D17:AV18">
    <cfRule type="cellIs" dxfId="14906" priority="50" operator="greaterThan">
      <formula>0</formula>
    </cfRule>
  </conditionalFormatting>
  <conditionalFormatting sqref="AE16:AP16 AR16:AV16 BF16:BG16">
    <cfRule type="cellIs" dxfId="14905" priority="51" operator="greaterThan">
      <formula>0</formula>
    </cfRule>
    <cfRule type="cellIs" dxfId="14904" priority="52" operator="greaterThan">
      <formula>0</formula>
    </cfRule>
  </conditionalFormatting>
  <conditionalFormatting sqref="AW16:BC16">
    <cfRule type="cellIs" dxfId="14903" priority="43" operator="greaterThan">
      <formula>0</formula>
    </cfRule>
    <cfRule type="cellIs" dxfId="14902" priority="44" operator="greaterThan">
      <formula>0</formula>
    </cfRule>
  </conditionalFormatting>
  <conditionalFormatting sqref="AW16:BC17">
    <cfRule type="cellIs" dxfId="14901" priority="42" operator="greaterThan">
      <formula>0</formula>
    </cfRule>
  </conditionalFormatting>
  <conditionalFormatting sqref="AW18:BM18 CC18:CD18 CH18:CI18 CW18:CZ18">
    <cfRule type="cellIs" dxfId="14900" priority="30" operator="greaterThan">
      <formula>0</formula>
    </cfRule>
    <cfRule type="cellIs" dxfId="14899" priority="31" operator="greaterThan">
      <formula>0</formula>
    </cfRule>
    <cfRule type="cellIs" dxfId="14898" priority="32" operator="greaterThan">
      <formula>0</formula>
    </cfRule>
  </conditionalFormatting>
  <conditionalFormatting sqref="BF16:BG17 BI16:BM17 D8:O8 R8:V8 Y8:AC8 AF8:AQ8 AW8:BC9 D9:V9 Y9:AQ9 BF9">
    <cfRule type="cellIs" dxfId="14897" priority="61" operator="greaterThan">
      <formula>0</formula>
    </cfRule>
  </conditionalFormatting>
  <conditionalFormatting sqref="BH8:BM8 FM8:XFD8">
    <cfRule type="cellIs" dxfId="14896" priority="41" operator="greaterThan">
      <formula>0</formula>
    </cfRule>
  </conditionalFormatting>
  <conditionalFormatting sqref="BH8:BM9">
    <cfRule type="cellIs" dxfId="14895" priority="33" operator="greaterThan">
      <formula>0</formula>
    </cfRule>
    <cfRule type="cellIs" dxfId="14894" priority="35" operator="equal">
      <formula>0</formula>
    </cfRule>
  </conditionalFormatting>
  <conditionalFormatting sqref="BH9:BM9">
    <cfRule type="cellIs" dxfId="14893" priority="34" operator="lessThan">
      <formula>-0.01</formula>
    </cfRule>
  </conditionalFormatting>
  <conditionalFormatting sqref="BH6:BP6 CA6:CD6 CV6:CZ6 CH6:CQ9 CB7:CD10 BM14:BQ14 CA14:CD14 CV14:CZ14 CH14:CH17 BN15:BQ18">
    <cfRule type="cellIs" dxfId="14892" priority="40" operator="greaterThan">
      <formula>0</formula>
    </cfRule>
  </conditionalFormatting>
  <conditionalFormatting sqref="BI16:BM16">
    <cfRule type="cellIs" dxfId="14891" priority="36" operator="greaterThan">
      <formula>0</formula>
    </cfRule>
    <cfRule type="cellIs" dxfId="14890" priority="37" operator="greaterThan">
      <formula>0</formula>
    </cfRule>
  </conditionalFormatting>
  <conditionalFormatting sqref="BI16:BM17">
    <cfRule type="cellIs" dxfId="14889" priority="39" operator="equal">
      <formula>0</formula>
    </cfRule>
  </conditionalFormatting>
  <conditionalFormatting sqref="BI17:BM17">
    <cfRule type="cellIs" dxfId="14888" priority="38" operator="lessThan">
      <formula>-0.01</formula>
    </cfRule>
  </conditionalFormatting>
  <conditionalFormatting sqref="CV8:DE8 EZ8">
    <cfRule type="cellIs" dxfId="14887" priority="23" operator="greaterThan">
      <formula>0</formula>
    </cfRule>
    <cfRule type="cellIs" dxfId="14886" priority="26" operator="lessThan">
      <formula>0</formula>
    </cfRule>
    <cfRule type="cellIs" dxfId="14885" priority="27" operator="greaterThan">
      <formula>0</formula>
    </cfRule>
    <cfRule type="cellIs" dxfId="14884" priority="28" operator="greaterThan">
      <formula>0</formula>
    </cfRule>
    <cfRule type="cellIs" dxfId="14883" priority="29" operator="greaterThan">
      <formula>0</formula>
    </cfRule>
  </conditionalFormatting>
  <conditionalFormatting sqref="CV9:DE9 EZ9">
    <cfRule type="cellIs" dxfId="14882" priority="24" operator="equal">
      <formula>0</formula>
    </cfRule>
    <cfRule type="cellIs" dxfId="14881" priority="25" operator="lessThan">
      <formula>0</formula>
    </cfRule>
  </conditionalFormatting>
  <conditionalFormatting sqref="CV16:DE16">
    <cfRule type="cellIs" dxfId="14880" priority="16" operator="greaterThan">
      <formula>0</formula>
    </cfRule>
    <cfRule type="cellIs" dxfId="14879" priority="19" operator="lessThan">
      <formula>0</formula>
    </cfRule>
    <cfRule type="cellIs" dxfId="14878" priority="20" operator="greaterThan">
      <formula>0</formula>
    </cfRule>
    <cfRule type="cellIs" dxfId="14877" priority="21" operator="greaterThan">
      <formula>0</formula>
    </cfRule>
    <cfRule type="cellIs" dxfId="14876" priority="22" operator="greaterThan">
      <formula>0</formula>
    </cfRule>
  </conditionalFormatting>
  <conditionalFormatting sqref="CV17:DE17">
    <cfRule type="cellIs" dxfId="14875" priority="17" operator="equal">
      <formula>0</formula>
    </cfRule>
    <cfRule type="cellIs" dxfId="14874" priority="18" operator="lessThan">
      <formula>0</formula>
    </cfRule>
  </conditionalFormatting>
  <conditionalFormatting sqref="DQ18 DW18 FM18:XFD18">
    <cfRule type="cellIs" dxfId="14873" priority="14" operator="greaterThan">
      <formula>0</formula>
    </cfRule>
    <cfRule type="cellIs" dxfId="14872" priority="15" operator="greaterThan">
      <formula>0</formula>
    </cfRule>
  </conditionalFormatting>
  <conditionalFormatting sqref="DQ18 DW18">
    <cfRule type="cellIs" dxfId="14871" priority="13" operator="greaterThan">
      <formula>0</formula>
    </cfRule>
  </conditionalFormatting>
  <conditionalFormatting sqref="ED18:EK18">
    <cfRule type="cellIs" dxfId="14870" priority="10" operator="greaterThan">
      <formula>0</formula>
    </cfRule>
    <cfRule type="cellIs" dxfId="14869" priority="11" operator="greaterThan">
      <formula>0</formula>
    </cfRule>
    <cfRule type="cellIs" dxfId="14868" priority="12" operator="greaterThan">
      <formula>0</formula>
    </cfRule>
  </conditionalFormatting>
  <conditionalFormatting sqref="EZ6:FL6">
    <cfRule type="cellIs" dxfId="14867" priority="9" operator="greaterThan">
      <formula>0</formula>
    </cfRule>
  </conditionalFormatting>
  <conditionalFormatting sqref="ER14 EZ14:FL14">
    <cfRule type="cellIs" dxfId="14866" priority="8" operator="greaterThan">
      <formula>0</formula>
    </cfRule>
  </conditionalFormatting>
  <conditionalFormatting sqref="FM14:XFD15 D6:G6 I6:O6 R6:V6 D14:G14 I14:O14 R14:V14 AQ15:AQ16">
    <cfRule type="cellIs" dxfId="14865" priority="70" operator="greaterThan">
      <formula>0</formula>
    </cfRule>
  </conditionalFormatting>
  <conditionalFormatting sqref="FM15:XFD15">
    <cfRule type="cellIs" dxfId="14864" priority="69" operator="greaterThan">
      <formula>0</formula>
    </cfRule>
  </conditionalFormatting>
  <conditionalFormatting sqref="EZ16:FA16">
    <cfRule type="cellIs" dxfId="14863" priority="3" operator="lessThan">
      <formula>0</formula>
    </cfRule>
    <cfRule type="cellIs" dxfId="14862" priority="4" operator="greaterThan">
      <formula>0</formula>
    </cfRule>
  </conditionalFormatting>
  <conditionalFormatting sqref="EZ17:FA17">
    <cfRule type="cellIs" dxfId="14861" priority="1" operator="equal">
      <formula>0</formula>
    </cfRule>
    <cfRule type="cellIs" dxfId="14860" priority="2" operator="lessThan">
      <formula>0</formula>
    </cfRule>
  </conditionalFormatting>
  <conditionalFormatting sqref="EZ16:FA16">
    <cfRule type="cellIs" dxfId="14859" priority="5" operator="greaterThan">
      <formula>0</formula>
    </cfRule>
    <cfRule type="cellIs" dxfId="14858" priority="6" operator="greaterThan">
      <formula>0</formula>
    </cfRule>
    <cfRule type="cellIs" dxfId="14857" priority="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0644-94D0-4A68-8BEC-C91FBE561975}">
  <sheetPr>
    <tabColor theme="8" tint="0.39997558519241921"/>
  </sheetPr>
  <dimension ref="A1:FL20"/>
  <sheetViews>
    <sheetView showGridLines="0" zoomScale="60" zoomScaleNormal="60" workbookViewId="0">
      <pane xSplit="3" ySplit="3" topLeftCell="EO4" activePane="bottomRight" state="frozen"/>
      <selection activeCell="AS24" sqref="AS24"/>
      <selection pane="topRight" activeCell="AS24" sqref="AS24"/>
      <selection pane="bottomLeft" activeCell="AS24" sqref="AS24"/>
      <selection pane="bottomRight" activeCell="FK23" sqref="FK23"/>
    </sheetView>
  </sheetViews>
  <sheetFormatPr defaultRowHeight="14.4" outlineLevelCol="1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customWidth="1" collapsed="1"/>
    <col min="146" max="168" width="6.6640625" customWidth="1"/>
  </cols>
  <sheetData>
    <row r="1" spans="1:168" ht="28.05" customHeight="1" thickBot="1">
      <c r="A1" s="533" t="s">
        <v>585</v>
      </c>
    </row>
    <row r="2" spans="1:168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2"/>
    </row>
    <row r="3" spans="1:168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752">
        <f>FK3+1</f>
        <v>28</v>
      </c>
    </row>
    <row r="4" spans="1:168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754"/>
    </row>
    <row r="5" spans="1:168" s="96" customFormat="1" ht="20.100000000000001" customHeight="1">
      <c r="A5" s="845" t="s">
        <v>848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756"/>
    </row>
    <row r="6" spans="1:168" s="96" customFormat="1" ht="20.100000000000001" customHeight="1">
      <c r="A6" s="846"/>
      <c r="B6" s="101" t="s">
        <v>6</v>
      </c>
      <c r="C6" s="391">
        <f>SUM(EO6:FL6)</f>
        <v>110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>
        <v>20</v>
      </c>
      <c r="FB6" s="526">
        <v>30</v>
      </c>
      <c r="FC6" s="526">
        <v>30</v>
      </c>
      <c r="FD6" s="526">
        <v>30</v>
      </c>
      <c r="FE6" s="522"/>
      <c r="FF6" s="522"/>
      <c r="FG6" s="526"/>
      <c r="FH6" s="526"/>
      <c r="FI6" s="526"/>
      <c r="FJ6" s="526"/>
      <c r="FK6" s="526"/>
      <c r="FL6" s="756"/>
    </row>
    <row r="7" spans="1:168" s="96" customFormat="1" ht="20.100000000000001" customHeight="1">
      <c r="A7" s="846"/>
      <c r="B7" s="101" t="s">
        <v>7</v>
      </c>
      <c r="C7" s="391">
        <f>SUM(EO7:FL7)</f>
        <v>110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>
        <v>12</v>
      </c>
      <c r="FB7" s="526">
        <v>30</v>
      </c>
      <c r="FC7" s="526">
        <v>15</v>
      </c>
      <c r="FD7" s="526">
        <v>24</v>
      </c>
      <c r="FE7" s="522">
        <v>0</v>
      </c>
      <c r="FF7" s="522">
        <v>0</v>
      </c>
      <c r="FG7" s="526">
        <v>24</v>
      </c>
      <c r="FH7" s="526">
        <v>5</v>
      </c>
      <c r="FI7" s="526"/>
      <c r="FJ7" s="526"/>
      <c r="FK7" s="526"/>
      <c r="FL7" s="756"/>
    </row>
    <row r="8" spans="1:168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345">
        <f t="shared" ref="FA8:FB8" si="14">FA7-FA6</f>
        <v>-8</v>
      </c>
      <c r="FB8" s="345">
        <f t="shared" si="14"/>
        <v>0</v>
      </c>
      <c r="FC8" s="345">
        <f t="shared" ref="FC8:FD8" si="15">FC7-FC6</f>
        <v>-15</v>
      </c>
      <c r="FD8" s="345">
        <f t="shared" si="15"/>
        <v>-6</v>
      </c>
      <c r="FE8" s="345">
        <f t="shared" ref="FE8:FG8" si="16">FE7-FE6</f>
        <v>0</v>
      </c>
      <c r="FF8" s="345">
        <f t="shared" si="16"/>
        <v>0</v>
      </c>
      <c r="FG8" s="345">
        <f t="shared" si="16"/>
        <v>24</v>
      </c>
      <c r="FH8" s="345">
        <f t="shared" ref="FH8" si="17">FH7-FH6</f>
        <v>5</v>
      </c>
      <c r="FI8" s="526"/>
      <c r="FJ8" s="526"/>
      <c r="FK8" s="526"/>
      <c r="FL8" s="756"/>
    </row>
    <row r="9" spans="1:168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3">
        <f t="shared" ref="FA9" si="18">EZ9+FA8</f>
        <v>-8</v>
      </c>
      <c r="FB9" s="523">
        <f t="shared" ref="FB9" si="19">FA9+FB8</f>
        <v>-8</v>
      </c>
      <c r="FC9" s="523">
        <f t="shared" ref="FC9" si="20">FB9+FC8</f>
        <v>-23</v>
      </c>
      <c r="FD9" s="523">
        <f t="shared" ref="FD9" si="21">FC9+FD8</f>
        <v>-29</v>
      </c>
      <c r="FE9" s="523">
        <f t="shared" ref="FE9" si="22">FD9+FE8</f>
        <v>-29</v>
      </c>
      <c r="FF9" s="523">
        <f t="shared" ref="FF9" si="23">FE9+FF8</f>
        <v>-29</v>
      </c>
      <c r="FG9" s="523">
        <f t="shared" ref="FG9:FH9" si="24">FF9+FG8</f>
        <v>-5</v>
      </c>
      <c r="FH9" s="523">
        <f t="shared" si="24"/>
        <v>0</v>
      </c>
      <c r="FI9" s="526"/>
      <c r="FJ9" s="526"/>
      <c r="FK9" s="526"/>
      <c r="FL9" s="756"/>
    </row>
    <row r="10" spans="1:168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756"/>
    </row>
    <row r="11" spans="1:168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758"/>
    </row>
    <row r="12" spans="1:168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754"/>
    </row>
    <row r="13" spans="1:168" s="96" customFormat="1" ht="20.100000000000001" customHeight="1">
      <c r="A13" s="845" t="s">
        <v>848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756"/>
    </row>
    <row r="14" spans="1:168" s="96" customFormat="1" ht="20.100000000000001" customHeight="1">
      <c r="A14" s="846"/>
      <c r="B14" s="101" t="s">
        <v>6</v>
      </c>
      <c r="C14" s="391">
        <f>SUM(EO14:FL14)</f>
        <v>110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>
        <v>30</v>
      </c>
      <c r="FC14" s="526">
        <v>30</v>
      </c>
      <c r="FD14" s="526">
        <v>30</v>
      </c>
      <c r="FE14" s="798">
        <v>0</v>
      </c>
      <c r="FF14" s="798">
        <v>0</v>
      </c>
      <c r="FG14" s="526">
        <v>20</v>
      </c>
      <c r="FH14" s="526"/>
      <c r="FI14" s="526"/>
      <c r="FJ14" s="526"/>
      <c r="FK14" s="526"/>
      <c r="FL14" s="756"/>
    </row>
    <row r="15" spans="1:168" s="96" customFormat="1" ht="20.100000000000001" customHeight="1">
      <c r="A15" s="846"/>
      <c r="B15" s="101" t="s">
        <v>7</v>
      </c>
      <c r="C15" s="391">
        <f>SUM(EO15:FL15)</f>
        <v>110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>
        <v>23</v>
      </c>
      <c r="FC15" s="526">
        <v>19</v>
      </c>
      <c r="FD15" s="526">
        <v>24</v>
      </c>
      <c r="FE15" s="522">
        <v>0</v>
      </c>
      <c r="FF15" s="522">
        <v>0</v>
      </c>
      <c r="FG15" s="526">
        <v>24</v>
      </c>
      <c r="FH15" s="526">
        <v>20</v>
      </c>
      <c r="FI15" s="526"/>
      <c r="FJ15" s="526"/>
      <c r="FK15" s="526"/>
      <c r="FL15" s="756"/>
    </row>
    <row r="16" spans="1:168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345">
        <f t="shared" ref="FB16" si="25">FB15-FB14</f>
        <v>-7</v>
      </c>
      <c r="FC16" s="345">
        <f t="shared" ref="FC16:FE16" si="26">FC15-FC14</f>
        <v>-11</v>
      </c>
      <c r="FD16" s="345">
        <f t="shared" si="26"/>
        <v>-6</v>
      </c>
      <c r="FE16" s="345">
        <f t="shared" si="26"/>
        <v>0</v>
      </c>
      <c r="FF16" s="345">
        <f t="shared" ref="FF16:FG16" si="27">FF15-FF14</f>
        <v>0</v>
      </c>
      <c r="FG16" s="345">
        <f t="shared" si="27"/>
        <v>4</v>
      </c>
      <c r="FH16" s="345">
        <f t="shared" ref="FH16" si="28">FH15-FH14</f>
        <v>20</v>
      </c>
      <c r="FI16" s="526"/>
      <c r="FJ16" s="526"/>
      <c r="FK16" s="526"/>
      <c r="FL16" s="756"/>
    </row>
    <row r="17" spans="1:168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30">
        <f t="shared" ref="FB17:FC17" si="29">FA17+FB16</f>
        <v>-7</v>
      </c>
      <c r="FC17" s="530">
        <f t="shared" si="29"/>
        <v>-18</v>
      </c>
      <c r="FD17" s="530">
        <f t="shared" ref="FD17" si="30">FC17+FD16</f>
        <v>-24</v>
      </c>
      <c r="FE17" s="530">
        <f t="shared" ref="FE17" si="31">FD17+FE16</f>
        <v>-24</v>
      </c>
      <c r="FF17" s="530">
        <f t="shared" ref="FF17" si="32">FE17+FF16</f>
        <v>-24</v>
      </c>
      <c r="FG17" s="530">
        <f t="shared" ref="FG17:FH17" si="33">FF17+FG16</f>
        <v>-20</v>
      </c>
      <c r="FH17" s="530">
        <f t="shared" si="33"/>
        <v>0</v>
      </c>
      <c r="FI17" s="526"/>
      <c r="FJ17" s="526"/>
      <c r="FK17" s="526"/>
      <c r="FL17" s="756"/>
    </row>
    <row r="18" spans="1:168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756"/>
    </row>
    <row r="19" spans="1:168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758"/>
    </row>
    <row r="20" spans="1:168" ht="29.4" thickBot="1">
      <c r="A20" s="821" t="s">
        <v>629</v>
      </c>
      <c r="B20" s="822"/>
      <c r="C20" s="823"/>
    </row>
  </sheetData>
  <mergeCells count="10">
    <mergeCell ref="EK2:FL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14856" priority="45" operator="equal">
      <formula>0</formula>
    </cfRule>
    <cfRule type="cellIs" dxfId="14855" priority="46" operator="equal">
      <formula>0</formula>
    </cfRule>
    <cfRule type="cellIs" dxfId="14854" priority="47" operator="lessThan">
      <formula>0</formula>
    </cfRule>
  </conditionalFormatting>
  <conditionalFormatting sqref="C16">
    <cfRule type="cellIs" dxfId="14853" priority="64" operator="equal">
      <formula>0</formula>
    </cfRule>
    <cfRule type="cellIs" dxfId="14852" priority="65" operator="equal">
      <formula>0</formula>
    </cfRule>
    <cfRule type="cellIs" dxfId="14851" priority="66" operator="lessThan">
      <formula>0</formula>
    </cfRule>
  </conditionalFormatting>
  <conditionalFormatting sqref="D8:O8 R8:V8 Y8:AC8 AF8:AQ8 AW8:BC8 FM6:XFD8 BH8:BM8 Y6:AQ6 AW6:BC6 BE6 Y14:BC14 BE14:BG14 BI14:BK14 BE15:BE17">
    <cfRule type="cellIs" dxfId="14850" priority="63" operator="greaterThan">
      <formula>0</formula>
    </cfRule>
  </conditionalFormatting>
  <conditionalFormatting sqref="D8:O8 R8:V8 Y8:AC8 AF8:AQ8 AW8:BC8">
    <cfRule type="cellIs" dxfId="14849" priority="62" operator="greaterThan">
      <formula>0</formula>
    </cfRule>
  </conditionalFormatting>
  <conditionalFormatting sqref="D16:O16 R16:V16">
    <cfRule type="cellIs" dxfId="14848" priority="56" operator="greaterThan">
      <formula>0</formula>
    </cfRule>
    <cfRule type="cellIs" dxfId="14847" priority="57" operator="greaterThan">
      <formula>0</formula>
    </cfRule>
    <cfRule type="cellIs" dxfId="14846" priority="58" operator="greaterThan">
      <formula>0</formula>
    </cfRule>
  </conditionalFormatting>
  <conditionalFormatting sqref="D9:V9 Y9:AQ9 AW9:BC9 BF9 BF17:BG17">
    <cfRule type="cellIs" dxfId="14845" priority="59" operator="lessThan">
      <formula>-0.01</formula>
    </cfRule>
    <cfRule type="cellIs" dxfId="14844" priority="60" operator="equal">
      <formula>0</formula>
    </cfRule>
  </conditionalFormatting>
  <conditionalFormatting sqref="D18:AV18">
    <cfRule type="cellIs" dxfId="14843" priority="67" operator="greaterThan">
      <formula>0</formula>
    </cfRule>
    <cfRule type="cellIs" dxfId="14842" priority="68" operator="greaterThan">
      <formula>0</formula>
    </cfRule>
  </conditionalFormatting>
  <conditionalFormatting sqref="D17:BC17">
    <cfRule type="cellIs" dxfId="14841" priority="48" operator="lessThan">
      <formula>-0.01</formula>
    </cfRule>
    <cfRule type="cellIs" dxfId="14840" priority="49" operator="equal">
      <formula>0</formula>
    </cfRule>
  </conditionalFormatting>
  <conditionalFormatting sqref="Y16:AC16">
    <cfRule type="cellIs" dxfId="14839" priority="53" operator="greaterThan">
      <formula>0</formula>
    </cfRule>
    <cfRule type="cellIs" dxfId="14838" priority="54" operator="greaterThan">
      <formula>0</formula>
    </cfRule>
    <cfRule type="cellIs" dxfId="14837" priority="55" operator="greaterThan">
      <formula>0</formula>
    </cfRule>
  </conditionalFormatting>
  <conditionalFormatting sqref="AE16:AP16 AR16:AV16 D17:AV18">
    <cfRule type="cellIs" dxfId="14836" priority="50" operator="greaterThan">
      <formula>0</formula>
    </cfRule>
  </conditionalFormatting>
  <conditionalFormatting sqref="AE16:AP16 AR16:AV16 BF16:BG16">
    <cfRule type="cellIs" dxfId="14835" priority="51" operator="greaterThan">
      <formula>0</formula>
    </cfRule>
    <cfRule type="cellIs" dxfId="14834" priority="52" operator="greaterThan">
      <formula>0</formula>
    </cfRule>
  </conditionalFormatting>
  <conditionalFormatting sqref="AW16:BC16">
    <cfRule type="cellIs" dxfId="14833" priority="43" operator="greaterThan">
      <formula>0</formula>
    </cfRule>
    <cfRule type="cellIs" dxfId="14832" priority="44" operator="greaterThan">
      <formula>0</formula>
    </cfRule>
  </conditionalFormatting>
  <conditionalFormatting sqref="AW16:BC17">
    <cfRule type="cellIs" dxfId="14831" priority="42" operator="greaterThan">
      <formula>0</formula>
    </cfRule>
  </conditionalFormatting>
  <conditionalFormatting sqref="AW18:BM18 CC18:CD18 CH18:CI18 CW18:CZ18">
    <cfRule type="cellIs" dxfId="14830" priority="30" operator="greaterThan">
      <formula>0</formula>
    </cfRule>
    <cfRule type="cellIs" dxfId="14829" priority="31" operator="greaterThan">
      <formula>0</formula>
    </cfRule>
    <cfRule type="cellIs" dxfId="14828" priority="32" operator="greaterThan">
      <formula>0</formula>
    </cfRule>
  </conditionalFormatting>
  <conditionalFormatting sqref="BF16:BG17 BI16:BM17 D8:O8 R8:V8 Y8:AC8 AF8:AQ8 AW8:BC9 D9:V9 Y9:AQ9 BF9">
    <cfRule type="cellIs" dxfId="14827" priority="61" operator="greaterThan">
      <formula>0</formula>
    </cfRule>
  </conditionalFormatting>
  <conditionalFormatting sqref="BH8:BM8 FM8:XFD8">
    <cfRule type="cellIs" dxfId="14826" priority="41" operator="greaterThan">
      <formula>0</formula>
    </cfRule>
  </conditionalFormatting>
  <conditionalFormatting sqref="BH8:BM9">
    <cfRule type="cellIs" dxfId="14825" priority="33" operator="greaterThan">
      <formula>0</formula>
    </cfRule>
    <cfRule type="cellIs" dxfId="14824" priority="35" operator="equal">
      <formula>0</formula>
    </cfRule>
  </conditionalFormatting>
  <conditionalFormatting sqref="BH9:BM9">
    <cfRule type="cellIs" dxfId="14823" priority="34" operator="lessThan">
      <formula>-0.01</formula>
    </cfRule>
  </conditionalFormatting>
  <conditionalFormatting sqref="BH6:BP6 CA6:CD6 CV6:CZ6 CH6:CQ9 CB7:CD10 BM14:BQ14 CA14:CD14 CV14:CZ14 CH14:CH17 BN15:BQ18">
    <cfRule type="cellIs" dxfId="14822" priority="40" operator="greaterThan">
      <formula>0</formula>
    </cfRule>
  </conditionalFormatting>
  <conditionalFormatting sqref="BI16:BM16">
    <cfRule type="cellIs" dxfId="14821" priority="36" operator="greaterThan">
      <formula>0</formula>
    </cfRule>
    <cfRule type="cellIs" dxfId="14820" priority="37" operator="greaterThan">
      <formula>0</formula>
    </cfRule>
  </conditionalFormatting>
  <conditionalFormatting sqref="BI16:BM17">
    <cfRule type="cellIs" dxfId="14819" priority="39" operator="equal">
      <formula>0</formula>
    </cfRule>
  </conditionalFormatting>
  <conditionalFormatting sqref="BI17:BM17">
    <cfRule type="cellIs" dxfId="14818" priority="38" operator="lessThan">
      <formula>-0.01</formula>
    </cfRule>
  </conditionalFormatting>
  <conditionalFormatting sqref="CV8:DE8 FA8:FH8">
    <cfRule type="cellIs" dxfId="14817" priority="23" operator="greaterThan">
      <formula>0</formula>
    </cfRule>
    <cfRule type="cellIs" dxfId="14816" priority="26" operator="lessThan">
      <formula>0</formula>
    </cfRule>
    <cfRule type="cellIs" dxfId="14815" priority="27" operator="greaterThan">
      <formula>0</formula>
    </cfRule>
    <cfRule type="cellIs" dxfId="14814" priority="28" operator="greaterThan">
      <formula>0</formula>
    </cfRule>
    <cfRule type="cellIs" dxfId="14813" priority="29" operator="greaterThan">
      <formula>0</formula>
    </cfRule>
  </conditionalFormatting>
  <conditionalFormatting sqref="CV9:DE9 FA9:FH9">
    <cfRule type="cellIs" dxfId="14812" priority="24" operator="equal">
      <formula>0</formula>
    </cfRule>
    <cfRule type="cellIs" dxfId="14811" priority="25" operator="lessThan">
      <formula>0</formula>
    </cfRule>
  </conditionalFormatting>
  <conditionalFormatting sqref="CV16:DE16">
    <cfRule type="cellIs" dxfId="14810" priority="16" operator="greaterThan">
      <formula>0</formula>
    </cfRule>
    <cfRule type="cellIs" dxfId="14809" priority="19" operator="lessThan">
      <formula>0</formula>
    </cfRule>
    <cfRule type="cellIs" dxfId="14808" priority="20" operator="greaterThan">
      <formula>0</formula>
    </cfRule>
    <cfRule type="cellIs" dxfId="14807" priority="21" operator="greaterThan">
      <formula>0</formula>
    </cfRule>
    <cfRule type="cellIs" dxfId="14806" priority="22" operator="greaterThan">
      <formula>0</formula>
    </cfRule>
  </conditionalFormatting>
  <conditionalFormatting sqref="CV17:DE17">
    <cfRule type="cellIs" dxfId="14805" priority="17" operator="equal">
      <formula>0</formula>
    </cfRule>
    <cfRule type="cellIs" dxfId="14804" priority="18" operator="lessThan">
      <formula>0</formula>
    </cfRule>
  </conditionalFormatting>
  <conditionalFormatting sqref="DQ18 DW18 FM18:XFD18">
    <cfRule type="cellIs" dxfId="14803" priority="14" operator="greaterThan">
      <formula>0</formula>
    </cfRule>
    <cfRule type="cellIs" dxfId="14802" priority="15" operator="greaterThan">
      <formula>0</formula>
    </cfRule>
  </conditionalFormatting>
  <conditionalFormatting sqref="DQ18 DW18">
    <cfRule type="cellIs" dxfId="14801" priority="13" operator="greaterThan">
      <formula>0</formula>
    </cfRule>
  </conditionalFormatting>
  <conditionalFormatting sqref="ED18:EK18">
    <cfRule type="cellIs" dxfId="14800" priority="10" operator="greaterThan">
      <formula>0</formula>
    </cfRule>
    <cfRule type="cellIs" dxfId="14799" priority="11" operator="greaterThan">
      <formula>0</formula>
    </cfRule>
    <cfRule type="cellIs" dxfId="14798" priority="12" operator="greaterThan">
      <formula>0</formula>
    </cfRule>
  </conditionalFormatting>
  <conditionalFormatting sqref="FA6:FL6">
    <cfRule type="cellIs" dxfId="14797" priority="9" operator="greaterThan">
      <formula>0</formula>
    </cfRule>
  </conditionalFormatting>
  <conditionalFormatting sqref="ER14 FB14:FL14">
    <cfRule type="cellIs" dxfId="14796" priority="8" operator="greaterThan">
      <formula>0</formula>
    </cfRule>
  </conditionalFormatting>
  <conditionalFormatting sqref="FM14:XFD15 D6:G6 I6:O6 R6:V6 D14:G14 I14:O14 R14:V14 AQ15:AQ16">
    <cfRule type="cellIs" dxfId="14795" priority="70" operator="greaterThan">
      <formula>0</formula>
    </cfRule>
  </conditionalFormatting>
  <conditionalFormatting sqref="FM15:XFD15">
    <cfRule type="cellIs" dxfId="14794" priority="69" operator="greaterThan">
      <formula>0</formula>
    </cfRule>
  </conditionalFormatting>
  <conditionalFormatting sqref="FB16:FH16">
    <cfRule type="cellIs" dxfId="14793" priority="3" operator="lessThan">
      <formula>0</formula>
    </cfRule>
    <cfRule type="cellIs" dxfId="14792" priority="4" operator="greaterThan">
      <formula>0</formula>
    </cfRule>
  </conditionalFormatting>
  <conditionalFormatting sqref="FB17:FH17">
    <cfRule type="cellIs" dxfId="14791" priority="1" operator="equal">
      <formula>0</formula>
    </cfRule>
    <cfRule type="cellIs" dxfId="14790" priority="2" operator="lessThan">
      <formula>0</formula>
    </cfRule>
  </conditionalFormatting>
  <conditionalFormatting sqref="FB16:FH16">
    <cfRule type="cellIs" dxfId="14789" priority="5" operator="greaterThan">
      <formula>0</formula>
    </cfRule>
    <cfRule type="cellIs" dxfId="14788" priority="6" operator="greaterThan">
      <formula>0</formula>
    </cfRule>
    <cfRule type="cellIs" dxfId="14787" priority="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8101-BBF0-46A5-B1D0-4C401D5D9C59}">
  <sheetPr>
    <tabColor rgb="FFFFFF00"/>
  </sheetPr>
  <dimension ref="A1:MT185"/>
  <sheetViews>
    <sheetView showGridLines="0" zoomScale="55" zoomScaleNormal="55" workbookViewId="0">
      <pane xSplit="7" ySplit="3" topLeftCell="JD131" activePane="bottomRight" state="frozen"/>
      <selection pane="topRight" activeCell="F1" sqref="F1"/>
      <selection pane="bottomLeft" activeCell="A5" sqref="A5"/>
      <selection pane="bottomRight" activeCell="F145" sqref="F145"/>
    </sheetView>
  </sheetViews>
  <sheetFormatPr defaultColWidth="8.88671875" defaultRowHeight="14.4" outlineLevelRow="1" outlineLevelCol="1"/>
  <cols>
    <col min="1" max="1" width="7.44140625" customWidth="1"/>
    <col min="2" max="2" width="14" customWidth="1"/>
    <col min="3" max="3" width="22.88671875" customWidth="1"/>
    <col min="4" max="4" width="16.6640625" hidden="1" customWidth="1"/>
    <col min="5" max="5" width="11.77734375" customWidth="1"/>
    <col min="6" max="6" width="62.44140625" customWidth="1"/>
    <col min="7" max="7" width="13.33203125" customWidth="1"/>
    <col min="8" max="24" width="4.6640625" hidden="1" customWidth="1" outlineLevel="1"/>
    <col min="25" max="25" width="4.6640625" hidden="1" customWidth="1" outlineLevel="1" collapsed="1"/>
    <col min="26" max="54" width="4.6640625" hidden="1" customWidth="1" outlineLevel="1"/>
    <col min="55" max="55" width="4.6640625" hidden="1" customWidth="1" outlineLevel="1" collapsed="1"/>
    <col min="56" max="116" width="4.6640625" hidden="1" customWidth="1" outlineLevel="1"/>
    <col min="117" max="117" width="4.6640625" hidden="1" customWidth="1" outlineLevel="1" collapsed="1"/>
    <col min="118" max="176" width="4.6640625" hidden="1" customWidth="1" outlineLevel="1"/>
    <col min="177" max="177" width="4.5546875" hidden="1" customWidth="1" outlineLevel="1"/>
    <col min="178" max="178" width="4.6640625" hidden="1" customWidth="1" outlineLevel="1" collapsed="1"/>
    <col min="179" max="225" width="4.6640625" hidden="1" customWidth="1" outlineLevel="1"/>
    <col min="226" max="226" width="5.21875" hidden="1" customWidth="1" outlineLevel="1"/>
    <col min="227" max="238" width="4.6640625" hidden="1" customWidth="1" outlineLevel="1"/>
    <col min="239" max="239" width="4.6640625" hidden="1" customWidth="1" outlineLevel="1" collapsed="1"/>
    <col min="240" max="258" width="4.6640625" hidden="1" customWidth="1" outlineLevel="1"/>
    <col min="259" max="259" width="5.109375" hidden="1" customWidth="1" outlineLevel="1"/>
    <col min="260" max="263" width="4.6640625" hidden="1" customWidth="1" outlineLevel="1"/>
    <col min="264" max="264" width="4.6640625" customWidth="1" collapsed="1"/>
    <col min="265" max="265" width="5.21875" customWidth="1"/>
    <col min="266" max="269" width="4.6640625" customWidth="1"/>
    <col min="270" max="270" width="5.6640625" customWidth="1"/>
    <col min="271" max="277" width="4.6640625" customWidth="1"/>
    <col min="278" max="278" width="5.88671875" customWidth="1"/>
    <col min="279" max="279" width="5.44140625" customWidth="1"/>
    <col min="280" max="280" width="5.6640625" customWidth="1"/>
    <col min="281" max="281" width="5.77734375" customWidth="1"/>
    <col min="282" max="282" width="5.6640625" customWidth="1"/>
    <col min="283" max="283" width="5.88671875" customWidth="1"/>
    <col min="284" max="284" width="4.6640625" customWidth="1"/>
    <col min="285" max="285" width="6.109375" customWidth="1"/>
    <col min="286" max="286" width="4.6640625" customWidth="1"/>
    <col min="287" max="287" width="6.5546875" customWidth="1"/>
    <col min="288" max="288" width="5.21875" customWidth="1"/>
    <col min="289" max="289" width="4.6640625" customWidth="1"/>
    <col min="290" max="290" width="5.88671875" customWidth="1"/>
    <col min="291" max="291" width="4.77734375" customWidth="1"/>
    <col min="292" max="292" width="5.6640625" customWidth="1"/>
    <col min="293" max="293" width="6.21875" customWidth="1"/>
    <col min="294" max="294" width="6.44140625" customWidth="1"/>
    <col min="295" max="334" width="4.6640625" customWidth="1"/>
    <col min="335" max="335" width="5.44140625" customWidth="1"/>
    <col min="336" max="358" width="4.6640625" customWidth="1"/>
  </cols>
  <sheetData>
    <row r="1" spans="1:358" s="615" customFormat="1" ht="18">
      <c r="A1" s="613"/>
      <c r="B1" s="613"/>
      <c r="C1" s="613"/>
      <c r="D1" s="613"/>
      <c r="E1" s="613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4"/>
      <c r="BD1" s="614"/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4"/>
      <c r="BY1" s="614"/>
      <c r="BZ1" s="614"/>
      <c r="CA1" s="614"/>
      <c r="CB1" s="614"/>
      <c r="CC1" s="614"/>
      <c r="CD1" s="614"/>
      <c r="CE1" s="614"/>
      <c r="CF1" s="614"/>
      <c r="CG1" s="614"/>
      <c r="CH1" s="614"/>
      <c r="CI1" s="614"/>
      <c r="CJ1" s="614"/>
      <c r="CK1" s="614"/>
      <c r="CL1" s="614"/>
      <c r="CM1" s="614"/>
      <c r="CN1" s="614"/>
      <c r="CO1" s="614"/>
      <c r="CP1" s="614"/>
      <c r="CQ1" s="614"/>
      <c r="CR1" s="614"/>
      <c r="CS1" s="614"/>
      <c r="CT1" s="614"/>
      <c r="CU1" s="614"/>
      <c r="CV1" s="614"/>
      <c r="CW1" s="614"/>
      <c r="CX1" s="614"/>
      <c r="CY1" s="614"/>
      <c r="CZ1" s="614"/>
      <c r="DA1" s="614"/>
      <c r="DB1" s="614"/>
      <c r="DC1" s="614"/>
      <c r="DD1" s="614"/>
      <c r="DE1" s="614"/>
      <c r="DF1" s="614"/>
      <c r="DG1" s="614"/>
      <c r="DH1" s="614"/>
      <c r="DI1" s="614"/>
      <c r="DJ1" s="614"/>
      <c r="DK1" s="614"/>
      <c r="DL1" s="614"/>
      <c r="DM1" s="614"/>
      <c r="DN1" s="614"/>
      <c r="DO1" s="614"/>
      <c r="DP1" s="614"/>
      <c r="DQ1" s="614"/>
      <c r="DR1" s="614"/>
      <c r="DS1" s="614"/>
      <c r="DT1" s="614"/>
      <c r="DU1" s="614"/>
      <c r="DV1" s="614"/>
      <c r="DW1" s="614"/>
      <c r="DX1" s="614"/>
      <c r="DY1" s="614"/>
      <c r="DZ1" s="614"/>
      <c r="EA1" s="614"/>
      <c r="EB1" s="614"/>
      <c r="EC1" s="614"/>
      <c r="ED1" s="614"/>
      <c r="EE1" s="614"/>
      <c r="EF1" s="614"/>
      <c r="EG1" s="614"/>
      <c r="EH1" s="614"/>
      <c r="EI1" s="614"/>
      <c r="EJ1" s="614"/>
      <c r="EK1" s="614"/>
      <c r="EL1" s="614"/>
      <c r="EM1" s="614"/>
      <c r="EN1" s="614"/>
      <c r="EO1" s="614"/>
      <c r="EP1" s="614"/>
      <c r="EQ1" s="614"/>
      <c r="ER1" s="614"/>
      <c r="ES1" s="614"/>
      <c r="ET1" s="614"/>
      <c r="EU1" s="614"/>
      <c r="EV1" s="614"/>
      <c r="EW1" s="614"/>
      <c r="EX1" s="614"/>
      <c r="EY1" s="614"/>
      <c r="EZ1" s="614"/>
      <c r="FA1" s="614"/>
      <c r="FB1" s="614"/>
      <c r="FC1" s="614"/>
      <c r="FD1" s="614"/>
      <c r="FE1" s="614"/>
      <c r="FF1" s="614"/>
      <c r="FG1" s="614"/>
      <c r="FH1" s="614"/>
      <c r="FI1" s="614"/>
      <c r="FJ1" s="614"/>
      <c r="FK1" s="614"/>
      <c r="FL1" s="614"/>
      <c r="FM1" s="614"/>
      <c r="FN1" s="614"/>
      <c r="FO1" s="614"/>
      <c r="FP1" s="614"/>
      <c r="FQ1" s="614"/>
      <c r="FR1" s="614"/>
      <c r="FS1" s="614"/>
      <c r="FT1" s="614"/>
      <c r="FU1" s="614"/>
      <c r="FV1" s="614"/>
      <c r="FW1" s="614"/>
      <c r="FX1" s="614"/>
      <c r="FY1" s="614"/>
      <c r="FZ1" s="614"/>
      <c r="GA1" s="614"/>
      <c r="GB1" s="614"/>
      <c r="GC1" s="614"/>
      <c r="GD1" s="614"/>
      <c r="GE1" s="614"/>
      <c r="GF1" s="614"/>
      <c r="GG1" s="614"/>
      <c r="GH1" s="614"/>
      <c r="GI1" s="614"/>
      <c r="GJ1" s="614"/>
      <c r="GK1" s="614"/>
      <c r="GL1" s="614"/>
      <c r="GM1" s="614"/>
      <c r="GN1" s="614"/>
      <c r="GO1" s="614"/>
      <c r="GP1" s="614"/>
      <c r="GQ1" s="614"/>
      <c r="GR1" s="614"/>
      <c r="GS1" s="614"/>
      <c r="GT1" s="614"/>
      <c r="GU1" s="614"/>
      <c r="GV1" s="614"/>
      <c r="GW1" s="614"/>
      <c r="GX1" s="614"/>
      <c r="GY1" s="614"/>
      <c r="GZ1" s="614"/>
      <c r="HA1" s="614"/>
      <c r="HB1" s="614"/>
      <c r="HC1" s="614"/>
      <c r="HD1" s="614"/>
      <c r="HE1" s="614"/>
      <c r="HF1" s="614"/>
      <c r="HG1" s="614"/>
      <c r="HH1" s="614"/>
      <c r="HI1" s="614"/>
      <c r="HJ1" s="614"/>
      <c r="HK1" s="614"/>
      <c r="HL1" s="614"/>
      <c r="HM1" s="614"/>
      <c r="HN1" s="614"/>
      <c r="HO1" s="614"/>
      <c r="HP1" s="614"/>
      <c r="HQ1" s="614"/>
      <c r="HR1" s="614"/>
      <c r="HS1" s="614"/>
      <c r="HT1" s="614"/>
      <c r="HU1" s="614"/>
      <c r="HV1" s="614"/>
      <c r="HW1" s="614"/>
      <c r="HX1" s="614"/>
      <c r="HY1" s="614"/>
      <c r="HZ1" s="614"/>
      <c r="IA1" s="614"/>
      <c r="IB1" s="614"/>
      <c r="IC1" s="614"/>
      <c r="ID1" s="614"/>
      <c r="IE1" s="614"/>
      <c r="IF1" s="614"/>
      <c r="IG1" s="614"/>
      <c r="IH1" s="614"/>
      <c r="II1" s="614"/>
      <c r="IJ1" s="614"/>
      <c r="IK1" s="614"/>
      <c r="IL1" s="614"/>
      <c r="IM1" s="614"/>
      <c r="IN1" s="614"/>
      <c r="IO1" s="614"/>
      <c r="IP1" s="614"/>
      <c r="IQ1" s="614"/>
      <c r="IR1" s="614"/>
      <c r="IS1" s="614"/>
      <c r="IT1" s="614"/>
      <c r="IU1" s="614"/>
      <c r="IV1" s="614"/>
      <c r="IW1" s="614"/>
      <c r="IX1" s="614"/>
      <c r="IY1" s="614"/>
      <c r="IZ1" s="614"/>
      <c r="JA1" s="614"/>
      <c r="JB1" s="614"/>
      <c r="JC1" s="614"/>
      <c r="JD1" s="614"/>
      <c r="JE1" s="614"/>
      <c r="JF1" s="614"/>
      <c r="JG1" s="614"/>
      <c r="JH1" s="614"/>
      <c r="JI1" s="614"/>
      <c r="JJ1" s="784">
        <f>JK61+JM62+JO64+JO66+JN142+JQ142</f>
        <v>228</v>
      </c>
      <c r="JK1" s="785">
        <f>JK62+JL62+JN64+JN66+JM142+JP142</f>
        <v>17</v>
      </c>
      <c r="JL1" s="614"/>
      <c r="JM1" s="614"/>
      <c r="JN1" s="614"/>
      <c r="JO1" s="614"/>
      <c r="JP1" s="614"/>
      <c r="JQ1" s="614"/>
      <c r="JR1" s="784">
        <f>JX39+JX52+JX66+JV142+JT144</f>
        <v>272</v>
      </c>
      <c r="JS1" s="785">
        <f>JW39+JW52+JW66+JU142+JS144</f>
        <v>18</v>
      </c>
      <c r="JT1" s="614"/>
      <c r="JU1" s="614"/>
      <c r="JV1" s="614"/>
      <c r="JW1" s="614"/>
      <c r="JX1" s="614"/>
      <c r="JY1" s="784">
        <f>KB68+JZ146+KD152</f>
        <v>272</v>
      </c>
      <c r="JZ1" s="785">
        <f>KA68+JY146+KC152</f>
        <v>19</v>
      </c>
      <c r="KA1" s="614"/>
      <c r="KB1" s="614"/>
      <c r="KC1" s="614"/>
      <c r="KD1" s="614"/>
      <c r="KE1" s="614"/>
      <c r="KF1" s="784">
        <f>KH70+KJ72+KK148+KK150+KK154+KK156</f>
        <v>322</v>
      </c>
      <c r="KG1" s="785">
        <f>KG70+KI72+KJ148+KJ150+KJ154+KJ156</f>
        <v>20</v>
      </c>
      <c r="KH1" s="614"/>
      <c r="KI1" s="614"/>
      <c r="KJ1" s="614"/>
      <c r="KK1" s="614"/>
      <c r="KL1" s="614"/>
      <c r="KM1" s="614"/>
      <c r="KN1" s="614"/>
      <c r="KO1" s="614"/>
      <c r="KP1" s="614"/>
      <c r="KQ1" s="614"/>
      <c r="KR1" s="614"/>
      <c r="KS1" s="614"/>
      <c r="KT1" s="614"/>
      <c r="KU1" s="614"/>
      <c r="KV1" s="614"/>
      <c r="KW1" s="614"/>
      <c r="KX1" s="614"/>
      <c r="KY1" s="614"/>
      <c r="KZ1" s="614"/>
      <c r="LA1" s="614"/>
      <c r="LB1" s="614"/>
      <c r="LC1" s="614"/>
      <c r="LD1" s="614"/>
      <c r="LE1" s="614"/>
      <c r="LF1" s="614"/>
      <c r="LG1" s="614"/>
      <c r="LH1" s="614"/>
      <c r="LI1" s="614"/>
      <c r="LJ1" s="614"/>
      <c r="LK1" s="614"/>
      <c r="LL1" s="614"/>
      <c r="LM1" s="614"/>
      <c r="LN1" s="614"/>
      <c r="LO1" s="614"/>
      <c r="LP1" s="614"/>
      <c r="LQ1" s="614"/>
      <c r="LR1" s="614"/>
      <c r="LS1" s="614"/>
      <c r="LT1" s="614"/>
      <c r="LU1" s="614"/>
      <c r="LV1" s="614"/>
      <c r="LW1" s="614"/>
      <c r="LX1" s="614"/>
      <c r="LY1" s="614"/>
      <c r="LZ1" s="614"/>
      <c r="MA1" s="614"/>
      <c r="MB1" s="614"/>
      <c r="MC1" s="614"/>
      <c r="MD1" s="614"/>
      <c r="ME1" s="614"/>
      <c r="MF1" s="614"/>
      <c r="MG1" s="614"/>
      <c r="MH1" s="614"/>
      <c r="MI1" s="614"/>
      <c r="MJ1" s="614"/>
      <c r="MK1" s="614"/>
      <c r="ML1" s="614"/>
      <c r="MM1" s="614"/>
      <c r="MN1" s="614"/>
      <c r="MO1" s="614"/>
      <c r="MP1" s="614"/>
      <c r="MQ1" s="614"/>
      <c r="MR1" s="614"/>
      <c r="MS1" s="614"/>
      <c r="MT1" s="614"/>
    </row>
    <row r="2" spans="1:358" ht="34.200000000000003" customHeight="1">
      <c r="A2" s="616" t="s">
        <v>637</v>
      </c>
      <c r="B2" s="617" t="s">
        <v>638</v>
      </c>
      <c r="C2" s="618" t="s">
        <v>639</v>
      </c>
      <c r="D2" s="618" t="s">
        <v>640</v>
      </c>
      <c r="E2" s="618" t="s">
        <v>641</v>
      </c>
      <c r="F2" s="619" t="s">
        <v>642</v>
      </c>
      <c r="G2" s="620" t="s">
        <v>643</v>
      </c>
      <c r="H2" s="870">
        <v>45802</v>
      </c>
      <c r="I2" s="870"/>
      <c r="J2" s="870"/>
      <c r="K2" s="870"/>
      <c r="L2" s="870"/>
      <c r="M2" s="870"/>
      <c r="N2" s="870"/>
      <c r="O2" s="870"/>
      <c r="P2" s="870"/>
      <c r="Q2" s="870"/>
      <c r="R2" s="870"/>
      <c r="S2" s="870"/>
      <c r="T2" s="870"/>
      <c r="U2" s="870"/>
      <c r="V2" s="870"/>
      <c r="W2" s="870"/>
      <c r="X2" s="871"/>
      <c r="Y2" s="872">
        <v>45833</v>
      </c>
      <c r="Z2" s="872"/>
      <c r="AA2" s="872"/>
      <c r="AB2" s="872"/>
      <c r="AC2" s="872"/>
      <c r="AD2" s="872"/>
      <c r="AE2" s="872"/>
      <c r="AF2" s="872"/>
      <c r="AG2" s="872"/>
      <c r="AH2" s="872"/>
      <c r="AI2" s="872"/>
      <c r="AJ2" s="872"/>
      <c r="AK2" s="872"/>
      <c r="AL2" s="872"/>
      <c r="AM2" s="872"/>
      <c r="AN2" s="872"/>
      <c r="AO2" s="872"/>
      <c r="AP2" s="872"/>
      <c r="AQ2" s="872"/>
      <c r="AR2" s="872"/>
      <c r="AS2" s="872"/>
      <c r="AT2" s="872"/>
      <c r="AU2" s="872"/>
      <c r="AV2" s="872"/>
      <c r="AW2" s="872"/>
      <c r="AX2" s="872"/>
      <c r="AY2" s="872"/>
      <c r="AZ2" s="872"/>
      <c r="BA2" s="872"/>
      <c r="BB2" s="872"/>
      <c r="BC2" s="873">
        <v>45863</v>
      </c>
      <c r="BD2" s="873"/>
      <c r="BE2" s="873"/>
      <c r="BF2" s="873"/>
      <c r="BG2" s="873"/>
      <c r="BH2" s="873"/>
      <c r="BI2" s="873"/>
      <c r="BJ2" s="873"/>
      <c r="BK2" s="873"/>
      <c r="BL2" s="873"/>
      <c r="BM2" s="873"/>
      <c r="BN2" s="873"/>
      <c r="BO2" s="873"/>
      <c r="BP2" s="873"/>
      <c r="BQ2" s="873"/>
      <c r="BR2" s="873"/>
      <c r="BS2" s="873"/>
      <c r="BT2" s="873"/>
      <c r="BU2" s="873"/>
      <c r="BV2" s="873"/>
      <c r="BW2" s="873"/>
      <c r="BX2" s="873"/>
      <c r="BY2" s="873"/>
      <c r="BZ2" s="873"/>
      <c r="CA2" s="873"/>
      <c r="CB2" s="873"/>
      <c r="CC2" s="873"/>
      <c r="CD2" s="873"/>
      <c r="CE2" s="873"/>
      <c r="CF2" s="873"/>
      <c r="CG2" s="873"/>
      <c r="CH2" s="874">
        <v>45870</v>
      </c>
      <c r="CI2" s="875"/>
      <c r="CJ2" s="875"/>
      <c r="CK2" s="875"/>
      <c r="CL2" s="875"/>
      <c r="CM2" s="875"/>
      <c r="CN2" s="875"/>
      <c r="CO2" s="875"/>
      <c r="CP2" s="875"/>
      <c r="CQ2" s="875"/>
      <c r="CR2" s="875"/>
      <c r="CS2" s="875"/>
      <c r="CT2" s="875"/>
      <c r="CU2" s="875"/>
      <c r="CV2" s="875"/>
      <c r="CW2" s="875"/>
      <c r="CX2" s="875"/>
      <c r="CY2" s="875"/>
      <c r="CZ2" s="875"/>
      <c r="DA2" s="875"/>
      <c r="DB2" s="875"/>
      <c r="DC2" s="875"/>
      <c r="DD2" s="875"/>
      <c r="DE2" s="875"/>
      <c r="DF2" s="875"/>
      <c r="DG2" s="875"/>
      <c r="DH2" s="875"/>
      <c r="DI2" s="875"/>
      <c r="DJ2" s="875"/>
      <c r="DK2" s="875"/>
      <c r="DL2" s="876"/>
      <c r="DM2" s="877">
        <v>45901</v>
      </c>
      <c r="DN2" s="878"/>
      <c r="DO2" s="878"/>
      <c r="DP2" s="878"/>
      <c r="DQ2" s="878"/>
      <c r="DR2" s="878"/>
      <c r="DS2" s="878"/>
      <c r="DT2" s="878"/>
      <c r="DU2" s="878"/>
      <c r="DV2" s="878"/>
      <c r="DW2" s="878"/>
      <c r="DX2" s="878"/>
      <c r="DY2" s="878"/>
      <c r="DZ2" s="878"/>
      <c r="EA2" s="878"/>
      <c r="EB2" s="878"/>
      <c r="EC2" s="878"/>
      <c r="ED2" s="878"/>
      <c r="EE2" s="878"/>
      <c r="EF2" s="878"/>
      <c r="EG2" s="878"/>
      <c r="EH2" s="878"/>
      <c r="EI2" s="878"/>
      <c r="EJ2" s="878"/>
      <c r="EK2" s="878"/>
      <c r="EL2" s="878"/>
      <c r="EM2" s="878"/>
      <c r="EN2" s="878"/>
      <c r="EO2" s="878"/>
      <c r="EP2" s="879"/>
      <c r="EQ2" s="880">
        <v>45931</v>
      </c>
      <c r="ER2" s="881"/>
      <c r="ES2" s="881"/>
      <c r="ET2" s="881"/>
      <c r="EU2" s="881"/>
      <c r="EV2" s="881"/>
      <c r="EW2" s="881"/>
      <c r="EX2" s="881"/>
      <c r="EY2" s="881"/>
      <c r="EZ2" s="881"/>
      <c r="FA2" s="881"/>
      <c r="FB2" s="881"/>
      <c r="FC2" s="881"/>
      <c r="FD2" s="881"/>
      <c r="FE2" s="881"/>
      <c r="FF2" s="881"/>
      <c r="FG2" s="881"/>
      <c r="FH2" s="881"/>
      <c r="FI2" s="881"/>
      <c r="FJ2" s="881"/>
      <c r="FK2" s="881"/>
      <c r="FL2" s="881"/>
      <c r="FM2" s="881"/>
      <c r="FN2" s="881"/>
      <c r="FO2" s="881"/>
      <c r="FP2" s="881"/>
      <c r="FQ2" s="881"/>
      <c r="FR2" s="881"/>
      <c r="FS2" s="881"/>
      <c r="FT2" s="881"/>
      <c r="FU2" s="881"/>
      <c r="FV2" s="882">
        <v>45962</v>
      </c>
      <c r="FW2" s="870"/>
      <c r="FX2" s="870"/>
      <c r="FY2" s="870"/>
      <c r="FZ2" s="870"/>
      <c r="GA2" s="870"/>
      <c r="GB2" s="870"/>
      <c r="GC2" s="870"/>
      <c r="GD2" s="870"/>
      <c r="GE2" s="870"/>
      <c r="GF2" s="870"/>
      <c r="GG2" s="870"/>
      <c r="GH2" s="870"/>
      <c r="GI2" s="870"/>
      <c r="GJ2" s="870"/>
      <c r="GK2" s="870"/>
      <c r="GL2" s="870"/>
      <c r="GM2" s="870"/>
      <c r="GN2" s="870"/>
      <c r="GO2" s="870"/>
      <c r="GP2" s="870"/>
      <c r="GQ2" s="870"/>
      <c r="GR2" s="870"/>
      <c r="GS2" s="870"/>
      <c r="GT2" s="870"/>
      <c r="GU2" s="870"/>
      <c r="GV2" s="870"/>
      <c r="GW2" s="870"/>
      <c r="GX2" s="870"/>
      <c r="GY2" s="883"/>
      <c r="GZ2" s="884">
        <v>45992</v>
      </c>
      <c r="HA2" s="885"/>
      <c r="HB2" s="885"/>
      <c r="HC2" s="885"/>
      <c r="HD2" s="885"/>
      <c r="HE2" s="885"/>
      <c r="HF2" s="885"/>
      <c r="HG2" s="885"/>
      <c r="HH2" s="885"/>
      <c r="HI2" s="885"/>
      <c r="HJ2" s="885"/>
      <c r="HK2" s="885"/>
      <c r="HL2" s="885"/>
      <c r="HM2" s="885"/>
      <c r="HN2" s="885"/>
      <c r="HO2" s="885"/>
      <c r="HP2" s="885"/>
      <c r="HQ2" s="885"/>
      <c r="HR2" s="885"/>
      <c r="HS2" s="885"/>
      <c r="HT2" s="885"/>
      <c r="HU2" s="885"/>
      <c r="HV2" s="885"/>
      <c r="HW2" s="885"/>
      <c r="HX2" s="885"/>
      <c r="HY2" s="885"/>
      <c r="HZ2" s="885"/>
      <c r="IA2" s="885"/>
      <c r="IB2" s="885"/>
      <c r="IC2" s="885"/>
      <c r="ID2" s="886"/>
      <c r="IE2" s="887">
        <v>46023</v>
      </c>
      <c r="IF2" s="888"/>
      <c r="IG2" s="888"/>
      <c r="IH2" s="888"/>
      <c r="II2" s="888"/>
      <c r="IJ2" s="888"/>
      <c r="IK2" s="888"/>
      <c r="IL2" s="888"/>
      <c r="IM2" s="888"/>
      <c r="IN2" s="888"/>
      <c r="IO2" s="888"/>
      <c r="IP2" s="888"/>
      <c r="IQ2" s="888"/>
      <c r="IR2" s="888"/>
      <c r="IS2" s="888"/>
      <c r="IT2" s="888"/>
      <c r="IU2" s="888"/>
      <c r="IV2" s="888"/>
      <c r="IW2" s="888"/>
      <c r="IX2" s="888"/>
      <c r="IY2" s="888"/>
      <c r="IZ2" s="888"/>
      <c r="JA2" s="888"/>
      <c r="JB2" s="888"/>
      <c r="JC2" s="888"/>
      <c r="JD2" s="888"/>
      <c r="JE2" s="888"/>
      <c r="JF2" s="888"/>
      <c r="JG2" s="888"/>
      <c r="JH2" s="888"/>
      <c r="JI2" s="889"/>
      <c r="JJ2" s="890">
        <v>46054</v>
      </c>
      <c r="JK2" s="891"/>
      <c r="JL2" s="891"/>
      <c r="JM2" s="891"/>
      <c r="JN2" s="891"/>
      <c r="JO2" s="891"/>
      <c r="JP2" s="891"/>
      <c r="JQ2" s="891"/>
      <c r="JR2" s="891"/>
      <c r="JS2" s="891"/>
      <c r="JT2" s="891"/>
      <c r="JU2" s="891"/>
      <c r="JV2" s="891"/>
      <c r="JW2" s="891"/>
      <c r="JX2" s="891"/>
      <c r="JY2" s="891"/>
      <c r="JZ2" s="891"/>
      <c r="KA2" s="891"/>
      <c r="KB2" s="891"/>
      <c r="KC2" s="891"/>
      <c r="KD2" s="891"/>
      <c r="KE2" s="891"/>
      <c r="KF2" s="891"/>
      <c r="KG2" s="891"/>
      <c r="KH2" s="891"/>
      <c r="KI2" s="891"/>
      <c r="KJ2" s="891"/>
      <c r="KK2" s="892"/>
      <c r="KL2" s="893">
        <v>46082</v>
      </c>
      <c r="KM2" s="894"/>
      <c r="KN2" s="894"/>
      <c r="KO2" s="894"/>
      <c r="KP2" s="894"/>
      <c r="KQ2" s="894"/>
      <c r="KR2" s="894"/>
      <c r="KS2" s="894"/>
      <c r="KT2" s="894"/>
      <c r="KU2" s="894"/>
      <c r="KV2" s="894"/>
      <c r="KW2" s="894"/>
      <c r="KX2" s="894"/>
      <c r="KY2" s="894"/>
      <c r="KZ2" s="894"/>
      <c r="LA2" s="894"/>
      <c r="LB2" s="894"/>
      <c r="LC2" s="894"/>
      <c r="LD2" s="894"/>
      <c r="LE2" s="894"/>
      <c r="LF2" s="894"/>
      <c r="LG2" s="894"/>
      <c r="LH2" s="894"/>
      <c r="LI2" s="894"/>
      <c r="LJ2" s="894"/>
      <c r="LK2" s="894"/>
      <c r="LL2" s="894"/>
      <c r="LM2" s="894"/>
      <c r="LN2" s="894"/>
      <c r="LO2" s="894"/>
      <c r="LP2" s="894"/>
      <c r="LQ2" s="869">
        <v>46113</v>
      </c>
      <c r="LR2" s="869"/>
      <c r="LS2" s="869"/>
      <c r="LT2" s="869"/>
      <c r="LU2" s="869"/>
      <c r="LV2" s="869"/>
      <c r="LW2" s="869"/>
      <c r="LX2" s="869"/>
      <c r="LY2" s="869"/>
      <c r="LZ2" s="869"/>
      <c r="MA2" s="869"/>
      <c r="MB2" s="869"/>
      <c r="MC2" s="869"/>
      <c r="MD2" s="869"/>
      <c r="ME2" s="869"/>
      <c r="MF2" s="869"/>
      <c r="MG2" s="869"/>
      <c r="MH2" s="869"/>
      <c r="MI2" s="869"/>
      <c r="MJ2" s="869"/>
      <c r="MK2" s="869"/>
      <c r="ML2" s="869"/>
      <c r="MM2" s="869"/>
      <c r="MN2" s="869"/>
      <c r="MO2" s="869"/>
      <c r="MP2" s="869"/>
      <c r="MQ2" s="869"/>
      <c r="MR2" s="869"/>
      <c r="MS2" s="869"/>
      <c r="MT2" s="869"/>
    </row>
    <row r="3" spans="1:358" ht="23.4" customHeight="1">
      <c r="A3" s="621" t="s">
        <v>644</v>
      </c>
      <c r="B3" s="622"/>
      <c r="C3" s="623"/>
      <c r="D3" s="623"/>
      <c r="E3" s="623"/>
      <c r="F3" s="623"/>
      <c r="G3" s="624"/>
      <c r="H3" s="625">
        <v>15</v>
      </c>
      <c r="I3" s="626">
        <v>16</v>
      </c>
      <c r="J3" s="626">
        <v>17</v>
      </c>
      <c r="K3" s="626">
        <v>18</v>
      </c>
      <c r="L3" s="626">
        <v>19</v>
      </c>
      <c r="M3" s="626">
        <v>20</v>
      </c>
      <c r="N3" s="626">
        <v>21</v>
      </c>
      <c r="O3" s="626">
        <v>22</v>
      </c>
      <c r="P3" s="626">
        <v>23</v>
      </c>
      <c r="Q3" s="626">
        <v>24</v>
      </c>
      <c r="R3" s="626">
        <v>25</v>
      </c>
      <c r="S3" s="626">
        <v>26</v>
      </c>
      <c r="T3" s="626">
        <v>27</v>
      </c>
      <c r="U3" s="626">
        <v>28</v>
      </c>
      <c r="V3" s="626">
        <v>29</v>
      </c>
      <c r="W3" s="626">
        <v>30</v>
      </c>
      <c r="X3" s="626">
        <v>31</v>
      </c>
      <c r="Y3" s="626">
        <v>1</v>
      </c>
      <c r="Z3" s="626">
        <v>2</v>
      </c>
      <c r="AA3" s="626">
        <v>3</v>
      </c>
      <c r="AB3" s="626">
        <v>4</v>
      </c>
      <c r="AC3" s="626">
        <v>5</v>
      </c>
      <c r="AD3" s="626">
        <v>6</v>
      </c>
      <c r="AE3" s="626">
        <v>7</v>
      </c>
      <c r="AF3" s="626">
        <v>8</v>
      </c>
      <c r="AG3" s="626">
        <v>9</v>
      </c>
      <c r="AH3" s="626">
        <v>10</v>
      </c>
      <c r="AI3" s="626">
        <v>11</v>
      </c>
      <c r="AJ3" s="626">
        <v>12</v>
      </c>
      <c r="AK3" s="626">
        <v>13</v>
      </c>
      <c r="AL3" s="626">
        <v>14</v>
      </c>
      <c r="AM3" s="626">
        <v>15</v>
      </c>
      <c r="AN3" s="626">
        <v>16</v>
      </c>
      <c r="AO3" s="626">
        <v>17</v>
      </c>
      <c r="AP3" s="626">
        <v>18</v>
      </c>
      <c r="AQ3" s="626">
        <v>19</v>
      </c>
      <c r="AR3" s="626">
        <v>20</v>
      </c>
      <c r="AS3" s="626">
        <v>21</v>
      </c>
      <c r="AT3" s="626">
        <v>22</v>
      </c>
      <c r="AU3" s="626">
        <v>23</v>
      </c>
      <c r="AV3" s="626">
        <v>24</v>
      </c>
      <c r="AW3" s="626">
        <v>25</v>
      </c>
      <c r="AX3" s="626">
        <v>26</v>
      </c>
      <c r="AY3" s="626">
        <v>27</v>
      </c>
      <c r="AZ3" s="626">
        <v>28</v>
      </c>
      <c r="BA3" s="626">
        <v>29</v>
      </c>
      <c r="BB3" s="626">
        <v>30</v>
      </c>
      <c r="BC3" s="626">
        <v>1</v>
      </c>
      <c r="BD3" s="626">
        <v>2</v>
      </c>
      <c r="BE3" s="626">
        <v>3</v>
      </c>
      <c r="BF3" s="626">
        <v>4</v>
      </c>
      <c r="BG3" s="626">
        <v>5</v>
      </c>
      <c r="BH3" s="626">
        <v>6</v>
      </c>
      <c r="BI3" s="626">
        <v>7</v>
      </c>
      <c r="BJ3" s="626">
        <v>8</v>
      </c>
      <c r="BK3" s="626">
        <v>9</v>
      </c>
      <c r="BL3" s="626">
        <v>10</v>
      </c>
      <c r="BM3" s="626">
        <v>11</v>
      </c>
      <c r="BN3" s="626">
        <v>12</v>
      </c>
      <c r="BO3" s="626">
        <v>13</v>
      </c>
      <c r="BP3" s="626">
        <v>14</v>
      </c>
      <c r="BQ3" s="626">
        <v>15</v>
      </c>
      <c r="BR3" s="626">
        <v>16</v>
      </c>
      <c r="BS3" s="626">
        <v>17</v>
      </c>
      <c r="BT3" s="626">
        <v>18</v>
      </c>
      <c r="BU3" s="626">
        <v>19</v>
      </c>
      <c r="BV3" s="626">
        <v>20</v>
      </c>
      <c r="BW3" s="626">
        <v>21</v>
      </c>
      <c r="BX3" s="626">
        <v>22</v>
      </c>
      <c r="BY3" s="626">
        <v>23</v>
      </c>
      <c r="BZ3" s="626">
        <v>24</v>
      </c>
      <c r="CA3" s="626">
        <v>25</v>
      </c>
      <c r="CB3" s="626">
        <v>26</v>
      </c>
      <c r="CC3" s="626">
        <v>27</v>
      </c>
      <c r="CD3" s="626">
        <v>28</v>
      </c>
      <c r="CE3" s="626">
        <v>29</v>
      </c>
      <c r="CF3" s="626">
        <v>30</v>
      </c>
      <c r="CG3" s="626">
        <v>31</v>
      </c>
      <c r="CH3" s="626">
        <v>1</v>
      </c>
      <c r="CI3" s="626">
        <v>2</v>
      </c>
      <c r="CJ3" s="626">
        <v>3</v>
      </c>
      <c r="CK3" s="626">
        <v>4</v>
      </c>
      <c r="CL3" s="626">
        <v>5</v>
      </c>
      <c r="CM3" s="626">
        <v>6</v>
      </c>
      <c r="CN3" s="626">
        <v>7</v>
      </c>
      <c r="CO3" s="626">
        <v>8</v>
      </c>
      <c r="CP3" s="626">
        <v>9</v>
      </c>
      <c r="CQ3" s="626">
        <v>10</v>
      </c>
      <c r="CR3" s="626">
        <v>11</v>
      </c>
      <c r="CS3" s="626">
        <v>12</v>
      </c>
      <c r="CT3" s="626">
        <v>13</v>
      </c>
      <c r="CU3" s="626">
        <v>14</v>
      </c>
      <c r="CV3" s="626">
        <v>15</v>
      </c>
      <c r="CW3" s="626">
        <v>16</v>
      </c>
      <c r="CX3" s="626">
        <v>17</v>
      </c>
      <c r="CY3" s="626">
        <v>18</v>
      </c>
      <c r="CZ3" s="626">
        <v>19</v>
      </c>
      <c r="DA3" s="626">
        <v>20</v>
      </c>
      <c r="DB3" s="626">
        <v>21</v>
      </c>
      <c r="DC3" s="626">
        <v>22</v>
      </c>
      <c r="DD3" s="626">
        <v>23</v>
      </c>
      <c r="DE3" s="626">
        <v>24</v>
      </c>
      <c r="DF3" s="626">
        <v>25</v>
      </c>
      <c r="DG3" s="626">
        <v>26</v>
      </c>
      <c r="DH3" s="626">
        <v>27</v>
      </c>
      <c r="DI3" s="626">
        <v>28</v>
      </c>
      <c r="DJ3" s="626">
        <v>29</v>
      </c>
      <c r="DK3" s="626">
        <v>30</v>
      </c>
      <c r="DL3" s="626">
        <v>31</v>
      </c>
      <c r="DM3" s="626">
        <v>1</v>
      </c>
      <c r="DN3" s="626">
        <v>2</v>
      </c>
      <c r="DO3" s="626">
        <v>3</v>
      </c>
      <c r="DP3" s="626">
        <v>4</v>
      </c>
      <c r="DQ3" s="626">
        <v>5</v>
      </c>
      <c r="DR3" s="626">
        <v>6</v>
      </c>
      <c r="DS3" s="626">
        <v>7</v>
      </c>
      <c r="DT3" s="626">
        <v>8</v>
      </c>
      <c r="DU3" s="626">
        <v>9</v>
      </c>
      <c r="DV3" s="626">
        <v>10</v>
      </c>
      <c r="DW3" s="626">
        <v>11</v>
      </c>
      <c r="DX3" s="626">
        <v>12</v>
      </c>
      <c r="DY3" s="626">
        <v>13</v>
      </c>
      <c r="DZ3" s="626">
        <v>14</v>
      </c>
      <c r="EA3" s="626">
        <v>15</v>
      </c>
      <c r="EB3" s="626">
        <v>16</v>
      </c>
      <c r="EC3" s="626">
        <v>17</v>
      </c>
      <c r="ED3" s="626">
        <v>18</v>
      </c>
      <c r="EE3" s="626">
        <v>19</v>
      </c>
      <c r="EF3" s="626">
        <v>20</v>
      </c>
      <c r="EG3" s="626">
        <v>21</v>
      </c>
      <c r="EH3" s="626">
        <v>22</v>
      </c>
      <c r="EI3" s="626">
        <v>23</v>
      </c>
      <c r="EJ3" s="626">
        <v>24</v>
      </c>
      <c r="EK3" s="626">
        <v>25</v>
      </c>
      <c r="EL3" s="626">
        <v>26</v>
      </c>
      <c r="EM3" s="626">
        <v>27</v>
      </c>
      <c r="EN3" s="626">
        <v>28</v>
      </c>
      <c r="EO3" s="626">
        <v>29</v>
      </c>
      <c r="EP3" s="626">
        <v>30</v>
      </c>
      <c r="EQ3" s="626">
        <v>1</v>
      </c>
      <c r="ER3" s="626">
        <v>2</v>
      </c>
      <c r="ES3" s="626">
        <v>3</v>
      </c>
      <c r="ET3" s="626">
        <v>4</v>
      </c>
      <c r="EU3" s="626">
        <v>5</v>
      </c>
      <c r="EV3" s="626">
        <v>6</v>
      </c>
      <c r="EW3" s="626">
        <v>7</v>
      </c>
      <c r="EX3" s="626">
        <v>8</v>
      </c>
      <c r="EY3" s="626">
        <v>9</v>
      </c>
      <c r="EZ3" s="626">
        <v>10</v>
      </c>
      <c r="FA3" s="626">
        <v>11</v>
      </c>
      <c r="FB3" s="626">
        <v>12</v>
      </c>
      <c r="FC3" s="626">
        <v>13</v>
      </c>
      <c r="FD3" s="626">
        <v>14</v>
      </c>
      <c r="FE3" s="626">
        <v>15</v>
      </c>
      <c r="FF3" s="626">
        <v>16</v>
      </c>
      <c r="FG3" s="626">
        <v>17</v>
      </c>
      <c r="FH3" s="626">
        <v>18</v>
      </c>
      <c r="FI3" s="626">
        <v>19</v>
      </c>
      <c r="FJ3" s="626">
        <v>20</v>
      </c>
      <c r="FK3" s="626">
        <v>21</v>
      </c>
      <c r="FL3" s="626">
        <v>22</v>
      </c>
      <c r="FM3" s="626">
        <v>23</v>
      </c>
      <c r="FN3" s="626">
        <v>24</v>
      </c>
      <c r="FO3" s="626">
        <v>25</v>
      </c>
      <c r="FP3" s="626">
        <v>26</v>
      </c>
      <c r="FQ3" s="626">
        <v>27</v>
      </c>
      <c r="FR3" s="626">
        <v>28</v>
      </c>
      <c r="FS3" s="626">
        <v>29</v>
      </c>
      <c r="FT3" s="626">
        <v>30</v>
      </c>
      <c r="FU3" s="627">
        <v>31</v>
      </c>
      <c r="FV3" s="625">
        <v>1</v>
      </c>
      <c r="FW3" s="626">
        <v>2</v>
      </c>
      <c r="FX3" s="626">
        <v>3</v>
      </c>
      <c r="FY3" s="626">
        <v>4</v>
      </c>
      <c r="FZ3" s="626">
        <v>5</v>
      </c>
      <c r="GA3" s="626">
        <v>6</v>
      </c>
      <c r="GB3" s="626">
        <v>7</v>
      </c>
      <c r="GC3" s="626">
        <v>8</v>
      </c>
      <c r="GD3" s="626">
        <v>9</v>
      </c>
      <c r="GE3" s="626">
        <v>10</v>
      </c>
      <c r="GF3" s="626">
        <v>11</v>
      </c>
      <c r="GG3" s="626">
        <v>12</v>
      </c>
      <c r="GH3" s="626">
        <v>13</v>
      </c>
      <c r="GI3" s="626">
        <v>14</v>
      </c>
      <c r="GJ3" s="626">
        <v>15</v>
      </c>
      <c r="GK3" s="626">
        <v>16</v>
      </c>
      <c r="GL3" s="626">
        <v>17</v>
      </c>
      <c r="GM3" s="626">
        <v>18</v>
      </c>
      <c r="GN3" s="626">
        <v>19</v>
      </c>
      <c r="GO3" s="626">
        <v>20</v>
      </c>
      <c r="GP3" s="626">
        <v>21</v>
      </c>
      <c r="GQ3" s="626">
        <v>22</v>
      </c>
      <c r="GR3" s="626">
        <v>23</v>
      </c>
      <c r="GS3" s="626">
        <v>24</v>
      </c>
      <c r="GT3" s="626">
        <v>25</v>
      </c>
      <c r="GU3" s="626">
        <v>26</v>
      </c>
      <c r="GV3" s="626">
        <v>27</v>
      </c>
      <c r="GW3" s="626">
        <v>28</v>
      </c>
      <c r="GX3" s="626">
        <v>29</v>
      </c>
      <c r="GY3" s="628">
        <v>30</v>
      </c>
      <c r="GZ3" s="625">
        <v>1</v>
      </c>
      <c r="HA3" s="626">
        <v>2</v>
      </c>
      <c r="HB3" s="626">
        <v>3</v>
      </c>
      <c r="HC3" s="626">
        <v>4</v>
      </c>
      <c r="HD3" s="626">
        <v>5</v>
      </c>
      <c r="HE3" s="626">
        <v>6</v>
      </c>
      <c r="HF3" s="626">
        <v>7</v>
      </c>
      <c r="HG3" s="626">
        <v>8</v>
      </c>
      <c r="HH3" s="626">
        <v>9</v>
      </c>
      <c r="HI3" s="626">
        <v>10</v>
      </c>
      <c r="HJ3" s="626">
        <v>11</v>
      </c>
      <c r="HK3" s="626">
        <v>12</v>
      </c>
      <c r="HL3" s="626">
        <v>13</v>
      </c>
      <c r="HM3" s="626">
        <v>14</v>
      </c>
      <c r="HN3" s="626">
        <v>15</v>
      </c>
      <c r="HO3" s="626">
        <v>16</v>
      </c>
      <c r="HP3" s="626">
        <v>17</v>
      </c>
      <c r="HQ3" s="626">
        <v>18</v>
      </c>
      <c r="HR3" s="626">
        <v>19</v>
      </c>
      <c r="HS3" s="626">
        <v>20</v>
      </c>
      <c r="HT3" s="626">
        <v>21</v>
      </c>
      <c r="HU3" s="626">
        <v>22</v>
      </c>
      <c r="HV3" s="626">
        <v>23</v>
      </c>
      <c r="HW3" s="626">
        <v>24</v>
      </c>
      <c r="HX3" s="626">
        <v>25</v>
      </c>
      <c r="HY3" s="626">
        <v>26</v>
      </c>
      <c r="HZ3" s="626">
        <v>27</v>
      </c>
      <c r="IA3" s="626">
        <v>28</v>
      </c>
      <c r="IB3" s="626">
        <v>29</v>
      </c>
      <c r="IC3" s="626">
        <v>30</v>
      </c>
      <c r="ID3" s="628">
        <v>31</v>
      </c>
      <c r="IE3" s="625">
        <v>1</v>
      </c>
      <c r="IF3" s="626">
        <v>2</v>
      </c>
      <c r="IG3" s="626">
        <v>3</v>
      </c>
      <c r="IH3" s="626">
        <v>4</v>
      </c>
      <c r="II3" s="626">
        <v>5</v>
      </c>
      <c r="IJ3" s="626">
        <v>6</v>
      </c>
      <c r="IK3" s="626">
        <v>7</v>
      </c>
      <c r="IL3" s="626">
        <v>8</v>
      </c>
      <c r="IM3" s="626">
        <v>9</v>
      </c>
      <c r="IN3" s="626">
        <v>10</v>
      </c>
      <c r="IO3" s="626">
        <v>11</v>
      </c>
      <c r="IP3" s="626">
        <v>12</v>
      </c>
      <c r="IQ3" s="626">
        <v>13</v>
      </c>
      <c r="IR3" s="626">
        <v>14</v>
      </c>
      <c r="IS3" s="626">
        <v>15</v>
      </c>
      <c r="IT3" s="626">
        <v>16</v>
      </c>
      <c r="IU3" s="626">
        <v>17</v>
      </c>
      <c r="IV3" s="626">
        <v>18</v>
      </c>
      <c r="IW3" s="626">
        <v>19</v>
      </c>
      <c r="IX3" s="626">
        <v>20</v>
      </c>
      <c r="IY3" s="626">
        <v>21</v>
      </c>
      <c r="IZ3" s="626">
        <v>22</v>
      </c>
      <c r="JA3" s="626">
        <v>23</v>
      </c>
      <c r="JB3" s="626">
        <v>24</v>
      </c>
      <c r="JC3" s="626">
        <v>25</v>
      </c>
      <c r="JD3" s="626">
        <v>26</v>
      </c>
      <c r="JE3" s="626">
        <v>27</v>
      </c>
      <c r="JF3" s="626">
        <v>28</v>
      </c>
      <c r="JG3" s="626">
        <v>29</v>
      </c>
      <c r="JH3" s="626">
        <v>30</v>
      </c>
      <c r="JI3" s="628">
        <v>31</v>
      </c>
      <c r="JJ3" s="626">
        <v>1</v>
      </c>
      <c r="JK3" s="626">
        <v>2</v>
      </c>
      <c r="JL3" s="626">
        <v>3</v>
      </c>
      <c r="JM3" s="626">
        <v>4</v>
      </c>
      <c r="JN3" s="743">
        <v>5</v>
      </c>
      <c r="JO3" s="626">
        <v>6</v>
      </c>
      <c r="JP3" s="626">
        <v>7</v>
      </c>
      <c r="JQ3" s="626">
        <v>8</v>
      </c>
      <c r="JR3" s="626">
        <v>9</v>
      </c>
      <c r="JS3" s="626">
        <v>10</v>
      </c>
      <c r="JT3" s="626">
        <v>11</v>
      </c>
      <c r="JU3" s="626">
        <v>12</v>
      </c>
      <c r="JV3" s="626">
        <v>13</v>
      </c>
      <c r="JW3" s="626">
        <v>14</v>
      </c>
      <c r="JX3" s="626">
        <v>15</v>
      </c>
      <c r="JY3" s="626">
        <v>16</v>
      </c>
      <c r="JZ3" s="626">
        <v>17</v>
      </c>
      <c r="KA3" s="626">
        <v>18</v>
      </c>
      <c r="KB3" s="626">
        <v>19</v>
      </c>
      <c r="KC3" s="626">
        <v>20</v>
      </c>
      <c r="KD3" s="626">
        <v>21</v>
      </c>
      <c r="KE3" s="626">
        <v>22</v>
      </c>
      <c r="KF3" s="626">
        <v>23</v>
      </c>
      <c r="KG3" s="626">
        <v>24</v>
      </c>
      <c r="KH3" s="626">
        <v>25</v>
      </c>
      <c r="KI3" s="626">
        <v>26</v>
      </c>
      <c r="KJ3" s="626">
        <v>27</v>
      </c>
      <c r="KK3" s="628">
        <v>28</v>
      </c>
      <c r="KL3" s="626">
        <v>1</v>
      </c>
      <c r="KM3" s="626">
        <v>2</v>
      </c>
      <c r="KN3" s="626">
        <v>3</v>
      </c>
      <c r="KO3" s="626">
        <v>4</v>
      </c>
      <c r="KP3" s="626">
        <v>5</v>
      </c>
      <c r="KQ3" s="626">
        <v>6</v>
      </c>
      <c r="KR3" s="626">
        <v>7</v>
      </c>
      <c r="KS3" s="626">
        <v>8</v>
      </c>
      <c r="KT3" s="626">
        <v>9</v>
      </c>
      <c r="KU3" s="626">
        <v>10</v>
      </c>
      <c r="KV3" s="626">
        <v>11</v>
      </c>
      <c r="KW3" s="626">
        <v>12</v>
      </c>
      <c r="KX3" s="626">
        <v>13</v>
      </c>
      <c r="KY3" s="626">
        <v>14</v>
      </c>
      <c r="KZ3" s="626">
        <v>15</v>
      </c>
      <c r="LA3" s="626">
        <v>16</v>
      </c>
      <c r="LB3" s="626">
        <v>17</v>
      </c>
      <c r="LC3" s="626">
        <v>18</v>
      </c>
      <c r="LD3" s="626">
        <v>19</v>
      </c>
      <c r="LE3" s="626">
        <v>20</v>
      </c>
      <c r="LF3" s="626">
        <v>21</v>
      </c>
      <c r="LG3" s="626">
        <v>22</v>
      </c>
      <c r="LH3" s="626">
        <v>23</v>
      </c>
      <c r="LI3" s="626">
        <v>24</v>
      </c>
      <c r="LJ3" s="626">
        <v>25</v>
      </c>
      <c r="LK3" s="626">
        <v>26</v>
      </c>
      <c r="LL3" s="626">
        <v>27</v>
      </c>
      <c r="LM3" s="626">
        <v>28</v>
      </c>
      <c r="LN3" s="626">
        <v>29</v>
      </c>
      <c r="LO3" s="626">
        <v>30</v>
      </c>
      <c r="LP3" s="626">
        <v>31</v>
      </c>
      <c r="LQ3" s="626">
        <v>1</v>
      </c>
      <c r="LR3" s="626">
        <v>2</v>
      </c>
      <c r="LS3" s="626">
        <v>3</v>
      </c>
      <c r="LT3" s="626">
        <v>4</v>
      </c>
      <c r="LU3" s="626">
        <v>5</v>
      </c>
      <c r="LV3" s="626">
        <v>6</v>
      </c>
      <c r="LW3" s="626">
        <v>7</v>
      </c>
      <c r="LX3" s="626">
        <v>8</v>
      </c>
      <c r="LY3" s="626">
        <v>9</v>
      </c>
      <c r="LZ3" s="626">
        <v>10</v>
      </c>
      <c r="MA3" s="626">
        <v>11</v>
      </c>
      <c r="MB3" s="626">
        <v>12</v>
      </c>
      <c r="MC3" s="626">
        <v>13</v>
      </c>
      <c r="MD3" s="626">
        <v>14</v>
      </c>
      <c r="ME3" s="626">
        <v>15</v>
      </c>
      <c r="MF3" s="626">
        <v>16</v>
      </c>
      <c r="MG3" s="626">
        <v>17</v>
      </c>
      <c r="MH3" s="626">
        <v>18</v>
      </c>
      <c r="MI3" s="626">
        <v>19</v>
      </c>
      <c r="MJ3" s="626">
        <v>20</v>
      </c>
      <c r="MK3" s="626">
        <v>21</v>
      </c>
      <c r="ML3" s="626">
        <v>22</v>
      </c>
      <c r="MM3" s="626">
        <v>23</v>
      </c>
      <c r="MN3" s="626">
        <v>24</v>
      </c>
      <c r="MO3" s="626">
        <v>25</v>
      </c>
      <c r="MP3" s="626">
        <v>26</v>
      </c>
      <c r="MQ3" s="626">
        <v>27</v>
      </c>
      <c r="MR3" s="626">
        <v>28</v>
      </c>
      <c r="MS3" s="626">
        <v>29</v>
      </c>
      <c r="MT3" s="626">
        <v>30</v>
      </c>
    </row>
    <row r="4" spans="1:358" ht="23.4" customHeight="1" thickBot="1">
      <c r="A4" s="786"/>
      <c r="B4" s="787"/>
      <c r="C4" s="788"/>
      <c r="D4" s="788"/>
      <c r="E4" s="788"/>
      <c r="F4" s="788"/>
      <c r="G4" s="789"/>
      <c r="H4" s="625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  <c r="X4" s="626"/>
      <c r="Y4" s="626"/>
      <c r="Z4" s="626"/>
      <c r="AA4" s="626"/>
      <c r="AB4" s="626"/>
      <c r="AC4" s="626"/>
      <c r="AD4" s="626"/>
      <c r="AE4" s="626"/>
      <c r="AF4" s="626"/>
      <c r="AG4" s="626"/>
      <c r="AH4" s="626"/>
      <c r="AI4" s="626"/>
      <c r="AJ4" s="626"/>
      <c r="AK4" s="626"/>
      <c r="AL4" s="626"/>
      <c r="AM4" s="626"/>
      <c r="AN4" s="626"/>
      <c r="AO4" s="626"/>
      <c r="AP4" s="626"/>
      <c r="AQ4" s="626"/>
      <c r="AR4" s="626"/>
      <c r="AS4" s="626"/>
      <c r="AT4" s="626"/>
      <c r="AU4" s="626"/>
      <c r="AV4" s="626"/>
      <c r="AW4" s="626"/>
      <c r="AX4" s="626"/>
      <c r="AY4" s="626"/>
      <c r="AZ4" s="626"/>
      <c r="BA4" s="626"/>
      <c r="BB4" s="626"/>
      <c r="BC4" s="626"/>
      <c r="BD4" s="626"/>
      <c r="BE4" s="626"/>
      <c r="BF4" s="626"/>
      <c r="BG4" s="626"/>
      <c r="BH4" s="626"/>
      <c r="BI4" s="626"/>
      <c r="BJ4" s="626"/>
      <c r="BK4" s="626"/>
      <c r="BL4" s="626"/>
      <c r="BM4" s="626"/>
      <c r="BN4" s="626"/>
      <c r="BO4" s="626"/>
      <c r="BP4" s="626"/>
      <c r="BQ4" s="626"/>
      <c r="BR4" s="626"/>
      <c r="BS4" s="626"/>
      <c r="BT4" s="626"/>
      <c r="BU4" s="626"/>
      <c r="BV4" s="626"/>
      <c r="BW4" s="626"/>
      <c r="BX4" s="626"/>
      <c r="BY4" s="626"/>
      <c r="BZ4" s="626"/>
      <c r="CA4" s="626"/>
      <c r="CB4" s="626"/>
      <c r="CC4" s="626"/>
      <c r="CD4" s="626"/>
      <c r="CE4" s="626"/>
      <c r="CF4" s="626"/>
      <c r="CG4" s="626"/>
      <c r="CH4" s="626"/>
      <c r="CI4" s="626"/>
      <c r="CJ4" s="626"/>
      <c r="CK4" s="626"/>
      <c r="CL4" s="626"/>
      <c r="CM4" s="626"/>
      <c r="CN4" s="626"/>
      <c r="CO4" s="626"/>
      <c r="CP4" s="626"/>
      <c r="CQ4" s="626"/>
      <c r="CR4" s="626"/>
      <c r="CS4" s="626"/>
      <c r="CT4" s="626"/>
      <c r="CU4" s="626"/>
      <c r="CV4" s="626"/>
      <c r="CW4" s="626"/>
      <c r="CX4" s="626"/>
      <c r="CY4" s="626"/>
      <c r="CZ4" s="626"/>
      <c r="DA4" s="626"/>
      <c r="DB4" s="626"/>
      <c r="DC4" s="626"/>
      <c r="DD4" s="626"/>
      <c r="DE4" s="626"/>
      <c r="DF4" s="626"/>
      <c r="DG4" s="626"/>
      <c r="DH4" s="626"/>
      <c r="DI4" s="626"/>
      <c r="DJ4" s="626"/>
      <c r="DK4" s="626"/>
      <c r="DL4" s="626"/>
      <c r="DM4" s="626"/>
      <c r="DN4" s="626"/>
      <c r="DO4" s="626"/>
      <c r="DP4" s="626"/>
      <c r="DQ4" s="626"/>
      <c r="DR4" s="626"/>
      <c r="DS4" s="626"/>
      <c r="DT4" s="626"/>
      <c r="DU4" s="626"/>
      <c r="DV4" s="626"/>
      <c r="DW4" s="626"/>
      <c r="DX4" s="626"/>
      <c r="DY4" s="626"/>
      <c r="DZ4" s="626"/>
      <c r="EA4" s="626"/>
      <c r="EB4" s="626"/>
      <c r="EC4" s="626"/>
      <c r="ED4" s="626"/>
      <c r="EE4" s="626"/>
      <c r="EF4" s="626"/>
      <c r="EG4" s="626"/>
      <c r="EH4" s="626"/>
      <c r="EI4" s="626"/>
      <c r="EJ4" s="626"/>
      <c r="EK4" s="626"/>
      <c r="EL4" s="626"/>
      <c r="EM4" s="626"/>
      <c r="EN4" s="626"/>
      <c r="EO4" s="626"/>
      <c r="EP4" s="626"/>
      <c r="EQ4" s="626"/>
      <c r="ER4" s="626"/>
      <c r="ES4" s="626"/>
      <c r="ET4" s="626"/>
      <c r="EU4" s="626"/>
      <c r="EV4" s="626"/>
      <c r="EW4" s="626"/>
      <c r="EX4" s="626"/>
      <c r="EY4" s="626"/>
      <c r="EZ4" s="626"/>
      <c r="FA4" s="626"/>
      <c r="FB4" s="626"/>
      <c r="FC4" s="626"/>
      <c r="FD4" s="626"/>
      <c r="FE4" s="626"/>
      <c r="FF4" s="626"/>
      <c r="FG4" s="626"/>
      <c r="FH4" s="626"/>
      <c r="FI4" s="626"/>
      <c r="FJ4" s="626"/>
      <c r="FK4" s="626"/>
      <c r="FL4" s="626"/>
      <c r="FM4" s="626"/>
      <c r="FN4" s="626"/>
      <c r="FO4" s="626"/>
      <c r="FP4" s="626"/>
      <c r="FQ4" s="626"/>
      <c r="FR4" s="626"/>
      <c r="FS4" s="626"/>
      <c r="FT4" s="626"/>
      <c r="FU4" s="627"/>
      <c r="FV4" s="625"/>
      <c r="FW4" s="626"/>
      <c r="FX4" s="626"/>
      <c r="FY4" s="626"/>
      <c r="FZ4" s="626"/>
      <c r="GA4" s="626"/>
      <c r="GB4" s="626"/>
      <c r="GC4" s="626"/>
      <c r="GD4" s="626"/>
      <c r="GE4" s="626"/>
      <c r="GF4" s="626"/>
      <c r="GG4" s="626"/>
      <c r="GH4" s="626"/>
      <c r="GI4" s="626"/>
      <c r="GJ4" s="626"/>
      <c r="GK4" s="626"/>
      <c r="GL4" s="626"/>
      <c r="GM4" s="626"/>
      <c r="GN4" s="626"/>
      <c r="GO4" s="626"/>
      <c r="GP4" s="626"/>
      <c r="GQ4" s="626"/>
      <c r="GR4" s="626"/>
      <c r="GS4" s="626"/>
      <c r="GT4" s="626"/>
      <c r="GU4" s="626"/>
      <c r="GV4" s="626"/>
      <c r="GW4" s="626"/>
      <c r="GX4" s="626"/>
      <c r="GY4" s="628"/>
      <c r="GZ4" s="625"/>
      <c r="HA4" s="626"/>
      <c r="HB4" s="626"/>
      <c r="HC4" s="626"/>
      <c r="HD4" s="626"/>
      <c r="HE4" s="626"/>
      <c r="HF4" s="626"/>
      <c r="HG4" s="626"/>
      <c r="HH4" s="626"/>
      <c r="HI4" s="626"/>
      <c r="HJ4" s="626"/>
      <c r="HK4" s="626"/>
      <c r="HL4" s="626"/>
      <c r="HM4" s="626"/>
      <c r="HN4" s="626"/>
      <c r="HO4" s="626"/>
      <c r="HP4" s="626"/>
      <c r="HQ4" s="626"/>
      <c r="HR4" s="626"/>
      <c r="HS4" s="626"/>
      <c r="HT4" s="626"/>
      <c r="HU4" s="626"/>
      <c r="HV4" s="626"/>
      <c r="HW4" s="626"/>
      <c r="HX4" s="626"/>
      <c r="HY4" s="626"/>
      <c r="HZ4" s="626"/>
      <c r="IA4" s="626"/>
      <c r="IB4" s="626"/>
      <c r="IC4" s="626"/>
      <c r="ID4" s="628"/>
      <c r="IE4" s="625"/>
      <c r="IF4" s="626"/>
      <c r="IG4" s="626"/>
      <c r="IH4" s="626"/>
      <c r="II4" s="626"/>
      <c r="IJ4" s="626"/>
      <c r="IK4" s="626"/>
      <c r="IL4" s="626"/>
      <c r="IM4" s="626"/>
      <c r="IN4" s="626"/>
      <c r="IO4" s="626"/>
      <c r="IP4" s="626"/>
      <c r="IQ4" s="626"/>
      <c r="IR4" s="626"/>
      <c r="IS4" s="626"/>
      <c r="IT4" s="626"/>
      <c r="IU4" s="626"/>
      <c r="IV4" s="626"/>
      <c r="IW4" s="626"/>
      <c r="IX4" s="626"/>
      <c r="IY4" s="626"/>
      <c r="IZ4" s="626"/>
      <c r="JA4" s="626"/>
      <c r="JB4" s="626"/>
      <c r="JC4" s="626"/>
      <c r="JD4" s="626"/>
      <c r="JE4" s="626"/>
      <c r="JF4" s="626"/>
      <c r="JG4" s="626"/>
      <c r="JH4" s="626"/>
      <c r="JI4" s="627"/>
      <c r="JJ4" s="626"/>
      <c r="JK4" s="626"/>
      <c r="JL4" s="626"/>
      <c r="JM4" s="626"/>
      <c r="JN4" s="626"/>
      <c r="JO4" s="626"/>
      <c r="JP4" s="626"/>
      <c r="JQ4" s="626"/>
      <c r="JR4" s="626"/>
      <c r="JS4" s="626"/>
      <c r="JT4" s="626"/>
      <c r="JU4" s="626"/>
      <c r="JV4" s="626"/>
      <c r="JW4" s="626"/>
      <c r="JX4" s="626"/>
      <c r="JY4" s="626"/>
      <c r="JZ4" s="626"/>
      <c r="KA4" s="626"/>
      <c r="KB4" s="626"/>
      <c r="KC4" s="626"/>
      <c r="KD4" s="626"/>
      <c r="KE4" s="626"/>
      <c r="KF4" s="626"/>
      <c r="KG4" s="626"/>
      <c r="KH4" s="626"/>
      <c r="KI4" s="626"/>
      <c r="KJ4" s="626"/>
      <c r="KK4" s="628"/>
      <c r="KL4" s="626"/>
      <c r="KM4" s="626"/>
      <c r="KN4" s="626"/>
      <c r="KO4" s="626"/>
      <c r="KP4" s="626"/>
      <c r="KQ4" s="626"/>
      <c r="KR4" s="626"/>
      <c r="KS4" s="626"/>
      <c r="KT4" s="626"/>
      <c r="KU4" s="626"/>
      <c r="KV4" s="626"/>
      <c r="KW4" s="626"/>
      <c r="KX4" s="626"/>
      <c r="KY4" s="626"/>
      <c r="KZ4" s="626"/>
      <c r="LA4" s="626"/>
      <c r="LB4" s="626"/>
      <c r="LC4" s="626"/>
      <c r="LD4" s="626"/>
      <c r="LE4" s="626"/>
      <c r="LF4" s="626"/>
      <c r="LG4" s="626"/>
      <c r="LH4" s="626"/>
      <c r="LI4" s="626"/>
      <c r="LJ4" s="626"/>
      <c r="LK4" s="626"/>
      <c r="LL4" s="626"/>
      <c r="LM4" s="627"/>
      <c r="LN4" s="626"/>
      <c r="LO4" s="626"/>
      <c r="LP4" s="626"/>
      <c r="LQ4" s="626"/>
      <c r="LR4" s="626"/>
      <c r="LS4" s="626"/>
      <c r="LT4" s="626"/>
      <c r="LU4" s="626"/>
      <c r="LV4" s="626"/>
      <c r="LW4" s="626"/>
      <c r="LX4" s="626"/>
      <c r="LY4" s="626"/>
      <c r="LZ4" s="626"/>
      <c r="MA4" s="626"/>
      <c r="MB4" s="626"/>
      <c r="MC4" s="626"/>
      <c r="MD4" s="626"/>
      <c r="ME4" s="626"/>
      <c r="MF4" s="626"/>
      <c r="MG4" s="626"/>
      <c r="MH4" s="626"/>
      <c r="MI4" s="626"/>
      <c r="MJ4" s="626"/>
      <c r="MK4" s="626"/>
      <c r="ML4" s="626"/>
      <c r="MM4" s="626"/>
      <c r="MN4" s="626"/>
      <c r="MO4" s="626"/>
      <c r="MP4" s="626"/>
      <c r="MQ4" s="626"/>
      <c r="MR4" s="626"/>
      <c r="MS4" s="626"/>
      <c r="MT4" s="626"/>
    </row>
    <row r="5" spans="1:358" ht="18.899999999999999" hidden="1" customHeight="1" outlineLevel="1">
      <c r="A5" s="629">
        <v>1</v>
      </c>
      <c r="B5" s="629">
        <v>1</v>
      </c>
      <c r="C5" s="629"/>
      <c r="D5" s="630"/>
      <c r="E5" s="630" t="s">
        <v>645</v>
      </c>
      <c r="F5" s="631" t="s">
        <v>646</v>
      </c>
      <c r="G5" s="632">
        <f>SUM(H5:DL5)</f>
        <v>160</v>
      </c>
      <c r="H5" s="625"/>
      <c r="I5" s="626"/>
      <c r="J5" s="626"/>
      <c r="K5" s="626"/>
      <c r="L5" s="626"/>
      <c r="M5" s="626"/>
      <c r="N5" s="626"/>
      <c r="O5" s="626"/>
      <c r="P5" s="626"/>
      <c r="Q5" s="626"/>
      <c r="R5" s="626">
        <v>16</v>
      </c>
      <c r="S5" s="626">
        <v>16</v>
      </c>
      <c r="T5" s="626">
        <v>16</v>
      </c>
      <c r="U5" s="626"/>
      <c r="V5" s="626">
        <v>16</v>
      </c>
      <c r="W5" s="626">
        <v>16</v>
      </c>
      <c r="X5" s="626"/>
      <c r="Y5" s="626"/>
      <c r="Z5" s="626"/>
      <c r="AA5" s="626"/>
      <c r="AB5" s="626"/>
      <c r="AC5" s="626"/>
      <c r="AD5" s="626"/>
      <c r="AE5" s="626"/>
      <c r="AF5" s="626">
        <v>6</v>
      </c>
      <c r="AG5" s="626">
        <v>16</v>
      </c>
      <c r="AH5" s="626">
        <v>16</v>
      </c>
      <c r="AI5" s="626">
        <v>16</v>
      </c>
      <c r="AJ5" s="626">
        <v>16</v>
      </c>
      <c r="AK5" s="626"/>
      <c r="AL5" s="626"/>
      <c r="AM5" s="626"/>
      <c r="AN5" s="626"/>
      <c r="AO5" s="626"/>
      <c r="AP5" s="626">
        <v>10</v>
      </c>
      <c r="AQ5" s="626"/>
      <c r="AR5" s="626"/>
      <c r="AS5" s="626"/>
      <c r="AT5" s="626"/>
      <c r="AU5" s="626"/>
      <c r="AV5" s="626"/>
      <c r="AW5" s="626"/>
      <c r="AX5" s="626"/>
      <c r="AY5" s="626"/>
      <c r="AZ5" s="626" t="s">
        <v>647</v>
      </c>
      <c r="BA5" s="626"/>
      <c r="BB5" s="626"/>
      <c r="BC5" s="626"/>
      <c r="BD5" s="626"/>
      <c r="BE5" s="626"/>
      <c r="BF5" s="626"/>
      <c r="BG5" s="626"/>
      <c r="BH5" s="626"/>
      <c r="BI5" s="626"/>
      <c r="BJ5" s="626"/>
      <c r="BK5" s="626"/>
      <c r="BL5" s="626"/>
      <c r="BM5" s="626"/>
      <c r="BN5" s="626"/>
      <c r="BO5" s="626"/>
      <c r="BP5" s="626"/>
      <c r="BQ5" s="626"/>
      <c r="BR5" s="626"/>
      <c r="BS5" s="626"/>
      <c r="BT5" s="626"/>
      <c r="BU5" s="626"/>
      <c r="BV5" s="626"/>
      <c r="BW5" s="626"/>
      <c r="BX5" s="626"/>
      <c r="BY5" s="626"/>
      <c r="BZ5" s="626"/>
      <c r="CA5" s="626"/>
      <c r="CB5" s="626"/>
      <c r="CC5" s="626"/>
      <c r="CD5" s="626"/>
      <c r="CE5" s="626"/>
      <c r="CF5" s="626"/>
      <c r="CG5" s="626"/>
      <c r="CH5" s="626"/>
      <c r="CI5" s="626"/>
      <c r="CJ5" s="626"/>
      <c r="CK5" s="626"/>
      <c r="CL5" s="626"/>
      <c r="CM5" s="626"/>
      <c r="CN5" s="626"/>
      <c r="CO5" s="626"/>
      <c r="CP5" s="626"/>
      <c r="CQ5" s="626"/>
      <c r="CR5" s="626"/>
      <c r="CS5" s="626"/>
      <c r="CT5" s="626"/>
      <c r="CU5" s="626"/>
      <c r="CV5" s="626"/>
      <c r="CW5" s="626"/>
      <c r="CX5" s="633"/>
      <c r="CY5" s="626"/>
      <c r="CZ5" s="626"/>
      <c r="DA5" s="626"/>
      <c r="DB5" s="626"/>
      <c r="DC5" s="626"/>
      <c r="DD5" s="626"/>
      <c r="DE5" s="633"/>
      <c r="DF5" s="626"/>
      <c r="DG5" s="626"/>
      <c r="DH5" s="626"/>
      <c r="DI5" s="626"/>
      <c r="DJ5" s="626"/>
      <c r="DK5" s="626"/>
      <c r="DL5" s="633"/>
      <c r="DM5" s="626"/>
      <c r="DN5" s="626"/>
      <c r="DO5" s="626"/>
      <c r="DP5" s="626"/>
      <c r="DQ5" s="626"/>
      <c r="DR5" s="626"/>
      <c r="DS5" s="633"/>
      <c r="DT5" s="626"/>
      <c r="DU5" s="626"/>
      <c r="DV5" s="626"/>
      <c r="DW5" s="626"/>
      <c r="DX5" s="626"/>
      <c r="DY5" s="626"/>
      <c r="DZ5" s="633"/>
      <c r="EA5" s="626"/>
      <c r="EB5" s="626"/>
      <c r="EC5" s="626"/>
      <c r="ED5" s="626"/>
      <c r="EE5" s="626"/>
      <c r="EF5" s="626"/>
      <c r="EG5" s="633"/>
      <c r="EH5" s="626"/>
      <c r="EI5" s="626"/>
      <c r="EJ5" s="626"/>
      <c r="EK5" s="626"/>
      <c r="EL5" s="626"/>
      <c r="EM5" s="626"/>
      <c r="EN5" s="633"/>
      <c r="EO5" s="626"/>
      <c r="EP5" s="626"/>
      <c r="EQ5" s="626"/>
      <c r="ER5" s="626"/>
      <c r="ES5" s="626"/>
      <c r="ET5" s="626"/>
      <c r="EU5" s="633"/>
      <c r="EV5" s="626"/>
      <c r="EW5" s="626"/>
      <c r="EX5" s="626"/>
      <c r="EY5" s="626"/>
      <c r="EZ5" s="626"/>
      <c r="FA5" s="626"/>
      <c r="FB5" s="633"/>
      <c r="FC5" s="626"/>
      <c r="FD5" s="626"/>
      <c r="FE5" s="626"/>
      <c r="FF5" s="626"/>
      <c r="FG5" s="626"/>
      <c r="FH5" s="626"/>
      <c r="FI5" s="633"/>
      <c r="FJ5" s="626"/>
      <c r="FK5" s="626"/>
      <c r="FL5" s="626"/>
      <c r="FM5" s="626"/>
      <c r="FN5" s="626"/>
      <c r="FO5" s="626"/>
      <c r="FP5" s="633"/>
      <c r="FQ5" s="626"/>
      <c r="FR5" s="626"/>
      <c r="FS5" s="626"/>
      <c r="FT5" s="626"/>
      <c r="FU5" s="627"/>
      <c r="FV5" s="625"/>
      <c r="FW5" s="633"/>
      <c r="FX5" s="626"/>
      <c r="FY5" s="626"/>
      <c r="FZ5" s="626"/>
      <c r="GA5" s="626"/>
      <c r="GB5" s="626"/>
      <c r="GC5" s="626"/>
      <c r="GD5" s="633"/>
      <c r="GE5" s="626"/>
      <c r="GF5" s="626"/>
      <c r="GG5" s="626"/>
      <c r="GH5" s="626"/>
      <c r="GI5" s="626"/>
      <c r="GJ5" s="626"/>
      <c r="GK5" s="633"/>
      <c r="GL5" s="626"/>
      <c r="GM5" s="626"/>
      <c r="GN5" s="626"/>
      <c r="GO5" s="626"/>
      <c r="GP5" s="626"/>
      <c r="GQ5" s="626"/>
      <c r="GR5" s="633"/>
      <c r="GS5" s="626"/>
      <c r="GT5" s="626"/>
      <c r="GU5" s="626"/>
      <c r="GV5" s="626"/>
      <c r="GW5" s="626"/>
      <c r="GX5" s="626"/>
      <c r="GY5" s="634"/>
      <c r="GZ5" s="625"/>
      <c r="HA5" s="626"/>
      <c r="HB5" s="626"/>
      <c r="HC5" s="626"/>
      <c r="HD5" s="626"/>
      <c r="HE5" s="626"/>
      <c r="HF5" s="633"/>
      <c r="HG5" s="626"/>
      <c r="HH5" s="626"/>
      <c r="HI5" s="626"/>
      <c r="HJ5" s="626"/>
      <c r="HK5" s="626"/>
      <c r="HL5" s="626"/>
      <c r="HM5" s="633"/>
      <c r="HN5" s="626"/>
      <c r="HO5" s="626"/>
      <c r="HP5" s="626"/>
      <c r="HQ5" s="626"/>
      <c r="HR5" s="626"/>
      <c r="HS5" s="626"/>
      <c r="HT5" s="633"/>
      <c r="HU5" s="626"/>
      <c r="HV5" s="626"/>
      <c r="HW5" s="626"/>
      <c r="HX5" s="626"/>
      <c r="HY5" s="626"/>
      <c r="HZ5" s="626"/>
      <c r="IA5" s="633"/>
      <c r="IB5" s="626"/>
      <c r="IC5" s="626"/>
      <c r="ID5" s="635"/>
      <c r="IE5" s="636"/>
      <c r="IF5" s="637"/>
      <c r="IG5" s="637"/>
      <c r="IH5" s="633"/>
      <c r="II5" s="626"/>
      <c r="IJ5" s="626"/>
      <c r="IK5" s="626"/>
      <c r="IL5" s="626"/>
      <c r="IM5" s="626"/>
      <c r="IN5" s="626"/>
      <c r="IO5" s="633"/>
      <c r="IP5" s="626"/>
      <c r="IQ5" s="626"/>
      <c r="IR5" s="626"/>
      <c r="IS5" s="626"/>
      <c r="IT5" s="626"/>
      <c r="IU5" s="626"/>
      <c r="IV5" s="633"/>
      <c r="IW5" s="626"/>
      <c r="IX5" s="626"/>
      <c r="IY5" s="626"/>
      <c r="IZ5" s="626"/>
      <c r="JA5" s="626"/>
      <c r="JB5" s="626"/>
      <c r="JC5" s="633"/>
      <c r="JD5" s="626"/>
      <c r="JE5" s="626"/>
      <c r="JF5" s="626"/>
      <c r="JG5" s="626"/>
      <c r="JH5" s="626"/>
      <c r="JI5" s="626"/>
      <c r="JJ5" s="633"/>
      <c r="JK5" s="626"/>
      <c r="JL5" s="626"/>
      <c r="JM5" s="626"/>
      <c r="JN5" s="626"/>
      <c r="JO5" s="626"/>
      <c r="JP5" s="626"/>
      <c r="JQ5" s="633"/>
      <c r="JR5" s="626"/>
      <c r="JS5" s="626"/>
      <c r="JT5" s="626"/>
      <c r="JU5" s="626"/>
      <c r="JV5" s="626"/>
      <c r="JW5" s="626"/>
      <c r="JX5" s="633"/>
      <c r="JY5" s="626"/>
      <c r="JZ5" s="626"/>
      <c r="KA5" s="626"/>
      <c r="KB5" s="626"/>
      <c r="KC5" s="626"/>
      <c r="KD5" s="626"/>
      <c r="KE5" s="633"/>
      <c r="KF5" s="626"/>
      <c r="KG5" s="626"/>
      <c r="KH5" s="626"/>
      <c r="KI5" s="626"/>
      <c r="KJ5" s="626"/>
      <c r="KK5" s="628"/>
      <c r="KL5" s="633"/>
      <c r="KM5" s="626"/>
      <c r="KN5" s="626"/>
      <c r="KO5" s="626"/>
      <c r="KP5" s="626"/>
      <c r="KQ5" s="626"/>
      <c r="KR5" s="626"/>
      <c r="KS5" s="633"/>
      <c r="KT5" s="626"/>
      <c r="KU5" s="626"/>
      <c r="KV5" s="626"/>
      <c r="KW5" s="626"/>
      <c r="KX5" s="626"/>
      <c r="KY5" s="626"/>
      <c r="KZ5" s="633"/>
      <c r="LA5" s="626"/>
      <c r="LB5" s="626"/>
      <c r="LC5" s="626"/>
      <c r="LD5" s="626"/>
      <c r="LE5" s="626"/>
      <c r="LF5" s="626"/>
      <c r="LG5" s="633"/>
      <c r="LH5" s="626"/>
      <c r="LI5" s="626"/>
      <c r="LJ5" s="626"/>
      <c r="LK5" s="626"/>
      <c r="LL5" s="626"/>
      <c r="LM5" s="627"/>
      <c r="LN5" s="633"/>
      <c r="LO5" s="626"/>
      <c r="LP5" s="626"/>
      <c r="LQ5" s="626"/>
      <c r="LR5" s="626"/>
      <c r="LS5" s="626"/>
      <c r="LT5" s="626"/>
      <c r="LU5" s="633"/>
      <c r="LV5" s="626"/>
      <c r="LW5" s="626"/>
      <c r="LX5" s="626"/>
      <c r="LY5" s="626"/>
      <c r="LZ5" s="626"/>
      <c r="MA5" s="626"/>
      <c r="MB5" s="633"/>
      <c r="MC5" s="626"/>
      <c r="MD5" s="626"/>
      <c r="ME5" s="626"/>
      <c r="MF5" s="626"/>
      <c r="MG5" s="626"/>
      <c r="MH5" s="626"/>
      <c r="MI5" s="633"/>
      <c r="MJ5" s="626"/>
      <c r="MK5" s="626"/>
      <c r="ML5" s="626"/>
      <c r="MM5" s="626"/>
      <c r="MN5" s="626"/>
      <c r="MO5" s="626"/>
      <c r="MP5" s="633"/>
      <c r="MQ5" s="626"/>
      <c r="MR5" s="626"/>
      <c r="MS5" s="626"/>
      <c r="MT5" s="626"/>
    </row>
    <row r="6" spans="1:358" ht="18.899999999999999" hidden="1" customHeight="1" outlineLevel="1">
      <c r="A6" s="629">
        <v>1</v>
      </c>
      <c r="B6" s="629"/>
      <c r="C6" s="629"/>
      <c r="D6" s="630"/>
      <c r="E6" s="630"/>
      <c r="F6" s="631" t="s">
        <v>648</v>
      </c>
      <c r="G6" s="632">
        <f>SUM(H6:DL6)</f>
        <v>10</v>
      </c>
      <c r="H6" s="625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  <c r="Z6" s="626">
        <v>1</v>
      </c>
      <c r="AA6" s="626">
        <v>1</v>
      </c>
      <c r="AB6" s="626"/>
      <c r="AC6" s="626"/>
      <c r="AD6" s="626"/>
      <c r="AE6" s="626"/>
      <c r="AF6" s="626"/>
      <c r="AG6" s="626">
        <v>1</v>
      </c>
      <c r="AH6" s="626">
        <v>1</v>
      </c>
      <c r="AI6" s="626"/>
      <c r="AJ6" s="626"/>
      <c r="AK6" s="626"/>
      <c r="AL6" s="626"/>
      <c r="AM6" s="626"/>
      <c r="AN6" s="626"/>
      <c r="AO6" s="626"/>
      <c r="AP6" s="626"/>
      <c r="AQ6" s="626"/>
      <c r="AR6" s="626">
        <v>2</v>
      </c>
      <c r="AS6" s="626"/>
      <c r="AT6" s="626"/>
      <c r="AU6" s="626"/>
      <c r="AV6" s="626"/>
      <c r="AW6" s="626"/>
      <c r="AX6" s="626"/>
      <c r="AY6" s="626">
        <v>1</v>
      </c>
      <c r="AZ6" s="626"/>
      <c r="BA6" s="626"/>
      <c r="BB6" s="626"/>
      <c r="BC6" s="626"/>
      <c r="BD6" s="626"/>
      <c r="BE6" s="626"/>
      <c r="BF6" s="626"/>
      <c r="BG6" s="626"/>
      <c r="BH6" s="626">
        <v>3</v>
      </c>
      <c r="BI6" s="638"/>
      <c r="BJ6" s="626"/>
      <c r="BK6" s="626"/>
      <c r="BL6" s="626"/>
      <c r="BM6" s="626"/>
      <c r="BN6" s="626"/>
      <c r="BO6" s="626"/>
      <c r="BP6" s="626"/>
      <c r="BQ6" s="626"/>
      <c r="BR6" s="626"/>
      <c r="BS6" s="626"/>
      <c r="BT6" s="626"/>
      <c r="BU6" s="626"/>
      <c r="BV6" s="626"/>
      <c r="BW6" s="626"/>
      <c r="BX6" s="626"/>
      <c r="BY6" s="626"/>
      <c r="BZ6" s="626"/>
      <c r="CA6" s="626"/>
      <c r="CB6" s="626"/>
      <c r="CC6" s="626"/>
      <c r="CD6" s="626"/>
      <c r="CE6" s="626"/>
      <c r="CF6" s="626"/>
      <c r="CG6" s="626"/>
      <c r="CH6" s="626"/>
      <c r="CI6" s="626"/>
      <c r="CJ6" s="626"/>
      <c r="CK6" s="626"/>
      <c r="CL6" s="626"/>
      <c r="CM6" s="626"/>
      <c r="CN6" s="626"/>
      <c r="CO6" s="626"/>
      <c r="CP6" s="626"/>
      <c r="CQ6" s="626"/>
      <c r="CR6" s="626"/>
      <c r="CS6" s="626"/>
      <c r="CT6" s="626"/>
      <c r="CU6" s="626"/>
      <c r="CV6" s="626"/>
      <c r="CW6" s="626"/>
      <c r="CX6" s="633"/>
      <c r="CY6" s="626"/>
      <c r="CZ6" s="626"/>
      <c r="DA6" s="626"/>
      <c r="DB6" s="626"/>
      <c r="DC6" s="626"/>
      <c r="DD6" s="626"/>
      <c r="DE6" s="633"/>
      <c r="DF6" s="626"/>
      <c r="DG6" s="626"/>
      <c r="DH6" s="626"/>
      <c r="DI6" s="626"/>
      <c r="DJ6" s="626"/>
      <c r="DK6" s="626"/>
      <c r="DL6" s="633"/>
      <c r="DM6" s="626"/>
      <c r="DN6" s="626"/>
      <c r="DO6" s="626"/>
      <c r="DP6" s="626"/>
      <c r="DQ6" s="626"/>
      <c r="DR6" s="626"/>
      <c r="DS6" s="633"/>
      <c r="DT6" s="626"/>
      <c r="DU6" s="626"/>
      <c r="DV6" s="626"/>
      <c r="DW6" s="626"/>
      <c r="DX6" s="626"/>
      <c r="DY6" s="626"/>
      <c r="DZ6" s="633"/>
      <c r="EA6" s="626"/>
      <c r="EB6" s="626"/>
      <c r="EC6" s="626"/>
      <c r="ED6" s="626"/>
      <c r="EE6" s="626"/>
      <c r="EF6" s="626"/>
      <c r="EG6" s="633"/>
      <c r="EH6" s="626"/>
      <c r="EI6" s="626"/>
      <c r="EJ6" s="626"/>
      <c r="EK6" s="626"/>
      <c r="EL6" s="626"/>
      <c r="EM6" s="626"/>
      <c r="EN6" s="633"/>
      <c r="EO6" s="626"/>
      <c r="EP6" s="626"/>
      <c r="EQ6" s="626"/>
      <c r="ER6" s="626"/>
      <c r="ES6" s="626"/>
      <c r="ET6" s="626"/>
      <c r="EU6" s="633"/>
      <c r="EV6" s="626"/>
      <c r="EW6" s="626"/>
      <c r="EX6" s="626"/>
      <c r="EY6" s="626"/>
      <c r="EZ6" s="626"/>
      <c r="FA6" s="626"/>
      <c r="FB6" s="633"/>
      <c r="FC6" s="626"/>
      <c r="FD6" s="626"/>
      <c r="FE6" s="626"/>
      <c r="FF6" s="626"/>
      <c r="FG6" s="626"/>
      <c r="FH6" s="626"/>
      <c r="FI6" s="633"/>
      <c r="FJ6" s="626"/>
      <c r="FK6" s="626"/>
      <c r="FL6" s="626"/>
      <c r="FM6" s="626"/>
      <c r="FN6" s="626"/>
      <c r="FO6" s="626"/>
      <c r="FP6" s="633"/>
      <c r="FQ6" s="626"/>
      <c r="FR6" s="626"/>
      <c r="FS6" s="626"/>
      <c r="FT6" s="626"/>
      <c r="FU6" s="627"/>
      <c r="FV6" s="625"/>
      <c r="FW6" s="633"/>
      <c r="FX6" s="626"/>
      <c r="FY6" s="626"/>
      <c r="FZ6" s="626"/>
      <c r="GA6" s="626"/>
      <c r="GB6" s="626"/>
      <c r="GC6" s="626"/>
      <c r="GD6" s="633"/>
      <c r="GE6" s="626"/>
      <c r="GF6" s="626"/>
      <c r="GG6" s="626"/>
      <c r="GH6" s="626"/>
      <c r="GI6" s="626"/>
      <c r="GJ6" s="626"/>
      <c r="GK6" s="633"/>
      <c r="GL6" s="626"/>
      <c r="GM6" s="626"/>
      <c r="GN6" s="626"/>
      <c r="GO6" s="626"/>
      <c r="GP6" s="626"/>
      <c r="GQ6" s="626"/>
      <c r="GR6" s="633"/>
      <c r="GS6" s="626"/>
      <c r="GT6" s="626"/>
      <c r="GU6" s="626"/>
      <c r="GV6" s="626"/>
      <c r="GW6" s="626"/>
      <c r="GX6" s="626"/>
      <c r="GY6" s="634"/>
      <c r="GZ6" s="625"/>
      <c r="HA6" s="626"/>
      <c r="HB6" s="626"/>
      <c r="HC6" s="626"/>
      <c r="HD6" s="626"/>
      <c r="HE6" s="626"/>
      <c r="HF6" s="633"/>
      <c r="HG6" s="626"/>
      <c r="HH6" s="626"/>
      <c r="HI6" s="626"/>
      <c r="HJ6" s="626"/>
      <c r="HK6" s="626"/>
      <c r="HL6" s="626"/>
      <c r="HM6" s="633"/>
      <c r="HN6" s="626"/>
      <c r="HO6" s="626"/>
      <c r="HP6" s="626"/>
      <c r="HQ6" s="626"/>
      <c r="HR6" s="626"/>
      <c r="HS6" s="626"/>
      <c r="HT6" s="633"/>
      <c r="HU6" s="626"/>
      <c r="HV6" s="626"/>
      <c r="HW6" s="626"/>
      <c r="HX6" s="626"/>
      <c r="HY6" s="626"/>
      <c r="HZ6" s="626"/>
      <c r="IA6" s="633"/>
      <c r="IB6" s="626"/>
      <c r="IC6" s="626"/>
      <c r="ID6" s="635"/>
      <c r="IE6" s="636"/>
      <c r="IF6" s="637"/>
      <c r="IG6" s="637"/>
      <c r="IH6" s="633"/>
      <c r="II6" s="626"/>
      <c r="IJ6" s="626"/>
      <c r="IK6" s="626"/>
      <c r="IL6" s="626"/>
      <c r="IM6" s="626"/>
      <c r="IN6" s="626"/>
      <c r="IO6" s="633"/>
      <c r="IP6" s="626"/>
      <c r="IQ6" s="626"/>
      <c r="IR6" s="626"/>
      <c r="IS6" s="626"/>
      <c r="IT6" s="626"/>
      <c r="IU6" s="626"/>
      <c r="IV6" s="633"/>
      <c r="IW6" s="626"/>
      <c r="IX6" s="626"/>
      <c r="IY6" s="626"/>
      <c r="IZ6" s="626"/>
      <c r="JA6" s="626"/>
      <c r="JB6" s="626"/>
      <c r="JC6" s="633"/>
      <c r="JD6" s="626"/>
      <c r="JE6" s="626"/>
      <c r="JF6" s="626"/>
      <c r="JG6" s="626"/>
      <c r="JH6" s="626"/>
      <c r="JI6" s="626"/>
      <c r="JJ6" s="633"/>
      <c r="JK6" s="626"/>
      <c r="JL6" s="626"/>
      <c r="JM6" s="626"/>
      <c r="JN6" s="626"/>
      <c r="JO6" s="626"/>
      <c r="JP6" s="626"/>
      <c r="JQ6" s="633"/>
      <c r="JR6" s="626"/>
      <c r="JS6" s="626"/>
      <c r="JT6" s="626"/>
      <c r="JU6" s="626"/>
      <c r="JV6" s="626"/>
      <c r="JW6" s="626"/>
      <c r="JX6" s="633"/>
      <c r="JY6" s="626"/>
      <c r="JZ6" s="626"/>
      <c r="KA6" s="626"/>
      <c r="KB6" s="626"/>
      <c r="KC6" s="626"/>
      <c r="KD6" s="626"/>
      <c r="KE6" s="633"/>
      <c r="KF6" s="626"/>
      <c r="KG6" s="626"/>
      <c r="KH6" s="626"/>
      <c r="KI6" s="626"/>
      <c r="KJ6" s="626"/>
      <c r="KK6" s="628"/>
      <c r="KL6" s="633"/>
      <c r="KM6" s="626"/>
      <c r="KN6" s="626"/>
      <c r="KO6" s="626"/>
      <c r="KP6" s="626"/>
      <c r="KQ6" s="626"/>
      <c r="KR6" s="626"/>
      <c r="KS6" s="633"/>
      <c r="KT6" s="626"/>
      <c r="KU6" s="626"/>
      <c r="KV6" s="626"/>
      <c r="KW6" s="626"/>
      <c r="KX6" s="626"/>
      <c r="KY6" s="626"/>
      <c r="KZ6" s="633"/>
      <c r="LA6" s="626"/>
      <c r="LB6" s="626"/>
      <c r="LC6" s="626"/>
      <c r="LD6" s="626"/>
      <c r="LE6" s="626"/>
      <c r="LF6" s="626"/>
      <c r="LG6" s="633"/>
      <c r="LH6" s="626"/>
      <c r="LI6" s="626"/>
      <c r="LJ6" s="626"/>
      <c r="LK6" s="626"/>
      <c r="LL6" s="626"/>
      <c r="LM6" s="627"/>
      <c r="LN6" s="633"/>
      <c r="LO6" s="626"/>
      <c r="LP6" s="626"/>
      <c r="LQ6" s="626"/>
      <c r="LR6" s="626"/>
      <c r="LS6" s="626"/>
      <c r="LT6" s="626"/>
      <c r="LU6" s="633"/>
      <c r="LV6" s="626"/>
      <c r="LW6" s="626"/>
      <c r="LX6" s="626"/>
      <c r="LY6" s="626"/>
      <c r="LZ6" s="626"/>
      <c r="MA6" s="626"/>
      <c r="MB6" s="633"/>
      <c r="MC6" s="626"/>
      <c r="MD6" s="626"/>
      <c r="ME6" s="626"/>
      <c r="MF6" s="626"/>
      <c r="MG6" s="626"/>
      <c r="MH6" s="626"/>
      <c r="MI6" s="633"/>
      <c r="MJ6" s="626"/>
      <c r="MK6" s="626"/>
      <c r="ML6" s="626"/>
      <c r="MM6" s="626"/>
      <c r="MN6" s="626"/>
      <c r="MO6" s="626"/>
      <c r="MP6" s="633"/>
      <c r="MQ6" s="626"/>
      <c r="MR6" s="626"/>
      <c r="MS6" s="626"/>
      <c r="MT6" s="626"/>
    </row>
    <row r="7" spans="1:358" ht="18.899999999999999" hidden="1" customHeight="1" outlineLevel="1">
      <c r="A7" s="629">
        <v>1</v>
      </c>
      <c r="B7" s="629">
        <v>2</v>
      </c>
      <c r="C7" s="629"/>
      <c r="D7" s="630"/>
      <c r="E7" s="639" t="s">
        <v>649</v>
      </c>
      <c r="F7" s="631" t="s">
        <v>650</v>
      </c>
      <c r="G7" s="632">
        <v>70</v>
      </c>
      <c r="H7" s="625"/>
      <c r="I7" s="626"/>
      <c r="J7" s="626"/>
      <c r="K7" s="626"/>
      <c r="L7" s="626"/>
      <c r="M7" s="626"/>
      <c r="N7" s="626"/>
      <c r="O7" s="626"/>
      <c r="P7" s="626"/>
      <c r="Q7" s="626"/>
      <c r="R7" s="626"/>
      <c r="S7" s="640"/>
      <c r="T7" s="640"/>
      <c r="U7" s="640"/>
      <c r="V7" s="626"/>
      <c r="W7" s="626"/>
      <c r="X7" s="626"/>
      <c r="Y7" s="626"/>
      <c r="Z7" s="626"/>
      <c r="AA7" s="626"/>
      <c r="AB7" s="626"/>
      <c r="AC7" s="626"/>
      <c r="AD7" s="626"/>
      <c r="AE7" s="626"/>
      <c r="AF7" s="626"/>
      <c r="AG7" s="626"/>
      <c r="AH7" s="626"/>
      <c r="AI7" s="626"/>
      <c r="AJ7" s="626"/>
      <c r="AK7" s="626">
        <v>10</v>
      </c>
      <c r="AL7" s="626">
        <v>20</v>
      </c>
      <c r="AM7" s="626"/>
      <c r="AN7" s="626">
        <v>20</v>
      </c>
      <c r="AO7" s="626"/>
      <c r="AP7" s="626">
        <v>20</v>
      </c>
      <c r="AQ7" s="626"/>
      <c r="AR7" s="626"/>
      <c r="AS7" s="626"/>
      <c r="AT7" s="626"/>
      <c r="AU7" s="626"/>
      <c r="AV7" s="626"/>
      <c r="AW7" s="626"/>
      <c r="AX7" s="626"/>
      <c r="AY7" s="626"/>
      <c r="AZ7" s="626"/>
      <c r="BA7" s="626"/>
      <c r="BB7" s="626"/>
      <c r="BC7" s="626"/>
      <c r="BD7" s="626"/>
      <c r="BE7" s="626"/>
      <c r="BF7" s="626"/>
      <c r="BG7" s="626"/>
      <c r="BH7" s="626"/>
      <c r="BI7" s="626"/>
      <c r="BJ7" s="626"/>
      <c r="BK7" s="626"/>
      <c r="BL7" s="626"/>
      <c r="BM7" s="626"/>
      <c r="BN7" s="626"/>
      <c r="BO7" s="626"/>
      <c r="BP7" s="626"/>
      <c r="BQ7" s="626"/>
      <c r="BR7" s="626"/>
      <c r="BS7" s="626"/>
      <c r="BT7" s="626"/>
      <c r="BU7" s="626"/>
      <c r="BV7" s="626"/>
      <c r="BW7" s="626"/>
      <c r="BX7" s="626"/>
      <c r="BY7" s="626"/>
      <c r="BZ7" s="626"/>
      <c r="CA7" s="626"/>
      <c r="CB7" s="626"/>
      <c r="CC7" s="626"/>
      <c r="CD7" s="626"/>
      <c r="CE7" s="626"/>
      <c r="CF7" s="626"/>
      <c r="CG7" s="626"/>
      <c r="CH7" s="626"/>
      <c r="CI7" s="626"/>
      <c r="CJ7" s="626"/>
      <c r="CK7" s="626"/>
      <c r="CL7" s="626"/>
      <c r="CM7" s="626"/>
      <c r="CN7" s="626"/>
      <c r="CO7" s="626"/>
      <c r="CP7" s="626"/>
      <c r="CQ7" s="626"/>
      <c r="CR7" s="626"/>
      <c r="CS7" s="626"/>
      <c r="CT7" s="626"/>
      <c r="CU7" s="626"/>
      <c r="CV7" s="626"/>
      <c r="CW7" s="626"/>
      <c r="CX7" s="633"/>
      <c r="CY7" s="626"/>
      <c r="CZ7" s="626"/>
      <c r="DA7" s="626"/>
      <c r="DB7" s="626"/>
      <c r="DC7" s="626"/>
      <c r="DD7" s="626"/>
      <c r="DE7" s="633"/>
      <c r="DF7" s="626"/>
      <c r="DG7" s="626"/>
      <c r="DH7" s="626"/>
      <c r="DI7" s="626"/>
      <c r="DJ7" s="626"/>
      <c r="DK7" s="626"/>
      <c r="DL7" s="633"/>
      <c r="DM7" s="626"/>
      <c r="DN7" s="626"/>
      <c r="DO7" s="626"/>
      <c r="DP7" s="626"/>
      <c r="DQ7" s="626"/>
      <c r="DR7" s="626"/>
      <c r="DS7" s="633"/>
      <c r="DT7" s="626"/>
      <c r="DU7" s="626"/>
      <c r="DV7" s="626"/>
      <c r="DW7" s="626"/>
      <c r="DX7" s="626"/>
      <c r="DY7" s="626"/>
      <c r="DZ7" s="633"/>
      <c r="EA7" s="626"/>
      <c r="EB7" s="626"/>
      <c r="EC7" s="626"/>
      <c r="ED7" s="626"/>
      <c r="EE7" s="626"/>
      <c r="EF7" s="626"/>
      <c r="EG7" s="633"/>
      <c r="EH7" s="626"/>
      <c r="EI7" s="626"/>
      <c r="EJ7" s="626"/>
      <c r="EK7" s="626"/>
      <c r="EL7" s="626"/>
      <c r="EM7" s="626"/>
      <c r="EN7" s="633"/>
      <c r="EO7" s="626"/>
      <c r="EP7" s="626"/>
      <c r="EQ7" s="626"/>
      <c r="ER7" s="626"/>
      <c r="ES7" s="626"/>
      <c r="ET7" s="626"/>
      <c r="EU7" s="633"/>
      <c r="EV7" s="626"/>
      <c r="EW7" s="626"/>
      <c r="EX7" s="626"/>
      <c r="EY7" s="626"/>
      <c r="EZ7" s="626"/>
      <c r="FA7" s="626"/>
      <c r="FB7" s="633"/>
      <c r="FC7" s="626"/>
      <c r="FD7" s="626"/>
      <c r="FE7" s="626"/>
      <c r="FF7" s="626"/>
      <c r="FG7" s="626"/>
      <c r="FH7" s="626"/>
      <c r="FI7" s="633"/>
      <c r="FJ7" s="626"/>
      <c r="FK7" s="626"/>
      <c r="FL7" s="626"/>
      <c r="FM7" s="626"/>
      <c r="FN7" s="626"/>
      <c r="FO7" s="626"/>
      <c r="FP7" s="633"/>
      <c r="FQ7" s="626"/>
      <c r="FR7" s="626"/>
      <c r="FS7" s="626"/>
      <c r="FT7" s="626"/>
      <c r="FU7" s="627"/>
      <c r="FV7" s="625"/>
      <c r="FW7" s="633"/>
      <c r="FX7" s="626"/>
      <c r="FY7" s="626"/>
      <c r="FZ7" s="626"/>
      <c r="GA7" s="626"/>
      <c r="GB7" s="626"/>
      <c r="GC7" s="626"/>
      <c r="GD7" s="633"/>
      <c r="GE7" s="626"/>
      <c r="GF7" s="626"/>
      <c r="GG7" s="626"/>
      <c r="GH7" s="626"/>
      <c r="GI7" s="626"/>
      <c r="GJ7" s="626"/>
      <c r="GK7" s="633"/>
      <c r="GL7" s="626"/>
      <c r="GM7" s="626"/>
      <c r="GN7" s="626"/>
      <c r="GO7" s="626"/>
      <c r="GP7" s="626"/>
      <c r="GQ7" s="626"/>
      <c r="GR7" s="633"/>
      <c r="GS7" s="626"/>
      <c r="GT7" s="626"/>
      <c r="GU7" s="626"/>
      <c r="GV7" s="626"/>
      <c r="GW7" s="626"/>
      <c r="GX7" s="626"/>
      <c r="GY7" s="634"/>
      <c r="GZ7" s="625"/>
      <c r="HA7" s="626"/>
      <c r="HB7" s="626"/>
      <c r="HC7" s="626"/>
      <c r="HD7" s="626"/>
      <c r="HE7" s="626"/>
      <c r="HF7" s="633"/>
      <c r="HG7" s="626"/>
      <c r="HH7" s="626"/>
      <c r="HI7" s="626"/>
      <c r="HJ7" s="626"/>
      <c r="HK7" s="626"/>
      <c r="HL7" s="626"/>
      <c r="HM7" s="633"/>
      <c r="HN7" s="626"/>
      <c r="HO7" s="626"/>
      <c r="HP7" s="626"/>
      <c r="HQ7" s="626"/>
      <c r="HR7" s="626"/>
      <c r="HS7" s="626"/>
      <c r="HT7" s="633"/>
      <c r="HU7" s="626"/>
      <c r="HV7" s="626"/>
      <c r="HW7" s="626"/>
      <c r="HX7" s="626"/>
      <c r="HY7" s="626"/>
      <c r="HZ7" s="626"/>
      <c r="IA7" s="633"/>
      <c r="IB7" s="626"/>
      <c r="IC7" s="626"/>
      <c r="ID7" s="635"/>
      <c r="IE7" s="636"/>
      <c r="IF7" s="637"/>
      <c r="IG7" s="637"/>
      <c r="IH7" s="633"/>
      <c r="II7" s="626"/>
      <c r="IJ7" s="626"/>
      <c r="IK7" s="626"/>
      <c r="IL7" s="626"/>
      <c r="IM7" s="626"/>
      <c r="IN7" s="626"/>
      <c r="IO7" s="633"/>
      <c r="IP7" s="626"/>
      <c r="IQ7" s="626"/>
      <c r="IR7" s="626"/>
      <c r="IS7" s="626"/>
      <c r="IT7" s="626"/>
      <c r="IU7" s="626"/>
      <c r="IV7" s="633"/>
      <c r="IW7" s="626"/>
      <c r="IX7" s="626"/>
      <c r="IY7" s="626"/>
      <c r="IZ7" s="626"/>
      <c r="JA7" s="626"/>
      <c r="JB7" s="626"/>
      <c r="JC7" s="633"/>
      <c r="JD7" s="626"/>
      <c r="JE7" s="626"/>
      <c r="JF7" s="626"/>
      <c r="JG7" s="626"/>
      <c r="JH7" s="626"/>
      <c r="JI7" s="626"/>
      <c r="JJ7" s="633"/>
      <c r="JK7" s="626"/>
      <c r="JL7" s="626"/>
      <c r="JM7" s="626"/>
      <c r="JN7" s="626"/>
      <c r="JO7" s="626"/>
      <c r="JP7" s="626"/>
      <c r="JQ7" s="633"/>
      <c r="JR7" s="626"/>
      <c r="JS7" s="626"/>
      <c r="JT7" s="626"/>
      <c r="JU7" s="626"/>
      <c r="JV7" s="626"/>
      <c r="JW7" s="626"/>
      <c r="JX7" s="633"/>
      <c r="JY7" s="626"/>
      <c r="JZ7" s="626"/>
      <c r="KA7" s="626"/>
      <c r="KB7" s="626"/>
      <c r="KC7" s="626"/>
      <c r="KD7" s="626"/>
      <c r="KE7" s="633"/>
      <c r="KF7" s="626"/>
      <c r="KG7" s="626"/>
      <c r="KH7" s="626"/>
      <c r="KI7" s="626"/>
      <c r="KJ7" s="626"/>
      <c r="KK7" s="628"/>
      <c r="KL7" s="633"/>
      <c r="KM7" s="626"/>
      <c r="KN7" s="626"/>
      <c r="KO7" s="626"/>
      <c r="KP7" s="626"/>
      <c r="KQ7" s="626"/>
      <c r="KR7" s="626"/>
      <c r="KS7" s="633"/>
      <c r="KT7" s="626"/>
      <c r="KU7" s="626"/>
      <c r="KV7" s="626"/>
      <c r="KW7" s="626"/>
      <c r="KX7" s="626"/>
      <c r="KY7" s="626"/>
      <c r="KZ7" s="633"/>
      <c r="LA7" s="626"/>
      <c r="LB7" s="626"/>
      <c r="LC7" s="626"/>
      <c r="LD7" s="626"/>
      <c r="LE7" s="626"/>
      <c r="LF7" s="626"/>
      <c r="LG7" s="633"/>
      <c r="LH7" s="626"/>
      <c r="LI7" s="626"/>
      <c r="LJ7" s="626"/>
      <c r="LK7" s="626"/>
      <c r="LL7" s="626"/>
      <c r="LM7" s="627"/>
      <c r="LN7" s="633"/>
      <c r="LO7" s="626"/>
      <c r="LP7" s="626"/>
      <c r="LQ7" s="626"/>
      <c r="LR7" s="626"/>
      <c r="LS7" s="626"/>
      <c r="LT7" s="626"/>
      <c r="LU7" s="633"/>
      <c r="LV7" s="626"/>
      <c r="LW7" s="626"/>
      <c r="LX7" s="626"/>
      <c r="LY7" s="626"/>
      <c r="LZ7" s="626"/>
      <c r="MA7" s="626"/>
      <c r="MB7" s="633"/>
      <c r="MC7" s="626"/>
      <c r="MD7" s="626"/>
      <c r="ME7" s="626"/>
      <c r="MF7" s="626"/>
      <c r="MG7" s="626"/>
      <c r="MH7" s="626"/>
      <c r="MI7" s="633"/>
      <c r="MJ7" s="626"/>
      <c r="MK7" s="626"/>
      <c r="ML7" s="626"/>
      <c r="MM7" s="626"/>
      <c r="MN7" s="626"/>
      <c r="MO7" s="626"/>
      <c r="MP7" s="633"/>
      <c r="MQ7" s="626"/>
      <c r="MR7" s="626"/>
      <c r="MS7" s="626"/>
      <c r="MT7" s="626"/>
    </row>
    <row r="8" spans="1:358" ht="18.899999999999999" hidden="1" customHeight="1" outlineLevel="1">
      <c r="A8" s="629">
        <v>1</v>
      </c>
      <c r="B8" s="629"/>
      <c r="C8" s="629"/>
      <c r="D8" s="630"/>
      <c r="E8" s="630"/>
      <c r="F8" s="631" t="s">
        <v>648</v>
      </c>
      <c r="G8" s="632"/>
      <c r="H8" s="625"/>
      <c r="I8" s="626"/>
      <c r="J8" s="626"/>
      <c r="K8" s="626"/>
      <c r="L8" s="626"/>
      <c r="M8" s="626"/>
      <c r="N8" s="626"/>
      <c r="O8" s="626"/>
      <c r="P8" s="626"/>
      <c r="Q8" s="626"/>
      <c r="R8" s="626"/>
      <c r="S8" s="640"/>
      <c r="T8" s="640"/>
      <c r="U8" s="640"/>
      <c r="V8" s="626"/>
      <c r="W8" s="626"/>
      <c r="X8" s="626"/>
      <c r="Y8" s="626"/>
      <c r="Z8" s="626"/>
      <c r="AA8" s="626"/>
      <c r="AB8" s="626"/>
      <c r="AC8" s="626"/>
      <c r="AD8" s="626"/>
      <c r="AE8" s="626"/>
      <c r="AF8" s="626"/>
      <c r="AG8" s="626"/>
      <c r="AH8" s="626"/>
      <c r="AI8" s="626"/>
      <c r="AJ8" s="626"/>
      <c r="AK8" s="626"/>
      <c r="AL8" s="626"/>
      <c r="AM8" s="626"/>
      <c r="AN8" s="626"/>
      <c r="AO8" s="626"/>
      <c r="AP8" s="626"/>
      <c r="AQ8" s="626">
        <v>2</v>
      </c>
      <c r="AR8" s="638"/>
      <c r="AS8" s="626" t="s">
        <v>651</v>
      </c>
      <c r="AT8" s="626"/>
      <c r="AU8" s="626"/>
      <c r="AV8" s="626" t="s">
        <v>652</v>
      </c>
      <c r="AW8" s="626"/>
      <c r="AX8" s="626"/>
      <c r="AY8" s="626"/>
      <c r="AZ8" s="626"/>
      <c r="BA8" s="626"/>
      <c r="BB8" s="626">
        <v>3</v>
      </c>
      <c r="BC8" s="626"/>
      <c r="BD8" s="626"/>
      <c r="BE8" s="626"/>
      <c r="BF8" s="626"/>
      <c r="BG8" s="626"/>
      <c r="BH8" s="626"/>
      <c r="BI8" s="626"/>
      <c r="BJ8" s="626"/>
      <c r="BK8" s="626"/>
      <c r="BL8" s="626"/>
      <c r="BM8" s="626"/>
      <c r="BN8" s="626"/>
      <c r="BO8" s="626"/>
      <c r="BP8" s="626"/>
      <c r="BQ8" s="626"/>
      <c r="BR8" s="626"/>
      <c r="BS8" s="626"/>
      <c r="BT8" s="626"/>
      <c r="BU8" s="626"/>
      <c r="BV8" s="626"/>
      <c r="BW8" s="626"/>
      <c r="BX8" s="626"/>
      <c r="BY8" s="626"/>
      <c r="BZ8" s="626"/>
      <c r="CA8" s="626"/>
      <c r="CB8" s="626"/>
      <c r="CC8" s="626"/>
      <c r="CD8" s="626"/>
      <c r="CE8" s="626"/>
      <c r="CF8" s="626"/>
      <c r="CG8" s="626"/>
      <c r="CH8" s="626"/>
      <c r="CI8" s="626"/>
      <c r="CJ8" s="626"/>
      <c r="CK8" s="626"/>
      <c r="CL8" s="626"/>
      <c r="CM8" s="626"/>
      <c r="CN8" s="626"/>
      <c r="CO8" s="626"/>
      <c r="CP8" s="626"/>
      <c r="CQ8" s="626"/>
      <c r="CR8" s="626"/>
      <c r="CS8" s="626"/>
      <c r="CT8" s="626"/>
      <c r="CU8" s="626"/>
      <c r="CV8" s="626"/>
      <c r="CW8" s="626"/>
      <c r="CX8" s="633"/>
      <c r="CY8" s="626"/>
      <c r="CZ8" s="626"/>
      <c r="DA8" s="626"/>
      <c r="DB8" s="626"/>
      <c r="DC8" s="626"/>
      <c r="DD8" s="626"/>
      <c r="DE8" s="633"/>
      <c r="DF8" s="626"/>
      <c r="DG8" s="626"/>
      <c r="DH8" s="626"/>
      <c r="DI8" s="626"/>
      <c r="DJ8" s="626"/>
      <c r="DK8" s="626"/>
      <c r="DL8" s="633"/>
      <c r="DM8" s="626"/>
      <c r="DN8" s="626"/>
      <c r="DO8" s="626"/>
      <c r="DP8" s="626"/>
      <c r="DQ8" s="626"/>
      <c r="DR8" s="626"/>
      <c r="DS8" s="633"/>
      <c r="DT8" s="626"/>
      <c r="DU8" s="626"/>
      <c r="DV8" s="626"/>
      <c r="DW8" s="626"/>
      <c r="DX8" s="626"/>
      <c r="DY8" s="626"/>
      <c r="DZ8" s="633"/>
      <c r="EA8" s="626"/>
      <c r="EB8" s="626"/>
      <c r="EC8" s="626"/>
      <c r="ED8" s="626"/>
      <c r="EE8" s="626"/>
      <c r="EF8" s="626"/>
      <c r="EG8" s="633"/>
      <c r="EH8" s="626"/>
      <c r="EI8" s="626"/>
      <c r="EJ8" s="626"/>
      <c r="EK8" s="626"/>
      <c r="EL8" s="626"/>
      <c r="EM8" s="626"/>
      <c r="EN8" s="633"/>
      <c r="EO8" s="626"/>
      <c r="EP8" s="626"/>
      <c r="EQ8" s="626"/>
      <c r="ER8" s="626"/>
      <c r="ES8" s="626"/>
      <c r="ET8" s="626"/>
      <c r="EU8" s="633"/>
      <c r="EV8" s="626"/>
      <c r="EW8" s="626"/>
      <c r="EX8" s="626"/>
      <c r="EY8" s="626"/>
      <c r="EZ8" s="626"/>
      <c r="FA8" s="626"/>
      <c r="FB8" s="633"/>
      <c r="FC8" s="626"/>
      <c r="FD8" s="626"/>
      <c r="FE8" s="626"/>
      <c r="FF8" s="626"/>
      <c r="FG8" s="626"/>
      <c r="FH8" s="626"/>
      <c r="FI8" s="633"/>
      <c r="FJ8" s="626"/>
      <c r="FK8" s="626"/>
      <c r="FL8" s="626"/>
      <c r="FM8" s="626"/>
      <c r="FN8" s="626"/>
      <c r="FO8" s="626"/>
      <c r="FP8" s="633"/>
      <c r="FQ8" s="626"/>
      <c r="FR8" s="626"/>
      <c r="FS8" s="626"/>
      <c r="FT8" s="626"/>
      <c r="FU8" s="627"/>
      <c r="FV8" s="625"/>
      <c r="FW8" s="633"/>
      <c r="FX8" s="626"/>
      <c r="FY8" s="626"/>
      <c r="FZ8" s="626"/>
      <c r="GA8" s="626"/>
      <c r="GB8" s="626"/>
      <c r="GC8" s="626"/>
      <c r="GD8" s="633"/>
      <c r="GE8" s="626"/>
      <c r="GF8" s="626"/>
      <c r="GG8" s="626"/>
      <c r="GH8" s="626"/>
      <c r="GI8" s="626"/>
      <c r="GJ8" s="626"/>
      <c r="GK8" s="633"/>
      <c r="GL8" s="626"/>
      <c r="GM8" s="626"/>
      <c r="GN8" s="626"/>
      <c r="GO8" s="626"/>
      <c r="GP8" s="626"/>
      <c r="GQ8" s="626"/>
      <c r="GR8" s="633"/>
      <c r="GS8" s="626"/>
      <c r="GT8" s="626"/>
      <c r="GU8" s="626"/>
      <c r="GV8" s="626"/>
      <c r="GW8" s="626"/>
      <c r="GX8" s="626"/>
      <c r="GY8" s="634"/>
      <c r="GZ8" s="625"/>
      <c r="HA8" s="626"/>
      <c r="HB8" s="626"/>
      <c r="HC8" s="626"/>
      <c r="HD8" s="626"/>
      <c r="HE8" s="626"/>
      <c r="HF8" s="633"/>
      <c r="HG8" s="626"/>
      <c r="HH8" s="626"/>
      <c r="HI8" s="626"/>
      <c r="HJ8" s="626"/>
      <c r="HK8" s="626"/>
      <c r="HL8" s="626"/>
      <c r="HM8" s="633"/>
      <c r="HN8" s="626"/>
      <c r="HO8" s="626"/>
      <c r="HP8" s="626"/>
      <c r="HQ8" s="626"/>
      <c r="HR8" s="626"/>
      <c r="HS8" s="626"/>
      <c r="HT8" s="633"/>
      <c r="HU8" s="626"/>
      <c r="HV8" s="626"/>
      <c r="HW8" s="626"/>
      <c r="HX8" s="626"/>
      <c r="HY8" s="626"/>
      <c r="HZ8" s="626"/>
      <c r="IA8" s="633"/>
      <c r="IB8" s="626"/>
      <c r="IC8" s="626"/>
      <c r="ID8" s="635"/>
      <c r="IE8" s="636"/>
      <c r="IF8" s="637"/>
      <c r="IG8" s="637"/>
      <c r="IH8" s="633"/>
      <c r="II8" s="626"/>
      <c r="IJ8" s="626"/>
      <c r="IK8" s="626"/>
      <c r="IL8" s="626"/>
      <c r="IM8" s="626"/>
      <c r="IN8" s="626"/>
      <c r="IO8" s="633"/>
      <c r="IP8" s="626"/>
      <c r="IQ8" s="626"/>
      <c r="IR8" s="626"/>
      <c r="IS8" s="626"/>
      <c r="IT8" s="626"/>
      <c r="IU8" s="626"/>
      <c r="IV8" s="633"/>
      <c r="IW8" s="626"/>
      <c r="IX8" s="626"/>
      <c r="IY8" s="626"/>
      <c r="IZ8" s="626"/>
      <c r="JA8" s="626"/>
      <c r="JB8" s="626"/>
      <c r="JC8" s="633"/>
      <c r="JD8" s="626"/>
      <c r="JE8" s="626"/>
      <c r="JF8" s="626"/>
      <c r="JG8" s="626"/>
      <c r="JH8" s="626"/>
      <c r="JI8" s="626"/>
      <c r="JJ8" s="633"/>
      <c r="JK8" s="626"/>
      <c r="JL8" s="626"/>
      <c r="JM8" s="626"/>
      <c r="JN8" s="626"/>
      <c r="JO8" s="626"/>
      <c r="JP8" s="626"/>
      <c r="JQ8" s="633"/>
      <c r="JR8" s="626"/>
      <c r="JS8" s="626"/>
      <c r="JT8" s="626"/>
      <c r="JU8" s="626"/>
      <c r="JV8" s="626"/>
      <c r="JW8" s="626"/>
      <c r="JX8" s="633"/>
      <c r="JY8" s="626"/>
      <c r="JZ8" s="626"/>
      <c r="KA8" s="626"/>
      <c r="KB8" s="626"/>
      <c r="KC8" s="626"/>
      <c r="KD8" s="626"/>
      <c r="KE8" s="633"/>
      <c r="KF8" s="626"/>
      <c r="KG8" s="626"/>
      <c r="KH8" s="626"/>
      <c r="KI8" s="626"/>
      <c r="KJ8" s="626"/>
      <c r="KK8" s="628"/>
      <c r="KL8" s="633"/>
      <c r="KM8" s="626"/>
      <c r="KN8" s="626"/>
      <c r="KO8" s="626"/>
      <c r="KP8" s="626"/>
      <c r="KQ8" s="626"/>
      <c r="KR8" s="626"/>
      <c r="KS8" s="633"/>
      <c r="KT8" s="626"/>
      <c r="KU8" s="626"/>
      <c r="KV8" s="626"/>
      <c r="KW8" s="626"/>
      <c r="KX8" s="626"/>
      <c r="KY8" s="626"/>
      <c r="KZ8" s="633"/>
      <c r="LA8" s="626"/>
      <c r="LB8" s="626"/>
      <c r="LC8" s="626"/>
      <c r="LD8" s="626"/>
      <c r="LE8" s="626"/>
      <c r="LF8" s="626"/>
      <c r="LG8" s="633"/>
      <c r="LH8" s="626"/>
      <c r="LI8" s="626"/>
      <c r="LJ8" s="626"/>
      <c r="LK8" s="626"/>
      <c r="LL8" s="626"/>
      <c r="LM8" s="627"/>
      <c r="LN8" s="633"/>
      <c r="LO8" s="626"/>
      <c r="LP8" s="626"/>
      <c r="LQ8" s="626"/>
      <c r="LR8" s="626"/>
      <c r="LS8" s="626"/>
      <c r="LT8" s="626"/>
      <c r="LU8" s="633"/>
      <c r="LV8" s="626"/>
      <c r="LW8" s="626"/>
      <c r="LX8" s="626"/>
      <c r="LY8" s="626"/>
      <c r="LZ8" s="626"/>
      <c r="MA8" s="626"/>
      <c r="MB8" s="633"/>
      <c r="MC8" s="626"/>
      <c r="MD8" s="626"/>
      <c r="ME8" s="626"/>
      <c r="MF8" s="626"/>
      <c r="MG8" s="626"/>
      <c r="MH8" s="626"/>
      <c r="MI8" s="633"/>
      <c r="MJ8" s="626"/>
      <c r="MK8" s="626"/>
      <c r="ML8" s="626"/>
      <c r="MM8" s="626"/>
      <c r="MN8" s="626"/>
      <c r="MO8" s="626"/>
      <c r="MP8" s="633"/>
      <c r="MQ8" s="626"/>
      <c r="MR8" s="626"/>
      <c r="MS8" s="626"/>
      <c r="MT8" s="626"/>
    </row>
    <row r="9" spans="1:358" ht="18.899999999999999" hidden="1" customHeight="1" outlineLevel="1">
      <c r="A9" s="629">
        <v>1</v>
      </c>
      <c r="B9" s="629">
        <v>3</v>
      </c>
      <c r="C9" s="629"/>
      <c r="D9" s="630"/>
      <c r="E9" s="630" t="s">
        <v>645</v>
      </c>
      <c r="F9" s="631" t="s">
        <v>653</v>
      </c>
      <c r="G9" s="632">
        <f t="shared" ref="G9:G14" si="0">SUM(H9:DL9)</f>
        <v>120</v>
      </c>
      <c r="H9" s="625"/>
      <c r="I9" s="626"/>
      <c r="J9" s="626"/>
      <c r="K9" s="626"/>
      <c r="L9" s="626"/>
      <c r="M9" s="626"/>
      <c r="N9" s="626"/>
      <c r="O9" s="626"/>
      <c r="P9" s="626"/>
      <c r="Q9" s="626"/>
      <c r="R9" s="626"/>
      <c r="S9" s="640"/>
      <c r="T9" s="640"/>
      <c r="U9" s="640"/>
      <c r="V9" s="640"/>
      <c r="W9" s="626"/>
      <c r="X9" s="626"/>
      <c r="Y9" s="626"/>
      <c r="Z9" s="626"/>
      <c r="AA9" s="626"/>
      <c r="AB9" s="626"/>
      <c r="AC9" s="626"/>
      <c r="AD9" s="626"/>
      <c r="AE9" s="626"/>
      <c r="AF9" s="626"/>
      <c r="AG9" s="626"/>
      <c r="AH9" s="626"/>
      <c r="AI9" s="626"/>
      <c r="AJ9" s="626"/>
      <c r="AK9" s="626"/>
      <c r="AL9" s="640"/>
      <c r="AM9" s="626"/>
      <c r="AN9" s="626"/>
      <c r="AO9" s="626"/>
      <c r="AP9" s="626"/>
      <c r="AQ9" s="626"/>
      <c r="AR9" s="626"/>
      <c r="AS9" s="626"/>
      <c r="AT9" s="626"/>
      <c r="AU9" s="626">
        <v>10</v>
      </c>
      <c r="AV9" s="626">
        <v>10</v>
      </c>
      <c r="AW9" s="626">
        <v>10</v>
      </c>
      <c r="AX9" s="626">
        <v>15</v>
      </c>
      <c r="AY9" s="626">
        <v>15</v>
      </c>
      <c r="AZ9" s="626"/>
      <c r="BA9" s="626"/>
      <c r="BB9" s="626">
        <v>15</v>
      </c>
      <c r="BC9" s="626">
        <v>15</v>
      </c>
      <c r="BD9" s="626">
        <v>12</v>
      </c>
      <c r="BE9" s="626"/>
      <c r="BF9" s="626"/>
      <c r="BG9" s="626"/>
      <c r="BH9" s="626"/>
      <c r="BI9" s="626"/>
      <c r="BJ9" s="626"/>
      <c r="BK9" s="626"/>
      <c r="BL9" s="626"/>
      <c r="BM9" s="626"/>
      <c r="BN9" s="626"/>
      <c r="BO9" s="626"/>
      <c r="BP9" s="626"/>
      <c r="BQ9" s="626"/>
      <c r="BR9" s="626"/>
      <c r="BS9" s="626"/>
      <c r="BT9" s="626"/>
      <c r="BU9" s="626"/>
      <c r="BV9" s="626"/>
      <c r="BW9" s="626"/>
      <c r="BX9" s="626"/>
      <c r="BY9" s="626"/>
      <c r="BZ9" s="626"/>
      <c r="CA9" s="626"/>
      <c r="CB9" s="626"/>
      <c r="CC9" s="626"/>
      <c r="CD9" s="626"/>
      <c r="CE9" s="626"/>
      <c r="CF9" s="626"/>
      <c r="CG9" s="626"/>
      <c r="CH9" s="626"/>
      <c r="CI9" s="626"/>
      <c r="CJ9" s="626"/>
      <c r="CK9" s="626"/>
      <c r="CL9" s="626">
        <v>9</v>
      </c>
      <c r="CM9" s="626">
        <v>9</v>
      </c>
      <c r="CN9" s="626"/>
      <c r="CO9" s="626"/>
      <c r="CP9" s="626"/>
      <c r="CQ9" s="626"/>
      <c r="CR9" s="626"/>
      <c r="CS9" s="626"/>
      <c r="CT9" s="626"/>
      <c r="CU9" s="626"/>
      <c r="CV9" s="626"/>
      <c r="CW9" s="626"/>
      <c r="CX9" s="633"/>
      <c r="CY9" s="626"/>
      <c r="CZ9" s="626"/>
      <c r="DA9" s="626"/>
      <c r="DB9" s="626"/>
      <c r="DC9" s="626"/>
      <c r="DD9" s="626"/>
      <c r="DE9" s="633"/>
      <c r="DF9" s="626"/>
      <c r="DG9" s="626"/>
      <c r="DH9" s="626"/>
      <c r="DI9" s="626"/>
      <c r="DJ9" s="626"/>
      <c r="DK9" s="626"/>
      <c r="DL9" s="633"/>
      <c r="DM9" s="626"/>
      <c r="DN9" s="626"/>
      <c r="DO9" s="626"/>
      <c r="DP9" s="626"/>
      <c r="DQ9" s="626"/>
      <c r="DR9" s="626"/>
      <c r="DS9" s="633"/>
      <c r="DT9" s="626"/>
      <c r="DU9" s="626"/>
      <c r="DV9" s="626"/>
      <c r="DW9" s="626"/>
      <c r="DX9" s="626"/>
      <c r="DY9" s="626"/>
      <c r="DZ9" s="633"/>
      <c r="EA9" s="626"/>
      <c r="EB9" s="626"/>
      <c r="EC9" s="626"/>
      <c r="ED9" s="626"/>
      <c r="EE9" s="626"/>
      <c r="EF9" s="626"/>
      <c r="EG9" s="633"/>
      <c r="EH9" s="626"/>
      <c r="EI9" s="626"/>
      <c r="EJ9" s="626"/>
      <c r="EK9" s="626"/>
      <c r="EL9" s="626"/>
      <c r="EM9" s="626"/>
      <c r="EN9" s="633"/>
      <c r="EO9" s="626"/>
      <c r="EP9" s="626"/>
      <c r="EQ9" s="626"/>
      <c r="ER9" s="626"/>
      <c r="ES9" s="626"/>
      <c r="ET9" s="626"/>
      <c r="EU9" s="633"/>
      <c r="EV9" s="626"/>
      <c r="EW9" s="626"/>
      <c r="EX9" s="626"/>
      <c r="EY9" s="626"/>
      <c r="EZ9" s="626"/>
      <c r="FA9" s="626"/>
      <c r="FB9" s="633"/>
      <c r="FC9" s="626"/>
      <c r="FD9" s="626"/>
      <c r="FE9" s="626"/>
      <c r="FF9" s="626"/>
      <c r="FG9" s="626"/>
      <c r="FH9" s="626"/>
      <c r="FI9" s="633"/>
      <c r="FJ9" s="626"/>
      <c r="FK9" s="626"/>
      <c r="FL9" s="626"/>
      <c r="FM9" s="626"/>
      <c r="FN9" s="626"/>
      <c r="FO9" s="626"/>
      <c r="FP9" s="633"/>
      <c r="FQ9" s="626"/>
      <c r="FR9" s="626"/>
      <c r="FS9" s="626"/>
      <c r="FT9" s="626"/>
      <c r="FU9" s="627"/>
      <c r="FV9" s="625"/>
      <c r="FW9" s="633"/>
      <c r="FX9" s="626"/>
      <c r="FY9" s="626"/>
      <c r="FZ9" s="626"/>
      <c r="GA9" s="626"/>
      <c r="GB9" s="626"/>
      <c r="GC9" s="626"/>
      <c r="GD9" s="633"/>
      <c r="GE9" s="626"/>
      <c r="GF9" s="626"/>
      <c r="GG9" s="626"/>
      <c r="GH9" s="626"/>
      <c r="GI9" s="626"/>
      <c r="GJ9" s="626"/>
      <c r="GK9" s="633"/>
      <c r="GL9" s="626"/>
      <c r="GM9" s="626"/>
      <c r="GN9" s="626"/>
      <c r="GO9" s="626"/>
      <c r="GP9" s="626"/>
      <c r="GQ9" s="626"/>
      <c r="GR9" s="633"/>
      <c r="GS9" s="626"/>
      <c r="GT9" s="626"/>
      <c r="GU9" s="626"/>
      <c r="GV9" s="626"/>
      <c r="GW9" s="626"/>
      <c r="GX9" s="626"/>
      <c r="GY9" s="634"/>
      <c r="GZ9" s="625"/>
      <c r="HA9" s="626"/>
      <c r="HB9" s="626"/>
      <c r="HC9" s="626"/>
      <c r="HD9" s="626"/>
      <c r="HE9" s="626"/>
      <c r="HF9" s="633"/>
      <c r="HG9" s="626"/>
      <c r="HH9" s="626"/>
      <c r="HI9" s="626"/>
      <c r="HJ9" s="626"/>
      <c r="HK9" s="626"/>
      <c r="HL9" s="626"/>
      <c r="HM9" s="633"/>
      <c r="HN9" s="626"/>
      <c r="HO9" s="626"/>
      <c r="HP9" s="626"/>
      <c r="HQ9" s="626"/>
      <c r="HR9" s="626"/>
      <c r="HS9" s="626"/>
      <c r="HT9" s="633"/>
      <c r="HU9" s="626"/>
      <c r="HV9" s="626"/>
      <c r="HW9" s="626"/>
      <c r="HX9" s="626"/>
      <c r="HY9" s="626"/>
      <c r="HZ9" s="626"/>
      <c r="IA9" s="633"/>
      <c r="IB9" s="626"/>
      <c r="IC9" s="626"/>
      <c r="ID9" s="635"/>
      <c r="IE9" s="636"/>
      <c r="IF9" s="637"/>
      <c r="IG9" s="637"/>
      <c r="IH9" s="633"/>
      <c r="II9" s="626"/>
      <c r="IJ9" s="626"/>
      <c r="IK9" s="626"/>
      <c r="IL9" s="626"/>
      <c r="IM9" s="626"/>
      <c r="IN9" s="626"/>
      <c r="IO9" s="633"/>
      <c r="IP9" s="626"/>
      <c r="IQ9" s="626"/>
      <c r="IR9" s="626"/>
      <c r="IS9" s="626"/>
      <c r="IT9" s="626"/>
      <c r="IU9" s="626"/>
      <c r="IV9" s="633"/>
      <c r="IW9" s="626"/>
      <c r="IX9" s="626"/>
      <c r="IY9" s="626"/>
      <c r="IZ9" s="626"/>
      <c r="JA9" s="626"/>
      <c r="JB9" s="626"/>
      <c r="JC9" s="633"/>
      <c r="JD9" s="626"/>
      <c r="JE9" s="626"/>
      <c r="JF9" s="626"/>
      <c r="JG9" s="626"/>
      <c r="JH9" s="626"/>
      <c r="JI9" s="626"/>
      <c r="JJ9" s="633"/>
      <c r="JK9" s="626"/>
      <c r="JL9" s="626"/>
      <c r="JM9" s="626"/>
      <c r="JN9" s="626"/>
      <c r="JO9" s="626"/>
      <c r="JP9" s="626"/>
      <c r="JQ9" s="633"/>
      <c r="JR9" s="626"/>
      <c r="JS9" s="626"/>
      <c r="JT9" s="626"/>
      <c r="JU9" s="626"/>
      <c r="JV9" s="626"/>
      <c r="JW9" s="626"/>
      <c r="JX9" s="633"/>
      <c r="JY9" s="626"/>
      <c r="JZ9" s="626"/>
      <c r="KA9" s="626"/>
      <c r="KB9" s="626"/>
      <c r="KC9" s="626"/>
      <c r="KD9" s="626"/>
      <c r="KE9" s="633"/>
      <c r="KF9" s="626"/>
      <c r="KG9" s="626"/>
      <c r="KH9" s="626"/>
      <c r="KI9" s="626"/>
      <c r="KJ9" s="626"/>
      <c r="KK9" s="628"/>
      <c r="KL9" s="633"/>
      <c r="KM9" s="626"/>
      <c r="KN9" s="626"/>
      <c r="KO9" s="626"/>
      <c r="KP9" s="626"/>
      <c r="KQ9" s="626"/>
      <c r="KR9" s="626"/>
      <c r="KS9" s="633"/>
      <c r="KT9" s="626"/>
      <c r="KU9" s="626"/>
      <c r="KV9" s="626"/>
      <c r="KW9" s="626"/>
      <c r="KX9" s="626"/>
      <c r="KY9" s="626"/>
      <c r="KZ9" s="633"/>
      <c r="LA9" s="626"/>
      <c r="LB9" s="626"/>
      <c r="LC9" s="626"/>
      <c r="LD9" s="626"/>
      <c r="LE9" s="626"/>
      <c r="LF9" s="626"/>
      <c r="LG9" s="633"/>
      <c r="LH9" s="626"/>
      <c r="LI9" s="626"/>
      <c r="LJ9" s="626"/>
      <c r="LK9" s="626"/>
      <c r="LL9" s="626"/>
      <c r="LM9" s="627"/>
      <c r="LN9" s="633"/>
      <c r="LO9" s="626"/>
      <c r="LP9" s="626"/>
      <c r="LQ9" s="626"/>
      <c r="LR9" s="626"/>
      <c r="LS9" s="626"/>
      <c r="LT9" s="626"/>
      <c r="LU9" s="633"/>
      <c r="LV9" s="626"/>
      <c r="LW9" s="626"/>
      <c r="LX9" s="626"/>
      <c r="LY9" s="626"/>
      <c r="LZ9" s="626"/>
      <c r="MA9" s="626"/>
      <c r="MB9" s="633"/>
      <c r="MC9" s="626"/>
      <c r="MD9" s="626"/>
      <c r="ME9" s="626"/>
      <c r="MF9" s="626"/>
      <c r="MG9" s="626"/>
      <c r="MH9" s="626"/>
      <c r="MI9" s="633"/>
      <c r="MJ9" s="626"/>
      <c r="MK9" s="626"/>
      <c r="ML9" s="626"/>
      <c r="MM9" s="626"/>
      <c r="MN9" s="626"/>
      <c r="MO9" s="626"/>
      <c r="MP9" s="633"/>
      <c r="MQ9" s="626"/>
      <c r="MR9" s="626"/>
      <c r="MS9" s="626"/>
      <c r="MT9" s="626"/>
    </row>
    <row r="10" spans="1:358" ht="18.899999999999999" hidden="1" customHeight="1" outlineLevel="1">
      <c r="A10" s="629">
        <v>1</v>
      </c>
      <c r="B10" s="629"/>
      <c r="C10" s="629"/>
      <c r="D10" s="630"/>
      <c r="E10" s="630"/>
      <c r="F10" s="631" t="s">
        <v>648</v>
      </c>
      <c r="G10" s="632">
        <f t="shared" si="0"/>
        <v>5</v>
      </c>
      <c r="H10" s="625"/>
      <c r="I10" s="626"/>
      <c r="J10" s="626"/>
      <c r="K10" s="626"/>
      <c r="L10" s="626"/>
      <c r="M10" s="626"/>
      <c r="N10" s="626"/>
      <c r="O10" s="626"/>
      <c r="P10" s="626"/>
      <c r="Q10" s="626"/>
      <c r="R10" s="626"/>
      <c r="S10" s="640"/>
      <c r="T10" s="640"/>
      <c r="U10" s="640"/>
      <c r="V10" s="640"/>
      <c r="W10" s="626"/>
      <c r="X10" s="626"/>
      <c r="Y10" s="626"/>
      <c r="Z10" s="626"/>
      <c r="AA10" s="626"/>
      <c r="AB10" s="626"/>
      <c r="AC10" s="626"/>
      <c r="AD10" s="626"/>
      <c r="AE10" s="626"/>
      <c r="AF10" s="626"/>
      <c r="AG10" s="626"/>
      <c r="AH10" s="626"/>
      <c r="AI10" s="626"/>
      <c r="AJ10" s="626"/>
      <c r="AK10" s="626"/>
      <c r="AL10" s="640"/>
      <c r="AM10" s="626"/>
      <c r="AN10" s="626"/>
      <c r="AO10" s="626"/>
      <c r="AP10" s="626"/>
      <c r="AQ10" s="626"/>
      <c r="AR10" s="626"/>
      <c r="AS10" s="640"/>
      <c r="AT10" s="640"/>
      <c r="AU10" s="626"/>
      <c r="AV10" s="626"/>
      <c r="AW10" s="626"/>
      <c r="AX10" s="626"/>
      <c r="AY10" s="626"/>
      <c r="AZ10" s="626"/>
      <c r="BA10" s="626"/>
      <c r="BB10" s="626"/>
      <c r="BC10" s="626"/>
      <c r="BD10" s="626"/>
      <c r="BE10" s="626"/>
      <c r="BF10" s="626"/>
      <c r="BG10" s="626"/>
      <c r="BH10" s="626">
        <v>1</v>
      </c>
      <c r="BI10" s="626"/>
      <c r="BJ10" s="626"/>
      <c r="BK10" s="641" t="s">
        <v>654</v>
      </c>
      <c r="BL10" s="626"/>
      <c r="BM10" s="626"/>
      <c r="BN10" s="626">
        <v>3</v>
      </c>
      <c r="BO10" s="626"/>
      <c r="BP10" s="626"/>
      <c r="BQ10" s="626"/>
      <c r="BR10" s="626"/>
      <c r="BS10" s="626"/>
      <c r="BT10" s="626"/>
      <c r="BU10" s="626"/>
      <c r="BV10" s="626"/>
      <c r="BW10" s="626"/>
      <c r="BX10" s="626"/>
      <c r="BY10" s="626"/>
      <c r="BZ10" s="626"/>
      <c r="CA10" s="626"/>
      <c r="CB10" s="626"/>
      <c r="CC10" s="626"/>
      <c r="CD10" s="626"/>
      <c r="CE10" s="626"/>
      <c r="CF10" s="626"/>
      <c r="CG10" s="626"/>
      <c r="CH10" s="626"/>
      <c r="CI10" s="626"/>
      <c r="CJ10" s="626"/>
      <c r="CK10" s="626"/>
      <c r="CL10" s="626"/>
      <c r="CM10" s="626"/>
      <c r="CN10" s="626"/>
      <c r="CO10" s="626"/>
      <c r="CP10" s="626"/>
      <c r="CQ10" s="626"/>
      <c r="CR10" s="626"/>
      <c r="CS10" s="626"/>
      <c r="CT10" s="626"/>
      <c r="CU10" s="626"/>
      <c r="CV10" s="626">
        <v>1</v>
      </c>
      <c r="CW10" s="626"/>
      <c r="CX10" s="633"/>
      <c r="CY10" s="626"/>
      <c r="CZ10" s="626"/>
      <c r="DA10" s="626"/>
      <c r="DB10" s="626"/>
      <c r="DC10" s="626"/>
      <c r="DD10" s="626"/>
      <c r="DE10" s="633"/>
      <c r="DF10" s="626"/>
      <c r="DG10" s="626"/>
      <c r="DH10" s="626"/>
      <c r="DI10" s="626"/>
      <c r="DJ10" s="626"/>
      <c r="DK10" s="626"/>
      <c r="DL10" s="633"/>
      <c r="DM10" s="626"/>
      <c r="DN10" s="626"/>
      <c r="DO10" s="626"/>
      <c r="DP10" s="626"/>
      <c r="DQ10" s="626"/>
      <c r="DR10" s="626"/>
      <c r="DS10" s="633"/>
      <c r="DT10" s="626"/>
      <c r="DU10" s="626"/>
      <c r="DV10" s="626"/>
      <c r="DW10" s="626"/>
      <c r="DX10" s="626"/>
      <c r="DY10" s="626"/>
      <c r="DZ10" s="633"/>
      <c r="EA10" s="626"/>
      <c r="EB10" s="626"/>
      <c r="EC10" s="626"/>
      <c r="ED10" s="626"/>
      <c r="EE10" s="626"/>
      <c r="EF10" s="626"/>
      <c r="EG10" s="633"/>
      <c r="EH10" s="626"/>
      <c r="EI10" s="626"/>
      <c r="EJ10" s="626"/>
      <c r="EK10" s="626"/>
      <c r="EL10" s="626"/>
      <c r="EM10" s="626"/>
      <c r="EN10" s="633"/>
      <c r="EO10" s="626"/>
      <c r="EP10" s="626"/>
      <c r="EQ10" s="626"/>
      <c r="ER10" s="626"/>
      <c r="ES10" s="626"/>
      <c r="ET10" s="626"/>
      <c r="EU10" s="633"/>
      <c r="EV10" s="626"/>
      <c r="EW10" s="626"/>
      <c r="EX10" s="626"/>
      <c r="EY10" s="626"/>
      <c r="EZ10" s="626"/>
      <c r="FA10" s="626"/>
      <c r="FB10" s="633"/>
      <c r="FC10" s="626"/>
      <c r="FD10" s="626"/>
      <c r="FE10" s="626"/>
      <c r="FF10" s="626"/>
      <c r="FG10" s="626"/>
      <c r="FH10" s="626"/>
      <c r="FI10" s="633"/>
      <c r="FJ10" s="626"/>
      <c r="FK10" s="626"/>
      <c r="FL10" s="626"/>
      <c r="FM10" s="626"/>
      <c r="FN10" s="626"/>
      <c r="FO10" s="626"/>
      <c r="FP10" s="633"/>
      <c r="FQ10" s="626"/>
      <c r="FR10" s="626"/>
      <c r="FS10" s="626"/>
      <c r="FT10" s="626"/>
      <c r="FU10" s="627"/>
      <c r="FV10" s="625"/>
      <c r="FW10" s="633"/>
      <c r="FX10" s="626"/>
      <c r="FY10" s="626"/>
      <c r="FZ10" s="626"/>
      <c r="GA10" s="626"/>
      <c r="GB10" s="626"/>
      <c r="GC10" s="626"/>
      <c r="GD10" s="633"/>
      <c r="GE10" s="626"/>
      <c r="GF10" s="626"/>
      <c r="GG10" s="626"/>
      <c r="GH10" s="626"/>
      <c r="GI10" s="626"/>
      <c r="GJ10" s="626"/>
      <c r="GK10" s="633"/>
      <c r="GL10" s="626"/>
      <c r="GM10" s="626"/>
      <c r="GN10" s="626"/>
      <c r="GO10" s="626"/>
      <c r="GP10" s="626"/>
      <c r="GQ10" s="626"/>
      <c r="GR10" s="633"/>
      <c r="GS10" s="626"/>
      <c r="GT10" s="626"/>
      <c r="GU10" s="626"/>
      <c r="GV10" s="626"/>
      <c r="GW10" s="626"/>
      <c r="GX10" s="626"/>
      <c r="GY10" s="634"/>
      <c r="GZ10" s="625"/>
      <c r="HA10" s="626"/>
      <c r="HB10" s="626"/>
      <c r="HC10" s="626"/>
      <c r="HD10" s="626"/>
      <c r="HE10" s="626"/>
      <c r="HF10" s="633"/>
      <c r="HG10" s="626"/>
      <c r="HH10" s="626"/>
      <c r="HI10" s="626"/>
      <c r="HJ10" s="626"/>
      <c r="HK10" s="626"/>
      <c r="HL10" s="626"/>
      <c r="HM10" s="633"/>
      <c r="HN10" s="626"/>
      <c r="HO10" s="626"/>
      <c r="HP10" s="626"/>
      <c r="HQ10" s="626"/>
      <c r="HR10" s="626"/>
      <c r="HS10" s="626"/>
      <c r="HT10" s="633"/>
      <c r="HU10" s="626"/>
      <c r="HV10" s="626"/>
      <c r="HW10" s="626"/>
      <c r="HX10" s="626"/>
      <c r="HY10" s="626"/>
      <c r="HZ10" s="626"/>
      <c r="IA10" s="633"/>
      <c r="IB10" s="626"/>
      <c r="IC10" s="626"/>
      <c r="ID10" s="635"/>
      <c r="IE10" s="636"/>
      <c r="IF10" s="637"/>
      <c r="IG10" s="637"/>
      <c r="IH10" s="633"/>
      <c r="II10" s="626"/>
      <c r="IJ10" s="626"/>
      <c r="IK10" s="626"/>
      <c r="IL10" s="626"/>
      <c r="IM10" s="626"/>
      <c r="IN10" s="626"/>
      <c r="IO10" s="633"/>
      <c r="IP10" s="626"/>
      <c r="IQ10" s="626"/>
      <c r="IR10" s="626"/>
      <c r="IS10" s="626"/>
      <c r="IT10" s="626"/>
      <c r="IU10" s="626"/>
      <c r="IV10" s="633"/>
      <c r="IW10" s="626"/>
      <c r="IX10" s="626"/>
      <c r="IY10" s="626"/>
      <c r="IZ10" s="626"/>
      <c r="JA10" s="626"/>
      <c r="JB10" s="626"/>
      <c r="JC10" s="633"/>
      <c r="JD10" s="626"/>
      <c r="JE10" s="626"/>
      <c r="JF10" s="626"/>
      <c r="JG10" s="626"/>
      <c r="JH10" s="626"/>
      <c r="JI10" s="626"/>
      <c r="JJ10" s="633"/>
      <c r="JK10" s="626"/>
      <c r="JL10" s="626"/>
      <c r="JM10" s="626"/>
      <c r="JN10" s="626"/>
      <c r="JO10" s="626"/>
      <c r="JP10" s="626"/>
      <c r="JQ10" s="633"/>
      <c r="JR10" s="626"/>
      <c r="JS10" s="626"/>
      <c r="JT10" s="626"/>
      <c r="JU10" s="626"/>
      <c r="JV10" s="626"/>
      <c r="JW10" s="626"/>
      <c r="JX10" s="633"/>
      <c r="JY10" s="626"/>
      <c r="JZ10" s="626"/>
      <c r="KA10" s="626"/>
      <c r="KB10" s="626"/>
      <c r="KC10" s="626"/>
      <c r="KD10" s="626"/>
      <c r="KE10" s="633"/>
      <c r="KF10" s="626"/>
      <c r="KG10" s="626"/>
      <c r="KH10" s="626"/>
      <c r="KI10" s="626"/>
      <c r="KJ10" s="626"/>
      <c r="KK10" s="628"/>
      <c r="KL10" s="633"/>
      <c r="KM10" s="626"/>
      <c r="KN10" s="626"/>
      <c r="KO10" s="626"/>
      <c r="KP10" s="626"/>
      <c r="KQ10" s="626"/>
      <c r="KR10" s="626"/>
      <c r="KS10" s="633"/>
      <c r="KT10" s="626"/>
      <c r="KU10" s="626"/>
      <c r="KV10" s="626"/>
      <c r="KW10" s="626"/>
      <c r="KX10" s="626"/>
      <c r="KY10" s="626"/>
      <c r="KZ10" s="633"/>
      <c r="LA10" s="626"/>
      <c r="LB10" s="626"/>
      <c r="LC10" s="626"/>
      <c r="LD10" s="626"/>
      <c r="LE10" s="626"/>
      <c r="LF10" s="626"/>
      <c r="LG10" s="633"/>
      <c r="LH10" s="626"/>
      <c r="LI10" s="626"/>
      <c r="LJ10" s="626"/>
      <c r="LK10" s="626"/>
      <c r="LL10" s="626"/>
      <c r="LM10" s="627"/>
      <c r="LN10" s="633"/>
      <c r="LO10" s="626"/>
      <c r="LP10" s="626"/>
      <c r="LQ10" s="626"/>
      <c r="LR10" s="626"/>
      <c r="LS10" s="626"/>
      <c r="LT10" s="626"/>
      <c r="LU10" s="633"/>
      <c r="LV10" s="626"/>
      <c r="LW10" s="626"/>
      <c r="LX10" s="626"/>
      <c r="LY10" s="626"/>
      <c r="LZ10" s="626"/>
      <c r="MA10" s="626"/>
      <c r="MB10" s="633"/>
      <c r="MC10" s="626"/>
      <c r="MD10" s="626"/>
      <c r="ME10" s="626"/>
      <c r="MF10" s="626"/>
      <c r="MG10" s="626"/>
      <c r="MH10" s="626"/>
      <c r="MI10" s="633"/>
      <c r="MJ10" s="626"/>
      <c r="MK10" s="626"/>
      <c r="ML10" s="626"/>
      <c r="MM10" s="626"/>
      <c r="MN10" s="626"/>
      <c r="MO10" s="626"/>
      <c r="MP10" s="633"/>
      <c r="MQ10" s="626"/>
      <c r="MR10" s="626"/>
      <c r="MS10" s="626"/>
      <c r="MT10" s="626"/>
    </row>
    <row r="11" spans="1:358" ht="18.899999999999999" hidden="1" customHeight="1" outlineLevel="1">
      <c r="A11" s="629">
        <v>1</v>
      </c>
      <c r="B11" s="629" t="s">
        <v>655</v>
      </c>
      <c r="C11" s="629"/>
      <c r="D11" s="630"/>
      <c r="E11" s="639" t="s">
        <v>649</v>
      </c>
      <c r="F11" s="631" t="s">
        <v>656</v>
      </c>
      <c r="G11" s="632">
        <f>SUM(H11:FU11)</f>
        <v>215</v>
      </c>
      <c r="H11" s="642"/>
      <c r="I11" s="626"/>
      <c r="J11" s="626"/>
      <c r="K11" s="626"/>
      <c r="L11" s="626"/>
      <c r="M11" s="626"/>
      <c r="N11" s="626"/>
      <c r="O11" s="633"/>
      <c r="P11" s="626"/>
      <c r="Q11" s="626"/>
      <c r="R11" s="626"/>
      <c r="S11" s="626"/>
      <c r="T11" s="626"/>
      <c r="U11" s="626"/>
      <c r="V11" s="633"/>
      <c r="W11" s="626"/>
      <c r="X11" s="626"/>
      <c r="Y11" s="626"/>
      <c r="Z11" s="626"/>
      <c r="AA11" s="626"/>
      <c r="AB11" s="626"/>
      <c r="AC11" s="633"/>
      <c r="AD11" s="626"/>
      <c r="AE11" s="626"/>
      <c r="AF11" s="626"/>
      <c r="AG11" s="626"/>
      <c r="AH11" s="626"/>
      <c r="AI11" s="626"/>
      <c r="AJ11" s="633"/>
      <c r="AK11" s="626"/>
      <c r="AL11" s="626"/>
      <c r="AM11" s="626"/>
      <c r="AN11" s="626"/>
      <c r="AO11" s="626"/>
      <c r="AP11" s="626"/>
      <c r="AQ11" s="633"/>
      <c r="AR11" s="626"/>
      <c r="AS11" s="626"/>
      <c r="AT11" s="626"/>
      <c r="AU11" s="626"/>
      <c r="AV11" s="626"/>
      <c r="AW11" s="626"/>
      <c r="AX11" s="633"/>
      <c r="AY11" s="626"/>
      <c r="AZ11" s="626"/>
      <c r="BA11" s="626"/>
      <c r="BB11" s="626"/>
      <c r="BC11" s="626"/>
      <c r="BD11" s="626"/>
      <c r="BE11" s="633"/>
      <c r="BF11" s="626"/>
      <c r="BG11" s="626">
        <v>20</v>
      </c>
      <c r="BH11" s="626"/>
      <c r="BI11" s="626">
        <v>18</v>
      </c>
      <c r="BJ11" s="626">
        <v>20</v>
      </c>
      <c r="BK11" s="626">
        <v>16</v>
      </c>
      <c r="BL11" s="633">
        <v>30</v>
      </c>
      <c r="BM11" s="626"/>
      <c r="BN11" s="626"/>
      <c r="BO11" s="626"/>
      <c r="BP11" s="626">
        <v>23</v>
      </c>
      <c r="BQ11" s="626">
        <v>30</v>
      </c>
      <c r="BR11" s="626">
        <v>19</v>
      </c>
      <c r="BS11" s="633">
        <v>12</v>
      </c>
      <c r="BT11" s="626">
        <v>19</v>
      </c>
      <c r="BU11" s="626">
        <v>8</v>
      </c>
      <c r="BV11" s="626"/>
      <c r="BW11" s="626"/>
      <c r="BX11" s="626"/>
      <c r="BY11" s="626"/>
      <c r="BZ11" s="633"/>
      <c r="CA11" s="626"/>
      <c r="CB11" s="626"/>
      <c r="CC11" s="626"/>
      <c r="CD11" s="626"/>
      <c r="CE11" s="626"/>
      <c r="CF11" s="626"/>
      <c r="CG11" s="633"/>
      <c r="CH11" s="626"/>
      <c r="CI11" s="626"/>
      <c r="CJ11" s="626"/>
      <c r="CK11" s="626"/>
      <c r="CL11" s="626"/>
      <c r="CM11" s="626"/>
      <c r="CN11" s="626"/>
      <c r="CO11" s="626"/>
      <c r="CP11" s="626"/>
      <c r="CQ11" s="626"/>
      <c r="CR11" s="626"/>
      <c r="CS11" s="626"/>
      <c r="CT11" s="626"/>
      <c r="CU11" s="626"/>
      <c r="CV11" s="626"/>
      <c r="CW11" s="626"/>
      <c r="CX11" s="626"/>
      <c r="CY11" s="626"/>
      <c r="CZ11" s="626"/>
      <c r="DA11" s="626"/>
      <c r="DB11" s="626"/>
      <c r="DC11" s="626"/>
      <c r="DD11" s="626"/>
      <c r="DE11" s="633"/>
      <c r="DF11" s="626"/>
      <c r="DG11" s="626"/>
      <c r="DH11" s="626"/>
      <c r="DI11" s="626"/>
      <c r="DJ11" s="626"/>
      <c r="DK11" s="626"/>
      <c r="DL11" s="633"/>
      <c r="DM11" s="626"/>
      <c r="DN11" s="626"/>
      <c r="DO11" s="626"/>
      <c r="DP11" s="626"/>
      <c r="DQ11" s="626"/>
      <c r="DR11" s="626"/>
      <c r="DS11" s="633"/>
      <c r="DT11" s="626"/>
      <c r="DU11" s="626"/>
      <c r="DV11" s="626"/>
      <c r="DW11" s="626"/>
      <c r="DX11" s="626"/>
      <c r="DY11" s="626"/>
      <c r="DZ11" s="633"/>
      <c r="EA11" s="626"/>
      <c r="EB11" s="626"/>
      <c r="EC11" s="626"/>
      <c r="ED11" s="626"/>
      <c r="EE11" s="626"/>
      <c r="EF11" s="626"/>
      <c r="EG11" s="633"/>
      <c r="EH11" s="626"/>
      <c r="EI11" s="626"/>
      <c r="EJ11" s="626"/>
      <c r="EK11" s="626"/>
      <c r="EL11" s="626"/>
      <c r="EM11" s="626"/>
      <c r="EN11" s="633"/>
      <c r="EO11" s="626"/>
      <c r="EP11" s="626"/>
      <c r="EQ11" s="626"/>
      <c r="ER11" s="626"/>
      <c r="ES11" s="626"/>
      <c r="ET11" s="626"/>
      <c r="EU11" s="633"/>
      <c r="EV11" s="626"/>
      <c r="EW11" s="626"/>
      <c r="EX11" s="626"/>
      <c r="EY11" s="626"/>
      <c r="EZ11" s="626"/>
      <c r="FA11" s="626"/>
      <c r="FB11" s="633"/>
      <c r="FC11" s="626"/>
      <c r="FD11" s="626"/>
      <c r="FE11" s="626"/>
      <c r="FF11" s="626"/>
      <c r="FG11" s="626"/>
      <c r="FH11" s="626"/>
      <c r="FI11" s="633"/>
      <c r="FJ11" s="626"/>
      <c r="FK11" s="626"/>
      <c r="FL11" s="626"/>
      <c r="FM11" s="626"/>
      <c r="FN11" s="626"/>
      <c r="FO11" s="626"/>
      <c r="FP11" s="633"/>
      <c r="FQ11" s="626"/>
      <c r="FR11" s="626"/>
      <c r="FS11" s="626"/>
      <c r="FT11" s="626"/>
      <c r="FU11" s="627"/>
      <c r="FV11" s="625"/>
      <c r="FW11" s="633"/>
      <c r="FX11" s="626"/>
      <c r="FY11" s="626"/>
      <c r="FZ11" s="626"/>
      <c r="GA11" s="626"/>
      <c r="GB11" s="626"/>
      <c r="GC11" s="626"/>
      <c r="GD11" s="633"/>
      <c r="GE11" s="626"/>
      <c r="GF11" s="626"/>
      <c r="GG11" s="626"/>
      <c r="GH11" s="626"/>
      <c r="GI11" s="626"/>
      <c r="GJ11" s="626"/>
      <c r="GK11" s="633"/>
      <c r="GL11" s="626"/>
      <c r="GM11" s="626"/>
      <c r="GN11" s="626"/>
      <c r="GO11" s="626"/>
      <c r="GP11" s="626"/>
      <c r="GQ11" s="626"/>
      <c r="GR11" s="633"/>
      <c r="GS11" s="626"/>
      <c r="GT11" s="626"/>
      <c r="GU11" s="626"/>
      <c r="GV11" s="626"/>
      <c r="GW11" s="626"/>
      <c r="GX11" s="626"/>
      <c r="GY11" s="634"/>
      <c r="GZ11" s="625"/>
      <c r="HA11" s="626"/>
      <c r="HB11" s="626"/>
      <c r="HC11" s="626"/>
      <c r="HD11" s="626"/>
      <c r="HE11" s="626"/>
      <c r="HF11" s="633"/>
      <c r="HG11" s="626"/>
      <c r="HH11" s="626"/>
      <c r="HI11" s="626"/>
      <c r="HJ11" s="626"/>
      <c r="HK11" s="626"/>
      <c r="HL11" s="626"/>
      <c r="HM11" s="633"/>
      <c r="HN11" s="626"/>
      <c r="HO11" s="626"/>
      <c r="HP11" s="626"/>
      <c r="HQ11" s="626"/>
      <c r="HR11" s="626"/>
      <c r="HS11" s="626"/>
      <c r="HT11" s="633"/>
      <c r="HU11" s="626"/>
      <c r="HV11" s="626"/>
      <c r="HW11" s="626"/>
      <c r="HX11" s="626"/>
      <c r="HY11" s="626"/>
      <c r="HZ11" s="626"/>
      <c r="IA11" s="633"/>
      <c r="IB11" s="626"/>
      <c r="IC11" s="626"/>
      <c r="ID11" s="635"/>
      <c r="IE11" s="636"/>
      <c r="IF11" s="637"/>
      <c r="IG11" s="637"/>
      <c r="IH11" s="633"/>
      <c r="II11" s="626"/>
      <c r="IJ11" s="626"/>
      <c r="IK11" s="626"/>
      <c r="IL11" s="626"/>
      <c r="IM11" s="626"/>
      <c r="IN11" s="626"/>
      <c r="IO11" s="633"/>
      <c r="IP11" s="626"/>
      <c r="IQ11" s="626"/>
      <c r="IR11" s="626"/>
      <c r="IS11" s="626"/>
      <c r="IT11" s="626"/>
      <c r="IU11" s="626"/>
      <c r="IV11" s="633"/>
      <c r="IW11" s="626"/>
      <c r="IX11" s="626"/>
      <c r="IY11" s="626"/>
      <c r="IZ11" s="626"/>
      <c r="JA11" s="626"/>
      <c r="JB11" s="626"/>
      <c r="JC11" s="633"/>
      <c r="JD11" s="626"/>
      <c r="JE11" s="626"/>
      <c r="JF11" s="626"/>
      <c r="JG11" s="626"/>
      <c r="JH11" s="626"/>
      <c r="JI11" s="626"/>
      <c r="JJ11" s="633"/>
      <c r="JK11" s="626"/>
      <c r="JL11" s="626"/>
      <c r="JM11" s="626"/>
      <c r="JN11" s="626"/>
      <c r="JO11" s="626"/>
      <c r="JP11" s="626"/>
      <c r="JQ11" s="633"/>
      <c r="JR11" s="626"/>
      <c r="JS11" s="626"/>
      <c r="JT11" s="626"/>
      <c r="JU11" s="626"/>
      <c r="JV11" s="626"/>
      <c r="JW11" s="626"/>
      <c r="JX11" s="633"/>
      <c r="JY11" s="626"/>
      <c r="JZ11" s="626"/>
      <c r="KA11" s="626"/>
      <c r="KB11" s="626"/>
      <c r="KC11" s="626"/>
      <c r="KD11" s="626"/>
      <c r="KE11" s="633"/>
      <c r="KF11" s="626"/>
      <c r="KG11" s="626"/>
      <c r="KH11" s="626"/>
      <c r="KI11" s="626"/>
      <c r="KJ11" s="626"/>
      <c r="KK11" s="628"/>
      <c r="KL11" s="633"/>
      <c r="KM11" s="626"/>
      <c r="KN11" s="626"/>
      <c r="KO11" s="626"/>
      <c r="KP11" s="626"/>
      <c r="KQ11" s="626"/>
      <c r="KR11" s="626"/>
      <c r="KS11" s="633"/>
      <c r="KT11" s="626"/>
      <c r="KU11" s="626"/>
      <c r="KV11" s="626"/>
      <c r="KW11" s="626"/>
      <c r="KX11" s="626"/>
      <c r="KY11" s="626"/>
      <c r="KZ11" s="633"/>
      <c r="LA11" s="626"/>
      <c r="LB11" s="626"/>
      <c r="LC11" s="626"/>
      <c r="LD11" s="626"/>
      <c r="LE11" s="626"/>
      <c r="LF11" s="626"/>
      <c r="LG11" s="633"/>
      <c r="LH11" s="626"/>
      <c r="LI11" s="626"/>
      <c r="LJ11" s="626"/>
      <c r="LK11" s="626"/>
      <c r="LL11" s="626"/>
      <c r="LM11" s="627"/>
      <c r="LN11" s="633"/>
      <c r="LO11" s="626"/>
      <c r="LP11" s="626"/>
      <c r="LQ11" s="626"/>
      <c r="LR11" s="626"/>
      <c r="LS11" s="626"/>
      <c r="LT11" s="626"/>
      <c r="LU11" s="633"/>
      <c r="LV11" s="626"/>
      <c r="LW11" s="626"/>
      <c r="LX11" s="626"/>
      <c r="LY11" s="626"/>
      <c r="LZ11" s="626"/>
      <c r="MA11" s="626"/>
      <c r="MB11" s="633"/>
      <c r="MC11" s="626"/>
      <c r="MD11" s="626"/>
      <c r="ME11" s="626"/>
      <c r="MF11" s="626"/>
      <c r="MG11" s="626"/>
      <c r="MH11" s="626"/>
      <c r="MI11" s="633"/>
      <c r="MJ11" s="626"/>
      <c r="MK11" s="626"/>
      <c r="ML11" s="626"/>
      <c r="MM11" s="626"/>
      <c r="MN11" s="626"/>
      <c r="MO11" s="626"/>
      <c r="MP11" s="633"/>
      <c r="MQ11" s="626"/>
      <c r="MR11" s="626"/>
      <c r="MS11" s="626"/>
      <c r="MT11" s="626"/>
    </row>
    <row r="12" spans="1:358" ht="18.899999999999999" hidden="1" customHeight="1" outlineLevel="1">
      <c r="A12" s="629">
        <v>1</v>
      </c>
      <c r="B12" s="629"/>
      <c r="C12" s="629"/>
      <c r="D12" s="630"/>
      <c r="E12" s="630"/>
      <c r="F12" s="631" t="s">
        <v>648</v>
      </c>
      <c r="G12" s="632"/>
      <c r="H12" s="625"/>
      <c r="I12" s="626"/>
      <c r="J12" s="626"/>
      <c r="K12" s="626"/>
      <c r="L12" s="626"/>
      <c r="M12" s="626"/>
      <c r="N12" s="626"/>
      <c r="O12" s="626"/>
      <c r="P12" s="626"/>
      <c r="Q12" s="626"/>
      <c r="R12" s="626"/>
      <c r="S12" s="626"/>
      <c r="T12" s="626"/>
      <c r="U12" s="626"/>
      <c r="V12" s="626"/>
      <c r="W12" s="626"/>
      <c r="X12" s="626"/>
      <c r="Y12" s="626"/>
      <c r="Z12" s="626"/>
      <c r="AA12" s="626"/>
      <c r="AB12" s="626"/>
      <c r="AC12" s="626"/>
      <c r="AD12" s="626"/>
      <c r="AE12" s="626"/>
      <c r="AF12" s="626"/>
      <c r="AG12" s="626"/>
      <c r="AH12" s="626"/>
      <c r="AI12" s="626"/>
      <c r="AJ12" s="626"/>
      <c r="AK12" s="626"/>
      <c r="AL12" s="626"/>
      <c r="AM12" s="626"/>
      <c r="AN12" s="626"/>
      <c r="AO12" s="626"/>
      <c r="AP12" s="626"/>
      <c r="AQ12" s="626"/>
      <c r="AR12" s="626"/>
      <c r="AS12" s="626"/>
      <c r="AT12" s="626"/>
      <c r="AU12" s="626"/>
      <c r="AV12" s="626"/>
      <c r="AW12" s="626"/>
      <c r="AX12" s="626"/>
      <c r="AY12" s="626"/>
      <c r="AZ12" s="626"/>
      <c r="BA12" s="626"/>
      <c r="BB12" s="626"/>
      <c r="BC12" s="626"/>
      <c r="BD12" s="626"/>
      <c r="BE12" s="626"/>
      <c r="BF12" s="626"/>
      <c r="BG12" s="626"/>
      <c r="BH12" s="626"/>
      <c r="BI12" s="626"/>
      <c r="BJ12" s="626"/>
      <c r="BK12" s="626"/>
      <c r="BL12" s="626"/>
      <c r="BM12" s="626"/>
      <c r="BN12" s="626"/>
      <c r="BO12" s="626"/>
      <c r="BP12" s="626"/>
      <c r="BQ12" s="626"/>
      <c r="BR12" s="626"/>
      <c r="BS12" s="641" t="s">
        <v>654</v>
      </c>
      <c r="BT12" s="626"/>
      <c r="BU12" s="626"/>
      <c r="BV12" s="626"/>
      <c r="BW12" s="626">
        <v>4</v>
      </c>
      <c r="BX12" s="626"/>
      <c r="BY12" s="626"/>
      <c r="BZ12" s="641" t="s">
        <v>654</v>
      </c>
      <c r="CA12" s="626"/>
      <c r="CB12" s="626"/>
      <c r="CC12" s="626"/>
      <c r="CD12" s="626"/>
      <c r="CE12" s="626">
        <v>6</v>
      </c>
      <c r="CF12" s="641" t="s">
        <v>654</v>
      </c>
      <c r="CG12" s="626"/>
      <c r="CH12" s="626"/>
      <c r="CI12" s="626"/>
      <c r="CJ12" s="626"/>
      <c r="CK12" s="626"/>
      <c r="CL12" s="626"/>
      <c r="CM12" s="626">
        <v>6</v>
      </c>
      <c r="CN12" s="643"/>
      <c r="CO12" s="643"/>
      <c r="CP12" s="643"/>
      <c r="CQ12" s="643"/>
      <c r="CR12" s="643"/>
      <c r="CS12" s="643"/>
      <c r="CT12" s="643"/>
      <c r="CU12" s="643"/>
      <c r="CV12" s="643"/>
      <c r="CW12" s="643"/>
      <c r="CX12" s="644"/>
      <c r="CY12" s="645" t="s">
        <v>654</v>
      </c>
      <c r="CZ12" s="643"/>
      <c r="DA12" s="643">
        <v>1</v>
      </c>
      <c r="DB12" s="643"/>
      <c r="DC12" s="643"/>
      <c r="DD12" s="643"/>
      <c r="DE12" s="644"/>
      <c r="DF12" s="645"/>
      <c r="DG12" s="643"/>
      <c r="DH12" s="643"/>
      <c r="DI12" s="643"/>
      <c r="DJ12" s="643"/>
      <c r="DK12" s="643"/>
      <c r="DL12" s="644"/>
      <c r="DM12" s="645"/>
      <c r="DN12" s="643"/>
      <c r="DO12" s="643"/>
      <c r="DP12" s="643"/>
      <c r="DQ12" s="643"/>
      <c r="DR12" s="643"/>
      <c r="DS12" s="644"/>
      <c r="DT12" s="645"/>
      <c r="DU12" s="643"/>
      <c r="DV12" s="643"/>
      <c r="DW12" s="643"/>
      <c r="DX12" s="643"/>
      <c r="DY12" s="643"/>
      <c r="DZ12" s="633"/>
      <c r="EA12" s="626"/>
      <c r="EB12" s="626"/>
      <c r="EC12" s="626"/>
      <c r="ED12" s="626"/>
      <c r="EE12" s="626"/>
      <c r="EF12" s="626"/>
      <c r="EG12" s="633"/>
      <c r="EH12" s="626"/>
      <c r="EI12" s="626"/>
      <c r="EJ12" s="626"/>
      <c r="EK12" s="626"/>
      <c r="EL12" s="626"/>
      <c r="EM12" s="626"/>
      <c r="EN12" s="633"/>
      <c r="EO12" s="626"/>
      <c r="EP12" s="626"/>
      <c r="EQ12" s="626"/>
      <c r="ER12" s="626"/>
      <c r="ES12" s="626"/>
      <c r="ET12" s="626"/>
      <c r="EU12" s="633"/>
      <c r="EV12" s="626"/>
      <c r="EW12" s="626"/>
      <c r="EX12" s="626"/>
      <c r="EY12" s="626"/>
      <c r="EZ12" s="626"/>
      <c r="FA12" s="626"/>
      <c r="FB12" s="633"/>
      <c r="FC12" s="626"/>
      <c r="FD12" s="626"/>
      <c r="FE12" s="626"/>
      <c r="FF12" s="626"/>
      <c r="FG12" s="626"/>
      <c r="FH12" s="626"/>
      <c r="FI12" s="633"/>
      <c r="FJ12" s="626"/>
      <c r="FK12" s="626"/>
      <c r="FL12" s="626"/>
      <c r="FM12" s="626"/>
      <c r="FN12" s="626"/>
      <c r="FO12" s="626"/>
      <c r="FP12" s="633"/>
      <c r="FQ12" s="626"/>
      <c r="FR12" s="626"/>
      <c r="FS12" s="626"/>
      <c r="FT12" s="626"/>
      <c r="FU12" s="627"/>
      <c r="FV12" s="625"/>
      <c r="FW12" s="633"/>
      <c r="FX12" s="626"/>
      <c r="FY12" s="626"/>
      <c r="FZ12" s="626"/>
      <c r="GA12" s="626"/>
      <c r="GB12" s="626"/>
      <c r="GC12" s="626"/>
      <c r="GD12" s="633"/>
      <c r="GE12" s="626"/>
      <c r="GF12" s="626"/>
      <c r="GG12" s="626"/>
      <c r="GH12" s="626"/>
      <c r="GI12" s="626"/>
      <c r="GJ12" s="626"/>
      <c r="GK12" s="633"/>
      <c r="GL12" s="626"/>
      <c r="GM12" s="626"/>
      <c r="GN12" s="626"/>
      <c r="GO12" s="626"/>
      <c r="GP12" s="626"/>
      <c r="GQ12" s="626"/>
      <c r="GR12" s="633"/>
      <c r="GS12" s="626"/>
      <c r="GT12" s="626"/>
      <c r="GU12" s="626"/>
      <c r="GV12" s="626"/>
      <c r="GW12" s="626"/>
      <c r="GX12" s="626"/>
      <c r="GY12" s="634"/>
      <c r="GZ12" s="625"/>
      <c r="HA12" s="626"/>
      <c r="HB12" s="626"/>
      <c r="HC12" s="626"/>
      <c r="HD12" s="626"/>
      <c r="HE12" s="626"/>
      <c r="HF12" s="633"/>
      <c r="HG12" s="626"/>
      <c r="HH12" s="626"/>
      <c r="HI12" s="626"/>
      <c r="HJ12" s="626"/>
      <c r="HK12" s="626"/>
      <c r="HL12" s="626"/>
      <c r="HM12" s="633"/>
      <c r="HN12" s="626"/>
      <c r="HO12" s="626"/>
      <c r="HP12" s="626"/>
      <c r="HQ12" s="626"/>
      <c r="HR12" s="626"/>
      <c r="HS12" s="626"/>
      <c r="HT12" s="633"/>
      <c r="HU12" s="626"/>
      <c r="HV12" s="626"/>
      <c r="HW12" s="626"/>
      <c r="HX12" s="626"/>
      <c r="HY12" s="626"/>
      <c r="HZ12" s="626"/>
      <c r="IA12" s="633"/>
      <c r="IB12" s="626"/>
      <c r="IC12" s="626"/>
      <c r="ID12" s="635"/>
      <c r="IE12" s="636"/>
      <c r="IF12" s="637"/>
      <c r="IG12" s="637"/>
      <c r="IH12" s="633"/>
      <c r="II12" s="626"/>
      <c r="IJ12" s="626"/>
      <c r="IK12" s="626"/>
      <c r="IL12" s="626"/>
      <c r="IM12" s="626"/>
      <c r="IN12" s="626"/>
      <c r="IO12" s="633"/>
      <c r="IP12" s="626"/>
      <c r="IQ12" s="626"/>
      <c r="IR12" s="626"/>
      <c r="IS12" s="626"/>
      <c r="IT12" s="626"/>
      <c r="IU12" s="626"/>
      <c r="IV12" s="633"/>
      <c r="IW12" s="626"/>
      <c r="IX12" s="626"/>
      <c r="IY12" s="626"/>
      <c r="IZ12" s="626"/>
      <c r="JA12" s="626"/>
      <c r="JB12" s="626"/>
      <c r="JC12" s="633"/>
      <c r="JD12" s="626"/>
      <c r="JE12" s="626"/>
      <c r="JF12" s="626"/>
      <c r="JG12" s="626"/>
      <c r="JH12" s="626"/>
      <c r="JI12" s="626"/>
      <c r="JJ12" s="633"/>
      <c r="JK12" s="626"/>
      <c r="JL12" s="626"/>
      <c r="JM12" s="626"/>
      <c r="JN12" s="626"/>
      <c r="JO12" s="626"/>
      <c r="JP12" s="626"/>
      <c r="JQ12" s="633"/>
      <c r="JR12" s="626"/>
      <c r="JS12" s="626"/>
      <c r="JT12" s="626"/>
      <c r="JU12" s="626"/>
      <c r="JV12" s="626"/>
      <c r="JW12" s="626"/>
      <c r="JX12" s="633"/>
      <c r="JY12" s="626"/>
      <c r="JZ12" s="626"/>
      <c r="KA12" s="626"/>
      <c r="KB12" s="626"/>
      <c r="KC12" s="626"/>
      <c r="KD12" s="626"/>
      <c r="KE12" s="633"/>
      <c r="KF12" s="626"/>
      <c r="KG12" s="626"/>
      <c r="KH12" s="626"/>
      <c r="KI12" s="626"/>
      <c r="KJ12" s="626"/>
      <c r="KK12" s="628"/>
      <c r="KL12" s="633"/>
      <c r="KM12" s="626"/>
      <c r="KN12" s="626"/>
      <c r="KO12" s="626"/>
      <c r="KP12" s="626"/>
      <c r="KQ12" s="626"/>
      <c r="KR12" s="626"/>
      <c r="KS12" s="633"/>
      <c r="KT12" s="626"/>
      <c r="KU12" s="626"/>
      <c r="KV12" s="626"/>
      <c r="KW12" s="626"/>
      <c r="KX12" s="626"/>
      <c r="KY12" s="626"/>
      <c r="KZ12" s="633"/>
      <c r="LA12" s="626"/>
      <c r="LB12" s="626"/>
      <c r="LC12" s="626"/>
      <c r="LD12" s="626"/>
      <c r="LE12" s="626"/>
      <c r="LF12" s="626"/>
      <c r="LG12" s="633"/>
      <c r="LH12" s="626"/>
      <c r="LI12" s="626"/>
      <c r="LJ12" s="626"/>
      <c r="LK12" s="626"/>
      <c r="LL12" s="626"/>
      <c r="LM12" s="627"/>
      <c r="LN12" s="633"/>
      <c r="LO12" s="626"/>
      <c r="LP12" s="626"/>
      <c r="LQ12" s="626"/>
      <c r="LR12" s="626"/>
      <c r="LS12" s="626"/>
      <c r="LT12" s="626"/>
      <c r="LU12" s="633"/>
      <c r="LV12" s="626"/>
      <c r="LW12" s="626"/>
      <c r="LX12" s="626"/>
      <c r="LY12" s="626"/>
      <c r="LZ12" s="626"/>
      <c r="MA12" s="626"/>
      <c r="MB12" s="633"/>
      <c r="MC12" s="626"/>
      <c r="MD12" s="626"/>
      <c r="ME12" s="626"/>
      <c r="MF12" s="626"/>
      <c r="MG12" s="626"/>
      <c r="MH12" s="626"/>
      <c r="MI12" s="633"/>
      <c r="MJ12" s="626"/>
      <c r="MK12" s="626"/>
      <c r="ML12" s="626"/>
      <c r="MM12" s="626"/>
      <c r="MN12" s="626"/>
      <c r="MO12" s="626"/>
      <c r="MP12" s="633"/>
      <c r="MQ12" s="626"/>
      <c r="MR12" s="626"/>
      <c r="MS12" s="626"/>
      <c r="MT12" s="626"/>
    </row>
    <row r="13" spans="1:358" ht="18.899999999999999" hidden="1" customHeight="1" outlineLevel="1" thickBot="1">
      <c r="A13" s="629">
        <v>1</v>
      </c>
      <c r="B13" s="629" t="s">
        <v>657</v>
      </c>
      <c r="C13" s="629"/>
      <c r="D13" s="630"/>
      <c r="E13" s="630" t="s">
        <v>645</v>
      </c>
      <c r="F13" s="631" t="s">
        <v>658</v>
      </c>
      <c r="G13" s="632">
        <f>SUM(H13:DQ13)</f>
        <v>342</v>
      </c>
      <c r="H13" s="625"/>
      <c r="I13" s="626"/>
      <c r="J13" s="626"/>
      <c r="K13" s="626"/>
      <c r="L13" s="626"/>
      <c r="M13" s="626"/>
      <c r="N13" s="626"/>
      <c r="O13" s="626"/>
      <c r="P13" s="626"/>
      <c r="Q13" s="626"/>
      <c r="R13" s="626"/>
      <c r="S13" s="626"/>
      <c r="T13" s="626"/>
      <c r="U13" s="626"/>
      <c r="V13" s="626"/>
      <c r="W13" s="626"/>
      <c r="X13" s="626"/>
      <c r="Y13" s="626"/>
      <c r="Z13" s="626"/>
      <c r="AA13" s="626"/>
      <c r="AB13" s="626"/>
      <c r="AC13" s="626"/>
      <c r="AD13" s="626"/>
      <c r="AE13" s="626"/>
      <c r="AF13" s="626"/>
      <c r="AG13" s="626"/>
      <c r="AH13" s="626"/>
      <c r="AI13" s="626"/>
      <c r="AJ13" s="626"/>
      <c r="AK13" s="626"/>
      <c r="AL13" s="626"/>
      <c r="AM13" s="626"/>
      <c r="AN13" s="626"/>
      <c r="AO13" s="626"/>
      <c r="AP13" s="626"/>
      <c r="AQ13" s="626"/>
      <c r="AR13" s="626"/>
      <c r="AS13" s="626"/>
      <c r="AT13" s="626"/>
      <c r="AU13" s="626"/>
      <c r="AV13" s="626"/>
      <c r="AW13" s="626"/>
      <c r="AX13" s="626"/>
      <c r="AY13" s="626"/>
      <c r="AZ13" s="626"/>
      <c r="BA13" s="626"/>
      <c r="BB13" s="626"/>
      <c r="BC13" s="626"/>
      <c r="BD13" s="626"/>
      <c r="BE13" s="626"/>
      <c r="BF13" s="626"/>
      <c r="BG13" s="626"/>
      <c r="BH13" s="626"/>
      <c r="BI13" s="626"/>
      <c r="BJ13" s="626" t="s">
        <v>659</v>
      </c>
      <c r="BK13" s="626"/>
      <c r="BL13" s="626"/>
      <c r="BM13" s="626"/>
      <c r="BN13" s="626"/>
      <c r="BO13" s="626"/>
      <c r="BP13" s="626"/>
      <c r="BQ13" s="626"/>
      <c r="BR13" s="626"/>
      <c r="BS13" s="626"/>
      <c r="BT13" s="626"/>
      <c r="BU13" s="626"/>
      <c r="BV13" s="626"/>
      <c r="BW13" s="626"/>
      <c r="BX13" s="626"/>
      <c r="BY13" s="626"/>
      <c r="BZ13" s="626"/>
      <c r="CA13" s="626"/>
      <c r="CB13" s="626"/>
      <c r="CC13" s="626"/>
      <c r="CD13" s="626"/>
      <c r="CE13" s="626"/>
      <c r="CF13" s="626"/>
      <c r="CG13" s="626"/>
      <c r="CH13" s="626"/>
      <c r="CI13" s="626"/>
      <c r="CJ13" s="626"/>
      <c r="CK13" s="626"/>
      <c r="CL13" s="626"/>
      <c r="CM13" s="626"/>
      <c r="CN13" s="626">
        <v>11</v>
      </c>
      <c r="CO13" s="626">
        <v>20</v>
      </c>
      <c r="CP13" s="626">
        <v>20</v>
      </c>
      <c r="CQ13" s="626"/>
      <c r="CR13" s="626">
        <v>28</v>
      </c>
      <c r="CS13" s="626"/>
      <c r="CT13" s="626">
        <v>16</v>
      </c>
      <c r="CU13" s="626"/>
      <c r="CV13" s="626">
        <v>24</v>
      </c>
      <c r="CW13" s="626">
        <v>32</v>
      </c>
      <c r="CX13" s="633">
        <v>20</v>
      </c>
      <c r="CY13" s="626"/>
      <c r="CZ13" s="626">
        <v>30</v>
      </c>
      <c r="DA13" s="626">
        <v>25</v>
      </c>
      <c r="DB13" s="626">
        <v>18</v>
      </c>
      <c r="DC13" s="626">
        <v>22</v>
      </c>
      <c r="DD13" s="626">
        <v>9</v>
      </c>
      <c r="DE13" s="646"/>
      <c r="DF13" s="633">
        <v>35</v>
      </c>
      <c r="DG13" s="626">
        <v>16</v>
      </c>
      <c r="DH13" s="626"/>
      <c r="DI13" s="626"/>
      <c r="DJ13" s="626"/>
      <c r="DK13" s="626"/>
      <c r="DL13" s="633"/>
      <c r="DM13" s="626"/>
      <c r="DN13" s="626">
        <v>0</v>
      </c>
      <c r="DO13" s="626"/>
      <c r="DP13" s="626">
        <v>7</v>
      </c>
      <c r="DQ13" s="626">
        <v>9</v>
      </c>
      <c r="DR13" s="626"/>
      <c r="DS13" s="633"/>
      <c r="DT13" s="626"/>
      <c r="DU13" s="626"/>
      <c r="DV13" s="626"/>
      <c r="DW13" s="626"/>
      <c r="DX13" s="626"/>
      <c r="DY13" s="626"/>
      <c r="DZ13" s="633"/>
      <c r="EA13" s="626"/>
      <c r="EB13" s="626"/>
      <c r="EC13" s="626"/>
      <c r="ED13" s="626"/>
      <c r="EE13" s="626"/>
      <c r="EF13" s="626"/>
      <c r="EG13" s="633"/>
      <c r="EH13" s="626"/>
      <c r="EI13" s="626"/>
      <c r="EJ13" s="626"/>
      <c r="EK13" s="626"/>
      <c r="EL13" s="626"/>
      <c r="EM13" s="626"/>
      <c r="EN13" s="633"/>
      <c r="EO13" s="626"/>
      <c r="EP13" s="626"/>
      <c r="EQ13" s="626"/>
      <c r="ER13" s="626"/>
      <c r="ES13" s="626"/>
      <c r="ET13" s="626"/>
      <c r="EU13" s="633"/>
      <c r="EV13" s="626"/>
      <c r="EW13" s="626"/>
      <c r="EX13" s="626"/>
      <c r="EY13" s="626"/>
      <c r="EZ13" s="626"/>
      <c r="FA13" s="626"/>
      <c r="FB13" s="633"/>
      <c r="FC13" s="626"/>
      <c r="FD13" s="626"/>
      <c r="FE13" s="626"/>
      <c r="FF13" s="626"/>
      <c r="FG13" s="626"/>
      <c r="FH13" s="626"/>
      <c r="FI13" s="633"/>
      <c r="FJ13" s="626"/>
      <c r="FK13" s="626"/>
      <c r="FL13" s="626"/>
      <c r="FM13" s="626"/>
      <c r="FN13" s="626"/>
      <c r="FO13" s="626"/>
      <c r="FP13" s="633"/>
      <c r="FQ13" s="626"/>
      <c r="FR13" s="626"/>
      <c r="FS13" s="626"/>
      <c r="FT13" s="626"/>
      <c r="FU13" s="627"/>
      <c r="FV13" s="625"/>
      <c r="FW13" s="633"/>
      <c r="FX13" s="626"/>
      <c r="FY13" s="626"/>
      <c r="FZ13" s="626"/>
      <c r="GA13" s="626"/>
      <c r="GB13" s="626"/>
      <c r="GC13" s="626"/>
      <c r="GD13" s="633"/>
      <c r="GE13" s="626"/>
      <c r="GF13" s="626"/>
      <c r="GG13" s="626"/>
      <c r="GH13" s="626"/>
      <c r="GI13" s="626"/>
      <c r="GJ13" s="626"/>
      <c r="GK13" s="633"/>
      <c r="GL13" s="626"/>
      <c r="GM13" s="626"/>
      <c r="GN13" s="626"/>
      <c r="GO13" s="626"/>
      <c r="GP13" s="626"/>
      <c r="GQ13" s="626"/>
      <c r="GR13" s="633"/>
      <c r="GS13" s="626"/>
      <c r="GT13" s="626"/>
      <c r="GU13" s="626"/>
      <c r="GV13" s="626"/>
      <c r="GW13" s="626"/>
      <c r="GX13" s="626"/>
      <c r="GY13" s="634"/>
      <c r="GZ13" s="625"/>
      <c r="HA13" s="626"/>
      <c r="HB13" s="626"/>
      <c r="HC13" s="626"/>
      <c r="HD13" s="626"/>
      <c r="HE13" s="626"/>
      <c r="HF13" s="633"/>
      <c r="HG13" s="626"/>
      <c r="HH13" s="626"/>
      <c r="HI13" s="626"/>
      <c r="HJ13" s="626"/>
      <c r="HK13" s="626"/>
      <c r="HL13" s="626"/>
      <c r="HM13" s="633"/>
      <c r="HN13" s="626"/>
      <c r="HO13" s="626"/>
      <c r="HP13" s="626"/>
      <c r="HQ13" s="626"/>
      <c r="HR13" s="626"/>
      <c r="HS13" s="626"/>
      <c r="HT13" s="633"/>
      <c r="HU13" s="626"/>
      <c r="HV13" s="626"/>
      <c r="HW13" s="626"/>
      <c r="HX13" s="626"/>
      <c r="HY13" s="626"/>
      <c r="HZ13" s="626"/>
      <c r="IA13" s="633"/>
      <c r="IB13" s="626"/>
      <c r="IC13" s="626"/>
      <c r="ID13" s="635"/>
      <c r="IE13" s="636"/>
      <c r="IF13" s="637"/>
      <c r="IG13" s="637"/>
      <c r="IH13" s="633"/>
      <c r="II13" s="626"/>
      <c r="IJ13" s="626"/>
      <c r="IK13" s="626"/>
      <c r="IL13" s="626"/>
      <c r="IM13" s="626"/>
      <c r="IN13" s="626"/>
      <c r="IO13" s="633"/>
      <c r="IP13" s="626"/>
      <c r="IQ13" s="626"/>
      <c r="IR13" s="626"/>
      <c r="IS13" s="626"/>
      <c r="IT13" s="626"/>
      <c r="IU13" s="626"/>
      <c r="IV13" s="633"/>
      <c r="IW13" s="626"/>
      <c r="IX13" s="626"/>
      <c r="IY13" s="626"/>
      <c r="IZ13" s="626"/>
      <c r="JA13" s="626"/>
      <c r="JB13" s="626"/>
      <c r="JC13" s="633"/>
      <c r="JD13" s="626"/>
      <c r="JE13" s="626"/>
      <c r="JF13" s="626"/>
      <c r="JG13" s="626"/>
      <c r="JH13" s="626"/>
      <c r="JI13" s="626"/>
      <c r="JJ13" s="633"/>
      <c r="JK13" s="626"/>
      <c r="JL13" s="626"/>
      <c r="JM13" s="626"/>
      <c r="JN13" s="626"/>
      <c r="JO13" s="626"/>
      <c r="JP13" s="626"/>
      <c r="JQ13" s="633"/>
      <c r="JR13" s="626"/>
      <c r="JS13" s="626"/>
      <c r="JT13" s="626"/>
      <c r="JU13" s="626"/>
      <c r="JV13" s="626"/>
      <c r="JW13" s="626"/>
      <c r="JX13" s="633"/>
      <c r="JY13" s="626"/>
      <c r="JZ13" s="626"/>
      <c r="KA13" s="626"/>
      <c r="KB13" s="626"/>
      <c r="KC13" s="626"/>
      <c r="KD13" s="626"/>
      <c r="KE13" s="633"/>
      <c r="KF13" s="626"/>
      <c r="KG13" s="626"/>
      <c r="KH13" s="626"/>
      <c r="KI13" s="626"/>
      <c r="KJ13" s="626"/>
      <c r="KK13" s="628"/>
      <c r="KL13" s="633"/>
      <c r="KM13" s="626"/>
      <c r="KN13" s="626"/>
      <c r="KO13" s="626"/>
      <c r="KP13" s="626"/>
      <c r="KQ13" s="626"/>
      <c r="KR13" s="626"/>
      <c r="KS13" s="633"/>
      <c r="KT13" s="626"/>
      <c r="KU13" s="626"/>
      <c r="KV13" s="626"/>
      <c r="KW13" s="626"/>
      <c r="KX13" s="626"/>
      <c r="KY13" s="626"/>
      <c r="KZ13" s="633"/>
      <c r="LA13" s="626"/>
      <c r="LB13" s="626"/>
      <c r="LC13" s="626"/>
      <c r="LD13" s="626"/>
      <c r="LE13" s="626"/>
      <c r="LF13" s="626"/>
      <c r="LG13" s="633"/>
      <c r="LH13" s="626"/>
      <c r="LI13" s="626"/>
      <c r="LJ13" s="626"/>
      <c r="LK13" s="626"/>
      <c r="LL13" s="626"/>
      <c r="LM13" s="627"/>
      <c r="LN13" s="633"/>
      <c r="LO13" s="626"/>
      <c r="LP13" s="626"/>
      <c r="LQ13" s="626"/>
      <c r="LR13" s="626"/>
      <c r="LS13" s="626"/>
      <c r="LT13" s="626"/>
      <c r="LU13" s="633"/>
      <c r="LV13" s="626"/>
      <c r="LW13" s="626"/>
      <c r="LX13" s="626"/>
      <c r="LY13" s="626"/>
      <c r="LZ13" s="626"/>
      <c r="MA13" s="626"/>
      <c r="MB13" s="633"/>
      <c r="MC13" s="626"/>
      <c r="MD13" s="626"/>
      <c r="ME13" s="626"/>
      <c r="MF13" s="626"/>
      <c r="MG13" s="626"/>
      <c r="MH13" s="626"/>
      <c r="MI13" s="633"/>
      <c r="MJ13" s="626"/>
      <c r="MK13" s="626"/>
      <c r="ML13" s="626"/>
      <c r="MM13" s="626"/>
      <c r="MN13" s="626"/>
      <c r="MO13" s="626"/>
      <c r="MP13" s="633"/>
      <c r="MQ13" s="626"/>
      <c r="MR13" s="626"/>
      <c r="MS13" s="626"/>
      <c r="MT13" s="626"/>
    </row>
    <row r="14" spans="1:358" ht="18.899999999999999" hidden="1" customHeight="1" outlineLevel="1" thickTop="1" thickBot="1">
      <c r="A14" s="629">
        <v>1</v>
      </c>
      <c r="B14" s="629"/>
      <c r="C14" s="629"/>
      <c r="D14" s="630"/>
      <c r="E14" s="630"/>
      <c r="F14" s="647" t="s">
        <v>648</v>
      </c>
      <c r="G14" s="632">
        <f t="shared" si="0"/>
        <v>5</v>
      </c>
      <c r="H14" s="625"/>
      <c r="I14" s="626"/>
      <c r="J14" s="626"/>
      <c r="K14" s="626"/>
      <c r="L14" s="626"/>
      <c r="M14" s="626"/>
      <c r="N14" s="626"/>
      <c r="O14" s="626"/>
      <c r="P14" s="626"/>
      <c r="Q14" s="626"/>
      <c r="R14" s="626"/>
      <c r="S14" s="640"/>
      <c r="T14" s="640"/>
      <c r="U14" s="640"/>
      <c r="V14" s="626"/>
      <c r="W14" s="626"/>
      <c r="X14" s="626"/>
      <c r="Y14" s="626"/>
      <c r="Z14" s="626"/>
      <c r="AA14" s="626"/>
      <c r="AB14" s="626"/>
      <c r="AC14" s="626"/>
      <c r="AD14" s="626"/>
      <c r="AE14" s="626"/>
      <c r="AF14" s="626"/>
      <c r="AG14" s="626"/>
      <c r="AH14" s="626"/>
      <c r="AI14" s="626"/>
      <c r="AJ14" s="626"/>
      <c r="AK14" s="640"/>
      <c r="AL14" s="640"/>
      <c r="AM14" s="626"/>
      <c r="AN14" s="626"/>
      <c r="AO14" s="626"/>
      <c r="AP14" s="626"/>
      <c r="AQ14" s="626"/>
      <c r="AR14" s="626"/>
      <c r="AS14" s="626"/>
      <c r="AT14" s="626"/>
      <c r="AU14" s="626"/>
      <c r="AV14" s="626"/>
      <c r="AW14" s="626"/>
      <c r="AX14" s="626"/>
      <c r="AY14" s="626"/>
      <c r="AZ14" s="626"/>
      <c r="BA14" s="626"/>
      <c r="BB14" s="626"/>
      <c r="BC14" s="626"/>
      <c r="BD14" s="626"/>
      <c r="BE14" s="626"/>
      <c r="BF14" s="626"/>
      <c r="BG14" s="626"/>
      <c r="BH14" s="626"/>
      <c r="BI14" s="626"/>
      <c r="BJ14" s="626"/>
      <c r="BK14" s="626"/>
      <c r="BL14" s="626"/>
      <c r="BM14" s="626"/>
      <c r="BN14" s="626"/>
      <c r="BO14" s="626"/>
      <c r="BP14" s="626"/>
      <c r="BQ14" s="626"/>
      <c r="BR14" s="626"/>
      <c r="BS14" s="626"/>
      <c r="BT14" s="626"/>
      <c r="BU14" s="626"/>
      <c r="BV14" s="626"/>
      <c r="BW14" s="626"/>
      <c r="BX14" s="626"/>
      <c r="BY14" s="626"/>
      <c r="BZ14" s="626"/>
      <c r="CA14" s="626"/>
      <c r="CB14" s="626"/>
      <c r="CC14" s="626"/>
      <c r="CD14" s="626"/>
      <c r="CE14" s="626"/>
      <c r="CF14" s="626"/>
      <c r="CG14" s="626"/>
      <c r="CH14" s="626"/>
      <c r="CI14" s="626"/>
      <c r="CJ14" s="626"/>
      <c r="CK14" s="626"/>
      <c r="CL14" s="626"/>
      <c r="CM14" s="626"/>
      <c r="CN14" s="648"/>
      <c r="CO14" s="648"/>
      <c r="CP14" s="648"/>
      <c r="CQ14" s="648"/>
      <c r="CR14" s="648"/>
      <c r="CS14" s="648"/>
      <c r="CT14" s="648"/>
      <c r="CU14" s="648"/>
      <c r="CV14" s="626"/>
      <c r="CW14" s="648"/>
      <c r="CX14" s="646"/>
      <c r="CY14" s="648">
        <v>5</v>
      </c>
      <c r="CZ14" s="648"/>
      <c r="DA14" s="648"/>
      <c r="DB14" s="648"/>
      <c r="DC14" s="648"/>
      <c r="DD14" s="648"/>
      <c r="DE14" s="646"/>
      <c r="DF14" s="626"/>
      <c r="DG14" s="648"/>
      <c r="DH14" s="626"/>
      <c r="DI14" s="626"/>
      <c r="DJ14" s="648"/>
      <c r="DK14" s="626"/>
      <c r="DL14" s="646"/>
      <c r="DM14" s="638"/>
      <c r="DN14" s="626"/>
      <c r="DO14" s="626"/>
      <c r="DP14" s="626"/>
      <c r="DQ14" s="649">
        <v>13</v>
      </c>
      <c r="DR14" s="649">
        <v>1</v>
      </c>
      <c r="DS14" s="646"/>
      <c r="DT14" s="648"/>
      <c r="DU14" s="626"/>
      <c r="DV14" s="626"/>
      <c r="DW14" s="626"/>
      <c r="DX14" s="648"/>
      <c r="DY14" s="648"/>
      <c r="DZ14" s="646"/>
      <c r="EA14" s="648"/>
      <c r="EB14" s="648"/>
      <c r="EC14" s="648"/>
      <c r="ED14" s="648"/>
      <c r="EE14" s="648"/>
      <c r="EF14" s="648"/>
      <c r="EG14" s="646"/>
      <c r="EH14" s="648"/>
      <c r="EI14" s="648"/>
      <c r="EJ14" s="648"/>
      <c r="EK14" s="648"/>
      <c r="EL14" s="648"/>
      <c r="EM14" s="648"/>
      <c r="EN14" s="646"/>
      <c r="EO14" s="648"/>
      <c r="EP14" s="648"/>
      <c r="EQ14" s="648"/>
      <c r="ER14" s="648"/>
      <c r="ES14" s="648"/>
      <c r="ET14" s="648"/>
      <c r="EU14" s="646"/>
      <c r="EV14" s="648"/>
      <c r="EW14" s="648"/>
      <c r="EX14" s="648"/>
      <c r="EY14" s="648"/>
      <c r="EZ14" s="648"/>
      <c r="FA14" s="648"/>
      <c r="FB14" s="646"/>
      <c r="FC14" s="648"/>
      <c r="FD14" s="648"/>
      <c r="FE14" s="648"/>
      <c r="FF14" s="648"/>
      <c r="FG14" s="648"/>
      <c r="FH14" s="648"/>
      <c r="FI14" s="646"/>
      <c r="FJ14" s="648"/>
      <c r="FK14" s="648"/>
      <c r="FL14" s="648"/>
      <c r="FM14" s="648"/>
      <c r="FN14" s="648"/>
      <c r="FO14" s="648"/>
      <c r="FP14" s="646"/>
      <c r="FQ14" s="648"/>
      <c r="FR14" s="648"/>
      <c r="FS14" s="648"/>
      <c r="FT14" s="648"/>
      <c r="FU14" s="650"/>
      <c r="FV14" s="651"/>
      <c r="FW14" s="646"/>
      <c r="FX14" s="648"/>
      <c r="FY14" s="648"/>
      <c r="FZ14" s="648"/>
      <c r="GA14" s="648"/>
      <c r="GB14" s="648"/>
      <c r="GC14" s="648"/>
      <c r="GD14" s="646"/>
      <c r="GE14" s="648"/>
      <c r="GF14" s="648"/>
      <c r="GG14" s="648"/>
      <c r="GH14" s="648"/>
      <c r="GI14" s="648"/>
      <c r="GJ14" s="648"/>
      <c r="GK14" s="646"/>
      <c r="GL14" s="648"/>
      <c r="GM14" s="648"/>
      <c r="GN14" s="648"/>
      <c r="GO14" s="648"/>
      <c r="GP14" s="648"/>
      <c r="GQ14" s="648"/>
      <c r="GR14" s="646"/>
      <c r="GS14" s="648"/>
      <c r="GT14" s="648"/>
      <c r="GU14" s="648"/>
      <c r="GV14" s="648"/>
      <c r="GW14" s="648"/>
      <c r="GX14" s="648"/>
      <c r="GY14" s="652"/>
      <c r="GZ14" s="651"/>
      <c r="HA14" s="648"/>
      <c r="HB14" s="648"/>
      <c r="HC14" s="648"/>
      <c r="HD14" s="648"/>
      <c r="HE14" s="648"/>
      <c r="HF14" s="646"/>
      <c r="HG14" s="648"/>
      <c r="HH14" s="648"/>
      <c r="HI14" s="648"/>
      <c r="HJ14" s="648"/>
      <c r="HK14" s="648"/>
      <c r="HL14" s="648"/>
      <c r="HM14" s="646"/>
      <c r="HN14" s="648"/>
      <c r="HO14" s="648"/>
      <c r="HP14" s="648"/>
      <c r="HQ14" s="648"/>
      <c r="HR14" s="648"/>
      <c r="HS14" s="648"/>
      <c r="HT14" s="646"/>
      <c r="HU14" s="648"/>
      <c r="HV14" s="648"/>
      <c r="HW14" s="648"/>
      <c r="HX14" s="648"/>
      <c r="HY14" s="648"/>
      <c r="HZ14" s="648"/>
      <c r="IA14" s="646"/>
      <c r="IB14" s="648"/>
      <c r="IC14" s="648"/>
      <c r="ID14" s="653"/>
      <c r="IE14" s="654"/>
      <c r="IF14" s="655"/>
      <c r="IG14" s="655"/>
      <c r="IH14" s="646"/>
      <c r="II14" s="648"/>
      <c r="IJ14" s="648"/>
      <c r="IK14" s="648"/>
      <c r="IL14" s="648"/>
      <c r="IM14" s="648"/>
      <c r="IN14" s="648"/>
      <c r="IO14" s="646"/>
      <c r="IP14" s="648"/>
      <c r="IQ14" s="648"/>
      <c r="IR14" s="648"/>
      <c r="IS14" s="648"/>
      <c r="IT14" s="648"/>
      <c r="IU14" s="648"/>
      <c r="IV14" s="646"/>
      <c r="IW14" s="648"/>
      <c r="IX14" s="648"/>
      <c r="IY14" s="648"/>
      <c r="IZ14" s="648"/>
      <c r="JA14" s="648"/>
      <c r="JB14" s="648"/>
      <c r="JC14" s="646"/>
      <c r="JD14" s="648"/>
      <c r="JE14" s="648"/>
      <c r="JF14" s="648"/>
      <c r="JG14" s="648"/>
      <c r="JH14" s="648"/>
      <c r="JI14" s="626"/>
      <c r="JJ14" s="646"/>
      <c r="JK14" s="648"/>
      <c r="JL14" s="648"/>
      <c r="JM14" s="648"/>
      <c r="JN14" s="648"/>
      <c r="JO14" s="648"/>
      <c r="JP14" s="648"/>
      <c r="JQ14" s="646"/>
      <c r="JR14" s="648"/>
      <c r="JS14" s="648"/>
      <c r="JT14" s="648"/>
      <c r="JU14" s="648"/>
      <c r="JV14" s="648"/>
      <c r="JW14" s="648"/>
      <c r="JX14" s="646"/>
      <c r="JY14" s="648"/>
      <c r="JZ14" s="648"/>
      <c r="KA14" s="648"/>
      <c r="KB14" s="648"/>
      <c r="KC14" s="648"/>
      <c r="KD14" s="648"/>
      <c r="KE14" s="646"/>
      <c r="KF14" s="648"/>
      <c r="KG14" s="648"/>
      <c r="KH14" s="648"/>
      <c r="KI14" s="648"/>
      <c r="KJ14" s="648"/>
      <c r="KK14" s="656"/>
      <c r="KL14" s="646"/>
      <c r="KM14" s="648"/>
      <c r="KN14" s="648"/>
      <c r="KO14" s="648"/>
      <c r="KP14" s="648"/>
      <c r="KQ14" s="648"/>
      <c r="KR14" s="648"/>
      <c r="KS14" s="646"/>
      <c r="KT14" s="648"/>
      <c r="KU14" s="648"/>
      <c r="KV14" s="648"/>
      <c r="KW14" s="648"/>
      <c r="KX14" s="648"/>
      <c r="KY14" s="648"/>
      <c r="KZ14" s="646"/>
      <c r="LA14" s="648"/>
      <c r="LB14" s="648"/>
      <c r="LC14" s="648"/>
      <c r="LD14" s="648"/>
      <c r="LE14" s="648"/>
      <c r="LF14" s="648"/>
      <c r="LG14" s="646"/>
      <c r="LH14" s="648"/>
      <c r="LI14" s="648"/>
      <c r="LJ14" s="648"/>
      <c r="LK14" s="648"/>
      <c r="LL14" s="648"/>
      <c r="LM14" s="650"/>
      <c r="LN14" s="646"/>
      <c r="LO14" s="648"/>
      <c r="LP14" s="648"/>
      <c r="LQ14" s="648"/>
      <c r="LR14" s="648"/>
      <c r="LS14" s="648"/>
      <c r="LT14" s="648"/>
      <c r="LU14" s="646"/>
      <c r="LV14" s="648"/>
      <c r="LW14" s="648"/>
      <c r="LX14" s="648"/>
      <c r="LY14" s="648"/>
      <c r="LZ14" s="648"/>
      <c r="MA14" s="648"/>
      <c r="MB14" s="646"/>
      <c r="MC14" s="648"/>
      <c r="MD14" s="648"/>
      <c r="ME14" s="648"/>
      <c r="MF14" s="648"/>
      <c r="MG14" s="648"/>
      <c r="MH14" s="648"/>
      <c r="MI14" s="646"/>
      <c r="MJ14" s="648"/>
      <c r="MK14" s="648"/>
      <c r="ML14" s="648"/>
      <c r="MM14" s="648"/>
      <c r="MN14" s="648"/>
      <c r="MO14" s="648"/>
      <c r="MP14" s="646"/>
      <c r="MQ14" s="648"/>
      <c r="MR14" s="648"/>
      <c r="MS14" s="648"/>
      <c r="MT14" s="648"/>
    </row>
    <row r="15" spans="1:358" ht="18.899999999999999" hidden="1" customHeight="1" outlineLevel="1" thickTop="1" thickBot="1">
      <c r="A15" s="629">
        <v>1</v>
      </c>
      <c r="B15" s="629">
        <v>10</v>
      </c>
      <c r="C15" s="629"/>
      <c r="D15" s="630"/>
      <c r="E15" s="639" t="s">
        <v>649</v>
      </c>
      <c r="F15" s="631" t="s">
        <v>660</v>
      </c>
      <c r="G15" s="632">
        <f t="shared" ref="G15:G24" si="1">SUM(H15:FU15)</f>
        <v>100</v>
      </c>
      <c r="H15" s="625"/>
      <c r="I15" s="626"/>
      <c r="J15" s="626"/>
      <c r="K15" s="626"/>
      <c r="L15" s="626"/>
      <c r="M15" s="626"/>
      <c r="N15" s="626"/>
      <c r="O15" s="626"/>
      <c r="P15" s="626"/>
      <c r="Q15" s="626"/>
      <c r="R15" s="626"/>
      <c r="S15" s="626"/>
      <c r="T15" s="626"/>
      <c r="U15" s="626"/>
      <c r="V15" s="626"/>
      <c r="W15" s="626"/>
      <c r="X15" s="626"/>
      <c r="Y15" s="626"/>
      <c r="Z15" s="626"/>
      <c r="AA15" s="626"/>
      <c r="AB15" s="626"/>
      <c r="AC15" s="626"/>
      <c r="AD15" s="626"/>
      <c r="AE15" s="626"/>
      <c r="AF15" s="626"/>
      <c r="AG15" s="626"/>
      <c r="AH15" s="626"/>
      <c r="AI15" s="626"/>
      <c r="AJ15" s="626"/>
      <c r="AK15" s="626"/>
      <c r="AL15" s="626"/>
      <c r="AM15" s="626"/>
      <c r="AN15" s="626"/>
      <c r="AO15" s="626"/>
      <c r="AP15" s="626"/>
      <c r="AQ15" s="626"/>
      <c r="AR15" s="626"/>
      <c r="AS15" s="626"/>
      <c r="AT15" s="626"/>
      <c r="AU15" s="626"/>
      <c r="AV15" s="626"/>
      <c r="AW15" s="626"/>
      <c r="AX15" s="626"/>
      <c r="AY15" s="626"/>
      <c r="AZ15" s="626"/>
      <c r="BA15" s="626"/>
      <c r="BB15" s="626"/>
      <c r="BC15" s="626"/>
      <c r="BD15" s="626"/>
      <c r="BE15" s="626"/>
      <c r="BF15" s="626"/>
      <c r="BG15" s="626"/>
      <c r="BH15" s="626"/>
      <c r="BI15" s="626"/>
      <c r="BJ15" s="626"/>
      <c r="BK15" s="626"/>
      <c r="BL15" s="626"/>
      <c r="BM15" s="626"/>
      <c r="BN15" s="626"/>
      <c r="BO15" s="626"/>
      <c r="BP15" s="626"/>
      <c r="BQ15" s="626"/>
      <c r="BR15" s="626"/>
      <c r="BS15" s="626"/>
      <c r="BT15" s="657"/>
      <c r="BU15" s="626"/>
      <c r="BV15" s="626"/>
      <c r="BW15" s="626"/>
      <c r="BX15" s="626"/>
      <c r="BY15" s="626"/>
      <c r="BZ15" s="626"/>
      <c r="CA15" s="626"/>
      <c r="CB15" s="626"/>
      <c r="CC15" s="626"/>
      <c r="CD15" s="626"/>
      <c r="CE15" s="626"/>
      <c r="CF15" s="626"/>
      <c r="CG15" s="626"/>
      <c r="CH15" s="626"/>
      <c r="CI15" s="626"/>
      <c r="CJ15" s="626"/>
      <c r="CK15" s="626"/>
      <c r="CL15" s="626"/>
      <c r="CM15" s="626"/>
      <c r="CN15" s="626"/>
      <c r="CO15" s="626"/>
      <c r="CP15" s="626"/>
      <c r="CQ15" s="626"/>
      <c r="CR15" s="626"/>
      <c r="CS15" s="626"/>
      <c r="CT15" s="626"/>
      <c r="CU15" s="626"/>
      <c r="CV15" s="626"/>
      <c r="CW15" s="626"/>
      <c r="CX15" s="633"/>
      <c r="CY15" s="626"/>
      <c r="CZ15" s="626"/>
      <c r="DA15" s="626"/>
      <c r="DB15" s="626"/>
      <c r="DC15" s="626"/>
      <c r="DD15" s="626"/>
      <c r="DE15" s="646"/>
      <c r="DF15" s="626"/>
      <c r="DG15" s="626"/>
      <c r="DH15" s="626"/>
      <c r="DI15" s="626"/>
      <c r="DJ15" s="626"/>
      <c r="DK15" s="648">
        <v>35</v>
      </c>
      <c r="DL15" s="633"/>
      <c r="DM15" s="646">
        <v>22</v>
      </c>
      <c r="DN15" s="646">
        <v>33</v>
      </c>
      <c r="DO15" s="626">
        <v>5</v>
      </c>
      <c r="DP15" s="626"/>
      <c r="DQ15" s="626">
        <v>5</v>
      </c>
      <c r="DR15" s="626"/>
      <c r="DS15" s="633"/>
      <c r="DT15" s="648"/>
      <c r="DU15" s="626"/>
      <c r="DV15" s="626"/>
      <c r="DW15" s="626"/>
      <c r="DX15" s="626"/>
      <c r="DY15" s="626"/>
      <c r="DZ15" s="633"/>
      <c r="EA15" s="626"/>
      <c r="EB15" s="626"/>
      <c r="EC15" s="626"/>
      <c r="ED15" s="626"/>
      <c r="EE15" s="626"/>
      <c r="EF15" s="626"/>
      <c r="EG15" s="633"/>
      <c r="EH15" s="626"/>
      <c r="EI15" s="626"/>
      <c r="EJ15" s="626"/>
      <c r="EK15" s="626"/>
      <c r="EL15" s="626"/>
      <c r="EM15" s="626"/>
      <c r="EN15" s="633"/>
      <c r="EO15" s="626"/>
      <c r="EP15" s="626"/>
      <c r="EQ15" s="626"/>
      <c r="ER15" s="626"/>
      <c r="ES15" s="626"/>
      <c r="ET15" s="626"/>
      <c r="EU15" s="633"/>
      <c r="EV15" s="626"/>
      <c r="EW15" s="626"/>
      <c r="EX15" s="626"/>
      <c r="EY15" s="626"/>
      <c r="EZ15" s="626"/>
      <c r="FA15" s="626"/>
      <c r="FB15" s="633"/>
      <c r="FC15" s="626"/>
      <c r="FD15" s="626"/>
      <c r="FE15" s="626"/>
      <c r="FF15" s="626"/>
      <c r="FG15" s="626"/>
      <c r="FH15" s="626"/>
      <c r="FI15" s="633"/>
      <c r="FJ15" s="626"/>
      <c r="FK15" s="626"/>
      <c r="FL15" s="626"/>
      <c r="FM15" s="626"/>
      <c r="FN15" s="626"/>
      <c r="FO15" s="626"/>
      <c r="FP15" s="633"/>
      <c r="FQ15" s="626"/>
      <c r="FR15" s="626"/>
      <c r="FS15" s="626"/>
      <c r="FT15" s="626"/>
      <c r="FU15" s="627"/>
      <c r="FV15" s="625"/>
      <c r="FW15" s="633"/>
      <c r="FX15" s="626"/>
      <c r="FY15" s="626"/>
      <c r="FZ15" s="626"/>
      <c r="GA15" s="626"/>
      <c r="GB15" s="626"/>
      <c r="GC15" s="626"/>
      <c r="GD15" s="633"/>
      <c r="GE15" s="626"/>
      <c r="GF15" s="626"/>
      <c r="GG15" s="626"/>
      <c r="GH15" s="626"/>
      <c r="GI15" s="626"/>
      <c r="GJ15" s="626"/>
      <c r="GK15" s="633"/>
      <c r="GL15" s="626"/>
      <c r="GM15" s="626"/>
      <c r="GN15" s="626"/>
      <c r="GO15" s="626"/>
      <c r="GP15" s="626"/>
      <c r="GQ15" s="626"/>
      <c r="GR15" s="633"/>
      <c r="GS15" s="626"/>
      <c r="GT15" s="626"/>
      <c r="GU15" s="626"/>
      <c r="GV15" s="626"/>
      <c r="GW15" s="626"/>
      <c r="GX15" s="626"/>
      <c r="GY15" s="634"/>
      <c r="GZ15" s="625"/>
      <c r="HA15" s="626"/>
      <c r="HB15" s="626"/>
      <c r="HC15" s="626"/>
      <c r="HD15" s="626"/>
      <c r="HE15" s="626"/>
      <c r="HF15" s="633"/>
      <c r="HG15" s="626"/>
      <c r="HH15" s="626"/>
      <c r="HI15" s="626"/>
      <c r="HJ15" s="626"/>
      <c r="HK15" s="626"/>
      <c r="HL15" s="626"/>
      <c r="HM15" s="633"/>
      <c r="HN15" s="626"/>
      <c r="HO15" s="626"/>
      <c r="HP15" s="626"/>
      <c r="HQ15" s="626"/>
      <c r="HR15" s="626"/>
      <c r="HS15" s="626"/>
      <c r="HT15" s="633"/>
      <c r="HU15" s="626"/>
      <c r="HV15" s="626"/>
      <c r="HW15" s="626"/>
      <c r="HX15" s="626"/>
      <c r="HY15" s="626"/>
      <c r="HZ15" s="626"/>
      <c r="IA15" s="633"/>
      <c r="IB15" s="648"/>
      <c r="IC15" s="648"/>
      <c r="ID15" s="653"/>
      <c r="IE15" s="654"/>
      <c r="IF15" s="655"/>
      <c r="IG15" s="655"/>
      <c r="IH15" s="633"/>
      <c r="II15" s="626"/>
      <c r="IJ15" s="626"/>
      <c r="IK15" s="626"/>
      <c r="IL15" s="626"/>
      <c r="IM15" s="626"/>
      <c r="IN15" s="626"/>
      <c r="IO15" s="633"/>
      <c r="IP15" s="626"/>
      <c r="IQ15" s="626"/>
      <c r="IR15" s="626"/>
      <c r="IS15" s="626"/>
      <c r="IT15" s="626"/>
      <c r="IU15" s="626"/>
      <c r="IV15" s="633"/>
      <c r="IW15" s="626"/>
      <c r="IX15" s="626"/>
      <c r="IY15" s="626"/>
      <c r="IZ15" s="626"/>
      <c r="JA15" s="626"/>
      <c r="JB15" s="626"/>
      <c r="JC15" s="633"/>
      <c r="JD15" s="626"/>
      <c r="JE15" s="626"/>
      <c r="JF15" s="626"/>
      <c r="JG15" s="626"/>
      <c r="JH15" s="626"/>
      <c r="JI15" s="626"/>
      <c r="JJ15" s="633"/>
      <c r="JK15" s="626"/>
      <c r="JL15" s="626"/>
      <c r="JM15" s="626"/>
      <c r="JN15" s="626"/>
      <c r="JO15" s="626"/>
      <c r="JP15" s="626"/>
      <c r="JQ15" s="633"/>
      <c r="JR15" s="626"/>
      <c r="JS15" s="626"/>
      <c r="JT15" s="626"/>
      <c r="JU15" s="626"/>
      <c r="JV15" s="626"/>
      <c r="JW15" s="626"/>
      <c r="JX15" s="633"/>
      <c r="JY15" s="626"/>
      <c r="JZ15" s="626"/>
      <c r="KA15" s="626"/>
      <c r="KB15" s="626"/>
      <c r="KC15" s="626"/>
      <c r="KD15" s="626"/>
      <c r="KE15" s="633"/>
      <c r="KF15" s="626"/>
      <c r="KG15" s="626"/>
      <c r="KH15" s="626"/>
      <c r="KI15" s="626"/>
      <c r="KJ15" s="626"/>
      <c r="KK15" s="628"/>
      <c r="KL15" s="633"/>
      <c r="KM15" s="626"/>
      <c r="KN15" s="626"/>
      <c r="KO15" s="626"/>
      <c r="KP15" s="626"/>
      <c r="KQ15" s="626"/>
      <c r="KR15" s="626"/>
      <c r="KS15" s="633"/>
      <c r="KT15" s="626"/>
      <c r="KU15" s="626"/>
      <c r="KV15" s="626"/>
      <c r="KW15" s="626"/>
      <c r="KX15" s="626"/>
      <c r="KY15" s="626"/>
      <c r="KZ15" s="633"/>
      <c r="LA15" s="626"/>
      <c r="LB15" s="626"/>
      <c r="LC15" s="626"/>
      <c r="LD15" s="626"/>
      <c r="LE15" s="626"/>
      <c r="LF15" s="626"/>
      <c r="LG15" s="633"/>
      <c r="LH15" s="626"/>
      <c r="LI15" s="626"/>
      <c r="LJ15" s="626"/>
      <c r="LK15" s="626"/>
      <c r="LL15" s="626"/>
      <c r="LM15" s="627"/>
      <c r="LN15" s="633"/>
      <c r="LO15" s="626"/>
      <c r="LP15" s="626"/>
      <c r="LQ15" s="626"/>
      <c r="LR15" s="626"/>
      <c r="LS15" s="626"/>
      <c r="LT15" s="626"/>
      <c r="LU15" s="633"/>
      <c r="LV15" s="626"/>
      <c r="LW15" s="626"/>
      <c r="LX15" s="626"/>
      <c r="LY15" s="626"/>
      <c r="LZ15" s="626"/>
      <c r="MA15" s="626"/>
      <c r="MB15" s="633"/>
      <c r="MC15" s="626"/>
      <c r="MD15" s="626"/>
      <c r="ME15" s="626"/>
      <c r="MF15" s="626"/>
      <c r="MG15" s="626"/>
      <c r="MH15" s="626"/>
      <c r="MI15" s="633"/>
      <c r="MJ15" s="626"/>
      <c r="MK15" s="626"/>
      <c r="ML15" s="626"/>
      <c r="MM15" s="626"/>
      <c r="MN15" s="626"/>
      <c r="MO15" s="626"/>
      <c r="MP15" s="633"/>
      <c r="MQ15" s="626"/>
      <c r="MR15" s="626"/>
      <c r="MS15" s="626"/>
      <c r="MT15" s="626"/>
    </row>
    <row r="16" spans="1:358" ht="18.899999999999999" hidden="1" customHeight="1" outlineLevel="1" thickBot="1">
      <c r="A16" s="629">
        <v>1</v>
      </c>
      <c r="B16" s="629"/>
      <c r="C16" s="629"/>
      <c r="D16" s="630"/>
      <c r="E16" s="630"/>
      <c r="F16" s="631" t="s">
        <v>648</v>
      </c>
      <c r="G16" s="632">
        <f t="shared" si="1"/>
        <v>8</v>
      </c>
      <c r="H16" s="625"/>
      <c r="I16" s="626"/>
      <c r="J16" s="626"/>
      <c r="K16" s="626"/>
      <c r="L16" s="626"/>
      <c r="M16" s="626"/>
      <c r="N16" s="626"/>
      <c r="O16" s="626"/>
      <c r="P16" s="626"/>
      <c r="Q16" s="626"/>
      <c r="R16" s="626"/>
      <c r="S16" s="626"/>
      <c r="T16" s="626"/>
      <c r="U16" s="626"/>
      <c r="V16" s="626"/>
      <c r="W16" s="626"/>
      <c r="X16" s="626"/>
      <c r="Y16" s="626"/>
      <c r="Z16" s="626"/>
      <c r="AA16" s="626"/>
      <c r="AB16" s="626"/>
      <c r="AC16" s="626"/>
      <c r="AD16" s="626"/>
      <c r="AE16" s="626"/>
      <c r="AF16" s="626"/>
      <c r="AG16" s="626"/>
      <c r="AH16" s="626"/>
      <c r="AI16" s="626"/>
      <c r="AJ16" s="626"/>
      <c r="AK16" s="626"/>
      <c r="AL16" s="626"/>
      <c r="AM16" s="626"/>
      <c r="AN16" s="626"/>
      <c r="AO16" s="626"/>
      <c r="AP16" s="626"/>
      <c r="AQ16" s="626"/>
      <c r="AR16" s="626"/>
      <c r="AS16" s="626"/>
      <c r="AT16" s="626"/>
      <c r="AU16" s="626"/>
      <c r="AV16" s="626"/>
      <c r="AW16" s="626"/>
      <c r="AX16" s="626"/>
      <c r="AY16" s="626"/>
      <c r="AZ16" s="626"/>
      <c r="BA16" s="626"/>
      <c r="BB16" s="626"/>
      <c r="BC16" s="626"/>
      <c r="BD16" s="626"/>
      <c r="BE16" s="626"/>
      <c r="BF16" s="626"/>
      <c r="BG16" s="626"/>
      <c r="BH16" s="626"/>
      <c r="BI16" s="626"/>
      <c r="BJ16" s="626"/>
      <c r="BK16" s="626"/>
      <c r="BL16" s="626"/>
      <c r="BM16" s="626"/>
      <c r="BN16" s="626"/>
      <c r="BO16" s="626"/>
      <c r="BP16" s="626"/>
      <c r="BQ16" s="626"/>
      <c r="BR16" s="626"/>
      <c r="BS16" s="626"/>
      <c r="BT16" s="626"/>
      <c r="BU16" s="626"/>
      <c r="BV16" s="626"/>
      <c r="BW16" s="626"/>
      <c r="BX16" s="626"/>
      <c r="BY16" s="626"/>
      <c r="BZ16" s="626"/>
      <c r="CA16" s="626"/>
      <c r="CB16" s="626"/>
      <c r="CC16" s="626"/>
      <c r="CD16" s="626"/>
      <c r="CE16" s="626"/>
      <c r="CF16" s="626"/>
      <c r="CG16" s="626"/>
      <c r="CH16" s="626"/>
      <c r="CI16" s="626"/>
      <c r="CJ16" s="626"/>
      <c r="CK16" s="626"/>
      <c r="CL16" s="626"/>
      <c r="CM16" s="626"/>
      <c r="CN16" s="626"/>
      <c r="CO16" s="626"/>
      <c r="CP16" s="626"/>
      <c r="CQ16" s="626"/>
      <c r="CR16" s="626"/>
      <c r="CS16" s="626"/>
      <c r="CT16" s="626"/>
      <c r="CU16" s="626"/>
      <c r="CV16" s="626"/>
      <c r="CW16" s="626"/>
      <c r="CX16" s="633"/>
      <c r="CY16" s="626"/>
      <c r="CZ16" s="626"/>
      <c r="DA16" s="626"/>
      <c r="DB16" s="626"/>
      <c r="DC16" s="626"/>
      <c r="DD16" s="626"/>
      <c r="DE16" s="633"/>
      <c r="DF16" s="626"/>
      <c r="DG16" s="626"/>
      <c r="DH16" s="626"/>
      <c r="DI16" s="626"/>
      <c r="DJ16" s="626"/>
      <c r="DK16" s="626"/>
      <c r="DL16" s="633"/>
      <c r="DM16" s="626"/>
      <c r="DN16" s="626"/>
      <c r="DO16" s="626"/>
      <c r="DP16" s="626"/>
      <c r="DQ16" s="643"/>
      <c r="DR16" s="626"/>
      <c r="DS16" s="633"/>
      <c r="DT16" s="626"/>
      <c r="DU16" s="626"/>
      <c r="DV16" s="626"/>
      <c r="DW16" s="626"/>
      <c r="DX16" s="626"/>
      <c r="DY16" s="626"/>
      <c r="DZ16" s="633"/>
      <c r="EA16" s="626"/>
      <c r="EB16" s="658">
        <v>8</v>
      </c>
      <c r="EC16" s="638" t="s">
        <v>661</v>
      </c>
      <c r="ED16" s="626"/>
      <c r="EE16" s="626"/>
      <c r="EF16" s="626"/>
      <c r="EG16" s="633"/>
      <c r="EH16" s="626"/>
      <c r="EI16" s="626"/>
      <c r="EJ16" s="626"/>
      <c r="EK16" s="626"/>
      <c r="EL16" s="626"/>
      <c r="EM16" s="626"/>
      <c r="EN16" s="633"/>
      <c r="EO16" s="626"/>
      <c r="EP16" s="626"/>
      <c r="EQ16" s="626"/>
      <c r="ER16" s="626"/>
      <c r="ES16" s="626"/>
      <c r="ET16" s="626"/>
      <c r="EU16" s="633"/>
      <c r="EV16" s="626"/>
      <c r="EW16" s="626"/>
      <c r="EX16" s="626"/>
      <c r="EY16" s="626"/>
      <c r="EZ16" s="626"/>
      <c r="FA16" s="626"/>
      <c r="FB16" s="633"/>
      <c r="FC16" s="626"/>
      <c r="FD16" s="626"/>
      <c r="FE16" s="626"/>
      <c r="FF16" s="626"/>
      <c r="FG16" s="626"/>
      <c r="FH16" s="626"/>
      <c r="FI16" s="633"/>
      <c r="FJ16" s="626"/>
      <c r="FK16" s="626"/>
      <c r="FL16" s="626"/>
      <c r="FM16" s="626"/>
      <c r="FN16" s="626"/>
      <c r="FO16" s="626"/>
      <c r="FP16" s="633"/>
      <c r="FQ16" s="626"/>
      <c r="FR16" s="626"/>
      <c r="FS16" s="626"/>
      <c r="FT16" s="626"/>
      <c r="FU16" s="627"/>
      <c r="FV16" s="625"/>
      <c r="FW16" s="633"/>
      <c r="FX16" s="626"/>
      <c r="FY16" s="626"/>
      <c r="FZ16" s="626"/>
      <c r="GA16" s="626"/>
      <c r="GB16" s="626"/>
      <c r="GC16" s="626"/>
      <c r="GD16" s="633"/>
      <c r="GE16" s="626"/>
      <c r="GF16" s="626"/>
      <c r="GG16" s="626"/>
      <c r="GH16" s="626"/>
      <c r="GI16" s="626"/>
      <c r="GJ16" s="626"/>
      <c r="GK16" s="633"/>
      <c r="GL16" s="626"/>
      <c r="GM16" s="626"/>
      <c r="GN16" s="626"/>
      <c r="GO16" s="626"/>
      <c r="GP16" s="626"/>
      <c r="GQ16" s="626"/>
      <c r="GR16" s="633"/>
      <c r="GS16" s="626"/>
      <c r="GT16" s="626"/>
      <c r="GU16" s="626"/>
      <c r="GV16" s="626"/>
      <c r="GW16" s="626"/>
      <c r="GX16" s="626"/>
      <c r="GY16" s="634"/>
      <c r="GZ16" s="625"/>
      <c r="HA16" s="626"/>
      <c r="HB16" s="626"/>
      <c r="HC16" s="626"/>
      <c r="HD16" s="626"/>
      <c r="HE16" s="626"/>
      <c r="HF16" s="633"/>
      <c r="HG16" s="626"/>
      <c r="HH16" s="626"/>
      <c r="HI16" s="626"/>
      <c r="HJ16" s="626"/>
      <c r="HK16" s="626"/>
      <c r="HL16" s="626"/>
      <c r="HM16" s="633"/>
      <c r="HN16" s="626"/>
      <c r="HO16" s="626"/>
      <c r="HP16" s="626"/>
      <c r="HQ16" s="626"/>
      <c r="HR16" s="626"/>
      <c r="HS16" s="626"/>
      <c r="HT16" s="633"/>
      <c r="HU16" s="626"/>
      <c r="HV16" s="626"/>
      <c r="HW16" s="626"/>
      <c r="HX16" s="626"/>
      <c r="HY16" s="626"/>
      <c r="HZ16" s="626"/>
      <c r="IA16" s="633"/>
      <c r="IB16" s="648"/>
      <c r="IC16" s="648"/>
      <c r="ID16" s="653"/>
      <c r="IE16" s="654"/>
      <c r="IF16" s="655"/>
      <c r="IG16" s="655"/>
      <c r="IH16" s="633"/>
      <c r="II16" s="626"/>
      <c r="IJ16" s="626"/>
      <c r="IK16" s="626"/>
      <c r="IL16" s="626"/>
      <c r="IM16" s="626"/>
      <c r="IN16" s="626"/>
      <c r="IO16" s="633"/>
      <c r="IP16" s="626"/>
      <c r="IQ16" s="626"/>
      <c r="IR16" s="626"/>
      <c r="IS16" s="626"/>
      <c r="IT16" s="626"/>
      <c r="IU16" s="626"/>
      <c r="IV16" s="633"/>
      <c r="IW16" s="626"/>
      <c r="IX16" s="626"/>
      <c r="IY16" s="626"/>
      <c r="IZ16" s="626"/>
      <c r="JA16" s="626"/>
      <c r="JB16" s="626"/>
      <c r="JC16" s="633"/>
      <c r="JD16" s="626"/>
      <c r="JE16" s="626"/>
      <c r="JF16" s="626"/>
      <c r="JG16" s="626"/>
      <c r="JH16" s="626"/>
      <c r="JI16" s="626"/>
      <c r="JJ16" s="633"/>
      <c r="JK16" s="626"/>
      <c r="JL16" s="626"/>
      <c r="JM16" s="626"/>
      <c r="JN16" s="626"/>
      <c r="JO16" s="626"/>
      <c r="JP16" s="626"/>
      <c r="JQ16" s="633"/>
      <c r="JR16" s="626"/>
      <c r="JS16" s="626"/>
      <c r="JT16" s="626"/>
      <c r="JU16" s="626"/>
      <c r="JV16" s="626"/>
      <c r="JW16" s="626"/>
      <c r="JX16" s="633"/>
      <c r="JY16" s="626"/>
      <c r="JZ16" s="626"/>
      <c r="KA16" s="626"/>
      <c r="KB16" s="626"/>
      <c r="KC16" s="626"/>
      <c r="KD16" s="626"/>
      <c r="KE16" s="633"/>
      <c r="KF16" s="626"/>
      <c r="KG16" s="626"/>
      <c r="KH16" s="626"/>
      <c r="KI16" s="626"/>
      <c r="KJ16" s="626"/>
      <c r="KK16" s="628"/>
      <c r="KL16" s="633"/>
      <c r="KM16" s="626"/>
      <c r="KN16" s="626"/>
      <c r="KO16" s="626"/>
      <c r="KP16" s="626"/>
      <c r="KQ16" s="626"/>
      <c r="KR16" s="626"/>
      <c r="KS16" s="633"/>
      <c r="KT16" s="626"/>
      <c r="KU16" s="626"/>
      <c r="KV16" s="626"/>
      <c r="KW16" s="626"/>
      <c r="KX16" s="626"/>
      <c r="KY16" s="626"/>
      <c r="KZ16" s="633"/>
      <c r="LA16" s="626"/>
      <c r="LB16" s="626"/>
      <c r="LC16" s="626"/>
      <c r="LD16" s="626"/>
      <c r="LE16" s="626"/>
      <c r="LF16" s="626"/>
      <c r="LG16" s="633"/>
      <c r="LH16" s="626"/>
      <c r="LI16" s="626"/>
      <c r="LJ16" s="626"/>
      <c r="LK16" s="626"/>
      <c r="LL16" s="626"/>
      <c r="LM16" s="627"/>
      <c r="LN16" s="633"/>
      <c r="LO16" s="626"/>
      <c r="LP16" s="626"/>
      <c r="LQ16" s="626"/>
      <c r="LR16" s="626"/>
      <c r="LS16" s="626"/>
      <c r="LT16" s="626"/>
      <c r="LU16" s="633"/>
      <c r="LV16" s="626"/>
      <c r="LW16" s="626"/>
      <c r="LX16" s="626"/>
      <c r="LY16" s="626"/>
      <c r="LZ16" s="626"/>
      <c r="MA16" s="626"/>
      <c r="MB16" s="633"/>
      <c r="MC16" s="626"/>
      <c r="MD16" s="626"/>
      <c r="ME16" s="626"/>
      <c r="MF16" s="626"/>
      <c r="MG16" s="626"/>
      <c r="MH16" s="626"/>
      <c r="MI16" s="633"/>
      <c r="MJ16" s="626"/>
      <c r="MK16" s="626"/>
      <c r="ML16" s="626"/>
      <c r="MM16" s="626"/>
      <c r="MN16" s="626"/>
      <c r="MO16" s="626"/>
      <c r="MP16" s="633"/>
      <c r="MQ16" s="626"/>
      <c r="MR16" s="626"/>
      <c r="MS16" s="626"/>
      <c r="MT16" s="626"/>
    </row>
    <row r="17" spans="1:358" ht="18.899999999999999" hidden="1" customHeight="1" outlineLevel="1" thickBot="1">
      <c r="A17" s="629">
        <v>1</v>
      </c>
      <c r="B17" s="629">
        <v>11</v>
      </c>
      <c r="C17" s="629"/>
      <c r="D17" s="630"/>
      <c r="E17" s="639" t="s">
        <v>649</v>
      </c>
      <c r="F17" s="631" t="s">
        <v>662</v>
      </c>
      <c r="G17" s="632">
        <f t="shared" si="1"/>
        <v>100</v>
      </c>
      <c r="H17" s="625"/>
      <c r="I17" s="626"/>
      <c r="J17" s="626"/>
      <c r="K17" s="626"/>
      <c r="L17" s="626"/>
      <c r="M17" s="626"/>
      <c r="N17" s="626"/>
      <c r="O17" s="626"/>
      <c r="P17" s="626"/>
      <c r="Q17" s="626"/>
      <c r="R17" s="626"/>
      <c r="S17" s="626"/>
      <c r="T17" s="626"/>
      <c r="U17" s="626"/>
      <c r="V17" s="626"/>
      <c r="W17" s="626"/>
      <c r="X17" s="626"/>
      <c r="Y17" s="626"/>
      <c r="Z17" s="626"/>
      <c r="AA17" s="626"/>
      <c r="AB17" s="626"/>
      <c r="AC17" s="626"/>
      <c r="AD17" s="626"/>
      <c r="AE17" s="626"/>
      <c r="AF17" s="626"/>
      <c r="AG17" s="626"/>
      <c r="AH17" s="626"/>
      <c r="AI17" s="626"/>
      <c r="AJ17" s="626"/>
      <c r="AK17" s="626"/>
      <c r="AL17" s="626"/>
      <c r="AM17" s="626"/>
      <c r="AN17" s="626"/>
      <c r="AO17" s="626"/>
      <c r="AP17" s="626"/>
      <c r="AQ17" s="626"/>
      <c r="AR17" s="626"/>
      <c r="AS17" s="626"/>
      <c r="AT17" s="626"/>
      <c r="AU17" s="626"/>
      <c r="AV17" s="626"/>
      <c r="AW17" s="626"/>
      <c r="AX17" s="626"/>
      <c r="AY17" s="626"/>
      <c r="AZ17" s="626"/>
      <c r="BA17" s="626"/>
      <c r="BB17" s="626"/>
      <c r="BC17" s="626"/>
      <c r="BD17" s="626"/>
      <c r="BE17" s="626"/>
      <c r="BF17" s="626"/>
      <c r="BG17" s="626"/>
      <c r="BH17" s="626"/>
      <c r="BI17" s="626"/>
      <c r="BJ17" s="626"/>
      <c r="BK17" s="626"/>
      <c r="BL17" s="626"/>
      <c r="BM17" s="626"/>
      <c r="BN17" s="626"/>
      <c r="BO17" s="626"/>
      <c r="BP17" s="626"/>
      <c r="BQ17" s="626"/>
      <c r="BR17" s="626"/>
      <c r="BS17" s="626"/>
      <c r="BT17" s="626"/>
      <c r="BU17" s="626"/>
      <c r="BV17" s="626"/>
      <c r="BW17" s="626"/>
      <c r="BX17" s="626"/>
      <c r="BY17" s="626"/>
      <c r="BZ17" s="626"/>
      <c r="CA17" s="626"/>
      <c r="CB17" s="626"/>
      <c r="CC17" s="626"/>
      <c r="CD17" s="626"/>
      <c r="CE17" s="626"/>
      <c r="CF17" s="626"/>
      <c r="CG17" s="626"/>
      <c r="CH17" s="626"/>
      <c r="CI17" s="626"/>
      <c r="CJ17" s="626"/>
      <c r="CK17" s="626"/>
      <c r="CL17" s="626"/>
      <c r="CM17" s="626"/>
      <c r="CN17" s="626"/>
      <c r="CO17" s="626"/>
      <c r="CP17" s="626"/>
      <c r="CQ17" s="626"/>
      <c r="CR17" s="626"/>
      <c r="CS17" s="626"/>
      <c r="CT17" s="626"/>
      <c r="CU17" s="626"/>
      <c r="CV17" s="626"/>
      <c r="CW17" s="626"/>
      <c r="CX17" s="633"/>
      <c r="CY17" s="626"/>
      <c r="CZ17" s="626"/>
      <c r="DA17" s="626"/>
      <c r="DB17" s="626"/>
      <c r="DC17" s="626"/>
      <c r="DD17" s="626"/>
      <c r="DE17" s="633"/>
      <c r="DF17" s="626"/>
      <c r="DG17" s="626"/>
      <c r="DH17" s="626"/>
      <c r="DI17" s="626"/>
      <c r="DJ17" s="626"/>
      <c r="DK17" s="626"/>
      <c r="DL17" s="633"/>
      <c r="DM17" s="626"/>
      <c r="DN17" s="626"/>
      <c r="DO17" s="626"/>
      <c r="DP17" s="626"/>
      <c r="DQ17" s="626">
        <v>11</v>
      </c>
      <c r="DR17" s="626">
        <v>30</v>
      </c>
      <c r="DS17" s="626">
        <v>25</v>
      </c>
      <c r="DT17" s="626"/>
      <c r="DU17" s="633">
        <v>1</v>
      </c>
      <c r="DV17" s="626">
        <v>10</v>
      </c>
      <c r="DW17" s="626">
        <v>12</v>
      </c>
      <c r="DX17" s="626">
        <v>11</v>
      </c>
      <c r="DY17" s="626"/>
      <c r="DZ17" s="633"/>
      <c r="EA17" s="643"/>
      <c r="EB17" s="648"/>
      <c r="EC17" s="626"/>
      <c r="ED17" s="626"/>
      <c r="EE17" s="626"/>
      <c r="EF17" s="626"/>
      <c r="EG17" s="633"/>
      <c r="EH17" s="626"/>
      <c r="EI17" s="626"/>
      <c r="EJ17" s="626"/>
      <c r="EK17" s="626"/>
      <c r="EL17" s="626"/>
      <c r="EM17" s="626"/>
      <c r="EN17" s="633"/>
      <c r="EO17" s="626"/>
      <c r="EP17" s="626"/>
      <c r="EQ17" s="626"/>
      <c r="ER17" s="626"/>
      <c r="ES17" s="626"/>
      <c r="ET17" s="626"/>
      <c r="EU17" s="633"/>
      <c r="EV17" s="626"/>
      <c r="EW17" s="626"/>
      <c r="EX17" s="626"/>
      <c r="EY17" s="626"/>
      <c r="EZ17" s="626"/>
      <c r="FA17" s="626"/>
      <c r="FB17" s="633"/>
      <c r="FC17" s="626"/>
      <c r="FD17" s="626"/>
      <c r="FE17" s="626"/>
      <c r="FF17" s="626"/>
      <c r="FG17" s="626"/>
      <c r="FH17" s="626"/>
      <c r="FI17" s="633"/>
      <c r="FJ17" s="626"/>
      <c r="FK17" s="626"/>
      <c r="FL17" s="626"/>
      <c r="FM17" s="626"/>
      <c r="FN17" s="626"/>
      <c r="FO17" s="626"/>
      <c r="FP17" s="633"/>
      <c r="FQ17" s="626"/>
      <c r="FR17" s="626"/>
      <c r="FS17" s="626"/>
      <c r="FT17" s="626"/>
      <c r="FU17" s="627"/>
      <c r="FV17" s="625"/>
      <c r="FW17" s="633"/>
      <c r="FX17" s="626"/>
      <c r="FY17" s="626"/>
      <c r="FZ17" s="626"/>
      <c r="GA17" s="626"/>
      <c r="GB17" s="626"/>
      <c r="GC17" s="626"/>
      <c r="GD17" s="633"/>
      <c r="GE17" s="626"/>
      <c r="GF17" s="626"/>
      <c r="GG17" s="626"/>
      <c r="GH17" s="626"/>
      <c r="GI17" s="626"/>
      <c r="GJ17" s="626"/>
      <c r="GK17" s="633"/>
      <c r="GL17" s="626"/>
      <c r="GM17" s="626"/>
      <c r="GN17" s="626"/>
      <c r="GO17" s="626"/>
      <c r="GP17" s="626"/>
      <c r="GQ17" s="626"/>
      <c r="GR17" s="633"/>
      <c r="GS17" s="626"/>
      <c r="GT17" s="626"/>
      <c r="GU17" s="626"/>
      <c r="GV17" s="626"/>
      <c r="GW17" s="626"/>
      <c r="GX17" s="626"/>
      <c r="GY17" s="634"/>
      <c r="GZ17" s="625"/>
      <c r="HA17" s="626"/>
      <c r="HB17" s="626"/>
      <c r="HC17" s="626"/>
      <c r="HD17" s="626"/>
      <c r="HE17" s="626"/>
      <c r="HF17" s="633"/>
      <c r="HG17" s="626"/>
      <c r="HH17" s="626"/>
      <c r="HI17" s="626"/>
      <c r="HJ17" s="626"/>
      <c r="HK17" s="626"/>
      <c r="HL17" s="626"/>
      <c r="HM17" s="633"/>
      <c r="HN17" s="626"/>
      <c r="HO17" s="626"/>
      <c r="HP17" s="626"/>
      <c r="HQ17" s="626"/>
      <c r="HR17" s="626"/>
      <c r="HS17" s="626"/>
      <c r="HT17" s="633"/>
      <c r="HU17" s="626"/>
      <c r="HV17" s="626"/>
      <c r="HW17" s="626"/>
      <c r="HX17" s="626"/>
      <c r="HY17" s="626"/>
      <c r="HZ17" s="626"/>
      <c r="IA17" s="633"/>
      <c r="IB17" s="648"/>
      <c r="IC17" s="648"/>
      <c r="ID17" s="653"/>
      <c r="IE17" s="654"/>
      <c r="IF17" s="655"/>
      <c r="IG17" s="655"/>
      <c r="IH17" s="633"/>
      <c r="II17" s="626"/>
      <c r="IJ17" s="626"/>
      <c r="IK17" s="626"/>
      <c r="IL17" s="626"/>
      <c r="IM17" s="626"/>
      <c r="IN17" s="626"/>
      <c r="IO17" s="633"/>
      <c r="IP17" s="626"/>
      <c r="IQ17" s="626"/>
      <c r="IR17" s="626"/>
      <c r="IS17" s="626"/>
      <c r="IT17" s="626"/>
      <c r="IU17" s="626"/>
      <c r="IV17" s="633"/>
      <c r="IW17" s="626"/>
      <c r="IX17" s="626"/>
      <c r="IY17" s="626"/>
      <c r="IZ17" s="626"/>
      <c r="JA17" s="626"/>
      <c r="JB17" s="626"/>
      <c r="JC17" s="633"/>
      <c r="JD17" s="626"/>
      <c r="JE17" s="626"/>
      <c r="JF17" s="626"/>
      <c r="JG17" s="626"/>
      <c r="JH17" s="626"/>
      <c r="JI17" s="626"/>
      <c r="JJ17" s="633"/>
      <c r="JK17" s="626"/>
      <c r="JL17" s="626"/>
      <c r="JM17" s="626"/>
      <c r="JN17" s="626"/>
      <c r="JO17" s="626"/>
      <c r="JP17" s="626"/>
      <c r="JQ17" s="633"/>
      <c r="JR17" s="626"/>
      <c r="JS17" s="626"/>
      <c r="JT17" s="626"/>
      <c r="JU17" s="626"/>
      <c r="JV17" s="626"/>
      <c r="JW17" s="626"/>
      <c r="JX17" s="633"/>
      <c r="JY17" s="626"/>
      <c r="JZ17" s="626"/>
      <c r="KA17" s="626"/>
      <c r="KB17" s="626"/>
      <c r="KC17" s="626"/>
      <c r="KD17" s="626"/>
      <c r="KE17" s="633"/>
      <c r="KF17" s="626"/>
      <c r="KG17" s="626"/>
      <c r="KH17" s="626"/>
      <c r="KI17" s="626"/>
      <c r="KJ17" s="626"/>
      <c r="KK17" s="628"/>
      <c r="KL17" s="633"/>
      <c r="KM17" s="626"/>
      <c r="KN17" s="626"/>
      <c r="KO17" s="626"/>
      <c r="KP17" s="626"/>
      <c r="KQ17" s="626"/>
      <c r="KR17" s="626"/>
      <c r="KS17" s="633"/>
      <c r="KT17" s="626"/>
      <c r="KU17" s="626"/>
      <c r="KV17" s="626"/>
      <c r="KW17" s="626"/>
      <c r="KX17" s="626"/>
      <c r="KY17" s="626"/>
      <c r="KZ17" s="633"/>
      <c r="LA17" s="626"/>
      <c r="LB17" s="626"/>
      <c r="LC17" s="626"/>
      <c r="LD17" s="626"/>
      <c r="LE17" s="626"/>
      <c r="LF17" s="626"/>
      <c r="LG17" s="633"/>
      <c r="LH17" s="626"/>
      <c r="LI17" s="626"/>
      <c r="LJ17" s="626"/>
      <c r="LK17" s="626"/>
      <c r="LL17" s="626"/>
      <c r="LM17" s="627"/>
      <c r="LN17" s="633"/>
      <c r="LO17" s="626"/>
      <c r="LP17" s="626"/>
      <c r="LQ17" s="626"/>
      <c r="LR17" s="626"/>
      <c r="LS17" s="626"/>
      <c r="LT17" s="626"/>
      <c r="LU17" s="633"/>
      <c r="LV17" s="626"/>
      <c r="LW17" s="626"/>
      <c r="LX17" s="626"/>
      <c r="LY17" s="626"/>
      <c r="LZ17" s="626"/>
      <c r="MA17" s="626"/>
      <c r="MB17" s="633"/>
      <c r="MC17" s="626"/>
      <c r="MD17" s="626"/>
      <c r="ME17" s="626"/>
      <c r="MF17" s="626"/>
      <c r="MG17" s="626"/>
      <c r="MH17" s="626"/>
      <c r="MI17" s="633"/>
      <c r="MJ17" s="626"/>
      <c r="MK17" s="626"/>
      <c r="ML17" s="626"/>
      <c r="MM17" s="626"/>
      <c r="MN17" s="626"/>
      <c r="MO17" s="626"/>
      <c r="MP17" s="633"/>
      <c r="MQ17" s="626"/>
      <c r="MR17" s="626"/>
      <c r="MS17" s="626"/>
      <c r="MT17" s="626"/>
    </row>
    <row r="18" spans="1:358" ht="18.899999999999999" hidden="1" customHeight="1" outlineLevel="1" thickBot="1">
      <c r="A18" s="629">
        <v>1</v>
      </c>
      <c r="B18" s="629"/>
      <c r="C18" s="629"/>
      <c r="D18" s="630"/>
      <c r="E18" s="630"/>
      <c r="F18" s="631" t="s">
        <v>648</v>
      </c>
      <c r="G18" s="632">
        <f t="shared" si="1"/>
        <v>8</v>
      </c>
      <c r="H18" s="625"/>
      <c r="I18" s="626"/>
      <c r="J18" s="626"/>
      <c r="K18" s="626"/>
      <c r="L18" s="626"/>
      <c r="M18" s="626"/>
      <c r="N18" s="626"/>
      <c r="O18" s="626"/>
      <c r="P18" s="626"/>
      <c r="Q18" s="626"/>
      <c r="R18" s="626"/>
      <c r="S18" s="626"/>
      <c r="T18" s="626"/>
      <c r="U18" s="626"/>
      <c r="V18" s="626"/>
      <c r="W18" s="626"/>
      <c r="X18" s="626"/>
      <c r="Y18" s="626"/>
      <c r="Z18" s="626"/>
      <c r="AA18" s="626"/>
      <c r="AB18" s="626"/>
      <c r="AC18" s="626"/>
      <c r="AD18" s="626"/>
      <c r="AE18" s="626"/>
      <c r="AF18" s="626"/>
      <c r="AG18" s="626"/>
      <c r="AH18" s="626"/>
      <c r="AI18" s="626"/>
      <c r="AJ18" s="626"/>
      <c r="AK18" s="626"/>
      <c r="AL18" s="626"/>
      <c r="AM18" s="626"/>
      <c r="AN18" s="626"/>
      <c r="AO18" s="626"/>
      <c r="AP18" s="626"/>
      <c r="AQ18" s="626"/>
      <c r="AR18" s="626"/>
      <c r="AS18" s="626"/>
      <c r="AT18" s="626"/>
      <c r="AU18" s="626"/>
      <c r="AV18" s="626"/>
      <c r="AW18" s="626"/>
      <c r="AX18" s="626"/>
      <c r="AY18" s="626"/>
      <c r="AZ18" s="626"/>
      <c r="BA18" s="626"/>
      <c r="BB18" s="626"/>
      <c r="BC18" s="626"/>
      <c r="BD18" s="626"/>
      <c r="BE18" s="626"/>
      <c r="BF18" s="626"/>
      <c r="BG18" s="626"/>
      <c r="BH18" s="626"/>
      <c r="BI18" s="626"/>
      <c r="BJ18" s="626"/>
      <c r="BK18" s="626"/>
      <c r="BL18" s="626"/>
      <c r="BM18" s="626"/>
      <c r="BN18" s="626"/>
      <c r="BO18" s="626"/>
      <c r="BP18" s="626"/>
      <c r="BQ18" s="626"/>
      <c r="BR18" s="626"/>
      <c r="BS18" s="626"/>
      <c r="BT18" s="626"/>
      <c r="BU18" s="626"/>
      <c r="BV18" s="626"/>
      <c r="BW18" s="626"/>
      <c r="BX18" s="626"/>
      <c r="BY18" s="626"/>
      <c r="BZ18" s="626"/>
      <c r="CA18" s="626"/>
      <c r="CB18" s="626"/>
      <c r="CC18" s="626"/>
      <c r="CD18" s="626"/>
      <c r="CE18" s="626"/>
      <c r="CF18" s="626"/>
      <c r="CG18" s="626"/>
      <c r="CH18" s="626"/>
      <c r="CI18" s="626"/>
      <c r="CJ18" s="626"/>
      <c r="CK18" s="626"/>
      <c r="CL18" s="626"/>
      <c r="CM18" s="626"/>
      <c r="CN18" s="626"/>
      <c r="CO18" s="626"/>
      <c r="CP18" s="626"/>
      <c r="CQ18" s="626"/>
      <c r="CR18" s="626"/>
      <c r="CS18" s="626"/>
      <c r="CT18" s="626"/>
      <c r="CU18" s="626"/>
      <c r="CV18" s="626"/>
      <c r="CW18" s="626"/>
      <c r="CX18" s="633"/>
      <c r="CY18" s="626"/>
      <c r="CZ18" s="626"/>
      <c r="DA18" s="626"/>
      <c r="DB18" s="626"/>
      <c r="DC18" s="626"/>
      <c r="DD18" s="626"/>
      <c r="DE18" s="633"/>
      <c r="DF18" s="626"/>
      <c r="DG18" s="626"/>
      <c r="DH18" s="626"/>
      <c r="DI18" s="626"/>
      <c r="DJ18" s="626"/>
      <c r="DK18" s="626"/>
      <c r="DL18" s="633"/>
      <c r="DM18" s="626"/>
      <c r="DN18" s="626"/>
      <c r="DO18" s="626"/>
      <c r="DP18" s="626"/>
      <c r="DQ18" s="626"/>
      <c r="DR18" s="626"/>
      <c r="DS18" s="633"/>
      <c r="DT18" s="626"/>
      <c r="DU18" s="626"/>
      <c r="DV18" s="626"/>
      <c r="DW18" s="626" t="s">
        <v>663</v>
      </c>
      <c r="DX18" s="626"/>
      <c r="DY18" s="626"/>
      <c r="DZ18" s="633"/>
      <c r="EA18" s="626"/>
      <c r="EB18" s="659">
        <v>6</v>
      </c>
      <c r="EC18" s="638" t="s">
        <v>664</v>
      </c>
      <c r="ED18" s="626"/>
      <c r="EE18" s="626"/>
      <c r="EF18" s="626"/>
      <c r="EG18" s="633"/>
      <c r="EH18" s="626"/>
      <c r="EI18" s="626"/>
      <c r="EJ18" s="659">
        <v>2</v>
      </c>
      <c r="EK18" s="626"/>
      <c r="EL18" s="626"/>
      <c r="EM18" s="626"/>
      <c r="EN18" s="633"/>
      <c r="EO18" s="626"/>
      <c r="EP18" s="626"/>
      <c r="EQ18" s="626"/>
      <c r="ER18" s="626"/>
      <c r="ES18" s="626"/>
      <c r="ET18" s="626"/>
      <c r="EU18" s="633"/>
      <c r="EV18" s="626"/>
      <c r="EW18" s="626"/>
      <c r="EX18" s="626"/>
      <c r="EY18" s="626"/>
      <c r="EZ18" s="626"/>
      <c r="FA18" s="626"/>
      <c r="FB18" s="633"/>
      <c r="FC18" s="626"/>
      <c r="FD18" s="626"/>
      <c r="FE18" s="626"/>
      <c r="FF18" s="626"/>
      <c r="FG18" s="626"/>
      <c r="FH18" s="626"/>
      <c r="FI18" s="633"/>
      <c r="FJ18" s="626"/>
      <c r="FK18" s="626"/>
      <c r="FL18" s="626"/>
      <c r="FM18" s="626"/>
      <c r="FN18" s="626"/>
      <c r="FO18" s="626"/>
      <c r="FP18" s="633"/>
      <c r="FQ18" s="626"/>
      <c r="FR18" s="626"/>
      <c r="FS18" s="626"/>
      <c r="FT18" s="626"/>
      <c r="FU18" s="627"/>
      <c r="FV18" s="625"/>
      <c r="FW18" s="633"/>
      <c r="FX18" s="626"/>
      <c r="FY18" s="626"/>
      <c r="FZ18" s="626"/>
      <c r="GA18" s="626"/>
      <c r="GB18" s="626"/>
      <c r="GC18" s="626"/>
      <c r="GD18" s="633"/>
      <c r="GE18" s="626"/>
      <c r="GF18" s="626"/>
      <c r="GG18" s="626"/>
      <c r="GH18" s="626"/>
      <c r="GI18" s="626"/>
      <c r="GJ18" s="626"/>
      <c r="GK18" s="633"/>
      <c r="GL18" s="626"/>
      <c r="GM18" s="626"/>
      <c r="GN18" s="626"/>
      <c r="GO18" s="626"/>
      <c r="GP18" s="626"/>
      <c r="GQ18" s="626"/>
      <c r="GR18" s="633"/>
      <c r="GS18" s="626"/>
      <c r="GT18" s="626"/>
      <c r="GU18" s="626"/>
      <c r="GV18" s="626"/>
      <c r="GW18" s="626"/>
      <c r="GX18" s="626"/>
      <c r="GY18" s="634"/>
      <c r="GZ18" s="625"/>
      <c r="HA18" s="626"/>
      <c r="HB18" s="626"/>
      <c r="HC18" s="626"/>
      <c r="HD18" s="626"/>
      <c r="HE18" s="626"/>
      <c r="HF18" s="633"/>
      <c r="HG18" s="626"/>
      <c r="HH18" s="626"/>
      <c r="HI18" s="626"/>
      <c r="HJ18" s="626"/>
      <c r="HK18" s="626"/>
      <c r="HL18" s="626"/>
      <c r="HM18" s="633"/>
      <c r="HN18" s="626"/>
      <c r="HO18" s="626"/>
      <c r="HP18" s="626"/>
      <c r="HQ18" s="626"/>
      <c r="HR18" s="626"/>
      <c r="HS18" s="626"/>
      <c r="HT18" s="633"/>
      <c r="HU18" s="626"/>
      <c r="HV18" s="626"/>
      <c r="HW18" s="626"/>
      <c r="HX18" s="626"/>
      <c r="HY18" s="626"/>
      <c r="HZ18" s="626"/>
      <c r="IA18" s="633"/>
      <c r="IB18" s="648"/>
      <c r="IC18" s="648"/>
      <c r="ID18" s="653"/>
      <c r="IE18" s="654"/>
      <c r="IF18" s="655"/>
      <c r="IG18" s="655"/>
      <c r="IH18" s="633"/>
      <c r="II18" s="626"/>
      <c r="IJ18" s="626"/>
      <c r="IK18" s="626"/>
      <c r="IL18" s="626"/>
      <c r="IM18" s="626"/>
      <c r="IN18" s="626"/>
      <c r="IO18" s="633"/>
      <c r="IP18" s="626"/>
      <c r="IQ18" s="626"/>
      <c r="IR18" s="626"/>
      <c r="IS18" s="626"/>
      <c r="IT18" s="626"/>
      <c r="IU18" s="626"/>
      <c r="IV18" s="633"/>
      <c r="IW18" s="626"/>
      <c r="IX18" s="626"/>
      <c r="IY18" s="626"/>
      <c r="IZ18" s="626"/>
      <c r="JA18" s="626"/>
      <c r="JB18" s="626"/>
      <c r="JC18" s="633"/>
      <c r="JD18" s="626"/>
      <c r="JE18" s="626"/>
      <c r="JF18" s="626"/>
      <c r="JG18" s="626"/>
      <c r="JH18" s="626"/>
      <c r="JI18" s="626"/>
      <c r="JJ18" s="633"/>
      <c r="JK18" s="626"/>
      <c r="JL18" s="626"/>
      <c r="JM18" s="626"/>
      <c r="JN18" s="626"/>
      <c r="JO18" s="626"/>
      <c r="JP18" s="626"/>
      <c r="JQ18" s="633"/>
      <c r="JR18" s="626"/>
      <c r="JS18" s="626"/>
      <c r="JT18" s="626"/>
      <c r="JU18" s="626"/>
      <c r="JV18" s="626"/>
      <c r="JW18" s="626"/>
      <c r="JX18" s="633"/>
      <c r="JY18" s="626"/>
      <c r="JZ18" s="626"/>
      <c r="KA18" s="626"/>
      <c r="KB18" s="626"/>
      <c r="KC18" s="626"/>
      <c r="KD18" s="626"/>
      <c r="KE18" s="633"/>
      <c r="KF18" s="626"/>
      <c r="KG18" s="626"/>
      <c r="KH18" s="626"/>
      <c r="KI18" s="626"/>
      <c r="KJ18" s="626"/>
      <c r="KK18" s="628"/>
      <c r="KL18" s="633"/>
      <c r="KM18" s="626"/>
      <c r="KN18" s="626"/>
      <c r="KO18" s="626"/>
      <c r="KP18" s="626"/>
      <c r="KQ18" s="626"/>
      <c r="KR18" s="626"/>
      <c r="KS18" s="633"/>
      <c r="KT18" s="626"/>
      <c r="KU18" s="626"/>
      <c r="KV18" s="626"/>
      <c r="KW18" s="626"/>
      <c r="KX18" s="626"/>
      <c r="KY18" s="626"/>
      <c r="KZ18" s="633"/>
      <c r="LA18" s="626"/>
      <c r="LB18" s="626"/>
      <c r="LC18" s="626"/>
      <c r="LD18" s="626"/>
      <c r="LE18" s="626"/>
      <c r="LF18" s="626"/>
      <c r="LG18" s="633"/>
      <c r="LH18" s="626"/>
      <c r="LI18" s="626"/>
      <c r="LJ18" s="626"/>
      <c r="LK18" s="626"/>
      <c r="LL18" s="626"/>
      <c r="LM18" s="627"/>
      <c r="LN18" s="633"/>
      <c r="LO18" s="626"/>
      <c r="LP18" s="626"/>
      <c r="LQ18" s="626"/>
      <c r="LR18" s="626"/>
      <c r="LS18" s="626"/>
      <c r="LT18" s="626"/>
      <c r="LU18" s="633"/>
      <c r="LV18" s="626"/>
      <c r="LW18" s="626"/>
      <c r="LX18" s="626"/>
      <c r="LY18" s="626"/>
      <c r="LZ18" s="626"/>
      <c r="MA18" s="626"/>
      <c r="MB18" s="633"/>
      <c r="MC18" s="626"/>
      <c r="MD18" s="626"/>
      <c r="ME18" s="626"/>
      <c r="MF18" s="626"/>
      <c r="MG18" s="626"/>
      <c r="MH18" s="626"/>
      <c r="MI18" s="633"/>
      <c r="MJ18" s="626"/>
      <c r="MK18" s="626"/>
      <c r="ML18" s="626"/>
      <c r="MM18" s="626"/>
      <c r="MN18" s="626"/>
      <c r="MO18" s="626"/>
      <c r="MP18" s="633"/>
      <c r="MQ18" s="626"/>
      <c r="MR18" s="626"/>
      <c r="MS18" s="626"/>
      <c r="MT18" s="626"/>
    </row>
    <row r="19" spans="1:358" ht="18.899999999999999" hidden="1" customHeight="1" outlineLevel="1" thickBot="1">
      <c r="A19" s="629">
        <v>1</v>
      </c>
      <c r="B19" s="629">
        <v>9</v>
      </c>
      <c r="C19" s="629"/>
      <c r="D19" s="630"/>
      <c r="E19" s="639" t="s">
        <v>649</v>
      </c>
      <c r="F19" s="631" t="s">
        <v>665</v>
      </c>
      <c r="G19" s="632">
        <f t="shared" si="1"/>
        <v>65</v>
      </c>
      <c r="H19" s="625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  <c r="AA19" s="626"/>
      <c r="AB19" s="626"/>
      <c r="AC19" s="626"/>
      <c r="AD19" s="626"/>
      <c r="AE19" s="626"/>
      <c r="AF19" s="626"/>
      <c r="AG19" s="626"/>
      <c r="AH19" s="626"/>
      <c r="AI19" s="626"/>
      <c r="AJ19" s="626"/>
      <c r="AK19" s="626"/>
      <c r="AL19" s="626"/>
      <c r="AM19" s="626"/>
      <c r="AN19" s="626"/>
      <c r="AO19" s="626"/>
      <c r="AP19" s="626"/>
      <c r="AQ19" s="626"/>
      <c r="AR19" s="626"/>
      <c r="AS19" s="626"/>
      <c r="AT19" s="626"/>
      <c r="AU19" s="626"/>
      <c r="AV19" s="626"/>
      <c r="AW19" s="626"/>
      <c r="AX19" s="626"/>
      <c r="AY19" s="626"/>
      <c r="AZ19" s="626"/>
      <c r="BA19" s="626"/>
      <c r="BB19" s="626"/>
      <c r="BC19" s="626"/>
      <c r="BD19" s="626"/>
      <c r="BE19" s="626"/>
      <c r="BF19" s="626"/>
      <c r="BG19" s="626"/>
      <c r="BH19" s="626"/>
      <c r="BI19" s="626"/>
      <c r="BJ19" s="626"/>
      <c r="BK19" s="626"/>
      <c r="BL19" s="626"/>
      <c r="BM19" s="626"/>
      <c r="BN19" s="626"/>
      <c r="BO19" s="626"/>
      <c r="BP19" s="626"/>
      <c r="BQ19" s="626"/>
      <c r="BR19" s="626"/>
      <c r="BS19" s="626"/>
      <c r="BT19" s="626"/>
      <c r="BU19" s="626"/>
      <c r="BV19" s="626"/>
      <c r="BW19" s="626"/>
      <c r="BX19" s="626"/>
      <c r="BY19" s="626"/>
      <c r="BZ19" s="626"/>
      <c r="CA19" s="626"/>
      <c r="CB19" s="626"/>
      <c r="CC19" s="626"/>
      <c r="CD19" s="626"/>
      <c r="CE19" s="626"/>
      <c r="CF19" s="626"/>
      <c r="CG19" s="626"/>
      <c r="CH19" s="626"/>
      <c r="CI19" s="626"/>
      <c r="CJ19" s="626"/>
      <c r="CK19" s="626"/>
      <c r="CL19" s="626"/>
      <c r="CM19" s="626"/>
      <c r="CN19" s="626"/>
      <c r="CO19" s="626"/>
      <c r="CP19" s="626"/>
      <c r="CQ19" s="626"/>
      <c r="CR19" s="626"/>
      <c r="CS19" s="626"/>
      <c r="CT19" s="626"/>
      <c r="CU19" s="626"/>
      <c r="CV19" s="626"/>
      <c r="CW19" s="626"/>
      <c r="CX19" s="633"/>
      <c r="CY19" s="626"/>
      <c r="CZ19" s="626"/>
      <c r="DA19" s="626"/>
      <c r="DB19" s="626"/>
      <c r="DC19" s="626"/>
      <c r="DD19" s="626"/>
      <c r="DE19" s="633"/>
      <c r="DF19" s="626"/>
      <c r="DG19" s="626"/>
      <c r="DH19" s="626"/>
      <c r="DI19" s="626"/>
      <c r="DJ19" s="626"/>
      <c r="DK19" s="626"/>
      <c r="DL19" s="633"/>
      <c r="DM19" s="626"/>
      <c r="DN19" s="626"/>
      <c r="DO19" s="626">
        <v>19</v>
      </c>
      <c r="DP19" s="626">
        <v>20</v>
      </c>
      <c r="DQ19" s="626">
        <v>25</v>
      </c>
      <c r="DR19" s="626"/>
      <c r="DS19" s="633">
        <v>1</v>
      </c>
      <c r="DT19" s="626"/>
      <c r="DU19" s="626"/>
      <c r="DV19" s="626"/>
      <c r="DW19" s="626"/>
      <c r="DX19" s="626"/>
      <c r="DY19" s="626"/>
      <c r="DZ19" s="633"/>
      <c r="EA19" s="626"/>
      <c r="EB19" s="648"/>
      <c r="EC19" s="626"/>
      <c r="ED19" s="626"/>
      <c r="EE19" s="626"/>
      <c r="EF19" s="626"/>
      <c r="EG19" s="633"/>
      <c r="EH19" s="626"/>
      <c r="EI19" s="626"/>
      <c r="EJ19" s="626"/>
      <c r="EK19" s="626"/>
      <c r="EL19" s="626"/>
      <c r="EM19" s="626"/>
      <c r="EN19" s="633"/>
      <c r="EO19" s="626"/>
      <c r="EP19" s="626"/>
      <c r="EQ19" s="626"/>
      <c r="ER19" s="626"/>
      <c r="ES19" s="626"/>
      <c r="ET19" s="626"/>
      <c r="EU19" s="633"/>
      <c r="EV19" s="626"/>
      <c r="EW19" s="626"/>
      <c r="EX19" s="626"/>
      <c r="EY19" s="626"/>
      <c r="EZ19" s="626"/>
      <c r="FA19" s="626"/>
      <c r="FB19" s="633"/>
      <c r="FC19" s="626"/>
      <c r="FD19" s="626"/>
      <c r="FE19" s="626"/>
      <c r="FF19" s="626"/>
      <c r="FG19" s="626"/>
      <c r="FH19" s="626"/>
      <c r="FI19" s="633"/>
      <c r="FJ19" s="626"/>
      <c r="FK19" s="626"/>
      <c r="FL19" s="626"/>
      <c r="FM19" s="626"/>
      <c r="FN19" s="626"/>
      <c r="FO19" s="626"/>
      <c r="FP19" s="633"/>
      <c r="FQ19" s="626"/>
      <c r="FR19" s="626"/>
      <c r="FS19" s="626"/>
      <c r="FT19" s="626"/>
      <c r="FU19" s="627"/>
      <c r="FV19" s="625"/>
      <c r="FW19" s="633"/>
      <c r="FX19" s="626"/>
      <c r="FY19" s="626"/>
      <c r="FZ19" s="626"/>
      <c r="GA19" s="626"/>
      <c r="GB19" s="626"/>
      <c r="GC19" s="626"/>
      <c r="GD19" s="633"/>
      <c r="GE19" s="626"/>
      <c r="GF19" s="626"/>
      <c r="GG19" s="626"/>
      <c r="GH19" s="626"/>
      <c r="GI19" s="626"/>
      <c r="GJ19" s="626"/>
      <c r="GK19" s="633"/>
      <c r="GL19" s="626"/>
      <c r="GM19" s="626"/>
      <c r="GN19" s="626"/>
      <c r="GO19" s="626"/>
      <c r="GP19" s="626"/>
      <c r="GQ19" s="626"/>
      <c r="GR19" s="633"/>
      <c r="GS19" s="626"/>
      <c r="GT19" s="626"/>
      <c r="GU19" s="626"/>
      <c r="GV19" s="626"/>
      <c r="GW19" s="626"/>
      <c r="GX19" s="626"/>
      <c r="GY19" s="634"/>
      <c r="GZ19" s="625"/>
      <c r="HA19" s="626"/>
      <c r="HB19" s="626"/>
      <c r="HC19" s="626"/>
      <c r="HD19" s="626"/>
      <c r="HE19" s="626"/>
      <c r="HF19" s="633"/>
      <c r="HG19" s="626"/>
      <c r="HH19" s="626"/>
      <c r="HI19" s="626"/>
      <c r="HJ19" s="626"/>
      <c r="HK19" s="626"/>
      <c r="HL19" s="626"/>
      <c r="HM19" s="633"/>
      <c r="HN19" s="626"/>
      <c r="HO19" s="626"/>
      <c r="HP19" s="626"/>
      <c r="HQ19" s="626"/>
      <c r="HR19" s="626"/>
      <c r="HS19" s="626"/>
      <c r="HT19" s="633"/>
      <c r="HU19" s="626"/>
      <c r="HV19" s="626"/>
      <c r="HW19" s="626"/>
      <c r="HX19" s="626"/>
      <c r="HY19" s="626"/>
      <c r="HZ19" s="626"/>
      <c r="IA19" s="633"/>
      <c r="IB19" s="648"/>
      <c r="IC19" s="648"/>
      <c r="ID19" s="653"/>
      <c r="IE19" s="654"/>
      <c r="IF19" s="655"/>
      <c r="IG19" s="655"/>
      <c r="IH19" s="633"/>
      <c r="II19" s="626"/>
      <c r="IJ19" s="626"/>
      <c r="IK19" s="626"/>
      <c r="IL19" s="626"/>
      <c r="IM19" s="626"/>
      <c r="IN19" s="626"/>
      <c r="IO19" s="633"/>
      <c r="IP19" s="626"/>
      <c r="IQ19" s="626"/>
      <c r="IR19" s="626"/>
      <c r="IS19" s="626"/>
      <c r="IT19" s="626"/>
      <c r="IU19" s="626"/>
      <c r="IV19" s="633"/>
      <c r="IW19" s="626"/>
      <c r="IX19" s="626"/>
      <c r="IY19" s="626"/>
      <c r="IZ19" s="626"/>
      <c r="JA19" s="626"/>
      <c r="JB19" s="626"/>
      <c r="JC19" s="633"/>
      <c r="JD19" s="626"/>
      <c r="JE19" s="626"/>
      <c r="JF19" s="626"/>
      <c r="JG19" s="626"/>
      <c r="JH19" s="626"/>
      <c r="JI19" s="626"/>
      <c r="JJ19" s="633"/>
      <c r="JK19" s="626"/>
      <c r="JL19" s="626"/>
      <c r="JM19" s="626"/>
      <c r="JN19" s="626"/>
      <c r="JO19" s="626"/>
      <c r="JP19" s="626"/>
      <c r="JQ19" s="633"/>
      <c r="JR19" s="626"/>
      <c r="JS19" s="626"/>
      <c r="JT19" s="626"/>
      <c r="JU19" s="626"/>
      <c r="JV19" s="626"/>
      <c r="JW19" s="626"/>
      <c r="JX19" s="633"/>
      <c r="JY19" s="626"/>
      <c r="JZ19" s="626"/>
      <c r="KA19" s="626"/>
      <c r="KB19" s="626"/>
      <c r="KC19" s="626"/>
      <c r="KD19" s="626"/>
      <c r="KE19" s="633"/>
      <c r="KF19" s="626"/>
      <c r="KG19" s="626"/>
      <c r="KH19" s="626"/>
      <c r="KI19" s="626"/>
      <c r="KJ19" s="626"/>
      <c r="KK19" s="628"/>
      <c r="KL19" s="633"/>
      <c r="KM19" s="626"/>
      <c r="KN19" s="626"/>
      <c r="KO19" s="626"/>
      <c r="KP19" s="626"/>
      <c r="KQ19" s="626"/>
      <c r="KR19" s="626"/>
      <c r="KS19" s="633"/>
      <c r="KT19" s="626"/>
      <c r="KU19" s="626"/>
      <c r="KV19" s="626"/>
      <c r="KW19" s="626"/>
      <c r="KX19" s="626"/>
      <c r="KY19" s="626"/>
      <c r="KZ19" s="633"/>
      <c r="LA19" s="626"/>
      <c r="LB19" s="626"/>
      <c r="LC19" s="626"/>
      <c r="LD19" s="626"/>
      <c r="LE19" s="626"/>
      <c r="LF19" s="626"/>
      <c r="LG19" s="633"/>
      <c r="LH19" s="626"/>
      <c r="LI19" s="626"/>
      <c r="LJ19" s="626"/>
      <c r="LK19" s="626"/>
      <c r="LL19" s="626"/>
      <c r="LM19" s="627"/>
      <c r="LN19" s="633"/>
      <c r="LO19" s="626"/>
      <c r="LP19" s="626"/>
      <c r="LQ19" s="626"/>
      <c r="LR19" s="626"/>
      <c r="LS19" s="626"/>
      <c r="LT19" s="626"/>
      <c r="LU19" s="633"/>
      <c r="LV19" s="626"/>
      <c r="LW19" s="626"/>
      <c r="LX19" s="626"/>
      <c r="LY19" s="626"/>
      <c r="LZ19" s="626"/>
      <c r="MA19" s="626"/>
      <c r="MB19" s="633"/>
      <c r="MC19" s="626"/>
      <c r="MD19" s="626"/>
      <c r="ME19" s="626"/>
      <c r="MF19" s="626"/>
      <c r="MG19" s="626"/>
      <c r="MH19" s="626"/>
      <c r="MI19" s="633"/>
      <c r="MJ19" s="626"/>
      <c r="MK19" s="626"/>
      <c r="ML19" s="626"/>
      <c r="MM19" s="626"/>
      <c r="MN19" s="626"/>
      <c r="MO19" s="626"/>
      <c r="MP19" s="633"/>
      <c r="MQ19" s="626"/>
      <c r="MR19" s="626"/>
      <c r="MS19" s="626"/>
      <c r="MT19" s="626"/>
    </row>
    <row r="20" spans="1:358" ht="18.899999999999999" hidden="1" customHeight="1" outlineLevel="1" thickBot="1">
      <c r="A20" s="629">
        <v>1</v>
      </c>
      <c r="B20" s="629"/>
      <c r="C20" s="629"/>
      <c r="D20" s="630"/>
      <c r="E20" s="630"/>
      <c r="F20" s="631" t="s">
        <v>648</v>
      </c>
      <c r="G20" s="632">
        <f t="shared" si="1"/>
        <v>3</v>
      </c>
      <c r="H20" s="625"/>
      <c r="I20" s="626"/>
      <c r="J20" s="626"/>
      <c r="K20" s="626"/>
      <c r="L20" s="626"/>
      <c r="M20" s="626"/>
      <c r="N20" s="626"/>
      <c r="O20" s="626"/>
      <c r="P20" s="626"/>
      <c r="Q20" s="626"/>
      <c r="R20" s="626"/>
      <c r="S20" s="626"/>
      <c r="T20" s="626"/>
      <c r="U20" s="626"/>
      <c r="V20" s="626"/>
      <c r="W20" s="626"/>
      <c r="X20" s="626"/>
      <c r="Y20" s="626"/>
      <c r="Z20" s="626"/>
      <c r="AA20" s="626"/>
      <c r="AB20" s="626"/>
      <c r="AC20" s="626"/>
      <c r="AD20" s="626"/>
      <c r="AE20" s="626"/>
      <c r="AF20" s="626"/>
      <c r="AG20" s="626"/>
      <c r="AH20" s="626"/>
      <c r="AI20" s="626"/>
      <c r="AJ20" s="626"/>
      <c r="AK20" s="626"/>
      <c r="AL20" s="626"/>
      <c r="AM20" s="626"/>
      <c r="AN20" s="626"/>
      <c r="AO20" s="626"/>
      <c r="AP20" s="626"/>
      <c r="AQ20" s="626"/>
      <c r="AR20" s="626"/>
      <c r="AS20" s="626"/>
      <c r="AT20" s="626"/>
      <c r="AU20" s="626"/>
      <c r="AV20" s="626"/>
      <c r="AW20" s="626"/>
      <c r="AX20" s="626"/>
      <c r="AY20" s="626"/>
      <c r="AZ20" s="626"/>
      <c r="BA20" s="626"/>
      <c r="BB20" s="626"/>
      <c r="BC20" s="626"/>
      <c r="BD20" s="626"/>
      <c r="BE20" s="626"/>
      <c r="BF20" s="626"/>
      <c r="BG20" s="626"/>
      <c r="BH20" s="626"/>
      <c r="BI20" s="626"/>
      <c r="BJ20" s="626"/>
      <c r="BK20" s="626"/>
      <c r="BL20" s="626"/>
      <c r="BM20" s="626"/>
      <c r="BN20" s="626"/>
      <c r="BO20" s="626"/>
      <c r="BP20" s="626"/>
      <c r="BQ20" s="626"/>
      <c r="BR20" s="626"/>
      <c r="BS20" s="626"/>
      <c r="BT20" s="626"/>
      <c r="BU20" s="626"/>
      <c r="BV20" s="626"/>
      <c r="BW20" s="626"/>
      <c r="BX20" s="626"/>
      <c r="BY20" s="626"/>
      <c r="BZ20" s="626"/>
      <c r="CA20" s="626"/>
      <c r="CB20" s="626"/>
      <c r="CC20" s="626"/>
      <c r="CD20" s="626"/>
      <c r="CE20" s="626"/>
      <c r="CF20" s="626"/>
      <c r="CG20" s="626"/>
      <c r="CH20" s="626"/>
      <c r="CI20" s="626"/>
      <c r="CJ20" s="626"/>
      <c r="CK20" s="626"/>
      <c r="CL20" s="626"/>
      <c r="CM20" s="626"/>
      <c r="CN20" s="626"/>
      <c r="CO20" s="626"/>
      <c r="CP20" s="626"/>
      <c r="CQ20" s="626"/>
      <c r="CR20" s="626"/>
      <c r="CS20" s="626"/>
      <c r="CT20" s="626"/>
      <c r="CU20" s="626"/>
      <c r="CV20" s="626"/>
      <c r="CW20" s="626"/>
      <c r="CX20" s="633"/>
      <c r="CY20" s="626"/>
      <c r="CZ20" s="626"/>
      <c r="DA20" s="626"/>
      <c r="DB20" s="626"/>
      <c r="DC20" s="626"/>
      <c r="DD20" s="626"/>
      <c r="DE20" s="633"/>
      <c r="DF20" s="626"/>
      <c r="DG20" s="626"/>
      <c r="DH20" s="626"/>
      <c r="DI20" s="626"/>
      <c r="DJ20" s="626"/>
      <c r="DK20" s="626"/>
      <c r="DL20" s="633"/>
      <c r="DM20" s="626"/>
      <c r="DN20" s="626"/>
      <c r="DO20" s="648"/>
      <c r="DP20" s="648"/>
      <c r="DQ20" s="648"/>
      <c r="DR20" s="626"/>
      <c r="DS20" s="633"/>
      <c r="DT20" s="626"/>
      <c r="DU20" s="626"/>
      <c r="DV20" s="626"/>
      <c r="DW20" s="626"/>
      <c r="DX20" s="626"/>
      <c r="DY20" s="626"/>
      <c r="DZ20" s="633"/>
      <c r="EA20" s="626"/>
      <c r="EB20" s="626"/>
      <c r="EC20" s="659">
        <v>2</v>
      </c>
      <c r="ED20" s="638" t="s">
        <v>666</v>
      </c>
      <c r="EE20" s="626"/>
      <c r="EF20" s="626"/>
      <c r="EG20" s="633"/>
      <c r="EH20" s="626"/>
      <c r="EI20" s="626"/>
      <c r="EJ20" s="659">
        <v>1</v>
      </c>
      <c r="EK20" s="626"/>
      <c r="EL20" s="626"/>
      <c r="EM20" s="626"/>
      <c r="EN20" s="633"/>
      <c r="EO20" s="626"/>
      <c r="EP20" s="626"/>
      <c r="EQ20" s="626"/>
      <c r="ER20" s="626"/>
      <c r="ES20" s="626"/>
      <c r="ET20" s="626"/>
      <c r="EU20" s="633"/>
      <c r="EV20" s="626"/>
      <c r="EW20" s="626"/>
      <c r="EX20" s="626"/>
      <c r="EY20" s="626"/>
      <c r="EZ20" s="626"/>
      <c r="FA20" s="626"/>
      <c r="FB20" s="633"/>
      <c r="FC20" s="626"/>
      <c r="FD20" s="626"/>
      <c r="FE20" s="626"/>
      <c r="FF20" s="626"/>
      <c r="FG20" s="626"/>
      <c r="FH20" s="626"/>
      <c r="FI20" s="633"/>
      <c r="FJ20" s="626"/>
      <c r="FK20" s="626"/>
      <c r="FL20" s="626"/>
      <c r="FM20" s="626"/>
      <c r="FN20" s="626"/>
      <c r="FO20" s="626"/>
      <c r="FP20" s="633"/>
      <c r="FQ20" s="626"/>
      <c r="FR20" s="626"/>
      <c r="FS20" s="626"/>
      <c r="FT20" s="626"/>
      <c r="FU20" s="627"/>
      <c r="FV20" s="625"/>
      <c r="FW20" s="633"/>
      <c r="FX20" s="626"/>
      <c r="FY20" s="626"/>
      <c r="FZ20" s="626"/>
      <c r="GA20" s="626"/>
      <c r="GB20" s="626"/>
      <c r="GC20" s="626"/>
      <c r="GD20" s="633"/>
      <c r="GE20" s="626"/>
      <c r="GF20" s="626"/>
      <c r="GG20" s="626"/>
      <c r="GH20" s="626"/>
      <c r="GI20" s="626"/>
      <c r="GJ20" s="626"/>
      <c r="GK20" s="633"/>
      <c r="GL20" s="626"/>
      <c r="GM20" s="626"/>
      <c r="GN20" s="626"/>
      <c r="GO20" s="626"/>
      <c r="GP20" s="626"/>
      <c r="GQ20" s="626"/>
      <c r="GR20" s="633"/>
      <c r="GS20" s="626"/>
      <c r="GT20" s="626"/>
      <c r="GU20" s="626"/>
      <c r="GV20" s="626"/>
      <c r="GW20" s="626"/>
      <c r="GX20" s="626"/>
      <c r="GY20" s="634"/>
      <c r="GZ20" s="625"/>
      <c r="HA20" s="626"/>
      <c r="HB20" s="626"/>
      <c r="HC20" s="626"/>
      <c r="HD20" s="626"/>
      <c r="HE20" s="626"/>
      <c r="HF20" s="633"/>
      <c r="HG20" s="626"/>
      <c r="HH20" s="626"/>
      <c r="HI20" s="626"/>
      <c r="HJ20" s="626"/>
      <c r="HK20" s="626"/>
      <c r="HL20" s="626"/>
      <c r="HM20" s="633"/>
      <c r="HN20" s="626"/>
      <c r="HO20" s="626"/>
      <c r="HP20" s="626"/>
      <c r="HQ20" s="626"/>
      <c r="HR20" s="626"/>
      <c r="HS20" s="626"/>
      <c r="HT20" s="633"/>
      <c r="HU20" s="626"/>
      <c r="HV20" s="626"/>
      <c r="HW20" s="626"/>
      <c r="HX20" s="626"/>
      <c r="HY20" s="626"/>
      <c r="HZ20" s="626"/>
      <c r="IA20" s="633"/>
      <c r="IB20" s="648"/>
      <c r="IC20" s="648"/>
      <c r="ID20" s="653"/>
      <c r="IE20" s="654"/>
      <c r="IF20" s="655"/>
      <c r="IG20" s="655"/>
      <c r="IH20" s="633"/>
      <c r="II20" s="626"/>
      <c r="IJ20" s="626"/>
      <c r="IK20" s="626"/>
      <c r="IL20" s="626"/>
      <c r="IM20" s="626"/>
      <c r="IN20" s="626"/>
      <c r="IO20" s="633"/>
      <c r="IP20" s="626"/>
      <c r="IQ20" s="626"/>
      <c r="IR20" s="626"/>
      <c r="IS20" s="626"/>
      <c r="IT20" s="626"/>
      <c r="IU20" s="626"/>
      <c r="IV20" s="633"/>
      <c r="IW20" s="626"/>
      <c r="IX20" s="626"/>
      <c r="IY20" s="626"/>
      <c r="IZ20" s="626"/>
      <c r="JA20" s="626"/>
      <c r="JB20" s="626"/>
      <c r="JC20" s="633"/>
      <c r="JD20" s="626"/>
      <c r="JE20" s="626"/>
      <c r="JF20" s="626"/>
      <c r="JG20" s="626"/>
      <c r="JH20" s="626"/>
      <c r="JI20" s="626"/>
      <c r="JJ20" s="633"/>
      <c r="JK20" s="626"/>
      <c r="JL20" s="626"/>
      <c r="JM20" s="626"/>
      <c r="JN20" s="626"/>
      <c r="JO20" s="626"/>
      <c r="JP20" s="626"/>
      <c r="JQ20" s="633"/>
      <c r="JR20" s="626"/>
      <c r="JS20" s="626"/>
      <c r="JT20" s="626"/>
      <c r="JU20" s="626"/>
      <c r="JV20" s="626"/>
      <c r="JW20" s="626"/>
      <c r="JX20" s="633"/>
      <c r="JY20" s="626"/>
      <c r="JZ20" s="626"/>
      <c r="KA20" s="626"/>
      <c r="KB20" s="626"/>
      <c r="KC20" s="626"/>
      <c r="KD20" s="626"/>
      <c r="KE20" s="633"/>
      <c r="KF20" s="626"/>
      <c r="KG20" s="626"/>
      <c r="KH20" s="626"/>
      <c r="KI20" s="626"/>
      <c r="KJ20" s="626"/>
      <c r="KK20" s="628"/>
      <c r="KL20" s="633"/>
      <c r="KM20" s="626"/>
      <c r="KN20" s="626"/>
      <c r="KO20" s="626"/>
      <c r="KP20" s="626"/>
      <c r="KQ20" s="626"/>
      <c r="KR20" s="626"/>
      <c r="KS20" s="633"/>
      <c r="KT20" s="626"/>
      <c r="KU20" s="626"/>
      <c r="KV20" s="626"/>
      <c r="KW20" s="626"/>
      <c r="KX20" s="626"/>
      <c r="KY20" s="626"/>
      <c r="KZ20" s="633"/>
      <c r="LA20" s="626"/>
      <c r="LB20" s="626"/>
      <c r="LC20" s="626"/>
      <c r="LD20" s="626"/>
      <c r="LE20" s="626"/>
      <c r="LF20" s="626"/>
      <c r="LG20" s="633"/>
      <c r="LH20" s="626"/>
      <c r="LI20" s="626"/>
      <c r="LJ20" s="626"/>
      <c r="LK20" s="626"/>
      <c r="LL20" s="626"/>
      <c r="LM20" s="627"/>
      <c r="LN20" s="633"/>
      <c r="LO20" s="626"/>
      <c r="LP20" s="626"/>
      <c r="LQ20" s="626"/>
      <c r="LR20" s="626"/>
      <c r="LS20" s="626"/>
      <c r="LT20" s="626"/>
      <c r="LU20" s="633"/>
      <c r="LV20" s="626"/>
      <c r="LW20" s="626"/>
      <c r="LX20" s="626"/>
      <c r="LY20" s="626"/>
      <c r="LZ20" s="626"/>
      <c r="MA20" s="626"/>
      <c r="MB20" s="633"/>
      <c r="MC20" s="626"/>
      <c r="MD20" s="626"/>
      <c r="ME20" s="626"/>
      <c r="MF20" s="626"/>
      <c r="MG20" s="626"/>
      <c r="MH20" s="626"/>
      <c r="MI20" s="633"/>
      <c r="MJ20" s="626"/>
      <c r="MK20" s="626"/>
      <c r="ML20" s="626"/>
      <c r="MM20" s="626"/>
      <c r="MN20" s="626"/>
      <c r="MO20" s="626"/>
      <c r="MP20" s="633"/>
      <c r="MQ20" s="626"/>
      <c r="MR20" s="626"/>
      <c r="MS20" s="626"/>
      <c r="MT20" s="626"/>
    </row>
    <row r="21" spans="1:358" ht="18.899999999999999" hidden="1" customHeight="1" outlineLevel="1" thickBot="1">
      <c r="A21" s="629">
        <v>1</v>
      </c>
      <c r="B21" s="629">
        <v>8</v>
      </c>
      <c r="C21" s="629" t="s">
        <v>667</v>
      </c>
      <c r="D21" s="630"/>
      <c r="E21" s="630" t="s">
        <v>645</v>
      </c>
      <c r="F21" s="631" t="s">
        <v>668</v>
      </c>
      <c r="G21" s="632">
        <f t="shared" si="1"/>
        <v>194</v>
      </c>
      <c r="H21" s="625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40"/>
      <c r="T21" s="640"/>
      <c r="U21" s="640"/>
      <c r="V21" s="640"/>
      <c r="W21" s="626"/>
      <c r="X21" s="626"/>
      <c r="Y21" s="626"/>
      <c r="Z21" s="626"/>
      <c r="AA21" s="626"/>
      <c r="AB21" s="626"/>
      <c r="AC21" s="626"/>
      <c r="AD21" s="626"/>
      <c r="AE21" s="626"/>
      <c r="AF21" s="626"/>
      <c r="AG21" s="626"/>
      <c r="AH21" s="626"/>
      <c r="AI21" s="626"/>
      <c r="AJ21" s="626"/>
      <c r="AK21" s="626"/>
      <c r="AL21" s="640"/>
      <c r="AM21" s="626"/>
      <c r="AN21" s="626"/>
      <c r="AO21" s="626"/>
      <c r="AP21" s="626"/>
      <c r="AQ21" s="626"/>
      <c r="AR21" s="626"/>
      <c r="AS21" s="626"/>
      <c r="AT21" s="626"/>
      <c r="AU21" s="626"/>
      <c r="AV21" s="626"/>
      <c r="AW21" s="626"/>
      <c r="AX21" s="626"/>
      <c r="AY21" s="626"/>
      <c r="AZ21" s="626"/>
      <c r="BA21" s="626"/>
      <c r="BB21" s="626"/>
      <c r="BC21" s="626"/>
      <c r="BD21" s="626"/>
      <c r="BE21" s="626"/>
      <c r="BF21" s="626"/>
      <c r="BG21" s="626"/>
      <c r="BH21" s="626"/>
      <c r="BI21" s="626"/>
      <c r="BJ21" s="626"/>
      <c r="BK21" s="626"/>
      <c r="BL21" s="626"/>
      <c r="BM21" s="626"/>
      <c r="BN21" s="626"/>
      <c r="BO21" s="626"/>
      <c r="BP21" s="626"/>
      <c r="BQ21" s="626"/>
      <c r="BR21" s="626"/>
      <c r="BS21" s="626"/>
      <c r="BT21" s="626"/>
      <c r="BU21" s="626"/>
      <c r="BV21" s="626"/>
      <c r="BW21" s="626"/>
      <c r="BX21" s="626"/>
      <c r="BY21" s="626"/>
      <c r="BZ21" s="626"/>
      <c r="CA21" s="626"/>
      <c r="CB21" s="626"/>
      <c r="CC21" s="626"/>
      <c r="CD21" s="626"/>
      <c r="CE21" s="626"/>
      <c r="CF21" s="626"/>
      <c r="CG21" s="626"/>
      <c r="CH21" s="626"/>
      <c r="CI21" s="626"/>
      <c r="CJ21" s="626"/>
      <c r="CK21" s="626"/>
      <c r="CL21" s="626"/>
      <c r="CM21" s="626"/>
      <c r="CN21" s="626"/>
      <c r="CO21" s="626"/>
      <c r="CP21" s="626"/>
      <c r="CQ21" s="626"/>
      <c r="CR21" s="626"/>
      <c r="CS21" s="626"/>
      <c r="CT21" s="626"/>
      <c r="CU21" s="626"/>
      <c r="CV21" s="626"/>
      <c r="CW21" s="626"/>
      <c r="CX21" s="633"/>
      <c r="CY21" s="626"/>
      <c r="CZ21" s="626"/>
      <c r="DA21" s="626"/>
      <c r="DB21" s="626"/>
      <c r="DC21" s="626"/>
      <c r="DD21" s="626"/>
      <c r="DE21" s="633"/>
      <c r="DF21" s="626"/>
      <c r="DG21" s="626"/>
      <c r="DH21" s="626"/>
      <c r="DI21" s="626"/>
      <c r="DJ21" s="626"/>
      <c r="DK21" s="626"/>
      <c r="DL21" s="633"/>
      <c r="DM21" s="626"/>
      <c r="DN21" s="626"/>
      <c r="DO21" s="643"/>
      <c r="DP21" s="626"/>
      <c r="DQ21" s="626"/>
      <c r="DR21" s="626"/>
      <c r="DS21" s="633"/>
      <c r="DT21" s="626"/>
      <c r="DU21" s="626"/>
      <c r="DV21" s="626">
        <v>26</v>
      </c>
      <c r="DW21" s="626">
        <v>25</v>
      </c>
      <c r="DX21" s="626">
        <v>35</v>
      </c>
      <c r="DY21" s="626">
        <v>28</v>
      </c>
      <c r="DZ21" s="633"/>
      <c r="EA21" s="626"/>
      <c r="EB21" s="626"/>
      <c r="EC21" s="648"/>
      <c r="ED21" s="626"/>
      <c r="EE21" s="626">
        <v>36</v>
      </c>
      <c r="EF21" s="626">
        <v>36</v>
      </c>
      <c r="EG21" s="633"/>
      <c r="EH21" s="626">
        <v>8</v>
      </c>
      <c r="EI21" s="626"/>
      <c r="EJ21" s="626"/>
      <c r="EK21" s="626"/>
      <c r="EL21" s="626"/>
      <c r="EM21" s="626"/>
      <c r="EN21" s="633"/>
      <c r="EO21" s="626"/>
      <c r="EP21" s="626"/>
      <c r="EQ21" s="626"/>
      <c r="ER21" s="626"/>
      <c r="ES21" s="626"/>
      <c r="ET21" s="626"/>
      <c r="EU21" s="633"/>
      <c r="EV21" s="626"/>
      <c r="EW21" s="626"/>
      <c r="EX21" s="626"/>
      <c r="EY21" s="626"/>
      <c r="EZ21" s="626"/>
      <c r="FA21" s="626"/>
      <c r="FB21" s="633"/>
      <c r="FC21" s="626"/>
      <c r="FD21" s="626"/>
      <c r="FE21" s="626"/>
      <c r="FF21" s="626"/>
      <c r="FG21" s="626"/>
      <c r="FH21" s="626"/>
      <c r="FI21" s="633"/>
      <c r="FJ21" s="626"/>
      <c r="FK21" s="626"/>
      <c r="FL21" s="626"/>
      <c r="FM21" s="626"/>
      <c r="FN21" s="626"/>
      <c r="FO21" s="626"/>
      <c r="FP21" s="633"/>
      <c r="FQ21" s="626"/>
      <c r="FR21" s="626"/>
      <c r="FS21" s="626"/>
      <c r="FT21" s="626"/>
      <c r="FU21" s="627"/>
      <c r="FV21" s="625"/>
      <c r="FW21" s="633"/>
      <c r="FX21" s="626"/>
      <c r="FY21" s="626"/>
      <c r="FZ21" s="626"/>
      <c r="GA21" s="626"/>
      <c r="GB21" s="626"/>
      <c r="GC21" s="626"/>
      <c r="GD21" s="633"/>
      <c r="GE21" s="626"/>
      <c r="GF21" s="626"/>
      <c r="GG21" s="626"/>
      <c r="GH21" s="626"/>
      <c r="GI21" s="626"/>
      <c r="GJ21" s="626"/>
      <c r="GK21" s="633"/>
      <c r="GL21" s="626"/>
      <c r="GM21" s="626"/>
      <c r="GN21" s="626"/>
      <c r="GO21" s="626"/>
      <c r="GP21" s="626"/>
      <c r="GQ21" s="626"/>
      <c r="GR21" s="633"/>
      <c r="GS21" s="626"/>
      <c r="GT21" s="626"/>
      <c r="GU21" s="626"/>
      <c r="GV21" s="626"/>
      <c r="GW21" s="626"/>
      <c r="GX21" s="626"/>
      <c r="GY21" s="634"/>
      <c r="GZ21" s="625"/>
      <c r="HA21" s="626"/>
      <c r="HB21" s="626"/>
      <c r="HC21" s="626"/>
      <c r="HD21" s="626"/>
      <c r="HE21" s="626"/>
      <c r="HF21" s="633"/>
      <c r="HG21" s="626"/>
      <c r="HH21" s="626"/>
      <c r="HI21" s="626"/>
      <c r="HJ21" s="626"/>
      <c r="HK21" s="626"/>
      <c r="HL21" s="626"/>
      <c r="HM21" s="633"/>
      <c r="HN21" s="626"/>
      <c r="HO21" s="626"/>
      <c r="HP21" s="626"/>
      <c r="HQ21" s="626"/>
      <c r="HR21" s="626"/>
      <c r="HS21" s="626"/>
      <c r="HT21" s="633"/>
      <c r="HU21" s="626"/>
      <c r="HV21" s="626"/>
      <c r="HW21" s="626"/>
      <c r="HX21" s="626"/>
      <c r="HY21" s="626"/>
      <c r="HZ21" s="626"/>
      <c r="IA21" s="633"/>
      <c r="IB21" s="648"/>
      <c r="IC21" s="648"/>
      <c r="ID21" s="653"/>
      <c r="IE21" s="654"/>
      <c r="IF21" s="655"/>
      <c r="IG21" s="655"/>
      <c r="IH21" s="633"/>
      <c r="II21" s="626"/>
      <c r="IJ21" s="626"/>
      <c r="IK21" s="626"/>
      <c r="IL21" s="626"/>
      <c r="IM21" s="626"/>
      <c r="IN21" s="626"/>
      <c r="IO21" s="633"/>
      <c r="IP21" s="626"/>
      <c r="IQ21" s="626"/>
      <c r="IR21" s="626"/>
      <c r="IS21" s="626"/>
      <c r="IT21" s="626"/>
      <c r="IU21" s="626"/>
      <c r="IV21" s="633"/>
      <c r="IW21" s="626"/>
      <c r="IX21" s="626"/>
      <c r="IY21" s="626"/>
      <c r="IZ21" s="626"/>
      <c r="JA21" s="626"/>
      <c r="JB21" s="626"/>
      <c r="JC21" s="633"/>
      <c r="JD21" s="626"/>
      <c r="JE21" s="626"/>
      <c r="JF21" s="626"/>
      <c r="JG21" s="626"/>
      <c r="JH21" s="626"/>
      <c r="JI21" s="626"/>
      <c r="JJ21" s="633"/>
      <c r="JK21" s="626"/>
      <c r="JL21" s="626"/>
      <c r="JM21" s="626"/>
      <c r="JN21" s="626"/>
      <c r="JO21" s="626"/>
      <c r="JP21" s="626"/>
      <c r="JQ21" s="633"/>
      <c r="JR21" s="626"/>
      <c r="JS21" s="626"/>
      <c r="JT21" s="626"/>
      <c r="JU21" s="626"/>
      <c r="JV21" s="626"/>
      <c r="JW21" s="626"/>
      <c r="JX21" s="633"/>
      <c r="JY21" s="626"/>
      <c r="JZ21" s="626"/>
      <c r="KA21" s="626"/>
      <c r="KB21" s="626"/>
      <c r="KC21" s="626"/>
      <c r="KD21" s="626"/>
      <c r="KE21" s="633"/>
      <c r="KF21" s="626"/>
      <c r="KG21" s="626"/>
      <c r="KH21" s="626"/>
      <c r="KI21" s="626"/>
      <c r="KJ21" s="626"/>
      <c r="KK21" s="628"/>
      <c r="KL21" s="633"/>
      <c r="KM21" s="626"/>
      <c r="KN21" s="626"/>
      <c r="KO21" s="626"/>
      <c r="KP21" s="626"/>
      <c r="KQ21" s="626"/>
      <c r="KR21" s="626"/>
      <c r="KS21" s="633"/>
      <c r="KT21" s="626"/>
      <c r="KU21" s="626"/>
      <c r="KV21" s="626"/>
      <c r="KW21" s="626"/>
      <c r="KX21" s="626"/>
      <c r="KY21" s="626"/>
      <c r="KZ21" s="633"/>
      <c r="LA21" s="626"/>
      <c r="LB21" s="626"/>
      <c r="LC21" s="626"/>
      <c r="LD21" s="626"/>
      <c r="LE21" s="626"/>
      <c r="LF21" s="626"/>
      <c r="LG21" s="633"/>
      <c r="LH21" s="626"/>
      <c r="LI21" s="626"/>
      <c r="LJ21" s="626"/>
      <c r="LK21" s="626"/>
      <c r="LL21" s="626"/>
      <c r="LM21" s="627"/>
      <c r="LN21" s="633"/>
      <c r="LO21" s="626"/>
      <c r="LP21" s="626"/>
      <c r="LQ21" s="626"/>
      <c r="LR21" s="626"/>
      <c r="LS21" s="626"/>
      <c r="LT21" s="626"/>
      <c r="LU21" s="633"/>
      <c r="LV21" s="626"/>
      <c r="LW21" s="626"/>
      <c r="LX21" s="626"/>
      <c r="LY21" s="626"/>
      <c r="LZ21" s="626"/>
      <c r="MA21" s="626"/>
      <c r="MB21" s="633"/>
      <c r="MC21" s="626"/>
      <c r="MD21" s="626"/>
      <c r="ME21" s="626"/>
      <c r="MF21" s="626"/>
      <c r="MG21" s="626"/>
      <c r="MH21" s="626"/>
      <c r="MI21" s="633"/>
      <c r="MJ21" s="626"/>
      <c r="MK21" s="626"/>
      <c r="ML21" s="626"/>
      <c r="MM21" s="626"/>
      <c r="MN21" s="626"/>
      <c r="MO21" s="626"/>
      <c r="MP21" s="633"/>
      <c r="MQ21" s="626"/>
      <c r="MR21" s="626"/>
      <c r="MS21" s="626"/>
      <c r="MT21" s="626"/>
    </row>
    <row r="22" spans="1:358" ht="18.899999999999999" hidden="1" customHeight="1" outlineLevel="1" thickBot="1">
      <c r="A22" s="629">
        <v>1</v>
      </c>
      <c r="B22" s="629"/>
      <c r="C22" s="629"/>
      <c r="D22" s="630"/>
      <c r="E22" s="630"/>
      <c r="F22" s="631" t="s">
        <v>648</v>
      </c>
      <c r="G22" s="632">
        <f t="shared" si="1"/>
        <v>10</v>
      </c>
      <c r="H22" s="625"/>
      <c r="I22" s="626"/>
      <c r="J22" s="626"/>
      <c r="K22" s="626"/>
      <c r="L22" s="626"/>
      <c r="M22" s="626"/>
      <c r="N22" s="626"/>
      <c r="O22" s="626"/>
      <c r="P22" s="626"/>
      <c r="Q22" s="626"/>
      <c r="R22" s="626"/>
      <c r="S22" s="640"/>
      <c r="T22" s="640"/>
      <c r="U22" s="640"/>
      <c r="V22" s="640"/>
      <c r="W22" s="626"/>
      <c r="X22" s="626"/>
      <c r="Y22" s="626"/>
      <c r="Z22" s="626"/>
      <c r="AA22" s="626"/>
      <c r="AB22" s="626"/>
      <c r="AC22" s="626"/>
      <c r="AD22" s="626"/>
      <c r="AE22" s="626"/>
      <c r="AF22" s="626"/>
      <c r="AG22" s="626"/>
      <c r="AH22" s="626"/>
      <c r="AI22" s="626"/>
      <c r="AJ22" s="626"/>
      <c r="AK22" s="626"/>
      <c r="AL22" s="640"/>
      <c r="AM22" s="626"/>
      <c r="AN22" s="626"/>
      <c r="AO22" s="626"/>
      <c r="AP22" s="626"/>
      <c r="AQ22" s="626"/>
      <c r="AR22" s="626"/>
      <c r="AS22" s="640"/>
      <c r="AT22" s="640"/>
      <c r="AU22" s="626"/>
      <c r="AV22" s="626"/>
      <c r="AW22" s="626"/>
      <c r="AX22" s="626"/>
      <c r="AY22" s="626"/>
      <c r="AZ22" s="626"/>
      <c r="BA22" s="626"/>
      <c r="BB22" s="626"/>
      <c r="BC22" s="626"/>
      <c r="BD22" s="626"/>
      <c r="BE22" s="626"/>
      <c r="BF22" s="626"/>
      <c r="BG22" s="626"/>
      <c r="BH22" s="626"/>
      <c r="BI22" s="626"/>
      <c r="BJ22" s="626"/>
      <c r="BK22" s="641"/>
      <c r="BL22" s="626"/>
      <c r="BM22" s="626"/>
      <c r="BN22" s="626"/>
      <c r="BO22" s="626"/>
      <c r="BP22" s="626"/>
      <c r="BQ22" s="626"/>
      <c r="BR22" s="626"/>
      <c r="BS22" s="626"/>
      <c r="BT22" s="626"/>
      <c r="BU22" s="626"/>
      <c r="BV22" s="626"/>
      <c r="BW22" s="626"/>
      <c r="BX22" s="626"/>
      <c r="BY22" s="626"/>
      <c r="BZ22" s="626"/>
      <c r="CA22" s="626"/>
      <c r="CB22" s="626"/>
      <c r="CC22" s="626"/>
      <c r="CD22" s="626"/>
      <c r="CE22" s="626"/>
      <c r="CF22" s="626"/>
      <c r="CG22" s="626"/>
      <c r="CH22" s="626"/>
      <c r="CI22" s="626"/>
      <c r="CJ22" s="626"/>
      <c r="CK22" s="626"/>
      <c r="CL22" s="626"/>
      <c r="CM22" s="626"/>
      <c r="CN22" s="626"/>
      <c r="CO22" s="626"/>
      <c r="CP22" s="626"/>
      <c r="CQ22" s="626"/>
      <c r="CR22" s="626"/>
      <c r="CS22" s="626"/>
      <c r="CT22" s="626"/>
      <c r="CU22" s="626"/>
      <c r="CV22" s="626"/>
      <c r="CW22" s="626"/>
      <c r="CX22" s="633"/>
      <c r="CY22" s="626"/>
      <c r="CZ22" s="626"/>
      <c r="DA22" s="626"/>
      <c r="DB22" s="626"/>
      <c r="DC22" s="626"/>
      <c r="DD22" s="626"/>
      <c r="DE22" s="633"/>
      <c r="DF22" s="626"/>
      <c r="DG22" s="626"/>
      <c r="DH22" s="626"/>
      <c r="DI22" s="626"/>
      <c r="DJ22" s="626"/>
      <c r="DK22" s="626"/>
      <c r="DL22" s="633"/>
      <c r="DM22" s="626"/>
      <c r="DN22" s="626"/>
      <c r="DO22" s="648"/>
      <c r="DP22" s="626"/>
      <c r="DQ22" s="626"/>
      <c r="DR22" s="626"/>
      <c r="DS22" s="633"/>
      <c r="DT22" s="626"/>
      <c r="DU22" s="626"/>
      <c r="DV22" s="626"/>
      <c r="DW22" s="626"/>
      <c r="DX22" s="626"/>
      <c r="DY22" s="626"/>
      <c r="DZ22" s="633"/>
      <c r="EA22" s="626"/>
      <c r="EB22" s="626"/>
      <c r="EC22" s="626"/>
      <c r="ED22" s="626"/>
      <c r="EE22" s="659">
        <v>3</v>
      </c>
      <c r="EF22" s="638" t="s">
        <v>669</v>
      </c>
      <c r="EG22" s="626"/>
      <c r="EH22" s="626"/>
      <c r="EI22" s="626"/>
      <c r="EJ22" s="626"/>
      <c r="EK22" s="638" t="s">
        <v>670</v>
      </c>
      <c r="EL22" s="626"/>
      <c r="EM22" s="626"/>
      <c r="EN22" s="633"/>
      <c r="EO22" s="626"/>
      <c r="EP22" s="626"/>
      <c r="EQ22" s="626"/>
      <c r="ER22" s="626"/>
      <c r="ES22" s="659">
        <v>7</v>
      </c>
      <c r="ET22" s="638" t="s">
        <v>671</v>
      </c>
      <c r="EU22" s="633"/>
      <c r="EV22" s="626"/>
      <c r="EW22" s="626"/>
      <c r="EX22" s="626"/>
      <c r="EY22" s="626"/>
      <c r="EZ22" s="626"/>
      <c r="FA22" s="626"/>
      <c r="FB22" s="633"/>
      <c r="FC22" s="626"/>
      <c r="FD22" s="626"/>
      <c r="FE22" s="626"/>
      <c r="FF22" s="626"/>
      <c r="FG22" s="626"/>
      <c r="FH22" s="626"/>
      <c r="FI22" s="633"/>
      <c r="FJ22" s="626"/>
      <c r="FK22" s="626"/>
      <c r="FL22" s="626"/>
      <c r="FM22" s="626"/>
      <c r="FN22" s="626"/>
      <c r="FO22" s="626"/>
      <c r="FP22" s="633"/>
      <c r="FQ22" s="626"/>
      <c r="FR22" s="626"/>
      <c r="FS22" s="626"/>
      <c r="FT22" s="626"/>
      <c r="FU22" s="627"/>
      <c r="FV22" s="625"/>
      <c r="FW22" s="633"/>
      <c r="FX22" s="626"/>
      <c r="FY22" s="626"/>
      <c r="FZ22" s="626"/>
      <c r="GA22" s="626"/>
      <c r="GB22" s="626"/>
      <c r="GC22" s="626"/>
      <c r="GD22" s="633"/>
      <c r="GE22" s="626"/>
      <c r="GF22" s="626"/>
      <c r="GG22" s="626"/>
      <c r="GH22" s="626"/>
      <c r="GI22" s="626"/>
      <c r="GJ22" s="626"/>
      <c r="GK22" s="633"/>
      <c r="GL22" s="626"/>
      <c r="GM22" s="626"/>
      <c r="GN22" s="626"/>
      <c r="GO22" s="626"/>
      <c r="GP22" s="626"/>
      <c r="GQ22" s="626"/>
      <c r="GR22" s="633"/>
      <c r="GS22" s="626"/>
      <c r="GT22" s="626"/>
      <c r="GU22" s="626"/>
      <c r="GV22" s="626"/>
      <c r="GW22" s="626"/>
      <c r="GX22" s="626"/>
      <c r="GY22" s="634"/>
      <c r="GZ22" s="625"/>
      <c r="HA22" s="626"/>
      <c r="HB22" s="626"/>
      <c r="HC22" s="626"/>
      <c r="HD22" s="626"/>
      <c r="HE22" s="626"/>
      <c r="HF22" s="633"/>
      <c r="HG22" s="626"/>
      <c r="HH22" s="626"/>
      <c r="HI22" s="626"/>
      <c r="HJ22" s="626"/>
      <c r="HK22" s="626"/>
      <c r="HL22" s="626"/>
      <c r="HM22" s="633"/>
      <c r="HN22" s="626"/>
      <c r="HO22" s="626"/>
      <c r="HP22" s="626"/>
      <c r="HQ22" s="626"/>
      <c r="HR22" s="626"/>
      <c r="HS22" s="626"/>
      <c r="HT22" s="633"/>
      <c r="HU22" s="626"/>
      <c r="HV22" s="626"/>
      <c r="HW22" s="626"/>
      <c r="HX22" s="626"/>
      <c r="HY22" s="626"/>
      <c r="HZ22" s="626"/>
      <c r="IA22" s="633"/>
      <c r="IB22" s="648"/>
      <c r="IC22" s="648"/>
      <c r="ID22" s="653"/>
      <c r="IE22" s="654"/>
      <c r="IF22" s="655"/>
      <c r="IG22" s="655"/>
      <c r="IH22" s="633"/>
      <c r="II22" s="626"/>
      <c r="IJ22" s="626"/>
      <c r="IK22" s="626"/>
      <c r="IL22" s="626"/>
      <c r="IM22" s="626"/>
      <c r="IN22" s="626"/>
      <c r="IO22" s="633"/>
      <c r="IP22" s="626"/>
      <c r="IQ22" s="626"/>
      <c r="IR22" s="626"/>
      <c r="IS22" s="626"/>
      <c r="IT22" s="626"/>
      <c r="IU22" s="626"/>
      <c r="IV22" s="633"/>
      <c r="IW22" s="626"/>
      <c r="IX22" s="626"/>
      <c r="IY22" s="626"/>
      <c r="IZ22" s="626"/>
      <c r="JA22" s="626"/>
      <c r="JB22" s="626"/>
      <c r="JC22" s="633"/>
      <c r="JD22" s="626"/>
      <c r="JE22" s="626"/>
      <c r="JF22" s="626"/>
      <c r="JG22" s="626"/>
      <c r="JH22" s="626"/>
      <c r="JI22" s="626"/>
      <c r="JJ22" s="633"/>
      <c r="JK22" s="626"/>
      <c r="JL22" s="626"/>
      <c r="JM22" s="626"/>
      <c r="JN22" s="626"/>
      <c r="JO22" s="626"/>
      <c r="JP22" s="626"/>
      <c r="JQ22" s="633"/>
      <c r="JR22" s="626"/>
      <c r="JS22" s="626"/>
      <c r="JT22" s="626"/>
      <c r="JU22" s="626"/>
      <c r="JV22" s="626"/>
      <c r="JW22" s="626"/>
      <c r="JX22" s="633"/>
      <c r="JY22" s="626"/>
      <c r="JZ22" s="626"/>
      <c r="KA22" s="626"/>
      <c r="KB22" s="626"/>
      <c r="KC22" s="626"/>
      <c r="KD22" s="626"/>
      <c r="KE22" s="633"/>
      <c r="KF22" s="626"/>
      <c r="KG22" s="626"/>
      <c r="KH22" s="626"/>
      <c r="KI22" s="626"/>
      <c r="KJ22" s="626"/>
      <c r="KK22" s="628"/>
      <c r="KL22" s="633"/>
      <c r="KM22" s="626"/>
      <c r="KN22" s="626"/>
      <c r="KO22" s="626"/>
      <c r="KP22" s="626"/>
      <c r="KQ22" s="626"/>
      <c r="KR22" s="626"/>
      <c r="KS22" s="633"/>
      <c r="KT22" s="626"/>
      <c r="KU22" s="626"/>
      <c r="KV22" s="626"/>
      <c r="KW22" s="626"/>
      <c r="KX22" s="626"/>
      <c r="KY22" s="626"/>
      <c r="KZ22" s="633"/>
      <c r="LA22" s="626"/>
      <c r="LB22" s="626"/>
      <c r="LC22" s="626"/>
      <c r="LD22" s="626"/>
      <c r="LE22" s="626"/>
      <c r="LF22" s="626"/>
      <c r="LG22" s="633"/>
      <c r="LH22" s="626"/>
      <c r="LI22" s="626"/>
      <c r="LJ22" s="626"/>
      <c r="LK22" s="626"/>
      <c r="LL22" s="626"/>
      <c r="LM22" s="627"/>
      <c r="LN22" s="633"/>
      <c r="LO22" s="626"/>
      <c r="LP22" s="626"/>
      <c r="LQ22" s="626"/>
      <c r="LR22" s="626"/>
      <c r="LS22" s="626"/>
      <c r="LT22" s="626"/>
      <c r="LU22" s="633"/>
      <c r="LV22" s="626"/>
      <c r="LW22" s="626"/>
      <c r="LX22" s="626"/>
      <c r="LY22" s="626"/>
      <c r="LZ22" s="626"/>
      <c r="MA22" s="626"/>
      <c r="MB22" s="633"/>
      <c r="MC22" s="626"/>
      <c r="MD22" s="626"/>
      <c r="ME22" s="626"/>
      <c r="MF22" s="626"/>
      <c r="MG22" s="626"/>
      <c r="MH22" s="626"/>
      <c r="MI22" s="633"/>
      <c r="MJ22" s="626"/>
      <c r="MK22" s="626"/>
      <c r="ML22" s="626"/>
      <c r="MM22" s="626"/>
      <c r="MN22" s="626"/>
      <c r="MO22" s="626"/>
      <c r="MP22" s="633"/>
      <c r="MQ22" s="626"/>
      <c r="MR22" s="626"/>
      <c r="MS22" s="626"/>
      <c r="MT22" s="626"/>
    </row>
    <row r="23" spans="1:358" ht="18.899999999999999" hidden="1" customHeight="1" outlineLevel="1" thickBot="1">
      <c r="A23" s="629">
        <v>1</v>
      </c>
      <c r="B23" s="629">
        <v>14</v>
      </c>
      <c r="C23" s="629"/>
      <c r="D23" s="630"/>
      <c r="E23" s="639" t="s">
        <v>649</v>
      </c>
      <c r="F23" s="631" t="s">
        <v>672</v>
      </c>
      <c r="G23" s="632">
        <f t="shared" si="1"/>
        <v>120</v>
      </c>
      <c r="H23" s="625"/>
      <c r="I23" s="626"/>
      <c r="J23" s="626"/>
      <c r="K23" s="626"/>
      <c r="L23" s="626"/>
      <c r="M23" s="626"/>
      <c r="N23" s="626"/>
      <c r="O23" s="626"/>
      <c r="P23" s="626"/>
      <c r="Q23" s="626"/>
      <c r="R23" s="626"/>
      <c r="S23" s="626"/>
      <c r="T23" s="626"/>
      <c r="U23" s="626"/>
      <c r="V23" s="626"/>
      <c r="W23" s="626"/>
      <c r="X23" s="626"/>
      <c r="Y23" s="626"/>
      <c r="Z23" s="626"/>
      <c r="AA23" s="626"/>
      <c r="AB23" s="626"/>
      <c r="AC23" s="626"/>
      <c r="AD23" s="626"/>
      <c r="AE23" s="626"/>
      <c r="AF23" s="626"/>
      <c r="AG23" s="626"/>
      <c r="AH23" s="626"/>
      <c r="AI23" s="626"/>
      <c r="AJ23" s="626"/>
      <c r="AK23" s="626"/>
      <c r="AL23" s="626"/>
      <c r="AM23" s="626"/>
      <c r="AN23" s="626"/>
      <c r="AO23" s="626"/>
      <c r="AP23" s="626"/>
      <c r="AQ23" s="626"/>
      <c r="AR23" s="626"/>
      <c r="AS23" s="626"/>
      <c r="AT23" s="626"/>
      <c r="AU23" s="626"/>
      <c r="AV23" s="626"/>
      <c r="AW23" s="626"/>
      <c r="AX23" s="626"/>
      <c r="AY23" s="626"/>
      <c r="AZ23" s="626"/>
      <c r="BA23" s="626"/>
      <c r="BB23" s="626"/>
      <c r="BC23" s="626"/>
      <c r="BD23" s="626"/>
      <c r="BE23" s="626"/>
      <c r="BF23" s="626"/>
      <c r="BG23" s="626"/>
      <c r="BH23" s="626"/>
      <c r="BI23" s="626"/>
      <c r="BJ23" s="626"/>
      <c r="BK23" s="626"/>
      <c r="BL23" s="626"/>
      <c r="BM23" s="626"/>
      <c r="BN23" s="626"/>
      <c r="BO23" s="626"/>
      <c r="BP23" s="626"/>
      <c r="BQ23" s="626"/>
      <c r="BR23" s="626"/>
      <c r="BS23" s="626"/>
      <c r="BT23" s="657"/>
      <c r="BU23" s="626"/>
      <c r="BV23" s="626"/>
      <c r="BW23" s="626"/>
      <c r="BX23" s="626"/>
      <c r="BY23" s="626"/>
      <c r="BZ23" s="626"/>
      <c r="CA23" s="626"/>
      <c r="CB23" s="626"/>
      <c r="CC23" s="626"/>
      <c r="CD23" s="626"/>
      <c r="CE23" s="626"/>
      <c r="CF23" s="626"/>
      <c r="CG23" s="626"/>
      <c r="CH23" s="626"/>
      <c r="CI23" s="626"/>
      <c r="CJ23" s="626"/>
      <c r="CK23" s="626"/>
      <c r="CL23" s="626"/>
      <c r="CM23" s="626"/>
      <c r="CN23" s="626"/>
      <c r="CO23" s="626"/>
      <c r="CP23" s="626"/>
      <c r="CQ23" s="626"/>
      <c r="CR23" s="626"/>
      <c r="CS23" s="626"/>
      <c r="CT23" s="626"/>
      <c r="CU23" s="626"/>
      <c r="CV23" s="626"/>
      <c r="CW23" s="626"/>
      <c r="CX23" s="633"/>
      <c r="CY23" s="626"/>
      <c r="CZ23" s="626"/>
      <c r="DA23" s="626"/>
      <c r="DB23" s="626"/>
      <c r="DC23" s="626"/>
      <c r="DD23" s="626"/>
      <c r="DE23" s="633"/>
      <c r="DF23" s="626"/>
      <c r="DG23" s="626"/>
      <c r="DH23" s="626"/>
      <c r="DI23" s="626"/>
      <c r="DJ23" s="626"/>
      <c r="DK23" s="626"/>
      <c r="DL23" s="633"/>
      <c r="DM23" s="626"/>
      <c r="DN23" s="626"/>
      <c r="DO23" s="626"/>
      <c r="DP23" s="626"/>
      <c r="DQ23" s="626"/>
      <c r="DR23" s="626"/>
      <c r="DS23" s="633"/>
      <c r="DT23" s="626"/>
      <c r="DU23" s="626"/>
      <c r="DV23" s="626"/>
      <c r="DW23" s="626"/>
      <c r="DX23" s="626"/>
      <c r="DY23" s="626"/>
      <c r="DZ23" s="633"/>
      <c r="EA23" s="626"/>
      <c r="EB23" s="626"/>
      <c r="EC23" s="626"/>
      <c r="ED23" s="626"/>
      <c r="EE23" s="626"/>
      <c r="EF23" s="626"/>
      <c r="EG23" s="633"/>
      <c r="EH23" s="626">
        <v>31</v>
      </c>
      <c r="EI23" s="626">
        <v>24</v>
      </c>
      <c r="EJ23" s="626">
        <v>10</v>
      </c>
      <c r="EK23" s="626">
        <v>15</v>
      </c>
      <c r="EL23" s="626">
        <v>40</v>
      </c>
      <c r="EM23" s="626"/>
      <c r="EN23" s="633"/>
      <c r="EO23" s="626"/>
      <c r="EP23" s="626"/>
      <c r="EQ23" s="626"/>
      <c r="ER23" s="626"/>
      <c r="ES23" s="626"/>
      <c r="ET23" s="626"/>
      <c r="EU23" s="633"/>
      <c r="EV23" s="626"/>
      <c r="EW23" s="626"/>
      <c r="EX23" s="626"/>
      <c r="EY23" s="626"/>
      <c r="EZ23" s="626"/>
      <c r="FA23" s="626"/>
      <c r="FB23" s="633"/>
      <c r="FC23" s="626"/>
      <c r="FD23" s="626"/>
      <c r="FE23" s="626"/>
      <c r="FF23" s="626"/>
      <c r="FG23" s="626"/>
      <c r="FH23" s="626"/>
      <c r="FI23" s="633"/>
      <c r="FJ23" s="626"/>
      <c r="FK23" s="626"/>
      <c r="FL23" s="626"/>
      <c r="FM23" s="626"/>
      <c r="FN23" s="626"/>
      <c r="FO23" s="626"/>
      <c r="FP23" s="633"/>
      <c r="FQ23" s="626"/>
      <c r="FR23" s="626"/>
      <c r="FS23" s="626"/>
      <c r="FT23" s="626"/>
      <c r="FU23" s="627"/>
      <c r="FV23" s="625"/>
      <c r="FW23" s="633"/>
      <c r="FX23" s="626"/>
      <c r="FY23" s="626"/>
      <c r="FZ23" s="626"/>
      <c r="GA23" s="626"/>
      <c r="GB23" s="626"/>
      <c r="GC23" s="626"/>
      <c r="GD23" s="633"/>
      <c r="GE23" s="626"/>
      <c r="GF23" s="626"/>
      <c r="GG23" s="626"/>
      <c r="GH23" s="626"/>
      <c r="GI23" s="626"/>
      <c r="GJ23" s="626"/>
      <c r="GK23" s="633"/>
      <c r="GL23" s="626"/>
      <c r="GM23" s="626"/>
      <c r="GN23" s="626"/>
      <c r="GO23" s="626"/>
      <c r="GP23" s="626"/>
      <c r="GQ23" s="626"/>
      <c r="GR23" s="633"/>
      <c r="GS23" s="626"/>
      <c r="GT23" s="626"/>
      <c r="GU23" s="626"/>
      <c r="GV23" s="626"/>
      <c r="GW23" s="626"/>
      <c r="GX23" s="626"/>
      <c r="GY23" s="634"/>
      <c r="GZ23" s="625"/>
      <c r="HA23" s="626"/>
      <c r="HB23" s="626"/>
      <c r="HC23" s="626"/>
      <c r="HD23" s="626"/>
      <c r="HE23" s="626"/>
      <c r="HF23" s="633"/>
      <c r="HG23" s="626"/>
      <c r="HH23" s="626"/>
      <c r="HI23" s="626"/>
      <c r="HJ23" s="626"/>
      <c r="HK23" s="626"/>
      <c r="HL23" s="626"/>
      <c r="HM23" s="633"/>
      <c r="HN23" s="626"/>
      <c r="HO23" s="626"/>
      <c r="HP23" s="626"/>
      <c r="HQ23" s="626"/>
      <c r="HR23" s="626"/>
      <c r="HS23" s="626"/>
      <c r="HT23" s="633"/>
      <c r="HU23" s="626"/>
      <c r="HV23" s="626"/>
      <c r="HW23" s="626"/>
      <c r="HX23" s="626"/>
      <c r="HY23" s="626"/>
      <c r="HZ23" s="626"/>
      <c r="IA23" s="633"/>
      <c r="IB23" s="648"/>
      <c r="IC23" s="648"/>
      <c r="ID23" s="653"/>
      <c r="IE23" s="654"/>
      <c r="IF23" s="655"/>
      <c r="IG23" s="655"/>
      <c r="IH23" s="633"/>
      <c r="II23" s="626"/>
      <c r="IJ23" s="626"/>
      <c r="IK23" s="626"/>
      <c r="IL23" s="626"/>
      <c r="IM23" s="626"/>
      <c r="IN23" s="626"/>
      <c r="IO23" s="633"/>
      <c r="IP23" s="626"/>
      <c r="IQ23" s="626"/>
      <c r="IR23" s="626"/>
      <c r="IS23" s="626"/>
      <c r="IT23" s="626"/>
      <c r="IU23" s="626"/>
      <c r="IV23" s="633"/>
      <c r="IW23" s="626"/>
      <c r="IX23" s="626"/>
      <c r="IY23" s="626"/>
      <c r="IZ23" s="626"/>
      <c r="JA23" s="626"/>
      <c r="JB23" s="626"/>
      <c r="JC23" s="633"/>
      <c r="JD23" s="626"/>
      <c r="JE23" s="626"/>
      <c r="JF23" s="626"/>
      <c r="JG23" s="626"/>
      <c r="JH23" s="626"/>
      <c r="JI23" s="626"/>
      <c r="JJ23" s="633"/>
      <c r="JK23" s="626"/>
      <c r="JL23" s="626"/>
      <c r="JM23" s="626"/>
      <c r="JN23" s="626"/>
      <c r="JO23" s="626"/>
      <c r="JP23" s="626"/>
      <c r="JQ23" s="633"/>
      <c r="JR23" s="626"/>
      <c r="JS23" s="626"/>
      <c r="JT23" s="626"/>
      <c r="JU23" s="626"/>
      <c r="JV23" s="626"/>
      <c r="JW23" s="626"/>
      <c r="JX23" s="633"/>
      <c r="JY23" s="626"/>
      <c r="JZ23" s="626"/>
      <c r="KA23" s="626"/>
      <c r="KB23" s="626"/>
      <c r="KC23" s="626"/>
      <c r="KD23" s="626"/>
      <c r="KE23" s="633"/>
      <c r="KF23" s="626"/>
      <c r="KG23" s="626"/>
      <c r="KH23" s="626"/>
      <c r="KI23" s="626"/>
      <c r="KJ23" s="626"/>
      <c r="KK23" s="628"/>
      <c r="KL23" s="633"/>
      <c r="KM23" s="626"/>
      <c r="KN23" s="626"/>
      <c r="KO23" s="626"/>
      <c r="KP23" s="626"/>
      <c r="KQ23" s="626"/>
      <c r="KR23" s="626"/>
      <c r="KS23" s="633"/>
      <c r="KT23" s="626"/>
      <c r="KU23" s="626"/>
      <c r="KV23" s="626"/>
      <c r="KW23" s="626"/>
      <c r="KX23" s="626"/>
      <c r="KY23" s="626"/>
      <c r="KZ23" s="633"/>
      <c r="LA23" s="626"/>
      <c r="LB23" s="626"/>
      <c r="LC23" s="626"/>
      <c r="LD23" s="626"/>
      <c r="LE23" s="626"/>
      <c r="LF23" s="626"/>
      <c r="LG23" s="633"/>
      <c r="LH23" s="626"/>
      <c r="LI23" s="626"/>
      <c r="LJ23" s="626"/>
      <c r="LK23" s="626"/>
      <c r="LL23" s="626"/>
      <c r="LM23" s="627"/>
      <c r="LN23" s="633"/>
      <c r="LO23" s="626"/>
      <c r="LP23" s="626"/>
      <c r="LQ23" s="626"/>
      <c r="LR23" s="626"/>
      <c r="LS23" s="626"/>
      <c r="LT23" s="626"/>
      <c r="LU23" s="633"/>
      <c r="LV23" s="626"/>
      <c r="LW23" s="626"/>
      <c r="LX23" s="626"/>
      <c r="LY23" s="626"/>
      <c r="LZ23" s="626"/>
      <c r="MA23" s="626"/>
      <c r="MB23" s="633"/>
      <c r="MC23" s="626"/>
      <c r="MD23" s="626"/>
      <c r="ME23" s="626"/>
      <c r="MF23" s="626"/>
      <c r="MG23" s="626"/>
      <c r="MH23" s="626"/>
      <c r="MI23" s="633"/>
      <c r="MJ23" s="626"/>
      <c r="MK23" s="626"/>
      <c r="ML23" s="626"/>
      <c r="MM23" s="626"/>
      <c r="MN23" s="626"/>
      <c r="MO23" s="626"/>
      <c r="MP23" s="633"/>
      <c r="MQ23" s="626"/>
      <c r="MR23" s="626"/>
      <c r="MS23" s="626"/>
      <c r="MT23" s="626"/>
    </row>
    <row r="24" spans="1:358" ht="18.899999999999999" hidden="1" customHeight="1" outlineLevel="1" thickBot="1">
      <c r="A24" s="629">
        <v>1</v>
      </c>
      <c r="B24" s="629"/>
      <c r="C24" s="629"/>
      <c r="D24" s="630"/>
      <c r="E24" s="630"/>
      <c r="F24" s="631" t="s">
        <v>648</v>
      </c>
      <c r="G24" s="632">
        <f t="shared" si="1"/>
        <v>8</v>
      </c>
      <c r="H24" s="625"/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6"/>
      <c r="U24" s="626"/>
      <c r="V24" s="626"/>
      <c r="W24" s="626"/>
      <c r="X24" s="626"/>
      <c r="Y24" s="626"/>
      <c r="Z24" s="626"/>
      <c r="AA24" s="626"/>
      <c r="AB24" s="626"/>
      <c r="AC24" s="626"/>
      <c r="AD24" s="626"/>
      <c r="AE24" s="626"/>
      <c r="AF24" s="626"/>
      <c r="AG24" s="626"/>
      <c r="AH24" s="626"/>
      <c r="AI24" s="626"/>
      <c r="AJ24" s="626"/>
      <c r="AK24" s="626"/>
      <c r="AL24" s="626"/>
      <c r="AM24" s="626"/>
      <c r="AN24" s="626"/>
      <c r="AO24" s="626"/>
      <c r="AP24" s="626"/>
      <c r="AQ24" s="626"/>
      <c r="AR24" s="626"/>
      <c r="AS24" s="626"/>
      <c r="AT24" s="626"/>
      <c r="AU24" s="626"/>
      <c r="AV24" s="626"/>
      <c r="AW24" s="626"/>
      <c r="AX24" s="626"/>
      <c r="AY24" s="626"/>
      <c r="AZ24" s="626"/>
      <c r="BA24" s="626"/>
      <c r="BB24" s="626"/>
      <c r="BC24" s="626"/>
      <c r="BD24" s="626"/>
      <c r="BE24" s="626"/>
      <c r="BF24" s="626"/>
      <c r="BG24" s="626"/>
      <c r="BH24" s="626"/>
      <c r="BI24" s="626"/>
      <c r="BJ24" s="626"/>
      <c r="BK24" s="626"/>
      <c r="BL24" s="626"/>
      <c r="BM24" s="626"/>
      <c r="BN24" s="626"/>
      <c r="BO24" s="626"/>
      <c r="BP24" s="626"/>
      <c r="BQ24" s="626"/>
      <c r="BR24" s="626"/>
      <c r="BS24" s="626"/>
      <c r="BT24" s="657"/>
      <c r="BU24" s="626"/>
      <c r="BV24" s="626"/>
      <c r="BW24" s="626"/>
      <c r="BX24" s="626"/>
      <c r="BY24" s="626"/>
      <c r="BZ24" s="626"/>
      <c r="CA24" s="626"/>
      <c r="CB24" s="626"/>
      <c r="CC24" s="626"/>
      <c r="CD24" s="626"/>
      <c r="CE24" s="626"/>
      <c r="CF24" s="626"/>
      <c r="CG24" s="626"/>
      <c r="CH24" s="626"/>
      <c r="CI24" s="626"/>
      <c r="CJ24" s="626"/>
      <c r="CK24" s="626"/>
      <c r="CL24" s="626"/>
      <c r="CM24" s="626"/>
      <c r="CN24" s="626"/>
      <c r="CO24" s="626"/>
      <c r="CP24" s="626"/>
      <c r="CQ24" s="626"/>
      <c r="CR24" s="626"/>
      <c r="CS24" s="626"/>
      <c r="CT24" s="626"/>
      <c r="CU24" s="626"/>
      <c r="CV24" s="626"/>
      <c r="CW24" s="626"/>
      <c r="CX24" s="633"/>
      <c r="CY24" s="626"/>
      <c r="CZ24" s="626"/>
      <c r="DA24" s="626"/>
      <c r="DB24" s="626"/>
      <c r="DC24" s="626"/>
      <c r="DD24" s="626"/>
      <c r="DE24" s="633"/>
      <c r="DF24" s="626"/>
      <c r="DG24" s="626"/>
      <c r="DH24" s="626"/>
      <c r="DI24" s="626"/>
      <c r="DJ24" s="626"/>
      <c r="DK24" s="626"/>
      <c r="DL24" s="633"/>
      <c r="DM24" s="626"/>
      <c r="DN24" s="626"/>
      <c r="DO24" s="626"/>
      <c r="DP24" s="626"/>
      <c r="DQ24" s="626"/>
      <c r="DR24" s="626"/>
      <c r="DS24" s="633"/>
      <c r="DT24" s="626"/>
      <c r="DU24" s="626"/>
      <c r="DV24" s="626"/>
      <c r="DW24" s="626"/>
      <c r="DX24" s="626"/>
      <c r="DY24" s="626"/>
      <c r="DZ24" s="633"/>
      <c r="EA24" s="626"/>
      <c r="EB24" s="626"/>
      <c r="EC24" s="626"/>
      <c r="ED24" s="626"/>
      <c r="EE24" s="626"/>
      <c r="EF24" s="626"/>
      <c r="EG24" s="633"/>
      <c r="EH24" s="626"/>
      <c r="EI24" s="626"/>
      <c r="EJ24" s="626"/>
      <c r="EK24" s="626"/>
      <c r="EL24" s="626"/>
      <c r="EM24" s="626"/>
      <c r="EN24" s="633"/>
      <c r="EO24" s="626"/>
      <c r="EP24" s="659">
        <v>4</v>
      </c>
      <c r="EQ24" s="638" t="s">
        <v>673</v>
      </c>
      <c r="ER24" s="626"/>
      <c r="ES24" s="626"/>
      <c r="ET24" s="626"/>
      <c r="EU24" s="633"/>
      <c r="EV24" s="626"/>
      <c r="EW24" s="626"/>
      <c r="EX24" s="626"/>
      <c r="EY24" s="626"/>
      <c r="EZ24" s="626"/>
      <c r="FA24" s="626"/>
      <c r="FB24" s="633"/>
      <c r="FC24" s="660">
        <v>4</v>
      </c>
      <c r="FD24" s="661" t="s">
        <v>673</v>
      </c>
      <c r="FE24" s="643"/>
      <c r="FF24" s="643"/>
      <c r="FG24" s="643"/>
      <c r="FH24" s="643"/>
      <c r="FI24" s="644"/>
      <c r="FJ24" s="643"/>
      <c r="FK24" s="643"/>
      <c r="FL24" s="643"/>
      <c r="FM24" s="643"/>
      <c r="FN24" s="643"/>
      <c r="FO24" s="643"/>
      <c r="FP24" s="644"/>
      <c r="FQ24" s="643"/>
      <c r="FR24" s="643"/>
      <c r="FS24" s="643"/>
      <c r="FT24" s="643"/>
      <c r="FU24" s="662"/>
      <c r="FV24" s="663"/>
      <c r="FW24" s="633"/>
      <c r="FX24" s="626"/>
      <c r="FY24" s="626"/>
      <c r="FZ24" s="626"/>
      <c r="GA24" s="626"/>
      <c r="GB24" s="626"/>
      <c r="GC24" s="626"/>
      <c r="GD24" s="633"/>
      <c r="GE24" s="626"/>
      <c r="GF24" s="626"/>
      <c r="GG24" s="626"/>
      <c r="GH24" s="626"/>
      <c r="GI24" s="626"/>
      <c r="GJ24" s="626"/>
      <c r="GK24" s="633"/>
      <c r="GL24" s="626"/>
      <c r="GM24" s="626"/>
      <c r="GN24" s="626"/>
      <c r="GO24" s="626"/>
      <c r="GP24" s="626"/>
      <c r="GQ24" s="626"/>
      <c r="GR24" s="633"/>
      <c r="GS24" s="626"/>
      <c r="GT24" s="626"/>
      <c r="GU24" s="626"/>
      <c r="GV24" s="626"/>
      <c r="GW24" s="626"/>
      <c r="GX24" s="626"/>
      <c r="GY24" s="634"/>
      <c r="GZ24" s="625"/>
      <c r="HA24" s="626"/>
      <c r="HB24" s="626"/>
      <c r="HC24" s="626"/>
      <c r="HD24" s="626"/>
      <c r="HE24" s="626"/>
      <c r="HF24" s="633"/>
      <c r="HG24" s="626"/>
      <c r="HH24" s="626"/>
      <c r="HI24" s="626"/>
      <c r="HJ24" s="626"/>
      <c r="HK24" s="626"/>
      <c r="HL24" s="626"/>
      <c r="HM24" s="633"/>
      <c r="HN24" s="626"/>
      <c r="HO24" s="626"/>
      <c r="HP24" s="626"/>
      <c r="HQ24" s="626"/>
      <c r="HR24" s="626"/>
      <c r="HS24" s="626"/>
      <c r="HT24" s="633"/>
      <c r="HU24" s="626"/>
      <c r="HV24" s="626"/>
      <c r="HW24" s="626"/>
      <c r="HX24" s="626"/>
      <c r="HY24" s="626"/>
      <c r="HZ24" s="626"/>
      <c r="IA24" s="633"/>
      <c r="IB24" s="648"/>
      <c r="IC24" s="648"/>
      <c r="ID24" s="653"/>
      <c r="IE24" s="654"/>
      <c r="IF24" s="655"/>
      <c r="IG24" s="655"/>
      <c r="IH24" s="633"/>
      <c r="II24" s="626"/>
      <c r="IJ24" s="626"/>
      <c r="IK24" s="626"/>
      <c r="IL24" s="626"/>
      <c r="IM24" s="626"/>
      <c r="IN24" s="626"/>
      <c r="IO24" s="633"/>
      <c r="IP24" s="626"/>
      <c r="IQ24" s="626"/>
      <c r="IR24" s="626"/>
      <c r="IS24" s="626"/>
      <c r="IT24" s="626"/>
      <c r="IU24" s="626"/>
      <c r="IV24" s="633"/>
      <c r="IW24" s="626"/>
      <c r="IX24" s="626"/>
      <c r="IY24" s="626"/>
      <c r="IZ24" s="626"/>
      <c r="JA24" s="626"/>
      <c r="JB24" s="626"/>
      <c r="JC24" s="633"/>
      <c r="JD24" s="626"/>
      <c r="JE24" s="626"/>
      <c r="JF24" s="626"/>
      <c r="JG24" s="626"/>
      <c r="JH24" s="626"/>
      <c r="JI24" s="626"/>
      <c r="JJ24" s="633"/>
      <c r="JK24" s="626"/>
      <c r="JL24" s="626"/>
      <c r="JM24" s="626"/>
      <c r="JN24" s="626"/>
      <c r="JO24" s="626"/>
      <c r="JP24" s="626"/>
      <c r="JQ24" s="633"/>
      <c r="JR24" s="626"/>
      <c r="JS24" s="626"/>
      <c r="JT24" s="626"/>
      <c r="JU24" s="626"/>
      <c r="JV24" s="626"/>
      <c r="JW24" s="626"/>
      <c r="JX24" s="633"/>
      <c r="JY24" s="626"/>
      <c r="JZ24" s="626"/>
      <c r="KA24" s="626"/>
      <c r="KB24" s="626"/>
      <c r="KC24" s="626"/>
      <c r="KD24" s="626"/>
      <c r="KE24" s="633"/>
      <c r="KF24" s="626"/>
      <c r="KG24" s="626"/>
      <c r="KH24" s="626"/>
      <c r="KI24" s="626"/>
      <c r="KJ24" s="626"/>
      <c r="KK24" s="628"/>
      <c r="KL24" s="633"/>
      <c r="KM24" s="626"/>
      <c r="KN24" s="626"/>
      <c r="KO24" s="626"/>
      <c r="KP24" s="626"/>
      <c r="KQ24" s="626"/>
      <c r="KR24" s="626"/>
      <c r="KS24" s="633"/>
      <c r="KT24" s="626"/>
      <c r="KU24" s="626"/>
      <c r="KV24" s="626"/>
      <c r="KW24" s="626"/>
      <c r="KX24" s="626"/>
      <c r="KY24" s="626"/>
      <c r="KZ24" s="633"/>
      <c r="LA24" s="626"/>
      <c r="LB24" s="626"/>
      <c r="LC24" s="626"/>
      <c r="LD24" s="626"/>
      <c r="LE24" s="626"/>
      <c r="LF24" s="626"/>
      <c r="LG24" s="633"/>
      <c r="LH24" s="626"/>
      <c r="LI24" s="626"/>
      <c r="LJ24" s="626"/>
      <c r="LK24" s="626"/>
      <c r="LL24" s="626"/>
      <c r="LM24" s="627"/>
      <c r="LN24" s="633"/>
      <c r="LO24" s="626"/>
      <c r="LP24" s="626"/>
      <c r="LQ24" s="626"/>
      <c r="LR24" s="626"/>
      <c r="LS24" s="626"/>
      <c r="LT24" s="626"/>
      <c r="LU24" s="633"/>
      <c r="LV24" s="626"/>
      <c r="LW24" s="626"/>
      <c r="LX24" s="626"/>
      <c r="LY24" s="626"/>
      <c r="LZ24" s="626"/>
      <c r="MA24" s="626"/>
      <c r="MB24" s="633"/>
      <c r="MC24" s="626"/>
      <c r="MD24" s="626"/>
      <c r="ME24" s="626"/>
      <c r="MF24" s="626"/>
      <c r="MG24" s="626"/>
      <c r="MH24" s="626"/>
      <c r="MI24" s="633"/>
      <c r="MJ24" s="626"/>
      <c r="MK24" s="626"/>
      <c r="ML24" s="626"/>
      <c r="MM24" s="626"/>
      <c r="MN24" s="626"/>
      <c r="MO24" s="626"/>
      <c r="MP24" s="633"/>
      <c r="MQ24" s="626"/>
      <c r="MR24" s="626"/>
      <c r="MS24" s="626"/>
      <c r="MT24" s="626"/>
    </row>
    <row r="25" spans="1:358" ht="18.899999999999999" hidden="1" customHeight="1" outlineLevel="1" thickBot="1">
      <c r="A25" s="629">
        <v>1</v>
      </c>
      <c r="B25" s="629">
        <v>12</v>
      </c>
      <c r="C25" s="629"/>
      <c r="D25" s="630"/>
      <c r="E25" s="630" t="s">
        <v>649</v>
      </c>
      <c r="F25" s="631" t="s">
        <v>674</v>
      </c>
      <c r="G25" s="632">
        <f t="shared" ref="G25:G26" si="2">SUM(H25:GX25)</f>
        <v>100</v>
      </c>
      <c r="H25" s="625"/>
      <c r="I25" s="626"/>
      <c r="J25" s="626"/>
      <c r="K25" s="626"/>
      <c r="L25" s="626"/>
      <c r="M25" s="626"/>
      <c r="N25" s="626"/>
      <c r="O25" s="626"/>
      <c r="P25" s="626"/>
      <c r="Q25" s="626"/>
      <c r="R25" s="626"/>
      <c r="S25" s="626"/>
      <c r="T25" s="626"/>
      <c r="U25" s="626"/>
      <c r="V25" s="626"/>
      <c r="W25" s="626"/>
      <c r="X25" s="626"/>
      <c r="Y25" s="626"/>
      <c r="Z25" s="626"/>
      <c r="AA25" s="626"/>
      <c r="AB25" s="626"/>
      <c r="AC25" s="626"/>
      <c r="AD25" s="626"/>
      <c r="AE25" s="626"/>
      <c r="AF25" s="626"/>
      <c r="AG25" s="626"/>
      <c r="AH25" s="626"/>
      <c r="AI25" s="626"/>
      <c r="AJ25" s="626"/>
      <c r="AK25" s="626"/>
      <c r="AL25" s="626"/>
      <c r="AM25" s="626"/>
      <c r="AN25" s="626"/>
      <c r="AO25" s="626"/>
      <c r="AP25" s="626"/>
      <c r="AQ25" s="626"/>
      <c r="AR25" s="626"/>
      <c r="AS25" s="626"/>
      <c r="AT25" s="626"/>
      <c r="AU25" s="626"/>
      <c r="AV25" s="626"/>
      <c r="AW25" s="626"/>
      <c r="AX25" s="626"/>
      <c r="AY25" s="626"/>
      <c r="AZ25" s="626"/>
      <c r="BA25" s="626"/>
      <c r="BB25" s="626"/>
      <c r="BC25" s="626"/>
      <c r="BD25" s="626"/>
      <c r="BE25" s="626"/>
      <c r="BF25" s="626"/>
      <c r="BG25" s="626"/>
      <c r="BH25" s="626"/>
      <c r="BI25" s="626"/>
      <c r="BJ25" s="626"/>
      <c r="BK25" s="626"/>
      <c r="BL25" s="626"/>
      <c r="BM25" s="626"/>
      <c r="BN25" s="626"/>
      <c r="BO25" s="626"/>
      <c r="BP25" s="626"/>
      <c r="BQ25" s="626"/>
      <c r="BR25" s="626"/>
      <c r="BS25" s="626"/>
      <c r="BT25" s="657"/>
      <c r="BU25" s="626"/>
      <c r="BV25" s="626"/>
      <c r="BW25" s="626"/>
      <c r="BX25" s="626"/>
      <c r="BY25" s="626"/>
      <c r="BZ25" s="626"/>
      <c r="CA25" s="626"/>
      <c r="CB25" s="626"/>
      <c r="CC25" s="626"/>
      <c r="CD25" s="626"/>
      <c r="CE25" s="626"/>
      <c r="CF25" s="626"/>
      <c r="CG25" s="626"/>
      <c r="CH25" s="626"/>
      <c r="CI25" s="626"/>
      <c r="CJ25" s="626"/>
      <c r="CK25" s="626"/>
      <c r="CL25" s="626"/>
      <c r="CM25" s="626"/>
      <c r="CN25" s="626"/>
      <c r="CO25" s="626"/>
      <c r="CP25" s="626"/>
      <c r="CQ25" s="626"/>
      <c r="CR25" s="626"/>
      <c r="CS25" s="626"/>
      <c r="CT25" s="626"/>
      <c r="CU25" s="626"/>
      <c r="CV25" s="626"/>
      <c r="CW25" s="626"/>
      <c r="CX25" s="633"/>
      <c r="CY25" s="626"/>
      <c r="CZ25" s="626"/>
      <c r="DA25" s="626"/>
      <c r="DB25" s="626"/>
      <c r="DC25" s="626"/>
      <c r="DD25" s="626"/>
      <c r="DE25" s="633"/>
      <c r="DF25" s="626"/>
      <c r="DG25" s="626"/>
      <c r="DH25" s="626"/>
      <c r="DI25" s="626"/>
      <c r="DJ25" s="626"/>
      <c r="DK25" s="626"/>
      <c r="DL25" s="633"/>
      <c r="DM25" s="626"/>
      <c r="DN25" s="626"/>
      <c r="DO25" s="626"/>
      <c r="DP25" s="626"/>
      <c r="DQ25" s="626"/>
      <c r="DR25" s="626"/>
      <c r="DS25" s="633"/>
      <c r="DT25" s="626"/>
      <c r="DU25" s="626"/>
      <c r="DV25" s="626"/>
      <c r="DW25" s="626"/>
      <c r="DX25" s="626"/>
      <c r="DY25" s="626"/>
      <c r="DZ25" s="633"/>
      <c r="EA25" s="626"/>
      <c r="EB25" s="626"/>
      <c r="EC25" s="626"/>
      <c r="ED25" s="626"/>
      <c r="EE25" s="626"/>
      <c r="EF25" s="626"/>
      <c r="EG25" s="633"/>
      <c r="EH25" s="626"/>
      <c r="EI25" s="626"/>
      <c r="EJ25" s="626"/>
      <c r="EK25" s="626"/>
      <c r="EL25" s="626"/>
      <c r="EM25" s="626"/>
      <c r="EN25" s="633"/>
      <c r="EO25" s="626"/>
      <c r="EP25" s="626">
        <v>3</v>
      </c>
      <c r="EQ25" s="626">
        <v>14</v>
      </c>
      <c r="ER25" s="626">
        <v>0</v>
      </c>
      <c r="ES25" s="626">
        <v>20</v>
      </c>
      <c r="ET25" s="626">
        <v>11</v>
      </c>
      <c r="EU25" s="633"/>
      <c r="EV25" s="664"/>
      <c r="EW25" s="664"/>
      <c r="EX25" s="664"/>
      <c r="EY25" s="664"/>
      <c r="EZ25" s="664"/>
      <c r="FA25" s="626"/>
      <c r="FB25" s="665"/>
      <c r="FC25" s="666"/>
      <c r="FD25" s="667">
        <v>14</v>
      </c>
      <c r="FE25" s="667">
        <v>35</v>
      </c>
      <c r="FF25" s="667">
        <v>3</v>
      </c>
      <c r="FG25" s="667"/>
      <c r="FH25" s="667"/>
      <c r="FI25" s="668"/>
      <c r="FJ25" s="669"/>
      <c r="FK25" s="670"/>
      <c r="FL25" s="670"/>
      <c r="FM25" s="670"/>
      <c r="FN25" s="670"/>
      <c r="FO25" s="671"/>
      <c r="FP25" s="672"/>
      <c r="FQ25" s="667"/>
      <c r="FR25" s="667"/>
      <c r="FS25" s="667"/>
      <c r="FT25" s="667"/>
      <c r="FU25" s="673"/>
      <c r="FV25" s="674"/>
      <c r="FW25" s="675"/>
      <c r="FX25" s="626"/>
      <c r="FY25" s="626"/>
      <c r="FZ25" s="626"/>
      <c r="GA25" s="626"/>
      <c r="GB25" s="626"/>
      <c r="GC25" s="626"/>
      <c r="GD25" s="633"/>
      <c r="GE25" s="626"/>
      <c r="GF25" s="626"/>
      <c r="GG25" s="626"/>
      <c r="GH25" s="626"/>
      <c r="GI25" s="626"/>
      <c r="GJ25" s="626"/>
      <c r="GK25" s="633"/>
      <c r="GL25" s="626"/>
      <c r="GM25" s="626"/>
      <c r="GN25" s="626"/>
      <c r="GO25" s="626"/>
      <c r="GP25" s="626"/>
      <c r="GQ25" s="626"/>
      <c r="GR25" s="633"/>
      <c r="GS25" s="626"/>
      <c r="GT25" s="626"/>
      <c r="GU25" s="626"/>
      <c r="GV25" s="626"/>
      <c r="GW25" s="626"/>
      <c r="GX25" s="626"/>
      <c r="GY25" s="634"/>
      <c r="GZ25" s="625"/>
      <c r="HA25" s="626"/>
      <c r="HB25" s="626"/>
      <c r="HC25" s="626"/>
      <c r="HD25" s="626"/>
      <c r="HE25" s="626"/>
      <c r="HF25" s="633"/>
      <c r="HG25" s="626"/>
      <c r="HH25" s="626"/>
      <c r="HI25" s="626"/>
      <c r="HJ25" s="626"/>
      <c r="HK25" s="626"/>
      <c r="HL25" s="626"/>
      <c r="HM25" s="633"/>
      <c r="HN25" s="626"/>
      <c r="HO25" s="626"/>
      <c r="HP25" s="626"/>
      <c r="HQ25" s="626"/>
      <c r="HR25" s="626"/>
      <c r="HS25" s="626"/>
      <c r="HT25" s="633"/>
      <c r="HU25" s="626"/>
      <c r="HV25" s="626"/>
      <c r="HW25" s="626"/>
      <c r="HX25" s="626"/>
      <c r="HY25" s="626"/>
      <c r="HZ25" s="626"/>
      <c r="IA25" s="633"/>
      <c r="IB25" s="648"/>
      <c r="IC25" s="648"/>
      <c r="ID25" s="653"/>
      <c r="IE25" s="654"/>
      <c r="IF25" s="655"/>
      <c r="IG25" s="655"/>
      <c r="IH25" s="633"/>
      <c r="II25" s="626"/>
      <c r="IJ25" s="626"/>
      <c r="IK25" s="626"/>
      <c r="IL25" s="626"/>
      <c r="IM25" s="626"/>
      <c r="IN25" s="626"/>
      <c r="IO25" s="633"/>
      <c r="IP25" s="626"/>
      <c r="IQ25" s="626"/>
      <c r="IR25" s="626"/>
      <c r="IS25" s="626"/>
      <c r="IT25" s="626"/>
      <c r="IU25" s="626"/>
      <c r="IV25" s="633"/>
      <c r="IW25" s="626"/>
      <c r="IX25" s="626"/>
      <c r="IY25" s="626"/>
      <c r="IZ25" s="626"/>
      <c r="JA25" s="626"/>
      <c r="JB25" s="626"/>
      <c r="JC25" s="633"/>
      <c r="JD25" s="626"/>
      <c r="JE25" s="626"/>
      <c r="JF25" s="626"/>
      <c r="JG25" s="626"/>
      <c r="JH25" s="626"/>
      <c r="JI25" s="626"/>
      <c r="JJ25" s="633"/>
      <c r="JK25" s="626"/>
      <c r="JL25" s="626"/>
      <c r="JM25" s="626"/>
      <c r="JN25" s="626"/>
      <c r="JO25" s="626"/>
      <c r="JP25" s="626"/>
      <c r="JQ25" s="633"/>
      <c r="JR25" s="626"/>
      <c r="JS25" s="626"/>
      <c r="JT25" s="626"/>
      <c r="JU25" s="626"/>
      <c r="JV25" s="626"/>
      <c r="JW25" s="626"/>
      <c r="JX25" s="633"/>
      <c r="JY25" s="626"/>
      <c r="JZ25" s="626"/>
      <c r="KA25" s="626"/>
      <c r="KB25" s="626"/>
      <c r="KC25" s="626"/>
      <c r="KD25" s="626"/>
      <c r="KE25" s="633"/>
      <c r="KF25" s="626"/>
      <c r="KG25" s="626"/>
      <c r="KH25" s="626"/>
      <c r="KI25" s="626"/>
      <c r="KJ25" s="626"/>
      <c r="KK25" s="628"/>
      <c r="KL25" s="633"/>
      <c r="KM25" s="626"/>
      <c r="KN25" s="626"/>
      <c r="KO25" s="626"/>
      <c r="KP25" s="626"/>
      <c r="KQ25" s="626"/>
      <c r="KR25" s="626"/>
      <c r="KS25" s="633"/>
      <c r="KT25" s="626"/>
      <c r="KU25" s="626"/>
      <c r="KV25" s="626"/>
      <c r="KW25" s="626"/>
      <c r="KX25" s="626"/>
      <c r="KY25" s="626"/>
      <c r="KZ25" s="633"/>
      <c r="LA25" s="626"/>
      <c r="LB25" s="626"/>
      <c r="LC25" s="626"/>
      <c r="LD25" s="626"/>
      <c r="LE25" s="626"/>
      <c r="LF25" s="626"/>
      <c r="LG25" s="633"/>
      <c r="LH25" s="626"/>
      <c r="LI25" s="626"/>
      <c r="LJ25" s="626"/>
      <c r="LK25" s="626"/>
      <c r="LL25" s="626"/>
      <c r="LM25" s="627"/>
      <c r="LN25" s="633"/>
      <c r="LO25" s="626"/>
      <c r="LP25" s="626"/>
      <c r="LQ25" s="626"/>
      <c r="LR25" s="626"/>
      <c r="LS25" s="626"/>
      <c r="LT25" s="626"/>
      <c r="LU25" s="633"/>
      <c r="LV25" s="626"/>
      <c r="LW25" s="626"/>
      <c r="LX25" s="626"/>
      <c r="LY25" s="626"/>
      <c r="LZ25" s="626"/>
      <c r="MA25" s="626"/>
      <c r="MB25" s="633"/>
      <c r="MC25" s="626"/>
      <c r="MD25" s="626"/>
      <c r="ME25" s="626"/>
      <c r="MF25" s="626"/>
      <c r="MG25" s="626"/>
      <c r="MH25" s="626"/>
      <c r="MI25" s="633"/>
      <c r="MJ25" s="626"/>
      <c r="MK25" s="626"/>
      <c r="ML25" s="626"/>
      <c r="MM25" s="626"/>
      <c r="MN25" s="626"/>
      <c r="MO25" s="626"/>
      <c r="MP25" s="633"/>
      <c r="MQ25" s="626"/>
      <c r="MR25" s="626"/>
      <c r="MS25" s="626"/>
      <c r="MT25" s="626"/>
    </row>
    <row r="26" spans="1:358" ht="18.899999999999999" hidden="1" customHeight="1" outlineLevel="1" thickBot="1">
      <c r="A26" s="629">
        <v>1</v>
      </c>
      <c r="B26" s="629"/>
      <c r="C26" s="629"/>
      <c r="D26" s="630"/>
      <c r="E26" s="630"/>
      <c r="F26" s="631" t="s">
        <v>648</v>
      </c>
      <c r="G26" s="632">
        <f t="shared" si="2"/>
        <v>8</v>
      </c>
      <c r="H26" s="625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26"/>
      <c r="AB26" s="626"/>
      <c r="AC26" s="626"/>
      <c r="AD26" s="626"/>
      <c r="AE26" s="626"/>
      <c r="AF26" s="626"/>
      <c r="AG26" s="626"/>
      <c r="AH26" s="626"/>
      <c r="AI26" s="626"/>
      <c r="AJ26" s="626"/>
      <c r="AK26" s="626"/>
      <c r="AL26" s="626"/>
      <c r="AM26" s="626"/>
      <c r="AN26" s="626"/>
      <c r="AO26" s="626"/>
      <c r="AP26" s="626"/>
      <c r="AQ26" s="626"/>
      <c r="AR26" s="626"/>
      <c r="AS26" s="626"/>
      <c r="AT26" s="626"/>
      <c r="AU26" s="626"/>
      <c r="AV26" s="626"/>
      <c r="AW26" s="626"/>
      <c r="AX26" s="626"/>
      <c r="AY26" s="626"/>
      <c r="AZ26" s="626"/>
      <c r="BA26" s="626"/>
      <c r="BB26" s="626"/>
      <c r="BC26" s="626"/>
      <c r="BD26" s="626"/>
      <c r="BE26" s="626"/>
      <c r="BF26" s="626"/>
      <c r="BG26" s="626"/>
      <c r="BH26" s="626"/>
      <c r="BI26" s="626"/>
      <c r="BJ26" s="626"/>
      <c r="BK26" s="626"/>
      <c r="BL26" s="626"/>
      <c r="BM26" s="626"/>
      <c r="BN26" s="626"/>
      <c r="BO26" s="626"/>
      <c r="BP26" s="626"/>
      <c r="BQ26" s="626"/>
      <c r="BR26" s="626"/>
      <c r="BS26" s="626"/>
      <c r="BT26" s="657"/>
      <c r="BU26" s="626"/>
      <c r="BV26" s="626"/>
      <c r="BW26" s="626"/>
      <c r="BX26" s="626"/>
      <c r="BY26" s="626"/>
      <c r="BZ26" s="626"/>
      <c r="CA26" s="626"/>
      <c r="CB26" s="626"/>
      <c r="CC26" s="626"/>
      <c r="CD26" s="626"/>
      <c r="CE26" s="626"/>
      <c r="CF26" s="626"/>
      <c r="CG26" s="626"/>
      <c r="CH26" s="626"/>
      <c r="CI26" s="626"/>
      <c r="CJ26" s="626"/>
      <c r="CK26" s="626"/>
      <c r="CL26" s="626"/>
      <c r="CM26" s="626"/>
      <c r="CN26" s="626"/>
      <c r="CO26" s="626"/>
      <c r="CP26" s="626"/>
      <c r="CQ26" s="626"/>
      <c r="CR26" s="626"/>
      <c r="CS26" s="626"/>
      <c r="CT26" s="626"/>
      <c r="CU26" s="626"/>
      <c r="CV26" s="626"/>
      <c r="CW26" s="626"/>
      <c r="CX26" s="633"/>
      <c r="CY26" s="626"/>
      <c r="CZ26" s="626"/>
      <c r="DA26" s="626"/>
      <c r="DB26" s="626"/>
      <c r="DC26" s="626"/>
      <c r="DD26" s="626"/>
      <c r="DE26" s="633"/>
      <c r="DF26" s="626"/>
      <c r="DG26" s="626"/>
      <c r="DH26" s="626"/>
      <c r="DI26" s="626"/>
      <c r="DJ26" s="626"/>
      <c r="DK26" s="626"/>
      <c r="DL26" s="633"/>
      <c r="DM26" s="626"/>
      <c r="DN26" s="626"/>
      <c r="DO26" s="626"/>
      <c r="DP26" s="626"/>
      <c r="DQ26" s="626"/>
      <c r="DR26" s="626"/>
      <c r="DS26" s="633"/>
      <c r="DT26" s="626"/>
      <c r="DU26" s="626"/>
      <c r="DV26" s="626"/>
      <c r="DW26" s="626"/>
      <c r="DX26" s="626"/>
      <c r="DY26" s="626"/>
      <c r="DZ26" s="633"/>
      <c r="EA26" s="626"/>
      <c r="EB26" s="626"/>
      <c r="EC26" s="626"/>
      <c r="ED26" s="626"/>
      <c r="EE26" s="626"/>
      <c r="EF26" s="626"/>
      <c r="EG26" s="633"/>
      <c r="EH26" s="626"/>
      <c r="EI26" s="626"/>
      <c r="EJ26" s="626"/>
      <c r="EK26" s="626"/>
      <c r="EL26" s="626"/>
      <c r="EM26" s="626"/>
      <c r="EN26" s="633"/>
      <c r="EO26" s="626"/>
      <c r="EP26" s="626"/>
      <c r="EQ26" s="626"/>
      <c r="ER26" s="626"/>
      <c r="ES26" s="626"/>
      <c r="ET26" s="626"/>
      <c r="EU26" s="633"/>
      <c r="EV26" s="626"/>
      <c r="EW26" s="626"/>
      <c r="EX26" s="626"/>
      <c r="EY26" s="626"/>
      <c r="EZ26" s="626"/>
      <c r="FA26" s="626"/>
      <c r="FB26" s="665"/>
      <c r="FC26" s="676"/>
      <c r="FD26" s="626"/>
      <c r="FE26" s="626"/>
      <c r="FF26" s="659">
        <v>4</v>
      </c>
      <c r="FG26" s="638" t="s">
        <v>675</v>
      </c>
      <c r="FH26" s="626"/>
      <c r="FI26" s="665"/>
      <c r="FJ26" s="677"/>
      <c r="FK26" s="659">
        <v>4</v>
      </c>
      <c r="FL26" s="638" t="s">
        <v>675</v>
      </c>
      <c r="FM26" s="626"/>
      <c r="FN26" s="626"/>
      <c r="FO26" s="678"/>
      <c r="FP26" s="675"/>
      <c r="FQ26" s="626"/>
      <c r="FR26" s="626"/>
      <c r="FS26" s="626"/>
      <c r="FT26" s="626"/>
      <c r="FU26" s="627"/>
      <c r="FV26" s="679"/>
      <c r="FW26" s="675"/>
      <c r="FX26" s="626"/>
      <c r="FY26" s="626"/>
      <c r="FZ26" s="626"/>
      <c r="GA26" s="626"/>
      <c r="GB26" s="626"/>
      <c r="GC26" s="626"/>
      <c r="GD26" s="633"/>
      <c r="GE26" s="626"/>
      <c r="GF26" s="626"/>
      <c r="GG26" s="626"/>
      <c r="GH26" s="626"/>
      <c r="GI26" s="626"/>
      <c r="GJ26" s="626"/>
      <c r="GK26" s="633"/>
      <c r="GL26" s="626"/>
      <c r="GM26" s="626"/>
      <c r="GN26" s="626"/>
      <c r="GO26" s="626"/>
      <c r="GP26" s="626"/>
      <c r="GQ26" s="626"/>
      <c r="GR26" s="633"/>
      <c r="GS26" s="626"/>
      <c r="GT26" s="626"/>
      <c r="GU26" s="626"/>
      <c r="GV26" s="626"/>
      <c r="GW26" s="626"/>
      <c r="GX26" s="626"/>
      <c r="GY26" s="634"/>
      <c r="GZ26" s="625"/>
      <c r="HA26" s="626"/>
      <c r="HB26" s="626"/>
      <c r="HC26" s="626"/>
      <c r="HD26" s="626"/>
      <c r="HE26" s="626"/>
      <c r="HF26" s="633"/>
      <c r="HG26" s="626"/>
      <c r="HH26" s="626"/>
      <c r="HI26" s="626"/>
      <c r="HJ26" s="626"/>
      <c r="HK26" s="626"/>
      <c r="HL26" s="626"/>
      <c r="HM26" s="633"/>
      <c r="HN26" s="626"/>
      <c r="HO26" s="626"/>
      <c r="HP26" s="626"/>
      <c r="HQ26" s="626"/>
      <c r="HR26" s="626"/>
      <c r="HS26" s="626"/>
      <c r="HT26" s="633"/>
      <c r="HU26" s="626"/>
      <c r="HV26" s="626"/>
      <c r="HW26" s="626"/>
      <c r="HX26" s="626"/>
      <c r="HY26" s="626"/>
      <c r="HZ26" s="626"/>
      <c r="IA26" s="633"/>
      <c r="IB26" s="648"/>
      <c r="IC26" s="648"/>
      <c r="ID26" s="653"/>
      <c r="IE26" s="654"/>
      <c r="IF26" s="655"/>
      <c r="IG26" s="655"/>
      <c r="IH26" s="633"/>
      <c r="II26" s="626"/>
      <c r="IJ26" s="626"/>
      <c r="IK26" s="626"/>
      <c r="IL26" s="626"/>
      <c r="IM26" s="626"/>
      <c r="IN26" s="626"/>
      <c r="IO26" s="633"/>
      <c r="IP26" s="626"/>
      <c r="IQ26" s="626"/>
      <c r="IR26" s="626"/>
      <c r="IS26" s="626"/>
      <c r="IT26" s="626"/>
      <c r="IU26" s="626"/>
      <c r="IV26" s="633"/>
      <c r="IW26" s="626"/>
      <c r="IX26" s="626"/>
      <c r="IY26" s="626"/>
      <c r="IZ26" s="626"/>
      <c r="JA26" s="626"/>
      <c r="JB26" s="626"/>
      <c r="JC26" s="633"/>
      <c r="JD26" s="626"/>
      <c r="JE26" s="626"/>
      <c r="JF26" s="626"/>
      <c r="JG26" s="626"/>
      <c r="JH26" s="626"/>
      <c r="JI26" s="626"/>
      <c r="JJ26" s="633"/>
      <c r="JK26" s="626"/>
      <c r="JL26" s="626"/>
      <c r="JM26" s="626"/>
      <c r="JN26" s="626"/>
      <c r="JO26" s="626"/>
      <c r="JP26" s="626"/>
      <c r="JQ26" s="633"/>
      <c r="JR26" s="626"/>
      <c r="JS26" s="626"/>
      <c r="JT26" s="626"/>
      <c r="JU26" s="626"/>
      <c r="JV26" s="626"/>
      <c r="JW26" s="626"/>
      <c r="JX26" s="633"/>
      <c r="JY26" s="626"/>
      <c r="JZ26" s="626"/>
      <c r="KA26" s="626"/>
      <c r="KB26" s="626"/>
      <c r="KC26" s="626"/>
      <c r="KD26" s="626"/>
      <c r="KE26" s="633"/>
      <c r="KF26" s="626"/>
      <c r="KG26" s="626"/>
      <c r="KH26" s="626"/>
      <c r="KI26" s="626"/>
      <c r="KJ26" s="626"/>
      <c r="KK26" s="628"/>
      <c r="KL26" s="633"/>
      <c r="KM26" s="626"/>
      <c r="KN26" s="626"/>
      <c r="KO26" s="626"/>
      <c r="KP26" s="626"/>
      <c r="KQ26" s="626"/>
      <c r="KR26" s="626"/>
      <c r="KS26" s="633"/>
      <c r="KT26" s="626"/>
      <c r="KU26" s="626"/>
      <c r="KV26" s="626"/>
      <c r="KW26" s="626"/>
      <c r="KX26" s="626"/>
      <c r="KY26" s="626"/>
      <c r="KZ26" s="633"/>
      <c r="LA26" s="626"/>
      <c r="LB26" s="626"/>
      <c r="LC26" s="626"/>
      <c r="LD26" s="626"/>
      <c r="LE26" s="626"/>
      <c r="LF26" s="626"/>
      <c r="LG26" s="633"/>
      <c r="LH26" s="626"/>
      <c r="LI26" s="626"/>
      <c r="LJ26" s="626"/>
      <c r="LK26" s="626"/>
      <c r="LL26" s="626"/>
      <c r="LM26" s="627"/>
      <c r="LN26" s="633"/>
      <c r="LO26" s="626"/>
      <c r="LP26" s="626"/>
      <c r="LQ26" s="626"/>
      <c r="LR26" s="626"/>
      <c r="LS26" s="626"/>
      <c r="LT26" s="626"/>
      <c r="LU26" s="633"/>
      <c r="LV26" s="626"/>
      <c r="LW26" s="626"/>
      <c r="LX26" s="626"/>
      <c r="LY26" s="626"/>
      <c r="LZ26" s="626"/>
      <c r="MA26" s="626"/>
      <c r="MB26" s="633"/>
      <c r="MC26" s="626"/>
      <c r="MD26" s="626"/>
      <c r="ME26" s="626"/>
      <c r="MF26" s="626"/>
      <c r="MG26" s="626"/>
      <c r="MH26" s="626"/>
      <c r="MI26" s="633"/>
      <c r="MJ26" s="626"/>
      <c r="MK26" s="626"/>
      <c r="ML26" s="626"/>
      <c r="MM26" s="626"/>
      <c r="MN26" s="626"/>
      <c r="MO26" s="626"/>
      <c r="MP26" s="633"/>
      <c r="MQ26" s="626"/>
      <c r="MR26" s="626"/>
      <c r="MS26" s="626"/>
      <c r="MT26" s="626"/>
    </row>
    <row r="27" spans="1:358" ht="18.899999999999999" hidden="1" customHeight="1" outlineLevel="1" thickBot="1">
      <c r="A27" s="629">
        <v>1</v>
      </c>
      <c r="B27" s="629" t="s">
        <v>676</v>
      </c>
      <c r="C27" s="629" t="s">
        <v>677</v>
      </c>
      <c r="D27" s="630" t="s">
        <v>678</v>
      </c>
      <c r="E27" s="630" t="s">
        <v>645</v>
      </c>
      <c r="F27" s="631" t="s">
        <v>679</v>
      </c>
      <c r="G27" s="632">
        <f>SUM(H27:LP27)</f>
        <v>397</v>
      </c>
      <c r="H27" s="625"/>
      <c r="I27" s="626"/>
      <c r="J27" s="626"/>
      <c r="K27" s="626"/>
      <c r="L27" s="626"/>
      <c r="M27" s="626"/>
      <c r="N27" s="626"/>
      <c r="O27" s="626"/>
      <c r="P27" s="626"/>
      <c r="Q27" s="626"/>
      <c r="R27" s="626"/>
      <c r="S27" s="640"/>
      <c r="T27" s="640"/>
      <c r="U27" s="640"/>
      <c r="V27" s="640"/>
      <c r="W27" s="626"/>
      <c r="X27" s="626"/>
      <c r="Y27" s="626"/>
      <c r="Z27" s="626"/>
      <c r="AA27" s="626"/>
      <c r="AB27" s="626"/>
      <c r="AC27" s="626"/>
      <c r="AD27" s="626"/>
      <c r="AE27" s="626"/>
      <c r="AF27" s="626"/>
      <c r="AG27" s="626"/>
      <c r="AH27" s="626"/>
      <c r="AI27" s="626"/>
      <c r="AJ27" s="626"/>
      <c r="AK27" s="626"/>
      <c r="AL27" s="640"/>
      <c r="AM27" s="626"/>
      <c r="AN27" s="626"/>
      <c r="AO27" s="626"/>
      <c r="AP27" s="626"/>
      <c r="AQ27" s="626"/>
      <c r="AR27" s="626"/>
      <c r="AS27" s="640"/>
      <c r="AT27" s="640"/>
      <c r="AU27" s="626"/>
      <c r="AV27" s="626"/>
      <c r="AW27" s="626"/>
      <c r="AX27" s="626"/>
      <c r="AY27" s="626"/>
      <c r="AZ27" s="626"/>
      <c r="BA27" s="626"/>
      <c r="BB27" s="626"/>
      <c r="BC27" s="626"/>
      <c r="BD27" s="626"/>
      <c r="BE27" s="626"/>
      <c r="BF27" s="626"/>
      <c r="BG27" s="626"/>
      <c r="BH27" s="626"/>
      <c r="BI27" s="626"/>
      <c r="BJ27" s="626"/>
      <c r="BK27" s="626"/>
      <c r="BL27" s="626"/>
      <c r="BM27" s="626"/>
      <c r="BN27" s="626"/>
      <c r="BO27" s="626"/>
      <c r="BP27" s="626"/>
      <c r="BQ27" s="626"/>
      <c r="BR27" s="626"/>
      <c r="BS27" s="626"/>
      <c r="BT27" s="626"/>
      <c r="BU27" s="626"/>
      <c r="BV27" s="626"/>
      <c r="BW27" s="626"/>
      <c r="BX27" s="626"/>
      <c r="BY27" s="626"/>
      <c r="BZ27" s="626"/>
      <c r="CA27" s="626"/>
      <c r="CB27" s="626"/>
      <c r="CC27" s="626"/>
      <c r="CD27" s="626"/>
      <c r="CE27" s="626"/>
      <c r="CF27" s="626"/>
      <c r="CG27" s="626"/>
      <c r="CH27" s="626"/>
      <c r="CI27" s="626"/>
      <c r="CJ27" s="626"/>
      <c r="CK27" s="626"/>
      <c r="CL27" s="626"/>
      <c r="CM27" s="626"/>
      <c r="CN27" s="626"/>
      <c r="CO27" s="626"/>
      <c r="CP27" s="626"/>
      <c r="CQ27" s="626"/>
      <c r="CR27" s="626"/>
      <c r="CS27" s="626"/>
      <c r="CT27" s="626"/>
      <c r="CU27" s="626"/>
      <c r="CV27" s="626"/>
      <c r="CW27" s="626"/>
      <c r="CX27" s="633"/>
      <c r="CY27" s="626"/>
      <c r="CZ27" s="626"/>
      <c r="DA27" s="626"/>
      <c r="DB27" s="626"/>
      <c r="DC27" s="626"/>
      <c r="DD27" s="626"/>
      <c r="DE27" s="633"/>
      <c r="DF27" s="626"/>
      <c r="DG27" s="626"/>
      <c r="DH27" s="626"/>
      <c r="DI27" s="626"/>
      <c r="DJ27" s="626"/>
      <c r="DK27" s="626"/>
      <c r="DL27" s="633"/>
      <c r="DM27" s="626"/>
      <c r="DN27" s="626"/>
      <c r="DO27" s="626"/>
      <c r="DP27" s="626"/>
      <c r="DQ27" s="626"/>
      <c r="DR27" s="626"/>
      <c r="DS27" s="633"/>
      <c r="DT27" s="626"/>
      <c r="DU27" s="626"/>
      <c r="DV27" s="626"/>
      <c r="DW27" s="626"/>
      <c r="DX27" s="626"/>
      <c r="DY27" s="626"/>
      <c r="DZ27" s="633"/>
      <c r="EA27" s="626"/>
      <c r="EB27" s="626"/>
      <c r="EC27" s="626"/>
      <c r="ED27" s="626"/>
      <c r="EE27" s="626"/>
      <c r="EF27" s="626"/>
      <c r="EG27" s="633"/>
      <c r="EH27" s="626"/>
      <c r="EI27" s="626"/>
      <c r="EJ27" s="626"/>
      <c r="EK27" s="626"/>
      <c r="EL27" s="626"/>
      <c r="EM27" s="626"/>
      <c r="EN27" s="633"/>
      <c r="EO27" s="626"/>
      <c r="EP27" s="626"/>
      <c r="EQ27" s="626"/>
      <c r="ER27" s="626"/>
      <c r="ES27" s="626"/>
      <c r="ET27" s="626">
        <v>13</v>
      </c>
      <c r="EU27" s="633"/>
      <c r="EV27" s="626">
        <v>35</v>
      </c>
      <c r="EW27" s="626">
        <v>17</v>
      </c>
      <c r="EX27" s="626">
        <v>18</v>
      </c>
      <c r="EY27" s="626">
        <v>25</v>
      </c>
      <c r="EZ27" s="626">
        <v>25</v>
      </c>
      <c r="FA27" s="626">
        <v>35</v>
      </c>
      <c r="FB27" s="665"/>
      <c r="FC27" s="676">
        <v>24</v>
      </c>
      <c r="FD27" s="626">
        <v>16</v>
      </c>
      <c r="FE27" s="648"/>
      <c r="FF27" s="626"/>
      <c r="FG27" s="626"/>
      <c r="FH27" s="626"/>
      <c r="FI27" s="665"/>
      <c r="FJ27" s="677"/>
      <c r="FK27" s="664"/>
      <c r="FL27" s="626">
        <v>0</v>
      </c>
      <c r="FM27" s="626">
        <v>0</v>
      </c>
      <c r="FN27" s="626">
        <v>1</v>
      </c>
      <c r="FO27" s="678">
        <v>35</v>
      </c>
      <c r="FP27" s="675"/>
      <c r="FQ27" s="626">
        <v>26</v>
      </c>
      <c r="FR27" s="626">
        <v>5</v>
      </c>
      <c r="FS27" s="626">
        <v>30</v>
      </c>
      <c r="FT27" s="626">
        <v>29</v>
      </c>
      <c r="FU27" s="627">
        <v>24</v>
      </c>
      <c r="FV27" s="679">
        <v>17</v>
      </c>
      <c r="FW27" s="675"/>
      <c r="FX27" s="626">
        <v>22</v>
      </c>
      <c r="FY27" s="626"/>
      <c r="FZ27" s="626"/>
      <c r="GA27" s="626"/>
      <c r="GB27" s="626"/>
      <c r="GC27" s="626"/>
      <c r="GD27" s="633"/>
      <c r="GE27" s="626"/>
      <c r="GF27" s="626"/>
      <c r="GG27" s="626"/>
      <c r="GH27" s="626"/>
      <c r="GI27" s="626"/>
      <c r="GJ27" s="626"/>
      <c r="GK27" s="633"/>
      <c r="GL27" s="626"/>
      <c r="GM27" s="626"/>
      <c r="GN27" s="626"/>
      <c r="GO27" s="626"/>
      <c r="GP27" s="626"/>
      <c r="GQ27" s="626"/>
      <c r="GR27" s="633"/>
      <c r="GS27" s="626"/>
      <c r="GT27" s="626"/>
      <c r="GU27" s="626"/>
      <c r="GV27" s="626"/>
      <c r="GW27" s="626"/>
      <c r="GX27" s="626"/>
      <c r="GY27" s="634"/>
      <c r="GZ27" s="625"/>
      <c r="HA27" s="626"/>
      <c r="HB27" s="626"/>
      <c r="HC27" s="626"/>
      <c r="HD27" s="626"/>
      <c r="HE27" s="626"/>
      <c r="HF27" s="633"/>
      <c r="HG27" s="626"/>
      <c r="HH27" s="626"/>
      <c r="HI27" s="626"/>
      <c r="HJ27" s="626"/>
      <c r="HK27" s="626"/>
      <c r="HL27" s="626"/>
      <c r="HM27" s="633"/>
      <c r="HN27" s="626"/>
      <c r="HO27" s="626"/>
      <c r="HP27" s="626"/>
      <c r="HQ27" s="626"/>
      <c r="HR27" s="626"/>
      <c r="HS27" s="626"/>
      <c r="HT27" s="633"/>
      <c r="HU27" s="626"/>
      <c r="HV27" s="626"/>
      <c r="HW27" s="626"/>
      <c r="HX27" s="626"/>
      <c r="HY27" s="626"/>
      <c r="HZ27" s="626"/>
      <c r="IA27" s="633"/>
      <c r="IB27" s="648"/>
      <c r="IC27" s="648"/>
      <c r="ID27" s="653"/>
      <c r="IE27" s="654"/>
      <c r="IF27" s="655"/>
      <c r="IG27" s="655"/>
      <c r="IH27" s="633"/>
      <c r="II27" s="626"/>
      <c r="IJ27" s="626"/>
      <c r="IK27" s="626"/>
      <c r="IL27" s="626"/>
      <c r="IM27" s="626"/>
      <c r="IN27" s="626"/>
      <c r="IO27" s="633"/>
      <c r="IP27" s="626"/>
      <c r="IQ27" s="626"/>
      <c r="IR27" s="626"/>
      <c r="IS27" s="626"/>
      <c r="IT27" s="626"/>
      <c r="IU27" s="626"/>
      <c r="IV27" s="633"/>
      <c r="IW27" s="626"/>
      <c r="IX27" s="626"/>
      <c r="IY27" s="626"/>
      <c r="IZ27" s="626"/>
      <c r="JA27" s="626"/>
      <c r="JB27" s="626"/>
      <c r="JC27" s="633"/>
      <c r="JD27" s="626"/>
      <c r="JE27" s="626"/>
      <c r="JF27" s="626"/>
      <c r="JG27" s="626"/>
      <c r="JH27" s="626"/>
      <c r="JI27" s="626"/>
      <c r="JJ27" s="633"/>
      <c r="JK27" s="626"/>
      <c r="JL27" s="626"/>
      <c r="JM27" s="626"/>
      <c r="JN27" s="626"/>
      <c r="JO27" s="626"/>
      <c r="JP27" s="626"/>
      <c r="JQ27" s="633"/>
      <c r="JR27" s="626"/>
      <c r="JS27" s="626"/>
      <c r="JT27" s="626"/>
      <c r="JU27" s="626"/>
      <c r="JV27" s="626"/>
      <c r="JW27" s="626"/>
      <c r="JX27" s="633"/>
      <c r="JY27" s="626"/>
      <c r="JZ27" s="626"/>
      <c r="KA27" s="626"/>
      <c r="KB27" s="626"/>
      <c r="KC27" s="626"/>
      <c r="KD27" s="626"/>
      <c r="KE27" s="633"/>
      <c r="KF27" s="626"/>
      <c r="KG27" s="626"/>
      <c r="KH27" s="626"/>
      <c r="KI27" s="626"/>
      <c r="KJ27" s="626"/>
      <c r="KK27" s="628"/>
      <c r="KL27" s="633"/>
      <c r="KM27" s="626"/>
      <c r="KN27" s="626"/>
      <c r="KO27" s="626"/>
      <c r="KP27" s="626"/>
      <c r="KQ27" s="626"/>
      <c r="KR27" s="626"/>
      <c r="KS27" s="633"/>
      <c r="KT27" s="626"/>
      <c r="KU27" s="626"/>
      <c r="KV27" s="626"/>
      <c r="KW27" s="626"/>
      <c r="KX27" s="626"/>
      <c r="KY27" s="626"/>
      <c r="KZ27" s="633"/>
      <c r="LA27" s="626"/>
      <c r="LB27" s="626"/>
      <c r="LC27" s="626"/>
      <c r="LD27" s="626"/>
      <c r="LE27" s="626"/>
      <c r="LF27" s="626"/>
      <c r="LG27" s="633"/>
      <c r="LH27" s="626"/>
      <c r="LI27" s="626"/>
      <c r="LJ27" s="626"/>
      <c r="LK27" s="626"/>
      <c r="LL27" s="626"/>
      <c r="LM27" s="627"/>
      <c r="LN27" s="633"/>
      <c r="LO27" s="626"/>
      <c r="LP27" s="626"/>
      <c r="LQ27" s="626"/>
      <c r="LR27" s="626"/>
      <c r="LS27" s="626"/>
      <c r="LT27" s="626"/>
      <c r="LU27" s="633"/>
      <c r="LV27" s="626"/>
      <c r="LW27" s="626"/>
      <c r="LX27" s="626"/>
      <c r="LY27" s="626"/>
      <c r="LZ27" s="626"/>
      <c r="MA27" s="626"/>
      <c r="MB27" s="633"/>
      <c r="MC27" s="626"/>
      <c r="MD27" s="626"/>
      <c r="ME27" s="626"/>
      <c r="MF27" s="626"/>
      <c r="MG27" s="626"/>
      <c r="MH27" s="626"/>
      <c r="MI27" s="633"/>
      <c r="MJ27" s="626"/>
      <c r="MK27" s="626"/>
      <c r="ML27" s="626"/>
      <c r="MM27" s="626"/>
      <c r="MN27" s="626"/>
      <c r="MO27" s="626"/>
      <c r="MP27" s="633"/>
      <c r="MQ27" s="626"/>
      <c r="MR27" s="626"/>
      <c r="MS27" s="626"/>
      <c r="MT27" s="626"/>
    </row>
    <row r="28" spans="1:358" ht="18.899999999999999" hidden="1" customHeight="1" outlineLevel="1" thickTop="1" thickBot="1">
      <c r="A28" s="629">
        <v>1</v>
      </c>
      <c r="B28" s="629"/>
      <c r="C28" s="629"/>
      <c r="D28" s="630"/>
      <c r="E28" s="630"/>
      <c r="F28" s="631" t="s">
        <v>648</v>
      </c>
      <c r="G28" s="632">
        <f>SUM(H28:LP28)</f>
        <v>25</v>
      </c>
      <c r="H28" s="625"/>
      <c r="I28" s="626"/>
      <c r="J28" s="626"/>
      <c r="K28" s="626"/>
      <c r="L28" s="626"/>
      <c r="M28" s="626"/>
      <c r="N28" s="626"/>
      <c r="O28" s="626"/>
      <c r="P28" s="626"/>
      <c r="Q28" s="626"/>
      <c r="R28" s="626"/>
      <c r="S28" s="640"/>
      <c r="T28" s="640"/>
      <c r="U28" s="640"/>
      <c r="V28" s="640"/>
      <c r="W28" s="626"/>
      <c r="X28" s="626"/>
      <c r="Y28" s="626"/>
      <c r="Z28" s="626"/>
      <c r="AA28" s="626"/>
      <c r="AB28" s="626"/>
      <c r="AC28" s="626"/>
      <c r="AD28" s="626"/>
      <c r="AE28" s="626"/>
      <c r="AF28" s="626"/>
      <c r="AG28" s="626"/>
      <c r="AH28" s="626"/>
      <c r="AI28" s="626"/>
      <c r="AJ28" s="626"/>
      <c r="AK28" s="626"/>
      <c r="AL28" s="640"/>
      <c r="AM28" s="626"/>
      <c r="AN28" s="626"/>
      <c r="AO28" s="626"/>
      <c r="AP28" s="626"/>
      <c r="AQ28" s="626"/>
      <c r="AR28" s="626"/>
      <c r="AS28" s="640"/>
      <c r="AT28" s="640"/>
      <c r="AU28" s="626"/>
      <c r="AV28" s="626"/>
      <c r="AW28" s="626"/>
      <c r="AX28" s="626"/>
      <c r="AY28" s="626"/>
      <c r="AZ28" s="626"/>
      <c r="BA28" s="626"/>
      <c r="BB28" s="626"/>
      <c r="BC28" s="626"/>
      <c r="BD28" s="626"/>
      <c r="BE28" s="626"/>
      <c r="BF28" s="626"/>
      <c r="BG28" s="626"/>
      <c r="BH28" s="626"/>
      <c r="BI28" s="626"/>
      <c r="BJ28" s="626"/>
      <c r="BK28" s="626"/>
      <c r="BL28" s="626"/>
      <c r="BM28" s="626"/>
      <c r="BN28" s="626"/>
      <c r="BO28" s="626"/>
      <c r="BP28" s="626"/>
      <c r="BQ28" s="626"/>
      <c r="BR28" s="626"/>
      <c r="BS28" s="626"/>
      <c r="BT28" s="626"/>
      <c r="BU28" s="626"/>
      <c r="BV28" s="626"/>
      <c r="BW28" s="626"/>
      <c r="BX28" s="626"/>
      <c r="BY28" s="626"/>
      <c r="BZ28" s="626"/>
      <c r="CA28" s="626"/>
      <c r="CB28" s="626"/>
      <c r="CC28" s="626"/>
      <c r="CD28" s="626"/>
      <c r="CE28" s="626"/>
      <c r="CF28" s="626"/>
      <c r="CG28" s="626"/>
      <c r="CH28" s="626"/>
      <c r="CI28" s="626"/>
      <c r="CJ28" s="626"/>
      <c r="CK28" s="626"/>
      <c r="CL28" s="626"/>
      <c r="CM28" s="626"/>
      <c r="CN28" s="626"/>
      <c r="CO28" s="626"/>
      <c r="CP28" s="626"/>
      <c r="CQ28" s="626"/>
      <c r="CR28" s="626"/>
      <c r="CS28" s="626"/>
      <c r="CT28" s="626"/>
      <c r="CU28" s="626"/>
      <c r="CV28" s="626"/>
      <c r="CW28" s="626"/>
      <c r="CX28" s="633"/>
      <c r="CY28" s="626"/>
      <c r="CZ28" s="626"/>
      <c r="DA28" s="626"/>
      <c r="DB28" s="626"/>
      <c r="DC28" s="626"/>
      <c r="DD28" s="626"/>
      <c r="DE28" s="633"/>
      <c r="DF28" s="626"/>
      <c r="DG28" s="626"/>
      <c r="DH28" s="626"/>
      <c r="DI28" s="626"/>
      <c r="DJ28" s="626"/>
      <c r="DK28" s="626"/>
      <c r="DL28" s="633"/>
      <c r="DM28" s="626"/>
      <c r="DN28" s="626"/>
      <c r="DO28" s="626"/>
      <c r="DP28" s="626"/>
      <c r="DQ28" s="626"/>
      <c r="DR28" s="626"/>
      <c r="DS28" s="633"/>
      <c r="DT28" s="626"/>
      <c r="DU28" s="626"/>
      <c r="DV28" s="626"/>
      <c r="DW28" s="626"/>
      <c r="DX28" s="626"/>
      <c r="DY28" s="626"/>
      <c r="DZ28" s="633"/>
      <c r="EA28" s="626"/>
      <c r="EB28" s="626"/>
      <c r="EC28" s="626"/>
      <c r="ED28" s="626"/>
      <c r="EE28" s="626"/>
      <c r="EF28" s="626"/>
      <c r="EG28" s="633"/>
      <c r="EH28" s="626"/>
      <c r="EI28" s="626"/>
      <c r="EJ28" s="626"/>
      <c r="EK28" s="626"/>
      <c r="EL28" s="626"/>
      <c r="EM28" s="626"/>
      <c r="EN28" s="633"/>
      <c r="EO28" s="626"/>
      <c r="EP28" s="648"/>
      <c r="EQ28" s="648"/>
      <c r="ER28" s="648"/>
      <c r="ES28" s="648"/>
      <c r="ET28" s="626"/>
      <c r="EU28" s="633"/>
      <c r="EV28" s="648"/>
      <c r="EW28" s="680" t="s">
        <v>680</v>
      </c>
      <c r="EX28" s="681"/>
      <c r="EY28" s="659">
        <v>3</v>
      </c>
      <c r="EZ28" s="682" t="s">
        <v>675</v>
      </c>
      <c r="FA28" s="626"/>
      <c r="FB28" s="665"/>
      <c r="FC28" s="676"/>
      <c r="FD28" s="626"/>
      <c r="FE28" s="626"/>
      <c r="FF28" s="626"/>
      <c r="FG28" s="659">
        <v>6</v>
      </c>
      <c r="FH28" s="682" t="s">
        <v>681</v>
      </c>
      <c r="FI28" s="665"/>
      <c r="FJ28" s="683"/>
      <c r="FK28" s="626"/>
      <c r="FL28" s="626"/>
      <c r="FM28" s="626"/>
      <c r="FN28" s="659">
        <v>4</v>
      </c>
      <c r="FO28" s="684" t="s">
        <v>682</v>
      </c>
      <c r="FP28" s="675"/>
      <c r="FQ28" s="626"/>
      <c r="FR28" s="626"/>
      <c r="FS28" s="648"/>
      <c r="FT28" s="648"/>
      <c r="FU28" s="627"/>
      <c r="FV28" s="679"/>
      <c r="FW28" s="675"/>
      <c r="FX28" s="626"/>
      <c r="FY28" s="626"/>
      <c r="FZ28" s="626"/>
      <c r="GA28" s="643"/>
      <c r="GB28" s="626"/>
      <c r="GC28" s="685">
        <v>6</v>
      </c>
      <c r="GD28" s="686" t="s">
        <v>683</v>
      </c>
      <c r="GE28" s="626"/>
      <c r="GF28" s="626"/>
      <c r="GG28" s="626"/>
      <c r="GH28" s="626"/>
      <c r="GI28" s="626"/>
      <c r="GJ28" s="626"/>
      <c r="GK28" s="644"/>
      <c r="GL28" s="685">
        <v>6</v>
      </c>
      <c r="GM28" s="682" t="s">
        <v>681</v>
      </c>
      <c r="GN28" s="626"/>
      <c r="GO28" s="626"/>
      <c r="GP28" s="626"/>
      <c r="GQ28" s="626"/>
      <c r="GR28" s="633"/>
      <c r="GS28" s="626"/>
      <c r="GT28" s="626"/>
      <c r="GU28" s="626"/>
      <c r="GV28" s="626"/>
      <c r="GW28" s="626"/>
      <c r="GX28" s="626"/>
      <c r="GY28" s="634"/>
      <c r="GZ28" s="625"/>
      <c r="HA28" s="626"/>
      <c r="HB28" s="626"/>
      <c r="HC28" s="626"/>
      <c r="HD28" s="626"/>
      <c r="HE28" s="626"/>
      <c r="HF28" s="633"/>
      <c r="HG28" s="626"/>
      <c r="HH28" s="626"/>
      <c r="HI28" s="626"/>
      <c r="HJ28" s="626"/>
      <c r="HK28" s="626"/>
      <c r="HL28" s="626"/>
      <c r="HM28" s="633"/>
      <c r="HN28" s="626"/>
      <c r="HO28" s="626"/>
      <c r="HP28" s="626"/>
      <c r="HQ28" s="626"/>
      <c r="HR28" s="626"/>
      <c r="HS28" s="626"/>
      <c r="HT28" s="633"/>
      <c r="HU28" s="626"/>
      <c r="HV28" s="626"/>
      <c r="HW28" s="626"/>
      <c r="HX28" s="626"/>
      <c r="HY28" s="626"/>
      <c r="HZ28" s="626"/>
      <c r="IA28" s="633"/>
      <c r="IB28" s="648"/>
      <c r="IC28" s="648"/>
      <c r="ID28" s="653"/>
      <c r="IE28" s="654"/>
      <c r="IF28" s="655"/>
      <c r="IG28" s="655"/>
      <c r="IH28" s="633"/>
      <c r="II28" s="626"/>
      <c r="IJ28" s="626"/>
      <c r="IK28" s="626"/>
      <c r="IL28" s="626"/>
      <c r="IM28" s="626"/>
      <c r="IN28" s="626"/>
      <c r="IO28" s="633"/>
      <c r="IP28" s="626"/>
      <c r="IQ28" s="626"/>
      <c r="IR28" s="626"/>
      <c r="IS28" s="626"/>
      <c r="IT28" s="626"/>
      <c r="IU28" s="626"/>
      <c r="IV28" s="633"/>
      <c r="IW28" s="626"/>
      <c r="IX28" s="626"/>
      <c r="IY28" s="626"/>
      <c r="IZ28" s="626"/>
      <c r="JA28" s="626"/>
      <c r="JB28" s="626"/>
      <c r="JC28" s="633"/>
      <c r="JD28" s="626"/>
      <c r="JE28" s="626"/>
      <c r="JF28" s="626"/>
      <c r="JG28" s="626"/>
      <c r="JH28" s="626"/>
      <c r="JI28" s="626"/>
      <c r="JJ28" s="633"/>
      <c r="JK28" s="626"/>
      <c r="JL28" s="626"/>
      <c r="JM28" s="626"/>
      <c r="JN28" s="626"/>
      <c r="JO28" s="626"/>
      <c r="JP28" s="626"/>
      <c r="JQ28" s="633"/>
      <c r="JR28" s="626"/>
      <c r="JS28" s="626"/>
      <c r="JT28" s="626"/>
      <c r="JU28" s="626"/>
      <c r="JV28" s="626"/>
      <c r="JW28" s="626"/>
      <c r="JX28" s="633"/>
      <c r="JY28" s="626"/>
      <c r="JZ28" s="626"/>
      <c r="KA28" s="626"/>
      <c r="KB28" s="626"/>
      <c r="KC28" s="626"/>
      <c r="KD28" s="626"/>
      <c r="KE28" s="633"/>
      <c r="KF28" s="626"/>
      <c r="KG28" s="626"/>
      <c r="KH28" s="626"/>
      <c r="KI28" s="626"/>
      <c r="KJ28" s="626"/>
      <c r="KK28" s="628"/>
      <c r="KL28" s="633"/>
      <c r="KM28" s="626"/>
      <c r="KN28" s="626"/>
      <c r="KO28" s="626"/>
      <c r="KP28" s="626"/>
      <c r="KQ28" s="626"/>
      <c r="KR28" s="626"/>
      <c r="KS28" s="633"/>
      <c r="KT28" s="626"/>
      <c r="KU28" s="626"/>
      <c r="KV28" s="626"/>
      <c r="KW28" s="626"/>
      <c r="KX28" s="626"/>
      <c r="KY28" s="626"/>
      <c r="KZ28" s="633"/>
      <c r="LA28" s="626"/>
      <c r="LB28" s="626"/>
      <c r="LC28" s="626"/>
      <c r="LD28" s="626"/>
      <c r="LE28" s="626"/>
      <c r="LF28" s="626"/>
      <c r="LG28" s="633"/>
      <c r="LH28" s="626"/>
      <c r="LI28" s="626"/>
      <c r="LJ28" s="626"/>
      <c r="LK28" s="626"/>
      <c r="LL28" s="626"/>
      <c r="LM28" s="627"/>
      <c r="LN28" s="633"/>
      <c r="LO28" s="626"/>
      <c r="LP28" s="626"/>
      <c r="LQ28" s="626"/>
      <c r="LR28" s="626"/>
      <c r="LS28" s="626"/>
      <c r="LT28" s="626"/>
      <c r="LU28" s="633"/>
      <c r="LV28" s="626"/>
      <c r="LW28" s="626"/>
      <c r="LX28" s="626"/>
      <c r="LY28" s="626"/>
      <c r="LZ28" s="626"/>
      <c r="MA28" s="626"/>
      <c r="MB28" s="633"/>
      <c r="MC28" s="626"/>
      <c r="MD28" s="626"/>
      <c r="ME28" s="626"/>
      <c r="MF28" s="626"/>
      <c r="MG28" s="626"/>
      <c r="MH28" s="626"/>
      <c r="MI28" s="633"/>
      <c r="MJ28" s="626"/>
      <c r="MK28" s="626"/>
      <c r="ML28" s="626"/>
      <c r="MM28" s="626"/>
      <c r="MN28" s="626"/>
      <c r="MO28" s="626"/>
      <c r="MP28" s="633"/>
      <c r="MQ28" s="626"/>
      <c r="MR28" s="626"/>
      <c r="MS28" s="626"/>
      <c r="MT28" s="626"/>
    </row>
    <row r="29" spans="1:358" ht="18.899999999999999" hidden="1" customHeight="1" outlineLevel="1" thickBot="1">
      <c r="A29" s="629">
        <v>1</v>
      </c>
      <c r="B29" s="629">
        <v>51</v>
      </c>
      <c r="C29" s="687" t="s">
        <v>684</v>
      </c>
      <c r="D29" s="688" t="s">
        <v>685</v>
      </c>
      <c r="E29" s="688" t="s">
        <v>686</v>
      </c>
      <c r="F29" s="631" t="s">
        <v>687</v>
      </c>
      <c r="G29" s="632">
        <f t="shared" ref="G29:G62" si="3">SUM(H29:LP29)</f>
        <v>60</v>
      </c>
      <c r="H29" s="625"/>
      <c r="I29" s="626"/>
      <c r="J29" s="626"/>
      <c r="K29" s="626"/>
      <c r="L29" s="626"/>
      <c r="M29" s="626"/>
      <c r="N29" s="626"/>
      <c r="O29" s="626"/>
      <c r="P29" s="626"/>
      <c r="Q29" s="626"/>
      <c r="R29" s="626"/>
      <c r="S29" s="626"/>
      <c r="T29" s="626"/>
      <c r="U29" s="626"/>
      <c r="V29" s="626"/>
      <c r="W29" s="626"/>
      <c r="X29" s="626"/>
      <c r="Y29" s="626"/>
      <c r="Z29" s="626"/>
      <c r="AA29" s="626"/>
      <c r="AB29" s="626"/>
      <c r="AC29" s="626"/>
      <c r="AD29" s="626"/>
      <c r="AE29" s="626"/>
      <c r="AF29" s="626"/>
      <c r="AG29" s="626"/>
      <c r="AH29" s="626"/>
      <c r="AI29" s="626"/>
      <c r="AJ29" s="626"/>
      <c r="AK29" s="626"/>
      <c r="AL29" s="626"/>
      <c r="AM29" s="626"/>
      <c r="AN29" s="626"/>
      <c r="AO29" s="626"/>
      <c r="AP29" s="626"/>
      <c r="AQ29" s="626"/>
      <c r="AR29" s="626"/>
      <c r="AS29" s="626"/>
      <c r="AT29" s="626"/>
      <c r="AU29" s="626"/>
      <c r="AV29" s="626"/>
      <c r="AW29" s="626"/>
      <c r="AX29" s="626"/>
      <c r="AY29" s="626"/>
      <c r="AZ29" s="626"/>
      <c r="BA29" s="626"/>
      <c r="BB29" s="626"/>
      <c r="BC29" s="626"/>
      <c r="BD29" s="626"/>
      <c r="BE29" s="626"/>
      <c r="BF29" s="626"/>
      <c r="BG29" s="626"/>
      <c r="BH29" s="626"/>
      <c r="BI29" s="626"/>
      <c r="BJ29" s="626"/>
      <c r="BK29" s="626"/>
      <c r="BL29" s="626"/>
      <c r="BM29" s="626"/>
      <c r="BN29" s="626"/>
      <c r="BO29" s="626"/>
      <c r="BP29" s="626"/>
      <c r="BQ29" s="626"/>
      <c r="BR29" s="626"/>
      <c r="BS29" s="626"/>
      <c r="BT29" s="626"/>
      <c r="BU29" s="626"/>
      <c r="BV29" s="626"/>
      <c r="BW29" s="626"/>
      <c r="BX29" s="626"/>
      <c r="BY29" s="626"/>
      <c r="BZ29" s="626"/>
      <c r="CA29" s="626"/>
      <c r="CB29" s="626"/>
      <c r="CC29" s="626"/>
      <c r="CD29" s="626"/>
      <c r="CE29" s="626"/>
      <c r="CF29" s="626"/>
      <c r="CG29" s="626"/>
      <c r="CH29" s="626"/>
      <c r="CI29" s="626"/>
      <c r="CJ29" s="626"/>
      <c r="CK29" s="626"/>
      <c r="CL29" s="626"/>
      <c r="CM29" s="626"/>
      <c r="CN29" s="626"/>
      <c r="CO29" s="626"/>
      <c r="CP29" s="626"/>
      <c r="CQ29" s="626"/>
      <c r="CR29" s="626"/>
      <c r="CS29" s="626"/>
      <c r="CT29" s="626"/>
      <c r="CU29" s="626"/>
      <c r="CV29" s="626"/>
      <c r="CW29" s="626"/>
      <c r="CX29" s="633"/>
      <c r="CY29" s="626"/>
      <c r="CZ29" s="626"/>
      <c r="DA29" s="626"/>
      <c r="DB29" s="626"/>
      <c r="DC29" s="626"/>
      <c r="DD29" s="626"/>
      <c r="DE29" s="633"/>
      <c r="DF29" s="626"/>
      <c r="DG29" s="626"/>
      <c r="DH29" s="626"/>
      <c r="DI29" s="626"/>
      <c r="DJ29" s="626"/>
      <c r="DK29" s="626"/>
      <c r="DL29" s="633"/>
      <c r="DM29" s="626"/>
      <c r="DN29" s="626"/>
      <c r="DO29" s="626"/>
      <c r="DP29" s="626"/>
      <c r="DQ29" s="626"/>
      <c r="DR29" s="626"/>
      <c r="DS29" s="633"/>
      <c r="DT29" s="626"/>
      <c r="DU29" s="626"/>
      <c r="DV29" s="626"/>
      <c r="DW29" s="626"/>
      <c r="DX29" s="626"/>
      <c r="DY29" s="626"/>
      <c r="DZ29" s="633"/>
      <c r="EA29" s="626"/>
      <c r="EB29" s="626"/>
      <c r="EC29" s="626"/>
      <c r="ED29" s="626"/>
      <c r="EE29" s="626"/>
      <c r="EF29" s="626"/>
      <c r="EG29" s="633"/>
      <c r="EH29" s="626"/>
      <c r="EI29" s="626"/>
      <c r="EJ29" s="626"/>
      <c r="EK29" s="626"/>
      <c r="EL29" s="626"/>
      <c r="EM29" s="626"/>
      <c r="EN29" s="633"/>
      <c r="EO29" s="626"/>
      <c r="EP29" s="626"/>
      <c r="EQ29" s="626"/>
      <c r="ER29" s="626"/>
      <c r="ES29" s="626"/>
      <c r="ET29" s="626"/>
      <c r="EU29" s="633"/>
      <c r="EV29" s="626"/>
      <c r="EW29" s="626"/>
      <c r="EX29" s="626"/>
      <c r="EY29" s="626"/>
      <c r="EZ29" s="626"/>
      <c r="FA29" s="626"/>
      <c r="FB29" s="665"/>
      <c r="FC29" s="689"/>
      <c r="FD29" s="626"/>
      <c r="FE29" s="626">
        <v>20</v>
      </c>
      <c r="FF29" s="626">
        <v>40</v>
      </c>
      <c r="FG29" s="626"/>
      <c r="FH29" s="648"/>
      <c r="FI29" s="665"/>
      <c r="FJ29" s="677"/>
      <c r="FK29" s="626"/>
      <c r="FL29" s="626"/>
      <c r="FM29" s="626"/>
      <c r="FN29" s="648"/>
      <c r="FO29" s="678"/>
      <c r="FP29" s="675"/>
      <c r="FQ29" s="626"/>
      <c r="FR29" s="626"/>
      <c r="FS29" s="626"/>
      <c r="FT29" s="626"/>
      <c r="FU29" s="627"/>
      <c r="FV29" s="679"/>
      <c r="FW29" s="675"/>
      <c r="FX29" s="626"/>
      <c r="FY29" s="626"/>
      <c r="FZ29" s="626"/>
      <c r="GA29" s="643"/>
      <c r="GB29" s="626"/>
      <c r="GC29" s="648"/>
      <c r="GD29" s="633"/>
      <c r="GE29" s="626"/>
      <c r="GF29" s="626"/>
      <c r="GG29" s="626"/>
      <c r="GH29" s="626"/>
      <c r="GI29" s="626"/>
      <c r="GJ29" s="626"/>
      <c r="GK29" s="646"/>
      <c r="GL29" s="626"/>
      <c r="GM29" s="626"/>
      <c r="GN29" s="626"/>
      <c r="GO29" s="626"/>
      <c r="GP29" s="626"/>
      <c r="GQ29" s="626"/>
      <c r="GR29" s="633"/>
      <c r="GS29" s="626"/>
      <c r="GT29" s="626"/>
      <c r="GU29" s="626"/>
      <c r="GV29" s="626"/>
      <c r="GW29" s="626"/>
      <c r="GX29" s="626"/>
      <c r="GY29" s="634"/>
      <c r="GZ29" s="625"/>
      <c r="HA29" s="626"/>
      <c r="HB29" s="626"/>
      <c r="HC29" s="626"/>
      <c r="HD29" s="626"/>
      <c r="HE29" s="626"/>
      <c r="HF29" s="633"/>
      <c r="HG29" s="626"/>
      <c r="HH29" s="626"/>
      <c r="HI29" s="626"/>
      <c r="HJ29" s="626"/>
      <c r="HK29" s="626"/>
      <c r="HL29" s="626"/>
      <c r="HM29" s="633"/>
      <c r="HN29" s="626"/>
      <c r="HO29" s="626"/>
      <c r="HP29" s="626"/>
      <c r="HQ29" s="626"/>
      <c r="HR29" s="626"/>
      <c r="HS29" s="626"/>
      <c r="HT29" s="633"/>
      <c r="HU29" s="626"/>
      <c r="HV29" s="626"/>
      <c r="HW29" s="626"/>
      <c r="HX29" s="626"/>
      <c r="HY29" s="626"/>
      <c r="HZ29" s="626"/>
      <c r="IA29" s="633"/>
      <c r="IB29" s="648"/>
      <c r="IC29" s="648"/>
      <c r="ID29" s="653"/>
      <c r="IE29" s="654"/>
      <c r="IF29" s="655"/>
      <c r="IG29" s="655"/>
      <c r="IH29" s="633"/>
      <c r="II29" s="626"/>
      <c r="IJ29" s="626"/>
      <c r="IK29" s="626"/>
      <c r="IL29" s="626"/>
      <c r="IM29" s="626"/>
      <c r="IN29" s="626"/>
      <c r="IO29" s="633"/>
      <c r="IP29" s="626"/>
      <c r="IQ29" s="626"/>
      <c r="IR29" s="626"/>
      <c r="IS29" s="626"/>
      <c r="IT29" s="626"/>
      <c r="IU29" s="626"/>
      <c r="IV29" s="633"/>
      <c r="IW29" s="626"/>
      <c r="IX29" s="626"/>
      <c r="IY29" s="626"/>
      <c r="IZ29" s="626"/>
      <c r="JA29" s="626"/>
      <c r="JB29" s="626"/>
      <c r="JC29" s="633"/>
      <c r="JD29" s="626"/>
      <c r="JE29" s="626"/>
      <c r="JF29" s="626"/>
      <c r="JG29" s="626"/>
      <c r="JH29" s="626"/>
      <c r="JI29" s="626"/>
      <c r="JJ29" s="633"/>
      <c r="JK29" s="626"/>
      <c r="JL29" s="626"/>
      <c r="JM29" s="626"/>
      <c r="JN29" s="626"/>
      <c r="JO29" s="626"/>
      <c r="JP29" s="626"/>
      <c r="JQ29" s="633"/>
      <c r="JR29" s="626"/>
      <c r="JS29" s="626"/>
      <c r="JT29" s="626"/>
      <c r="JU29" s="626"/>
      <c r="JV29" s="626"/>
      <c r="JW29" s="626"/>
      <c r="JX29" s="633"/>
      <c r="JY29" s="626"/>
      <c r="JZ29" s="626"/>
      <c r="KA29" s="626"/>
      <c r="KB29" s="626"/>
      <c r="KC29" s="626"/>
      <c r="KD29" s="626"/>
      <c r="KE29" s="633"/>
      <c r="KF29" s="626"/>
      <c r="KG29" s="626"/>
      <c r="KH29" s="626"/>
      <c r="KI29" s="626"/>
      <c r="KJ29" s="626"/>
      <c r="KK29" s="628"/>
      <c r="KL29" s="633"/>
      <c r="KM29" s="626"/>
      <c r="KN29" s="626"/>
      <c r="KO29" s="626"/>
      <c r="KP29" s="626"/>
      <c r="KQ29" s="626"/>
      <c r="KR29" s="626"/>
      <c r="KS29" s="633"/>
      <c r="KT29" s="626"/>
      <c r="KU29" s="626"/>
      <c r="KV29" s="626"/>
      <c r="KW29" s="626"/>
      <c r="KX29" s="626"/>
      <c r="KY29" s="626"/>
      <c r="KZ29" s="633"/>
      <c r="LA29" s="626"/>
      <c r="LB29" s="626"/>
      <c r="LC29" s="626"/>
      <c r="LD29" s="626"/>
      <c r="LE29" s="626"/>
      <c r="LF29" s="626"/>
      <c r="LG29" s="633"/>
      <c r="LH29" s="626"/>
      <c r="LI29" s="626"/>
      <c r="LJ29" s="626"/>
      <c r="LK29" s="626"/>
      <c r="LL29" s="626"/>
      <c r="LM29" s="627"/>
      <c r="LN29" s="633"/>
      <c r="LO29" s="626"/>
      <c r="LP29" s="626"/>
      <c r="LQ29" s="626"/>
      <c r="LR29" s="626"/>
      <c r="LS29" s="626"/>
      <c r="LT29" s="626"/>
      <c r="LU29" s="633"/>
      <c r="LV29" s="626"/>
      <c r="LW29" s="626"/>
      <c r="LX29" s="626"/>
      <c r="LY29" s="626"/>
      <c r="LZ29" s="626"/>
      <c r="MA29" s="626"/>
      <c r="MB29" s="633"/>
      <c r="MC29" s="626"/>
      <c r="MD29" s="626"/>
      <c r="ME29" s="626"/>
      <c r="MF29" s="626"/>
      <c r="MG29" s="626"/>
      <c r="MH29" s="626"/>
      <c r="MI29" s="633"/>
      <c r="MJ29" s="626"/>
      <c r="MK29" s="626"/>
      <c r="ML29" s="626"/>
      <c r="MM29" s="626"/>
      <c r="MN29" s="626"/>
      <c r="MO29" s="626"/>
      <c r="MP29" s="633"/>
      <c r="MQ29" s="626"/>
      <c r="MR29" s="626"/>
      <c r="MS29" s="626"/>
      <c r="MT29" s="626"/>
    </row>
    <row r="30" spans="1:358" ht="18.899999999999999" hidden="1" customHeight="1" outlineLevel="1" thickBot="1">
      <c r="A30" s="629">
        <v>1</v>
      </c>
      <c r="B30" s="629"/>
      <c r="C30" s="629"/>
      <c r="D30" s="630"/>
      <c r="E30" s="630"/>
      <c r="F30" s="631" t="s">
        <v>648</v>
      </c>
      <c r="G30" s="632">
        <f t="shared" si="3"/>
        <v>3</v>
      </c>
      <c r="H30" s="625"/>
      <c r="I30" s="626"/>
      <c r="J30" s="626"/>
      <c r="K30" s="626"/>
      <c r="L30" s="626"/>
      <c r="M30" s="626"/>
      <c r="N30" s="626"/>
      <c r="O30" s="626"/>
      <c r="P30" s="626"/>
      <c r="Q30" s="626"/>
      <c r="R30" s="626"/>
      <c r="S30" s="626"/>
      <c r="T30" s="626"/>
      <c r="U30" s="626"/>
      <c r="V30" s="626"/>
      <c r="W30" s="626"/>
      <c r="X30" s="626"/>
      <c r="Y30" s="626"/>
      <c r="Z30" s="626"/>
      <c r="AA30" s="626"/>
      <c r="AB30" s="626"/>
      <c r="AC30" s="626"/>
      <c r="AD30" s="626"/>
      <c r="AE30" s="626"/>
      <c r="AF30" s="626"/>
      <c r="AG30" s="626"/>
      <c r="AH30" s="626"/>
      <c r="AI30" s="626"/>
      <c r="AJ30" s="626"/>
      <c r="AK30" s="626"/>
      <c r="AL30" s="626"/>
      <c r="AM30" s="626"/>
      <c r="AN30" s="626"/>
      <c r="AO30" s="626"/>
      <c r="AP30" s="626"/>
      <c r="AQ30" s="626"/>
      <c r="AR30" s="626"/>
      <c r="AS30" s="626"/>
      <c r="AT30" s="626"/>
      <c r="AU30" s="626"/>
      <c r="AV30" s="626"/>
      <c r="AW30" s="626"/>
      <c r="AX30" s="626"/>
      <c r="AY30" s="626"/>
      <c r="AZ30" s="626"/>
      <c r="BA30" s="626"/>
      <c r="BB30" s="626"/>
      <c r="BC30" s="626"/>
      <c r="BD30" s="626"/>
      <c r="BE30" s="626"/>
      <c r="BF30" s="626"/>
      <c r="BG30" s="626"/>
      <c r="BH30" s="626"/>
      <c r="BI30" s="626"/>
      <c r="BJ30" s="626"/>
      <c r="BK30" s="626"/>
      <c r="BL30" s="626"/>
      <c r="BM30" s="626"/>
      <c r="BN30" s="626"/>
      <c r="BO30" s="626"/>
      <c r="BP30" s="626"/>
      <c r="BQ30" s="626"/>
      <c r="BR30" s="626"/>
      <c r="BS30" s="626"/>
      <c r="BT30" s="626"/>
      <c r="BU30" s="626"/>
      <c r="BV30" s="626"/>
      <c r="BW30" s="626"/>
      <c r="BX30" s="626"/>
      <c r="BY30" s="626"/>
      <c r="BZ30" s="626"/>
      <c r="CA30" s="626"/>
      <c r="CB30" s="626"/>
      <c r="CC30" s="626"/>
      <c r="CD30" s="626"/>
      <c r="CE30" s="626"/>
      <c r="CF30" s="626"/>
      <c r="CG30" s="626"/>
      <c r="CH30" s="626"/>
      <c r="CI30" s="626"/>
      <c r="CJ30" s="626"/>
      <c r="CK30" s="626"/>
      <c r="CL30" s="626"/>
      <c r="CM30" s="626"/>
      <c r="CN30" s="626"/>
      <c r="CO30" s="626"/>
      <c r="CP30" s="626"/>
      <c r="CQ30" s="626"/>
      <c r="CR30" s="626"/>
      <c r="CS30" s="626"/>
      <c r="CT30" s="626"/>
      <c r="CU30" s="626"/>
      <c r="CV30" s="626"/>
      <c r="CW30" s="626"/>
      <c r="CX30" s="633"/>
      <c r="CY30" s="626"/>
      <c r="CZ30" s="626"/>
      <c r="DA30" s="626"/>
      <c r="DB30" s="626"/>
      <c r="DC30" s="626"/>
      <c r="DD30" s="626"/>
      <c r="DE30" s="633"/>
      <c r="DF30" s="626"/>
      <c r="DG30" s="626"/>
      <c r="DH30" s="626"/>
      <c r="DI30" s="626"/>
      <c r="DJ30" s="626"/>
      <c r="DK30" s="626"/>
      <c r="DL30" s="633"/>
      <c r="DM30" s="626"/>
      <c r="DN30" s="626"/>
      <c r="DO30" s="626"/>
      <c r="DP30" s="626"/>
      <c r="DQ30" s="626"/>
      <c r="DR30" s="626"/>
      <c r="DS30" s="633"/>
      <c r="DT30" s="626"/>
      <c r="DU30" s="626"/>
      <c r="DV30" s="626"/>
      <c r="DW30" s="626"/>
      <c r="DX30" s="626"/>
      <c r="DY30" s="626"/>
      <c r="DZ30" s="633"/>
      <c r="EA30" s="626"/>
      <c r="EB30" s="626"/>
      <c r="EC30" s="626"/>
      <c r="ED30" s="626"/>
      <c r="EE30" s="626"/>
      <c r="EF30" s="626"/>
      <c r="EG30" s="633"/>
      <c r="EH30" s="626"/>
      <c r="EI30" s="626"/>
      <c r="EJ30" s="626"/>
      <c r="EK30" s="626"/>
      <c r="EL30" s="626"/>
      <c r="EM30" s="626"/>
      <c r="EN30" s="633"/>
      <c r="EO30" s="626"/>
      <c r="EP30" s="626"/>
      <c r="EQ30" s="626"/>
      <c r="ER30" s="626"/>
      <c r="ES30" s="626"/>
      <c r="ET30" s="626"/>
      <c r="EU30" s="633"/>
      <c r="EV30" s="626"/>
      <c r="EW30" s="626"/>
      <c r="EX30" s="626"/>
      <c r="EY30" s="626"/>
      <c r="EZ30" s="626"/>
      <c r="FA30" s="626"/>
      <c r="FB30" s="665"/>
      <c r="FC30" s="676"/>
      <c r="FD30" s="626"/>
      <c r="FE30" s="626"/>
      <c r="FF30" s="626"/>
      <c r="FG30" s="626"/>
      <c r="FH30" s="626"/>
      <c r="FI30" s="665"/>
      <c r="FJ30" s="677"/>
      <c r="FK30" s="659">
        <v>2</v>
      </c>
      <c r="FL30" s="682" t="s">
        <v>688</v>
      </c>
      <c r="FM30" s="626"/>
      <c r="FN30" s="626"/>
      <c r="FO30" s="678"/>
      <c r="FP30" s="675"/>
      <c r="FQ30" s="626"/>
      <c r="FR30" s="626"/>
      <c r="FS30" s="626"/>
      <c r="FT30" s="659">
        <v>1</v>
      </c>
      <c r="FU30" s="690" t="s">
        <v>689</v>
      </c>
      <c r="FV30" s="679"/>
      <c r="FW30" s="675"/>
      <c r="FX30" s="626"/>
      <c r="FY30" s="626"/>
      <c r="FZ30" s="626"/>
      <c r="GA30" s="626"/>
      <c r="GB30" s="626"/>
      <c r="GC30" s="626"/>
      <c r="GD30" s="633"/>
      <c r="GE30" s="626"/>
      <c r="GF30" s="626"/>
      <c r="GG30" s="626"/>
      <c r="GH30" s="626"/>
      <c r="GI30" s="626"/>
      <c r="GJ30" s="626"/>
      <c r="GK30" s="633"/>
      <c r="GL30" s="626"/>
      <c r="GM30" s="626"/>
      <c r="GN30" s="626"/>
      <c r="GO30" s="626"/>
      <c r="GP30" s="626"/>
      <c r="GQ30" s="626"/>
      <c r="GR30" s="633"/>
      <c r="GS30" s="626"/>
      <c r="GT30" s="626"/>
      <c r="GU30" s="626"/>
      <c r="GV30" s="626"/>
      <c r="GW30" s="626"/>
      <c r="GX30" s="626"/>
      <c r="GY30" s="634"/>
      <c r="GZ30" s="625"/>
      <c r="HA30" s="626"/>
      <c r="HB30" s="626"/>
      <c r="HC30" s="626"/>
      <c r="HD30" s="626"/>
      <c r="HE30" s="626"/>
      <c r="HF30" s="633"/>
      <c r="HG30" s="626"/>
      <c r="HH30" s="626"/>
      <c r="HI30" s="626"/>
      <c r="HJ30" s="626"/>
      <c r="HK30" s="626"/>
      <c r="HL30" s="626"/>
      <c r="HM30" s="633"/>
      <c r="HN30" s="626"/>
      <c r="HO30" s="626"/>
      <c r="HP30" s="626"/>
      <c r="HQ30" s="626"/>
      <c r="HR30" s="626"/>
      <c r="HS30" s="626"/>
      <c r="HT30" s="633"/>
      <c r="HU30" s="626"/>
      <c r="HV30" s="626"/>
      <c r="HW30" s="626"/>
      <c r="HX30" s="626"/>
      <c r="HY30" s="626"/>
      <c r="HZ30" s="626"/>
      <c r="IA30" s="633"/>
      <c r="IB30" s="648"/>
      <c r="IC30" s="648"/>
      <c r="ID30" s="653"/>
      <c r="IE30" s="654"/>
      <c r="IF30" s="655"/>
      <c r="IG30" s="655"/>
      <c r="IH30" s="633"/>
      <c r="II30" s="626"/>
      <c r="IJ30" s="626"/>
      <c r="IK30" s="626"/>
      <c r="IL30" s="626"/>
      <c r="IM30" s="626"/>
      <c r="IN30" s="626"/>
      <c r="IO30" s="633"/>
      <c r="IP30" s="626"/>
      <c r="IQ30" s="626"/>
      <c r="IR30" s="626"/>
      <c r="IS30" s="626"/>
      <c r="IT30" s="626"/>
      <c r="IU30" s="626"/>
      <c r="IV30" s="633"/>
      <c r="IW30" s="626"/>
      <c r="IX30" s="626"/>
      <c r="IY30" s="626"/>
      <c r="IZ30" s="626"/>
      <c r="JA30" s="626"/>
      <c r="JB30" s="626"/>
      <c r="JC30" s="633"/>
      <c r="JD30" s="626"/>
      <c r="JE30" s="626"/>
      <c r="JF30" s="626"/>
      <c r="JG30" s="626"/>
      <c r="JH30" s="626"/>
      <c r="JI30" s="626"/>
      <c r="JJ30" s="633"/>
      <c r="JK30" s="626"/>
      <c r="JL30" s="626"/>
      <c r="JM30" s="626"/>
      <c r="JN30" s="626"/>
      <c r="JO30" s="626"/>
      <c r="JP30" s="626"/>
      <c r="JQ30" s="633"/>
      <c r="JR30" s="626"/>
      <c r="JS30" s="626"/>
      <c r="JT30" s="626"/>
      <c r="JU30" s="626"/>
      <c r="JV30" s="626"/>
      <c r="JW30" s="626"/>
      <c r="JX30" s="633"/>
      <c r="JY30" s="626"/>
      <c r="JZ30" s="626"/>
      <c r="KA30" s="626"/>
      <c r="KB30" s="626"/>
      <c r="KC30" s="626"/>
      <c r="KD30" s="626"/>
      <c r="KE30" s="633"/>
      <c r="KF30" s="626"/>
      <c r="KG30" s="626"/>
      <c r="KH30" s="626"/>
      <c r="KI30" s="626"/>
      <c r="KJ30" s="626"/>
      <c r="KK30" s="628"/>
      <c r="KL30" s="633"/>
      <c r="KM30" s="626"/>
      <c r="KN30" s="626"/>
      <c r="KO30" s="626"/>
      <c r="KP30" s="626"/>
      <c r="KQ30" s="626"/>
      <c r="KR30" s="626"/>
      <c r="KS30" s="633"/>
      <c r="KT30" s="626"/>
      <c r="KU30" s="626"/>
      <c r="KV30" s="626"/>
      <c r="KW30" s="626"/>
      <c r="KX30" s="626"/>
      <c r="KY30" s="626"/>
      <c r="KZ30" s="633"/>
      <c r="LA30" s="626"/>
      <c r="LB30" s="626"/>
      <c r="LC30" s="626"/>
      <c r="LD30" s="626"/>
      <c r="LE30" s="626"/>
      <c r="LF30" s="626"/>
      <c r="LG30" s="633"/>
      <c r="LH30" s="626"/>
      <c r="LI30" s="626"/>
      <c r="LJ30" s="626"/>
      <c r="LK30" s="626"/>
      <c r="LL30" s="626"/>
      <c r="LM30" s="627"/>
      <c r="LN30" s="633"/>
      <c r="LO30" s="626"/>
      <c r="LP30" s="626"/>
      <c r="LQ30" s="626"/>
      <c r="LR30" s="626"/>
      <c r="LS30" s="626"/>
      <c r="LT30" s="626"/>
      <c r="LU30" s="633"/>
      <c r="LV30" s="626"/>
      <c r="LW30" s="626"/>
      <c r="LX30" s="626"/>
      <c r="LY30" s="626"/>
      <c r="LZ30" s="626"/>
      <c r="MA30" s="626"/>
      <c r="MB30" s="633"/>
      <c r="MC30" s="626"/>
      <c r="MD30" s="626"/>
      <c r="ME30" s="626"/>
      <c r="MF30" s="626"/>
      <c r="MG30" s="626"/>
      <c r="MH30" s="626"/>
      <c r="MI30" s="633"/>
      <c r="MJ30" s="626"/>
      <c r="MK30" s="626"/>
      <c r="ML30" s="626"/>
      <c r="MM30" s="626"/>
      <c r="MN30" s="626"/>
      <c r="MO30" s="626"/>
      <c r="MP30" s="633"/>
      <c r="MQ30" s="626"/>
      <c r="MR30" s="626"/>
      <c r="MS30" s="626"/>
      <c r="MT30" s="626"/>
    </row>
    <row r="31" spans="1:358" ht="18.899999999999999" hidden="1" customHeight="1" outlineLevel="1" thickBot="1">
      <c r="A31" s="691">
        <v>1</v>
      </c>
      <c r="B31" s="629">
        <v>15</v>
      </c>
      <c r="C31" s="691">
        <v>26</v>
      </c>
      <c r="D31" s="639" t="s">
        <v>690</v>
      </c>
      <c r="E31" s="639" t="s">
        <v>649</v>
      </c>
      <c r="F31" s="647" t="s">
        <v>691</v>
      </c>
      <c r="G31" s="632">
        <f t="shared" si="3"/>
        <v>100</v>
      </c>
      <c r="H31" s="625"/>
      <c r="I31" s="626"/>
      <c r="J31" s="626"/>
      <c r="K31" s="626"/>
      <c r="L31" s="626"/>
      <c r="M31" s="626"/>
      <c r="N31" s="626"/>
      <c r="O31" s="626"/>
      <c r="P31" s="626"/>
      <c r="Q31" s="626"/>
      <c r="R31" s="626"/>
      <c r="S31" s="626"/>
      <c r="T31" s="626"/>
      <c r="U31" s="626"/>
      <c r="V31" s="626"/>
      <c r="W31" s="626"/>
      <c r="X31" s="626"/>
      <c r="Y31" s="626"/>
      <c r="Z31" s="626"/>
      <c r="AA31" s="626"/>
      <c r="AB31" s="626"/>
      <c r="AC31" s="626"/>
      <c r="AD31" s="626"/>
      <c r="AE31" s="626"/>
      <c r="AF31" s="626"/>
      <c r="AG31" s="626"/>
      <c r="AH31" s="626"/>
      <c r="AI31" s="626"/>
      <c r="AJ31" s="626"/>
      <c r="AK31" s="626"/>
      <c r="AL31" s="626"/>
      <c r="AM31" s="626"/>
      <c r="AN31" s="626"/>
      <c r="AO31" s="626"/>
      <c r="AP31" s="626"/>
      <c r="AQ31" s="626"/>
      <c r="AR31" s="626"/>
      <c r="AS31" s="626"/>
      <c r="AT31" s="626"/>
      <c r="AU31" s="626"/>
      <c r="AV31" s="626"/>
      <c r="AW31" s="626"/>
      <c r="AX31" s="626"/>
      <c r="AY31" s="626"/>
      <c r="AZ31" s="626"/>
      <c r="BA31" s="626"/>
      <c r="BB31" s="626"/>
      <c r="BC31" s="626"/>
      <c r="BD31" s="626"/>
      <c r="BE31" s="626"/>
      <c r="BF31" s="626"/>
      <c r="BG31" s="626"/>
      <c r="BH31" s="626"/>
      <c r="BI31" s="626"/>
      <c r="BJ31" s="626"/>
      <c r="BK31" s="626"/>
      <c r="BL31" s="626"/>
      <c r="BM31" s="626"/>
      <c r="BN31" s="626"/>
      <c r="BO31" s="626"/>
      <c r="BP31" s="626"/>
      <c r="BQ31" s="626"/>
      <c r="BR31" s="626"/>
      <c r="BS31" s="626"/>
      <c r="BT31" s="626"/>
      <c r="BU31" s="626"/>
      <c r="BV31" s="626"/>
      <c r="BW31" s="626"/>
      <c r="BX31" s="626"/>
      <c r="BY31" s="626"/>
      <c r="BZ31" s="626"/>
      <c r="CA31" s="626"/>
      <c r="CB31" s="626"/>
      <c r="CC31" s="626"/>
      <c r="CD31" s="626"/>
      <c r="CE31" s="626"/>
      <c r="CF31" s="626"/>
      <c r="CG31" s="626"/>
      <c r="CH31" s="626"/>
      <c r="CI31" s="626"/>
      <c r="CJ31" s="626"/>
      <c r="CK31" s="638"/>
      <c r="CL31" s="638"/>
      <c r="CM31" s="638"/>
      <c r="CN31" s="638"/>
      <c r="CO31" s="638"/>
      <c r="CP31" s="638"/>
      <c r="CQ31" s="638"/>
      <c r="CR31" s="638"/>
      <c r="CS31" s="638"/>
      <c r="CT31" s="638"/>
      <c r="CU31" s="638"/>
      <c r="CV31" s="638"/>
      <c r="CW31" s="638"/>
      <c r="CX31" s="692"/>
      <c r="CY31" s="638"/>
      <c r="CZ31" s="638"/>
      <c r="DA31" s="638"/>
      <c r="DB31" s="638"/>
      <c r="DC31" s="638"/>
      <c r="DD31" s="638"/>
      <c r="DE31" s="692"/>
      <c r="DF31" s="638"/>
      <c r="DG31" s="638"/>
      <c r="DH31" s="638"/>
      <c r="DI31" s="638"/>
      <c r="DJ31" s="638"/>
      <c r="DK31" s="638"/>
      <c r="DL31" s="692"/>
      <c r="DM31" s="638"/>
      <c r="DN31" s="638"/>
      <c r="DO31" s="638"/>
      <c r="DP31" s="638"/>
      <c r="DQ31" s="638"/>
      <c r="DR31" s="638"/>
      <c r="DS31" s="692"/>
      <c r="DT31" s="638"/>
      <c r="DU31" s="638"/>
      <c r="DV31" s="638"/>
      <c r="DW31" s="638"/>
      <c r="DX31" s="638"/>
      <c r="DY31" s="638"/>
      <c r="DZ31" s="692"/>
      <c r="EA31" s="638"/>
      <c r="EB31" s="638"/>
      <c r="EC31" s="638"/>
      <c r="ED31" s="638"/>
      <c r="EE31" s="638"/>
      <c r="EF31" s="638"/>
      <c r="EG31" s="633"/>
      <c r="EH31" s="638"/>
      <c r="EI31" s="638"/>
      <c r="EJ31" s="638"/>
      <c r="EK31" s="638"/>
      <c r="EL31" s="638"/>
      <c r="EM31" s="638"/>
      <c r="EN31" s="633"/>
      <c r="EO31" s="638"/>
      <c r="EP31" s="638"/>
      <c r="EQ31" s="638"/>
      <c r="ER31" s="638"/>
      <c r="ES31" s="638"/>
      <c r="ET31" s="638"/>
      <c r="EU31" s="692"/>
      <c r="EV31" s="638"/>
      <c r="EW31" s="626"/>
      <c r="EX31" s="626"/>
      <c r="EY31" s="638"/>
      <c r="EZ31" s="638"/>
      <c r="FA31" s="638"/>
      <c r="FB31" s="665"/>
      <c r="FC31" s="689"/>
      <c r="FD31" s="638"/>
      <c r="FE31" s="638"/>
      <c r="FF31" s="638"/>
      <c r="FG31" s="626"/>
      <c r="FH31" s="626">
        <v>16</v>
      </c>
      <c r="FI31" s="665"/>
      <c r="FJ31" s="677">
        <v>28</v>
      </c>
      <c r="FK31" s="626">
        <v>20</v>
      </c>
      <c r="FL31" s="626">
        <v>15</v>
      </c>
      <c r="FM31" s="626">
        <v>21</v>
      </c>
      <c r="FN31" s="638"/>
      <c r="FO31" s="693"/>
      <c r="FP31" s="694"/>
      <c r="FQ31" s="638"/>
      <c r="FR31" s="638"/>
      <c r="FS31" s="638"/>
      <c r="FT31" s="638"/>
      <c r="FU31" s="695"/>
      <c r="FV31" s="696"/>
      <c r="FW31" s="694"/>
      <c r="FX31" s="638"/>
      <c r="FY31" s="638"/>
      <c r="FZ31" s="638"/>
      <c r="GA31" s="638"/>
      <c r="GB31" s="638"/>
      <c r="GC31" s="638"/>
      <c r="GD31" s="692"/>
      <c r="GE31" s="638"/>
      <c r="GF31" s="638"/>
      <c r="GG31" s="638"/>
      <c r="GH31" s="638"/>
      <c r="GI31" s="638"/>
      <c r="GJ31" s="638"/>
      <c r="GK31" s="692"/>
      <c r="GL31" s="638"/>
      <c r="GM31" s="638"/>
      <c r="GN31" s="638"/>
      <c r="GO31" s="638"/>
      <c r="GP31" s="638"/>
      <c r="GQ31" s="638"/>
      <c r="GR31" s="692"/>
      <c r="GS31" s="638"/>
      <c r="GT31" s="638"/>
      <c r="GU31" s="638"/>
      <c r="GV31" s="638"/>
      <c r="GW31" s="638"/>
      <c r="GX31" s="638"/>
      <c r="GY31" s="697"/>
      <c r="GZ31" s="698"/>
      <c r="HA31" s="638"/>
      <c r="HB31" s="638"/>
      <c r="HC31" s="638"/>
      <c r="HD31" s="638"/>
      <c r="HE31" s="638"/>
      <c r="HF31" s="692"/>
      <c r="HG31" s="638"/>
      <c r="HH31" s="638"/>
      <c r="HI31" s="638"/>
      <c r="HJ31" s="638"/>
      <c r="HK31" s="638"/>
      <c r="HL31" s="638"/>
      <c r="HM31" s="692"/>
      <c r="HN31" s="638"/>
      <c r="HO31" s="638"/>
      <c r="HP31" s="638"/>
      <c r="HQ31" s="638"/>
      <c r="HR31" s="638"/>
      <c r="HS31" s="638"/>
      <c r="HT31" s="692"/>
      <c r="HU31" s="638"/>
      <c r="HV31" s="638"/>
      <c r="HW31" s="638"/>
      <c r="HX31" s="638"/>
      <c r="HY31" s="638"/>
      <c r="HZ31" s="638"/>
      <c r="IA31" s="692"/>
      <c r="IB31" s="648"/>
      <c r="IC31" s="648"/>
      <c r="ID31" s="653"/>
      <c r="IE31" s="654"/>
      <c r="IF31" s="655"/>
      <c r="IG31" s="655"/>
      <c r="IH31" s="692"/>
      <c r="II31" s="638"/>
      <c r="IJ31" s="638"/>
      <c r="IK31" s="638"/>
      <c r="IL31" s="638"/>
      <c r="IM31" s="638"/>
      <c r="IN31" s="638"/>
      <c r="IO31" s="692"/>
      <c r="IP31" s="638"/>
      <c r="IQ31" s="638"/>
      <c r="IR31" s="638"/>
      <c r="IS31" s="638"/>
      <c r="IT31" s="638"/>
      <c r="IU31" s="638"/>
      <c r="IV31" s="692"/>
      <c r="IW31" s="638"/>
      <c r="IX31" s="638"/>
      <c r="IY31" s="638"/>
      <c r="IZ31" s="638"/>
      <c r="JA31" s="638"/>
      <c r="JB31" s="638"/>
      <c r="JC31" s="692"/>
      <c r="JD31" s="638"/>
      <c r="JE31" s="638"/>
      <c r="JF31" s="638"/>
      <c r="JG31" s="638"/>
      <c r="JH31" s="638"/>
      <c r="JI31" s="626"/>
      <c r="JJ31" s="692"/>
      <c r="JK31" s="638"/>
      <c r="JL31" s="638"/>
      <c r="JM31" s="638"/>
      <c r="JN31" s="638"/>
      <c r="JO31" s="638"/>
      <c r="JP31" s="638"/>
      <c r="JQ31" s="692"/>
      <c r="JR31" s="638"/>
      <c r="JS31" s="638"/>
      <c r="JT31" s="638"/>
      <c r="JU31" s="638"/>
      <c r="JV31" s="638"/>
      <c r="JW31" s="638"/>
      <c r="JX31" s="692"/>
      <c r="JY31" s="638"/>
      <c r="JZ31" s="638"/>
      <c r="KA31" s="638"/>
      <c r="KB31" s="638"/>
      <c r="KC31" s="638"/>
      <c r="KD31" s="638"/>
      <c r="KE31" s="692"/>
      <c r="KF31" s="638"/>
      <c r="KG31" s="638"/>
      <c r="KH31" s="638"/>
      <c r="KI31" s="638"/>
      <c r="KJ31" s="638"/>
      <c r="KK31" s="699"/>
      <c r="KL31" s="692"/>
      <c r="KM31" s="638"/>
      <c r="KN31" s="638"/>
      <c r="KO31" s="638"/>
      <c r="KP31" s="638"/>
      <c r="KQ31" s="638"/>
      <c r="KR31" s="638"/>
      <c r="KS31" s="692"/>
      <c r="KT31" s="638"/>
      <c r="KU31" s="638"/>
      <c r="KV31" s="638"/>
      <c r="KW31" s="638"/>
      <c r="KX31" s="638"/>
      <c r="KY31" s="638"/>
      <c r="KZ31" s="692"/>
      <c r="LA31" s="638"/>
      <c r="LB31" s="638"/>
      <c r="LC31" s="638"/>
      <c r="LD31" s="638"/>
      <c r="LE31" s="638"/>
      <c r="LF31" s="638"/>
      <c r="LG31" s="692"/>
      <c r="LH31" s="638"/>
      <c r="LI31" s="638"/>
      <c r="LJ31" s="638"/>
      <c r="LK31" s="638"/>
      <c r="LL31" s="638"/>
      <c r="LM31" s="695"/>
      <c r="LN31" s="692"/>
      <c r="LO31" s="638"/>
      <c r="LP31" s="638"/>
      <c r="LQ31" s="638"/>
      <c r="LR31" s="638"/>
      <c r="LS31" s="638"/>
      <c r="LT31" s="638"/>
      <c r="LU31" s="692"/>
      <c r="LV31" s="638"/>
      <c r="LW31" s="638"/>
      <c r="LX31" s="638"/>
      <c r="LY31" s="638"/>
      <c r="LZ31" s="638"/>
      <c r="MA31" s="638"/>
      <c r="MB31" s="692"/>
      <c r="MC31" s="638"/>
      <c r="MD31" s="638"/>
      <c r="ME31" s="638"/>
      <c r="MF31" s="638"/>
      <c r="MG31" s="638"/>
      <c r="MH31" s="638"/>
      <c r="MI31" s="692"/>
      <c r="MJ31" s="638"/>
      <c r="MK31" s="638"/>
      <c r="ML31" s="638"/>
      <c r="MM31" s="638"/>
      <c r="MN31" s="638"/>
      <c r="MO31" s="638"/>
      <c r="MP31" s="692"/>
      <c r="MQ31" s="638"/>
      <c r="MR31" s="638"/>
      <c r="MS31" s="638"/>
      <c r="MT31" s="638"/>
    </row>
    <row r="32" spans="1:358" ht="18.899999999999999" hidden="1" customHeight="1" outlineLevel="1" thickTop="1" thickBot="1">
      <c r="A32" s="629">
        <v>1</v>
      </c>
      <c r="B32" s="629"/>
      <c r="C32" s="629"/>
      <c r="D32" s="630"/>
      <c r="E32" s="630"/>
      <c r="F32" s="631" t="s">
        <v>648</v>
      </c>
      <c r="G32" s="632">
        <f t="shared" si="3"/>
        <v>8</v>
      </c>
      <c r="H32" s="625"/>
      <c r="I32" s="626"/>
      <c r="J32" s="626"/>
      <c r="K32" s="626"/>
      <c r="L32" s="626"/>
      <c r="M32" s="626"/>
      <c r="N32" s="626"/>
      <c r="O32" s="626"/>
      <c r="P32" s="626"/>
      <c r="Q32" s="626"/>
      <c r="R32" s="626"/>
      <c r="S32" s="626"/>
      <c r="T32" s="626"/>
      <c r="U32" s="626"/>
      <c r="V32" s="626"/>
      <c r="W32" s="626"/>
      <c r="X32" s="626"/>
      <c r="Y32" s="626"/>
      <c r="Z32" s="626"/>
      <c r="AA32" s="626"/>
      <c r="AB32" s="626"/>
      <c r="AC32" s="626"/>
      <c r="AD32" s="626"/>
      <c r="AE32" s="626"/>
      <c r="AF32" s="626"/>
      <c r="AG32" s="626"/>
      <c r="AH32" s="626"/>
      <c r="AI32" s="626"/>
      <c r="AJ32" s="626"/>
      <c r="AK32" s="626"/>
      <c r="AL32" s="626"/>
      <c r="AM32" s="626"/>
      <c r="AN32" s="626"/>
      <c r="AO32" s="626"/>
      <c r="AP32" s="626"/>
      <c r="AQ32" s="626"/>
      <c r="AR32" s="626"/>
      <c r="AS32" s="626"/>
      <c r="AT32" s="626"/>
      <c r="AU32" s="626"/>
      <c r="AV32" s="626"/>
      <c r="AW32" s="626"/>
      <c r="AX32" s="626"/>
      <c r="AY32" s="626"/>
      <c r="AZ32" s="626"/>
      <c r="BA32" s="626"/>
      <c r="BB32" s="626"/>
      <c r="BC32" s="626"/>
      <c r="BD32" s="626"/>
      <c r="BE32" s="626"/>
      <c r="BF32" s="626"/>
      <c r="BG32" s="626"/>
      <c r="BH32" s="626"/>
      <c r="BI32" s="626"/>
      <c r="BJ32" s="626"/>
      <c r="BK32" s="626"/>
      <c r="BL32" s="626"/>
      <c r="BM32" s="626"/>
      <c r="BN32" s="626"/>
      <c r="BO32" s="626"/>
      <c r="BP32" s="626"/>
      <c r="BQ32" s="626"/>
      <c r="BR32" s="626"/>
      <c r="BS32" s="626"/>
      <c r="BT32" s="626"/>
      <c r="BU32" s="626"/>
      <c r="BV32" s="626"/>
      <c r="BW32" s="626"/>
      <c r="BX32" s="626"/>
      <c r="BY32" s="626"/>
      <c r="BZ32" s="626"/>
      <c r="CA32" s="626"/>
      <c r="CB32" s="626"/>
      <c r="CC32" s="626"/>
      <c r="CD32" s="626"/>
      <c r="CE32" s="626"/>
      <c r="CF32" s="626"/>
      <c r="CG32" s="626"/>
      <c r="CH32" s="626"/>
      <c r="CI32" s="626"/>
      <c r="CJ32" s="626"/>
      <c r="CK32" s="626"/>
      <c r="CL32" s="626"/>
      <c r="CM32" s="626"/>
      <c r="CN32" s="626"/>
      <c r="CO32" s="626"/>
      <c r="CP32" s="626"/>
      <c r="CQ32" s="626"/>
      <c r="CR32" s="626"/>
      <c r="CS32" s="626"/>
      <c r="CT32" s="626"/>
      <c r="CU32" s="626"/>
      <c r="CV32" s="626"/>
      <c r="CW32" s="626"/>
      <c r="CX32" s="633"/>
      <c r="CY32" s="626"/>
      <c r="CZ32" s="626"/>
      <c r="DA32" s="626"/>
      <c r="DB32" s="626"/>
      <c r="DC32" s="626"/>
      <c r="DD32" s="626"/>
      <c r="DE32" s="633"/>
      <c r="DF32" s="626"/>
      <c r="DG32" s="626"/>
      <c r="DH32" s="626"/>
      <c r="DI32" s="626"/>
      <c r="DJ32" s="626"/>
      <c r="DK32" s="626"/>
      <c r="DL32" s="633"/>
      <c r="DM32" s="626"/>
      <c r="DN32" s="626"/>
      <c r="DO32" s="626"/>
      <c r="DP32" s="626"/>
      <c r="DQ32" s="626"/>
      <c r="DR32" s="626"/>
      <c r="DS32" s="633"/>
      <c r="DT32" s="626"/>
      <c r="DU32" s="626"/>
      <c r="DV32" s="626"/>
      <c r="DW32" s="626"/>
      <c r="DX32" s="626"/>
      <c r="DY32" s="626"/>
      <c r="DZ32" s="633"/>
      <c r="EA32" s="626"/>
      <c r="EB32" s="626"/>
      <c r="EC32" s="626"/>
      <c r="ED32" s="626"/>
      <c r="EE32" s="626"/>
      <c r="EF32" s="626"/>
      <c r="EG32" s="633"/>
      <c r="EH32" s="626"/>
      <c r="EI32" s="626"/>
      <c r="EJ32" s="638"/>
      <c r="EK32" s="626"/>
      <c r="EL32" s="626"/>
      <c r="EM32" s="626"/>
      <c r="EN32" s="633"/>
      <c r="EO32" s="626"/>
      <c r="EP32" s="626"/>
      <c r="EQ32" s="626"/>
      <c r="ER32" s="626"/>
      <c r="ES32" s="626"/>
      <c r="ET32" s="626"/>
      <c r="EU32" s="633"/>
      <c r="EV32" s="626"/>
      <c r="EW32" s="648"/>
      <c r="EX32" s="648"/>
      <c r="EY32" s="648"/>
      <c r="EZ32" s="648"/>
      <c r="FA32" s="626"/>
      <c r="FB32" s="665"/>
      <c r="FC32" s="700"/>
      <c r="FD32" s="701"/>
      <c r="FE32" s="701"/>
      <c r="FF32" s="701"/>
      <c r="FG32" s="701"/>
      <c r="FH32" s="701"/>
      <c r="FI32" s="702"/>
      <c r="FJ32" s="703"/>
      <c r="FK32" s="704"/>
      <c r="FL32" s="704"/>
      <c r="FM32" s="705"/>
      <c r="FN32" s="704"/>
      <c r="FO32" s="706"/>
      <c r="FP32" s="707"/>
      <c r="FQ32" s="701"/>
      <c r="FR32" s="708"/>
      <c r="FS32" s="701"/>
      <c r="FT32" s="701"/>
      <c r="FU32" s="709"/>
      <c r="FV32" s="710">
        <v>8</v>
      </c>
      <c r="FW32" s="686" t="s">
        <v>681</v>
      </c>
      <c r="FX32" s="626"/>
      <c r="FY32" s="626"/>
      <c r="FZ32" s="626"/>
      <c r="GA32" s="626"/>
      <c r="GB32" s="626"/>
      <c r="GC32" s="626"/>
      <c r="GD32" s="633"/>
      <c r="GE32" s="626"/>
      <c r="GF32" s="626"/>
      <c r="GG32" s="626"/>
      <c r="GH32" s="626"/>
      <c r="GI32" s="626"/>
      <c r="GJ32" s="626"/>
      <c r="GK32" s="633"/>
      <c r="GL32" s="626"/>
      <c r="GM32" s="626"/>
      <c r="GN32" s="626"/>
      <c r="GO32" s="626"/>
      <c r="GP32" s="626"/>
      <c r="GQ32" s="626"/>
      <c r="GR32" s="633"/>
      <c r="GS32" s="626"/>
      <c r="GT32" s="626"/>
      <c r="GU32" s="626"/>
      <c r="GV32" s="626"/>
      <c r="GW32" s="626"/>
      <c r="GX32" s="626"/>
      <c r="GY32" s="634"/>
      <c r="GZ32" s="625"/>
      <c r="HA32" s="626"/>
      <c r="HB32" s="626"/>
      <c r="HC32" s="626"/>
      <c r="HD32" s="626"/>
      <c r="HE32" s="626"/>
      <c r="HF32" s="633"/>
      <c r="HG32" s="626"/>
      <c r="HH32" s="626"/>
      <c r="HI32" s="626"/>
      <c r="HJ32" s="626"/>
      <c r="HK32" s="626"/>
      <c r="HL32" s="626"/>
      <c r="HM32" s="633"/>
      <c r="HN32" s="626"/>
      <c r="HO32" s="626"/>
      <c r="HP32" s="626"/>
      <c r="HQ32" s="626"/>
      <c r="HR32" s="626"/>
      <c r="HS32" s="626"/>
      <c r="HT32" s="633"/>
      <c r="HU32" s="626"/>
      <c r="HV32" s="626"/>
      <c r="HW32" s="626"/>
      <c r="HX32" s="626"/>
      <c r="HY32" s="626"/>
      <c r="HZ32" s="626"/>
      <c r="IA32" s="633"/>
      <c r="IB32" s="648"/>
      <c r="IC32" s="648"/>
      <c r="ID32" s="653"/>
      <c r="IE32" s="654"/>
      <c r="IF32" s="655"/>
      <c r="IG32" s="655"/>
      <c r="IH32" s="633"/>
      <c r="II32" s="626"/>
      <c r="IJ32" s="626"/>
      <c r="IK32" s="626"/>
      <c r="IL32" s="626"/>
      <c r="IM32" s="626"/>
      <c r="IN32" s="626"/>
      <c r="IO32" s="633"/>
      <c r="IP32" s="626"/>
      <c r="IQ32" s="626"/>
      <c r="IR32" s="626"/>
      <c r="IS32" s="626"/>
      <c r="IT32" s="626"/>
      <c r="IU32" s="626"/>
      <c r="IV32" s="633"/>
      <c r="IW32" s="626"/>
      <c r="IX32" s="626"/>
      <c r="IY32" s="626"/>
      <c r="IZ32" s="626"/>
      <c r="JA32" s="626"/>
      <c r="JB32" s="626"/>
      <c r="JC32" s="633"/>
      <c r="JD32" s="626"/>
      <c r="JE32" s="626"/>
      <c r="JF32" s="626"/>
      <c r="JG32" s="626"/>
      <c r="JH32" s="626"/>
      <c r="JI32" s="626"/>
      <c r="JJ32" s="633"/>
      <c r="JK32" s="626"/>
      <c r="JL32" s="626"/>
      <c r="JM32" s="626"/>
      <c r="JN32" s="626"/>
      <c r="JO32" s="626"/>
      <c r="JP32" s="626"/>
      <c r="JQ32" s="633"/>
      <c r="JR32" s="626"/>
      <c r="JS32" s="626"/>
      <c r="JT32" s="626"/>
      <c r="JU32" s="626"/>
      <c r="JV32" s="626"/>
      <c r="JW32" s="626"/>
      <c r="JX32" s="633"/>
      <c r="JY32" s="626"/>
      <c r="JZ32" s="626"/>
      <c r="KA32" s="626"/>
      <c r="KB32" s="626"/>
      <c r="KC32" s="626"/>
      <c r="KD32" s="626"/>
      <c r="KE32" s="633"/>
      <c r="KF32" s="626"/>
      <c r="KG32" s="626"/>
      <c r="KH32" s="626"/>
      <c r="KI32" s="626"/>
      <c r="KJ32" s="626"/>
      <c r="KK32" s="628"/>
      <c r="KL32" s="633"/>
      <c r="KM32" s="626"/>
      <c r="KN32" s="626"/>
      <c r="KO32" s="626"/>
      <c r="KP32" s="626"/>
      <c r="KQ32" s="626"/>
      <c r="KR32" s="626"/>
      <c r="KS32" s="633"/>
      <c r="KT32" s="626"/>
      <c r="KU32" s="626"/>
      <c r="KV32" s="626"/>
      <c r="KW32" s="626"/>
      <c r="KX32" s="626"/>
      <c r="KY32" s="626"/>
      <c r="KZ32" s="633"/>
      <c r="LA32" s="626"/>
      <c r="LB32" s="626"/>
      <c r="LC32" s="626"/>
      <c r="LD32" s="626"/>
      <c r="LE32" s="626"/>
      <c r="LF32" s="626"/>
      <c r="LG32" s="633"/>
      <c r="LH32" s="626"/>
      <c r="LI32" s="626"/>
      <c r="LJ32" s="626"/>
      <c r="LK32" s="626"/>
      <c r="LL32" s="626"/>
      <c r="LM32" s="627"/>
      <c r="LN32" s="633"/>
      <c r="LO32" s="626"/>
      <c r="LP32" s="626"/>
      <c r="LQ32" s="626"/>
      <c r="LR32" s="626"/>
      <c r="LS32" s="626"/>
      <c r="LT32" s="626"/>
      <c r="LU32" s="633"/>
      <c r="LV32" s="626"/>
      <c r="LW32" s="626"/>
      <c r="LX32" s="626"/>
      <c r="LY32" s="626"/>
      <c r="LZ32" s="626"/>
      <c r="MA32" s="626"/>
      <c r="MB32" s="633"/>
      <c r="MC32" s="626"/>
      <c r="MD32" s="626"/>
      <c r="ME32" s="626"/>
      <c r="MF32" s="626"/>
      <c r="MG32" s="626"/>
      <c r="MH32" s="626"/>
      <c r="MI32" s="633"/>
      <c r="MJ32" s="626"/>
      <c r="MK32" s="626"/>
      <c r="ML32" s="626"/>
      <c r="MM32" s="626"/>
      <c r="MN32" s="626"/>
      <c r="MO32" s="626"/>
      <c r="MP32" s="633"/>
      <c r="MQ32" s="626"/>
      <c r="MR32" s="626"/>
      <c r="MS32" s="626"/>
      <c r="MT32" s="626"/>
    </row>
    <row r="33" spans="1:358" ht="18.899999999999999" hidden="1" customHeight="1" outlineLevel="1" thickBot="1">
      <c r="A33" s="629">
        <v>1</v>
      </c>
      <c r="B33" s="629">
        <v>19</v>
      </c>
      <c r="C33" s="691">
        <v>26</v>
      </c>
      <c r="D33" s="711" t="s">
        <v>692</v>
      </c>
      <c r="E33" s="711" t="s">
        <v>649</v>
      </c>
      <c r="F33" s="631" t="s">
        <v>693</v>
      </c>
      <c r="G33" s="632">
        <f t="shared" si="3"/>
        <v>75</v>
      </c>
      <c r="H33" s="625"/>
      <c r="I33" s="626"/>
      <c r="J33" s="626"/>
      <c r="K33" s="626"/>
      <c r="L33" s="626"/>
      <c r="M33" s="626"/>
      <c r="N33" s="626"/>
      <c r="O33" s="626"/>
      <c r="P33" s="626"/>
      <c r="Q33" s="626"/>
      <c r="R33" s="626"/>
      <c r="S33" s="626"/>
      <c r="T33" s="626"/>
      <c r="U33" s="626"/>
      <c r="V33" s="626"/>
      <c r="W33" s="626"/>
      <c r="X33" s="626"/>
      <c r="Y33" s="626"/>
      <c r="Z33" s="626"/>
      <c r="AA33" s="626"/>
      <c r="AB33" s="626"/>
      <c r="AC33" s="626"/>
      <c r="AD33" s="626"/>
      <c r="AE33" s="626"/>
      <c r="AF33" s="626"/>
      <c r="AG33" s="626"/>
      <c r="AH33" s="626"/>
      <c r="AI33" s="626"/>
      <c r="AJ33" s="626"/>
      <c r="AK33" s="626"/>
      <c r="AL33" s="626"/>
      <c r="AM33" s="626"/>
      <c r="AN33" s="626"/>
      <c r="AO33" s="626"/>
      <c r="AP33" s="626"/>
      <c r="AQ33" s="626"/>
      <c r="AR33" s="626"/>
      <c r="AS33" s="626"/>
      <c r="AT33" s="626"/>
      <c r="AU33" s="626"/>
      <c r="AV33" s="626"/>
      <c r="AW33" s="626"/>
      <c r="AX33" s="626"/>
      <c r="AY33" s="626"/>
      <c r="AZ33" s="626"/>
      <c r="BA33" s="626"/>
      <c r="BB33" s="626"/>
      <c r="BC33" s="626"/>
      <c r="BD33" s="626"/>
      <c r="BE33" s="626"/>
      <c r="BF33" s="626"/>
      <c r="BG33" s="626"/>
      <c r="BH33" s="626"/>
      <c r="BI33" s="626"/>
      <c r="BJ33" s="626"/>
      <c r="BK33" s="626"/>
      <c r="BL33" s="626"/>
      <c r="BM33" s="626"/>
      <c r="BN33" s="626"/>
      <c r="BO33" s="626"/>
      <c r="BP33" s="626"/>
      <c r="BQ33" s="626"/>
      <c r="BR33" s="626"/>
      <c r="BS33" s="626"/>
      <c r="BT33" s="626"/>
      <c r="BU33" s="626"/>
      <c r="BV33" s="626"/>
      <c r="BW33" s="626"/>
      <c r="BX33" s="626"/>
      <c r="BY33" s="626"/>
      <c r="BZ33" s="626"/>
      <c r="CA33" s="626"/>
      <c r="CB33" s="626"/>
      <c r="CC33" s="626"/>
      <c r="CD33" s="626"/>
      <c r="CE33" s="626"/>
      <c r="CF33" s="626"/>
      <c r="CG33" s="626"/>
      <c r="CH33" s="626"/>
      <c r="CI33" s="626"/>
      <c r="CJ33" s="626"/>
      <c r="CK33" s="626"/>
      <c r="CL33" s="626"/>
      <c r="CM33" s="626"/>
      <c r="CN33" s="626"/>
      <c r="CO33" s="626"/>
      <c r="CP33" s="626"/>
      <c r="CQ33" s="626"/>
      <c r="CR33" s="626"/>
      <c r="CS33" s="626"/>
      <c r="CT33" s="626"/>
      <c r="CU33" s="626"/>
      <c r="CV33" s="626"/>
      <c r="CW33" s="626"/>
      <c r="CX33" s="633"/>
      <c r="CY33" s="626"/>
      <c r="CZ33" s="626"/>
      <c r="DA33" s="626"/>
      <c r="DB33" s="626"/>
      <c r="DC33" s="626"/>
      <c r="DD33" s="626"/>
      <c r="DE33" s="633"/>
      <c r="DF33" s="626"/>
      <c r="DG33" s="626"/>
      <c r="DH33" s="626"/>
      <c r="DI33" s="626"/>
      <c r="DJ33" s="626"/>
      <c r="DK33" s="626"/>
      <c r="DL33" s="633"/>
      <c r="DM33" s="626"/>
      <c r="DN33" s="626"/>
      <c r="DO33" s="626"/>
      <c r="DP33" s="626"/>
      <c r="DQ33" s="626"/>
      <c r="DR33" s="626"/>
      <c r="DS33" s="633"/>
      <c r="DT33" s="626"/>
      <c r="DU33" s="626"/>
      <c r="DV33" s="626"/>
      <c r="DW33" s="626"/>
      <c r="DX33" s="626"/>
      <c r="DY33" s="626"/>
      <c r="DZ33" s="633"/>
      <c r="EA33" s="626"/>
      <c r="EB33" s="626"/>
      <c r="EC33" s="626"/>
      <c r="ED33" s="626"/>
      <c r="EE33" s="626"/>
      <c r="EF33" s="626"/>
      <c r="EG33" s="633"/>
      <c r="EH33" s="626"/>
      <c r="EI33" s="626"/>
      <c r="EJ33" s="638"/>
      <c r="EK33" s="626"/>
      <c r="EL33" s="626"/>
      <c r="EM33" s="626"/>
      <c r="EN33" s="633"/>
      <c r="EO33" s="626"/>
      <c r="EP33" s="626"/>
      <c r="EQ33" s="626"/>
      <c r="ER33" s="626"/>
      <c r="ES33" s="626"/>
      <c r="ET33" s="626"/>
      <c r="EU33" s="633"/>
      <c r="EV33" s="626"/>
      <c r="EW33" s="648"/>
      <c r="EX33" s="648"/>
      <c r="EY33" s="648"/>
      <c r="EZ33" s="626"/>
      <c r="FA33" s="626"/>
      <c r="FB33" s="633"/>
      <c r="FC33" s="648"/>
      <c r="FD33" s="648"/>
      <c r="FE33" s="648"/>
      <c r="FF33" s="648"/>
      <c r="FG33" s="648"/>
      <c r="FH33" s="648"/>
      <c r="FI33" s="646"/>
      <c r="FJ33" s="648"/>
      <c r="FK33" s="648"/>
      <c r="FL33" s="648"/>
      <c r="FM33" s="648"/>
      <c r="FN33" s="648"/>
      <c r="FO33" s="648"/>
      <c r="FP33" s="646"/>
      <c r="FQ33" s="648"/>
      <c r="FR33" s="648"/>
      <c r="FS33" s="648"/>
      <c r="FT33" s="648"/>
      <c r="FU33" s="650"/>
      <c r="FV33" s="651"/>
      <c r="FW33" s="633"/>
      <c r="FX33" s="626">
        <v>0</v>
      </c>
      <c r="FY33" s="626">
        <v>11</v>
      </c>
      <c r="FZ33" s="626">
        <v>19</v>
      </c>
      <c r="GA33" s="626">
        <v>35</v>
      </c>
      <c r="GB33" s="626">
        <v>10</v>
      </c>
      <c r="GC33" s="626"/>
      <c r="GD33" s="633"/>
      <c r="GE33" s="626"/>
      <c r="GF33" s="626"/>
      <c r="GG33" s="626"/>
      <c r="GH33" s="626"/>
      <c r="GI33" s="626"/>
      <c r="GJ33" s="626"/>
      <c r="GK33" s="633"/>
      <c r="GL33" s="626"/>
      <c r="GM33" s="626"/>
      <c r="GN33" s="626"/>
      <c r="GO33" s="626"/>
      <c r="GP33" s="626"/>
      <c r="GQ33" s="626"/>
      <c r="GR33" s="633"/>
      <c r="GS33" s="626"/>
      <c r="GT33" s="626"/>
      <c r="GU33" s="626"/>
      <c r="GV33" s="626"/>
      <c r="GW33" s="626"/>
      <c r="GX33" s="626"/>
      <c r="GY33" s="634"/>
      <c r="GZ33" s="625"/>
      <c r="HA33" s="626"/>
      <c r="HB33" s="626"/>
      <c r="HC33" s="626"/>
      <c r="HD33" s="626"/>
      <c r="HE33" s="626"/>
      <c r="HF33" s="633"/>
      <c r="HG33" s="626"/>
      <c r="HH33" s="626"/>
      <c r="HI33" s="626"/>
      <c r="HJ33" s="626"/>
      <c r="HK33" s="626"/>
      <c r="HL33" s="626"/>
      <c r="HM33" s="633"/>
      <c r="HN33" s="626"/>
      <c r="HO33" s="626"/>
      <c r="HP33" s="626"/>
      <c r="HQ33" s="626"/>
      <c r="HR33" s="626"/>
      <c r="HS33" s="626"/>
      <c r="HT33" s="633"/>
      <c r="HU33" s="626"/>
      <c r="HV33" s="626"/>
      <c r="HW33" s="626"/>
      <c r="HX33" s="626"/>
      <c r="HY33" s="626"/>
      <c r="HZ33" s="626"/>
      <c r="IA33" s="633"/>
      <c r="IB33" s="648"/>
      <c r="IC33" s="648"/>
      <c r="ID33" s="653"/>
      <c r="IE33" s="654"/>
      <c r="IF33" s="655"/>
      <c r="IG33" s="655"/>
      <c r="IH33" s="633"/>
      <c r="II33" s="626"/>
      <c r="IJ33" s="626"/>
      <c r="IK33" s="626"/>
      <c r="IL33" s="626"/>
      <c r="IM33" s="626"/>
      <c r="IN33" s="626"/>
      <c r="IO33" s="633"/>
      <c r="IP33" s="626"/>
      <c r="IQ33" s="626"/>
      <c r="IR33" s="626"/>
      <c r="IS33" s="626"/>
      <c r="IT33" s="626"/>
      <c r="IU33" s="626"/>
      <c r="IV33" s="633"/>
      <c r="IW33" s="626"/>
      <c r="IX33" s="626"/>
      <c r="IY33" s="626"/>
      <c r="IZ33" s="626"/>
      <c r="JA33" s="626"/>
      <c r="JB33" s="626"/>
      <c r="JC33" s="633"/>
      <c r="JD33" s="626"/>
      <c r="JE33" s="626"/>
      <c r="JF33" s="626"/>
      <c r="JG33" s="626"/>
      <c r="JH33" s="626"/>
      <c r="JI33" s="626"/>
      <c r="JJ33" s="633"/>
      <c r="JK33" s="626"/>
      <c r="JL33" s="626"/>
      <c r="JM33" s="626"/>
      <c r="JN33" s="626"/>
      <c r="JO33" s="626"/>
      <c r="JP33" s="626"/>
      <c r="JQ33" s="633"/>
      <c r="JR33" s="626"/>
      <c r="JS33" s="626"/>
      <c r="JT33" s="626"/>
      <c r="JU33" s="626"/>
      <c r="JV33" s="626"/>
      <c r="JW33" s="626"/>
      <c r="JX33" s="633"/>
      <c r="JY33" s="626"/>
      <c r="JZ33" s="626"/>
      <c r="KA33" s="626"/>
      <c r="KB33" s="626"/>
      <c r="KC33" s="626"/>
      <c r="KD33" s="626"/>
      <c r="KE33" s="633"/>
      <c r="KF33" s="626"/>
      <c r="KG33" s="626"/>
      <c r="KH33" s="626"/>
      <c r="KI33" s="626"/>
      <c r="KJ33" s="626"/>
      <c r="KK33" s="628"/>
      <c r="KL33" s="633"/>
      <c r="KM33" s="626"/>
      <c r="KN33" s="626"/>
      <c r="KO33" s="626"/>
      <c r="KP33" s="626"/>
      <c r="KQ33" s="626"/>
      <c r="KR33" s="626"/>
      <c r="KS33" s="633"/>
      <c r="KT33" s="626"/>
      <c r="KU33" s="626"/>
      <c r="KV33" s="626"/>
      <c r="KW33" s="626"/>
      <c r="KX33" s="626"/>
      <c r="KY33" s="626"/>
      <c r="KZ33" s="633"/>
      <c r="LA33" s="626"/>
      <c r="LB33" s="626"/>
      <c r="LC33" s="626"/>
      <c r="LD33" s="626"/>
      <c r="LE33" s="626"/>
      <c r="LF33" s="626"/>
      <c r="LG33" s="633"/>
      <c r="LH33" s="626"/>
      <c r="LI33" s="626"/>
      <c r="LJ33" s="626"/>
      <c r="LK33" s="626"/>
      <c r="LL33" s="626"/>
      <c r="LM33" s="627"/>
      <c r="LN33" s="633"/>
      <c r="LO33" s="626"/>
      <c r="LP33" s="626"/>
      <c r="LQ33" s="626"/>
      <c r="LR33" s="626"/>
      <c r="LS33" s="626"/>
      <c r="LT33" s="626"/>
      <c r="LU33" s="633"/>
      <c r="LV33" s="626"/>
      <c r="LW33" s="626"/>
      <c r="LX33" s="626"/>
      <c r="LY33" s="626"/>
      <c r="LZ33" s="626"/>
      <c r="MA33" s="626"/>
      <c r="MB33" s="633"/>
      <c r="MC33" s="626"/>
      <c r="MD33" s="626"/>
      <c r="ME33" s="626"/>
      <c r="MF33" s="626"/>
      <c r="MG33" s="626"/>
      <c r="MH33" s="626"/>
      <c r="MI33" s="633"/>
      <c r="MJ33" s="626"/>
      <c r="MK33" s="626"/>
      <c r="ML33" s="626"/>
      <c r="MM33" s="626"/>
      <c r="MN33" s="626"/>
      <c r="MO33" s="626"/>
      <c r="MP33" s="633"/>
      <c r="MQ33" s="626"/>
      <c r="MR33" s="626"/>
      <c r="MS33" s="626"/>
      <c r="MT33" s="626"/>
    </row>
    <row r="34" spans="1:358" ht="18.899999999999999" hidden="1" customHeight="1" outlineLevel="1" thickTop="1" thickBot="1">
      <c r="A34" s="629">
        <v>1</v>
      </c>
      <c r="B34" s="629"/>
      <c r="C34" s="629"/>
      <c r="D34" s="630"/>
      <c r="E34" s="630"/>
      <c r="F34" s="631" t="s">
        <v>648</v>
      </c>
      <c r="G34" s="632">
        <f t="shared" si="3"/>
        <v>7</v>
      </c>
      <c r="H34" s="625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26"/>
      <c r="AB34" s="626"/>
      <c r="AC34" s="626"/>
      <c r="AD34" s="626"/>
      <c r="AE34" s="626"/>
      <c r="AF34" s="626"/>
      <c r="AG34" s="626"/>
      <c r="AH34" s="626"/>
      <c r="AI34" s="626"/>
      <c r="AJ34" s="626"/>
      <c r="AK34" s="626"/>
      <c r="AL34" s="626"/>
      <c r="AM34" s="626"/>
      <c r="AN34" s="626"/>
      <c r="AO34" s="626"/>
      <c r="AP34" s="626"/>
      <c r="AQ34" s="626"/>
      <c r="AR34" s="626"/>
      <c r="AS34" s="626"/>
      <c r="AT34" s="626"/>
      <c r="AU34" s="626"/>
      <c r="AV34" s="626"/>
      <c r="AW34" s="626"/>
      <c r="AX34" s="626"/>
      <c r="AY34" s="626"/>
      <c r="AZ34" s="626"/>
      <c r="BA34" s="626"/>
      <c r="BB34" s="626"/>
      <c r="BC34" s="626"/>
      <c r="BD34" s="626"/>
      <c r="BE34" s="626"/>
      <c r="BF34" s="626"/>
      <c r="BG34" s="626"/>
      <c r="BH34" s="626"/>
      <c r="BI34" s="626"/>
      <c r="BJ34" s="626"/>
      <c r="BK34" s="626"/>
      <c r="BL34" s="626"/>
      <c r="BM34" s="626"/>
      <c r="BN34" s="626"/>
      <c r="BO34" s="626"/>
      <c r="BP34" s="626"/>
      <c r="BQ34" s="626"/>
      <c r="BR34" s="626"/>
      <c r="BS34" s="626"/>
      <c r="BT34" s="626"/>
      <c r="BU34" s="626"/>
      <c r="BV34" s="626"/>
      <c r="BW34" s="626"/>
      <c r="BX34" s="626"/>
      <c r="BY34" s="626"/>
      <c r="BZ34" s="626"/>
      <c r="CA34" s="626"/>
      <c r="CB34" s="626"/>
      <c r="CC34" s="626"/>
      <c r="CD34" s="626"/>
      <c r="CE34" s="626"/>
      <c r="CF34" s="626"/>
      <c r="CG34" s="626"/>
      <c r="CH34" s="626"/>
      <c r="CI34" s="626"/>
      <c r="CJ34" s="626"/>
      <c r="CK34" s="626"/>
      <c r="CL34" s="626"/>
      <c r="CM34" s="626"/>
      <c r="CN34" s="626"/>
      <c r="CO34" s="626"/>
      <c r="CP34" s="626"/>
      <c r="CQ34" s="626"/>
      <c r="CR34" s="626"/>
      <c r="CS34" s="626"/>
      <c r="CT34" s="626"/>
      <c r="CU34" s="626"/>
      <c r="CV34" s="626"/>
      <c r="CW34" s="626"/>
      <c r="CX34" s="633"/>
      <c r="CY34" s="626"/>
      <c r="CZ34" s="626"/>
      <c r="DA34" s="626"/>
      <c r="DB34" s="626"/>
      <c r="DC34" s="626"/>
      <c r="DD34" s="626"/>
      <c r="DE34" s="633"/>
      <c r="DF34" s="626"/>
      <c r="DG34" s="626"/>
      <c r="DH34" s="626"/>
      <c r="DI34" s="626"/>
      <c r="DJ34" s="626"/>
      <c r="DK34" s="626"/>
      <c r="DL34" s="633"/>
      <c r="DM34" s="626"/>
      <c r="DN34" s="626"/>
      <c r="DO34" s="626"/>
      <c r="DP34" s="626"/>
      <c r="DQ34" s="626"/>
      <c r="DR34" s="626"/>
      <c r="DS34" s="633"/>
      <c r="DT34" s="626"/>
      <c r="DU34" s="626"/>
      <c r="DV34" s="626"/>
      <c r="DW34" s="626"/>
      <c r="DX34" s="626"/>
      <c r="DY34" s="626"/>
      <c r="DZ34" s="633"/>
      <c r="EA34" s="626"/>
      <c r="EB34" s="626"/>
      <c r="EC34" s="626"/>
      <c r="ED34" s="626"/>
      <c r="EE34" s="626"/>
      <c r="EF34" s="626"/>
      <c r="EG34" s="633"/>
      <c r="EH34" s="626"/>
      <c r="EI34" s="626"/>
      <c r="EJ34" s="626"/>
      <c r="EK34" s="626"/>
      <c r="EL34" s="626"/>
      <c r="EM34" s="626"/>
      <c r="EN34" s="633"/>
      <c r="EO34" s="626"/>
      <c r="EP34" s="626"/>
      <c r="EQ34" s="626"/>
      <c r="ER34" s="626"/>
      <c r="ES34" s="626"/>
      <c r="ET34" s="626"/>
      <c r="EU34" s="633"/>
      <c r="EV34" s="626"/>
      <c r="EW34" s="648"/>
      <c r="EX34" s="648"/>
      <c r="EY34" s="648"/>
      <c r="EZ34" s="626"/>
      <c r="FA34" s="626"/>
      <c r="FB34" s="633"/>
      <c r="FC34" s="626"/>
      <c r="FD34" s="626"/>
      <c r="FE34" s="626"/>
      <c r="FF34" s="626"/>
      <c r="FG34" s="626"/>
      <c r="FH34" s="626"/>
      <c r="FI34" s="633"/>
      <c r="FJ34" s="626"/>
      <c r="FK34" s="626"/>
      <c r="FL34" s="626"/>
      <c r="FM34" s="626"/>
      <c r="FN34" s="626"/>
      <c r="FO34" s="626"/>
      <c r="FP34" s="633"/>
      <c r="FQ34" s="626"/>
      <c r="FR34" s="626"/>
      <c r="FS34" s="626"/>
      <c r="FT34" s="626"/>
      <c r="FU34" s="627"/>
      <c r="FV34" s="625"/>
      <c r="FW34" s="633"/>
      <c r="FX34" s="626"/>
      <c r="FY34" s="626"/>
      <c r="FZ34" s="626"/>
      <c r="GA34" s="626"/>
      <c r="GB34" s="626"/>
      <c r="GC34" s="626"/>
      <c r="GD34" s="633"/>
      <c r="GE34" s="626"/>
      <c r="GF34" s="626"/>
      <c r="GG34" s="626"/>
      <c r="GH34" s="626"/>
      <c r="GI34" s="626"/>
      <c r="GJ34" s="626"/>
      <c r="GK34" s="633"/>
      <c r="GL34" s="626"/>
      <c r="GM34" s="626"/>
      <c r="GN34" s="626"/>
      <c r="GO34" s="626"/>
      <c r="GP34" s="626"/>
      <c r="GR34" s="633"/>
      <c r="GS34" s="626"/>
      <c r="GT34" s="685">
        <v>7</v>
      </c>
      <c r="GU34" s="682" t="s">
        <v>694</v>
      </c>
      <c r="GV34" s="643"/>
      <c r="GW34" s="712"/>
      <c r="GX34" s="626"/>
      <c r="GY34" s="634"/>
      <c r="GZ34" s="625"/>
      <c r="HA34" s="626"/>
      <c r="HB34" s="626"/>
      <c r="HC34" s="626"/>
      <c r="HD34" s="626"/>
      <c r="HE34" s="626"/>
      <c r="HF34" s="633"/>
      <c r="HG34" s="626"/>
      <c r="HH34" s="626"/>
      <c r="HI34" s="626"/>
      <c r="HJ34" s="626"/>
      <c r="HK34" s="626"/>
      <c r="HL34" s="626"/>
      <c r="HM34" s="633"/>
      <c r="HN34" s="626"/>
      <c r="HO34" s="626"/>
      <c r="HP34" s="626"/>
      <c r="HQ34" s="626"/>
      <c r="HR34" s="626"/>
      <c r="HS34" s="626"/>
      <c r="HT34" s="633"/>
      <c r="HU34" s="626"/>
      <c r="HV34" s="626"/>
      <c r="HW34" s="626"/>
      <c r="HX34" s="626"/>
      <c r="HY34" s="626"/>
      <c r="HZ34" s="626"/>
      <c r="IA34" s="633"/>
      <c r="IB34" s="648"/>
      <c r="IC34" s="648"/>
      <c r="ID34" s="653"/>
      <c r="IE34" s="654"/>
      <c r="IF34" s="655"/>
      <c r="IG34" s="655"/>
      <c r="IH34" s="633"/>
      <c r="II34" s="626"/>
      <c r="IJ34" s="626"/>
      <c r="IK34" s="626"/>
      <c r="IL34" s="626"/>
      <c r="IM34" s="626"/>
      <c r="IN34" s="626"/>
      <c r="IO34" s="633"/>
      <c r="IP34" s="626"/>
      <c r="IQ34" s="626"/>
      <c r="IR34" s="626"/>
      <c r="IS34" s="626"/>
      <c r="IT34" s="626"/>
      <c r="IU34" s="626"/>
      <c r="IV34" s="633"/>
      <c r="IW34" s="626"/>
      <c r="IX34" s="626"/>
      <c r="IY34" s="626"/>
      <c r="IZ34" s="626"/>
      <c r="JA34" s="626"/>
      <c r="JB34" s="626"/>
      <c r="JC34" s="633"/>
      <c r="JD34" s="626"/>
      <c r="JE34" s="626"/>
      <c r="JF34" s="626"/>
      <c r="JG34" s="626"/>
      <c r="JH34" s="626"/>
      <c r="JI34" s="626"/>
      <c r="JJ34" s="633"/>
      <c r="JK34" s="626"/>
      <c r="JL34" s="626"/>
      <c r="JM34" s="626"/>
      <c r="JN34" s="626"/>
      <c r="JO34" s="626"/>
      <c r="JP34" s="626"/>
      <c r="JQ34" s="633"/>
      <c r="JR34" s="626"/>
      <c r="JS34" s="626"/>
      <c r="JT34" s="626"/>
      <c r="JU34" s="626"/>
      <c r="JV34" s="626"/>
      <c r="JW34" s="626"/>
      <c r="JX34" s="633"/>
      <c r="JY34" s="626"/>
      <c r="JZ34" s="626"/>
      <c r="KA34" s="626"/>
      <c r="KB34" s="626"/>
      <c r="KC34" s="626"/>
      <c r="KD34" s="626"/>
      <c r="KE34" s="633"/>
      <c r="KF34" s="626"/>
      <c r="KG34" s="626"/>
      <c r="KH34" s="626"/>
      <c r="KI34" s="626"/>
      <c r="KJ34" s="626"/>
      <c r="KK34" s="628"/>
      <c r="KL34" s="633"/>
      <c r="KM34" s="626"/>
      <c r="KN34" s="626"/>
      <c r="KO34" s="626"/>
      <c r="KP34" s="626"/>
      <c r="KQ34" s="626"/>
      <c r="KR34" s="626"/>
      <c r="KS34" s="633"/>
      <c r="KT34" s="626"/>
      <c r="KU34" s="626"/>
      <c r="KV34" s="626"/>
      <c r="KW34" s="626"/>
      <c r="KX34" s="626"/>
      <c r="KY34" s="626"/>
      <c r="KZ34" s="633"/>
      <c r="LA34" s="626"/>
      <c r="LB34" s="626"/>
      <c r="LC34" s="626"/>
      <c r="LD34" s="626"/>
      <c r="LE34" s="626"/>
      <c r="LF34" s="626"/>
      <c r="LG34" s="633"/>
      <c r="LH34" s="626"/>
      <c r="LI34" s="626"/>
      <c r="LJ34" s="626"/>
      <c r="LK34" s="626"/>
      <c r="LL34" s="626"/>
      <c r="LM34" s="627"/>
      <c r="LN34" s="633"/>
      <c r="LO34" s="626"/>
      <c r="LP34" s="626"/>
      <c r="LQ34" s="626"/>
      <c r="LR34" s="626"/>
      <c r="LS34" s="626"/>
      <c r="LT34" s="626"/>
      <c r="LU34" s="633"/>
      <c r="LV34" s="626"/>
      <c r="LW34" s="626"/>
      <c r="LX34" s="626"/>
      <c r="LY34" s="626"/>
      <c r="LZ34" s="626"/>
      <c r="MA34" s="626"/>
      <c r="MB34" s="633"/>
      <c r="MC34" s="626"/>
      <c r="MD34" s="626"/>
      <c r="ME34" s="626"/>
      <c r="MF34" s="626"/>
      <c r="MG34" s="626"/>
      <c r="MH34" s="626"/>
      <c r="MI34" s="633"/>
      <c r="MJ34" s="626"/>
      <c r="MK34" s="626"/>
      <c r="ML34" s="626"/>
      <c r="MM34" s="626"/>
      <c r="MN34" s="626"/>
      <c r="MO34" s="626"/>
      <c r="MP34" s="633"/>
      <c r="MQ34" s="626"/>
      <c r="MR34" s="626"/>
      <c r="MS34" s="626"/>
      <c r="MT34" s="626"/>
    </row>
    <row r="35" spans="1:358" ht="18.899999999999999" hidden="1" customHeight="1" outlineLevel="1" thickTop="1" thickBot="1">
      <c r="A35" s="629">
        <v>1</v>
      </c>
      <c r="B35" s="629" t="s">
        <v>695</v>
      </c>
      <c r="C35" s="629" t="s">
        <v>696</v>
      </c>
      <c r="D35" s="630" t="s">
        <v>697</v>
      </c>
      <c r="E35" s="630" t="s">
        <v>645</v>
      </c>
      <c r="F35" s="631" t="s">
        <v>698</v>
      </c>
      <c r="G35" s="632">
        <f t="shared" si="3"/>
        <v>108</v>
      </c>
      <c r="H35" s="625"/>
      <c r="I35" s="626"/>
      <c r="J35" s="626"/>
      <c r="K35" s="626"/>
      <c r="L35" s="626"/>
      <c r="M35" s="626"/>
      <c r="N35" s="626"/>
      <c r="O35" s="626"/>
      <c r="P35" s="626"/>
      <c r="Q35" s="626"/>
      <c r="R35" s="626"/>
      <c r="S35" s="626"/>
      <c r="T35" s="626"/>
      <c r="U35" s="626"/>
      <c r="V35" s="626"/>
      <c r="W35" s="626"/>
      <c r="X35" s="626"/>
      <c r="Y35" s="626"/>
      <c r="Z35" s="626"/>
      <c r="AA35" s="626"/>
      <c r="AB35" s="626"/>
      <c r="AC35" s="626"/>
      <c r="AD35" s="626"/>
      <c r="AE35" s="626"/>
      <c r="AF35" s="626"/>
      <c r="AG35" s="626"/>
      <c r="AH35" s="626"/>
      <c r="AI35" s="626"/>
      <c r="AJ35" s="626"/>
      <c r="AK35" s="626"/>
      <c r="AL35" s="626"/>
      <c r="AM35" s="626"/>
      <c r="AN35" s="626"/>
      <c r="AO35" s="626"/>
      <c r="AP35" s="626"/>
      <c r="AQ35" s="626"/>
      <c r="AR35" s="626"/>
      <c r="AS35" s="626"/>
      <c r="AT35" s="626"/>
      <c r="AU35" s="626"/>
      <c r="AV35" s="626"/>
      <c r="AW35" s="626"/>
      <c r="AX35" s="626"/>
      <c r="AY35" s="626"/>
      <c r="AZ35" s="626"/>
      <c r="BA35" s="626"/>
      <c r="BB35" s="626"/>
      <c r="BC35" s="626"/>
      <c r="BD35" s="626"/>
      <c r="BE35" s="626"/>
      <c r="BF35" s="626"/>
      <c r="BG35" s="626"/>
      <c r="BH35" s="626"/>
      <c r="BI35" s="626"/>
      <c r="BJ35" s="626"/>
      <c r="BK35" s="626"/>
      <c r="BL35" s="626"/>
      <c r="BM35" s="626"/>
      <c r="BN35" s="626"/>
      <c r="BO35" s="626"/>
      <c r="BP35" s="626"/>
      <c r="BQ35" s="626"/>
      <c r="BR35" s="626"/>
      <c r="BS35" s="626"/>
      <c r="BT35" s="626"/>
      <c r="BU35" s="626"/>
      <c r="BV35" s="626"/>
      <c r="BW35" s="626"/>
      <c r="BX35" s="626"/>
      <c r="BY35" s="626"/>
      <c r="BZ35" s="626"/>
      <c r="CA35" s="626"/>
      <c r="CB35" s="626"/>
      <c r="CC35" s="626"/>
      <c r="CD35" s="626"/>
      <c r="CE35" s="626"/>
      <c r="CF35" s="626"/>
      <c r="CG35" s="626"/>
      <c r="CH35" s="626"/>
      <c r="CI35" s="626"/>
      <c r="CJ35" s="626"/>
      <c r="CK35" s="626"/>
      <c r="CL35" s="626"/>
      <c r="CM35" s="626"/>
      <c r="CN35" s="626"/>
      <c r="CO35" s="626"/>
      <c r="CP35" s="626"/>
      <c r="CQ35" s="626"/>
      <c r="CR35" s="626"/>
      <c r="CS35" s="626"/>
      <c r="CT35" s="626"/>
      <c r="CU35" s="626"/>
      <c r="CV35" s="626"/>
      <c r="CW35" s="626"/>
      <c r="CX35" s="633"/>
      <c r="CY35" s="626"/>
      <c r="CZ35" s="626"/>
      <c r="DA35" s="626"/>
      <c r="DB35" s="626"/>
      <c r="DC35" s="626"/>
      <c r="DD35" s="626"/>
      <c r="DE35" s="633"/>
      <c r="DF35" s="626"/>
      <c r="DG35" s="626"/>
      <c r="DH35" s="626"/>
      <c r="DI35" s="626"/>
      <c r="DJ35" s="626"/>
      <c r="DK35" s="626"/>
      <c r="DL35" s="633"/>
      <c r="DM35" s="626"/>
      <c r="DN35" s="626"/>
      <c r="DO35" s="626"/>
      <c r="DP35" s="626"/>
      <c r="DQ35" s="626"/>
      <c r="DR35" s="626"/>
      <c r="DS35" s="633"/>
      <c r="DT35" s="626"/>
      <c r="DU35" s="626"/>
      <c r="DV35" s="626"/>
      <c r="DW35" s="626"/>
      <c r="DX35" s="626"/>
      <c r="DY35" s="626"/>
      <c r="DZ35" s="633"/>
      <c r="EA35" s="626"/>
      <c r="EB35" s="626"/>
      <c r="EC35" s="626"/>
      <c r="ED35" s="626"/>
      <c r="EE35" s="626"/>
      <c r="EF35" s="626"/>
      <c r="EG35" s="633"/>
      <c r="EH35" s="626"/>
      <c r="EI35" s="626"/>
      <c r="EJ35" s="626"/>
      <c r="EK35" s="626"/>
      <c r="EL35" s="626"/>
      <c r="EM35" s="626"/>
      <c r="EN35" s="633"/>
      <c r="EO35" s="626"/>
      <c r="EP35" s="626"/>
      <c r="EQ35" s="626"/>
      <c r="ER35" s="626"/>
      <c r="ES35" s="626"/>
      <c r="ET35" s="626"/>
      <c r="EU35" s="633"/>
      <c r="EV35" s="626"/>
      <c r="EW35" s="626"/>
      <c r="EX35" s="626"/>
      <c r="EY35" s="626"/>
      <c r="EZ35" s="626"/>
      <c r="FA35" s="626"/>
      <c r="FB35" s="633"/>
      <c r="FC35" s="626"/>
      <c r="FD35" s="626"/>
      <c r="FE35" s="626"/>
      <c r="FF35" s="626"/>
      <c r="FG35" s="626"/>
      <c r="FH35" s="626"/>
      <c r="FI35" s="633"/>
      <c r="FJ35" s="626"/>
      <c r="FK35" s="626"/>
      <c r="FL35" s="626"/>
      <c r="FM35" s="626"/>
      <c r="FN35" s="626"/>
      <c r="FO35" s="626"/>
      <c r="FP35" s="633"/>
      <c r="FQ35" s="626"/>
      <c r="FR35" s="626"/>
      <c r="FS35" s="626"/>
      <c r="FT35" s="626"/>
      <c r="FU35" s="627"/>
      <c r="FV35" s="625"/>
      <c r="FW35" s="633"/>
      <c r="FX35" s="626"/>
      <c r="FY35" s="626"/>
      <c r="FZ35" s="626"/>
      <c r="GA35" s="626"/>
      <c r="GB35" s="626"/>
      <c r="GC35" s="626"/>
      <c r="GD35" s="633"/>
      <c r="GE35" s="626">
        <v>11</v>
      </c>
      <c r="GF35" s="626">
        <v>9</v>
      </c>
      <c r="GG35" s="626">
        <v>29</v>
      </c>
      <c r="GH35" s="626">
        <v>24</v>
      </c>
      <c r="GI35" s="626">
        <v>24</v>
      </c>
      <c r="GJ35" s="626">
        <v>11</v>
      </c>
      <c r="GK35" s="633"/>
      <c r="GL35" s="626"/>
      <c r="GM35" s="626"/>
      <c r="GN35" s="626"/>
      <c r="GO35" s="626"/>
      <c r="GP35" s="626"/>
      <c r="GQ35" s="626"/>
      <c r="GR35" s="633"/>
      <c r="GS35" s="626"/>
      <c r="GT35" s="626"/>
      <c r="GU35" s="627"/>
      <c r="GV35" s="713" t="s">
        <v>699</v>
      </c>
      <c r="GW35" s="714"/>
      <c r="GX35" s="626"/>
      <c r="GY35" s="634"/>
      <c r="GZ35" s="625"/>
      <c r="HA35" s="626"/>
      <c r="HB35" s="626"/>
      <c r="HC35" s="626"/>
      <c r="HD35" s="626"/>
      <c r="HE35" s="626"/>
      <c r="HF35" s="633"/>
      <c r="HG35" s="626"/>
      <c r="HH35" s="626"/>
      <c r="HI35" s="626"/>
      <c r="HJ35" s="626"/>
      <c r="HK35" s="626"/>
      <c r="HL35" s="626"/>
      <c r="HM35" s="633"/>
      <c r="HN35" s="626"/>
      <c r="HO35" s="626"/>
      <c r="HP35" s="626"/>
      <c r="HQ35" s="626"/>
      <c r="HR35" s="626"/>
      <c r="HS35" s="626"/>
      <c r="HT35" s="633"/>
      <c r="HU35" s="626"/>
      <c r="HV35" s="626"/>
      <c r="HW35" s="626"/>
      <c r="HX35" s="626"/>
      <c r="HY35" s="626"/>
      <c r="HZ35" s="626"/>
      <c r="IA35" s="633"/>
      <c r="IB35" s="648"/>
      <c r="IC35" s="648"/>
      <c r="ID35" s="653"/>
      <c r="IE35" s="654"/>
      <c r="IF35" s="655"/>
      <c r="IG35" s="655"/>
      <c r="IH35" s="633"/>
      <c r="II35" s="626"/>
      <c r="IJ35" s="626"/>
      <c r="IK35" s="626"/>
      <c r="IL35" s="626"/>
      <c r="IM35" s="626"/>
      <c r="IN35" s="626"/>
      <c r="IO35" s="633"/>
      <c r="IP35" s="626"/>
      <c r="IQ35" s="626"/>
      <c r="IR35" s="626"/>
      <c r="IS35" s="626"/>
      <c r="IT35" s="626"/>
      <c r="IU35" s="626"/>
      <c r="IV35" s="633"/>
      <c r="IW35" s="626"/>
      <c r="IX35" s="626"/>
      <c r="IY35" s="626"/>
      <c r="IZ35" s="626"/>
      <c r="JA35" s="626"/>
      <c r="JB35" s="626"/>
      <c r="JC35" s="633"/>
      <c r="JD35" s="626"/>
      <c r="JE35" s="626"/>
      <c r="JF35" s="626"/>
      <c r="JG35" s="626"/>
      <c r="JH35" s="626"/>
      <c r="JI35" s="626"/>
      <c r="JJ35" s="633"/>
      <c r="JK35" s="626"/>
      <c r="JL35" s="626"/>
      <c r="JM35" s="626"/>
      <c r="JN35" s="626"/>
      <c r="JO35" s="626"/>
      <c r="JP35" s="626"/>
      <c r="JQ35" s="633"/>
      <c r="JR35" s="626"/>
      <c r="JS35" s="626"/>
      <c r="JT35" s="626"/>
      <c r="JU35" s="626"/>
      <c r="JV35" s="626"/>
      <c r="JW35" s="626"/>
      <c r="JX35" s="633"/>
      <c r="JY35" s="626"/>
      <c r="JZ35" s="626"/>
      <c r="KA35" s="626"/>
      <c r="KB35" s="626"/>
      <c r="KC35" s="626"/>
      <c r="KD35" s="626"/>
      <c r="KE35" s="633"/>
      <c r="KF35" s="626"/>
      <c r="KG35" s="626"/>
      <c r="KH35" s="626"/>
      <c r="KI35" s="626"/>
      <c r="KJ35" s="626"/>
      <c r="KK35" s="628"/>
      <c r="KL35" s="633"/>
      <c r="KM35" s="626"/>
      <c r="KN35" s="626"/>
      <c r="KO35" s="626"/>
      <c r="KP35" s="626"/>
      <c r="KQ35" s="626"/>
      <c r="KR35" s="626"/>
      <c r="KS35" s="633"/>
      <c r="KT35" s="626"/>
      <c r="KU35" s="626"/>
      <c r="KV35" s="626"/>
      <c r="KW35" s="626"/>
      <c r="KX35" s="626"/>
      <c r="KY35" s="626"/>
      <c r="KZ35" s="633"/>
      <c r="LA35" s="626"/>
      <c r="LB35" s="626"/>
      <c r="LC35" s="626"/>
      <c r="LD35" s="626"/>
      <c r="LE35" s="626"/>
      <c r="LF35" s="626"/>
      <c r="LG35" s="633"/>
      <c r="LH35" s="626"/>
      <c r="LI35" s="626"/>
      <c r="LJ35" s="626"/>
      <c r="LK35" s="626"/>
      <c r="LL35" s="626"/>
      <c r="LM35" s="627"/>
      <c r="LN35" s="633"/>
      <c r="LO35" s="626"/>
      <c r="LP35" s="626"/>
      <c r="LQ35" s="626"/>
      <c r="LR35" s="626"/>
      <c r="LS35" s="626"/>
      <c r="LT35" s="626"/>
      <c r="LU35" s="633"/>
      <c r="LV35" s="626"/>
      <c r="LW35" s="626"/>
      <c r="LX35" s="626"/>
      <c r="LY35" s="626"/>
      <c r="LZ35" s="626"/>
      <c r="MA35" s="626"/>
      <c r="MB35" s="633"/>
      <c r="MC35" s="626"/>
      <c r="MD35" s="626"/>
      <c r="ME35" s="626"/>
      <c r="MF35" s="626"/>
      <c r="MG35" s="626"/>
      <c r="MH35" s="626"/>
      <c r="MI35" s="633"/>
      <c r="MJ35" s="626"/>
      <c r="MK35" s="626"/>
      <c r="ML35" s="626"/>
      <c r="MM35" s="626"/>
      <c r="MN35" s="626"/>
      <c r="MO35" s="626"/>
      <c r="MP35" s="633"/>
      <c r="MQ35" s="626"/>
      <c r="MR35" s="626"/>
      <c r="MS35" s="626"/>
      <c r="MT35" s="626"/>
    </row>
    <row r="36" spans="1:358" ht="18.899999999999999" hidden="1" customHeight="1" outlineLevel="1" thickTop="1" thickBot="1">
      <c r="A36" s="629">
        <v>1</v>
      </c>
      <c r="B36" s="629"/>
      <c r="C36" s="629"/>
      <c r="D36" s="630"/>
      <c r="E36" s="630"/>
      <c r="F36" s="631" t="s">
        <v>648</v>
      </c>
      <c r="G36" s="632">
        <f t="shared" si="3"/>
        <v>6</v>
      </c>
      <c r="H36" s="625"/>
      <c r="I36" s="626"/>
      <c r="J36" s="626"/>
      <c r="K36" s="626"/>
      <c r="L36" s="626"/>
      <c r="M36" s="626"/>
      <c r="N36" s="626"/>
      <c r="O36" s="626"/>
      <c r="P36" s="626"/>
      <c r="Q36" s="626"/>
      <c r="R36" s="626"/>
      <c r="S36" s="626"/>
      <c r="T36" s="626"/>
      <c r="U36" s="626"/>
      <c r="V36" s="626"/>
      <c r="W36" s="626"/>
      <c r="X36" s="626"/>
      <c r="Y36" s="626"/>
      <c r="Z36" s="626"/>
      <c r="AA36" s="626"/>
      <c r="AB36" s="626"/>
      <c r="AC36" s="626"/>
      <c r="AD36" s="626"/>
      <c r="AE36" s="626"/>
      <c r="AF36" s="626"/>
      <c r="AG36" s="626"/>
      <c r="AH36" s="626"/>
      <c r="AI36" s="626"/>
      <c r="AJ36" s="626"/>
      <c r="AK36" s="626"/>
      <c r="AL36" s="626"/>
      <c r="AM36" s="626"/>
      <c r="AN36" s="626"/>
      <c r="AO36" s="626"/>
      <c r="AP36" s="626"/>
      <c r="AQ36" s="626"/>
      <c r="AR36" s="626"/>
      <c r="AS36" s="626"/>
      <c r="AT36" s="626"/>
      <c r="AU36" s="626"/>
      <c r="AV36" s="626"/>
      <c r="AW36" s="626"/>
      <c r="AX36" s="626"/>
      <c r="AY36" s="626"/>
      <c r="AZ36" s="626"/>
      <c r="BA36" s="626"/>
      <c r="BB36" s="626"/>
      <c r="BC36" s="626"/>
      <c r="BD36" s="626"/>
      <c r="BE36" s="626"/>
      <c r="BF36" s="626"/>
      <c r="BG36" s="626"/>
      <c r="BH36" s="626"/>
      <c r="BI36" s="626"/>
      <c r="BJ36" s="626"/>
      <c r="BK36" s="626"/>
      <c r="BL36" s="626"/>
      <c r="BM36" s="626"/>
      <c r="BN36" s="626"/>
      <c r="BO36" s="626"/>
      <c r="BP36" s="626"/>
      <c r="BQ36" s="626"/>
      <c r="BR36" s="626"/>
      <c r="BS36" s="626"/>
      <c r="BT36" s="626"/>
      <c r="BU36" s="626"/>
      <c r="BV36" s="626"/>
      <c r="BW36" s="626"/>
      <c r="BX36" s="626"/>
      <c r="BY36" s="626"/>
      <c r="BZ36" s="626"/>
      <c r="CA36" s="626"/>
      <c r="CB36" s="626"/>
      <c r="CC36" s="626"/>
      <c r="CD36" s="626"/>
      <c r="CE36" s="626"/>
      <c r="CF36" s="626"/>
      <c r="CG36" s="626"/>
      <c r="CH36" s="626"/>
      <c r="CI36" s="626"/>
      <c r="CJ36" s="626"/>
      <c r="CK36" s="626"/>
      <c r="CL36" s="626"/>
      <c r="CM36" s="626"/>
      <c r="CN36" s="626"/>
      <c r="CO36" s="626"/>
      <c r="CP36" s="626"/>
      <c r="CQ36" s="626"/>
      <c r="CR36" s="626"/>
      <c r="CS36" s="626"/>
      <c r="CT36" s="626"/>
      <c r="CU36" s="626"/>
      <c r="CV36" s="626"/>
      <c r="CW36" s="626"/>
      <c r="CX36" s="633"/>
      <c r="CY36" s="626"/>
      <c r="CZ36" s="626"/>
      <c r="DA36" s="626"/>
      <c r="DB36" s="626"/>
      <c r="DC36" s="626"/>
      <c r="DD36" s="626"/>
      <c r="DE36" s="633"/>
      <c r="DF36" s="626"/>
      <c r="DG36" s="626"/>
      <c r="DH36" s="626"/>
      <c r="DI36" s="626"/>
      <c r="DJ36" s="626"/>
      <c r="DK36" s="626"/>
      <c r="DL36" s="633"/>
      <c r="DM36" s="626"/>
      <c r="DN36" s="626"/>
      <c r="DO36" s="626"/>
      <c r="DP36" s="626"/>
      <c r="DQ36" s="626"/>
      <c r="DR36" s="626"/>
      <c r="DS36" s="633"/>
      <c r="DT36" s="626"/>
      <c r="DU36" s="626"/>
      <c r="DV36" s="626"/>
      <c r="DW36" s="626"/>
      <c r="DX36" s="626"/>
      <c r="DY36" s="626"/>
      <c r="DZ36" s="633"/>
      <c r="EA36" s="626"/>
      <c r="EB36" s="626"/>
      <c r="EC36" s="626"/>
      <c r="ED36" s="626"/>
      <c r="EE36" s="626"/>
      <c r="EF36" s="626"/>
      <c r="EG36" s="633"/>
      <c r="EH36" s="626"/>
      <c r="EI36" s="626"/>
      <c r="EJ36" s="626"/>
      <c r="EK36" s="626"/>
      <c r="EL36" s="626"/>
      <c r="EM36" s="626"/>
      <c r="EN36" s="633"/>
      <c r="EO36" s="626"/>
      <c r="EP36" s="626"/>
      <c r="EQ36" s="626"/>
      <c r="ER36" s="626"/>
      <c r="ES36" s="626"/>
      <c r="ET36" s="626"/>
      <c r="EU36" s="633"/>
      <c r="EV36" s="626"/>
      <c r="EW36" s="626"/>
      <c r="EX36" s="626"/>
      <c r="EY36" s="626"/>
      <c r="EZ36" s="626"/>
      <c r="FA36" s="626"/>
      <c r="FB36" s="633"/>
      <c r="FC36" s="626"/>
      <c r="FD36" s="626"/>
      <c r="FE36" s="626"/>
      <c r="FF36" s="626"/>
      <c r="FG36" s="626"/>
      <c r="FH36" s="626"/>
      <c r="FI36" s="633"/>
      <c r="FJ36" s="626"/>
      <c r="FK36" s="626"/>
      <c r="FL36" s="626"/>
      <c r="FM36" s="626"/>
      <c r="FN36" s="626"/>
      <c r="FO36" s="626"/>
      <c r="FP36" s="633"/>
      <c r="FQ36" s="626"/>
      <c r="FR36" s="626"/>
      <c r="FS36" s="626"/>
      <c r="FT36" s="626"/>
      <c r="FU36" s="627"/>
      <c r="FV36" s="625"/>
      <c r="FW36" s="633"/>
      <c r="FX36" s="626"/>
      <c r="FY36" s="626"/>
      <c r="FZ36" s="626"/>
      <c r="GA36" s="626"/>
      <c r="GB36" s="626"/>
      <c r="GC36" s="626"/>
      <c r="GD36" s="633"/>
      <c r="GE36" s="626"/>
      <c r="GF36" s="626"/>
      <c r="GG36" s="626"/>
      <c r="GH36" s="626"/>
      <c r="GI36" s="626"/>
      <c r="GJ36" s="626"/>
      <c r="GK36" s="633"/>
      <c r="GL36" s="626"/>
      <c r="GN36" s="685">
        <v>2</v>
      </c>
      <c r="GO36" s="715" t="s">
        <v>700</v>
      </c>
      <c r="GR36" s="633"/>
      <c r="GS36" s="626"/>
      <c r="GT36" s="626"/>
      <c r="GU36" s="626"/>
      <c r="GV36" s="648"/>
      <c r="GW36" s="626"/>
      <c r="GX36" s="685">
        <v>4</v>
      </c>
      <c r="GY36" s="715" t="s">
        <v>683</v>
      </c>
      <c r="HB36" s="626"/>
      <c r="HC36" s="626"/>
      <c r="HD36" s="626"/>
      <c r="HE36" s="626"/>
      <c r="HF36" s="633"/>
      <c r="HG36" s="626"/>
      <c r="HH36" s="626"/>
      <c r="HI36" s="626"/>
      <c r="HJ36" s="626"/>
      <c r="HK36" s="626"/>
      <c r="HL36" s="626"/>
      <c r="HM36" s="633"/>
      <c r="HN36" s="626"/>
      <c r="HO36" s="626"/>
      <c r="HP36" s="626"/>
      <c r="HQ36" s="626"/>
      <c r="HR36" s="626"/>
      <c r="HS36" s="626"/>
      <c r="HT36" s="633"/>
      <c r="HU36" s="626"/>
      <c r="HV36" s="626"/>
      <c r="HW36" s="626"/>
      <c r="HX36" s="626"/>
      <c r="HY36" s="626"/>
      <c r="HZ36" s="626"/>
      <c r="IA36" s="633"/>
      <c r="IB36" s="648"/>
      <c r="IC36" s="648"/>
      <c r="ID36" s="653"/>
      <c r="IE36" s="654"/>
      <c r="IF36" s="655"/>
      <c r="IG36" s="655"/>
      <c r="IH36" s="633"/>
      <c r="II36" s="626"/>
      <c r="IJ36" s="626"/>
      <c r="IK36" s="626"/>
      <c r="IL36" s="626"/>
      <c r="IM36" s="626"/>
      <c r="IN36" s="626"/>
      <c r="IO36" s="633"/>
      <c r="IP36" s="626"/>
      <c r="IQ36" s="626"/>
      <c r="IR36" s="626"/>
      <c r="IS36" s="626"/>
      <c r="IT36" s="626"/>
      <c r="IU36" s="626"/>
      <c r="IV36" s="633"/>
      <c r="IW36" s="626"/>
      <c r="IX36" s="626"/>
      <c r="IY36" s="626"/>
      <c r="IZ36" s="626"/>
      <c r="JA36" s="626"/>
      <c r="JB36" s="626"/>
      <c r="JC36" s="633"/>
      <c r="JD36" s="626"/>
      <c r="JE36" s="626"/>
      <c r="JF36" s="626"/>
      <c r="JG36" s="626"/>
      <c r="JH36" s="626"/>
      <c r="JI36" s="626"/>
      <c r="JJ36" s="633"/>
      <c r="JK36" s="626"/>
      <c r="JL36" s="626"/>
      <c r="JM36" s="626"/>
      <c r="JN36" s="626"/>
      <c r="JO36" s="626"/>
      <c r="JP36" s="626"/>
      <c r="JQ36" s="633"/>
      <c r="JR36" s="626"/>
      <c r="JS36" s="626"/>
      <c r="JT36" s="626"/>
      <c r="JU36" s="626"/>
      <c r="JV36" s="626"/>
      <c r="JW36" s="626"/>
      <c r="JX36" s="633"/>
      <c r="JY36" s="626"/>
      <c r="JZ36" s="626"/>
      <c r="KA36" s="626"/>
      <c r="KB36" s="626"/>
      <c r="KC36" s="626"/>
      <c r="KD36" s="626"/>
      <c r="KE36" s="633"/>
      <c r="KF36" s="626"/>
      <c r="KG36" s="626"/>
      <c r="KH36" s="626"/>
      <c r="KI36" s="626"/>
      <c r="KJ36" s="626"/>
      <c r="KK36" s="628"/>
      <c r="KL36" s="633"/>
      <c r="KM36" s="626"/>
      <c r="KN36" s="626"/>
      <c r="KO36" s="626"/>
      <c r="KP36" s="626"/>
      <c r="KQ36" s="626"/>
      <c r="KR36" s="626"/>
      <c r="KS36" s="633"/>
      <c r="KT36" s="626"/>
      <c r="KU36" s="626"/>
      <c r="KV36" s="626"/>
      <c r="KW36" s="626"/>
      <c r="KX36" s="626"/>
      <c r="KY36" s="626"/>
      <c r="KZ36" s="633"/>
      <c r="LA36" s="626"/>
      <c r="LB36" s="626"/>
      <c r="LC36" s="626"/>
      <c r="LD36" s="626"/>
      <c r="LE36" s="626"/>
      <c r="LF36" s="626"/>
      <c r="LG36" s="633"/>
      <c r="LH36" s="626"/>
      <c r="LI36" s="626"/>
      <c r="LJ36" s="626"/>
      <c r="LK36" s="626"/>
      <c r="LL36" s="626"/>
      <c r="LM36" s="627"/>
      <c r="LN36" s="633"/>
      <c r="LO36" s="626"/>
      <c r="LP36" s="626"/>
      <c r="LQ36" s="626"/>
      <c r="LR36" s="626"/>
      <c r="LS36" s="626"/>
      <c r="LT36" s="626"/>
      <c r="LU36" s="633"/>
      <c r="LV36" s="626"/>
      <c r="LW36" s="626"/>
      <c r="LX36" s="626"/>
      <c r="LY36" s="626"/>
      <c r="LZ36" s="626"/>
      <c r="MA36" s="626"/>
      <c r="MB36" s="633"/>
      <c r="MC36" s="626"/>
      <c r="MD36" s="626"/>
      <c r="ME36" s="626"/>
      <c r="MF36" s="626"/>
      <c r="MG36" s="626"/>
      <c r="MH36" s="626"/>
      <c r="MI36" s="633"/>
      <c r="MJ36" s="626"/>
      <c r="MK36" s="626"/>
      <c r="ML36" s="626"/>
      <c r="MM36" s="626"/>
      <c r="MN36" s="626"/>
      <c r="MO36" s="626"/>
      <c r="MP36" s="633"/>
      <c r="MQ36" s="626"/>
      <c r="MR36" s="626"/>
      <c r="MS36" s="626"/>
      <c r="MT36" s="626"/>
    </row>
    <row r="37" spans="1:358" ht="18.899999999999999" hidden="1" customHeight="1" outlineLevel="1" thickTop="1" thickBot="1">
      <c r="A37" s="629">
        <v>1</v>
      </c>
      <c r="B37" s="629">
        <v>54</v>
      </c>
      <c r="C37" s="629">
        <v>29</v>
      </c>
      <c r="D37" s="630" t="s">
        <v>701</v>
      </c>
      <c r="E37" s="630" t="s">
        <v>649</v>
      </c>
      <c r="F37" s="631" t="s">
        <v>702</v>
      </c>
      <c r="G37" s="632">
        <f t="shared" si="3"/>
        <v>60</v>
      </c>
      <c r="H37" s="625"/>
      <c r="I37" s="626"/>
      <c r="J37" s="626"/>
      <c r="K37" s="626"/>
      <c r="L37" s="626"/>
      <c r="M37" s="626"/>
      <c r="N37" s="626"/>
      <c r="O37" s="626"/>
      <c r="P37" s="626"/>
      <c r="Q37" s="626"/>
      <c r="R37" s="626"/>
      <c r="S37" s="626"/>
      <c r="T37" s="626"/>
      <c r="U37" s="626"/>
      <c r="V37" s="626"/>
      <c r="W37" s="626"/>
      <c r="X37" s="626"/>
      <c r="Y37" s="626"/>
      <c r="Z37" s="626"/>
      <c r="AA37" s="626"/>
      <c r="AB37" s="626"/>
      <c r="AC37" s="626"/>
      <c r="AD37" s="626"/>
      <c r="AE37" s="626"/>
      <c r="AF37" s="626"/>
      <c r="AG37" s="626"/>
      <c r="AH37" s="626"/>
      <c r="AI37" s="626"/>
      <c r="AJ37" s="626"/>
      <c r="AK37" s="626"/>
      <c r="AL37" s="626"/>
      <c r="AM37" s="626"/>
      <c r="AN37" s="626"/>
      <c r="AO37" s="626"/>
      <c r="AP37" s="626"/>
      <c r="AQ37" s="626"/>
      <c r="AR37" s="626"/>
      <c r="AS37" s="626"/>
      <c r="AT37" s="626"/>
      <c r="AU37" s="626"/>
      <c r="AV37" s="626"/>
      <c r="AW37" s="626"/>
      <c r="AX37" s="626"/>
      <c r="AY37" s="626"/>
      <c r="AZ37" s="626"/>
      <c r="BA37" s="626"/>
      <c r="BB37" s="626"/>
      <c r="BC37" s="626"/>
      <c r="BD37" s="626"/>
      <c r="BE37" s="626"/>
      <c r="BF37" s="626"/>
      <c r="BG37" s="626"/>
      <c r="BH37" s="626"/>
      <c r="BI37" s="626"/>
      <c r="BJ37" s="626"/>
      <c r="BK37" s="626"/>
      <c r="BL37" s="626"/>
      <c r="BM37" s="626"/>
      <c r="BN37" s="626"/>
      <c r="BO37" s="626"/>
      <c r="BP37" s="626"/>
      <c r="BQ37" s="626"/>
      <c r="BR37" s="626"/>
      <c r="BS37" s="626"/>
      <c r="BT37" s="626"/>
      <c r="BU37" s="626"/>
      <c r="BV37" s="626"/>
      <c r="BW37" s="626"/>
      <c r="BX37" s="626"/>
      <c r="BY37" s="626"/>
      <c r="BZ37" s="626"/>
      <c r="CA37" s="626"/>
      <c r="CB37" s="626"/>
      <c r="CC37" s="626"/>
      <c r="CD37" s="626"/>
      <c r="CE37" s="626"/>
      <c r="CF37" s="626"/>
      <c r="CG37" s="626"/>
      <c r="CH37" s="626"/>
      <c r="CI37" s="626"/>
      <c r="CJ37" s="626"/>
      <c r="CK37" s="626"/>
      <c r="CL37" s="626"/>
      <c r="CM37" s="626"/>
      <c r="CN37" s="626"/>
      <c r="CO37" s="626"/>
      <c r="CP37" s="626"/>
      <c r="CQ37" s="626"/>
      <c r="CR37" s="626"/>
      <c r="CS37" s="626"/>
      <c r="CT37" s="626"/>
      <c r="CU37" s="626"/>
      <c r="CV37" s="626"/>
      <c r="CW37" s="626"/>
      <c r="CX37" s="633"/>
      <c r="CY37" s="626"/>
      <c r="CZ37" s="626"/>
      <c r="DA37" s="626"/>
      <c r="DB37" s="626"/>
      <c r="DC37" s="626"/>
      <c r="DD37" s="626"/>
      <c r="DE37" s="633"/>
      <c r="DF37" s="626"/>
      <c r="DG37" s="626"/>
      <c r="DH37" s="626"/>
      <c r="DI37" s="626"/>
      <c r="DJ37" s="626"/>
      <c r="DK37" s="626"/>
      <c r="DL37" s="633"/>
      <c r="DM37" s="626"/>
      <c r="DN37" s="626"/>
      <c r="DO37" s="626"/>
      <c r="DP37" s="626"/>
      <c r="DQ37" s="626"/>
      <c r="DR37" s="626"/>
      <c r="DS37" s="633"/>
      <c r="DT37" s="626"/>
      <c r="DU37" s="626"/>
      <c r="DV37" s="626"/>
      <c r="DW37" s="626"/>
      <c r="DX37" s="626"/>
      <c r="DY37" s="626"/>
      <c r="DZ37" s="633"/>
      <c r="EA37" s="626"/>
      <c r="EB37" s="626"/>
      <c r="EC37" s="626"/>
      <c r="ED37" s="626"/>
      <c r="EE37" s="626"/>
      <c r="EF37" s="626"/>
      <c r="EG37" s="633"/>
      <c r="EH37" s="626"/>
      <c r="EI37" s="626"/>
      <c r="EJ37" s="626"/>
      <c r="EK37" s="626"/>
      <c r="EL37" s="626"/>
      <c r="EM37" s="626"/>
      <c r="EN37" s="633"/>
      <c r="EO37" s="626"/>
      <c r="EP37" s="626"/>
      <c r="EQ37" s="626"/>
      <c r="ER37" s="626"/>
      <c r="ES37" s="626"/>
      <c r="ET37" s="626"/>
      <c r="EU37" s="633"/>
      <c r="EV37" s="626"/>
      <c r="EW37" s="626"/>
      <c r="EX37" s="626"/>
      <c r="EY37" s="626"/>
      <c r="EZ37" s="626"/>
      <c r="FA37" s="626"/>
      <c r="FB37" s="633"/>
      <c r="FC37" s="626"/>
      <c r="FD37" s="626"/>
      <c r="FE37" s="626"/>
      <c r="FF37" s="626"/>
      <c r="FG37" s="626"/>
      <c r="FH37" s="626"/>
      <c r="FI37" s="633"/>
      <c r="FJ37" s="626"/>
      <c r="FK37" s="626"/>
      <c r="FL37" s="626"/>
      <c r="FM37" s="626"/>
      <c r="FN37" s="626"/>
      <c r="FO37" s="626"/>
      <c r="FP37" s="633"/>
      <c r="FQ37" s="626"/>
      <c r="FR37" s="626"/>
      <c r="FS37" s="626"/>
      <c r="FT37" s="626"/>
      <c r="FU37" s="627"/>
      <c r="FV37" s="625"/>
      <c r="FW37" s="633"/>
      <c r="FX37" s="626"/>
      <c r="FY37" s="626"/>
      <c r="FZ37" s="626"/>
      <c r="GA37" s="626"/>
      <c r="GB37" s="626"/>
      <c r="GC37" s="626"/>
      <c r="GD37" s="633"/>
      <c r="GE37" s="626"/>
      <c r="GF37" s="626"/>
      <c r="GG37" s="626"/>
      <c r="GH37" s="626"/>
      <c r="GJ37" s="626"/>
      <c r="GK37" s="633"/>
      <c r="GL37" s="626"/>
      <c r="GM37" s="626">
        <v>16</v>
      </c>
      <c r="GN37" s="626">
        <v>18</v>
      </c>
      <c r="GO37" s="626">
        <v>11</v>
      </c>
      <c r="GP37" s="626">
        <v>15</v>
      </c>
      <c r="GQ37" s="626"/>
      <c r="GR37" s="633"/>
      <c r="GS37" s="626"/>
      <c r="GT37" s="626"/>
      <c r="GU37" s="626"/>
      <c r="GV37" s="626"/>
      <c r="GW37" s="626"/>
      <c r="GX37" s="626"/>
      <c r="GY37" s="634"/>
      <c r="GZ37" s="625"/>
      <c r="HA37" s="626"/>
      <c r="HB37" s="626"/>
      <c r="HC37" s="626"/>
      <c r="HD37" s="626"/>
      <c r="HE37" s="626"/>
      <c r="HF37" s="633"/>
      <c r="HG37" s="626"/>
      <c r="HH37" s="626"/>
      <c r="HI37" s="626"/>
      <c r="HJ37" s="626"/>
      <c r="HK37" s="626"/>
      <c r="HL37" s="626"/>
      <c r="HM37" s="633"/>
      <c r="HN37" s="626"/>
      <c r="HO37" s="626"/>
      <c r="HP37" s="626"/>
      <c r="HQ37" s="626"/>
      <c r="HR37" s="626"/>
      <c r="HS37" s="626"/>
      <c r="HT37" s="633"/>
      <c r="HU37" s="626"/>
      <c r="HV37" s="626"/>
      <c r="HW37" s="626"/>
      <c r="HX37" s="626"/>
      <c r="HY37" s="626"/>
      <c r="HZ37" s="626"/>
      <c r="IA37" s="633"/>
      <c r="IB37" s="648"/>
      <c r="IC37" s="648"/>
      <c r="ID37" s="653"/>
      <c r="IE37" s="654"/>
      <c r="IF37" s="655"/>
      <c r="IG37" s="655"/>
      <c r="IH37" s="633"/>
      <c r="II37" s="626"/>
      <c r="IJ37" s="626"/>
      <c r="IK37" s="626"/>
      <c r="IL37" s="626"/>
      <c r="IM37" s="626"/>
      <c r="IN37" s="626"/>
      <c r="IO37" s="633"/>
      <c r="IP37" s="626"/>
      <c r="IQ37" s="626"/>
      <c r="IR37" s="626"/>
      <c r="IS37" s="626"/>
      <c r="IT37" s="626"/>
      <c r="IU37" s="626"/>
      <c r="IV37" s="633"/>
      <c r="IW37" s="626"/>
      <c r="IX37" s="626"/>
      <c r="IY37" s="626"/>
      <c r="IZ37" s="626"/>
      <c r="JA37" s="626"/>
      <c r="JB37" s="626"/>
      <c r="JC37" s="633"/>
      <c r="JD37" s="626"/>
      <c r="JE37" s="626"/>
      <c r="JF37" s="626"/>
      <c r="JG37" s="626"/>
      <c r="JH37" s="626"/>
      <c r="JI37" s="626"/>
      <c r="JJ37" s="633"/>
      <c r="JK37" s="626"/>
      <c r="JL37" s="626"/>
      <c r="JM37" s="626"/>
      <c r="JN37" s="626"/>
      <c r="JO37" s="626"/>
      <c r="JP37" s="626"/>
      <c r="JQ37" s="633"/>
      <c r="JR37" s="626"/>
      <c r="JS37" s="626"/>
      <c r="JT37" s="626"/>
      <c r="JU37" s="626"/>
      <c r="JV37" s="626"/>
      <c r="JW37" s="626"/>
      <c r="JX37" s="633"/>
      <c r="JY37" s="626"/>
      <c r="JZ37" s="626"/>
      <c r="KA37" s="626"/>
      <c r="KB37" s="626"/>
      <c r="KC37" s="626"/>
      <c r="KD37" s="626"/>
      <c r="KE37" s="633"/>
      <c r="KF37" s="626"/>
      <c r="KG37" s="626"/>
      <c r="KH37" s="626"/>
      <c r="KI37" s="626"/>
      <c r="KJ37" s="626"/>
      <c r="KK37" s="628"/>
      <c r="KL37" s="633"/>
      <c r="KM37" s="626"/>
      <c r="KN37" s="626"/>
      <c r="KO37" s="626"/>
      <c r="KP37" s="626"/>
      <c r="KQ37" s="626"/>
      <c r="KR37" s="626"/>
      <c r="KS37" s="633"/>
      <c r="KT37" s="626"/>
      <c r="KU37" s="626"/>
      <c r="KV37" s="626"/>
      <c r="KW37" s="626"/>
      <c r="KX37" s="626"/>
      <c r="KY37" s="626"/>
      <c r="KZ37" s="633"/>
      <c r="LA37" s="626"/>
      <c r="LB37" s="626"/>
      <c r="LC37" s="626"/>
      <c r="LD37" s="626"/>
      <c r="LE37" s="626"/>
      <c r="LF37" s="626"/>
      <c r="LG37" s="633"/>
      <c r="LH37" s="626"/>
      <c r="LI37" s="626"/>
      <c r="LJ37" s="626"/>
      <c r="LK37" s="626"/>
      <c r="LL37" s="626"/>
      <c r="LM37" s="627"/>
      <c r="LN37" s="633"/>
      <c r="LO37" s="626"/>
      <c r="LP37" s="626"/>
      <c r="LQ37" s="626"/>
      <c r="LR37" s="626"/>
      <c r="LS37" s="626"/>
      <c r="LT37" s="626"/>
      <c r="LU37" s="633"/>
      <c r="LV37" s="626"/>
      <c r="LW37" s="626"/>
      <c r="LX37" s="626"/>
      <c r="LY37" s="626"/>
      <c r="LZ37" s="626"/>
      <c r="MA37" s="626"/>
      <c r="MB37" s="633"/>
      <c r="MC37" s="626"/>
      <c r="MD37" s="626"/>
      <c r="ME37" s="626"/>
      <c r="MF37" s="626"/>
      <c r="MG37" s="626"/>
      <c r="MH37" s="626"/>
      <c r="MI37" s="633"/>
      <c r="MJ37" s="626"/>
      <c r="MK37" s="626"/>
      <c r="ML37" s="626"/>
      <c r="MM37" s="626"/>
      <c r="MN37" s="626"/>
      <c r="MO37" s="626"/>
      <c r="MP37" s="633"/>
      <c r="MQ37" s="626"/>
      <c r="MR37" s="626"/>
      <c r="MS37" s="626"/>
      <c r="MT37" s="626"/>
    </row>
    <row r="38" spans="1:358" ht="18.899999999999999" hidden="1" customHeight="1" outlineLevel="1" thickTop="1" thickBot="1">
      <c r="A38" s="629">
        <v>1</v>
      </c>
      <c r="B38" s="629"/>
      <c r="C38" s="629"/>
      <c r="D38" s="630"/>
      <c r="E38" s="630"/>
      <c r="F38" s="631" t="s">
        <v>648</v>
      </c>
      <c r="G38" s="632">
        <f t="shared" si="3"/>
        <v>3</v>
      </c>
      <c r="H38" s="625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  <c r="Z38" s="626"/>
      <c r="AA38" s="626"/>
      <c r="AB38" s="626"/>
      <c r="AC38" s="626"/>
      <c r="AD38" s="626"/>
      <c r="AE38" s="626"/>
      <c r="AF38" s="626"/>
      <c r="AG38" s="626"/>
      <c r="AH38" s="626"/>
      <c r="AI38" s="626"/>
      <c r="AJ38" s="626"/>
      <c r="AK38" s="626"/>
      <c r="AL38" s="626"/>
      <c r="AM38" s="626"/>
      <c r="AN38" s="626"/>
      <c r="AO38" s="626"/>
      <c r="AP38" s="626"/>
      <c r="AQ38" s="626"/>
      <c r="AR38" s="626"/>
      <c r="AS38" s="626"/>
      <c r="AT38" s="626"/>
      <c r="AU38" s="626"/>
      <c r="AV38" s="626"/>
      <c r="AW38" s="626"/>
      <c r="AX38" s="626"/>
      <c r="AY38" s="626"/>
      <c r="AZ38" s="626"/>
      <c r="BA38" s="626"/>
      <c r="BB38" s="626"/>
      <c r="BC38" s="626"/>
      <c r="BD38" s="626"/>
      <c r="BE38" s="626"/>
      <c r="BF38" s="626"/>
      <c r="BG38" s="626"/>
      <c r="BH38" s="626"/>
      <c r="BI38" s="626"/>
      <c r="BJ38" s="626"/>
      <c r="BK38" s="626"/>
      <c r="BL38" s="626"/>
      <c r="BM38" s="626"/>
      <c r="BN38" s="626"/>
      <c r="BO38" s="626"/>
      <c r="BP38" s="626"/>
      <c r="BQ38" s="626"/>
      <c r="BR38" s="626"/>
      <c r="BS38" s="626"/>
      <c r="BT38" s="626"/>
      <c r="BU38" s="626"/>
      <c r="BV38" s="626"/>
      <c r="BW38" s="626"/>
      <c r="BX38" s="626"/>
      <c r="BY38" s="626"/>
      <c r="BZ38" s="626"/>
      <c r="CA38" s="626"/>
      <c r="CB38" s="626"/>
      <c r="CC38" s="626"/>
      <c r="CD38" s="626"/>
      <c r="CE38" s="626"/>
      <c r="CF38" s="626"/>
      <c r="CG38" s="626"/>
      <c r="CH38" s="626"/>
      <c r="CI38" s="626"/>
      <c r="CJ38" s="626"/>
      <c r="CK38" s="626"/>
      <c r="CL38" s="626"/>
      <c r="CM38" s="626"/>
      <c r="CN38" s="626"/>
      <c r="CO38" s="626"/>
      <c r="CP38" s="626"/>
      <c r="CQ38" s="626"/>
      <c r="CR38" s="626"/>
      <c r="CS38" s="626"/>
      <c r="CT38" s="626"/>
      <c r="CU38" s="626"/>
      <c r="CV38" s="626"/>
      <c r="CW38" s="626"/>
      <c r="CX38" s="633"/>
      <c r="CY38" s="626"/>
      <c r="CZ38" s="626"/>
      <c r="DA38" s="626"/>
      <c r="DB38" s="626"/>
      <c r="DC38" s="626"/>
      <c r="DD38" s="626"/>
      <c r="DE38" s="633"/>
      <c r="DF38" s="626"/>
      <c r="DG38" s="626"/>
      <c r="DH38" s="626"/>
      <c r="DI38" s="626"/>
      <c r="DJ38" s="626"/>
      <c r="DK38" s="626"/>
      <c r="DL38" s="633"/>
      <c r="DM38" s="626"/>
      <c r="DN38" s="626"/>
      <c r="DO38" s="626"/>
      <c r="DP38" s="626"/>
      <c r="DQ38" s="626"/>
      <c r="DR38" s="626"/>
      <c r="DS38" s="633"/>
      <c r="DT38" s="626"/>
      <c r="DU38" s="626"/>
      <c r="DV38" s="626"/>
      <c r="DW38" s="626"/>
      <c r="DX38" s="626"/>
      <c r="DY38" s="626"/>
      <c r="DZ38" s="633"/>
      <c r="EA38" s="626"/>
      <c r="EB38" s="626"/>
      <c r="EC38" s="626"/>
      <c r="ED38" s="626"/>
      <c r="EE38" s="626"/>
      <c r="EF38" s="626"/>
      <c r="EG38" s="633"/>
      <c r="EH38" s="626"/>
      <c r="EI38" s="626"/>
      <c r="EJ38" s="626"/>
      <c r="EK38" s="626"/>
      <c r="EL38" s="626"/>
      <c r="EM38" s="626"/>
      <c r="EN38" s="633"/>
      <c r="EO38" s="626"/>
      <c r="EP38" s="626"/>
      <c r="EQ38" s="626"/>
      <c r="ER38" s="626"/>
      <c r="ES38" s="626"/>
      <c r="ET38" s="626"/>
      <c r="EU38" s="633"/>
      <c r="EV38" s="626"/>
      <c r="EW38" s="626"/>
      <c r="EX38" s="626"/>
      <c r="EY38" s="626"/>
      <c r="EZ38" s="626"/>
      <c r="FA38" s="626"/>
      <c r="FB38" s="633"/>
      <c r="FC38" s="626"/>
      <c r="FD38" s="626"/>
      <c r="FE38" s="626"/>
      <c r="FF38" s="626"/>
      <c r="FG38" s="626"/>
      <c r="FH38" s="626"/>
      <c r="FI38" s="633"/>
      <c r="FJ38" s="626"/>
      <c r="FK38" s="626"/>
      <c r="FL38" s="626"/>
      <c r="FM38" s="626"/>
      <c r="FN38" s="626"/>
      <c r="FO38" s="626"/>
      <c r="FP38" s="633"/>
      <c r="FQ38" s="626"/>
      <c r="FR38" s="626"/>
      <c r="FS38" s="626"/>
      <c r="FT38" s="626"/>
      <c r="FU38" s="627"/>
      <c r="FV38" s="625"/>
      <c r="FW38" s="633"/>
      <c r="FX38" s="626"/>
      <c r="FY38" s="626"/>
      <c r="FZ38" s="626"/>
      <c r="GA38" s="626"/>
      <c r="GB38" s="626"/>
      <c r="GC38" s="626"/>
      <c r="GD38" s="633"/>
      <c r="GE38" s="626"/>
      <c r="GF38" s="626"/>
      <c r="GG38" s="626"/>
      <c r="GH38" s="626"/>
      <c r="GI38" s="626"/>
      <c r="GJ38" s="626"/>
      <c r="GK38" s="633"/>
      <c r="GL38" s="626"/>
      <c r="GM38" s="626"/>
      <c r="GN38" s="626"/>
      <c r="GO38" s="626"/>
      <c r="GP38" s="626"/>
      <c r="GQ38" s="626"/>
      <c r="GR38" s="633"/>
      <c r="GS38" s="626"/>
      <c r="GT38" s="685">
        <v>3</v>
      </c>
      <c r="GU38" s="682" t="s">
        <v>703</v>
      </c>
      <c r="GV38" s="626"/>
      <c r="GW38" s="626"/>
      <c r="GX38" s="626"/>
      <c r="GY38" s="634"/>
      <c r="GZ38" s="625"/>
      <c r="HA38" s="626"/>
      <c r="HB38" s="626"/>
      <c r="HC38" s="626"/>
      <c r="HD38" s="626"/>
      <c r="HE38" s="626"/>
      <c r="HF38" s="633"/>
      <c r="HG38" s="626"/>
      <c r="HH38" s="626"/>
      <c r="HI38" s="626"/>
      <c r="HJ38" s="626"/>
      <c r="HK38" s="626"/>
      <c r="HL38" s="626"/>
      <c r="HM38" s="633"/>
      <c r="HN38" s="626"/>
      <c r="HO38" s="626"/>
      <c r="HP38" s="626"/>
      <c r="HQ38" s="626"/>
      <c r="HR38" s="626"/>
      <c r="HS38" s="626"/>
      <c r="HT38" s="633"/>
      <c r="HU38" s="626"/>
      <c r="HV38" s="626"/>
      <c r="HW38" s="626"/>
      <c r="HX38" s="626"/>
      <c r="HY38" s="626"/>
      <c r="HZ38" s="626"/>
      <c r="IA38" s="633"/>
      <c r="IB38" s="648"/>
      <c r="IC38" s="648"/>
      <c r="ID38" s="653"/>
      <c r="IE38" s="654"/>
      <c r="IF38" s="655"/>
      <c r="IG38" s="655"/>
      <c r="IH38" s="633"/>
      <c r="II38" s="626"/>
      <c r="IJ38" s="626"/>
      <c r="IK38" s="626"/>
      <c r="IL38" s="626"/>
      <c r="IM38" s="626"/>
      <c r="IN38" s="626"/>
      <c r="IO38" s="633"/>
      <c r="IP38" s="626"/>
      <c r="IQ38" s="626"/>
      <c r="IR38" s="626"/>
      <c r="IS38" s="626"/>
      <c r="IT38" s="626"/>
      <c r="IU38" s="626"/>
      <c r="IV38" s="633"/>
      <c r="IW38" s="626"/>
      <c r="IX38" s="626"/>
      <c r="IY38" s="626"/>
      <c r="IZ38" s="626"/>
      <c r="JA38" s="626"/>
      <c r="JB38" s="626"/>
      <c r="JC38" s="633"/>
      <c r="JD38" s="626"/>
      <c r="JE38" s="626"/>
      <c r="JF38" s="626"/>
      <c r="JG38" s="626"/>
      <c r="JH38" s="626"/>
      <c r="JI38" s="626"/>
      <c r="JJ38" s="633"/>
      <c r="JK38" s="626"/>
      <c r="JL38" s="626"/>
      <c r="JM38" s="626"/>
      <c r="JN38" s="626"/>
      <c r="JO38" s="626"/>
      <c r="JP38" s="626"/>
      <c r="JQ38" s="633"/>
      <c r="JR38" s="626"/>
      <c r="JS38" s="626"/>
      <c r="JT38" s="626"/>
      <c r="JU38" s="626"/>
      <c r="JV38" s="626"/>
      <c r="JW38" s="626"/>
      <c r="JX38" s="633"/>
      <c r="JY38" s="626"/>
      <c r="JZ38" s="626"/>
      <c r="KA38" s="626"/>
      <c r="KB38" s="626"/>
      <c r="KC38" s="626"/>
      <c r="KD38" s="626"/>
      <c r="KE38" s="633"/>
      <c r="KF38" s="626"/>
      <c r="KG38" s="626"/>
      <c r="KH38" s="626"/>
      <c r="KI38" s="626"/>
      <c r="KJ38" s="626"/>
      <c r="KK38" s="628"/>
      <c r="KL38" s="633"/>
      <c r="KM38" s="626"/>
      <c r="KN38" s="626"/>
      <c r="KO38" s="626"/>
      <c r="KP38" s="626"/>
      <c r="KQ38" s="626"/>
      <c r="KR38" s="626"/>
      <c r="KS38" s="633"/>
      <c r="KT38" s="626"/>
      <c r="KU38" s="626"/>
      <c r="KV38" s="626"/>
      <c r="KW38" s="626"/>
      <c r="KX38" s="626"/>
      <c r="KY38" s="626"/>
      <c r="KZ38" s="633"/>
      <c r="LA38" s="626"/>
      <c r="LB38" s="626"/>
      <c r="LC38" s="626"/>
      <c r="LD38" s="626"/>
      <c r="LE38" s="626"/>
      <c r="LF38" s="626"/>
      <c r="LG38" s="633"/>
      <c r="LH38" s="626"/>
      <c r="LI38" s="626"/>
      <c r="LJ38" s="626"/>
      <c r="LK38" s="626"/>
      <c r="LL38" s="626"/>
      <c r="LM38" s="627"/>
      <c r="LN38" s="633"/>
      <c r="LO38" s="626"/>
      <c r="LP38" s="626"/>
      <c r="LQ38" s="626"/>
      <c r="LR38" s="626"/>
      <c r="LS38" s="626"/>
      <c r="LT38" s="626"/>
      <c r="LU38" s="633"/>
      <c r="LV38" s="626"/>
      <c r="LW38" s="626"/>
      <c r="LX38" s="626"/>
      <c r="LY38" s="626"/>
      <c r="LZ38" s="626"/>
      <c r="MA38" s="626"/>
      <c r="MB38" s="633"/>
      <c r="MC38" s="626"/>
      <c r="MD38" s="626"/>
      <c r="ME38" s="626"/>
      <c r="MF38" s="626"/>
      <c r="MG38" s="626"/>
      <c r="MH38" s="626"/>
      <c r="MI38" s="633"/>
      <c r="MJ38" s="626"/>
      <c r="MK38" s="626"/>
      <c r="ML38" s="626"/>
      <c r="MM38" s="626"/>
      <c r="MN38" s="626"/>
      <c r="MO38" s="626"/>
      <c r="MP38" s="633"/>
      <c r="MQ38" s="626"/>
      <c r="MR38" s="626"/>
      <c r="MS38" s="626"/>
      <c r="MT38" s="626"/>
    </row>
    <row r="39" spans="1:358" ht="22.8" customHeight="1" collapsed="1" thickBot="1">
      <c r="A39" s="629">
        <v>1</v>
      </c>
      <c r="B39" s="629">
        <v>57</v>
      </c>
      <c r="C39" s="629">
        <v>28</v>
      </c>
      <c r="D39" s="630" t="s">
        <v>704</v>
      </c>
      <c r="E39" s="630" t="s">
        <v>649</v>
      </c>
      <c r="F39" s="631" t="s">
        <v>705</v>
      </c>
      <c r="G39" s="716">
        <f>SUM(H39:LP39)</f>
        <v>113</v>
      </c>
      <c r="H39" s="625"/>
      <c r="I39" s="626"/>
      <c r="J39" s="626"/>
      <c r="K39" s="626"/>
      <c r="L39" s="626"/>
      <c r="M39" s="626"/>
      <c r="N39" s="626"/>
      <c r="O39" s="626"/>
      <c r="P39" s="626"/>
      <c r="Q39" s="626"/>
      <c r="R39" s="62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6"/>
      <c r="AD39" s="626"/>
      <c r="AE39" s="626"/>
      <c r="AF39" s="626"/>
      <c r="AG39" s="626"/>
      <c r="AH39" s="626"/>
      <c r="AI39" s="626"/>
      <c r="AJ39" s="626"/>
      <c r="AK39" s="626"/>
      <c r="AL39" s="626"/>
      <c r="AM39" s="626"/>
      <c r="AN39" s="626"/>
      <c r="AO39" s="626"/>
      <c r="AP39" s="626"/>
      <c r="AQ39" s="626"/>
      <c r="AR39" s="626"/>
      <c r="AS39" s="626"/>
      <c r="AT39" s="626"/>
      <c r="AU39" s="626"/>
      <c r="AV39" s="626"/>
      <c r="AW39" s="626"/>
      <c r="AX39" s="626"/>
      <c r="AY39" s="626"/>
      <c r="AZ39" s="626"/>
      <c r="BA39" s="626"/>
      <c r="BB39" s="626"/>
      <c r="BC39" s="626"/>
      <c r="BD39" s="626"/>
      <c r="BE39" s="626"/>
      <c r="BF39" s="626"/>
      <c r="BG39" s="626"/>
      <c r="BH39" s="626"/>
      <c r="BI39" s="626"/>
      <c r="BJ39" s="626"/>
      <c r="BK39" s="626"/>
      <c r="BL39" s="626"/>
      <c r="BM39" s="626"/>
      <c r="BN39" s="626"/>
      <c r="BO39" s="626"/>
      <c r="BP39" s="626"/>
      <c r="BQ39" s="626"/>
      <c r="BR39" s="626"/>
      <c r="BS39" s="626"/>
      <c r="BT39" s="626"/>
      <c r="BU39" s="626"/>
      <c r="BV39" s="626"/>
      <c r="BW39" s="626"/>
      <c r="BX39" s="626"/>
      <c r="BY39" s="626"/>
      <c r="BZ39" s="626"/>
      <c r="CA39" s="626"/>
      <c r="CB39" s="626"/>
      <c r="CC39" s="626"/>
      <c r="CD39" s="626"/>
      <c r="CE39" s="626"/>
      <c r="CF39" s="626"/>
      <c r="CG39" s="626"/>
      <c r="CH39" s="626"/>
      <c r="CI39" s="626"/>
      <c r="CJ39" s="626"/>
      <c r="CK39" s="626"/>
      <c r="CL39" s="626"/>
      <c r="CM39" s="626"/>
      <c r="CN39" s="626"/>
      <c r="CO39" s="626"/>
      <c r="CP39" s="626"/>
      <c r="CQ39" s="626"/>
      <c r="CR39" s="626"/>
      <c r="CS39" s="626"/>
      <c r="CT39" s="626"/>
      <c r="CU39" s="626"/>
      <c r="CV39" s="626"/>
      <c r="CW39" s="626"/>
      <c r="CX39" s="633"/>
      <c r="CY39" s="626"/>
      <c r="CZ39" s="626"/>
      <c r="DA39" s="626"/>
      <c r="DB39" s="626"/>
      <c r="DC39" s="626"/>
      <c r="DD39" s="626"/>
      <c r="DE39" s="633"/>
      <c r="DF39" s="626"/>
      <c r="DG39" s="626"/>
      <c r="DH39" s="626"/>
      <c r="DI39" s="626"/>
      <c r="DJ39" s="626"/>
      <c r="DK39" s="626"/>
      <c r="DL39" s="633"/>
      <c r="DM39" s="626"/>
      <c r="DN39" s="626"/>
      <c r="DO39" s="626"/>
      <c r="DP39" s="626"/>
      <c r="DQ39" s="626"/>
      <c r="DR39" s="626"/>
      <c r="DS39" s="633"/>
      <c r="DT39" s="626"/>
      <c r="DU39" s="626"/>
      <c r="DV39" s="626"/>
      <c r="DW39" s="626"/>
      <c r="DX39" s="626"/>
      <c r="DY39" s="626"/>
      <c r="DZ39" s="633"/>
      <c r="EA39" s="626"/>
      <c r="EB39" s="626"/>
      <c r="EC39" s="626"/>
      <c r="ED39" s="626"/>
      <c r="EE39" s="626"/>
      <c r="EF39" s="626"/>
      <c r="EG39" s="633"/>
      <c r="EH39" s="626"/>
      <c r="EI39" s="626"/>
      <c r="EJ39" s="626"/>
      <c r="EK39" s="626"/>
      <c r="EL39" s="626"/>
      <c r="EM39" s="626"/>
      <c r="EN39" s="633"/>
      <c r="EO39" s="626"/>
      <c r="EP39" s="626"/>
      <c r="EQ39" s="626"/>
      <c r="ER39" s="626"/>
      <c r="ES39" s="626"/>
      <c r="ET39" s="626"/>
      <c r="EU39" s="633"/>
      <c r="EV39" s="626"/>
      <c r="EW39" s="626"/>
      <c r="EX39" s="626"/>
      <c r="EY39" s="626"/>
      <c r="EZ39" s="626"/>
      <c r="FA39" s="626"/>
      <c r="FB39" s="633"/>
      <c r="FC39" s="626"/>
      <c r="FD39" s="626"/>
      <c r="FE39" s="626"/>
      <c r="FF39" s="626"/>
      <c r="FG39" s="626"/>
      <c r="FH39" s="626"/>
      <c r="FI39" s="633"/>
      <c r="FJ39" s="626"/>
      <c r="FK39" s="626"/>
      <c r="FL39" s="626"/>
      <c r="FM39" s="626"/>
      <c r="FN39" s="626"/>
      <c r="FO39" s="626"/>
      <c r="FP39" s="633"/>
      <c r="FQ39" s="626"/>
      <c r="FR39" s="626"/>
      <c r="FS39" s="626"/>
      <c r="FT39" s="626"/>
      <c r="FU39" s="627"/>
      <c r="FV39" s="625"/>
      <c r="FW39" s="633"/>
      <c r="FX39" s="626"/>
      <c r="FY39" s="626"/>
      <c r="FZ39" s="626"/>
      <c r="GA39" s="626"/>
      <c r="GB39" s="626"/>
      <c r="GC39" s="626"/>
      <c r="GD39" s="633"/>
      <c r="GE39" s="626"/>
      <c r="GF39" s="626"/>
      <c r="GG39" s="626"/>
      <c r="GH39" s="626"/>
      <c r="GI39" s="626"/>
      <c r="GJ39" s="626"/>
      <c r="GK39" s="633"/>
      <c r="GL39" s="626"/>
      <c r="GM39" s="626"/>
      <c r="GN39" s="626"/>
      <c r="GO39" s="626">
        <v>3</v>
      </c>
      <c r="GP39" s="626">
        <v>17</v>
      </c>
      <c r="GQ39" s="626">
        <v>23</v>
      </c>
      <c r="GR39" s="633"/>
      <c r="GS39" s="626">
        <v>23</v>
      </c>
      <c r="GT39" s="626">
        <v>13</v>
      </c>
      <c r="GU39" s="626">
        <v>6</v>
      </c>
      <c r="GV39" s="626"/>
      <c r="GW39" s="626"/>
      <c r="GX39" s="713" t="s">
        <v>699</v>
      </c>
      <c r="GY39" s="634"/>
      <c r="GZ39" s="625"/>
      <c r="HB39" s="626"/>
      <c r="HC39" s="626"/>
      <c r="HD39" s="717">
        <v>15</v>
      </c>
      <c r="HE39" s="626"/>
      <c r="HF39" s="633"/>
      <c r="HG39" s="626"/>
      <c r="HH39" s="626"/>
      <c r="HI39" s="626"/>
      <c r="HJ39" s="626"/>
      <c r="HK39" s="626"/>
      <c r="HL39" s="626"/>
      <c r="HM39" s="633"/>
      <c r="HN39" s="626"/>
      <c r="HO39" s="626"/>
      <c r="HP39" s="626"/>
      <c r="HQ39" s="626"/>
      <c r="HR39" s="626"/>
      <c r="HS39" s="626"/>
      <c r="HT39" s="633"/>
      <c r="HU39" s="626"/>
      <c r="HV39" s="626"/>
      <c r="HW39" s="626"/>
      <c r="HX39" s="626"/>
      <c r="HY39" s="626"/>
      <c r="HZ39" s="626"/>
      <c r="IA39" s="633"/>
      <c r="IB39" s="626"/>
      <c r="IC39" s="626"/>
      <c r="ID39" s="653"/>
      <c r="IE39" s="654"/>
      <c r="IF39" s="655"/>
      <c r="IG39" s="655"/>
      <c r="IH39" s="633"/>
      <c r="II39" s="626"/>
      <c r="IJ39" s="626"/>
      <c r="IK39" s="626"/>
      <c r="IL39" s="626"/>
      <c r="IM39" s="626"/>
      <c r="IN39" s="626"/>
      <c r="IO39" s="633"/>
      <c r="IP39" s="626"/>
      <c r="IQ39" s="626"/>
      <c r="IR39" s="626"/>
      <c r="IS39" s="626"/>
      <c r="IT39" s="626"/>
      <c r="IU39" s="626"/>
      <c r="IV39" s="633"/>
      <c r="IW39" s="626"/>
      <c r="IX39" s="626"/>
      <c r="IY39" s="626"/>
      <c r="IZ39" s="626"/>
      <c r="JA39" s="626"/>
      <c r="JB39" s="626"/>
      <c r="JC39" s="633"/>
      <c r="JD39" s="643"/>
      <c r="JE39" s="626"/>
      <c r="JF39" s="626"/>
      <c r="JG39" s="626"/>
      <c r="JH39" s="626"/>
      <c r="JI39" s="626"/>
      <c r="JJ39" s="633"/>
      <c r="JK39" s="626"/>
      <c r="JL39" s="626"/>
      <c r="JM39" s="626"/>
      <c r="JN39" s="626"/>
      <c r="JO39" s="626"/>
      <c r="JP39" s="626"/>
      <c r="JQ39" s="633"/>
      <c r="JR39" s="626"/>
      <c r="JS39" s="626"/>
      <c r="JT39" s="626"/>
      <c r="JU39" s="626"/>
      <c r="JV39" s="626"/>
      <c r="JW39" s="769">
        <v>1</v>
      </c>
      <c r="JX39" s="767">
        <v>12</v>
      </c>
      <c r="JY39" s="626"/>
      <c r="JZ39" s="626"/>
      <c r="KA39" s="626"/>
      <c r="KB39" s="626"/>
      <c r="KC39" s="626"/>
      <c r="KD39" s="626"/>
      <c r="KE39" s="633"/>
      <c r="KF39" s="626"/>
      <c r="KG39" s="626"/>
      <c r="KH39" s="626"/>
      <c r="KI39" s="626"/>
      <c r="KJ39" s="626"/>
      <c r="KK39" s="628"/>
      <c r="KL39" s="633"/>
      <c r="KM39" s="626"/>
      <c r="KN39" s="626"/>
      <c r="KO39" s="626"/>
      <c r="KP39" s="626"/>
      <c r="KQ39" s="626"/>
      <c r="KR39" s="626"/>
      <c r="KS39" s="633"/>
      <c r="KT39" s="626"/>
      <c r="KU39" s="626"/>
      <c r="KV39" s="626"/>
      <c r="KW39" s="626"/>
      <c r="KX39" s="626"/>
      <c r="KY39" s="626"/>
      <c r="KZ39" s="633"/>
      <c r="LA39" s="626"/>
      <c r="LB39" s="626"/>
      <c r="LC39" s="626"/>
      <c r="LD39" s="626"/>
      <c r="LE39" s="626"/>
      <c r="LF39" s="626"/>
      <c r="LG39" s="633"/>
      <c r="LH39" s="626"/>
      <c r="LI39" s="626"/>
      <c r="LJ39" s="626"/>
      <c r="LK39" s="626"/>
      <c r="LL39" s="626"/>
      <c r="LM39" s="627"/>
      <c r="LN39" s="633"/>
      <c r="LO39" s="626"/>
      <c r="LP39" s="626"/>
      <c r="LQ39" s="626"/>
      <c r="LR39" s="626"/>
      <c r="LS39" s="626"/>
      <c r="LT39" s="626"/>
      <c r="LU39" s="633"/>
      <c r="LV39" s="626"/>
      <c r="LW39" s="626"/>
      <c r="LX39" s="626"/>
      <c r="LY39" s="626"/>
      <c r="LZ39" s="626"/>
      <c r="MA39" s="626"/>
      <c r="MB39" s="633"/>
      <c r="MC39" s="790"/>
      <c r="MD39" s="790"/>
      <c r="ME39" s="790"/>
      <c r="MF39" s="790"/>
      <c r="MG39" s="790"/>
      <c r="MH39" s="790"/>
      <c r="MI39" s="633"/>
      <c r="MJ39" s="626"/>
      <c r="MK39" s="626"/>
      <c r="ML39" s="626"/>
      <c r="MM39" s="626"/>
      <c r="MN39" s="626"/>
      <c r="MO39" s="626"/>
      <c r="MP39" s="633"/>
      <c r="MQ39" s="626"/>
      <c r="MR39" s="626"/>
      <c r="MS39" s="626"/>
      <c r="MT39" s="626"/>
    </row>
    <row r="40" spans="1:358" ht="22.8" customHeight="1" thickTop="1" thickBot="1">
      <c r="A40" s="629">
        <v>1</v>
      </c>
      <c r="B40" s="629"/>
      <c r="C40" s="629"/>
      <c r="D40" s="630"/>
      <c r="E40" s="630"/>
      <c r="F40" s="631" t="s">
        <v>648</v>
      </c>
      <c r="G40" s="716">
        <f>SUM(H40:LP40)</f>
        <v>8</v>
      </c>
      <c r="H40" s="625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26"/>
      <c r="AB40" s="626"/>
      <c r="AC40" s="626"/>
      <c r="AD40" s="626"/>
      <c r="AE40" s="626"/>
      <c r="AF40" s="626"/>
      <c r="AG40" s="626"/>
      <c r="AH40" s="626"/>
      <c r="AI40" s="626"/>
      <c r="AJ40" s="626"/>
      <c r="AK40" s="626"/>
      <c r="AL40" s="626"/>
      <c r="AM40" s="626"/>
      <c r="AN40" s="626"/>
      <c r="AO40" s="626"/>
      <c r="AP40" s="626"/>
      <c r="AQ40" s="626"/>
      <c r="AR40" s="626"/>
      <c r="AS40" s="626"/>
      <c r="AT40" s="626"/>
      <c r="AU40" s="626"/>
      <c r="AV40" s="626"/>
      <c r="AW40" s="626"/>
      <c r="AX40" s="626"/>
      <c r="AY40" s="626"/>
      <c r="AZ40" s="626"/>
      <c r="BA40" s="626"/>
      <c r="BB40" s="626"/>
      <c r="BC40" s="626"/>
      <c r="BD40" s="626"/>
      <c r="BE40" s="626"/>
      <c r="BF40" s="626"/>
      <c r="BG40" s="626"/>
      <c r="BH40" s="626"/>
      <c r="BI40" s="626"/>
      <c r="BJ40" s="626"/>
      <c r="BK40" s="626"/>
      <c r="BL40" s="626"/>
      <c r="BM40" s="626"/>
      <c r="BN40" s="626"/>
      <c r="BO40" s="626"/>
      <c r="BP40" s="626"/>
      <c r="BQ40" s="626"/>
      <c r="BR40" s="626"/>
      <c r="BS40" s="626"/>
      <c r="BT40" s="626"/>
      <c r="BU40" s="626"/>
      <c r="BV40" s="626"/>
      <c r="BW40" s="626"/>
      <c r="BX40" s="626"/>
      <c r="BY40" s="626"/>
      <c r="BZ40" s="626"/>
      <c r="CA40" s="626"/>
      <c r="CB40" s="626"/>
      <c r="CC40" s="626"/>
      <c r="CD40" s="626"/>
      <c r="CE40" s="626"/>
      <c r="CF40" s="626"/>
      <c r="CG40" s="626"/>
      <c r="CH40" s="626"/>
      <c r="CI40" s="626"/>
      <c r="CJ40" s="626"/>
      <c r="CK40" s="626"/>
      <c r="CL40" s="626"/>
      <c r="CM40" s="626"/>
      <c r="CN40" s="626"/>
      <c r="CO40" s="626"/>
      <c r="CP40" s="626"/>
      <c r="CQ40" s="626"/>
      <c r="CR40" s="626"/>
      <c r="CS40" s="626"/>
      <c r="CT40" s="626"/>
      <c r="CU40" s="626"/>
      <c r="CV40" s="626"/>
      <c r="CW40" s="626"/>
      <c r="CX40" s="633"/>
      <c r="CY40" s="626"/>
      <c r="CZ40" s="626"/>
      <c r="DA40" s="626"/>
      <c r="DB40" s="626"/>
      <c r="DC40" s="626"/>
      <c r="DD40" s="626"/>
      <c r="DE40" s="633"/>
      <c r="DF40" s="626"/>
      <c r="DG40" s="626"/>
      <c r="DH40" s="626"/>
      <c r="DI40" s="626"/>
      <c r="DJ40" s="626"/>
      <c r="DK40" s="626"/>
      <c r="DL40" s="633"/>
      <c r="DM40" s="626"/>
      <c r="DN40" s="626"/>
      <c r="DO40" s="626"/>
      <c r="DP40" s="626"/>
      <c r="DQ40" s="626"/>
      <c r="DR40" s="626"/>
      <c r="DS40" s="633"/>
      <c r="DT40" s="626"/>
      <c r="DU40" s="626"/>
      <c r="DV40" s="626"/>
      <c r="DW40" s="626"/>
      <c r="DX40" s="626"/>
      <c r="DY40" s="626"/>
      <c r="DZ40" s="633"/>
      <c r="EA40" s="626"/>
      <c r="EB40" s="626"/>
      <c r="EC40" s="626"/>
      <c r="ED40" s="626"/>
      <c r="EE40" s="626"/>
      <c r="EF40" s="626"/>
      <c r="EG40" s="633"/>
      <c r="EH40" s="626"/>
      <c r="EI40" s="626"/>
      <c r="EJ40" s="626"/>
      <c r="EK40" s="626"/>
      <c r="EL40" s="626"/>
      <c r="EM40" s="626"/>
      <c r="EN40" s="633"/>
      <c r="EO40" s="626"/>
      <c r="EP40" s="626"/>
      <c r="EQ40" s="626"/>
      <c r="ER40" s="626"/>
      <c r="ES40" s="626"/>
      <c r="ET40" s="626"/>
      <c r="EU40" s="633"/>
      <c r="EV40" s="626"/>
      <c r="EW40" s="626"/>
      <c r="EX40" s="626"/>
      <c r="EY40" s="626"/>
      <c r="EZ40" s="626"/>
      <c r="FA40" s="626"/>
      <c r="FB40" s="633"/>
      <c r="FC40" s="626"/>
      <c r="FD40" s="626"/>
      <c r="FE40" s="626"/>
      <c r="FF40" s="626"/>
      <c r="FG40" s="626"/>
      <c r="FH40" s="626"/>
      <c r="FI40" s="633"/>
      <c r="FJ40" s="626"/>
      <c r="FK40" s="626"/>
      <c r="FL40" s="626"/>
      <c r="FM40" s="626"/>
      <c r="FN40" s="626"/>
      <c r="FO40" s="626"/>
      <c r="FP40" s="633"/>
      <c r="FQ40" s="626"/>
      <c r="FR40" s="626"/>
      <c r="FS40" s="626"/>
      <c r="FT40" s="626"/>
      <c r="FU40" s="627"/>
      <c r="FV40" s="625"/>
      <c r="FW40" s="633"/>
      <c r="FX40" s="626"/>
      <c r="FY40" s="626"/>
      <c r="FZ40" s="626"/>
      <c r="GA40" s="626"/>
      <c r="GB40" s="626"/>
      <c r="GC40" s="626"/>
      <c r="GD40" s="633"/>
      <c r="GE40" s="626"/>
      <c r="GF40" s="626"/>
      <c r="GG40" s="626"/>
      <c r="GH40" s="626"/>
      <c r="GI40" s="626"/>
      <c r="GJ40" s="626"/>
      <c r="GK40" s="633"/>
      <c r="GL40" s="626"/>
      <c r="GM40" s="626"/>
      <c r="GN40" s="626"/>
      <c r="GO40" s="626"/>
      <c r="GP40" s="626"/>
      <c r="GQ40" s="626"/>
      <c r="GR40" s="633"/>
      <c r="GS40" s="626"/>
      <c r="GT40" s="626"/>
      <c r="GU40" s="626"/>
      <c r="GV40" s="626"/>
      <c r="GW40" s="626"/>
      <c r="GX40" s="626"/>
      <c r="GY40" s="634"/>
      <c r="GZ40" s="625"/>
      <c r="HA40" s="626"/>
      <c r="HB40" s="626"/>
      <c r="HC40" s="626"/>
      <c r="HD40" s="626"/>
      <c r="HE40" s="626"/>
      <c r="HF40" s="633"/>
      <c r="HG40" s="626"/>
      <c r="HH40" s="626"/>
      <c r="HI40" s="685">
        <v>8</v>
      </c>
      <c r="HJ40" s="626"/>
      <c r="HK40" s="626"/>
      <c r="HL40" s="626"/>
      <c r="HM40" s="633"/>
      <c r="HN40" s="626"/>
      <c r="HO40" s="626"/>
      <c r="HP40" s="626"/>
      <c r="HQ40" s="626"/>
      <c r="HR40" s="626"/>
      <c r="HS40" s="626"/>
      <c r="HT40" s="633"/>
      <c r="HU40" s="626"/>
      <c r="HV40" s="626"/>
      <c r="HW40" s="626"/>
      <c r="HX40" s="626"/>
      <c r="HY40" s="626"/>
      <c r="HZ40" s="626"/>
      <c r="IA40" s="633"/>
      <c r="IB40" s="626"/>
      <c r="IC40" s="626"/>
      <c r="ID40" s="653"/>
      <c r="IE40" s="654"/>
      <c r="IF40" s="655"/>
      <c r="IG40" s="655"/>
      <c r="IH40" s="633"/>
      <c r="II40" s="626"/>
      <c r="IJ40" s="626"/>
      <c r="IK40" s="626"/>
      <c r="IL40" s="626"/>
      <c r="IM40" s="626"/>
      <c r="IN40" s="626"/>
      <c r="IO40" s="633"/>
      <c r="IP40" s="626"/>
      <c r="IQ40" s="626"/>
      <c r="IR40" s="626"/>
      <c r="IS40" s="626"/>
      <c r="IT40" s="626"/>
      <c r="IU40" s="626"/>
      <c r="IV40" s="633"/>
      <c r="IW40" s="626"/>
      <c r="IX40" s="626"/>
      <c r="IY40" s="626"/>
      <c r="IZ40" s="626"/>
      <c r="JA40" s="626"/>
      <c r="JB40" s="626"/>
      <c r="JC40" s="633"/>
      <c r="JD40" s="643"/>
      <c r="JE40" s="626"/>
      <c r="JF40" s="626"/>
      <c r="JG40" s="626"/>
      <c r="JH40" s="626"/>
      <c r="JI40" s="626"/>
      <c r="JJ40" s="633"/>
      <c r="JK40" s="626"/>
      <c r="JL40" s="626"/>
      <c r="JM40" s="626"/>
      <c r="JN40" s="626"/>
      <c r="JO40" s="626"/>
      <c r="JP40" s="626"/>
      <c r="JQ40" s="633"/>
      <c r="JR40" s="626"/>
      <c r="JS40" s="626"/>
      <c r="JT40" s="626"/>
      <c r="JU40" s="626"/>
      <c r="JV40" s="626"/>
      <c r="JW40" s="626"/>
      <c r="JX40" s="633"/>
      <c r="JY40" s="626"/>
      <c r="JZ40" s="626"/>
      <c r="KA40" s="626"/>
      <c r="KB40" s="626"/>
      <c r="KC40" s="626"/>
      <c r="KD40" s="626"/>
      <c r="KE40" s="633"/>
      <c r="KF40" s="626"/>
      <c r="KG40" s="626"/>
      <c r="KH40" s="626"/>
      <c r="KI40" s="626"/>
      <c r="KJ40" s="626"/>
      <c r="KK40" s="628"/>
      <c r="KL40" s="633"/>
      <c r="KM40" s="626"/>
      <c r="KN40" s="626"/>
      <c r="KO40" s="626"/>
      <c r="KP40" s="626"/>
      <c r="KQ40" s="626"/>
      <c r="KR40" s="626"/>
      <c r="KS40" s="633"/>
      <c r="KT40" s="626"/>
      <c r="KU40" s="626"/>
      <c r="KV40" s="626"/>
      <c r="KW40" s="626"/>
      <c r="KX40" s="626"/>
      <c r="KY40" s="626"/>
      <c r="KZ40" s="633"/>
      <c r="LA40" s="626"/>
      <c r="LB40" s="626"/>
      <c r="LC40" s="626"/>
      <c r="LD40" s="626"/>
      <c r="LE40" s="626"/>
      <c r="LF40" s="626"/>
      <c r="LG40" s="633"/>
      <c r="LH40" s="626"/>
      <c r="LI40" s="626"/>
      <c r="LJ40" s="626"/>
      <c r="LK40" s="626"/>
      <c r="LL40" s="626"/>
      <c r="LM40" s="627"/>
      <c r="LN40" s="633"/>
      <c r="LO40" s="626"/>
      <c r="LP40" s="626"/>
      <c r="LQ40" s="626"/>
      <c r="LR40" s="626"/>
      <c r="LS40" s="626"/>
      <c r="LT40" s="626"/>
      <c r="LU40" s="633"/>
      <c r="LV40" s="626"/>
      <c r="LW40" s="626"/>
      <c r="LX40" s="626"/>
      <c r="LY40" s="626"/>
      <c r="LZ40" s="626"/>
      <c r="MA40" s="626"/>
      <c r="MB40" s="633"/>
      <c r="MC40" s="790"/>
      <c r="MD40" s="790"/>
      <c r="ME40" s="790"/>
      <c r="MF40" s="790"/>
      <c r="MG40" s="790"/>
      <c r="MH40" s="790"/>
      <c r="MI40" s="633"/>
      <c r="MJ40" s="626"/>
      <c r="MK40" s="626"/>
      <c r="ML40" s="626"/>
      <c r="MM40" s="626"/>
      <c r="MN40" s="626"/>
      <c r="MO40" s="626"/>
      <c r="MP40" s="633"/>
      <c r="MQ40" s="626"/>
      <c r="MR40" s="626"/>
      <c r="MS40" s="626"/>
      <c r="MT40" s="626"/>
    </row>
    <row r="41" spans="1:358" ht="22.8" hidden="1" customHeight="1" outlineLevel="1" thickTop="1" thickBot="1">
      <c r="A41" s="629">
        <v>1</v>
      </c>
      <c r="B41" s="629">
        <v>55</v>
      </c>
      <c r="C41" s="629">
        <v>28</v>
      </c>
      <c r="D41" s="630" t="s">
        <v>706</v>
      </c>
      <c r="E41" s="630" t="s">
        <v>649</v>
      </c>
      <c r="F41" s="631" t="s">
        <v>707</v>
      </c>
      <c r="G41" s="632">
        <f t="shared" si="3"/>
        <v>120</v>
      </c>
      <c r="H41" s="625"/>
      <c r="I41" s="626"/>
      <c r="J41" s="626"/>
      <c r="K41" s="626"/>
      <c r="L41" s="626"/>
      <c r="M41" s="626"/>
      <c r="N41" s="626"/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6"/>
      <c r="AH41" s="626"/>
      <c r="AI41" s="626"/>
      <c r="AJ41" s="626"/>
      <c r="AK41" s="626"/>
      <c r="AL41" s="626"/>
      <c r="AM41" s="626"/>
      <c r="AN41" s="626"/>
      <c r="AO41" s="626"/>
      <c r="AP41" s="626"/>
      <c r="AQ41" s="626"/>
      <c r="AR41" s="626"/>
      <c r="AS41" s="626"/>
      <c r="AT41" s="626"/>
      <c r="AU41" s="626"/>
      <c r="AV41" s="626"/>
      <c r="AW41" s="626"/>
      <c r="AX41" s="626"/>
      <c r="AY41" s="626"/>
      <c r="AZ41" s="626"/>
      <c r="BA41" s="626"/>
      <c r="BB41" s="626"/>
      <c r="BC41" s="626"/>
      <c r="BD41" s="626"/>
      <c r="BE41" s="626"/>
      <c r="BF41" s="626"/>
      <c r="BG41" s="626"/>
      <c r="BH41" s="626"/>
      <c r="BI41" s="626"/>
      <c r="BJ41" s="626"/>
      <c r="BK41" s="626"/>
      <c r="BL41" s="626"/>
      <c r="BM41" s="626"/>
      <c r="BN41" s="626"/>
      <c r="BO41" s="626"/>
      <c r="BP41" s="626"/>
      <c r="BQ41" s="626"/>
      <c r="BR41" s="626"/>
      <c r="BS41" s="626"/>
      <c r="BT41" s="626"/>
      <c r="BU41" s="626"/>
      <c r="BV41" s="626"/>
      <c r="BW41" s="626"/>
      <c r="BX41" s="626"/>
      <c r="BY41" s="626"/>
      <c r="BZ41" s="626"/>
      <c r="CA41" s="626"/>
      <c r="CB41" s="626"/>
      <c r="CC41" s="626"/>
      <c r="CD41" s="626"/>
      <c r="CE41" s="626"/>
      <c r="CF41" s="626"/>
      <c r="CG41" s="626"/>
      <c r="CH41" s="626"/>
      <c r="CI41" s="626"/>
      <c r="CJ41" s="626"/>
      <c r="CK41" s="626"/>
      <c r="CL41" s="626"/>
      <c r="CM41" s="626"/>
      <c r="CN41" s="626"/>
      <c r="CO41" s="626"/>
      <c r="CP41" s="626"/>
      <c r="CQ41" s="626"/>
      <c r="CR41" s="626"/>
      <c r="CS41" s="626"/>
      <c r="CT41" s="626"/>
      <c r="CU41" s="626"/>
      <c r="CV41" s="626"/>
      <c r="CW41" s="626"/>
      <c r="CX41" s="633"/>
      <c r="CY41" s="626"/>
      <c r="CZ41" s="626"/>
      <c r="DA41" s="626"/>
      <c r="DB41" s="626"/>
      <c r="DC41" s="626"/>
      <c r="DD41" s="626"/>
      <c r="DE41" s="633"/>
      <c r="DF41" s="626"/>
      <c r="DG41" s="626"/>
      <c r="DH41" s="626"/>
      <c r="DI41" s="626"/>
      <c r="DJ41" s="626"/>
      <c r="DK41" s="626"/>
      <c r="DL41" s="633"/>
      <c r="DM41" s="626"/>
      <c r="DN41" s="626"/>
      <c r="DO41" s="626"/>
      <c r="DP41" s="626"/>
      <c r="DQ41" s="626"/>
      <c r="DR41" s="626"/>
      <c r="DS41" s="633"/>
      <c r="DT41" s="626"/>
      <c r="DU41" s="626"/>
      <c r="DV41" s="626"/>
      <c r="DW41" s="626"/>
      <c r="DX41" s="626"/>
      <c r="DY41" s="626"/>
      <c r="DZ41" s="633"/>
      <c r="EA41" s="626"/>
      <c r="EB41" s="626"/>
      <c r="EC41" s="626"/>
      <c r="ED41" s="626"/>
      <c r="EE41" s="626"/>
      <c r="EF41" s="626"/>
      <c r="EG41" s="633"/>
      <c r="EH41" s="626"/>
      <c r="EI41" s="626"/>
      <c r="EJ41" s="626"/>
      <c r="EK41" s="626"/>
      <c r="EL41" s="626"/>
      <c r="EM41" s="626"/>
      <c r="EN41" s="633"/>
      <c r="EO41" s="626"/>
      <c r="EP41" s="626"/>
      <c r="EQ41" s="626"/>
      <c r="ER41" s="626"/>
      <c r="ES41" s="626"/>
      <c r="ET41" s="626"/>
      <c r="EU41" s="633"/>
      <c r="EV41" s="626"/>
      <c r="EW41" s="626"/>
      <c r="EX41" s="626"/>
      <c r="EY41" s="626"/>
      <c r="EZ41" s="626"/>
      <c r="FA41" s="626"/>
      <c r="FB41" s="633"/>
      <c r="FC41" s="626"/>
      <c r="FD41" s="626"/>
      <c r="FE41" s="626"/>
      <c r="FF41" s="626"/>
      <c r="FG41" s="626"/>
      <c r="FH41" s="626"/>
      <c r="FI41" s="633"/>
      <c r="FJ41" s="626"/>
      <c r="FK41" s="626"/>
      <c r="FL41" s="626"/>
      <c r="FM41" s="626"/>
      <c r="FN41" s="626"/>
      <c r="FO41" s="626"/>
      <c r="FP41" s="633"/>
      <c r="FQ41" s="626"/>
      <c r="FR41" s="626"/>
      <c r="FS41" s="626"/>
      <c r="FT41" s="626"/>
      <c r="FU41" s="627"/>
      <c r="FV41" s="625"/>
      <c r="FW41" s="633"/>
      <c r="FX41" s="626"/>
      <c r="FY41" s="626"/>
      <c r="FZ41" s="626"/>
      <c r="GA41" s="626"/>
      <c r="GB41" s="626"/>
      <c r="GC41" s="626"/>
      <c r="GD41" s="633"/>
      <c r="GE41" s="626"/>
      <c r="GF41" s="626"/>
      <c r="GG41" s="626"/>
      <c r="GH41" s="626"/>
      <c r="GI41" s="626"/>
      <c r="GJ41" s="626"/>
      <c r="GK41" s="633"/>
      <c r="GL41" s="626"/>
      <c r="GM41" s="626"/>
      <c r="GN41" s="626"/>
      <c r="GO41" s="626"/>
      <c r="GP41" s="626"/>
      <c r="GQ41" s="626"/>
      <c r="GR41" s="633"/>
      <c r="GT41" s="626"/>
      <c r="GU41" s="626">
        <v>17</v>
      </c>
      <c r="GV41" s="626">
        <v>31</v>
      </c>
      <c r="GW41" s="626">
        <v>17</v>
      </c>
      <c r="GX41" s="626">
        <v>24</v>
      </c>
      <c r="GY41" s="634"/>
      <c r="GZ41" s="625">
        <v>31</v>
      </c>
      <c r="HA41" s="626"/>
      <c r="HB41" s="626"/>
      <c r="HC41" s="626"/>
      <c r="HD41" s="626"/>
      <c r="HE41" s="626"/>
      <c r="HF41" s="633"/>
      <c r="HG41" s="626"/>
      <c r="HH41" s="626"/>
      <c r="HI41" s="626"/>
      <c r="HJ41" s="626"/>
      <c r="HK41" s="626"/>
      <c r="HL41" s="626"/>
      <c r="HM41" s="633"/>
      <c r="HN41" s="626"/>
      <c r="HO41" s="626"/>
      <c r="HP41" s="626"/>
      <c r="HQ41" s="626"/>
      <c r="HR41" s="626"/>
      <c r="HS41" s="626"/>
      <c r="HT41" s="633"/>
      <c r="HU41" s="626"/>
      <c r="HV41" s="626"/>
      <c r="HW41" s="626"/>
      <c r="HX41" s="626"/>
      <c r="HY41" s="626"/>
      <c r="HZ41" s="626"/>
      <c r="IA41" s="633"/>
      <c r="IB41" s="648"/>
      <c r="IC41" s="648"/>
      <c r="ID41" s="653"/>
      <c r="IE41" s="654"/>
      <c r="IF41" s="655"/>
      <c r="IG41" s="655"/>
      <c r="IH41" s="633"/>
      <c r="II41" s="626"/>
      <c r="IJ41" s="626"/>
      <c r="IK41" s="626"/>
      <c r="IL41" s="626"/>
      <c r="IM41" s="626"/>
      <c r="IN41" s="626"/>
      <c r="IO41" s="633"/>
      <c r="IP41" s="626"/>
      <c r="IQ41" s="626"/>
      <c r="IR41" s="626"/>
      <c r="IS41" s="626"/>
      <c r="IT41" s="626"/>
      <c r="IU41" s="626"/>
      <c r="IV41" s="633"/>
      <c r="IW41" s="626"/>
      <c r="IX41" s="626"/>
      <c r="IY41" s="626"/>
      <c r="IZ41" s="626"/>
      <c r="JA41" s="626"/>
      <c r="JB41" s="626"/>
      <c r="JC41" s="633"/>
      <c r="JD41" s="643"/>
      <c r="JE41" s="626"/>
      <c r="JF41" s="626"/>
      <c r="JG41" s="626"/>
      <c r="JH41" s="626"/>
      <c r="JI41" s="626"/>
      <c r="JJ41" s="633"/>
      <c r="JK41" s="626"/>
      <c r="JL41" s="626"/>
      <c r="JM41" s="626"/>
      <c r="JN41" s="626"/>
      <c r="JO41" s="626"/>
      <c r="JP41" s="626"/>
      <c r="JQ41" s="633"/>
      <c r="JR41" s="626"/>
      <c r="JS41" s="626"/>
      <c r="JT41" s="626"/>
      <c r="JU41" s="626"/>
      <c r="JV41" s="626"/>
      <c r="JW41" s="626"/>
      <c r="JX41" s="633"/>
      <c r="JY41" s="626"/>
      <c r="JZ41" s="626"/>
      <c r="KA41" s="626"/>
      <c r="KB41" s="626"/>
      <c r="KC41" s="626"/>
      <c r="KD41" s="626"/>
      <c r="KE41" s="633"/>
      <c r="KF41" s="626"/>
      <c r="KG41" s="626"/>
      <c r="KH41" s="626"/>
      <c r="KI41" s="626"/>
      <c r="KJ41" s="626"/>
      <c r="KK41" s="628"/>
      <c r="KL41" s="633"/>
      <c r="KM41" s="626"/>
      <c r="KN41" s="626"/>
      <c r="KO41" s="626"/>
      <c r="KP41" s="626"/>
      <c r="KQ41" s="626"/>
      <c r="KR41" s="626"/>
      <c r="KS41" s="633"/>
      <c r="KT41" s="626"/>
      <c r="KU41" s="626"/>
      <c r="KV41" s="626"/>
      <c r="KW41" s="626"/>
      <c r="KX41" s="626"/>
      <c r="KY41" s="626"/>
      <c r="KZ41" s="633"/>
      <c r="LA41" s="626"/>
      <c r="LB41" s="626"/>
      <c r="LC41" s="626"/>
      <c r="LD41" s="626"/>
      <c r="LE41" s="626"/>
      <c r="LF41" s="626"/>
      <c r="LG41" s="633"/>
      <c r="LH41" s="626"/>
      <c r="LI41" s="626"/>
      <c r="LJ41" s="626"/>
      <c r="LK41" s="626"/>
      <c r="LL41" s="626"/>
      <c r="LM41" s="627"/>
      <c r="LN41" s="633"/>
      <c r="LO41" s="626"/>
      <c r="LP41" s="626"/>
      <c r="LQ41" s="626"/>
      <c r="LR41" s="626"/>
      <c r="LS41" s="626"/>
      <c r="LT41" s="626"/>
      <c r="LU41" s="633"/>
      <c r="LV41" s="626"/>
      <c r="LW41" s="626"/>
      <c r="LX41" s="626"/>
      <c r="LY41" s="626"/>
      <c r="LZ41" s="626"/>
      <c r="MA41" s="626"/>
      <c r="MB41" s="633"/>
      <c r="MC41" s="790"/>
      <c r="MD41" s="790"/>
      <c r="ME41" s="790"/>
      <c r="MF41" s="790"/>
      <c r="MG41" s="790"/>
      <c r="MH41" s="790"/>
      <c r="MI41" s="633"/>
      <c r="MJ41" s="626"/>
      <c r="MK41" s="626"/>
      <c r="ML41" s="626"/>
      <c r="MM41" s="626"/>
      <c r="MN41" s="626"/>
      <c r="MO41" s="626"/>
      <c r="MP41" s="633"/>
      <c r="MQ41" s="626"/>
      <c r="MR41" s="626"/>
      <c r="MS41" s="626"/>
      <c r="MT41" s="626"/>
    </row>
    <row r="42" spans="1:358" ht="22.8" hidden="1" customHeight="1" outlineLevel="1" thickTop="1" thickBot="1">
      <c r="A42" s="629">
        <v>1</v>
      </c>
      <c r="B42" s="629"/>
      <c r="C42" s="629"/>
      <c r="D42" s="630"/>
      <c r="E42" s="630"/>
      <c r="F42" s="631" t="s">
        <v>648</v>
      </c>
      <c r="G42" s="632">
        <f t="shared" si="3"/>
        <v>120</v>
      </c>
      <c r="H42" s="625"/>
      <c r="I42" s="626"/>
      <c r="J42" s="626"/>
      <c r="K42" s="626"/>
      <c r="L42" s="626"/>
      <c r="M42" s="626"/>
      <c r="N42" s="626"/>
      <c r="O42" s="626"/>
      <c r="P42" s="626"/>
      <c r="Q42" s="626"/>
      <c r="R42" s="626"/>
      <c r="S42" s="626"/>
      <c r="T42" s="626"/>
      <c r="U42" s="626"/>
      <c r="V42" s="626"/>
      <c r="W42" s="626"/>
      <c r="X42" s="626"/>
      <c r="Y42" s="626"/>
      <c r="Z42" s="626"/>
      <c r="AA42" s="626"/>
      <c r="AB42" s="626"/>
      <c r="AC42" s="626"/>
      <c r="AD42" s="626"/>
      <c r="AE42" s="626"/>
      <c r="AF42" s="626"/>
      <c r="AG42" s="626"/>
      <c r="AH42" s="626"/>
      <c r="AI42" s="626"/>
      <c r="AJ42" s="626"/>
      <c r="AK42" s="626"/>
      <c r="AL42" s="626"/>
      <c r="AM42" s="626"/>
      <c r="AN42" s="626"/>
      <c r="AO42" s="626"/>
      <c r="AP42" s="626"/>
      <c r="AQ42" s="626"/>
      <c r="AR42" s="626"/>
      <c r="AS42" s="626"/>
      <c r="AT42" s="626"/>
      <c r="AU42" s="626"/>
      <c r="AV42" s="626"/>
      <c r="AW42" s="626"/>
      <c r="AX42" s="626"/>
      <c r="AY42" s="626"/>
      <c r="AZ42" s="626"/>
      <c r="BA42" s="626"/>
      <c r="BB42" s="626"/>
      <c r="BC42" s="626"/>
      <c r="BD42" s="626"/>
      <c r="BE42" s="626"/>
      <c r="BF42" s="626"/>
      <c r="BG42" s="626"/>
      <c r="BH42" s="626"/>
      <c r="BI42" s="626"/>
      <c r="BJ42" s="626"/>
      <c r="BK42" s="626"/>
      <c r="BL42" s="626"/>
      <c r="BM42" s="626"/>
      <c r="BN42" s="626"/>
      <c r="BO42" s="626"/>
      <c r="BP42" s="626"/>
      <c r="BQ42" s="626"/>
      <c r="BR42" s="626"/>
      <c r="BS42" s="626"/>
      <c r="BT42" s="626"/>
      <c r="BU42" s="626"/>
      <c r="BV42" s="626"/>
      <c r="BW42" s="626"/>
      <c r="BX42" s="626"/>
      <c r="BY42" s="626"/>
      <c r="BZ42" s="626"/>
      <c r="CA42" s="626"/>
      <c r="CB42" s="626"/>
      <c r="CC42" s="626"/>
      <c r="CD42" s="626"/>
      <c r="CE42" s="626"/>
      <c r="CF42" s="626"/>
      <c r="CG42" s="626"/>
      <c r="CH42" s="626"/>
      <c r="CI42" s="626"/>
      <c r="CJ42" s="626"/>
      <c r="CK42" s="626"/>
      <c r="CL42" s="626"/>
      <c r="CM42" s="626"/>
      <c r="CN42" s="626"/>
      <c r="CO42" s="626"/>
      <c r="CP42" s="626"/>
      <c r="CQ42" s="626"/>
      <c r="CR42" s="626"/>
      <c r="CS42" s="626"/>
      <c r="CT42" s="626"/>
      <c r="CU42" s="626"/>
      <c r="CV42" s="626"/>
      <c r="CW42" s="626"/>
      <c r="CX42" s="633"/>
      <c r="CY42" s="626"/>
      <c r="CZ42" s="626"/>
      <c r="DA42" s="626"/>
      <c r="DB42" s="626"/>
      <c r="DC42" s="626"/>
      <c r="DD42" s="626"/>
      <c r="DE42" s="633"/>
      <c r="DF42" s="626"/>
      <c r="DG42" s="626"/>
      <c r="DH42" s="626"/>
      <c r="DI42" s="626"/>
      <c r="DJ42" s="626"/>
      <c r="DK42" s="626"/>
      <c r="DL42" s="633"/>
      <c r="DM42" s="626"/>
      <c r="DN42" s="626"/>
      <c r="DO42" s="626"/>
      <c r="DP42" s="626"/>
      <c r="DQ42" s="626"/>
      <c r="DR42" s="626"/>
      <c r="DS42" s="633"/>
      <c r="DT42" s="626"/>
      <c r="DU42" s="626"/>
      <c r="DV42" s="626"/>
      <c r="DW42" s="626"/>
      <c r="DX42" s="626"/>
      <c r="DY42" s="626"/>
      <c r="DZ42" s="633"/>
      <c r="EA42" s="626"/>
      <c r="EB42" s="626"/>
      <c r="EC42" s="626"/>
      <c r="ED42" s="626"/>
      <c r="EE42" s="626"/>
      <c r="EF42" s="626"/>
      <c r="EG42" s="633"/>
      <c r="EH42" s="626"/>
      <c r="EI42" s="626"/>
      <c r="EJ42" s="626"/>
      <c r="EK42" s="626"/>
      <c r="EL42" s="626"/>
      <c r="EM42" s="626"/>
      <c r="EN42" s="633"/>
      <c r="EO42" s="626"/>
      <c r="EP42" s="626"/>
      <c r="EQ42" s="626"/>
      <c r="ER42" s="626"/>
      <c r="ES42" s="626"/>
      <c r="ET42" s="626"/>
      <c r="EU42" s="633"/>
      <c r="EV42" s="626"/>
      <c r="EW42" s="626"/>
      <c r="EX42" s="626"/>
      <c r="EY42" s="626"/>
      <c r="EZ42" s="626"/>
      <c r="FA42" s="626"/>
      <c r="FB42" s="633"/>
      <c r="FC42" s="626"/>
      <c r="FD42" s="626"/>
      <c r="FE42" s="626"/>
      <c r="FF42" s="626"/>
      <c r="FG42" s="626"/>
      <c r="FH42" s="626"/>
      <c r="FI42" s="633"/>
      <c r="FJ42" s="626"/>
      <c r="FK42" s="626"/>
      <c r="FL42" s="626"/>
      <c r="FM42" s="626"/>
      <c r="FN42" s="626"/>
      <c r="FO42" s="626"/>
      <c r="FP42" s="633"/>
      <c r="FQ42" s="626"/>
      <c r="FR42" s="626"/>
      <c r="FS42" s="626"/>
      <c r="FT42" s="626"/>
      <c r="FU42" s="627"/>
      <c r="FV42" s="625"/>
      <c r="FW42" s="633"/>
      <c r="FX42" s="626"/>
      <c r="FY42" s="626"/>
      <c r="FZ42" s="626"/>
      <c r="GA42" s="626"/>
      <c r="GB42" s="626"/>
      <c r="GC42" s="626"/>
      <c r="GD42" s="633"/>
      <c r="GE42" s="626"/>
      <c r="GF42" s="626"/>
      <c r="GG42" s="626"/>
      <c r="GH42" s="626"/>
      <c r="GI42" s="626"/>
      <c r="GJ42" s="626"/>
      <c r="GK42" s="633"/>
      <c r="GL42" s="626"/>
      <c r="GM42" s="626"/>
      <c r="GN42" s="626"/>
      <c r="GO42" s="626"/>
      <c r="GP42" s="626"/>
      <c r="GQ42" s="626"/>
      <c r="GR42" s="633"/>
      <c r="GS42" s="626"/>
      <c r="GT42" s="626"/>
      <c r="GU42" s="626"/>
      <c r="GV42" s="626"/>
      <c r="GW42" s="626"/>
      <c r="GX42" s="626"/>
      <c r="GY42" s="634"/>
      <c r="GZ42" s="713" t="s">
        <v>699</v>
      </c>
      <c r="HA42" s="626"/>
      <c r="HB42" s="626"/>
      <c r="HC42" s="626"/>
      <c r="HD42" s="626"/>
      <c r="HE42" s="626"/>
      <c r="HF42" s="633"/>
      <c r="HG42" s="626"/>
      <c r="HH42" s="626"/>
      <c r="HI42" s="626"/>
      <c r="HJ42" s="626"/>
      <c r="HK42" s="626"/>
      <c r="HL42" s="626"/>
      <c r="HM42" s="633"/>
      <c r="HN42" s="626"/>
      <c r="HO42" s="626"/>
      <c r="HP42" s="626"/>
      <c r="HQ42" s="685">
        <v>8</v>
      </c>
      <c r="HR42" s="768">
        <v>112</v>
      </c>
      <c r="HS42" s="626"/>
      <c r="HT42" s="633"/>
      <c r="HU42" s="626"/>
      <c r="HV42" s="626"/>
      <c r="HW42" s="626"/>
      <c r="HX42" s="626"/>
      <c r="HY42" s="626"/>
      <c r="HZ42" s="626"/>
      <c r="IA42" s="633"/>
      <c r="IB42" s="648"/>
      <c r="IC42" s="648"/>
      <c r="ID42" s="653"/>
      <c r="IE42" s="654"/>
      <c r="IF42" s="655"/>
      <c r="IG42" s="655"/>
      <c r="IH42" s="633"/>
      <c r="II42" s="626"/>
      <c r="IJ42" s="626"/>
      <c r="IK42" s="626"/>
      <c r="IL42" s="626"/>
      <c r="IM42" s="626"/>
      <c r="IN42" s="626"/>
      <c r="IO42" s="633"/>
      <c r="IP42" s="626"/>
      <c r="IQ42" s="626"/>
      <c r="IR42" s="626"/>
      <c r="IS42" s="626"/>
      <c r="IT42" s="626"/>
      <c r="IU42" s="626"/>
      <c r="IV42" s="633"/>
      <c r="IW42" s="626"/>
      <c r="IX42" s="626"/>
      <c r="IY42" s="626"/>
      <c r="IZ42" s="626"/>
      <c r="JA42" s="626"/>
      <c r="JB42" s="626"/>
      <c r="JC42" s="633"/>
      <c r="JD42" s="643"/>
      <c r="JE42" s="626"/>
      <c r="JF42" s="626"/>
      <c r="JG42" s="626"/>
      <c r="JH42" s="626"/>
      <c r="JI42" s="626"/>
      <c r="JJ42" s="633"/>
      <c r="JK42" s="626"/>
      <c r="JL42" s="626"/>
      <c r="JM42" s="626"/>
      <c r="JN42" s="626"/>
      <c r="JO42" s="626"/>
      <c r="JP42" s="626"/>
      <c r="JQ42" s="633"/>
      <c r="JR42" s="626"/>
      <c r="JS42" s="626"/>
      <c r="JT42" s="626"/>
      <c r="JU42" s="626"/>
      <c r="JV42" s="626"/>
      <c r="JW42" s="626"/>
      <c r="JX42" s="633"/>
      <c r="JY42" s="626"/>
      <c r="JZ42" s="626"/>
      <c r="KA42" s="626"/>
      <c r="KB42" s="626"/>
      <c r="KC42" s="626"/>
      <c r="KD42" s="626"/>
      <c r="KE42" s="633"/>
      <c r="KF42" s="626"/>
      <c r="KG42" s="626"/>
      <c r="KH42" s="626"/>
      <c r="KI42" s="626"/>
      <c r="KJ42" s="626"/>
      <c r="KK42" s="628"/>
      <c r="KL42" s="633"/>
      <c r="KM42" s="626"/>
      <c r="KN42" s="626"/>
      <c r="KO42" s="626"/>
      <c r="KP42" s="626"/>
      <c r="KQ42" s="626"/>
      <c r="KR42" s="626"/>
      <c r="KS42" s="633"/>
      <c r="KT42" s="626"/>
      <c r="KU42" s="626"/>
      <c r="KV42" s="626"/>
      <c r="KW42" s="626"/>
      <c r="KX42" s="626"/>
      <c r="KY42" s="626"/>
      <c r="KZ42" s="633"/>
      <c r="LA42" s="626"/>
      <c r="LB42" s="626"/>
      <c r="LC42" s="626"/>
      <c r="LD42" s="626"/>
      <c r="LE42" s="626"/>
      <c r="LF42" s="626"/>
      <c r="LG42" s="633"/>
      <c r="LH42" s="626"/>
      <c r="LI42" s="626"/>
      <c r="LJ42" s="626"/>
      <c r="LK42" s="626"/>
      <c r="LL42" s="626"/>
      <c r="LM42" s="627"/>
      <c r="LN42" s="633"/>
      <c r="LO42" s="626"/>
      <c r="LP42" s="626"/>
      <c r="LQ42" s="626"/>
      <c r="LR42" s="626"/>
      <c r="LS42" s="626"/>
      <c r="LT42" s="626"/>
      <c r="LU42" s="633"/>
      <c r="LV42" s="626"/>
      <c r="LW42" s="626"/>
      <c r="LX42" s="626"/>
      <c r="LY42" s="626"/>
      <c r="LZ42" s="626"/>
      <c r="MA42" s="626"/>
      <c r="MB42" s="633"/>
      <c r="MC42" s="790"/>
      <c r="MD42" s="790"/>
      <c r="ME42" s="790"/>
      <c r="MF42" s="790"/>
      <c r="MG42" s="790"/>
      <c r="MH42" s="790"/>
      <c r="MI42" s="633"/>
      <c r="MJ42" s="626"/>
      <c r="MK42" s="626"/>
      <c r="ML42" s="626"/>
      <c r="MM42" s="626"/>
      <c r="MN42" s="626"/>
      <c r="MO42" s="626"/>
      <c r="MP42" s="633"/>
      <c r="MQ42" s="626"/>
      <c r="MR42" s="626"/>
      <c r="MS42" s="626"/>
      <c r="MT42" s="626"/>
    </row>
    <row r="43" spans="1:358" ht="22.8" hidden="1" customHeight="1" outlineLevel="1" thickBot="1">
      <c r="A43" s="629">
        <v>1</v>
      </c>
      <c r="B43" s="629" t="s">
        <v>708</v>
      </c>
      <c r="C43" s="629" t="s">
        <v>709</v>
      </c>
      <c r="D43" s="630" t="s">
        <v>710</v>
      </c>
      <c r="E43" s="630" t="s">
        <v>645</v>
      </c>
      <c r="F43" s="631" t="s">
        <v>711</v>
      </c>
      <c r="G43" s="632">
        <f t="shared" si="3"/>
        <v>48</v>
      </c>
      <c r="H43" s="625"/>
      <c r="I43" s="626"/>
      <c r="J43" s="626"/>
      <c r="K43" s="626"/>
      <c r="L43" s="626"/>
      <c r="M43" s="626"/>
      <c r="N43" s="626"/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6"/>
      <c r="Z43" s="626"/>
      <c r="AA43" s="626"/>
      <c r="AB43" s="626"/>
      <c r="AC43" s="626"/>
      <c r="AD43" s="626"/>
      <c r="AE43" s="626"/>
      <c r="AF43" s="626"/>
      <c r="AG43" s="626"/>
      <c r="AH43" s="626"/>
      <c r="AI43" s="626"/>
      <c r="AJ43" s="626"/>
      <c r="AK43" s="626"/>
      <c r="AL43" s="626"/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6"/>
      <c r="AX43" s="626"/>
      <c r="AY43" s="626"/>
      <c r="AZ43" s="626"/>
      <c r="BA43" s="626"/>
      <c r="BB43" s="626"/>
      <c r="BC43" s="626"/>
      <c r="BD43" s="626"/>
      <c r="BE43" s="626"/>
      <c r="BF43" s="626"/>
      <c r="BG43" s="626"/>
      <c r="BH43" s="626"/>
      <c r="BI43" s="626"/>
      <c r="BJ43" s="626"/>
      <c r="BK43" s="626"/>
      <c r="BL43" s="626"/>
      <c r="BM43" s="626"/>
      <c r="BN43" s="626"/>
      <c r="BO43" s="626"/>
      <c r="BP43" s="626"/>
      <c r="BQ43" s="626"/>
      <c r="BR43" s="626"/>
      <c r="BS43" s="626"/>
      <c r="BT43" s="626"/>
      <c r="BU43" s="626"/>
      <c r="BV43" s="626"/>
      <c r="BW43" s="626"/>
      <c r="BX43" s="626"/>
      <c r="BY43" s="626"/>
      <c r="BZ43" s="626"/>
      <c r="CA43" s="626"/>
      <c r="CB43" s="626"/>
      <c r="CC43" s="626"/>
      <c r="CD43" s="626"/>
      <c r="CE43" s="626"/>
      <c r="CF43" s="626"/>
      <c r="CG43" s="626"/>
      <c r="CH43" s="626"/>
      <c r="CI43" s="626"/>
      <c r="CJ43" s="626"/>
      <c r="CK43" s="626"/>
      <c r="CL43" s="626"/>
      <c r="CM43" s="626"/>
      <c r="CN43" s="626"/>
      <c r="CO43" s="626"/>
      <c r="CP43" s="626"/>
      <c r="CQ43" s="626"/>
      <c r="CR43" s="626"/>
      <c r="CS43" s="626"/>
      <c r="CT43" s="626"/>
      <c r="CU43" s="626"/>
      <c r="CV43" s="626"/>
      <c r="CW43" s="626"/>
      <c r="CX43" s="633"/>
      <c r="CY43" s="626"/>
      <c r="CZ43" s="626"/>
      <c r="DA43" s="626"/>
      <c r="DB43" s="626"/>
      <c r="DC43" s="626"/>
      <c r="DD43" s="626"/>
      <c r="DE43" s="633"/>
      <c r="DF43" s="626"/>
      <c r="DG43" s="626"/>
      <c r="DH43" s="626"/>
      <c r="DI43" s="626"/>
      <c r="DJ43" s="626"/>
      <c r="DK43" s="626"/>
      <c r="DL43" s="633"/>
      <c r="DM43" s="626"/>
      <c r="DN43" s="626"/>
      <c r="DO43" s="626"/>
      <c r="DP43" s="626"/>
      <c r="DQ43" s="626"/>
      <c r="DR43" s="626"/>
      <c r="DS43" s="633"/>
      <c r="DT43" s="626"/>
      <c r="DU43" s="626"/>
      <c r="DV43" s="626"/>
      <c r="DW43" s="626"/>
      <c r="DX43" s="626"/>
      <c r="DY43" s="626"/>
      <c r="DZ43" s="633"/>
      <c r="EA43" s="626"/>
      <c r="EB43" s="626"/>
      <c r="EC43" s="626"/>
      <c r="ED43" s="626"/>
      <c r="EE43" s="626"/>
      <c r="EF43" s="626"/>
      <c r="EG43" s="633"/>
      <c r="EH43" s="626"/>
      <c r="EI43" s="626"/>
      <c r="EJ43" s="626"/>
      <c r="EK43" s="626"/>
      <c r="EL43" s="626"/>
      <c r="EM43" s="626"/>
      <c r="EN43" s="633"/>
      <c r="EO43" s="626"/>
      <c r="EP43" s="626"/>
      <c r="EQ43" s="626"/>
      <c r="ER43" s="626"/>
      <c r="ES43" s="626"/>
      <c r="ET43" s="626"/>
      <c r="EU43" s="633"/>
      <c r="EV43" s="626"/>
      <c r="EW43" s="626"/>
      <c r="EX43" s="626"/>
      <c r="EY43" s="626"/>
      <c r="EZ43" s="626"/>
      <c r="FA43" s="626"/>
      <c r="FB43" s="633"/>
      <c r="FC43" s="626"/>
      <c r="FD43" s="626"/>
      <c r="FE43" s="626"/>
      <c r="FF43" s="626"/>
      <c r="FG43" s="626"/>
      <c r="FH43" s="626"/>
      <c r="FI43" s="633"/>
      <c r="FJ43" s="626"/>
      <c r="FK43" s="626"/>
      <c r="FL43" s="626"/>
      <c r="FM43" s="626"/>
      <c r="FN43" s="626"/>
      <c r="FO43" s="626"/>
      <c r="FP43" s="633"/>
      <c r="FQ43" s="626"/>
      <c r="FR43" s="626"/>
      <c r="FS43" s="626"/>
      <c r="FT43" s="626"/>
      <c r="FU43" s="627"/>
      <c r="FV43" s="625"/>
      <c r="FW43" s="633"/>
      <c r="FX43" s="626"/>
      <c r="FY43" s="626"/>
      <c r="FZ43" s="626"/>
      <c r="GA43" s="626"/>
      <c r="GB43" s="626"/>
      <c r="GC43" s="626"/>
      <c r="GD43" s="633"/>
      <c r="GE43" s="626"/>
      <c r="GF43" s="626"/>
      <c r="GG43" s="626"/>
      <c r="GH43" s="626"/>
      <c r="GI43" s="626"/>
      <c r="GJ43" s="626"/>
      <c r="GK43" s="633"/>
      <c r="GL43" s="626"/>
      <c r="GM43" s="626"/>
      <c r="GN43" s="626"/>
      <c r="GO43" s="626"/>
      <c r="GP43" s="626"/>
      <c r="GQ43" s="626"/>
      <c r="GR43" s="633"/>
      <c r="GS43" s="626"/>
      <c r="GT43" s="626"/>
      <c r="GU43" s="626"/>
      <c r="GW43" s="626"/>
      <c r="GX43" s="626"/>
      <c r="GY43" s="634"/>
      <c r="GZ43" s="626"/>
      <c r="HA43" s="626">
        <v>7</v>
      </c>
      <c r="HB43" s="626">
        <v>31</v>
      </c>
      <c r="HC43" s="626">
        <v>10</v>
      </c>
      <c r="HD43" s="626"/>
      <c r="HE43" s="626"/>
      <c r="HF43" s="633"/>
      <c r="HG43" s="626"/>
      <c r="HH43" s="626"/>
      <c r="HI43" s="626"/>
      <c r="HJ43" s="626"/>
      <c r="HK43" s="626"/>
      <c r="HL43" s="626"/>
      <c r="HM43" s="633"/>
      <c r="HN43" s="626"/>
      <c r="HO43" s="626"/>
      <c r="HP43" s="626"/>
      <c r="HQ43" s="626"/>
      <c r="HR43" s="626"/>
      <c r="HS43" s="626"/>
      <c r="HT43" s="633"/>
      <c r="HU43" s="626"/>
      <c r="HV43" s="626"/>
      <c r="HW43" s="626"/>
      <c r="HX43" s="626"/>
      <c r="HY43" s="626"/>
      <c r="HZ43" s="626"/>
      <c r="IA43" s="633"/>
      <c r="IB43" s="648"/>
      <c r="IC43" s="648"/>
      <c r="ID43" s="653"/>
      <c r="IE43" s="654"/>
      <c r="IF43" s="655"/>
      <c r="IG43" s="655"/>
      <c r="IH43" s="633"/>
      <c r="II43" s="626"/>
      <c r="IJ43" s="626"/>
      <c r="IK43" s="626"/>
      <c r="IL43" s="626"/>
      <c r="IM43" s="626"/>
      <c r="IN43" s="626"/>
      <c r="IO43" s="633"/>
      <c r="IP43" s="626"/>
      <c r="IQ43" s="626"/>
      <c r="IR43" s="626"/>
      <c r="IS43" s="626"/>
      <c r="IT43" s="626"/>
      <c r="IU43" s="626"/>
      <c r="IV43" s="633"/>
      <c r="IW43" s="626"/>
      <c r="IX43" s="626"/>
      <c r="IY43" s="626"/>
      <c r="IZ43" s="626"/>
      <c r="JA43" s="626"/>
      <c r="JB43" s="626"/>
      <c r="JC43" s="633"/>
      <c r="JD43" s="643"/>
      <c r="JE43" s="626"/>
      <c r="JF43" s="626"/>
      <c r="JG43" s="626"/>
      <c r="JH43" s="626"/>
      <c r="JI43" s="626"/>
      <c r="JJ43" s="633"/>
      <c r="JK43" s="626"/>
      <c r="JL43" s="626"/>
      <c r="JM43" s="626"/>
      <c r="JN43" s="626"/>
      <c r="JO43" s="626"/>
      <c r="JP43" s="626"/>
      <c r="JQ43" s="633"/>
      <c r="JR43" s="626"/>
      <c r="JS43" s="626"/>
      <c r="JT43" s="626"/>
      <c r="JU43" s="626"/>
      <c r="JV43" s="626"/>
      <c r="JW43" s="626"/>
      <c r="JX43" s="633"/>
      <c r="JY43" s="626"/>
      <c r="JZ43" s="626"/>
      <c r="KA43" s="626"/>
      <c r="KB43" s="626"/>
      <c r="KC43" s="626"/>
      <c r="KD43" s="626"/>
      <c r="KE43" s="633"/>
      <c r="KF43" s="626"/>
      <c r="KG43" s="626"/>
      <c r="KH43" s="626"/>
      <c r="KI43" s="626"/>
      <c r="KJ43" s="626"/>
      <c r="KK43" s="628"/>
      <c r="KL43" s="633"/>
      <c r="KM43" s="626"/>
      <c r="KN43" s="626"/>
      <c r="KO43" s="626"/>
      <c r="KP43" s="626"/>
      <c r="KQ43" s="626"/>
      <c r="KR43" s="626"/>
      <c r="KS43" s="633"/>
      <c r="KT43" s="626"/>
      <c r="KU43" s="626"/>
      <c r="KV43" s="626"/>
      <c r="KW43" s="626"/>
      <c r="KX43" s="626"/>
      <c r="KY43" s="626"/>
      <c r="KZ43" s="633"/>
      <c r="LA43" s="626"/>
      <c r="LB43" s="626"/>
      <c r="LC43" s="626"/>
      <c r="LD43" s="626"/>
      <c r="LE43" s="626"/>
      <c r="LF43" s="626"/>
      <c r="LG43" s="633"/>
      <c r="LH43" s="626"/>
      <c r="LI43" s="626"/>
      <c r="LJ43" s="626"/>
      <c r="LK43" s="626"/>
      <c r="LL43" s="626"/>
      <c r="LM43" s="627"/>
      <c r="LN43" s="633"/>
      <c r="LO43" s="626"/>
      <c r="LP43" s="626"/>
      <c r="LQ43" s="626"/>
      <c r="LR43" s="626"/>
      <c r="LS43" s="626"/>
      <c r="LT43" s="626"/>
      <c r="LU43" s="633"/>
      <c r="LV43" s="626"/>
      <c r="LW43" s="626"/>
      <c r="LX43" s="626"/>
      <c r="LY43" s="626"/>
      <c r="LZ43" s="626"/>
      <c r="MA43" s="626"/>
      <c r="MB43" s="633"/>
      <c r="MC43" s="790"/>
      <c r="MD43" s="790"/>
      <c r="ME43" s="790"/>
      <c r="MF43" s="790"/>
      <c r="MG43" s="790"/>
      <c r="MH43" s="790"/>
      <c r="MI43" s="633"/>
      <c r="MJ43" s="626"/>
      <c r="MK43" s="626"/>
      <c r="ML43" s="626"/>
      <c r="MM43" s="626"/>
      <c r="MN43" s="626"/>
      <c r="MO43" s="626"/>
      <c r="MP43" s="633"/>
      <c r="MQ43" s="626"/>
      <c r="MR43" s="626"/>
      <c r="MS43" s="626"/>
      <c r="MT43" s="626"/>
    </row>
    <row r="44" spans="1:358" ht="22.8" hidden="1" customHeight="1" outlineLevel="1" thickTop="1" thickBot="1">
      <c r="A44" s="629">
        <v>1</v>
      </c>
      <c r="B44" s="629"/>
      <c r="C44" s="629"/>
      <c r="D44" s="630"/>
      <c r="E44" s="630"/>
      <c r="F44" s="631" t="s">
        <v>648</v>
      </c>
      <c r="G44" s="632">
        <f t="shared" si="3"/>
        <v>26</v>
      </c>
      <c r="H44" s="625"/>
      <c r="I44" s="626"/>
      <c r="J44" s="626"/>
      <c r="K44" s="626"/>
      <c r="L44" s="626"/>
      <c r="M44" s="626"/>
      <c r="N44" s="626"/>
      <c r="O44" s="626"/>
      <c r="P44" s="626"/>
      <c r="Q44" s="626"/>
      <c r="R44" s="626"/>
      <c r="S44" s="626"/>
      <c r="T44" s="626"/>
      <c r="U44" s="626"/>
      <c r="V44" s="626"/>
      <c r="W44" s="626"/>
      <c r="X44" s="626"/>
      <c r="Y44" s="626"/>
      <c r="Z44" s="626"/>
      <c r="AA44" s="626"/>
      <c r="AB44" s="626"/>
      <c r="AC44" s="626"/>
      <c r="AD44" s="626"/>
      <c r="AE44" s="626"/>
      <c r="AF44" s="626"/>
      <c r="AG44" s="626"/>
      <c r="AH44" s="626"/>
      <c r="AI44" s="626"/>
      <c r="AJ44" s="626"/>
      <c r="AK44" s="626"/>
      <c r="AL44" s="626"/>
      <c r="AM44" s="626"/>
      <c r="AN44" s="626"/>
      <c r="AO44" s="626"/>
      <c r="AP44" s="626"/>
      <c r="AQ44" s="626"/>
      <c r="AR44" s="626"/>
      <c r="AS44" s="626"/>
      <c r="AT44" s="626"/>
      <c r="AU44" s="626"/>
      <c r="AV44" s="626"/>
      <c r="AW44" s="626"/>
      <c r="AX44" s="626"/>
      <c r="AY44" s="626"/>
      <c r="AZ44" s="626"/>
      <c r="BA44" s="626"/>
      <c r="BB44" s="626"/>
      <c r="BC44" s="626"/>
      <c r="BD44" s="626"/>
      <c r="BE44" s="626"/>
      <c r="BF44" s="626"/>
      <c r="BG44" s="626"/>
      <c r="BH44" s="626"/>
      <c r="BI44" s="626"/>
      <c r="BJ44" s="626"/>
      <c r="BK44" s="626"/>
      <c r="BL44" s="626"/>
      <c r="BM44" s="626"/>
      <c r="BN44" s="626"/>
      <c r="BO44" s="626"/>
      <c r="BP44" s="626"/>
      <c r="BQ44" s="626"/>
      <c r="BR44" s="626"/>
      <c r="BS44" s="626"/>
      <c r="BT44" s="626"/>
      <c r="BU44" s="626"/>
      <c r="BV44" s="626"/>
      <c r="BW44" s="626"/>
      <c r="BX44" s="626"/>
      <c r="BY44" s="626"/>
      <c r="BZ44" s="626"/>
      <c r="CA44" s="626"/>
      <c r="CB44" s="626"/>
      <c r="CC44" s="626"/>
      <c r="CD44" s="626"/>
      <c r="CE44" s="626"/>
      <c r="CF44" s="626"/>
      <c r="CG44" s="626"/>
      <c r="CH44" s="626"/>
      <c r="CI44" s="626"/>
      <c r="CJ44" s="626"/>
      <c r="CK44" s="626"/>
      <c r="CL44" s="626"/>
      <c r="CM44" s="626"/>
      <c r="CN44" s="626"/>
      <c r="CO44" s="626"/>
      <c r="CP44" s="626"/>
      <c r="CQ44" s="626"/>
      <c r="CR44" s="626"/>
      <c r="CS44" s="626"/>
      <c r="CT44" s="626"/>
      <c r="CU44" s="626"/>
      <c r="CV44" s="626"/>
      <c r="CW44" s="626"/>
      <c r="CX44" s="633"/>
      <c r="CY44" s="626"/>
      <c r="CZ44" s="626"/>
      <c r="DA44" s="626"/>
      <c r="DB44" s="626"/>
      <c r="DC44" s="626"/>
      <c r="DD44" s="626"/>
      <c r="DE44" s="633"/>
      <c r="DF44" s="626"/>
      <c r="DG44" s="626"/>
      <c r="DH44" s="626"/>
      <c r="DI44" s="626"/>
      <c r="DJ44" s="626"/>
      <c r="DK44" s="626"/>
      <c r="DL44" s="633"/>
      <c r="DM44" s="626"/>
      <c r="DN44" s="626"/>
      <c r="DO44" s="626"/>
      <c r="DP44" s="626"/>
      <c r="DQ44" s="626"/>
      <c r="DR44" s="626"/>
      <c r="DS44" s="633"/>
      <c r="DT44" s="626"/>
      <c r="DU44" s="626"/>
      <c r="DV44" s="626"/>
      <c r="DW44" s="626"/>
      <c r="DX44" s="626"/>
      <c r="DY44" s="626"/>
      <c r="DZ44" s="633"/>
      <c r="EA44" s="626"/>
      <c r="EB44" s="626"/>
      <c r="EC44" s="626"/>
      <c r="ED44" s="626"/>
      <c r="EE44" s="626"/>
      <c r="EF44" s="626"/>
      <c r="EG44" s="633"/>
      <c r="EH44" s="626"/>
      <c r="EI44" s="626"/>
      <c r="EJ44" s="626"/>
      <c r="EK44" s="626"/>
      <c r="EL44" s="626"/>
      <c r="EM44" s="626"/>
      <c r="EN44" s="633"/>
      <c r="EO44" s="626"/>
      <c r="EP44" s="626"/>
      <c r="EQ44" s="626"/>
      <c r="ER44" s="626"/>
      <c r="ES44" s="626"/>
      <c r="ET44" s="626"/>
      <c r="EU44" s="633"/>
      <c r="EV44" s="626"/>
      <c r="EW44" s="626"/>
      <c r="EX44" s="626"/>
      <c r="EY44" s="626"/>
      <c r="EZ44" s="626"/>
      <c r="FA44" s="626"/>
      <c r="FB44" s="633"/>
      <c r="FC44" s="626"/>
      <c r="FD44" s="626"/>
      <c r="FE44" s="626"/>
      <c r="FF44" s="626"/>
      <c r="FG44" s="626"/>
      <c r="FH44" s="626"/>
      <c r="FI44" s="633"/>
      <c r="FJ44" s="626"/>
      <c r="FK44" s="626"/>
      <c r="FL44" s="626"/>
      <c r="FM44" s="626"/>
      <c r="FN44" s="626"/>
      <c r="FO44" s="626"/>
      <c r="FP44" s="633"/>
      <c r="FQ44" s="626"/>
      <c r="FR44" s="626"/>
      <c r="FS44" s="626"/>
      <c r="FT44" s="626"/>
      <c r="FU44" s="627"/>
      <c r="FV44" s="625"/>
      <c r="FW44" s="633"/>
      <c r="FX44" s="626"/>
      <c r="FY44" s="626"/>
      <c r="FZ44" s="626"/>
      <c r="GA44" s="626"/>
      <c r="GB44" s="626"/>
      <c r="GC44" s="626"/>
      <c r="GD44" s="633"/>
      <c r="GE44" s="626"/>
      <c r="GF44" s="626"/>
      <c r="GG44" s="626"/>
      <c r="GH44" s="626"/>
      <c r="GI44" s="626"/>
      <c r="GJ44" s="626"/>
      <c r="GK44" s="633"/>
      <c r="GL44" s="626"/>
      <c r="GM44" s="626"/>
      <c r="GN44" s="626"/>
      <c r="GO44" s="626"/>
      <c r="GP44" s="626"/>
      <c r="GQ44" s="626"/>
      <c r="GR44" s="633"/>
      <c r="GS44" s="626"/>
      <c r="GT44" s="626"/>
      <c r="GU44" s="626"/>
      <c r="GV44" s="626"/>
      <c r="GW44" s="626"/>
      <c r="GX44" s="626"/>
      <c r="GY44" s="634"/>
      <c r="GZ44" s="626"/>
      <c r="HA44" s="626"/>
      <c r="HB44" s="626"/>
      <c r="HC44" s="626"/>
      <c r="HD44" s="626"/>
      <c r="HE44" s="626"/>
      <c r="HF44" s="633"/>
      <c r="HG44" s="626"/>
      <c r="HH44" s="626"/>
      <c r="HI44" s="626"/>
      <c r="HJ44" s="626"/>
      <c r="HK44" s="685">
        <v>1</v>
      </c>
      <c r="HL44" s="712" t="s">
        <v>712</v>
      </c>
      <c r="HM44" s="633"/>
      <c r="HN44" s="626"/>
      <c r="HO44" s="685">
        <v>1</v>
      </c>
      <c r="HP44" s="768">
        <v>24</v>
      </c>
      <c r="HQ44" s="626"/>
      <c r="HR44" s="626"/>
      <c r="HS44" s="626"/>
      <c r="HT44" s="633"/>
      <c r="HU44" s="626"/>
      <c r="HV44" s="626"/>
      <c r="HW44" s="626"/>
      <c r="HX44" s="626"/>
      <c r="HY44" s="626"/>
      <c r="HZ44" s="626"/>
      <c r="IA44" s="633"/>
      <c r="IB44" s="648"/>
      <c r="IC44" s="648"/>
      <c r="ID44" s="653"/>
      <c r="IE44" s="654"/>
      <c r="IF44" s="655"/>
      <c r="IG44" s="655"/>
      <c r="IH44" s="633"/>
      <c r="II44" s="626"/>
      <c r="IJ44" s="626"/>
      <c r="IK44" s="626"/>
      <c r="IL44" s="626"/>
      <c r="IM44" s="626"/>
      <c r="IN44" s="626"/>
      <c r="IO44" s="633"/>
      <c r="IP44" s="626"/>
      <c r="IQ44" s="626"/>
      <c r="IR44" s="626"/>
      <c r="IS44" s="626"/>
      <c r="IT44" s="626"/>
      <c r="IU44" s="626"/>
      <c r="IV44" s="633"/>
      <c r="IW44" s="626"/>
      <c r="IX44" s="626"/>
      <c r="IY44" s="626"/>
      <c r="IZ44" s="626"/>
      <c r="JA44" s="626"/>
      <c r="JB44" s="626"/>
      <c r="JC44" s="633"/>
      <c r="JD44" s="643"/>
      <c r="JE44" s="626"/>
      <c r="JF44" s="626"/>
      <c r="JG44" s="626"/>
      <c r="JH44" s="626"/>
      <c r="JI44" s="626"/>
      <c r="JJ44" s="633"/>
      <c r="JK44" s="626"/>
      <c r="JL44" s="626"/>
      <c r="JM44" s="626"/>
      <c r="JN44" s="626"/>
      <c r="JO44" s="626"/>
      <c r="JP44" s="626"/>
      <c r="JQ44" s="633"/>
      <c r="JR44" s="626"/>
      <c r="JS44" s="626"/>
      <c r="JT44" s="626"/>
      <c r="JU44" s="626"/>
      <c r="JV44" s="626"/>
      <c r="JW44" s="626"/>
      <c r="JX44" s="633"/>
      <c r="JY44" s="626"/>
      <c r="JZ44" s="626"/>
      <c r="KA44" s="626"/>
      <c r="KB44" s="626"/>
      <c r="KC44" s="626"/>
      <c r="KD44" s="626"/>
      <c r="KE44" s="633"/>
      <c r="KF44" s="626"/>
      <c r="KG44" s="626"/>
      <c r="KH44" s="626"/>
      <c r="KI44" s="626"/>
      <c r="KJ44" s="626"/>
      <c r="KK44" s="628"/>
      <c r="KL44" s="633"/>
      <c r="KM44" s="626"/>
      <c r="KN44" s="626"/>
      <c r="KO44" s="626"/>
      <c r="KP44" s="626"/>
      <c r="KQ44" s="626"/>
      <c r="KR44" s="626"/>
      <c r="KS44" s="633"/>
      <c r="KT44" s="626"/>
      <c r="KU44" s="626"/>
      <c r="KV44" s="626"/>
      <c r="KW44" s="626"/>
      <c r="KX44" s="626"/>
      <c r="KY44" s="626"/>
      <c r="KZ44" s="633"/>
      <c r="LA44" s="626"/>
      <c r="LB44" s="626"/>
      <c r="LC44" s="626"/>
      <c r="LD44" s="626"/>
      <c r="LE44" s="626"/>
      <c r="LF44" s="626"/>
      <c r="LG44" s="633"/>
      <c r="LH44" s="626"/>
      <c r="LI44" s="626"/>
      <c r="LJ44" s="626"/>
      <c r="LK44" s="626"/>
      <c r="LL44" s="626"/>
      <c r="LM44" s="627"/>
      <c r="LN44" s="633"/>
      <c r="LO44" s="626"/>
      <c r="LP44" s="626"/>
      <c r="LQ44" s="626"/>
      <c r="LR44" s="626"/>
      <c r="LS44" s="626"/>
      <c r="LT44" s="626"/>
      <c r="LU44" s="633"/>
      <c r="LV44" s="626"/>
      <c r="LW44" s="626"/>
      <c r="LX44" s="626"/>
      <c r="LY44" s="626"/>
      <c r="LZ44" s="626"/>
      <c r="MA44" s="626"/>
      <c r="MB44" s="633"/>
      <c r="MC44" s="790"/>
      <c r="MD44" s="790"/>
      <c r="ME44" s="790"/>
      <c r="MF44" s="790"/>
      <c r="MG44" s="790"/>
      <c r="MH44" s="790"/>
      <c r="MI44" s="633"/>
      <c r="MJ44" s="626"/>
      <c r="MK44" s="626"/>
      <c r="ML44" s="626"/>
      <c r="MM44" s="626"/>
      <c r="MN44" s="626"/>
      <c r="MO44" s="626"/>
      <c r="MP44" s="633"/>
      <c r="MQ44" s="626"/>
      <c r="MR44" s="626"/>
      <c r="MS44" s="626"/>
      <c r="MT44" s="626"/>
    </row>
    <row r="45" spans="1:358" ht="22.8" hidden="1" customHeight="1" outlineLevel="1" thickTop="1" thickBot="1">
      <c r="A45" s="629">
        <v>1</v>
      </c>
      <c r="B45" s="629">
        <v>79</v>
      </c>
      <c r="C45" s="629">
        <v>319</v>
      </c>
      <c r="D45" s="630" t="s">
        <v>713</v>
      </c>
      <c r="E45" s="630" t="s">
        <v>645</v>
      </c>
      <c r="F45" s="631" t="s">
        <v>714</v>
      </c>
      <c r="G45" s="632">
        <f t="shared" si="3"/>
        <v>16</v>
      </c>
      <c r="H45" s="625"/>
      <c r="I45" s="626"/>
      <c r="J45" s="626"/>
      <c r="K45" s="626"/>
      <c r="L45" s="626"/>
      <c r="M45" s="626"/>
      <c r="N45" s="626"/>
      <c r="O45" s="626"/>
      <c r="P45" s="626"/>
      <c r="Q45" s="626"/>
      <c r="R45" s="626"/>
      <c r="S45" s="626"/>
      <c r="T45" s="626"/>
      <c r="U45" s="626"/>
      <c r="V45" s="626"/>
      <c r="W45" s="626"/>
      <c r="X45" s="626"/>
      <c r="Y45" s="626"/>
      <c r="Z45" s="626"/>
      <c r="AA45" s="626"/>
      <c r="AB45" s="626"/>
      <c r="AC45" s="626"/>
      <c r="AD45" s="626"/>
      <c r="AE45" s="626"/>
      <c r="AF45" s="626"/>
      <c r="AG45" s="626"/>
      <c r="AH45" s="626"/>
      <c r="AI45" s="626"/>
      <c r="AJ45" s="626"/>
      <c r="AK45" s="626"/>
      <c r="AL45" s="626"/>
      <c r="AM45" s="626"/>
      <c r="AN45" s="626"/>
      <c r="AO45" s="626"/>
      <c r="AP45" s="626"/>
      <c r="AQ45" s="626"/>
      <c r="AR45" s="626"/>
      <c r="AS45" s="626"/>
      <c r="AT45" s="626"/>
      <c r="AU45" s="626"/>
      <c r="AV45" s="626"/>
      <c r="AW45" s="626"/>
      <c r="AX45" s="626"/>
      <c r="AY45" s="626"/>
      <c r="AZ45" s="626"/>
      <c r="BA45" s="626"/>
      <c r="BB45" s="626"/>
      <c r="BC45" s="626"/>
      <c r="BD45" s="626"/>
      <c r="BE45" s="626"/>
      <c r="BF45" s="626"/>
      <c r="BG45" s="626"/>
      <c r="BH45" s="626"/>
      <c r="BI45" s="626"/>
      <c r="BJ45" s="626"/>
      <c r="BK45" s="626"/>
      <c r="BL45" s="626"/>
      <c r="BM45" s="626"/>
      <c r="BN45" s="626"/>
      <c r="BO45" s="626"/>
      <c r="BP45" s="626"/>
      <c r="BQ45" s="626"/>
      <c r="BR45" s="626"/>
      <c r="BS45" s="626"/>
      <c r="BT45" s="626"/>
      <c r="BU45" s="626"/>
      <c r="BV45" s="626"/>
      <c r="BW45" s="626"/>
      <c r="BX45" s="626"/>
      <c r="BY45" s="626"/>
      <c r="BZ45" s="626"/>
      <c r="CA45" s="626"/>
      <c r="CB45" s="626"/>
      <c r="CC45" s="626"/>
      <c r="CD45" s="626"/>
      <c r="CE45" s="626"/>
      <c r="CF45" s="626"/>
      <c r="CG45" s="626"/>
      <c r="CH45" s="626"/>
      <c r="CI45" s="626"/>
      <c r="CJ45" s="626"/>
      <c r="CK45" s="626"/>
      <c r="CL45" s="626"/>
      <c r="CM45" s="626"/>
      <c r="CN45" s="626"/>
      <c r="CO45" s="626"/>
      <c r="CP45" s="626"/>
      <c r="CQ45" s="626"/>
      <c r="CR45" s="626"/>
      <c r="CS45" s="626"/>
      <c r="CT45" s="626"/>
      <c r="CU45" s="626"/>
      <c r="CV45" s="626"/>
      <c r="CW45" s="626"/>
      <c r="CX45" s="633"/>
      <c r="CY45" s="626"/>
      <c r="CZ45" s="626"/>
      <c r="DA45" s="626"/>
      <c r="DB45" s="626"/>
      <c r="DC45" s="626"/>
      <c r="DD45" s="626"/>
      <c r="DE45" s="633"/>
      <c r="DF45" s="626"/>
      <c r="DG45" s="626"/>
      <c r="DH45" s="626"/>
      <c r="DI45" s="626"/>
      <c r="DJ45" s="626"/>
      <c r="DK45" s="626"/>
      <c r="DL45" s="633"/>
      <c r="DM45" s="626"/>
      <c r="DN45" s="626"/>
      <c r="DO45" s="626"/>
      <c r="DP45" s="626"/>
      <c r="DQ45" s="626"/>
      <c r="DR45" s="626"/>
      <c r="DS45" s="633"/>
      <c r="DT45" s="626"/>
      <c r="DU45" s="626"/>
      <c r="DV45" s="626"/>
      <c r="DW45" s="626"/>
      <c r="DX45" s="626"/>
      <c r="DY45" s="626"/>
      <c r="DZ45" s="633"/>
      <c r="EA45" s="626"/>
      <c r="EB45" s="626"/>
      <c r="EC45" s="626"/>
      <c r="ED45" s="626"/>
      <c r="EE45" s="626"/>
      <c r="EF45" s="626"/>
      <c r="EG45" s="633"/>
      <c r="EH45" s="626"/>
      <c r="EI45" s="626"/>
      <c r="EJ45" s="626"/>
      <c r="EK45" s="626"/>
      <c r="EL45" s="626"/>
      <c r="EM45" s="626"/>
      <c r="EN45" s="633"/>
      <c r="EO45" s="626"/>
      <c r="EP45" s="626"/>
      <c r="EQ45" s="626"/>
      <c r="ER45" s="626"/>
      <c r="ES45" s="626"/>
      <c r="ET45" s="626"/>
      <c r="EU45" s="633"/>
      <c r="EV45" s="626"/>
      <c r="EW45" s="626"/>
      <c r="EX45" s="626"/>
      <c r="EY45" s="626"/>
      <c r="EZ45" s="626"/>
      <c r="FA45" s="626"/>
      <c r="FB45" s="633"/>
      <c r="FC45" s="626"/>
      <c r="FD45" s="626"/>
      <c r="FE45" s="626"/>
      <c r="FF45" s="626"/>
      <c r="FG45" s="626"/>
      <c r="FH45" s="626"/>
      <c r="FI45" s="633"/>
      <c r="FJ45" s="626"/>
      <c r="FK45" s="626"/>
      <c r="FL45" s="626"/>
      <c r="FM45" s="626"/>
      <c r="FN45" s="626"/>
      <c r="FO45" s="626"/>
      <c r="FP45" s="633"/>
      <c r="FQ45" s="626"/>
      <c r="FR45" s="626"/>
      <c r="FS45" s="626"/>
      <c r="FT45" s="626"/>
      <c r="FU45" s="627"/>
      <c r="FV45" s="625"/>
      <c r="FW45" s="633"/>
      <c r="FX45" s="626"/>
      <c r="FY45" s="626"/>
      <c r="FZ45" s="626"/>
      <c r="GA45" s="626"/>
      <c r="GB45" s="626"/>
      <c r="GC45" s="626"/>
      <c r="GD45" s="633"/>
      <c r="GE45" s="626"/>
      <c r="GF45" s="626"/>
      <c r="GG45" s="626"/>
      <c r="GH45" s="626"/>
      <c r="GI45" s="626"/>
      <c r="GJ45" s="626"/>
      <c r="GK45" s="633"/>
      <c r="GL45" s="626"/>
      <c r="GM45" s="626"/>
      <c r="GN45" s="626"/>
      <c r="GO45" s="626"/>
      <c r="GP45" s="626"/>
      <c r="GQ45" s="626"/>
      <c r="GR45" s="633"/>
      <c r="GS45" s="626"/>
      <c r="GT45" s="626"/>
      <c r="GU45" s="626"/>
      <c r="GV45" s="626"/>
      <c r="GX45" s="626"/>
      <c r="GY45" s="634"/>
      <c r="GZ45" s="626"/>
      <c r="HA45" s="626"/>
      <c r="HB45" s="626"/>
      <c r="HC45" s="626">
        <v>16</v>
      </c>
      <c r="HD45" s="99"/>
      <c r="HE45" s="626"/>
      <c r="HF45" s="633"/>
      <c r="HG45" s="626"/>
      <c r="HH45" s="626"/>
      <c r="HI45" s="626"/>
      <c r="HJ45" s="626"/>
      <c r="HL45" s="626"/>
      <c r="HM45" s="633"/>
      <c r="HN45" s="626"/>
      <c r="HO45" s="626"/>
      <c r="HP45" s="626"/>
      <c r="HQ45" s="626"/>
      <c r="HR45" s="626"/>
      <c r="HS45" s="626"/>
      <c r="HT45" s="633"/>
      <c r="HU45" s="626"/>
      <c r="HV45" s="626"/>
      <c r="HW45" s="626"/>
      <c r="HX45" s="626"/>
      <c r="HY45" s="626"/>
      <c r="HZ45" s="626"/>
      <c r="IA45" s="633"/>
      <c r="IB45" s="648"/>
      <c r="IC45" s="648"/>
      <c r="ID45" s="653"/>
      <c r="IE45" s="654"/>
      <c r="IF45" s="655"/>
      <c r="IG45" s="655"/>
      <c r="IH45" s="633"/>
      <c r="II45" s="626"/>
      <c r="IJ45" s="626"/>
      <c r="IK45" s="626"/>
      <c r="IL45" s="626"/>
      <c r="IM45" s="626"/>
      <c r="IN45" s="626"/>
      <c r="IO45" s="633"/>
      <c r="IP45" s="626"/>
      <c r="IQ45" s="626"/>
      <c r="IR45" s="626"/>
      <c r="IS45" s="626"/>
      <c r="IT45" s="626"/>
      <c r="IU45" s="626"/>
      <c r="IV45" s="633"/>
      <c r="IW45" s="626"/>
      <c r="IX45" s="626"/>
      <c r="IY45" s="626"/>
      <c r="IZ45" s="626"/>
      <c r="JA45" s="626"/>
      <c r="JB45" s="626"/>
      <c r="JC45" s="633"/>
      <c r="JD45" s="643"/>
      <c r="JE45" s="626"/>
      <c r="JF45" s="626"/>
      <c r="JG45" s="626"/>
      <c r="JH45" s="626"/>
      <c r="JI45" s="626"/>
      <c r="JJ45" s="633"/>
      <c r="JK45" s="626"/>
      <c r="JL45" s="626"/>
      <c r="JM45" s="626"/>
      <c r="JN45" s="626"/>
      <c r="JO45" s="626"/>
      <c r="JP45" s="626"/>
      <c r="JQ45" s="633"/>
      <c r="JR45" s="626"/>
      <c r="JS45" s="626"/>
      <c r="JT45" s="626"/>
      <c r="JU45" s="626"/>
      <c r="JV45" s="626"/>
      <c r="JW45" s="626"/>
      <c r="JX45" s="633"/>
      <c r="JY45" s="626"/>
      <c r="JZ45" s="626"/>
      <c r="KA45" s="626"/>
      <c r="KB45" s="626"/>
      <c r="KC45" s="626"/>
      <c r="KD45" s="626"/>
      <c r="KE45" s="633"/>
      <c r="KF45" s="626"/>
      <c r="KG45" s="626"/>
      <c r="KH45" s="626"/>
      <c r="KI45" s="626"/>
      <c r="KJ45" s="626"/>
      <c r="KK45" s="628"/>
      <c r="KL45" s="633"/>
      <c r="KM45" s="626"/>
      <c r="KN45" s="626"/>
      <c r="KO45" s="626"/>
      <c r="KP45" s="626"/>
      <c r="KQ45" s="626"/>
      <c r="KR45" s="626"/>
      <c r="KS45" s="633"/>
      <c r="KT45" s="626"/>
      <c r="KU45" s="626"/>
      <c r="KV45" s="626"/>
      <c r="KW45" s="626"/>
      <c r="KX45" s="626"/>
      <c r="KY45" s="626"/>
      <c r="KZ45" s="633"/>
      <c r="LA45" s="626"/>
      <c r="LB45" s="626"/>
      <c r="LC45" s="626"/>
      <c r="LD45" s="626"/>
      <c r="LE45" s="626"/>
      <c r="LF45" s="626"/>
      <c r="LG45" s="633"/>
      <c r="LH45" s="626"/>
      <c r="LI45" s="626"/>
      <c r="LJ45" s="626"/>
      <c r="LK45" s="626"/>
      <c r="LL45" s="626"/>
      <c r="LM45" s="627"/>
      <c r="LN45" s="633"/>
      <c r="LO45" s="626"/>
      <c r="LP45" s="626"/>
      <c r="LQ45" s="626"/>
      <c r="LR45" s="626"/>
      <c r="LS45" s="626"/>
      <c r="LT45" s="626"/>
      <c r="LU45" s="633"/>
      <c r="LV45" s="626"/>
      <c r="LW45" s="626"/>
      <c r="LX45" s="626"/>
      <c r="LY45" s="626"/>
      <c r="LZ45" s="626"/>
      <c r="MA45" s="626"/>
      <c r="MB45" s="633"/>
      <c r="MC45" s="790"/>
      <c r="MD45" s="790"/>
      <c r="ME45" s="790"/>
      <c r="MF45" s="790"/>
      <c r="MG45" s="790"/>
      <c r="MH45" s="790"/>
      <c r="MI45" s="633"/>
      <c r="MJ45" s="626"/>
      <c r="MK45" s="626"/>
      <c r="ML45" s="626"/>
      <c r="MM45" s="626"/>
      <c r="MN45" s="626"/>
      <c r="MO45" s="626"/>
      <c r="MP45" s="633"/>
      <c r="MQ45" s="626"/>
      <c r="MR45" s="626"/>
      <c r="MS45" s="626"/>
      <c r="MT45" s="626"/>
    </row>
    <row r="46" spans="1:358" ht="22.8" hidden="1" customHeight="1" outlineLevel="1" thickTop="1" thickBot="1">
      <c r="A46" s="629">
        <v>1</v>
      </c>
      <c r="B46" s="629"/>
      <c r="C46" s="629"/>
      <c r="D46" s="630"/>
      <c r="E46" s="630"/>
      <c r="F46" s="631" t="s">
        <v>648</v>
      </c>
      <c r="G46" s="632">
        <f t="shared" si="3"/>
        <v>1</v>
      </c>
      <c r="H46" s="625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26"/>
      <c r="AB46" s="626"/>
      <c r="AC46" s="626"/>
      <c r="AD46" s="626"/>
      <c r="AE46" s="626"/>
      <c r="AF46" s="626"/>
      <c r="AG46" s="626"/>
      <c r="AH46" s="626"/>
      <c r="AI46" s="626"/>
      <c r="AJ46" s="626"/>
      <c r="AK46" s="626"/>
      <c r="AL46" s="626"/>
      <c r="AM46" s="626"/>
      <c r="AN46" s="626"/>
      <c r="AO46" s="626"/>
      <c r="AP46" s="626"/>
      <c r="AQ46" s="626"/>
      <c r="AR46" s="626"/>
      <c r="AS46" s="626"/>
      <c r="AT46" s="626"/>
      <c r="AU46" s="626"/>
      <c r="AV46" s="626"/>
      <c r="AW46" s="626"/>
      <c r="AX46" s="626"/>
      <c r="AY46" s="626"/>
      <c r="AZ46" s="626"/>
      <c r="BA46" s="626"/>
      <c r="BB46" s="626"/>
      <c r="BC46" s="626"/>
      <c r="BD46" s="626"/>
      <c r="BE46" s="626"/>
      <c r="BF46" s="626"/>
      <c r="BG46" s="626"/>
      <c r="BH46" s="626"/>
      <c r="BI46" s="626"/>
      <c r="BJ46" s="626"/>
      <c r="BK46" s="626"/>
      <c r="BL46" s="626"/>
      <c r="BM46" s="626"/>
      <c r="BN46" s="626"/>
      <c r="BO46" s="626"/>
      <c r="BP46" s="626"/>
      <c r="BQ46" s="626"/>
      <c r="BR46" s="626"/>
      <c r="BS46" s="626"/>
      <c r="BT46" s="626"/>
      <c r="BU46" s="626"/>
      <c r="BV46" s="626"/>
      <c r="BW46" s="626"/>
      <c r="BX46" s="626"/>
      <c r="BY46" s="626"/>
      <c r="BZ46" s="626"/>
      <c r="CA46" s="626"/>
      <c r="CB46" s="626"/>
      <c r="CC46" s="626"/>
      <c r="CD46" s="626"/>
      <c r="CE46" s="626"/>
      <c r="CF46" s="626"/>
      <c r="CG46" s="626"/>
      <c r="CH46" s="626"/>
      <c r="CI46" s="626"/>
      <c r="CJ46" s="626"/>
      <c r="CK46" s="626"/>
      <c r="CL46" s="626"/>
      <c r="CM46" s="626"/>
      <c r="CN46" s="626"/>
      <c r="CO46" s="626"/>
      <c r="CP46" s="626"/>
      <c r="CQ46" s="626"/>
      <c r="CR46" s="626"/>
      <c r="CS46" s="626"/>
      <c r="CT46" s="626"/>
      <c r="CU46" s="626"/>
      <c r="CV46" s="626"/>
      <c r="CW46" s="626"/>
      <c r="CX46" s="633"/>
      <c r="CY46" s="626"/>
      <c r="CZ46" s="626"/>
      <c r="DA46" s="626"/>
      <c r="DB46" s="626"/>
      <c r="DC46" s="626"/>
      <c r="DD46" s="626"/>
      <c r="DE46" s="633"/>
      <c r="DF46" s="626"/>
      <c r="DG46" s="626"/>
      <c r="DH46" s="626"/>
      <c r="DI46" s="626"/>
      <c r="DJ46" s="626"/>
      <c r="DK46" s="626"/>
      <c r="DL46" s="633"/>
      <c r="DM46" s="626"/>
      <c r="DN46" s="626"/>
      <c r="DO46" s="626"/>
      <c r="DP46" s="626"/>
      <c r="DQ46" s="626"/>
      <c r="DR46" s="626"/>
      <c r="DS46" s="633"/>
      <c r="DT46" s="626"/>
      <c r="DU46" s="626"/>
      <c r="DV46" s="626"/>
      <c r="DW46" s="626"/>
      <c r="DX46" s="626"/>
      <c r="DY46" s="626"/>
      <c r="DZ46" s="633"/>
      <c r="EA46" s="626"/>
      <c r="EB46" s="626"/>
      <c r="EC46" s="626"/>
      <c r="ED46" s="626"/>
      <c r="EE46" s="626"/>
      <c r="EF46" s="626"/>
      <c r="EG46" s="633"/>
      <c r="EH46" s="626"/>
      <c r="EI46" s="626"/>
      <c r="EJ46" s="626"/>
      <c r="EK46" s="626"/>
      <c r="EL46" s="626"/>
      <c r="EM46" s="626"/>
      <c r="EN46" s="633"/>
      <c r="EO46" s="626"/>
      <c r="EP46" s="626"/>
      <c r="EQ46" s="626"/>
      <c r="ER46" s="626"/>
      <c r="ES46" s="626"/>
      <c r="ET46" s="626"/>
      <c r="EU46" s="633"/>
      <c r="EV46" s="626"/>
      <c r="EW46" s="626"/>
      <c r="EX46" s="626"/>
      <c r="EY46" s="626"/>
      <c r="EZ46" s="626"/>
      <c r="FA46" s="626"/>
      <c r="FB46" s="633"/>
      <c r="FC46" s="626"/>
      <c r="FD46" s="626"/>
      <c r="FE46" s="626"/>
      <c r="FF46" s="626"/>
      <c r="FG46" s="626"/>
      <c r="FH46" s="626"/>
      <c r="FI46" s="633"/>
      <c r="FJ46" s="626"/>
      <c r="FK46" s="626"/>
      <c r="FL46" s="626"/>
      <c r="FM46" s="626"/>
      <c r="FN46" s="626"/>
      <c r="FO46" s="626"/>
      <c r="FP46" s="633"/>
      <c r="FQ46" s="626"/>
      <c r="FR46" s="626"/>
      <c r="FS46" s="626"/>
      <c r="FT46" s="626"/>
      <c r="FU46" s="627"/>
      <c r="FV46" s="625"/>
      <c r="FW46" s="633"/>
      <c r="FX46" s="626"/>
      <c r="FY46" s="626"/>
      <c r="FZ46" s="626"/>
      <c r="GA46" s="626"/>
      <c r="GB46" s="626"/>
      <c r="GC46" s="626"/>
      <c r="GD46" s="633"/>
      <c r="GE46" s="626"/>
      <c r="GF46" s="626"/>
      <c r="GG46" s="626"/>
      <c r="GH46" s="626"/>
      <c r="GI46" s="626"/>
      <c r="GJ46" s="626"/>
      <c r="GK46" s="633"/>
      <c r="GL46" s="626"/>
      <c r="GM46" s="626"/>
      <c r="GN46" s="626"/>
      <c r="GO46" s="626"/>
      <c r="GP46" s="626"/>
      <c r="GQ46" s="626"/>
      <c r="GR46" s="633"/>
      <c r="GS46" s="626"/>
      <c r="GT46" s="626"/>
      <c r="GU46" s="626"/>
      <c r="GV46" s="626"/>
      <c r="GW46" s="626"/>
      <c r="GX46" s="626"/>
      <c r="GY46" s="634"/>
      <c r="GZ46" s="626"/>
      <c r="HA46" s="626"/>
      <c r="HB46" s="626"/>
      <c r="HC46" s="626"/>
      <c r="HD46" s="626"/>
      <c r="HE46" s="626"/>
      <c r="HF46" s="633"/>
      <c r="HG46" s="626"/>
      <c r="HH46" s="626"/>
      <c r="HI46" s="626"/>
      <c r="HJ46" s="626"/>
      <c r="HK46" s="685">
        <v>1</v>
      </c>
      <c r="HL46" s="712" t="s">
        <v>715</v>
      </c>
      <c r="HM46" s="633"/>
      <c r="HN46" s="626"/>
      <c r="HO46" s="626"/>
      <c r="HP46" s="626"/>
      <c r="HQ46" s="626"/>
      <c r="HR46" s="626"/>
      <c r="HS46" s="626"/>
      <c r="HT46" s="633"/>
      <c r="HU46" s="626"/>
      <c r="HV46" s="626"/>
      <c r="HW46" s="626"/>
      <c r="HX46" s="626"/>
      <c r="HY46" s="626"/>
      <c r="HZ46" s="626"/>
      <c r="IA46" s="633"/>
      <c r="IB46" s="648"/>
      <c r="IC46" s="648"/>
      <c r="ID46" s="653"/>
      <c r="IE46" s="654"/>
      <c r="IF46" s="655"/>
      <c r="IG46" s="655"/>
      <c r="IH46" s="633"/>
      <c r="II46" s="626"/>
      <c r="IJ46" s="626"/>
      <c r="IK46" s="626"/>
      <c r="IL46" s="626"/>
      <c r="IM46" s="626"/>
      <c r="IN46" s="626"/>
      <c r="IO46" s="633"/>
      <c r="IP46" s="626"/>
      <c r="IQ46" s="626"/>
      <c r="IR46" s="626"/>
      <c r="IS46" s="626"/>
      <c r="IT46" s="626"/>
      <c r="IU46" s="626"/>
      <c r="IV46" s="633"/>
      <c r="IW46" s="626"/>
      <c r="IX46" s="626"/>
      <c r="IY46" s="626"/>
      <c r="IZ46" s="626"/>
      <c r="JA46" s="626"/>
      <c r="JB46" s="626"/>
      <c r="JC46" s="633"/>
      <c r="JD46" s="643"/>
      <c r="JE46" s="626"/>
      <c r="JF46" s="626"/>
      <c r="JG46" s="626"/>
      <c r="JH46" s="626"/>
      <c r="JI46" s="626"/>
      <c r="JJ46" s="633"/>
      <c r="JK46" s="626"/>
      <c r="JL46" s="626"/>
      <c r="JM46" s="626"/>
      <c r="JN46" s="626"/>
      <c r="JO46" s="626"/>
      <c r="JP46" s="626"/>
      <c r="JQ46" s="633"/>
      <c r="JR46" s="626"/>
      <c r="JS46" s="626"/>
      <c r="JT46" s="626"/>
      <c r="JU46" s="626"/>
      <c r="JV46" s="626"/>
      <c r="JW46" s="626"/>
      <c r="JX46" s="633"/>
      <c r="JY46" s="626"/>
      <c r="JZ46" s="626"/>
      <c r="KA46" s="626"/>
      <c r="KB46" s="626"/>
      <c r="KC46" s="626"/>
      <c r="KD46" s="626"/>
      <c r="KE46" s="633"/>
      <c r="KF46" s="626"/>
      <c r="KG46" s="626"/>
      <c r="KH46" s="626"/>
      <c r="KI46" s="626"/>
      <c r="KJ46" s="626"/>
      <c r="KK46" s="628"/>
      <c r="KL46" s="633"/>
      <c r="KM46" s="626"/>
      <c r="KN46" s="626"/>
      <c r="KO46" s="626"/>
      <c r="KP46" s="626"/>
      <c r="KQ46" s="626"/>
      <c r="KR46" s="626"/>
      <c r="KS46" s="633"/>
      <c r="KT46" s="626"/>
      <c r="KU46" s="626"/>
      <c r="KV46" s="626"/>
      <c r="KW46" s="626"/>
      <c r="KX46" s="626"/>
      <c r="KY46" s="626"/>
      <c r="KZ46" s="633"/>
      <c r="LA46" s="626"/>
      <c r="LB46" s="626"/>
      <c r="LC46" s="626"/>
      <c r="LD46" s="626"/>
      <c r="LE46" s="626"/>
      <c r="LF46" s="626"/>
      <c r="LG46" s="633"/>
      <c r="LH46" s="626"/>
      <c r="LI46" s="626"/>
      <c r="LJ46" s="626"/>
      <c r="LK46" s="626"/>
      <c r="LL46" s="626"/>
      <c r="LM46" s="627"/>
      <c r="LN46" s="633"/>
      <c r="LO46" s="626"/>
      <c r="LP46" s="626"/>
      <c r="LQ46" s="626"/>
      <c r="LR46" s="626"/>
      <c r="LS46" s="626"/>
      <c r="LT46" s="626"/>
      <c r="LU46" s="633"/>
      <c r="LV46" s="626"/>
      <c r="LW46" s="626"/>
      <c r="LX46" s="626"/>
      <c r="LY46" s="626"/>
      <c r="LZ46" s="626"/>
      <c r="MA46" s="626"/>
      <c r="MB46" s="633"/>
      <c r="MC46" s="790"/>
      <c r="MD46" s="790"/>
      <c r="ME46" s="790"/>
      <c r="MF46" s="790"/>
      <c r="MG46" s="790"/>
      <c r="MH46" s="790"/>
      <c r="MI46" s="633"/>
      <c r="MJ46" s="626"/>
      <c r="MK46" s="626"/>
      <c r="ML46" s="626"/>
      <c r="MM46" s="626"/>
      <c r="MN46" s="626"/>
      <c r="MO46" s="626"/>
      <c r="MP46" s="633"/>
      <c r="MQ46" s="626"/>
      <c r="MR46" s="626"/>
      <c r="MS46" s="626"/>
      <c r="MT46" s="626"/>
    </row>
    <row r="47" spans="1:358" ht="22.8" hidden="1" customHeight="1" outlineLevel="1" thickTop="1" thickBot="1">
      <c r="A47" s="629">
        <v>1</v>
      </c>
      <c r="B47" s="629">
        <v>56</v>
      </c>
      <c r="C47" s="629">
        <v>28</v>
      </c>
      <c r="D47" s="630" t="s">
        <v>716</v>
      </c>
      <c r="E47" s="630" t="s">
        <v>649</v>
      </c>
      <c r="F47" s="631" t="s">
        <v>717</v>
      </c>
      <c r="G47" s="632">
        <f t="shared" si="3"/>
        <v>90</v>
      </c>
      <c r="H47" s="625"/>
      <c r="I47" s="626"/>
      <c r="J47" s="626"/>
      <c r="K47" s="626"/>
      <c r="L47" s="626"/>
      <c r="M47" s="626"/>
      <c r="N47" s="626"/>
      <c r="O47" s="626"/>
      <c r="P47" s="626"/>
      <c r="Q47" s="626"/>
      <c r="R47" s="626"/>
      <c r="S47" s="626"/>
      <c r="T47" s="626"/>
      <c r="U47" s="626"/>
      <c r="V47" s="626"/>
      <c r="W47" s="626"/>
      <c r="X47" s="626"/>
      <c r="Y47" s="626"/>
      <c r="Z47" s="626"/>
      <c r="AA47" s="626"/>
      <c r="AB47" s="626"/>
      <c r="AC47" s="626"/>
      <c r="AD47" s="626"/>
      <c r="AE47" s="626"/>
      <c r="AF47" s="626"/>
      <c r="AG47" s="626"/>
      <c r="AH47" s="626"/>
      <c r="AI47" s="626"/>
      <c r="AJ47" s="626"/>
      <c r="AK47" s="626"/>
      <c r="AL47" s="626"/>
      <c r="AM47" s="626"/>
      <c r="AN47" s="626"/>
      <c r="AO47" s="626"/>
      <c r="AP47" s="626"/>
      <c r="AQ47" s="626"/>
      <c r="AR47" s="626"/>
      <c r="AS47" s="626"/>
      <c r="AT47" s="626"/>
      <c r="AU47" s="626"/>
      <c r="AV47" s="626"/>
      <c r="AW47" s="626"/>
      <c r="AX47" s="626"/>
      <c r="AY47" s="626"/>
      <c r="AZ47" s="626"/>
      <c r="BA47" s="626"/>
      <c r="BB47" s="626"/>
      <c r="BC47" s="626"/>
      <c r="BD47" s="626"/>
      <c r="BE47" s="626"/>
      <c r="BF47" s="626"/>
      <c r="BG47" s="626"/>
      <c r="BH47" s="626"/>
      <c r="BI47" s="626"/>
      <c r="BJ47" s="626"/>
      <c r="BK47" s="626"/>
      <c r="BL47" s="626"/>
      <c r="BM47" s="626"/>
      <c r="BN47" s="626"/>
      <c r="BO47" s="626"/>
      <c r="BP47" s="626"/>
      <c r="BQ47" s="626"/>
      <c r="BR47" s="626"/>
      <c r="BS47" s="626"/>
      <c r="BT47" s="626"/>
      <c r="BU47" s="626"/>
      <c r="BV47" s="626"/>
      <c r="BW47" s="626"/>
      <c r="BX47" s="626"/>
      <c r="BY47" s="626"/>
      <c r="BZ47" s="626"/>
      <c r="CA47" s="626"/>
      <c r="CB47" s="626"/>
      <c r="CC47" s="626"/>
      <c r="CD47" s="626"/>
      <c r="CE47" s="626"/>
      <c r="CF47" s="626"/>
      <c r="CG47" s="626"/>
      <c r="CH47" s="626"/>
      <c r="CI47" s="626"/>
      <c r="CJ47" s="626"/>
      <c r="CK47" s="626"/>
      <c r="CL47" s="626"/>
      <c r="CM47" s="626"/>
      <c r="CN47" s="626"/>
      <c r="CO47" s="626"/>
      <c r="CP47" s="626"/>
      <c r="CQ47" s="626"/>
      <c r="CR47" s="626"/>
      <c r="CS47" s="626"/>
      <c r="CT47" s="626"/>
      <c r="CU47" s="626"/>
      <c r="CV47" s="626"/>
      <c r="CW47" s="626"/>
      <c r="CX47" s="633"/>
      <c r="CY47" s="626"/>
      <c r="CZ47" s="626"/>
      <c r="DA47" s="626"/>
      <c r="DB47" s="626"/>
      <c r="DC47" s="626"/>
      <c r="DD47" s="626"/>
      <c r="DE47" s="633"/>
      <c r="DF47" s="626"/>
      <c r="DG47" s="626"/>
      <c r="DH47" s="626"/>
      <c r="DI47" s="626"/>
      <c r="DJ47" s="626"/>
      <c r="DK47" s="626"/>
      <c r="DL47" s="633"/>
      <c r="DM47" s="626"/>
      <c r="DN47" s="626"/>
      <c r="DO47" s="626"/>
      <c r="DP47" s="626"/>
      <c r="DQ47" s="626"/>
      <c r="DR47" s="626"/>
      <c r="DS47" s="633"/>
      <c r="DT47" s="626"/>
      <c r="DU47" s="626"/>
      <c r="DV47" s="626"/>
      <c r="DW47" s="626"/>
      <c r="DX47" s="626"/>
      <c r="DY47" s="626"/>
      <c r="DZ47" s="633"/>
      <c r="EA47" s="626"/>
      <c r="EB47" s="626"/>
      <c r="EC47" s="626"/>
      <c r="ED47" s="626"/>
      <c r="EE47" s="626"/>
      <c r="EF47" s="626"/>
      <c r="EG47" s="633"/>
      <c r="EH47" s="626"/>
      <c r="EI47" s="626"/>
      <c r="EJ47" s="626"/>
      <c r="EK47" s="626"/>
      <c r="EL47" s="626"/>
      <c r="EM47" s="626"/>
      <c r="EN47" s="633"/>
      <c r="EO47" s="626"/>
      <c r="EP47" s="626"/>
      <c r="EQ47" s="626"/>
      <c r="ER47" s="626"/>
      <c r="ES47" s="626"/>
      <c r="ET47" s="626"/>
      <c r="EU47" s="633"/>
      <c r="EV47" s="626"/>
      <c r="EW47" s="626"/>
      <c r="EX47" s="626"/>
      <c r="EY47" s="626"/>
      <c r="EZ47" s="626"/>
      <c r="FA47" s="626"/>
      <c r="FB47" s="633"/>
      <c r="FC47" s="626"/>
      <c r="FD47" s="626"/>
      <c r="FE47" s="626"/>
      <c r="FF47" s="626"/>
      <c r="FG47" s="626"/>
      <c r="FH47" s="626"/>
      <c r="FI47" s="633"/>
      <c r="FJ47" s="626"/>
      <c r="FK47" s="626"/>
      <c r="FL47" s="626"/>
      <c r="FM47" s="626"/>
      <c r="FN47" s="626"/>
      <c r="FO47" s="626"/>
      <c r="FP47" s="633"/>
      <c r="FQ47" s="626"/>
      <c r="FR47" s="626"/>
      <c r="FS47" s="626"/>
      <c r="FT47" s="626"/>
      <c r="FU47" s="627"/>
      <c r="FV47" s="625"/>
      <c r="FW47" s="633"/>
      <c r="FX47" s="626"/>
      <c r="FY47" s="626"/>
      <c r="FZ47" s="626"/>
      <c r="GA47" s="626"/>
      <c r="GB47" s="626"/>
      <c r="GC47" s="626"/>
      <c r="GD47" s="633"/>
      <c r="GE47" s="626"/>
      <c r="GF47" s="626"/>
      <c r="GG47" s="626"/>
      <c r="GH47" s="626"/>
      <c r="GI47" s="626"/>
      <c r="GJ47" s="626"/>
      <c r="GK47" s="633"/>
      <c r="GL47" s="626"/>
      <c r="GM47" s="626"/>
      <c r="GN47" s="626"/>
      <c r="GO47" s="626"/>
      <c r="GP47" s="626"/>
      <c r="GQ47" s="626"/>
      <c r="GR47" s="633"/>
      <c r="GS47" s="626"/>
      <c r="GT47" s="626"/>
      <c r="GU47" s="626"/>
      <c r="GV47" s="626"/>
      <c r="GW47" s="626"/>
      <c r="GX47" s="626"/>
      <c r="GY47" s="634"/>
      <c r="GZ47" s="626"/>
      <c r="HA47" s="626"/>
      <c r="HB47" s="626"/>
      <c r="HC47" s="626"/>
      <c r="HD47" s="626"/>
      <c r="HE47" s="626">
        <v>7</v>
      </c>
      <c r="HF47" s="633"/>
      <c r="HG47" s="626">
        <v>31</v>
      </c>
      <c r="HH47" s="626">
        <v>31</v>
      </c>
      <c r="HI47" s="626">
        <v>21</v>
      </c>
      <c r="HJ47" s="626"/>
      <c r="HK47" s="626"/>
      <c r="HL47" s="626"/>
      <c r="HM47" s="633"/>
      <c r="HN47" s="626"/>
      <c r="HO47" s="626" t="s">
        <v>718</v>
      </c>
      <c r="HP47" s="626"/>
      <c r="HQ47" s="626"/>
      <c r="HR47" s="626"/>
      <c r="HS47" s="626"/>
      <c r="HT47" s="633"/>
      <c r="HU47" s="626"/>
      <c r="HV47" s="626"/>
      <c r="HW47" s="626"/>
      <c r="HX47" s="626"/>
      <c r="HY47" s="626"/>
      <c r="HZ47" s="626"/>
      <c r="IA47" s="633"/>
      <c r="IB47" s="648"/>
      <c r="IC47" s="648"/>
      <c r="ID47" s="653"/>
      <c r="IE47" s="654"/>
      <c r="IF47" s="655"/>
      <c r="IG47" s="655"/>
      <c r="IH47" s="633"/>
      <c r="II47" s="626"/>
      <c r="IJ47" s="626"/>
      <c r="IK47" s="626"/>
      <c r="IL47" s="626"/>
      <c r="IM47" s="626"/>
      <c r="IN47" s="626"/>
      <c r="IO47" s="633"/>
      <c r="IP47" s="626"/>
      <c r="IQ47" s="626"/>
      <c r="IR47" s="626"/>
      <c r="IS47" s="626"/>
      <c r="IT47" s="626"/>
      <c r="IU47" s="626"/>
      <c r="IV47" s="633"/>
      <c r="IW47" s="626"/>
      <c r="IX47" s="626"/>
      <c r="IY47" s="626"/>
      <c r="IZ47" s="626"/>
      <c r="JA47" s="626"/>
      <c r="JB47" s="626"/>
      <c r="JC47" s="633"/>
      <c r="JD47" s="643"/>
      <c r="JE47" s="626"/>
      <c r="JF47" s="626"/>
      <c r="JG47" s="626"/>
      <c r="JH47" s="626"/>
      <c r="JI47" s="626"/>
      <c r="JJ47" s="633"/>
      <c r="JK47" s="626"/>
      <c r="JL47" s="626"/>
      <c r="JM47" s="626"/>
      <c r="JN47" s="626"/>
      <c r="JO47" s="626"/>
      <c r="JP47" s="626"/>
      <c r="JQ47" s="633"/>
      <c r="JR47" s="626"/>
      <c r="JS47" s="626"/>
      <c r="JT47" s="626"/>
      <c r="JU47" s="626"/>
      <c r="JV47" s="626"/>
      <c r="JW47" s="626"/>
      <c r="JX47" s="633"/>
      <c r="JY47" s="626"/>
      <c r="JZ47" s="626"/>
      <c r="KA47" s="626"/>
      <c r="KB47" s="626"/>
      <c r="KC47" s="626"/>
      <c r="KD47" s="626"/>
      <c r="KE47" s="633"/>
      <c r="KF47" s="626"/>
      <c r="KG47" s="626"/>
      <c r="KH47" s="626"/>
      <c r="KI47" s="626"/>
      <c r="KJ47" s="626"/>
      <c r="KK47" s="628"/>
      <c r="KL47" s="633"/>
      <c r="KM47" s="626"/>
      <c r="KN47" s="626"/>
      <c r="KO47" s="626"/>
      <c r="KP47" s="626"/>
      <c r="KQ47" s="626"/>
      <c r="KR47" s="626"/>
      <c r="KS47" s="633"/>
      <c r="KT47" s="626"/>
      <c r="KU47" s="626"/>
      <c r="KV47" s="626"/>
      <c r="KW47" s="626"/>
      <c r="KX47" s="626"/>
      <c r="KY47" s="626"/>
      <c r="KZ47" s="633"/>
      <c r="LA47" s="626"/>
      <c r="LB47" s="626"/>
      <c r="LC47" s="626"/>
      <c r="LD47" s="626"/>
      <c r="LE47" s="626"/>
      <c r="LF47" s="626"/>
      <c r="LG47" s="633"/>
      <c r="LH47" s="626"/>
      <c r="LI47" s="626"/>
      <c r="LJ47" s="626"/>
      <c r="LK47" s="626"/>
      <c r="LL47" s="626"/>
      <c r="LM47" s="627"/>
      <c r="LN47" s="633"/>
      <c r="LO47" s="626"/>
      <c r="LP47" s="626"/>
      <c r="LQ47" s="626"/>
      <c r="LR47" s="626"/>
      <c r="LS47" s="626"/>
      <c r="LT47" s="626"/>
      <c r="LU47" s="633"/>
      <c r="LV47" s="626"/>
      <c r="LW47" s="626"/>
      <c r="LX47" s="626"/>
      <c r="LY47" s="626"/>
      <c r="LZ47" s="626"/>
      <c r="MA47" s="626"/>
      <c r="MB47" s="633"/>
      <c r="MC47" s="790"/>
      <c r="MD47" s="790"/>
      <c r="ME47" s="790"/>
      <c r="MF47" s="790"/>
      <c r="MG47" s="790"/>
      <c r="MH47" s="790"/>
      <c r="MI47" s="633"/>
      <c r="MJ47" s="626"/>
      <c r="MK47" s="626"/>
      <c r="ML47" s="626"/>
      <c r="MM47" s="626"/>
      <c r="MN47" s="626"/>
      <c r="MO47" s="626"/>
      <c r="MP47" s="633"/>
      <c r="MQ47" s="626"/>
      <c r="MR47" s="626"/>
      <c r="MS47" s="626"/>
      <c r="MT47" s="626"/>
    </row>
    <row r="48" spans="1:358" ht="22.8" hidden="1" customHeight="1" outlineLevel="1" thickTop="1" thickBot="1">
      <c r="A48" s="629">
        <v>1</v>
      </c>
      <c r="B48" s="629"/>
      <c r="C48" s="629"/>
      <c r="D48" s="630"/>
      <c r="E48" s="630"/>
      <c r="F48" s="631" t="s">
        <v>648</v>
      </c>
      <c r="G48" s="632">
        <f t="shared" si="3"/>
        <v>91</v>
      </c>
      <c r="H48" s="625"/>
      <c r="I48" s="626"/>
      <c r="J48" s="626"/>
      <c r="K48" s="626"/>
      <c r="L48" s="626"/>
      <c r="M48" s="626"/>
      <c r="N48" s="626"/>
      <c r="O48" s="626"/>
      <c r="P48" s="626"/>
      <c r="Q48" s="626"/>
      <c r="R48" s="626"/>
      <c r="S48" s="626"/>
      <c r="T48" s="626"/>
      <c r="U48" s="626"/>
      <c r="V48" s="626"/>
      <c r="W48" s="626"/>
      <c r="X48" s="626"/>
      <c r="Y48" s="626"/>
      <c r="Z48" s="626"/>
      <c r="AA48" s="626"/>
      <c r="AB48" s="626"/>
      <c r="AC48" s="626"/>
      <c r="AD48" s="626"/>
      <c r="AE48" s="626"/>
      <c r="AF48" s="626"/>
      <c r="AG48" s="626"/>
      <c r="AH48" s="626"/>
      <c r="AI48" s="626"/>
      <c r="AJ48" s="626"/>
      <c r="AK48" s="626"/>
      <c r="AL48" s="626"/>
      <c r="AM48" s="626"/>
      <c r="AN48" s="626"/>
      <c r="AO48" s="626"/>
      <c r="AP48" s="626"/>
      <c r="AQ48" s="626"/>
      <c r="AR48" s="626"/>
      <c r="AS48" s="626"/>
      <c r="AT48" s="626"/>
      <c r="AU48" s="626"/>
      <c r="AV48" s="626"/>
      <c r="AW48" s="626"/>
      <c r="AX48" s="626"/>
      <c r="AY48" s="626"/>
      <c r="AZ48" s="626"/>
      <c r="BA48" s="626"/>
      <c r="BB48" s="626"/>
      <c r="BC48" s="626"/>
      <c r="BD48" s="626"/>
      <c r="BE48" s="626"/>
      <c r="BF48" s="626"/>
      <c r="BG48" s="626"/>
      <c r="BH48" s="626"/>
      <c r="BI48" s="626"/>
      <c r="BJ48" s="626"/>
      <c r="BK48" s="626"/>
      <c r="BL48" s="626"/>
      <c r="BM48" s="626"/>
      <c r="BN48" s="626"/>
      <c r="BO48" s="626"/>
      <c r="BP48" s="626"/>
      <c r="BQ48" s="626"/>
      <c r="BR48" s="626"/>
      <c r="BS48" s="626"/>
      <c r="BT48" s="626"/>
      <c r="BU48" s="626"/>
      <c r="BV48" s="626"/>
      <c r="BW48" s="626"/>
      <c r="BX48" s="626"/>
      <c r="BY48" s="626"/>
      <c r="BZ48" s="626"/>
      <c r="CA48" s="626"/>
      <c r="CB48" s="626"/>
      <c r="CC48" s="626"/>
      <c r="CD48" s="626"/>
      <c r="CE48" s="626"/>
      <c r="CF48" s="626"/>
      <c r="CG48" s="626"/>
      <c r="CH48" s="626"/>
      <c r="CI48" s="626"/>
      <c r="CJ48" s="626"/>
      <c r="CK48" s="626"/>
      <c r="CL48" s="626"/>
      <c r="CM48" s="626"/>
      <c r="CN48" s="626"/>
      <c r="CO48" s="626"/>
      <c r="CP48" s="626"/>
      <c r="CQ48" s="626"/>
      <c r="CR48" s="626"/>
      <c r="CS48" s="626"/>
      <c r="CT48" s="626"/>
      <c r="CU48" s="626"/>
      <c r="CV48" s="626"/>
      <c r="CW48" s="626"/>
      <c r="CX48" s="633"/>
      <c r="CY48" s="626"/>
      <c r="CZ48" s="626"/>
      <c r="DA48" s="626"/>
      <c r="DB48" s="626"/>
      <c r="DC48" s="626"/>
      <c r="DD48" s="626"/>
      <c r="DE48" s="633"/>
      <c r="DF48" s="626"/>
      <c r="DG48" s="626"/>
      <c r="DH48" s="626"/>
      <c r="DI48" s="626"/>
      <c r="DJ48" s="626"/>
      <c r="DK48" s="626"/>
      <c r="DL48" s="633"/>
      <c r="DM48" s="626"/>
      <c r="DN48" s="626"/>
      <c r="DO48" s="626"/>
      <c r="DP48" s="626"/>
      <c r="DQ48" s="626"/>
      <c r="DR48" s="626"/>
      <c r="DS48" s="633"/>
      <c r="DT48" s="626"/>
      <c r="DU48" s="626"/>
      <c r="DV48" s="626"/>
      <c r="DW48" s="626"/>
      <c r="DX48" s="626"/>
      <c r="DY48" s="626"/>
      <c r="DZ48" s="633"/>
      <c r="EA48" s="626"/>
      <c r="EB48" s="626"/>
      <c r="EC48" s="626"/>
      <c r="ED48" s="626"/>
      <c r="EE48" s="626"/>
      <c r="EF48" s="626"/>
      <c r="EG48" s="633"/>
      <c r="EH48" s="626"/>
      <c r="EI48" s="626"/>
      <c r="EJ48" s="626"/>
      <c r="EK48" s="626"/>
      <c r="EL48" s="626"/>
      <c r="EM48" s="626"/>
      <c r="EN48" s="633"/>
      <c r="EO48" s="626"/>
      <c r="EP48" s="626"/>
      <c r="EQ48" s="626"/>
      <c r="ER48" s="626"/>
      <c r="ES48" s="626"/>
      <c r="ET48" s="626"/>
      <c r="EU48" s="633"/>
      <c r="EV48" s="626"/>
      <c r="EW48" s="626"/>
      <c r="EX48" s="626"/>
      <c r="EY48" s="626"/>
      <c r="EZ48" s="626"/>
      <c r="FA48" s="626"/>
      <c r="FB48" s="633"/>
      <c r="FC48" s="626"/>
      <c r="FD48" s="626"/>
      <c r="FE48" s="626"/>
      <c r="FF48" s="626"/>
      <c r="FG48" s="626"/>
      <c r="FH48" s="626"/>
      <c r="FI48" s="633"/>
      <c r="FJ48" s="626"/>
      <c r="FK48" s="626"/>
      <c r="FL48" s="626"/>
      <c r="FM48" s="626"/>
      <c r="FN48" s="626"/>
      <c r="FO48" s="626"/>
      <c r="FP48" s="633"/>
      <c r="FQ48" s="626"/>
      <c r="FR48" s="626"/>
      <c r="FS48" s="626"/>
      <c r="FT48" s="626"/>
      <c r="FU48" s="627"/>
      <c r="FV48" s="625"/>
      <c r="FW48" s="633"/>
      <c r="FX48" s="626"/>
      <c r="FY48" s="626"/>
      <c r="FZ48" s="626"/>
      <c r="GA48" s="626"/>
      <c r="GB48" s="626"/>
      <c r="GC48" s="626"/>
      <c r="GD48" s="633"/>
      <c r="GE48" s="626"/>
      <c r="GF48" s="626"/>
      <c r="GG48" s="626"/>
      <c r="GH48" s="626"/>
      <c r="GI48" s="626"/>
      <c r="GJ48" s="626"/>
      <c r="GK48" s="633"/>
      <c r="GL48" s="626"/>
      <c r="GM48" s="626"/>
      <c r="GN48" s="626"/>
      <c r="GO48" s="626"/>
      <c r="GP48" s="626"/>
      <c r="GQ48" s="626"/>
      <c r="GR48" s="633"/>
      <c r="GS48" s="626"/>
      <c r="GT48" s="626"/>
      <c r="GU48" s="626"/>
      <c r="GV48" s="626"/>
      <c r="GW48" s="626"/>
      <c r="GX48" s="626"/>
      <c r="GY48" s="634"/>
      <c r="GZ48" s="625"/>
      <c r="HA48" s="626"/>
      <c r="HB48" s="626"/>
      <c r="HC48" s="626"/>
      <c r="HD48" s="626"/>
      <c r="HE48" s="626"/>
      <c r="HF48" s="633"/>
      <c r="HG48" s="626"/>
      <c r="HH48" s="626"/>
      <c r="HI48" s="626"/>
      <c r="HJ48" s="626"/>
      <c r="HK48" s="626"/>
      <c r="HL48" s="626"/>
      <c r="HM48" s="633"/>
      <c r="HN48" s="626"/>
      <c r="HO48" s="685">
        <v>2</v>
      </c>
      <c r="HP48" s="768">
        <v>24</v>
      </c>
      <c r="HR48" s="626"/>
      <c r="HS48" s="685">
        <v>5</v>
      </c>
      <c r="HT48" s="768">
        <v>60</v>
      </c>
      <c r="HV48" s="626"/>
      <c r="HW48" s="626"/>
      <c r="HX48" s="626"/>
      <c r="HY48" s="626"/>
      <c r="HZ48" s="626"/>
      <c r="IA48" s="633"/>
      <c r="IB48" s="648"/>
      <c r="IC48" s="648"/>
      <c r="ID48" s="653"/>
      <c r="IE48" s="654"/>
      <c r="IF48" s="655"/>
      <c r="IG48" s="655"/>
      <c r="IH48" s="633"/>
      <c r="II48" s="626"/>
      <c r="IJ48" s="626"/>
      <c r="IK48" s="626"/>
      <c r="IL48" s="626"/>
      <c r="IM48" s="626"/>
      <c r="IN48" s="626"/>
      <c r="IO48" s="633"/>
      <c r="IP48" s="626"/>
      <c r="IQ48" s="626"/>
      <c r="IR48" s="626"/>
      <c r="IS48" s="626"/>
      <c r="IT48" s="626"/>
      <c r="IU48" s="626"/>
      <c r="IV48" s="633"/>
      <c r="IW48" s="626"/>
      <c r="IX48" s="626"/>
      <c r="IY48" s="626"/>
      <c r="IZ48" s="626"/>
      <c r="JA48" s="626"/>
      <c r="JB48" s="626"/>
      <c r="JC48" s="633"/>
      <c r="JD48" s="643"/>
      <c r="JE48" s="626"/>
      <c r="JF48" s="626"/>
      <c r="JG48" s="626"/>
      <c r="JH48" s="626"/>
      <c r="JI48" s="626"/>
      <c r="JJ48" s="633"/>
      <c r="JK48" s="626"/>
      <c r="JL48" s="626"/>
      <c r="JM48" s="626"/>
      <c r="JN48" s="626"/>
      <c r="JO48" s="626"/>
      <c r="JP48" s="626"/>
      <c r="JQ48" s="633"/>
      <c r="JR48" s="626"/>
      <c r="JS48" s="626"/>
      <c r="JT48" s="626"/>
      <c r="JU48" s="626"/>
      <c r="JV48" s="626"/>
      <c r="JW48" s="626"/>
      <c r="JX48" s="633"/>
      <c r="JY48" s="626"/>
      <c r="JZ48" s="626"/>
      <c r="KA48" s="626"/>
      <c r="KB48" s="626"/>
      <c r="KC48" s="626"/>
      <c r="KD48" s="626"/>
      <c r="KE48" s="633"/>
      <c r="KF48" s="626"/>
      <c r="KG48" s="626"/>
      <c r="KH48" s="626"/>
      <c r="KI48" s="626"/>
      <c r="KJ48" s="626"/>
      <c r="KK48" s="628"/>
      <c r="KL48" s="633"/>
      <c r="KM48" s="626"/>
      <c r="KN48" s="626"/>
      <c r="KO48" s="626"/>
      <c r="KP48" s="626"/>
      <c r="KQ48" s="626"/>
      <c r="KR48" s="626"/>
      <c r="KS48" s="633"/>
      <c r="KT48" s="626"/>
      <c r="KU48" s="626"/>
      <c r="KV48" s="626"/>
      <c r="KW48" s="626"/>
      <c r="KX48" s="626"/>
      <c r="KY48" s="626"/>
      <c r="KZ48" s="633"/>
      <c r="LA48" s="626"/>
      <c r="LB48" s="626"/>
      <c r="LC48" s="626"/>
      <c r="LD48" s="626"/>
      <c r="LE48" s="626"/>
      <c r="LF48" s="626"/>
      <c r="LG48" s="633"/>
      <c r="LH48" s="626"/>
      <c r="LI48" s="626"/>
      <c r="LJ48" s="626"/>
      <c r="LK48" s="626"/>
      <c r="LL48" s="626"/>
      <c r="LM48" s="627"/>
      <c r="LN48" s="633"/>
      <c r="LO48" s="626"/>
      <c r="LP48" s="626"/>
      <c r="LQ48" s="626"/>
      <c r="LR48" s="626"/>
      <c r="LS48" s="626"/>
      <c r="LT48" s="626"/>
      <c r="LU48" s="633"/>
      <c r="LV48" s="626"/>
      <c r="LW48" s="626"/>
      <c r="LX48" s="626"/>
      <c r="LY48" s="626"/>
      <c r="LZ48" s="626"/>
      <c r="MA48" s="626"/>
      <c r="MB48" s="633"/>
      <c r="MC48" s="790"/>
      <c r="MD48" s="790"/>
      <c r="ME48" s="790"/>
      <c r="MF48" s="790"/>
      <c r="MG48" s="790"/>
      <c r="MH48" s="790"/>
      <c r="MI48" s="633"/>
      <c r="MJ48" s="626"/>
      <c r="MK48" s="626"/>
      <c r="ML48" s="626"/>
      <c r="MM48" s="626"/>
      <c r="MN48" s="626"/>
      <c r="MO48" s="626"/>
      <c r="MP48" s="633"/>
      <c r="MQ48" s="626"/>
      <c r="MR48" s="626"/>
      <c r="MS48" s="626"/>
      <c r="MT48" s="626"/>
    </row>
    <row r="49" spans="1:358" ht="22.8" hidden="1" customHeight="1" outlineLevel="1" thickTop="1" thickBot="1">
      <c r="A49" s="629">
        <v>1</v>
      </c>
      <c r="B49" s="629" t="s">
        <v>719</v>
      </c>
      <c r="C49" s="691" t="s">
        <v>720</v>
      </c>
      <c r="D49" s="630" t="s">
        <v>721</v>
      </c>
      <c r="E49" s="630" t="s">
        <v>645</v>
      </c>
      <c r="F49" s="631" t="s">
        <v>722</v>
      </c>
      <c r="G49" s="632">
        <f t="shared" si="3"/>
        <v>176</v>
      </c>
      <c r="H49" s="625"/>
      <c r="I49" s="626"/>
      <c r="J49" s="626"/>
      <c r="K49" s="626"/>
      <c r="L49" s="626"/>
      <c r="M49" s="626"/>
      <c r="N49" s="626"/>
      <c r="O49" s="626"/>
      <c r="P49" s="626"/>
      <c r="Q49" s="626"/>
      <c r="R49" s="626"/>
      <c r="S49" s="626"/>
      <c r="T49" s="626"/>
      <c r="U49" s="626"/>
      <c r="V49" s="626"/>
      <c r="W49" s="626"/>
      <c r="X49" s="626"/>
      <c r="Y49" s="626"/>
      <c r="Z49" s="626"/>
      <c r="AA49" s="626"/>
      <c r="AB49" s="626"/>
      <c r="AC49" s="626"/>
      <c r="AD49" s="626"/>
      <c r="AE49" s="626"/>
      <c r="AF49" s="626"/>
      <c r="AG49" s="626"/>
      <c r="AH49" s="626"/>
      <c r="AI49" s="626"/>
      <c r="AJ49" s="626"/>
      <c r="AK49" s="626"/>
      <c r="AL49" s="626"/>
      <c r="AM49" s="626"/>
      <c r="AN49" s="626"/>
      <c r="AO49" s="626"/>
      <c r="AP49" s="626"/>
      <c r="AQ49" s="626"/>
      <c r="AR49" s="626"/>
      <c r="AS49" s="626"/>
      <c r="AT49" s="626"/>
      <c r="AU49" s="626"/>
      <c r="AV49" s="626"/>
      <c r="AW49" s="626"/>
      <c r="AX49" s="626"/>
      <c r="AY49" s="626"/>
      <c r="AZ49" s="626"/>
      <c r="BA49" s="626"/>
      <c r="BB49" s="626"/>
      <c r="BC49" s="626"/>
      <c r="BD49" s="626"/>
      <c r="BE49" s="626"/>
      <c r="BF49" s="626"/>
      <c r="BG49" s="626"/>
      <c r="BH49" s="626"/>
      <c r="BI49" s="626"/>
      <c r="BJ49" s="626"/>
      <c r="BK49" s="626"/>
      <c r="BL49" s="626"/>
      <c r="BM49" s="626"/>
      <c r="BN49" s="626"/>
      <c r="BO49" s="626"/>
      <c r="BP49" s="626"/>
      <c r="BQ49" s="626"/>
      <c r="BR49" s="626"/>
      <c r="BS49" s="626"/>
      <c r="BT49" s="626"/>
      <c r="BU49" s="626"/>
      <c r="BV49" s="626"/>
      <c r="BW49" s="626"/>
      <c r="BX49" s="626"/>
      <c r="BY49" s="626"/>
      <c r="BZ49" s="626"/>
      <c r="CA49" s="626"/>
      <c r="CB49" s="626"/>
      <c r="CC49" s="626"/>
      <c r="CD49" s="626"/>
      <c r="CE49" s="626"/>
      <c r="CF49" s="626"/>
      <c r="CG49" s="626"/>
      <c r="CH49" s="626"/>
      <c r="CI49" s="626"/>
      <c r="CJ49" s="626"/>
      <c r="CK49" s="626"/>
      <c r="CL49" s="626"/>
      <c r="CM49" s="626"/>
      <c r="CN49" s="626"/>
      <c r="CO49" s="626"/>
      <c r="CP49" s="626"/>
      <c r="CQ49" s="626"/>
      <c r="CR49" s="626"/>
      <c r="CS49" s="626"/>
      <c r="CT49" s="626"/>
      <c r="CU49" s="626"/>
      <c r="CV49" s="626"/>
      <c r="CW49" s="626"/>
      <c r="CX49" s="633"/>
      <c r="CY49" s="626"/>
      <c r="CZ49" s="626"/>
      <c r="DA49" s="626"/>
      <c r="DB49" s="626"/>
      <c r="DC49" s="626"/>
      <c r="DD49" s="626"/>
      <c r="DE49" s="633"/>
      <c r="DF49" s="626"/>
      <c r="DG49" s="626"/>
      <c r="DH49" s="626"/>
      <c r="DI49" s="626"/>
      <c r="DJ49" s="626"/>
      <c r="DK49" s="626"/>
      <c r="DL49" s="633"/>
      <c r="DM49" s="626"/>
      <c r="DN49" s="626"/>
      <c r="DO49" s="626"/>
      <c r="DP49" s="626"/>
      <c r="DQ49" s="626"/>
      <c r="DR49" s="626"/>
      <c r="DS49" s="633"/>
      <c r="DT49" s="626"/>
      <c r="DU49" s="626"/>
      <c r="DV49" s="626"/>
      <c r="DW49" s="626"/>
      <c r="DX49" s="626"/>
      <c r="DY49" s="626"/>
      <c r="DZ49" s="633"/>
      <c r="EA49" s="626"/>
      <c r="EB49" s="626"/>
      <c r="EC49" s="626"/>
      <c r="ED49" s="626"/>
      <c r="EE49" s="626"/>
      <c r="EF49" s="626"/>
      <c r="EG49" s="633"/>
      <c r="EH49" s="626"/>
      <c r="EI49" s="626"/>
      <c r="EJ49" s="626"/>
      <c r="EK49" s="626"/>
      <c r="EL49" s="626"/>
      <c r="EM49" s="626"/>
      <c r="EN49" s="633"/>
      <c r="EO49" s="626"/>
      <c r="EP49" s="626"/>
      <c r="EQ49" s="626"/>
      <c r="ER49" s="626"/>
      <c r="ES49" s="626"/>
      <c r="ET49" s="626"/>
      <c r="EU49" s="633"/>
      <c r="EV49" s="626"/>
      <c r="EW49" s="626"/>
      <c r="EX49" s="626"/>
      <c r="EY49" s="626"/>
      <c r="EZ49" s="626"/>
      <c r="FA49" s="626"/>
      <c r="FB49" s="633"/>
      <c r="FC49" s="626"/>
      <c r="FD49" s="626"/>
      <c r="FE49" s="626"/>
      <c r="FF49" s="626"/>
      <c r="FG49" s="626"/>
      <c r="FH49" s="626"/>
      <c r="FI49" s="633"/>
      <c r="FJ49" s="626"/>
      <c r="FK49" s="626"/>
      <c r="FL49" s="626"/>
      <c r="FM49" s="626"/>
      <c r="FN49" s="626"/>
      <c r="FO49" s="626"/>
      <c r="FP49" s="633"/>
      <c r="FQ49" s="626"/>
      <c r="FR49" s="626"/>
      <c r="FS49" s="626"/>
      <c r="FT49" s="626"/>
      <c r="FU49" s="627"/>
      <c r="FV49" s="625"/>
      <c r="FW49" s="633"/>
      <c r="FX49" s="626"/>
      <c r="FY49" s="626"/>
      <c r="FZ49" s="626"/>
      <c r="GA49" s="626"/>
      <c r="GB49" s="626"/>
      <c r="GC49" s="626"/>
      <c r="GD49" s="633"/>
      <c r="GE49" s="626"/>
      <c r="GF49" s="626"/>
      <c r="GG49" s="626"/>
      <c r="GH49" s="626"/>
      <c r="GI49" s="626"/>
      <c r="GJ49" s="626"/>
      <c r="GK49" s="633"/>
      <c r="GL49" s="626"/>
      <c r="GM49" s="626"/>
      <c r="GN49" s="626"/>
      <c r="GO49" s="626"/>
      <c r="GP49" s="626"/>
      <c r="GQ49" s="626"/>
      <c r="GR49" s="633"/>
      <c r="GS49" s="626"/>
      <c r="GT49" s="626"/>
      <c r="GU49" s="626"/>
      <c r="GV49" s="626"/>
      <c r="GW49" s="626"/>
      <c r="GX49" s="626"/>
      <c r="GY49" s="634"/>
      <c r="GZ49" s="625"/>
      <c r="HA49" s="626"/>
      <c r="HB49" s="626"/>
      <c r="HC49" s="626"/>
      <c r="HD49" s="626"/>
      <c r="HE49" s="626"/>
      <c r="HF49" s="633"/>
      <c r="HG49" s="626"/>
      <c r="HH49" s="626"/>
      <c r="HI49" s="626"/>
      <c r="HJ49" s="626">
        <v>16</v>
      </c>
      <c r="HK49" s="626">
        <v>31</v>
      </c>
      <c r="HL49" s="626">
        <v>31</v>
      </c>
      <c r="HM49" s="626">
        <v>26</v>
      </c>
      <c r="HN49" s="626">
        <v>31</v>
      </c>
      <c r="HO49" s="626">
        <v>8</v>
      </c>
      <c r="HP49" s="626">
        <v>33</v>
      </c>
      <c r="HQ49" s="626"/>
      <c r="HR49" s="626"/>
      <c r="HS49" s="648"/>
      <c r="HT49" s="633"/>
      <c r="HU49" s="626"/>
      <c r="HV49" s="626"/>
      <c r="HW49" s="626"/>
      <c r="HX49" s="626"/>
      <c r="HY49" s="643"/>
      <c r="HZ49" s="626"/>
      <c r="IA49" s="633"/>
      <c r="IB49" s="648"/>
      <c r="IC49" s="648"/>
      <c r="ID49" s="653"/>
      <c r="IE49" s="654"/>
      <c r="IF49" s="655"/>
      <c r="IG49" s="655"/>
      <c r="IH49" s="633"/>
      <c r="II49" s="626"/>
      <c r="IJ49" s="626"/>
      <c r="IK49" s="626"/>
      <c r="IL49" s="626"/>
      <c r="IM49" s="719" t="s">
        <v>723</v>
      </c>
      <c r="IN49" s="626"/>
      <c r="IO49" s="633"/>
      <c r="IP49" s="626"/>
      <c r="IQ49" s="626"/>
      <c r="IR49" s="626"/>
      <c r="IS49" s="626"/>
      <c r="IT49" s="626"/>
      <c r="IU49" s="626"/>
      <c r="IV49" s="633"/>
      <c r="IW49" s="626"/>
      <c r="IX49" s="626"/>
      <c r="IY49" s="626"/>
      <c r="IZ49" s="626"/>
      <c r="JA49" s="626"/>
      <c r="JB49" s="626"/>
      <c r="JC49" s="633"/>
      <c r="JD49" s="643"/>
      <c r="JE49" s="626"/>
      <c r="JF49" s="626"/>
      <c r="JG49" s="626"/>
      <c r="JH49" s="626"/>
      <c r="JI49" s="626"/>
      <c r="JJ49" s="633"/>
      <c r="JK49" s="626"/>
      <c r="JL49" s="626"/>
      <c r="JM49" s="626"/>
      <c r="JN49" s="626"/>
      <c r="JO49" s="626"/>
      <c r="JP49" s="626"/>
      <c r="JQ49" s="633"/>
      <c r="JR49" s="626"/>
      <c r="JS49" s="626"/>
      <c r="JT49" s="626"/>
      <c r="JU49" s="626"/>
      <c r="JV49" s="626"/>
      <c r="JW49" s="626"/>
      <c r="JX49" s="633"/>
      <c r="JY49" s="626"/>
      <c r="JZ49" s="626"/>
      <c r="KA49" s="626"/>
      <c r="KB49" s="626"/>
      <c r="KC49" s="626"/>
      <c r="KD49" s="626"/>
      <c r="KE49" s="633"/>
      <c r="KF49" s="626"/>
      <c r="KG49" s="626"/>
      <c r="KH49" s="626"/>
      <c r="KI49" s="626"/>
      <c r="KJ49" s="626"/>
      <c r="KK49" s="628"/>
      <c r="KL49" s="633"/>
      <c r="KM49" s="626"/>
      <c r="KN49" s="626"/>
      <c r="KO49" s="626"/>
      <c r="KP49" s="626"/>
      <c r="KQ49" s="626"/>
      <c r="KR49" s="626"/>
      <c r="KS49" s="633"/>
      <c r="KT49" s="626"/>
      <c r="KU49" s="626"/>
      <c r="KV49" s="626"/>
      <c r="KW49" s="626"/>
      <c r="KX49" s="626"/>
      <c r="KY49" s="626"/>
      <c r="KZ49" s="633"/>
      <c r="LA49" s="626"/>
      <c r="LB49" s="626"/>
      <c r="LC49" s="626"/>
      <c r="LD49" s="626"/>
      <c r="LE49" s="626"/>
      <c r="LF49" s="626"/>
      <c r="LG49" s="633"/>
      <c r="LH49" s="626"/>
      <c r="LI49" s="626"/>
      <c r="LJ49" s="626"/>
      <c r="LK49" s="626"/>
      <c r="LL49" s="626"/>
      <c r="LM49" s="627"/>
      <c r="LN49" s="633"/>
      <c r="LO49" s="626"/>
      <c r="LP49" s="626"/>
      <c r="LQ49" s="626"/>
      <c r="LR49" s="626"/>
      <c r="LS49" s="626"/>
      <c r="LT49" s="626"/>
      <c r="LU49" s="633"/>
      <c r="LV49" s="626"/>
      <c r="LW49" s="626"/>
      <c r="LX49" s="626"/>
      <c r="LY49" s="626"/>
      <c r="LZ49" s="626"/>
      <c r="MA49" s="626"/>
      <c r="MB49" s="633"/>
      <c r="MC49" s="790"/>
      <c r="MD49" s="790"/>
      <c r="ME49" s="790"/>
      <c r="MF49" s="790"/>
      <c r="MG49" s="790"/>
      <c r="MH49" s="790"/>
      <c r="MI49" s="633"/>
      <c r="MJ49" s="626"/>
      <c r="MK49" s="626"/>
      <c r="ML49" s="626"/>
      <c r="MM49" s="626"/>
      <c r="MN49" s="626"/>
      <c r="MO49" s="626"/>
      <c r="MP49" s="633"/>
      <c r="MQ49" s="626"/>
      <c r="MR49" s="626"/>
      <c r="MS49" s="626"/>
      <c r="MT49" s="626"/>
    </row>
    <row r="50" spans="1:358" ht="22.8" hidden="1" customHeight="1" outlineLevel="1" thickTop="1" thickBot="1">
      <c r="A50" s="629">
        <v>1</v>
      </c>
      <c r="B50" s="629"/>
      <c r="C50" s="629"/>
      <c r="D50" s="630"/>
      <c r="E50" s="630"/>
      <c r="F50" s="631" t="s">
        <v>648</v>
      </c>
      <c r="G50" s="632">
        <f t="shared" si="3"/>
        <v>187</v>
      </c>
      <c r="H50" s="625"/>
      <c r="I50" s="626"/>
      <c r="J50" s="626"/>
      <c r="K50" s="626"/>
      <c r="L50" s="626"/>
      <c r="M50" s="626"/>
      <c r="N50" s="626"/>
      <c r="O50" s="626"/>
      <c r="P50" s="626"/>
      <c r="Q50" s="626"/>
      <c r="R50" s="626"/>
      <c r="S50" s="626"/>
      <c r="T50" s="626"/>
      <c r="U50" s="626"/>
      <c r="V50" s="626"/>
      <c r="W50" s="626"/>
      <c r="X50" s="626"/>
      <c r="Y50" s="626"/>
      <c r="Z50" s="626"/>
      <c r="AA50" s="626"/>
      <c r="AB50" s="626"/>
      <c r="AC50" s="626"/>
      <c r="AD50" s="626"/>
      <c r="AE50" s="626"/>
      <c r="AF50" s="626"/>
      <c r="AG50" s="626"/>
      <c r="AH50" s="626"/>
      <c r="AI50" s="626"/>
      <c r="AJ50" s="626"/>
      <c r="AK50" s="626"/>
      <c r="AL50" s="626"/>
      <c r="AM50" s="626"/>
      <c r="AN50" s="626"/>
      <c r="AO50" s="626"/>
      <c r="AP50" s="626"/>
      <c r="AQ50" s="626"/>
      <c r="AR50" s="626"/>
      <c r="AS50" s="626"/>
      <c r="AT50" s="626"/>
      <c r="AU50" s="626"/>
      <c r="AV50" s="626"/>
      <c r="AW50" s="626"/>
      <c r="AX50" s="626"/>
      <c r="AY50" s="626"/>
      <c r="AZ50" s="626"/>
      <c r="BA50" s="626"/>
      <c r="BB50" s="626"/>
      <c r="BC50" s="626"/>
      <c r="BD50" s="626"/>
      <c r="BE50" s="626"/>
      <c r="BF50" s="626"/>
      <c r="BG50" s="626"/>
      <c r="BH50" s="626"/>
      <c r="BI50" s="626"/>
      <c r="BJ50" s="626"/>
      <c r="BK50" s="626"/>
      <c r="BL50" s="626"/>
      <c r="BM50" s="626"/>
      <c r="BN50" s="626"/>
      <c r="BO50" s="626"/>
      <c r="BP50" s="626"/>
      <c r="BQ50" s="626"/>
      <c r="BR50" s="626"/>
      <c r="BS50" s="626"/>
      <c r="BT50" s="626"/>
      <c r="BU50" s="626"/>
      <c r="BV50" s="626"/>
      <c r="BW50" s="626"/>
      <c r="BX50" s="626"/>
      <c r="BY50" s="626"/>
      <c r="BZ50" s="626"/>
      <c r="CA50" s="626"/>
      <c r="CB50" s="626"/>
      <c r="CC50" s="626"/>
      <c r="CD50" s="626"/>
      <c r="CE50" s="626"/>
      <c r="CF50" s="626"/>
      <c r="CG50" s="626"/>
      <c r="CH50" s="626"/>
      <c r="CI50" s="626"/>
      <c r="CJ50" s="626"/>
      <c r="CK50" s="626"/>
      <c r="CL50" s="626"/>
      <c r="CM50" s="626"/>
      <c r="CN50" s="626"/>
      <c r="CO50" s="626"/>
      <c r="CP50" s="626"/>
      <c r="CQ50" s="626"/>
      <c r="CR50" s="626"/>
      <c r="CS50" s="626"/>
      <c r="CT50" s="626"/>
      <c r="CU50" s="626"/>
      <c r="CV50" s="626"/>
      <c r="CW50" s="626"/>
      <c r="CX50" s="633"/>
      <c r="CY50" s="626"/>
      <c r="CZ50" s="626"/>
      <c r="DA50" s="626"/>
      <c r="DB50" s="626"/>
      <c r="DC50" s="626"/>
      <c r="DD50" s="626"/>
      <c r="DE50" s="633"/>
      <c r="DF50" s="626"/>
      <c r="DG50" s="626"/>
      <c r="DH50" s="626"/>
      <c r="DI50" s="626"/>
      <c r="DJ50" s="626"/>
      <c r="DK50" s="626"/>
      <c r="DL50" s="633"/>
      <c r="DM50" s="626"/>
      <c r="DN50" s="626"/>
      <c r="DO50" s="626"/>
      <c r="DP50" s="626"/>
      <c r="DQ50" s="626"/>
      <c r="DR50" s="626"/>
      <c r="DS50" s="633"/>
      <c r="DT50" s="626"/>
      <c r="DU50" s="626"/>
      <c r="DV50" s="626"/>
      <c r="DW50" s="626"/>
      <c r="DX50" s="626"/>
      <c r="DY50" s="626"/>
      <c r="DZ50" s="633"/>
      <c r="EA50" s="626"/>
      <c r="EB50" s="626"/>
      <c r="EC50" s="626"/>
      <c r="ED50" s="626"/>
      <c r="EE50" s="626"/>
      <c r="EF50" s="626"/>
      <c r="EG50" s="633"/>
      <c r="EH50" s="626"/>
      <c r="EI50" s="626"/>
      <c r="EJ50" s="626"/>
      <c r="EK50" s="626"/>
      <c r="EL50" s="626"/>
      <c r="EM50" s="626"/>
      <c r="EN50" s="633"/>
      <c r="EO50" s="626"/>
      <c r="EP50" s="626"/>
      <c r="EQ50" s="626"/>
      <c r="ER50" s="626"/>
      <c r="ES50" s="626"/>
      <c r="ET50" s="626"/>
      <c r="EU50" s="633"/>
      <c r="EV50" s="626"/>
      <c r="EW50" s="626"/>
      <c r="EX50" s="626"/>
      <c r="EY50" s="626"/>
      <c r="EZ50" s="626"/>
      <c r="FA50" s="626"/>
      <c r="FB50" s="633"/>
      <c r="FC50" s="626"/>
      <c r="FD50" s="626"/>
      <c r="FE50" s="626"/>
      <c r="FF50" s="626"/>
      <c r="FG50" s="626"/>
      <c r="FH50" s="626"/>
      <c r="FI50" s="633"/>
      <c r="FJ50" s="626"/>
      <c r="FK50" s="626"/>
      <c r="FL50" s="626"/>
      <c r="FM50" s="626"/>
      <c r="FN50" s="626"/>
      <c r="FO50" s="626"/>
      <c r="FP50" s="633"/>
      <c r="FQ50" s="626"/>
      <c r="FR50" s="626"/>
      <c r="FS50" s="626"/>
      <c r="FT50" s="626"/>
      <c r="FU50" s="627"/>
      <c r="FV50" s="625"/>
      <c r="FW50" s="633"/>
      <c r="FX50" s="626"/>
      <c r="FY50" s="626"/>
      <c r="FZ50" s="626"/>
      <c r="GA50" s="626"/>
      <c r="GB50" s="626"/>
      <c r="GC50" s="626"/>
      <c r="GD50" s="633"/>
      <c r="GE50" s="626"/>
      <c r="GF50" s="626"/>
      <c r="GG50" s="626"/>
      <c r="GH50" s="626"/>
      <c r="GI50" s="626"/>
      <c r="GJ50" s="626"/>
      <c r="GK50" s="633"/>
      <c r="GL50" s="626"/>
      <c r="GM50" s="626"/>
      <c r="GN50" s="626"/>
      <c r="GO50" s="626"/>
      <c r="GP50" s="626"/>
      <c r="GQ50" s="626"/>
      <c r="GR50" s="633"/>
      <c r="GS50" s="626"/>
      <c r="GT50" s="626"/>
      <c r="GU50" s="626"/>
      <c r="GV50" s="626"/>
      <c r="GW50" s="626"/>
      <c r="GX50" s="626"/>
      <c r="GY50" s="634"/>
      <c r="GZ50" s="625"/>
      <c r="HA50" s="626"/>
      <c r="HB50" s="626"/>
      <c r="HC50" s="626"/>
      <c r="HD50" s="626"/>
      <c r="HE50" s="626"/>
      <c r="HF50" s="633"/>
      <c r="HG50" s="626"/>
      <c r="HH50" s="626"/>
      <c r="HI50" s="626"/>
      <c r="HJ50" s="626"/>
      <c r="HK50" s="626"/>
      <c r="HL50" s="626"/>
      <c r="HM50" s="633"/>
      <c r="HN50" s="626"/>
      <c r="HO50" s="626"/>
      <c r="HP50" s="626"/>
      <c r="HQ50" s="626"/>
      <c r="HR50" s="626"/>
      <c r="HS50" s="685">
        <v>3</v>
      </c>
      <c r="HT50" s="768">
        <v>48</v>
      </c>
      <c r="HU50" s="626"/>
      <c r="HV50" s="626"/>
      <c r="HW50" s="626"/>
      <c r="HX50" s="626"/>
      <c r="HY50" s="685">
        <v>3</v>
      </c>
      <c r="HZ50" s="768">
        <v>48</v>
      </c>
      <c r="IA50" s="633"/>
      <c r="IC50" s="648"/>
      <c r="ID50" s="653"/>
      <c r="IE50" s="654"/>
      <c r="IF50" s="655"/>
      <c r="IG50" s="655"/>
      <c r="IH50" s="633"/>
      <c r="II50" s="626"/>
      <c r="IJ50" s="626"/>
      <c r="IK50" s="626"/>
      <c r="IL50" s="626"/>
      <c r="IN50" s="685">
        <v>4</v>
      </c>
      <c r="IO50" s="768">
        <v>64</v>
      </c>
      <c r="IP50" s="626"/>
      <c r="IQ50" s="626"/>
      <c r="IR50" s="626"/>
      <c r="IS50" s="626"/>
      <c r="IT50" s="626"/>
      <c r="IU50" s="626"/>
      <c r="IV50" s="633"/>
      <c r="IW50" s="626"/>
      <c r="IX50" s="626"/>
      <c r="IY50" s="626"/>
      <c r="IZ50" s="626"/>
      <c r="JA50" s="626"/>
      <c r="JB50" s="685">
        <v>1</v>
      </c>
      <c r="JC50" s="768">
        <v>16</v>
      </c>
      <c r="JD50" s="643"/>
      <c r="JE50" s="626"/>
      <c r="JF50" s="626"/>
      <c r="JG50" s="626"/>
      <c r="JH50" s="626"/>
      <c r="JI50" s="626"/>
      <c r="JJ50" s="633"/>
      <c r="JK50" s="626"/>
      <c r="JL50" s="626"/>
      <c r="JM50" s="626"/>
      <c r="JN50" s="626"/>
      <c r="JO50" s="626"/>
      <c r="JP50" s="626"/>
      <c r="JQ50" s="633"/>
      <c r="JR50" s="626"/>
      <c r="JS50" s="626"/>
      <c r="JT50" s="626"/>
      <c r="JU50" s="626"/>
      <c r="JV50" s="626"/>
      <c r="JW50" s="626"/>
      <c r="JX50" s="633"/>
      <c r="JY50" s="626"/>
      <c r="JZ50" s="626"/>
      <c r="KA50" s="626"/>
      <c r="KB50" s="626"/>
      <c r="KC50" s="626"/>
      <c r="KD50" s="626"/>
      <c r="KE50" s="633"/>
      <c r="KF50" s="626"/>
      <c r="KG50" s="626"/>
      <c r="KH50" s="626"/>
      <c r="KI50" s="626"/>
      <c r="KJ50" s="626"/>
      <c r="KK50" s="628"/>
      <c r="KL50" s="633"/>
      <c r="KM50" s="626"/>
      <c r="KN50" s="626"/>
      <c r="KO50" s="626"/>
      <c r="KP50" s="626"/>
      <c r="KQ50" s="626"/>
      <c r="KR50" s="626"/>
      <c r="KS50" s="633"/>
      <c r="KT50" s="626"/>
      <c r="KU50" s="626"/>
      <c r="KV50" s="626"/>
      <c r="KW50" s="626"/>
      <c r="KX50" s="626"/>
      <c r="KY50" s="626"/>
      <c r="KZ50" s="633"/>
      <c r="LA50" s="626"/>
      <c r="LB50" s="626"/>
      <c r="LC50" s="626"/>
      <c r="LD50" s="626"/>
      <c r="LE50" s="626"/>
      <c r="LF50" s="626"/>
      <c r="LG50" s="633"/>
      <c r="LH50" s="626"/>
      <c r="LI50" s="626"/>
      <c r="LJ50" s="626"/>
      <c r="LK50" s="626"/>
      <c r="LL50" s="626"/>
      <c r="LM50" s="627"/>
      <c r="LN50" s="633"/>
      <c r="LO50" s="626"/>
      <c r="LP50" s="626"/>
      <c r="LQ50" s="626"/>
      <c r="LR50" s="626"/>
      <c r="LS50" s="626"/>
      <c r="LT50" s="626"/>
      <c r="LU50" s="633"/>
      <c r="LV50" s="626"/>
      <c r="LW50" s="626"/>
      <c r="LX50" s="626"/>
      <c r="LY50" s="626"/>
      <c r="LZ50" s="626"/>
      <c r="MA50" s="626"/>
      <c r="MB50" s="633"/>
      <c r="MC50" s="790"/>
      <c r="MD50" s="790"/>
      <c r="ME50" s="790"/>
      <c r="MF50" s="790"/>
      <c r="MG50" s="790"/>
      <c r="MH50" s="790"/>
      <c r="MI50" s="633"/>
      <c r="MJ50" s="626"/>
      <c r="MK50" s="626"/>
      <c r="ML50" s="626"/>
      <c r="MM50" s="626"/>
      <c r="MN50" s="626"/>
      <c r="MO50" s="626"/>
      <c r="MP50" s="633"/>
      <c r="MQ50" s="626"/>
      <c r="MR50" s="626"/>
      <c r="MS50" s="626"/>
      <c r="MT50" s="626"/>
    </row>
    <row r="51" spans="1:358" ht="22.8" customHeight="1" collapsed="1" thickTop="1" thickBot="1">
      <c r="A51" s="629">
        <v>1</v>
      </c>
      <c r="B51" s="629">
        <v>58</v>
      </c>
      <c r="C51" s="691">
        <v>28</v>
      </c>
      <c r="D51" s="630" t="s">
        <v>724</v>
      </c>
      <c r="E51" s="630" t="s">
        <v>649</v>
      </c>
      <c r="F51" s="631" t="s">
        <v>725</v>
      </c>
      <c r="G51" s="632">
        <f t="shared" si="3"/>
        <v>140</v>
      </c>
      <c r="H51" s="625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26"/>
      <c r="AB51" s="626"/>
      <c r="AC51" s="626"/>
      <c r="AD51" s="626"/>
      <c r="AE51" s="626"/>
      <c r="AF51" s="626"/>
      <c r="AG51" s="626"/>
      <c r="AH51" s="626"/>
      <c r="AI51" s="626"/>
      <c r="AJ51" s="626"/>
      <c r="AK51" s="626"/>
      <c r="AL51" s="626"/>
      <c r="AM51" s="626"/>
      <c r="AN51" s="626"/>
      <c r="AO51" s="626"/>
      <c r="AP51" s="626"/>
      <c r="AQ51" s="626"/>
      <c r="AR51" s="626"/>
      <c r="AS51" s="626"/>
      <c r="AT51" s="626"/>
      <c r="AU51" s="626"/>
      <c r="AV51" s="626"/>
      <c r="AW51" s="626"/>
      <c r="AX51" s="626"/>
      <c r="AY51" s="626"/>
      <c r="AZ51" s="626"/>
      <c r="BA51" s="626"/>
      <c r="BB51" s="626"/>
      <c r="BC51" s="626"/>
      <c r="BD51" s="626"/>
      <c r="BE51" s="626"/>
      <c r="BF51" s="626"/>
      <c r="BG51" s="626"/>
      <c r="BH51" s="626"/>
      <c r="BI51" s="626"/>
      <c r="BJ51" s="626"/>
      <c r="BK51" s="626"/>
      <c r="BL51" s="626"/>
      <c r="BM51" s="626"/>
      <c r="BN51" s="626"/>
      <c r="BO51" s="626"/>
      <c r="BP51" s="626"/>
      <c r="BQ51" s="626"/>
      <c r="BR51" s="626"/>
      <c r="BS51" s="626"/>
      <c r="BT51" s="626"/>
      <c r="BU51" s="626"/>
      <c r="BV51" s="626"/>
      <c r="BW51" s="626"/>
      <c r="BX51" s="626"/>
      <c r="BY51" s="626"/>
      <c r="BZ51" s="626"/>
      <c r="CA51" s="626"/>
      <c r="CB51" s="626"/>
      <c r="CC51" s="626"/>
      <c r="CD51" s="626"/>
      <c r="CE51" s="626"/>
      <c r="CF51" s="626"/>
      <c r="CG51" s="626"/>
      <c r="CH51" s="626"/>
      <c r="CI51" s="626"/>
      <c r="CJ51" s="626"/>
      <c r="CK51" s="626"/>
      <c r="CL51" s="626"/>
      <c r="CM51" s="626"/>
      <c r="CN51" s="626"/>
      <c r="CO51" s="626"/>
      <c r="CP51" s="626"/>
      <c r="CQ51" s="626"/>
      <c r="CR51" s="626"/>
      <c r="CS51" s="626"/>
      <c r="CT51" s="626"/>
      <c r="CU51" s="626"/>
      <c r="CV51" s="626"/>
      <c r="CW51" s="626"/>
      <c r="CX51" s="633"/>
      <c r="CY51" s="626"/>
      <c r="CZ51" s="626"/>
      <c r="DA51" s="626"/>
      <c r="DB51" s="626"/>
      <c r="DC51" s="626"/>
      <c r="DD51" s="626"/>
      <c r="DE51" s="633"/>
      <c r="DF51" s="626"/>
      <c r="DG51" s="626"/>
      <c r="DH51" s="626"/>
      <c r="DI51" s="626"/>
      <c r="DJ51" s="626"/>
      <c r="DK51" s="626"/>
      <c r="DL51" s="633"/>
      <c r="DM51" s="626"/>
      <c r="DN51" s="626"/>
      <c r="DO51" s="626"/>
      <c r="DP51" s="626"/>
      <c r="DQ51" s="626"/>
      <c r="DR51" s="626"/>
      <c r="DS51" s="633"/>
      <c r="DT51" s="626"/>
      <c r="DU51" s="626"/>
      <c r="DV51" s="626"/>
      <c r="DW51" s="626"/>
      <c r="DX51" s="626"/>
      <c r="DY51" s="626"/>
      <c r="DZ51" s="633"/>
      <c r="EA51" s="626"/>
      <c r="EB51" s="626"/>
      <c r="EC51" s="626"/>
      <c r="ED51" s="626"/>
      <c r="EE51" s="626"/>
      <c r="EF51" s="626"/>
      <c r="EG51" s="633"/>
      <c r="EH51" s="626"/>
      <c r="EI51" s="626"/>
      <c r="EJ51" s="626"/>
      <c r="EK51" s="626"/>
      <c r="EL51" s="626"/>
      <c r="EM51" s="626"/>
      <c r="EN51" s="633"/>
      <c r="EO51" s="626"/>
      <c r="EP51" s="626"/>
      <c r="EQ51" s="626"/>
      <c r="ER51" s="626"/>
      <c r="ES51" s="626"/>
      <c r="ET51" s="626"/>
      <c r="EU51" s="633"/>
      <c r="EV51" s="626"/>
      <c r="EW51" s="626"/>
      <c r="EX51" s="626"/>
      <c r="EY51" s="626"/>
      <c r="EZ51" s="626"/>
      <c r="FA51" s="626"/>
      <c r="FB51" s="633"/>
      <c r="FC51" s="626"/>
      <c r="FD51" s="626"/>
      <c r="FE51" s="626"/>
      <c r="FF51" s="626"/>
      <c r="FG51" s="626"/>
      <c r="FH51" s="626"/>
      <c r="FI51" s="633"/>
      <c r="FJ51" s="626"/>
      <c r="FK51" s="626"/>
      <c r="FL51" s="626"/>
      <c r="FM51" s="626"/>
      <c r="FN51" s="626"/>
      <c r="FO51" s="626"/>
      <c r="FP51" s="633"/>
      <c r="FQ51" s="626"/>
      <c r="FR51" s="626"/>
      <c r="FS51" s="626"/>
      <c r="FT51" s="626"/>
      <c r="FU51" s="627"/>
      <c r="FV51" s="625"/>
      <c r="FW51" s="633"/>
      <c r="FX51" s="626"/>
      <c r="FY51" s="626"/>
      <c r="FZ51" s="626"/>
      <c r="GA51" s="626"/>
      <c r="GB51" s="626"/>
      <c r="GC51" s="626"/>
      <c r="GD51" s="633"/>
      <c r="GE51" s="626"/>
      <c r="GF51" s="626"/>
      <c r="GG51" s="626"/>
      <c r="GH51" s="626"/>
      <c r="GI51" s="626"/>
      <c r="GJ51" s="626"/>
      <c r="GK51" s="633"/>
      <c r="GL51" s="626"/>
      <c r="GM51" s="626"/>
      <c r="GN51" s="626"/>
      <c r="GO51" s="626"/>
      <c r="GP51" s="626"/>
      <c r="GQ51" s="626"/>
      <c r="GR51" s="633"/>
      <c r="GS51" s="626"/>
      <c r="GT51" s="626"/>
      <c r="GU51" s="626"/>
      <c r="GV51" s="626"/>
      <c r="GW51" s="626"/>
      <c r="GX51" s="626"/>
      <c r="GY51" s="634"/>
      <c r="GZ51" s="625"/>
      <c r="HA51" s="626"/>
      <c r="HB51" s="626"/>
      <c r="HC51" s="626"/>
      <c r="HD51" s="626"/>
      <c r="HE51" s="626"/>
      <c r="HF51" s="633"/>
      <c r="HG51" s="626"/>
      <c r="HH51" s="626"/>
      <c r="HI51" s="626"/>
      <c r="HJ51" s="626"/>
      <c r="HK51" s="626"/>
      <c r="HL51" s="626"/>
      <c r="HM51" s="633"/>
      <c r="HN51" s="626"/>
      <c r="HO51" s="626"/>
      <c r="HP51" s="626"/>
      <c r="HQ51" s="626">
        <v>12</v>
      </c>
      <c r="HR51" s="626">
        <v>22</v>
      </c>
      <c r="HS51" s="626">
        <v>27</v>
      </c>
      <c r="HT51" s="633"/>
      <c r="HU51" s="626">
        <v>30</v>
      </c>
      <c r="HV51" s="626">
        <v>30</v>
      </c>
      <c r="HW51" s="626">
        <v>19</v>
      </c>
      <c r="HX51" s="626"/>
      <c r="HY51" s="648"/>
      <c r="HZ51" s="626"/>
      <c r="IA51" s="633"/>
      <c r="IB51" s="648"/>
      <c r="IC51" s="648"/>
      <c r="ID51" s="653"/>
      <c r="IE51" s="654"/>
      <c r="IF51" s="655"/>
      <c r="IG51" s="655"/>
      <c r="IH51" s="633"/>
      <c r="II51" s="626"/>
      <c r="IJ51" s="626"/>
      <c r="IK51" s="626"/>
      <c r="IL51" s="626"/>
      <c r="IM51" s="626"/>
      <c r="IN51" s="626"/>
      <c r="IO51" s="633"/>
      <c r="IP51" s="626"/>
      <c r="IQ51" s="626"/>
      <c r="IR51" s="626"/>
      <c r="IS51" s="626"/>
      <c r="IT51" s="626"/>
      <c r="IU51" s="626"/>
      <c r="IV51" s="633"/>
      <c r="IW51" s="626"/>
      <c r="IX51" s="626"/>
      <c r="IY51" s="626"/>
      <c r="IZ51" s="626"/>
      <c r="JA51" s="626"/>
      <c r="JB51" s="626"/>
      <c r="JC51" s="633"/>
      <c r="JD51" s="643"/>
      <c r="JE51" s="626"/>
      <c r="JF51" s="626"/>
      <c r="JG51" s="626"/>
      <c r="JH51" s="626"/>
      <c r="JI51" s="626"/>
      <c r="JJ51" s="633"/>
      <c r="JK51" s="626"/>
      <c r="JL51" s="626"/>
      <c r="JM51" s="626"/>
      <c r="JN51" s="626"/>
      <c r="JO51" s="626"/>
      <c r="JP51" s="626"/>
      <c r="JQ51" s="633"/>
      <c r="JR51" s="626"/>
      <c r="JS51" s="626"/>
      <c r="JT51" s="626"/>
      <c r="JU51" s="626"/>
      <c r="JV51" s="626"/>
      <c r="JW51" s="626"/>
      <c r="JX51" s="633"/>
      <c r="JY51" s="626"/>
      <c r="JZ51" s="626"/>
      <c r="KA51" s="626"/>
      <c r="KB51" s="626"/>
      <c r="KC51" s="626"/>
      <c r="KD51" s="626"/>
      <c r="KE51" s="633"/>
      <c r="KF51" s="626"/>
      <c r="KG51" s="626"/>
      <c r="KH51" s="626"/>
      <c r="KI51" s="626"/>
      <c r="KJ51" s="626"/>
      <c r="KK51" s="628"/>
      <c r="KL51" s="633"/>
      <c r="KM51" s="626"/>
      <c r="KN51" s="626"/>
      <c r="KO51" s="626"/>
      <c r="KP51" s="626"/>
      <c r="KQ51" s="626"/>
      <c r="KR51" s="626"/>
      <c r="KS51" s="633"/>
      <c r="KT51" s="626"/>
      <c r="KU51" s="626"/>
      <c r="KV51" s="626"/>
      <c r="KW51" s="626"/>
      <c r="KX51" s="626"/>
      <c r="KY51" s="626"/>
      <c r="KZ51" s="633"/>
      <c r="LA51" s="626"/>
      <c r="LB51" s="626"/>
      <c r="LC51" s="626"/>
      <c r="LD51" s="626"/>
      <c r="LE51" s="626"/>
      <c r="LF51" s="626"/>
      <c r="LG51" s="633"/>
      <c r="LH51" s="626"/>
      <c r="LI51" s="626"/>
      <c r="LJ51" s="626"/>
      <c r="LK51" s="626"/>
      <c r="LL51" s="626"/>
      <c r="LM51" s="627"/>
      <c r="LN51" s="633"/>
      <c r="LO51" s="626"/>
      <c r="LP51" s="626"/>
      <c r="LQ51" s="626"/>
      <c r="LR51" s="626"/>
      <c r="LS51" s="626"/>
      <c r="LT51" s="626"/>
      <c r="LU51" s="633"/>
      <c r="LV51" s="626"/>
      <c r="LW51" s="626"/>
      <c r="LX51" s="626"/>
      <c r="LY51" s="626"/>
      <c r="LZ51" s="626"/>
      <c r="MA51" s="626"/>
      <c r="MB51" s="633"/>
      <c r="MC51" s="790"/>
      <c r="MD51" s="790"/>
      <c r="ME51" s="790"/>
      <c r="MF51" s="790"/>
      <c r="MG51" s="790"/>
      <c r="MH51" s="790"/>
      <c r="MI51" s="633"/>
      <c r="MJ51" s="626"/>
      <c r="MK51" s="626"/>
      <c r="ML51" s="626"/>
      <c r="MM51" s="626"/>
      <c r="MN51" s="626"/>
      <c r="MO51" s="626"/>
      <c r="MP51" s="633"/>
      <c r="MQ51" s="626"/>
      <c r="MR51" s="626"/>
      <c r="MS51" s="626"/>
      <c r="MT51" s="626"/>
    </row>
    <row r="52" spans="1:358" ht="22.8" customHeight="1" thickTop="1" thickBot="1">
      <c r="A52" s="629">
        <v>1</v>
      </c>
      <c r="B52" s="629"/>
      <c r="C52" s="629"/>
      <c r="D52" s="639"/>
      <c r="E52" s="630"/>
      <c r="F52" s="631" t="s">
        <v>648</v>
      </c>
      <c r="G52" s="632">
        <f t="shared" si="3"/>
        <v>191</v>
      </c>
      <c r="H52" s="625"/>
      <c r="I52" s="626"/>
      <c r="J52" s="626"/>
      <c r="K52" s="626"/>
      <c r="L52" s="626"/>
      <c r="M52" s="626"/>
      <c r="N52" s="626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6"/>
      <c r="Z52" s="626"/>
      <c r="AA52" s="626"/>
      <c r="AB52" s="626"/>
      <c r="AC52" s="626"/>
      <c r="AD52" s="626"/>
      <c r="AE52" s="626"/>
      <c r="AF52" s="626"/>
      <c r="AG52" s="626"/>
      <c r="AH52" s="626"/>
      <c r="AI52" s="626"/>
      <c r="AJ52" s="626"/>
      <c r="AK52" s="626"/>
      <c r="AL52" s="626"/>
      <c r="AM52" s="626"/>
      <c r="AN52" s="626"/>
      <c r="AO52" s="626"/>
      <c r="AP52" s="626"/>
      <c r="AQ52" s="626"/>
      <c r="AR52" s="626"/>
      <c r="AS52" s="626"/>
      <c r="AT52" s="626"/>
      <c r="AU52" s="626"/>
      <c r="AV52" s="626"/>
      <c r="AW52" s="626"/>
      <c r="AX52" s="626"/>
      <c r="AY52" s="626"/>
      <c r="AZ52" s="626"/>
      <c r="BA52" s="626"/>
      <c r="BB52" s="626"/>
      <c r="BC52" s="626"/>
      <c r="BD52" s="626"/>
      <c r="BE52" s="626"/>
      <c r="BF52" s="626"/>
      <c r="BG52" s="626"/>
      <c r="BH52" s="626"/>
      <c r="BI52" s="626"/>
      <c r="BJ52" s="626"/>
      <c r="BK52" s="626"/>
      <c r="BL52" s="626"/>
      <c r="BM52" s="626"/>
      <c r="BN52" s="626"/>
      <c r="BO52" s="626"/>
      <c r="BP52" s="626"/>
      <c r="BQ52" s="626"/>
      <c r="BR52" s="626"/>
      <c r="BS52" s="626"/>
      <c r="BT52" s="626"/>
      <c r="BU52" s="626"/>
      <c r="BV52" s="626"/>
      <c r="BW52" s="626"/>
      <c r="BX52" s="626"/>
      <c r="BY52" s="626"/>
      <c r="BZ52" s="626"/>
      <c r="CA52" s="626"/>
      <c r="CB52" s="626"/>
      <c r="CC52" s="626"/>
      <c r="CD52" s="626"/>
      <c r="CE52" s="626"/>
      <c r="CF52" s="626"/>
      <c r="CG52" s="626"/>
      <c r="CH52" s="626"/>
      <c r="CI52" s="626"/>
      <c r="CJ52" s="626"/>
      <c r="CK52" s="626"/>
      <c r="CL52" s="626"/>
      <c r="CM52" s="626"/>
      <c r="CN52" s="626"/>
      <c r="CO52" s="626"/>
      <c r="CP52" s="626"/>
      <c r="CQ52" s="626"/>
      <c r="CR52" s="626"/>
      <c r="CS52" s="626"/>
      <c r="CT52" s="626"/>
      <c r="CU52" s="626"/>
      <c r="CV52" s="626"/>
      <c r="CW52" s="626"/>
      <c r="CX52" s="633"/>
      <c r="CY52" s="626"/>
      <c r="CZ52" s="626"/>
      <c r="DA52" s="626"/>
      <c r="DB52" s="626"/>
      <c r="DC52" s="626"/>
      <c r="DD52" s="626"/>
      <c r="DE52" s="633"/>
      <c r="DF52" s="626"/>
      <c r="DG52" s="626"/>
      <c r="DH52" s="626"/>
      <c r="DI52" s="626"/>
      <c r="DJ52" s="626"/>
      <c r="DK52" s="626"/>
      <c r="DL52" s="633"/>
      <c r="DM52" s="626"/>
      <c r="DN52" s="626"/>
      <c r="DO52" s="626"/>
      <c r="DP52" s="626"/>
      <c r="DQ52" s="626"/>
      <c r="DR52" s="626"/>
      <c r="DS52" s="633"/>
      <c r="DT52" s="626"/>
      <c r="DU52" s="626"/>
      <c r="DV52" s="626"/>
      <c r="DW52" s="626"/>
      <c r="DX52" s="626"/>
      <c r="DY52" s="626"/>
      <c r="DZ52" s="633"/>
      <c r="EA52" s="626"/>
      <c r="EB52" s="626"/>
      <c r="EC52" s="626"/>
      <c r="ED52" s="626"/>
      <c r="EE52" s="626"/>
      <c r="EF52" s="626"/>
      <c r="EG52" s="633"/>
      <c r="EH52" s="626"/>
      <c r="EI52" s="626"/>
      <c r="EJ52" s="626"/>
      <c r="EK52" s="626"/>
      <c r="EL52" s="626"/>
      <c r="EM52" s="626"/>
      <c r="EN52" s="633"/>
      <c r="EO52" s="626"/>
      <c r="EP52" s="626"/>
      <c r="EQ52" s="626"/>
      <c r="ER52" s="626"/>
      <c r="ES52" s="626"/>
      <c r="ET52" s="626"/>
      <c r="EU52" s="633"/>
      <c r="EV52" s="626"/>
      <c r="EW52" s="626"/>
      <c r="EX52" s="626"/>
      <c r="EY52" s="626"/>
      <c r="EZ52" s="626"/>
      <c r="FA52" s="626"/>
      <c r="FB52" s="633"/>
      <c r="FC52" s="626"/>
      <c r="FD52" s="626"/>
      <c r="FE52" s="626"/>
      <c r="FF52" s="626"/>
      <c r="FG52" s="626"/>
      <c r="FH52" s="626"/>
      <c r="FI52" s="633"/>
      <c r="FJ52" s="626"/>
      <c r="FK52" s="626"/>
      <c r="FL52" s="626"/>
      <c r="FM52" s="626"/>
      <c r="FN52" s="626"/>
      <c r="FO52" s="626"/>
      <c r="FP52" s="633"/>
      <c r="FQ52" s="626"/>
      <c r="FR52" s="626"/>
      <c r="FS52" s="626"/>
      <c r="FT52" s="626"/>
      <c r="FU52" s="627"/>
      <c r="FV52" s="625"/>
      <c r="FW52" s="633"/>
      <c r="FX52" s="626"/>
      <c r="FY52" s="626"/>
      <c r="FZ52" s="626"/>
      <c r="GA52" s="626"/>
      <c r="GB52" s="626"/>
      <c r="GC52" s="626"/>
      <c r="GD52" s="633"/>
      <c r="GE52" s="626"/>
      <c r="GF52" s="626"/>
      <c r="GG52" s="626"/>
      <c r="GH52" s="626"/>
      <c r="GI52" s="626"/>
      <c r="GJ52" s="626"/>
      <c r="GK52" s="633"/>
      <c r="GL52" s="626"/>
      <c r="GM52" s="626"/>
      <c r="GN52" s="626"/>
      <c r="GO52" s="626"/>
      <c r="GP52" s="626"/>
      <c r="GQ52" s="626"/>
      <c r="GR52" s="633"/>
      <c r="GS52" s="626"/>
      <c r="GT52" s="626"/>
      <c r="GU52" s="626"/>
      <c r="GV52" s="626"/>
      <c r="GW52" s="626"/>
      <c r="GX52" s="626"/>
      <c r="GY52" s="634"/>
      <c r="GZ52" s="625"/>
      <c r="HA52" s="626"/>
      <c r="HB52" s="626"/>
      <c r="HC52" s="626"/>
      <c r="HD52" s="626"/>
      <c r="HE52" s="626"/>
      <c r="HF52" s="633"/>
      <c r="HG52" s="626"/>
      <c r="HH52" s="626"/>
      <c r="HI52" s="626"/>
      <c r="HJ52" s="626"/>
      <c r="HK52" s="626"/>
      <c r="HL52" s="626"/>
      <c r="HM52" s="633"/>
      <c r="HN52" s="626"/>
      <c r="HO52" s="626"/>
      <c r="HP52" s="626"/>
      <c r="HQ52" s="626"/>
      <c r="HR52" s="626"/>
      <c r="HS52" s="638" t="s">
        <v>16</v>
      </c>
      <c r="HT52" s="633"/>
      <c r="HU52" s="626"/>
      <c r="HV52" s="685">
        <v>6</v>
      </c>
      <c r="HW52" s="768">
        <v>84</v>
      </c>
      <c r="HZ52" s="685">
        <v>1</v>
      </c>
      <c r="IA52" s="768">
        <v>14</v>
      </c>
      <c r="IC52" s="648"/>
      <c r="ID52" s="653"/>
      <c r="IE52" s="654"/>
      <c r="IF52" s="655"/>
      <c r="IG52" s="655"/>
      <c r="IH52" s="633"/>
      <c r="II52" s="626"/>
      <c r="IJ52" s="626"/>
      <c r="IL52" s="626"/>
      <c r="IN52" s="685">
        <v>4</v>
      </c>
      <c r="IO52" s="768">
        <v>52</v>
      </c>
      <c r="IP52" s="626"/>
      <c r="IQ52" s="626"/>
      <c r="IR52" s="626"/>
      <c r="IS52" s="626"/>
      <c r="IT52" s="626"/>
      <c r="IU52" s="626"/>
      <c r="IV52" s="633"/>
      <c r="IW52" s="626"/>
      <c r="IX52" s="626"/>
      <c r="IY52" s="626"/>
      <c r="IZ52" s="626"/>
      <c r="JA52" s="626"/>
      <c r="JB52" s="626"/>
      <c r="JC52" s="633"/>
      <c r="JD52" s="643"/>
      <c r="JE52" s="626"/>
      <c r="JF52" s="626"/>
      <c r="JG52" s="626"/>
      <c r="JH52" s="626"/>
      <c r="JI52" s="626"/>
      <c r="JJ52" s="633"/>
      <c r="JK52" s="626"/>
      <c r="JL52" s="626"/>
      <c r="JM52" s="626"/>
      <c r="JN52" s="626"/>
      <c r="JO52" s="626"/>
      <c r="JP52" s="626"/>
      <c r="JQ52" s="633"/>
      <c r="JR52" s="626"/>
      <c r="JS52" s="626"/>
      <c r="JT52" s="626"/>
      <c r="JU52" s="626"/>
      <c r="JV52" s="626"/>
      <c r="JW52" s="769">
        <v>2</v>
      </c>
      <c r="JX52" s="767">
        <v>28</v>
      </c>
      <c r="JY52" s="626"/>
      <c r="JZ52" s="626"/>
      <c r="KA52" s="626"/>
      <c r="KB52" s="626"/>
      <c r="KC52" s="626"/>
      <c r="KD52" s="626"/>
      <c r="KE52" s="633"/>
      <c r="KF52" s="626"/>
      <c r="KG52" s="626"/>
      <c r="KH52" s="626"/>
      <c r="KI52" s="626"/>
      <c r="KJ52" s="626"/>
      <c r="KK52" s="628"/>
      <c r="KL52" s="633"/>
      <c r="KM52" s="626"/>
      <c r="KN52" s="626"/>
      <c r="KO52" s="626"/>
      <c r="KP52" s="626"/>
      <c r="KQ52" s="626"/>
      <c r="KR52" s="626"/>
      <c r="KS52" s="633"/>
      <c r="KT52" s="626"/>
      <c r="KU52" s="626"/>
      <c r="KV52" s="626"/>
      <c r="KW52" s="626"/>
      <c r="KX52" s="626"/>
      <c r="KY52" s="626"/>
      <c r="KZ52" s="633"/>
      <c r="LA52" s="626"/>
      <c r="LB52" s="626"/>
      <c r="LC52" s="626"/>
      <c r="LD52" s="626"/>
      <c r="LE52" s="626"/>
      <c r="LF52" s="626"/>
      <c r="LG52" s="633"/>
      <c r="LH52" s="626"/>
      <c r="LI52" s="626"/>
      <c r="LJ52" s="626"/>
      <c r="LK52" s="626"/>
      <c r="LL52" s="626"/>
      <c r="LM52" s="627"/>
      <c r="LN52" s="633"/>
      <c r="LO52" s="626"/>
      <c r="LP52" s="626"/>
      <c r="LQ52" s="626"/>
      <c r="LR52" s="626"/>
      <c r="LS52" s="626"/>
      <c r="LT52" s="626"/>
      <c r="LU52" s="633"/>
      <c r="LV52" s="626"/>
      <c r="LW52" s="626"/>
      <c r="LX52" s="626"/>
      <c r="LY52" s="626"/>
      <c r="LZ52" s="626"/>
      <c r="MA52" s="626"/>
      <c r="MB52" s="633"/>
      <c r="MC52" s="790"/>
      <c r="MD52" s="790"/>
      <c r="ME52" s="790"/>
      <c r="MF52" s="790"/>
      <c r="MG52" s="790"/>
      <c r="MH52" s="790"/>
      <c r="MI52" s="633"/>
      <c r="MJ52" s="626"/>
      <c r="MK52" s="626"/>
      <c r="ML52" s="626"/>
      <c r="MM52" s="626"/>
      <c r="MN52" s="626"/>
      <c r="MO52" s="626"/>
      <c r="MP52" s="633"/>
      <c r="MQ52" s="626"/>
      <c r="MR52" s="626"/>
      <c r="MS52" s="626"/>
      <c r="MT52" s="626"/>
    </row>
    <row r="53" spans="1:358" ht="22.8" hidden="1" customHeight="1" outlineLevel="1" thickTop="1" thickBot="1">
      <c r="A53" s="629">
        <v>1</v>
      </c>
      <c r="B53" s="629">
        <v>119</v>
      </c>
      <c r="C53" s="691" t="s">
        <v>727</v>
      </c>
      <c r="D53" s="721"/>
      <c r="E53" s="721" t="s">
        <v>686</v>
      </c>
      <c r="F53" s="631" t="s">
        <v>728</v>
      </c>
      <c r="G53" s="632">
        <f>SUM(H53:LP53)</f>
        <v>60</v>
      </c>
      <c r="H53" s="625"/>
      <c r="I53" s="626"/>
      <c r="J53" s="626"/>
      <c r="K53" s="626"/>
      <c r="L53" s="626"/>
      <c r="M53" s="626"/>
      <c r="N53" s="626"/>
      <c r="O53" s="626"/>
      <c r="P53" s="626"/>
      <c r="Q53" s="626"/>
      <c r="R53" s="626"/>
      <c r="S53" s="626"/>
      <c r="T53" s="626"/>
      <c r="U53" s="626"/>
      <c r="V53" s="626"/>
      <c r="W53" s="626"/>
      <c r="X53" s="626"/>
      <c r="Y53" s="626"/>
      <c r="Z53" s="626"/>
      <c r="AA53" s="626"/>
      <c r="AB53" s="626"/>
      <c r="AC53" s="626"/>
      <c r="AD53" s="626"/>
      <c r="AE53" s="626"/>
      <c r="AF53" s="626"/>
      <c r="AG53" s="626"/>
      <c r="AH53" s="626"/>
      <c r="AI53" s="626"/>
      <c r="AJ53" s="626"/>
      <c r="AK53" s="626"/>
      <c r="AL53" s="626"/>
      <c r="AM53" s="626"/>
      <c r="AN53" s="626"/>
      <c r="AO53" s="626"/>
      <c r="AP53" s="626"/>
      <c r="AQ53" s="626"/>
      <c r="AR53" s="626"/>
      <c r="AS53" s="626"/>
      <c r="AT53" s="626"/>
      <c r="AU53" s="626"/>
      <c r="AV53" s="626"/>
      <c r="AW53" s="626"/>
      <c r="AX53" s="626"/>
      <c r="AY53" s="626"/>
      <c r="AZ53" s="626"/>
      <c r="BA53" s="626"/>
      <c r="BB53" s="626"/>
      <c r="BC53" s="626"/>
      <c r="BD53" s="626"/>
      <c r="BE53" s="626"/>
      <c r="BF53" s="626"/>
      <c r="BG53" s="626"/>
      <c r="BH53" s="626"/>
      <c r="BI53" s="626"/>
      <c r="BJ53" s="626"/>
      <c r="BK53" s="626"/>
      <c r="BL53" s="626"/>
      <c r="BM53" s="626"/>
      <c r="BN53" s="626"/>
      <c r="BO53" s="626"/>
      <c r="BP53" s="626"/>
      <c r="BQ53" s="626"/>
      <c r="BR53" s="626"/>
      <c r="BS53" s="626"/>
      <c r="BT53" s="626"/>
      <c r="BU53" s="626"/>
      <c r="BV53" s="626"/>
      <c r="BW53" s="626"/>
      <c r="BX53" s="626"/>
      <c r="BY53" s="626"/>
      <c r="BZ53" s="626"/>
      <c r="CA53" s="626"/>
      <c r="CB53" s="626"/>
      <c r="CC53" s="626"/>
      <c r="CD53" s="626"/>
      <c r="CE53" s="626"/>
      <c r="CF53" s="626"/>
      <c r="CG53" s="626"/>
      <c r="CH53" s="626"/>
      <c r="CI53" s="626"/>
      <c r="CJ53" s="626"/>
      <c r="CK53" s="626"/>
      <c r="CL53" s="626"/>
      <c r="CM53" s="626"/>
      <c r="CN53" s="626"/>
      <c r="CO53" s="626"/>
      <c r="CP53" s="626"/>
      <c r="CQ53" s="626"/>
      <c r="CR53" s="626"/>
      <c r="CS53" s="626"/>
      <c r="CT53" s="626"/>
      <c r="CU53" s="626"/>
      <c r="CV53" s="626"/>
      <c r="CW53" s="626"/>
      <c r="CX53" s="633"/>
      <c r="CY53" s="626"/>
      <c r="CZ53" s="626"/>
      <c r="DA53" s="626"/>
      <c r="DB53" s="626"/>
      <c r="DC53" s="626"/>
      <c r="DD53" s="626"/>
      <c r="DE53" s="633"/>
      <c r="DF53" s="626"/>
      <c r="DG53" s="626"/>
      <c r="DH53" s="626"/>
      <c r="DI53" s="626"/>
      <c r="DJ53" s="626"/>
      <c r="DK53" s="626"/>
      <c r="DL53" s="633"/>
      <c r="DM53" s="626"/>
      <c r="DN53" s="626"/>
      <c r="DO53" s="626"/>
      <c r="DP53" s="626"/>
      <c r="DQ53" s="626"/>
      <c r="DR53" s="626"/>
      <c r="DS53" s="633"/>
      <c r="DT53" s="626"/>
      <c r="DU53" s="626"/>
      <c r="DV53" s="626"/>
      <c r="DW53" s="626"/>
      <c r="DX53" s="626"/>
      <c r="DY53" s="626"/>
      <c r="DZ53" s="633"/>
      <c r="EA53" s="626"/>
      <c r="EB53" s="626"/>
      <c r="EC53" s="626"/>
      <c r="ED53" s="626"/>
      <c r="EE53" s="626"/>
      <c r="EF53" s="626"/>
      <c r="EG53" s="633"/>
      <c r="EH53" s="626"/>
      <c r="EI53" s="626"/>
      <c r="EJ53" s="626"/>
      <c r="EK53" s="626"/>
      <c r="EL53" s="626"/>
      <c r="EM53" s="626"/>
      <c r="EN53" s="633"/>
      <c r="EO53" s="626"/>
      <c r="EP53" s="626"/>
      <c r="EQ53" s="626"/>
      <c r="ER53" s="626"/>
      <c r="ES53" s="626"/>
      <c r="ET53" s="626"/>
      <c r="EU53" s="633"/>
      <c r="EV53" s="626"/>
      <c r="EW53" s="626"/>
      <c r="EX53" s="626"/>
      <c r="EY53" s="626"/>
      <c r="EZ53" s="626"/>
      <c r="FA53" s="626"/>
      <c r="FB53" s="633"/>
      <c r="FC53" s="626"/>
      <c r="FD53" s="626"/>
      <c r="FE53" s="626"/>
      <c r="FF53" s="626"/>
      <c r="FG53" s="626"/>
      <c r="FH53" s="626"/>
      <c r="FI53" s="633"/>
      <c r="FJ53" s="626"/>
      <c r="FK53" s="626"/>
      <c r="FL53" s="626"/>
      <c r="FM53" s="626"/>
      <c r="FN53" s="626"/>
      <c r="FO53" s="626"/>
      <c r="FP53" s="633"/>
      <c r="FQ53" s="626"/>
      <c r="FR53" s="626"/>
      <c r="FS53" s="626"/>
      <c r="FT53" s="626"/>
      <c r="FU53" s="627"/>
      <c r="FV53" s="625"/>
      <c r="FW53" s="633"/>
      <c r="FX53" s="626"/>
      <c r="FY53" s="626"/>
      <c r="FZ53" s="626"/>
      <c r="GA53" s="626"/>
      <c r="GB53" s="626"/>
      <c r="GC53" s="626"/>
      <c r="GD53" s="633"/>
      <c r="GE53" s="626"/>
      <c r="GF53" s="626"/>
      <c r="GG53" s="626"/>
      <c r="GH53" s="626"/>
      <c r="GI53" s="626"/>
      <c r="GJ53" s="626"/>
      <c r="GK53" s="633"/>
      <c r="GL53" s="626"/>
      <c r="GM53" s="626"/>
      <c r="GN53" s="626"/>
      <c r="GO53" s="626"/>
      <c r="GP53" s="626"/>
      <c r="GQ53" s="626"/>
      <c r="GR53" s="633"/>
      <c r="GS53" s="626"/>
      <c r="GT53" s="626"/>
      <c r="GU53" s="626"/>
      <c r="GV53" s="626"/>
      <c r="GW53" s="626"/>
      <c r="GX53" s="626"/>
      <c r="GY53" s="634"/>
      <c r="GZ53" s="625"/>
      <c r="HA53" s="626"/>
      <c r="HB53" s="626"/>
      <c r="HC53" s="626"/>
      <c r="HD53" s="626"/>
      <c r="HE53" s="626"/>
      <c r="HF53" s="633"/>
      <c r="HG53" s="626"/>
      <c r="HH53" s="626"/>
      <c r="HI53" s="626"/>
      <c r="HJ53" s="626"/>
      <c r="HK53" s="626"/>
      <c r="HL53" s="626"/>
      <c r="HM53" s="633"/>
      <c r="HN53" s="626"/>
      <c r="HO53" s="626"/>
      <c r="HP53" s="626"/>
      <c r="HQ53" s="626"/>
      <c r="HR53" s="626"/>
      <c r="HS53" s="626"/>
      <c r="HT53" s="633"/>
      <c r="HU53" s="626"/>
      <c r="HV53" s="626"/>
      <c r="HW53" s="626"/>
      <c r="HX53" s="626">
        <v>30</v>
      </c>
      <c r="HY53" s="626">
        <v>30</v>
      </c>
      <c r="IA53" s="633"/>
      <c r="IB53" s="626"/>
      <c r="IC53" s="648"/>
      <c r="ID53" s="653"/>
      <c r="IE53" s="654"/>
      <c r="IF53" s="655"/>
      <c r="IG53" s="655"/>
      <c r="IH53" s="633"/>
      <c r="II53" s="626"/>
      <c r="IJ53" s="626"/>
      <c r="IK53" s="626"/>
      <c r="IL53" s="626"/>
      <c r="IM53" s="626"/>
      <c r="IN53" s="626"/>
      <c r="IO53" s="633"/>
      <c r="IP53" s="626"/>
      <c r="IQ53" s="626"/>
      <c r="IR53" s="626"/>
      <c r="IS53" s="626"/>
      <c r="IT53" s="626"/>
      <c r="IU53" s="626"/>
      <c r="IV53" s="633"/>
      <c r="IW53" s="626"/>
      <c r="IX53" s="626"/>
      <c r="IY53" s="626"/>
      <c r="IZ53" s="626"/>
      <c r="JA53" s="626"/>
      <c r="JB53" s="626"/>
      <c r="JC53" s="633"/>
      <c r="JD53" s="643"/>
      <c r="JE53" s="626"/>
      <c r="JF53" s="626"/>
      <c r="JG53" s="626"/>
      <c r="JH53" s="626"/>
      <c r="JI53" s="626"/>
      <c r="JJ53" s="633"/>
      <c r="JK53" s="626"/>
      <c r="JL53" s="626"/>
      <c r="JM53" s="626"/>
      <c r="JN53" s="626"/>
      <c r="JO53" s="626"/>
      <c r="JP53" s="626"/>
      <c r="JQ53" s="633"/>
      <c r="JR53" s="626"/>
      <c r="JS53" s="626"/>
      <c r="JT53" s="626"/>
      <c r="JU53" s="626"/>
      <c r="JV53" s="626"/>
      <c r="JW53" s="626"/>
      <c r="JX53" s="633"/>
      <c r="JY53" s="626"/>
      <c r="JZ53" s="626"/>
      <c r="KA53" s="626"/>
      <c r="KB53" s="626"/>
      <c r="KC53" s="626"/>
      <c r="KD53" s="626"/>
      <c r="KE53" s="633"/>
      <c r="KF53" s="626"/>
      <c r="KG53" s="626"/>
      <c r="KH53" s="626"/>
      <c r="KI53" s="626"/>
      <c r="KJ53" s="626"/>
      <c r="KK53" s="628"/>
      <c r="KL53" s="633"/>
      <c r="KM53" s="626"/>
      <c r="KN53" s="626"/>
      <c r="KO53" s="626"/>
      <c r="KP53" s="626"/>
      <c r="KQ53" s="626"/>
      <c r="KR53" s="626"/>
      <c r="KS53" s="633"/>
      <c r="KT53" s="626"/>
      <c r="KU53" s="626"/>
      <c r="KV53" s="626"/>
      <c r="KW53" s="626"/>
      <c r="KX53" s="626"/>
      <c r="KY53" s="626"/>
      <c r="KZ53" s="633"/>
      <c r="LA53" s="626"/>
      <c r="LB53" s="626"/>
      <c r="LC53" s="626"/>
      <c r="LD53" s="626"/>
      <c r="LE53" s="626"/>
      <c r="LF53" s="626"/>
      <c r="LG53" s="633"/>
      <c r="LH53" s="626"/>
      <c r="LI53" s="626"/>
      <c r="LJ53" s="626"/>
      <c r="LK53" s="626"/>
      <c r="LL53" s="626"/>
      <c r="LM53" s="627"/>
      <c r="LN53" s="633"/>
      <c r="LO53" s="626"/>
      <c r="LP53" s="626"/>
      <c r="LQ53" s="626"/>
      <c r="LR53" s="626"/>
      <c r="LS53" s="626"/>
      <c r="LT53" s="626"/>
      <c r="LU53" s="633"/>
      <c r="LV53" s="626"/>
      <c r="LW53" s="626"/>
      <c r="LX53" s="626"/>
      <c r="LY53" s="626"/>
      <c r="LZ53" s="626"/>
      <c r="MA53" s="626"/>
      <c r="MB53" s="633"/>
      <c r="MC53" s="790"/>
      <c r="MD53" s="790"/>
      <c r="ME53" s="790"/>
      <c r="MF53" s="790"/>
      <c r="MG53" s="790"/>
      <c r="MH53" s="790"/>
      <c r="MI53" s="633"/>
      <c r="MJ53" s="626"/>
      <c r="MK53" s="626"/>
      <c r="ML53" s="626"/>
      <c r="MM53" s="626"/>
      <c r="MN53" s="626"/>
      <c r="MO53" s="626"/>
      <c r="MP53" s="633"/>
      <c r="MQ53" s="626"/>
      <c r="MR53" s="626"/>
      <c r="MS53" s="626"/>
      <c r="MT53" s="626"/>
    </row>
    <row r="54" spans="1:358" ht="22.8" hidden="1" customHeight="1" outlineLevel="1" thickTop="1" thickBot="1">
      <c r="A54" s="629">
        <v>1</v>
      </c>
      <c r="B54" s="629"/>
      <c r="C54" s="629"/>
      <c r="D54" s="630"/>
      <c r="E54" s="630"/>
      <c r="F54" s="631" t="s">
        <v>648</v>
      </c>
      <c r="G54" s="632">
        <f>SUM(H54:LP54)</f>
        <v>63</v>
      </c>
      <c r="H54" s="625"/>
      <c r="I54" s="626"/>
      <c r="J54" s="626"/>
      <c r="K54" s="626"/>
      <c r="L54" s="626"/>
      <c r="M54" s="626"/>
      <c r="N54" s="626"/>
      <c r="O54" s="626"/>
      <c r="P54" s="626"/>
      <c r="Q54" s="626"/>
      <c r="R54" s="626"/>
      <c r="S54" s="626"/>
      <c r="T54" s="626"/>
      <c r="U54" s="626"/>
      <c r="V54" s="626"/>
      <c r="W54" s="626"/>
      <c r="X54" s="626"/>
      <c r="Y54" s="626"/>
      <c r="Z54" s="626"/>
      <c r="AA54" s="626"/>
      <c r="AB54" s="626"/>
      <c r="AC54" s="626"/>
      <c r="AD54" s="626"/>
      <c r="AE54" s="626"/>
      <c r="AF54" s="626"/>
      <c r="AG54" s="626"/>
      <c r="AH54" s="626"/>
      <c r="AI54" s="626"/>
      <c r="AJ54" s="626"/>
      <c r="AK54" s="626"/>
      <c r="AL54" s="626"/>
      <c r="AM54" s="626"/>
      <c r="AN54" s="626"/>
      <c r="AO54" s="626"/>
      <c r="AP54" s="626"/>
      <c r="AQ54" s="626"/>
      <c r="AR54" s="626"/>
      <c r="AS54" s="626"/>
      <c r="AT54" s="626"/>
      <c r="AU54" s="626"/>
      <c r="AV54" s="626"/>
      <c r="AW54" s="626"/>
      <c r="AX54" s="626"/>
      <c r="AY54" s="626"/>
      <c r="AZ54" s="626"/>
      <c r="BA54" s="626"/>
      <c r="BB54" s="626"/>
      <c r="BC54" s="626"/>
      <c r="BD54" s="626"/>
      <c r="BE54" s="626"/>
      <c r="BF54" s="626"/>
      <c r="BG54" s="626"/>
      <c r="BH54" s="626"/>
      <c r="BI54" s="626"/>
      <c r="BJ54" s="626"/>
      <c r="BK54" s="626"/>
      <c r="BL54" s="626"/>
      <c r="BM54" s="626"/>
      <c r="BN54" s="626"/>
      <c r="BO54" s="626"/>
      <c r="BP54" s="626"/>
      <c r="BQ54" s="626"/>
      <c r="BR54" s="626"/>
      <c r="BS54" s="626"/>
      <c r="BT54" s="626"/>
      <c r="BU54" s="626"/>
      <c r="BV54" s="626"/>
      <c r="BW54" s="626"/>
      <c r="BX54" s="626"/>
      <c r="BY54" s="626"/>
      <c r="BZ54" s="626"/>
      <c r="CA54" s="626"/>
      <c r="CB54" s="626"/>
      <c r="CC54" s="626"/>
      <c r="CD54" s="626"/>
      <c r="CE54" s="626"/>
      <c r="CF54" s="626"/>
      <c r="CG54" s="626"/>
      <c r="CH54" s="626"/>
      <c r="CI54" s="626"/>
      <c r="CJ54" s="626"/>
      <c r="CK54" s="626"/>
      <c r="CL54" s="626"/>
      <c r="CM54" s="626"/>
      <c r="CN54" s="626"/>
      <c r="CO54" s="626"/>
      <c r="CP54" s="626"/>
      <c r="CQ54" s="626"/>
      <c r="CR54" s="626"/>
      <c r="CS54" s="626"/>
      <c r="CT54" s="626"/>
      <c r="CU54" s="626"/>
      <c r="CV54" s="626"/>
      <c r="CW54" s="626"/>
      <c r="CX54" s="633"/>
      <c r="CY54" s="626"/>
      <c r="CZ54" s="626"/>
      <c r="DA54" s="626"/>
      <c r="DB54" s="626"/>
      <c r="DC54" s="626"/>
      <c r="DD54" s="626"/>
      <c r="DE54" s="633"/>
      <c r="DF54" s="626"/>
      <c r="DG54" s="626"/>
      <c r="DH54" s="626"/>
      <c r="DI54" s="626"/>
      <c r="DJ54" s="626"/>
      <c r="DK54" s="626"/>
      <c r="DL54" s="633"/>
      <c r="DM54" s="626"/>
      <c r="DN54" s="626"/>
      <c r="DO54" s="626"/>
      <c r="DP54" s="626"/>
      <c r="DQ54" s="626"/>
      <c r="DR54" s="626"/>
      <c r="DS54" s="633"/>
      <c r="DT54" s="626"/>
      <c r="DU54" s="626"/>
      <c r="DV54" s="626"/>
      <c r="DW54" s="626"/>
      <c r="DX54" s="626"/>
      <c r="DY54" s="626"/>
      <c r="DZ54" s="633"/>
      <c r="EA54" s="626"/>
      <c r="EB54" s="626"/>
      <c r="EC54" s="626"/>
      <c r="ED54" s="626"/>
      <c r="EE54" s="626"/>
      <c r="EF54" s="626"/>
      <c r="EG54" s="633"/>
      <c r="EH54" s="626"/>
      <c r="EI54" s="626"/>
      <c r="EJ54" s="626"/>
      <c r="EK54" s="626"/>
      <c r="EL54" s="626"/>
      <c r="EM54" s="626"/>
      <c r="EN54" s="633"/>
      <c r="EO54" s="626"/>
      <c r="EP54" s="626"/>
      <c r="EQ54" s="626"/>
      <c r="ER54" s="626"/>
      <c r="ES54" s="626"/>
      <c r="ET54" s="626"/>
      <c r="EU54" s="633"/>
      <c r="EV54" s="626"/>
      <c r="EW54" s="626"/>
      <c r="EX54" s="626"/>
      <c r="EY54" s="626"/>
      <c r="EZ54" s="626"/>
      <c r="FA54" s="626"/>
      <c r="FB54" s="633"/>
      <c r="FC54" s="626"/>
      <c r="FD54" s="626"/>
      <c r="FE54" s="626"/>
      <c r="FF54" s="626"/>
      <c r="FG54" s="626"/>
      <c r="FH54" s="626"/>
      <c r="FI54" s="633"/>
      <c r="FJ54" s="626"/>
      <c r="FK54" s="626"/>
      <c r="FL54" s="626"/>
      <c r="FM54" s="626"/>
      <c r="FN54" s="626"/>
      <c r="FO54" s="626"/>
      <c r="FP54" s="633"/>
      <c r="FQ54" s="626"/>
      <c r="FR54" s="626"/>
      <c r="FS54" s="626"/>
      <c r="FT54" s="626"/>
      <c r="FU54" s="627"/>
      <c r="FV54" s="625"/>
      <c r="FW54" s="633"/>
      <c r="FX54" s="626"/>
      <c r="FY54" s="626"/>
      <c r="FZ54" s="626"/>
      <c r="GA54" s="626"/>
      <c r="GB54" s="626"/>
      <c r="GC54" s="626"/>
      <c r="GD54" s="633"/>
      <c r="GE54" s="626"/>
      <c r="GF54" s="626"/>
      <c r="GG54" s="626"/>
      <c r="GH54" s="626"/>
      <c r="GI54" s="626"/>
      <c r="GJ54" s="626"/>
      <c r="GK54" s="633"/>
      <c r="GL54" s="626"/>
      <c r="GM54" s="626"/>
      <c r="GN54" s="626"/>
      <c r="GO54" s="626"/>
      <c r="GP54" s="626"/>
      <c r="GQ54" s="626"/>
      <c r="GR54" s="633"/>
      <c r="GS54" s="626"/>
      <c r="GT54" s="626"/>
      <c r="GU54" s="626"/>
      <c r="GV54" s="626"/>
      <c r="GW54" s="626"/>
      <c r="GX54" s="626"/>
      <c r="GY54" s="634"/>
      <c r="GZ54" s="625"/>
      <c r="HA54" s="626"/>
      <c r="HB54" s="626"/>
      <c r="HC54" s="626"/>
      <c r="HD54" s="626"/>
      <c r="HE54" s="626"/>
      <c r="HF54" s="633"/>
      <c r="HG54" s="626"/>
      <c r="HH54" s="626"/>
      <c r="HI54" s="626"/>
      <c r="HJ54" s="626"/>
      <c r="HK54" s="626"/>
      <c r="HL54" s="626"/>
      <c r="HM54" s="633"/>
      <c r="HN54" s="626"/>
      <c r="HO54" s="626"/>
      <c r="HP54" s="626"/>
      <c r="HQ54" s="626"/>
      <c r="HR54" s="626"/>
      <c r="HS54" s="626"/>
      <c r="HT54" s="633"/>
      <c r="HU54" s="626"/>
      <c r="HV54" s="626"/>
      <c r="HW54" s="626"/>
      <c r="HX54" s="626"/>
      <c r="HY54" s="626"/>
      <c r="HZ54" s="626"/>
      <c r="IA54" s="633"/>
      <c r="IB54" s="648"/>
      <c r="IC54" s="648"/>
      <c r="ID54" s="653"/>
      <c r="IE54" s="654"/>
      <c r="IF54" s="655"/>
      <c r="IG54" s="655"/>
      <c r="IH54" s="633"/>
      <c r="II54" s="626"/>
      <c r="IJ54" s="626"/>
      <c r="IK54" s="685">
        <v>3</v>
      </c>
      <c r="IL54" s="768">
        <v>60</v>
      </c>
      <c r="IM54" s="626"/>
      <c r="IN54" s="626"/>
      <c r="IO54" s="633"/>
      <c r="IP54" s="626"/>
      <c r="IR54" s="626"/>
      <c r="IS54" s="626"/>
      <c r="IT54" s="626"/>
      <c r="IU54" s="626"/>
      <c r="IV54" s="633"/>
      <c r="IW54" s="626"/>
      <c r="IX54" s="626"/>
      <c r="IY54" s="626"/>
      <c r="IZ54" s="626"/>
      <c r="JA54" s="626"/>
      <c r="JB54" s="626"/>
      <c r="JC54" s="633"/>
      <c r="JD54" s="626"/>
      <c r="JE54" s="626"/>
      <c r="JF54" s="626"/>
      <c r="JG54" s="626"/>
      <c r="JH54" s="626"/>
      <c r="JI54" s="626"/>
      <c r="JJ54" s="633"/>
      <c r="JK54" s="626"/>
      <c r="JL54" s="626"/>
      <c r="JM54" s="626"/>
      <c r="JN54" s="626"/>
      <c r="JO54" s="626"/>
      <c r="JP54" s="626"/>
      <c r="JQ54" s="633"/>
      <c r="JR54" s="626"/>
      <c r="JS54" s="626"/>
      <c r="JT54" s="626"/>
      <c r="JU54" s="626"/>
      <c r="JV54" s="626"/>
      <c r="JW54" s="626"/>
      <c r="JX54" s="633"/>
      <c r="JY54" s="626"/>
      <c r="JZ54" s="626"/>
      <c r="KA54" s="626"/>
      <c r="KB54" s="626"/>
      <c r="KC54" s="626"/>
      <c r="KD54" s="626"/>
      <c r="KE54" s="633"/>
      <c r="KF54" s="626"/>
      <c r="KG54" s="626"/>
      <c r="KH54" s="626"/>
      <c r="KI54" s="626"/>
      <c r="KJ54" s="626"/>
      <c r="KK54" s="628"/>
      <c r="KL54" s="633"/>
      <c r="KM54" s="626"/>
      <c r="KN54" s="626"/>
      <c r="KO54" s="626"/>
      <c r="KP54" s="626"/>
      <c r="KQ54" s="626"/>
      <c r="KR54" s="626"/>
      <c r="KS54" s="633"/>
      <c r="KT54" s="626"/>
      <c r="KU54" s="626"/>
      <c r="KV54" s="626"/>
      <c r="KW54" s="626"/>
      <c r="KX54" s="626"/>
      <c r="KY54" s="626"/>
      <c r="KZ54" s="633"/>
      <c r="LA54" s="626"/>
      <c r="LB54" s="626"/>
      <c r="LC54" s="626"/>
      <c r="LD54" s="626"/>
      <c r="LE54" s="626"/>
      <c r="LF54" s="626"/>
      <c r="LG54" s="633"/>
      <c r="LH54" s="626"/>
      <c r="LI54" s="626"/>
      <c r="LJ54" s="626"/>
      <c r="LK54" s="626"/>
      <c r="LL54" s="626"/>
      <c r="LM54" s="627"/>
      <c r="LN54" s="633"/>
      <c r="LO54" s="626"/>
      <c r="LP54" s="626"/>
      <c r="LQ54" s="626"/>
      <c r="LR54" s="626"/>
      <c r="LS54" s="626"/>
      <c r="LT54" s="626"/>
      <c r="LU54" s="633"/>
      <c r="LV54" s="626"/>
      <c r="LW54" s="626"/>
      <c r="LX54" s="626"/>
      <c r="LY54" s="626"/>
      <c r="LZ54" s="626"/>
      <c r="MA54" s="626"/>
      <c r="MB54" s="633"/>
      <c r="MC54" s="790"/>
      <c r="MD54" s="790"/>
      <c r="ME54" s="790"/>
      <c r="MF54" s="790"/>
      <c r="MG54" s="790"/>
      <c r="MH54" s="790"/>
      <c r="MI54" s="633"/>
      <c r="MJ54" s="626"/>
      <c r="MK54" s="626"/>
      <c r="ML54" s="626"/>
      <c r="MM54" s="626"/>
      <c r="MN54" s="626"/>
      <c r="MO54" s="626"/>
      <c r="MP54" s="633"/>
      <c r="MQ54" s="626"/>
      <c r="MR54" s="626"/>
      <c r="MS54" s="626"/>
      <c r="MT54" s="626"/>
    </row>
    <row r="55" spans="1:358" ht="22.8" hidden="1" customHeight="1" outlineLevel="1" thickTop="1" thickBot="1">
      <c r="A55" s="629">
        <v>1</v>
      </c>
      <c r="B55" s="629">
        <v>118</v>
      </c>
      <c r="C55" s="691" t="s">
        <v>727</v>
      </c>
      <c r="D55" s="721"/>
      <c r="E55" s="721" t="s">
        <v>686</v>
      </c>
      <c r="F55" s="631" t="s">
        <v>729</v>
      </c>
      <c r="G55" s="632">
        <f t="shared" si="3"/>
        <v>28</v>
      </c>
      <c r="H55" s="625"/>
      <c r="I55" s="626"/>
      <c r="J55" s="626"/>
      <c r="K55" s="626"/>
      <c r="L55" s="626"/>
      <c r="M55" s="626"/>
      <c r="N55" s="626"/>
      <c r="O55" s="626"/>
      <c r="P55" s="626"/>
      <c r="Q55" s="626"/>
      <c r="R55" s="626"/>
      <c r="S55" s="626"/>
      <c r="T55" s="626"/>
      <c r="U55" s="626"/>
      <c r="V55" s="626"/>
      <c r="W55" s="626"/>
      <c r="X55" s="626"/>
      <c r="Y55" s="626"/>
      <c r="Z55" s="626"/>
      <c r="AA55" s="626"/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AM55" s="626"/>
      <c r="AN55" s="626"/>
      <c r="AO55" s="626"/>
      <c r="AP55" s="626"/>
      <c r="AQ55" s="626"/>
      <c r="AR55" s="626"/>
      <c r="AS55" s="626"/>
      <c r="AT55" s="626"/>
      <c r="AU55" s="626"/>
      <c r="AV55" s="626"/>
      <c r="AW55" s="626"/>
      <c r="AX55" s="626"/>
      <c r="AY55" s="626"/>
      <c r="AZ55" s="626"/>
      <c r="BA55" s="626"/>
      <c r="BB55" s="626"/>
      <c r="BC55" s="626"/>
      <c r="BD55" s="626"/>
      <c r="BE55" s="626"/>
      <c r="BF55" s="626"/>
      <c r="BG55" s="626"/>
      <c r="BH55" s="626"/>
      <c r="BI55" s="626"/>
      <c r="BJ55" s="626"/>
      <c r="BK55" s="626"/>
      <c r="BL55" s="626"/>
      <c r="BM55" s="626"/>
      <c r="BN55" s="626"/>
      <c r="BO55" s="626"/>
      <c r="BP55" s="626"/>
      <c r="BQ55" s="626"/>
      <c r="BR55" s="626"/>
      <c r="BS55" s="626"/>
      <c r="BT55" s="626"/>
      <c r="BU55" s="626"/>
      <c r="BV55" s="626"/>
      <c r="BW55" s="626"/>
      <c r="BX55" s="626"/>
      <c r="BY55" s="626"/>
      <c r="BZ55" s="626"/>
      <c r="CA55" s="626"/>
      <c r="CB55" s="626"/>
      <c r="CC55" s="626"/>
      <c r="CD55" s="626"/>
      <c r="CE55" s="626"/>
      <c r="CF55" s="626"/>
      <c r="CG55" s="626"/>
      <c r="CH55" s="626"/>
      <c r="CI55" s="626"/>
      <c r="CJ55" s="626"/>
      <c r="CK55" s="626"/>
      <c r="CL55" s="626"/>
      <c r="CM55" s="626"/>
      <c r="CN55" s="626"/>
      <c r="CO55" s="626"/>
      <c r="CP55" s="626"/>
      <c r="CQ55" s="626"/>
      <c r="CR55" s="626"/>
      <c r="CS55" s="626"/>
      <c r="CT55" s="626"/>
      <c r="CU55" s="626"/>
      <c r="CV55" s="626"/>
      <c r="CW55" s="626"/>
      <c r="CX55" s="633"/>
      <c r="CY55" s="626"/>
      <c r="CZ55" s="626"/>
      <c r="DA55" s="626"/>
      <c r="DB55" s="626"/>
      <c r="DC55" s="626"/>
      <c r="DD55" s="626"/>
      <c r="DE55" s="633"/>
      <c r="DF55" s="626"/>
      <c r="DG55" s="626"/>
      <c r="DH55" s="626"/>
      <c r="DI55" s="626"/>
      <c r="DJ55" s="626"/>
      <c r="DK55" s="626"/>
      <c r="DL55" s="633"/>
      <c r="DM55" s="626"/>
      <c r="DN55" s="626"/>
      <c r="DO55" s="626"/>
      <c r="DP55" s="626"/>
      <c r="DQ55" s="626"/>
      <c r="DR55" s="626"/>
      <c r="DS55" s="633"/>
      <c r="DT55" s="626"/>
      <c r="DU55" s="626"/>
      <c r="DV55" s="626"/>
      <c r="DW55" s="626"/>
      <c r="DX55" s="626"/>
      <c r="DY55" s="626"/>
      <c r="DZ55" s="633"/>
      <c r="EA55" s="626"/>
      <c r="EB55" s="626"/>
      <c r="EC55" s="626"/>
      <c r="ED55" s="626"/>
      <c r="EE55" s="626"/>
      <c r="EF55" s="626"/>
      <c r="EG55" s="633"/>
      <c r="EH55" s="626"/>
      <c r="EI55" s="626"/>
      <c r="EJ55" s="626"/>
      <c r="EK55" s="626"/>
      <c r="EL55" s="626"/>
      <c r="EM55" s="626"/>
      <c r="EN55" s="633"/>
      <c r="EO55" s="626"/>
      <c r="EP55" s="626"/>
      <c r="EQ55" s="626"/>
      <c r="ER55" s="626"/>
      <c r="ES55" s="626"/>
      <c r="ET55" s="626"/>
      <c r="EU55" s="633"/>
      <c r="EV55" s="626"/>
      <c r="EW55" s="626"/>
      <c r="EX55" s="626"/>
      <c r="EY55" s="626"/>
      <c r="EZ55" s="626"/>
      <c r="FA55" s="626"/>
      <c r="FB55" s="633"/>
      <c r="FC55" s="626"/>
      <c r="FD55" s="626"/>
      <c r="FE55" s="626"/>
      <c r="FF55" s="626"/>
      <c r="FG55" s="626"/>
      <c r="FH55" s="626"/>
      <c r="FI55" s="633"/>
      <c r="FJ55" s="626"/>
      <c r="FK55" s="626"/>
      <c r="FL55" s="626"/>
      <c r="FM55" s="626"/>
      <c r="FN55" s="626"/>
      <c r="FO55" s="626"/>
      <c r="FP55" s="633"/>
      <c r="FQ55" s="626"/>
      <c r="FR55" s="626"/>
      <c r="FS55" s="626"/>
      <c r="FT55" s="626"/>
      <c r="FU55" s="627"/>
      <c r="FV55" s="625"/>
      <c r="FW55" s="633"/>
      <c r="FX55" s="626"/>
      <c r="FY55" s="626"/>
      <c r="FZ55" s="626"/>
      <c r="GA55" s="626"/>
      <c r="GB55" s="626"/>
      <c r="GC55" s="626"/>
      <c r="GD55" s="633"/>
      <c r="GE55" s="626"/>
      <c r="GF55" s="626"/>
      <c r="GG55" s="626"/>
      <c r="GH55" s="626"/>
      <c r="GI55" s="626"/>
      <c r="GJ55" s="626"/>
      <c r="GK55" s="633"/>
      <c r="GL55" s="626"/>
      <c r="GM55" s="626"/>
      <c r="GN55" s="626"/>
      <c r="GO55" s="626"/>
      <c r="GP55" s="626"/>
      <c r="GQ55" s="626"/>
      <c r="GR55" s="633"/>
      <c r="GS55" s="626"/>
      <c r="GT55" s="626"/>
      <c r="GU55" s="626"/>
      <c r="GV55" s="626"/>
      <c r="GW55" s="626"/>
      <c r="GX55" s="626"/>
      <c r="GY55" s="634"/>
      <c r="GZ55" s="722" t="s">
        <v>730</v>
      </c>
      <c r="HA55" s="626"/>
      <c r="HB55" s="626"/>
      <c r="HC55" s="626"/>
      <c r="HD55" s="626"/>
      <c r="HF55" s="633"/>
      <c r="HH55" s="626"/>
      <c r="HI55" s="626"/>
      <c r="HJ55" s="626"/>
      <c r="HK55" s="626"/>
      <c r="HM55" s="633"/>
      <c r="HN55" s="626"/>
      <c r="HO55" s="626"/>
      <c r="HP55" s="626"/>
      <c r="HQ55" s="626"/>
      <c r="HR55" s="626"/>
      <c r="HS55" s="626"/>
      <c r="HT55" s="633"/>
      <c r="HU55" s="626"/>
      <c r="HV55" s="626"/>
      <c r="HW55" s="626"/>
      <c r="HX55" s="626"/>
      <c r="HY55" s="626"/>
      <c r="HZ55" s="626">
        <v>28</v>
      </c>
      <c r="IA55" s="633"/>
      <c r="IB55" s="626"/>
      <c r="IC55" s="648"/>
      <c r="ID55" s="653"/>
      <c r="IE55" s="654"/>
      <c r="IF55" s="655"/>
      <c r="IG55" s="655"/>
      <c r="IH55" s="633"/>
      <c r="II55" s="626"/>
      <c r="IJ55" s="626"/>
      <c r="IK55" s="626"/>
      <c r="IL55" s="626"/>
      <c r="IM55" s="626"/>
      <c r="IN55" s="626"/>
      <c r="IO55" s="633"/>
      <c r="IP55" s="626"/>
      <c r="IQ55" s="626"/>
      <c r="IR55" s="626"/>
      <c r="IS55" s="626"/>
      <c r="IT55" s="626"/>
      <c r="IU55" s="626"/>
      <c r="IV55" s="633"/>
      <c r="IW55" s="626"/>
      <c r="IX55" s="626"/>
      <c r="IY55" s="626"/>
      <c r="IZ55" s="626"/>
      <c r="JA55" s="626"/>
      <c r="JB55" s="626"/>
      <c r="JC55" s="633"/>
      <c r="JD55" s="626"/>
      <c r="JE55" s="626"/>
      <c r="JF55" s="626"/>
      <c r="JG55" s="626"/>
      <c r="JH55" s="626"/>
      <c r="JI55" s="626"/>
      <c r="JJ55" s="633"/>
      <c r="JK55" s="626"/>
      <c r="JL55" s="626"/>
      <c r="JM55" s="626"/>
      <c r="JN55" s="626"/>
      <c r="JO55" s="626"/>
      <c r="JP55" s="626"/>
      <c r="JQ55" s="633"/>
      <c r="JR55" s="626"/>
      <c r="JS55" s="626"/>
      <c r="JT55" s="626"/>
      <c r="JU55" s="626"/>
      <c r="JV55" s="626"/>
      <c r="JW55" s="626"/>
      <c r="JX55" s="633"/>
      <c r="JY55" s="626"/>
      <c r="JZ55" s="626"/>
      <c r="KA55" s="626"/>
      <c r="KB55" s="626"/>
      <c r="KC55" s="626"/>
      <c r="KD55" s="626"/>
      <c r="KE55" s="633"/>
      <c r="KF55" s="626"/>
      <c r="KG55" s="626"/>
      <c r="KH55" s="626"/>
      <c r="KI55" s="626"/>
      <c r="KJ55" s="626"/>
      <c r="KK55" s="628"/>
      <c r="KL55" s="633"/>
      <c r="KM55" s="626"/>
      <c r="KN55" s="626"/>
      <c r="KO55" s="626"/>
      <c r="KP55" s="626"/>
      <c r="KQ55" s="626"/>
      <c r="KR55" s="626"/>
      <c r="KS55" s="633"/>
      <c r="KT55" s="626"/>
      <c r="KU55" s="626"/>
      <c r="KV55" s="626"/>
      <c r="KW55" s="626"/>
      <c r="KX55" s="626"/>
      <c r="KY55" s="626"/>
      <c r="KZ55" s="633"/>
      <c r="LA55" s="626"/>
      <c r="LB55" s="626"/>
      <c r="LC55" s="626"/>
      <c r="LD55" s="626"/>
      <c r="LE55" s="626"/>
      <c r="LF55" s="626"/>
      <c r="LG55" s="633"/>
      <c r="LH55" s="626"/>
      <c r="LI55" s="626"/>
      <c r="LJ55" s="626"/>
      <c r="LK55" s="626"/>
      <c r="LL55" s="626"/>
      <c r="LM55" s="627"/>
      <c r="LN55" s="633"/>
      <c r="LO55" s="626"/>
      <c r="LP55" s="626"/>
      <c r="LQ55" s="626"/>
      <c r="LR55" s="626"/>
      <c r="LS55" s="626"/>
      <c r="LT55" s="626"/>
      <c r="LU55" s="633"/>
      <c r="LV55" s="626"/>
      <c r="LW55" s="626"/>
      <c r="LX55" s="626"/>
      <c r="LY55" s="626"/>
      <c r="LZ55" s="626"/>
      <c r="MA55" s="626"/>
      <c r="MB55" s="633"/>
      <c r="MC55" s="790"/>
      <c r="MD55" s="790"/>
      <c r="ME55" s="790"/>
      <c r="MF55" s="790"/>
      <c r="MG55" s="790"/>
      <c r="MH55" s="790"/>
      <c r="MI55" s="633"/>
      <c r="MJ55" s="626"/>
      <c r="MK55" s="626"/>
      <c r="ML55" s="626"/>
      <c r="MM55" s="626"/>
      <c r="MN55" s="626"/>
      <c r="MO55" s="626"/>
      <c r="MP55" s="633"/>
      <c r="MQ55" s="626"/>
      <c r="MR55" s="626"/>
      <c r="MS55" s="626"/>
      <c r="MT55" s="626"/>
    </row>
    <row r="56" spans="1:358" ht="22.8" hidden="1" customHeight="1" outlineLevel="1" thickTop="1" thickBot="1">
      <c r="A56" s="629">
        <v>1</v>
      </c>
      <c r="B56" s="629"/>
      <c r="C56" s="629"/>
      <c r="D56" s="630"/>
      <c r="E56" s="630"/>
      <c r="F56" s="631" t="s">
        <v>648</v>
      </c>
      <c r="G56" s="632">
        <f t="shared" si="3"/>
        <v>30</v>
      </c>
      <c r="H56" s="625"/>
      <c r="I56" s="626"/>
      <c r="J56" s="626"/>
      <c r="K56" s="626"/>
      <c r="L56" s="626"/>
      <c r="M56" s="626"/>
      <c r="N56" s="626"/>
      <c r="O56" s="626"/>
      <c r="P56" s="626"/>
      <c r="Q56" s="626"/>
      <c r="R56" s="626"/>
      <c r="S56" s="626"/>
      <c r="T56" s="626"/>
      <c r="U56" s="626"/>
      <c r="V56" s="626"/>
      <c r="W56" s="626"/>
      <c r="X56" s="626"/>
      <c r="Y56" s="626"/>
      <c r="Z56" s="626"/>
      <c r="AA56" s="626"/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AM56" s="626"/>
      <c r="AN56" s="626"/>
      <c r="AO56" s="626"/>
      <c r="AP56" s="626"/>
      <c r="AQ56" s="626"/>
      <c r="AR56" s="626"/>
      <c r="AS56" s="626"/>
      <c r="AT56" s="626"/>
      <c r="AU56" s="626"/>
      <c r="AV56" s="626"/>
      <c r="AW56" s="626"/>
      <c r="AX56" s="626"/>
      <c r="AY56" s="626"/>
      <c r="AZ56" s="626"/>
      <c r="BA56" s="626"/>
      <c r="BB56" s="626"/>
      <c r="BC56" s="626"/>
      <c r="BD56" s="626"/>
      <c r="BE56" s="626"/>
      <c r="BF56" s="626"/>
      <c r="BG56" s="626"/>
      <c r="BH56" s="626"/>
      <c r="BI56" s="626"/>
      <c r="BJ56" s="626"/>
      <c r="BK56" s="626"/>
      <c r="BL56" s="626"/>
      <c r="BM56" s="626"/>
      <c r="BN56" s="626"/>
      <c r="BO56" s="626"/>
      <c r="BP56" s="626"/>
      <c r="BQ56" s="626"/>
      <c r="BR56" s="626"/>
      <c r="BS56" s="626"/>
      <c r="BT56" s="626"/>
      <c r="BU56" s="626"/>
      <c r="BV56" s="626"/>
      <c r="BW56" s="626"/>
      <c r="BX56" s="626"/>
      <c r="BY56" s="626"/>
      <c r="BZ56" s="626"/>
      <c r="CA56" s="626"/>
      <c r="CB56" s="626"/>
      <c r="CC56" s="626"/>
      <c r="CD56" s="626"/>
      <c r="CE56" s="626"/>
      <c r="CF56" s="626"/>
      <c r="CG56" s="626"/>
      <c r="CH56" s="626"/>
      <c r="CI56" s="626"/>
      <c r="CJ56" s="626"/>
      <c r="CK56" s="626"/>
      <c r="CL56" s="626"/>
      <c r="CM56" s="626"/>
      <c r="CN56" s="626"/>
      <c r="CO56" s="626"/>
      <c r="CP56" s="626"/>
      <c r="CQ56" s="626"/>
      <c r="CR56" s="626"/>
      <c r="CS56" s="626"/>
      <c r="CT56" s="626"/>
      <c r="CU56" s="626"/>
      <c r="CV56" s="626"/>
      <c r="CW56" s="626"/>
      <c r="CX56" s="633"/>
      <c r="CY56" s="626"/>
      <c r="CZ56" s="626"/>
      <c r="DA56" s="626"/>
      <c r="DB56" s="626"/>
      <c r="DC56" s="626"/>
      <c r="DD56" s="626"/>
      <c r="DE56" s="633"/>
      <c r="DF56" s="626"/>
      <c r="DG56" s="626"/>
      <c r="DH56" s="626"/>
      <c r="DI56" s="626"/>
      <c r="DJ56" s="626"/>
      <c r="DK56" s="626"/>
      <c r="DL56" s="633"/>
      <c r="DM56" s="626"/>
      <c r="DN56" s="626"/>
      <c r="DO56" s="626"/>
      <c r="DP56" s="626"/>
      <c r="DQ56" s="626"/>
      <c r="DR56" s="626"/>
      <c r="DS56" s="633"/>
      <c r="DT56" s="626"/>
      <c r="DU56" s="626"/>
      <c r="DV56" s="626"/>
      <c r="DW56" s="626"/>
      <c r="DX56" s="626"/>
      <c r="DY56" s="626"/>
      <c r="DZ56" s="633"/>
      <c r="EA56" s="626"/>
      <c r="EB56" s="626"/>
      <c r="EC56" s="626"/>
      <c r="ED56" s="626"/>
      <c r="EE56" s="626"/>
      <c r="EF56" s="626"/>
      <c r="EG56" s="633"/>
      <c r="EH56" s="626"/>
      <c r="EI56" s="626"/>
      <c r="EJ56" s="626"/>
      <c r="EK56" s="626"/>
      <c r="EL56" s="626"/>
      <c r="EM56" s="626"/>
      <c r="EN56" s="633"/>
      <c r="EO56" s="626"/>
      <c r="EP56" s="626"/>
      <c r="EQ56" s="626"/>
      <c r="ER56" s="626"/>
      <c r="ES56" s="626"/>
      <c r="ET56" s="626"/>
      <c r="EU56" s="633"/>
      <c r="EV56" s="626"/>
      <c r="EW56" s="626"/>
      <c r="EX56" s="626"/>
      <c r="EY56" s="626"/>
      <c r="EZ56" s="626"/>
      <c r="FA56" s="626"/>
      <c r="FB56" s="633"/>
      <c r="FC56" s="626"/>
      <c r="FD56" s="626"/>
      <c r="FE56" s="626"/>
      <c r="FF56" s="626"/>
      <c r="FG56" s="626"/>
      <c r="FH56" s="626"/>
      <c r="FI56" s="633"/>
      <c r="FJ56" s="626"/>
      <c r="FK56" s="626"/>
      <c r="FL56" s="626"/>
      <c r="FM56" s="626"/>
      <c r="FN56" s="626"/>
      <c r="FO56" s="626"/>
      <c r="FP56" s="633"/>
      <c r="FQ56" s="626"/>
      <c r="FR56" s="626"/>
      <c r="FS56" s="626"/>
      <c r="FT56" s="626"/>
      <c r="FU56" s="627"/>
      <c r="FV56" s="625"/>
      <c r="FW56" s="633"/>
      <c r="FX56" s="626"/>
      <c r="FY56" s="626"/>
      <c r="FZ56" s="626"/>
      <c r="GA56" s="626"/>
      <c r="GB56" s="626"/>
      <c r="GC56" s="626"/>
      <c r="GD56" s="633"/>
      <c r="GE56" s="626"/>
      <c r="GF56" s="626"/>
      <c r="GG56" s="626"/>
      <c r="GH56" s="626"/>
      <c r="GI56" s="626"/>
      <c r="GJ56" s="626"/>
      <c r="GK56" s="633"/>
      <c r="GL56" s="626"/>
      <c r="GM56" s="626"/>
      <c r="GN56" s="626"/>
      <c r="GO56" s="626"/>
      <c r="GP56" s="626"/>
      <c r="GQ56" s="626"/>
      <c r="GR56" s="633"/>
      <c r="GS56" s="626"/>
      <c r="GT56" s="626"/>
      <c r="GU56" s="626"/>
      <c r="GV56" s="626"/>
      <c r="GW56" s="626"/>
      <c r="GX56" s="626"/>
      <c r="GY56" s="634"/>
      <c r="GZ56" s="625"/>
      <c r="HA56" s="626"/>
      <c r="HB56" s="626"/>
      <c r="HC56" s="626"/>
      <c r="HD56" s="626"/>
      <c r="HE56" s="626"/>
      <c r="HF56" s="633"/>
      <c r="HG56" s="626"/>
      <c r="HH56" s="626"/>
      <c r="HI56" s="626"/>
      <c r="HJ56" s="626"/>
      <c r="HK56" s="626"/>
      <c r="HL56" s="626"/>
      <c r="HM56" s="633"/>
      <c r="HN56" s="626"/>
      <c r="HO56" s="626"/>
      <c r="HP56" s="626"/>
      <c r="HQ56" s="626"/>
      <c r="HR56" s="626"/>
      <c r="HS56" s="626"/>
      <c r="HT56" s="633"/>
      <c r="HU56" s="626"/>
      <c r="HV56" s="626"/>
      <c r="HW56" s="626"/>
      <c r="HX56" s="626"/>
      <c r="HY56" s="626"/>
      <c r="HZ56" s="626"/>
      <c r="IA56" s="633"/>
      <c r="IB56" s="626"/>
      <c r="IC56" s="648"/>
      <c r="ID56" s="653"/>
      <c r="IE56" s="654"/>
      <c r="IF56" s="655"/>
      <c r="IG56" s="655"/>
      <c r="IH56" s="633"/>
      <c r="II56" s="626"/>
      <c r="IJ56" s="626"/>
      <c r="IL56" s="626"/>
      <c r="IN56" s="626"/>
      <c r="IO56" s="633"/>
      <c r="IP56" s="626"/>
      <c r="IQ56" s="685">
        <v>2</v>
      </c>
      <c r="IR56" s="767">
        <v>28</v>
      </c>
      <c r="IS56" s="626"/>
      <c r="IT56" s="626"/>
      <c r="IU56" s="626"/>
      <c r="IV56" s="633"/>
      <c r="IW56" s="626"/>
      <c r="IX56" s="626"/>
      <c r="IY56" s="626"/>
      <c r="IZ56" s="626"/>
      <c r="JA56" s="626"/>
      <c r="JB56" s="626"/>
      <c r="JC56" s="633"/>
      <c r="JD56" s="626"/>
      <c r="JE56" s="626"/>
      <c r="JF56" s="626"/>
      <c r="JG56" s="626"/>
      <c r="JH56" s="626"/>
      <c r="JI56" s="626"/>
      <c r="JJ56" s="633"/>
      <c r="JK56" s="626"/>
      <c r="JL56" s="626"/>
      <c r="JM56" s="626"/>
      <c r="JN56" s="626"/>
      <c r="JO56" s="626"/>
      <c r="JP56" s="626"/>
      <c r="JQ56" s="633"/>
      <c r="JR56" s="626"/>
      <c r="JS56" s="626"/>
      <c r="JT56" s="626"/>
      <c r="JU56" s="626"/>
      <c r="JV56" s="626"/>
      <c r="JW56" s="626"/>
      <c r="JX56" s="633"/>
      <c r="JY56" s="626"/>
      <c r="JZ56" s="626"/>
      <c r="KA56" s="626"/>
      <c r="KB56" s="626"/>
      <c r="KC56" s="626"/>
      <c r="KD56" s="626"/>
      <c r="KE56" s="633"/>
      <c r="KF56" s="626"/>
      <c r="KG56" s="626"/>
      <c r="KH56" s="626"/>
      <c r="KI56" s="626"/>
      <c r="KJ56" s="626"/>
      <c r="KK56" s="628"/>
      <c r="KL56" s="633"/>
      <c r="KM56" s="626"/>
      <c r="KN56" s="626"/>
      <c r="KO56" s="626"/>
      <c r="KP56" s="626"/>
      <c r="KQ56" s="626"/>
      <c r="KR56" s="626"/>
      <c r="KS56" s="633"/>
      <c r="KT56" s="626"/>
      <c r="KU56" s="626"/>
      <c r="KV56" s="626"/>
      <c r="KW56" s="626"/>
      <c r="KX56" s="626"/>
      <c r="KY56" s="626"/>
      <c r="KZ56" s="633"/>
      <c r="LA56" s="626"/>
      <c r="LB56" s="626"/>
      <c r="LC56" s="626"/>
      <c r="LD56" s="626"/>
      <c r="LE56" s="626"/>
      <c r="LF56" s="626"/>
      <c r="LG56" s="633"/>
      <c r="LH56" s="626"/>
      <c r="LI56" s="626"/>
      <c r="LJ56" s="626"/>
      <c r="LK56" s="626"/>
      <c r="LL56" s="626"/>
      <c r="LM56" s="627"/>
      <c r="LN56" s="633"/>
      <c r="LO56" s="626"/>
      <c r="LP56" s="626"/>
      <c r="LQ56" s="626"/>
      <c r="LR56" s="626"/>
      <c r="LS56" s="626"/>
      <c r="LT56" s="626"/>
      <c r="LU56" s="633"/>
      <c r="LV56" s="626"/>
      <c r="LW56" s="626"/>
      <c r="LX56" s="626"/>
      <c r="LY56" s="626"/>
      <c r="LZ56" s="626"/>
      <c r="MA56" s="626"/>
      <c r="MB56" s="633"/>
      <c r="MC56" s="790"/>
      <c r="MD56" s="790"/>
      <c r="ME56" s="790"/>
      <c r="MF56" s="790"/>
      <c r="MG56" s="790"/>
      <c r="MH56" s="790"/>
      <c r="MI56" s="633"/>
      <c r="MJ56" s="626"/>
      <c r="MK56" s="626"/>
      <c r="ML56" s="626"/>
      <c r="MM56" s="626"/>
      <c r="MN56" s="626"/>
      <c r="MO56" s="626"/>
      <c r="MP56" s="633"/>
      <c r="MQ56" s="626"/>
      <c r="MR56" s="626"/>
      <c r="MS56" s="626"/>
      <c r="MT56" s="626"/>
    </row>
    <row r="57" spans="1:358" ht="22.8" hidden="1" customHeight="1" outlineLevel="1" thickTop="1" thickBot="1">
      <c r="A57" s="629">
        <v>1</v>
      </c>
      <c r="B57" s="629">
        <v>121</v>
      </c>
      <c r="C57" s="629">
        <v>30</v>
      </c>
      <c r="D57" s="639"/>
      <c r="E57" s="723" t="s">
        <v>649</v>
      </c>
      <c r="F57" s="631" t="s">
        <v>731</v>
      </c>
      <c r="G57" s="632">
        <f>SUM(H57:LP57)</f>
        <v>100</v>
      </c>
      <c r="H57" s="625"/>
      <c r="I57" s="626"/>
      <c r="J57" s="626"/>
      <c r="K57" s="626"/>
      <c r="L57" s="626"/>
      <c r="M57" s="626"/>
      <c r="N57" s="626"/>
      <c r="O57" s="626"/>
      <c r="P57" s="626"/>
      <c r="Q57" s="626"/>
      <c r="R57" s="626"/>
      <c r="S57" s="626"/>
      <c r="T57" s="626"/>
      <c r="U57" s="626"/>
      <c r="V57" s="626"/>
      <c r="W57" s="626"/>
      <c r="X57" s="626"/>
      <c r="Y57" s="626"/>
      <c r="Z57" s="626"/>
      <c r="AA57" s="626"/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AM57" s="626"/>
      <c r="AN57" s="626"/>
      <c r="AO57" s="626"/>
      <c r="AP57" s="626"/>
      <c r="AQ57" s="626"/>
      <c r="AR57" s="626"/>
      <c r="AS57" s="626"/>
      <c r="AT57" s="626"/>
      <c r="AU57" s="626"/>
      <c r="AV57" s="626"/>
      <c r="AW57" s="626"/>
      <c r="AX57" s="626"/>
      <c r="AY57" s="626"/>
      <c r="AZ57" s="626"/>
      <c r="BA57" s="626"/>
      <c r="BB57" s="626"/>
      <c r="BC57" s="626"/>
      <c r="BD57" s="626"/>
      <c r="BE57" s="626"/>
      <c r="BF57" s="626"/>
      <c r="BG57" s="626"/>
      <c r="BH57" s="626"/>
      <c r="BI57" s="626"/>
      <c r="BJ57" s="626"/>
      <c r="BK57" s="626"/>
      <c r="BL57" s="626"/>
      <c r="BM57" s="626"/>
      <c r="BN57" s="626"/>
      <c r="BO57" s="626"/>
      <c r="BP57" s="626"/>
      <c r="BQ57" s="626"/>
      <c r="BR57" s="626"/>
      <c r="BS57" s="626"/>
      <c r="BT57" s="626"/>
      <c r="BU57" s="626"/>
      <c r="BV57" s="626"/>
      <c r="BW57" s="626"/>
      <c r="BX57" s="626"/>
      <c r="BY57" s="626"/>
      <c r="BZ57" s="626"/>
      <c r="CA57" s="626"/>
      <c r="CB57" s="626"/>
      <c r="CC57" s="626"/>
      <c r="CD57" s="626"/>
      <c r="CE57" s="626"/>
      <c r="CF57" s="626"/>
      <c r="CG57" s="626"/>
      <c r="CH57" s="626"/>
      <c r="CI57" s="626"/>
      <c r="CJ57" s="626"/>
      <c r="CK57" s="626"/>
      <c r="CL57" s="626"/>
      <c r="CM57" s="626"/>
      <c r="CN57" s="626"/>
      <c r="CO57" s="626"/>
      <c r="CP57" s="626"/>
      <c r="CQ57" s="626"/>
      <c r="CR57" s="626"/>
      <c r="CS57" s="626"/>
      <c r="CT57" s="626"/>
      <c r="CU57" s="626"/>
      <c r="CV57" s="626"/>
      <c r="CW57" s="626"/>
      <c r="CX57" s="633"/>
      <c r="CY57" s="626"/>
      <c r="CZ57" s="626"/>
      <c r="DA57" s="626"/>
      <c r="DB57" s="626"/>
      <c r="DC57" s="626"/>
      <c r="DD57" s="626"/>
      <c r="DE57" s="633"/>
      <c r="DF57" s="626"/>
      <c r="DG57" s="626"/>
      <c r="DH57" s="626"/>
      <c r="DI57" s="626"/>
      <c r="DJ57" s="626"/>
      <c r="DK57" s="626"/>
      <c r="DL57" s="633"/>
      <c r="DM57" s="626"/>
      <c r="DN57" s="626"/>
      <c r="DO57" s="626"/>
      <c r="DP57" s="626"/>
      <c r="DQ57" s="626"/>
      <c r="DR57" s="626"/>
      <c r="DS57" s="633"/>
      <c r="DT57" s="626"/>
      <c r="DU57" s="626"/>
      <c r="DV57" s="626"/>
      <c r="DW57" s="626"/>
      <c r="DX57" s="626"/>
      <c r="DY57" s="626"/>
      <c r="DZ57" s="633"/>
      <c r="EA57" s="626"/>
      <c r="EB57" s="626"/>
      <c r="EC57" s="626"/>
      <c r="ED57" s="626"/>
      <c r="EE57" s="626"/>
      <c r="EF57" s="626"/>
      <c r="EG57" s="633"/>
      <c r="EH57" s="626"/>
      <c r="EI57" s="626"/>
      <c r="EJ57" s="626"/>
      <c r="EK57" s="626"/>
      <c r="EL57" s="626"/>
      <c r="EM57" s="626"/>
      <c r="EN57" s="633"/>
      <c r="EO57" s="626"/>
      <c r="EP57" s="626"/>
      <c r="EQ57" s="626"/>
      <c r="ER57" s="626"/>
      <c r="ES57" s="626"/>
      <c r="ET57" s="626"/>
      <c r="EU57" s="633"/>
      <c r="EV57" s="626"/>
      <c r="EW57" s="626"/>
      <c r="EX57" s="626"/>
      <c r="EY57" s="626"/>
      <c r="EZ57" s="626"/>
      <c r="FA57" s="626"/>
      <c r="FB57" s="633"/>
      <c r="FC57" s="626"/>
      <c r="FD57" s="626"/>
      <c r="FE57" s="626"/>
      <c r="FF57" s="626"/>
      <c r="FG57" s="626"/>
      <c r="FH57" s="626"/>
      <c r="FI57" s="633"/>
      <c r="FJ57" s="626"/>
      <c r="FK57" s="626"/>
      <c r="FL57" s="626"/>
      <c r="FM57" s="626"/>
      <c r="FN57" s="626"/>
      <c r="FO57" s="626"/>
      <c r="FP57" s="633"/>
      <c r="FQ57" s="626"/>
      <c r="FR57" s="626"/>
      <c r="FS57" s="626"/>
      <c r="FT57" s="626"/>
      <c r="FU57" s="627"/>
      <c r="FV57" s="625"/>
      <c r="FW57" s="633"/>
      <c r="FX57" s="626"/>
      <c r="FY57" s="626"/>
      <c r="FZ57" s="626"/>
      <c r="GA57" s="626"/>
      <c r="GB57" s="626"/>
      <c r="GC57" s="626"/>
      <c r="GD57" s="633"/>
      <c r="GE57" s="626"/>
      <c r="GF57" s="626"/>
      <c r="GG57" s="626"/>
      <c r="GH57" s="626"/>
      <c r="GI57" s="626"/>
      <c r="GJ57" s="626"/>
      <c r="GK57" s="633"/>
      <c r="GL57" s="626"/>
      <c r="GM57" s="626"/>
      <c r="GN57" s="626"/>
      <c r="GO57" s="626"/>
      <c r="GP57" s="626"/>
      <c r="GQ57" s="626"/>
      <c r="GR57" s="633"/>
      <c r="GS57" s="626"/>
      <c r="GT57" s="626"/>
      <c r="GU57" s="626"/>
      <c r="GV57" s="626"/>
      <c r="GW57" s="626"/>
      <c r="GX57" s="626"/>
      <c r="GY57" s="634"/>
      <c r="GZ57" s="625"/>
      <c r="HA57" s="626"/>
      <c r="HB57" s="626"/>
      <c r="HC57" s="626"/>
      <c r="HD57" s="626"/>
      <c r="HE57" s="626"/>
      <c r="HF57" s="633"/>
      <c r="HG57" s="626"/>
      <c r="HH57" s="626"/>
      <c r="HI57" s="626"/>
      <c r="HJ57" s="626"/>
      <c r="HK57" s="626"/>
      <c r="HM57" s="633"/>
      <c r="HN57" s="626"/>
      <c r="HO57" s="626"/>
      <c r="HP57" s="626"/>
      <c r="HQ57" s="626"/>
      <c r="HR57" s="626"/>
      <c r="HS57" s="626"/>
      <c r="HT57" s="633"/>
      <c r="HU57" s="626"/>
      <c r="HV57" s="626"/>
      <c r="HW57" s="626"/>
      <c r="HX57" s="626"/>
      <c r="HY57" s="626"/>
      <c r="HZ57" s="626"/>
      <c r="IA57" s="633"/>
      <c r="IB57" s="626"/>
      <c r="IC57" s="626"/>
      <c r="ID57" s="653"/>
      <c r="IE57" s="654"/>
      <c r="IF57" s="655"/>
      <c r="IG57" s="655"/>
      <c r="IH57" s="633"/>
      <c r="II57" s="626"/>
      <c r="IJ57" s="626"/>
      <c r="IK57" s="643">
        <v>0</v>
      </c>
      <c r="IL57" s="643">
        <v>8</v>
      </c>
      <c r="IM57" s="643">
        <v>32</v>
      </c>
      <c r="IN57" s="643">
        <v>33</v>
      </c>
      <c r="IO57" s="633"/>
      <c r="IP57" s="643">
        <v>27</v>
      </c>
      <c r="IQ57" s="626"/>
      <c r="IR57" s="626"/>
      <c r="IS57" s="626"/>
      <c r="IT57" s="626"/>
      <c r="IU57" s="626"/>
      <c r="IV57" s="633"/>
      <c r="IW57" s="626"/>
      <c r="IX57" s="626"/>
      <c r="IY57" s="626"/>
      <c r="IZ57" s="626"/>
      <c r="JA57" s="626"/>
      <c r="JB57" s="626"/>
      <c r="JC57" s="633"/>
      <c r="JD57" s="626"/>
      <c r="JE57" s="626"/>
      <c r="JF57" s="626"/>
      <c r="JG57" s="626"/>
      <c r="JH57" s="643"/>
      <c r="JI57" s="626"/>
      <c r="JJ57" s="633"/>
      <c r="JK57" s="626"/>
      <c r="JL57" s="626"/>
      <c r="JM57" s="626"/>
      <c r="JN57" s="626"/>
      <c r="JO57" s="626"/>
      <c r="JP57" s="626"/>
      <c r="JQ57" s="633"/>
      <c r="JR57" s="626"/>
      <c r="JS57" s="626"/>
      <c r="JT57" s="626"/>
      <c r="JU57" s="626"/>
      <c r="JV57" s="626"/>
      <c r="JW57" s="626"/>
      <c r="JX57" s="633"/>
      <c r="JY57" s="626"/>
      <c r="JZ57" s="626"/>
      <c r="KA57" s="626"/>
      <c r="KB57" s="626"/>
      <c r="KC57" s="626"/>
      <c r="KD57" s="626"/>
      <c r="KE57" s="633"/>
      <c r="KF57" s="626"/>
      <c r="KG57" s="626"/>
      <c r="KH57" s="626"/>
      <c r="KI57" s="626"/>
      <c r="KJ57" s="626"/>
      <c r="KK57" s="628"/>
      <c r="KL57" s="633"/>
      <c r="KM57" s="626"/>
      <c r="KN57" s="626"/>
      <c r="KO57" s="626"/>
      <c r="KP57" s="626"/>
      <c r="KQ57" s="626"/>
      <c r="KR57" s="626"/>
      <c r="KS57" s="633"/>
      <c r="KT57" s="626"/>
      <c r="KU57" s="626"/>
      <c r="KV57" s="626"/>
      <c r="KW57" s="626"/>
      <c r="KX57" s="626"/>
      <c r="KY57" s="626"/>
      <c r="KZ57" s="633"/>
      <c r="LA57" s="626"/>
      <c r="LB57" s="626"/>
      <c r="LC57" s="626"/>
      <c r="LD57" s="626"/>
      <c r="LE57" s="626"/>
      <c r="LF57" s="626"/>
      <c r="LG57" s="633"/>
      <c r="LH57" s="626"/>
      <c r="LI57" s="626"/>
      <c r="LJ57" s="626"/>
      <c r="LK57" s="626"/>
      <c r="LL57" s="626"/>
      <c r="LM57" s="627"/>
      <c r="LN57" s="633"/>
      <c r="LO57" s="626"/>
      <c r="LP57" s="626"/>
      <c r="LQ57" s="626"/>
      <c r="LR57" s="626"/>
      <c r="LS57" s="626"/>
      <c r="LT57" s="626"/>
      <c r="LU57" s="633"/>
      <c r="LV57" s="626"/>
      <c r="LW57" s="626"/>
      <c r="LX57" s="626"/>
      <c r="LY57" s="626"/>
      <c r="LZ57" s="626"/>
      <c r="MA57" s="626"/>
      <c r="MB57" s="633"/>
      <c r="MC57" s="790"/>
      <c r="MD57" s="790"/>
      <c r="ME57" s="790"/>
      <c r="MF57" s="790"/>
      <c r="MG57" s="790"/>
      <c r="MH57" s="790"/>
      <c r="MI57" s="633"/>
      <c r="MJ57" s="626"/>
      <c r="MK57" s="626"/>
      <c r="ML57" s="626"/>
      <c r="MM57" s="626"/>
      <c r="MN57" s="626"/>
      <c r="MO57" s="626"/>
      <c r="MP57" s="633"/>
      <c r="MQ57" s="626"/>
      <c r="MR57" s="626"/>
      <c r="MS57" s="626"/>
      <c r="MT57" s="626"/>
    </row>
    <row r="58" spans="1:358" ht="22.8" hidden="1" customHeight="1" outlineLevel="1" thickTop="1" thickBot="1">
      <c r="A58" s="629">
        <v>1</v>
      </c>
      <c r="B58" s="629"/>
      <c r="C58" s="629"/>
      <c r="D58" s="630"/>
      <c r="E58" s="630"/>
      <c r="F58" s="631" t="s">
        <v>648</v>
      </c>
      <c r="G58" s="632">
        <f>SUM(H58:LP58)</f>
        <v>104</v>
      </c>
      <c r="H58" s="625"/>
      <c r="I58" s="626"/>
      <c r="J58" s="626"/>
      <c r="K58" s="626"/>
      <c r="L58" s="626"/>
      <c r="M58" s="626"/>
      <c r="N58" s="626"/>
      <c r="O58" s="626"/>
      <c r="P58" s="626"/>
      <c r="Q58" s="626"/>
      <c r="R58" s="626"/>
      <c r="S58" s="626"/>
      <c r="T58" s="626"/>
      <c r="U58" s="626"/>
      <c r="V58" s="626"/>
      <c r="W58" s="626"/>
      <c r="X58" s="626"/>
      <c r="Y58" s="626"/>
      <c r="Z58" s="626"/>
      <c r="AA58" s="626"/>
      <c r="AB58" s="626"/>
      <c r="AC58" s="626"/>
      <c r="AD58" s="626"/>
      <c r="AE58" s="626"/>
      <c r="AF58" s="626"/>
      <c r="AG58" s="626"/>
      <c r="AH58" s="626"/>
      <c r="AI58" s="626"/>
      <c r="AJ58" s="626"/>
      <c r="AK58" s="626"/>
      <c r="AL58" s="626"/>
      <c r="AM58" s="626"/>
      <c r="AN58" s="626"/>
      <c r="AO58" s="626"/>
      <c r="AP58" s="626"/>
      <c r="AQ58" s="626"/>
      <c r="AR58" s="626"/>
      <c r="AS58" s="626"/>
      <c r="AT58" s="626"/>
      <c r="AU58" s="626"/>
      <c r="AV58" s="626"/>
      <c r="AW58" s="626"/>
      <c r="AX58" s="626"/>
      <c r="AY58" s="626"/>
      <c r="AZ58" s="626"/>
      <c r="BA58" s="626"/>
      <c r="BB58" s="626"/>
      <c r="BC58" s="626"/>
      <c r="BD58" s="626"/>
      <c r="BE58" s="626"/>
      <c r="BF58" s="626"/>
      <c r="BG58" s="626"/>
      <c r="BH58" s="626"/>
      <c r="BI58" s="626"/>
      <c r="BJ58" s="626"/>
      <c r="BK58" s="626"/>
      <c r="BL58" s="626"/>
      <c r="BM58" s="626"/>
      <c r="BN58" s="626"/>
      <c r="BO58" s="626"/>
      <c r="BP58" s="626"/>
      <c r="BQ58" s="626"/>
      <c r="BR58" s="626"/>
      <c r="BS58" s="626"/>
      <c r="BT58" s="626"/>
      <c r="BU58" s="626"/>
      <c r="BV58" s="626"/>
      <c r="BW58" s="626"/>
      <c r="BX58" s="626"/>
      <c r="BY58" s="626"/>
      <c r="BZ58" s="626"/>
      <c r="CA58" s="626"/>
      <c r="CB58" s="626"/>
      <c r="CC58" s="626"/>
      <c r="CD58" s="626"/>
      <c r="CE58" s="626"/>
      <c r="CF58" s="626"/>
      <c r="CG58" s="626"/>
      <c r="CH58" s="626"/>
      <c r="CI58" s="626"/>
      <c r="CJ58" s="626"/>
      <c r="CK58" s="626"/>
      <c r="CL58" s="626"/>
      <c r="CM58" s="626"/>
      <c r="CN58" s="626"/>
      <c r="CO58" s="626"/>
      <c r="CP58" s="626"/>
      <c r="CQ58" s="626"/>
      <c r="CR58" s="626"/>
      <c r="CS58" s="626"/>
      <c r="CT58" s="626"/>
      <c r="CU58" s="626"/>
      <c r="CV58" s="626"/>
      <c r="CW58" s="626"/>
      <c r="CX58" s="633"/>
      <c r="CY58" s="626"/>
      <c r="CZ58" s="626"/>
      <c r="DA58" s="626"/>
      <c r="DB58" s="626"/>
      <c r="DC58" s="626"/>
      <c r="DD58" s="626"/>
      <c r="DE58" s="633"/>
      <c r="DF58" s="626"/>
      <c r="DG58" s="626"/>
      <c r="DH58" s="626"/>
      <c r="DI58" s="626"/>
      <c r="DJ58" s="626"/>
      <c r="DK58" s="626"/>
      <c r="DL58" s="633"/>
      <c r="DM58" s="626"/>
      <c r="DN58" s="626"/>
      <c r="DO58" s="626"/>
      <c r="DP58" s="626"/>
      <c r="DQ58" s="626"/>
      <c r="DR58" s="626"/>
      <c r="DS58" s="633"/>
      <c r="DT58" s="626"/>
      <c r="DU58" s="626"/>
      <c r="DV58" s="626"/>
      <c r="DW58" s="626"/>
      <c r="DX58" s="626"/>
      <c r="DY58" s="626"/>
      <c r="DZ58" s="633"/>
      <c r="EA58" s="626"/>
      <c r="EB58" s="626"/>
      <c r="EC58" s="626"/>
      <c r="ED58" s="626"/>
      <c r="EE58" s="626"/>
      <c r="EF58" s="626"/>
      <c r="EG58" s="633"/>
      <c r="EH58" s="626"/>
      <c r="EI58" s="626"/>
      <c r="EJ58" s="626"/>
      <c r="EK58" s="626"/>
      <c r="EL58" s="626"/>
      <c r="EM58" s="626"/>
      <c r="EN58" s="633"/>
      <c r="EO58" s="626"/>
      <c r="EP58" s="626"/>
      <c r="EQ58" s="626"/>
      <c r="ER58" s="626"/>
      <c r="ES58" s="626"/>
      <c r="ET58" s="626"/>
      <c r="EU58" s="633"/>
      <c r="EV58" s="626"/>
      <c r="EW58" s="626"/>
      <c r="EX58" s="626"/>
      <c r="EY58" s="626"/>
      <c r="EZ58" s="626"/>
      <c r="FA58" s="626"/>
      <c r="FB58" s="633"/>
      <c r="FC58" s="626"/>
      <c r="FD58" s="626"/>
      <c r="FE58" s="626"/>
      <c r="FF58" s="626"/>
      <c r="FG58" s="626"/>
      <c r="FH58" s="626"/>
      <c r="FI58" s="633"/>
      <c r="FJ58" s="626"/>
      <c r="FK58" s="626"/>
      <c r="FL58" s="626"/>
      <c r="FM58" s="626"/>
      <c r="FN58" s="626"/>
      <c r="FO58" s="626"/>
      <c r="FP58" s="633"/>
      <c r="FQ58" s="626"/>
      <c r="FR58" s="626"/>
      <c r="FS58" s="626"/>
      <c r="FT58" s="626"/>
      <c r="FU58" s="627"/>
      <c r="FV58" s="625"/>
      <c r="FW58" s="633"/>
      <c r="FX58" s="626"/>
      <c r="FY58" s="626"/>
      <c r="FZ58" s="626"/>
      <c r="GA58" s="626"/>
      <c r="GB58" s="626"/>
      <c r="GC58" s="626"/>
      <c r="GD58" s="633"/>
      <c r="GE58" s="626"/>
      <c r="GF58" s="626"/>
      <c r="GG58" s="626"/>
      <c r="GH58" s="626"/>
      <c r="GI58" s="626"/>
      <c r="GJ58" s="626"/>
      <c r="GK58" s="633"/>
      <c r="GL58" s="626"/>
      <c r="GM58" s="626"/>
      <c r="GN58" s="626"/>
      <c r="GO58" s="626"/>
      <c r="GP58" s="626"/>
      <c r="GQ58" s="626"/>
      <c r="GR58" s="633"/>
      <c r="GS58" s="626"/>
      <c r="GT58" s="626"/>
      <c r="GU58" s="626"/>
      <c r="GV58" s="626"/>
      <c r="GW58" s="626"/>
      <c r="GX58" s="626"/>
      <c r="GY58" s="634"/>
      <c r="GZ58" s="625"/>
      <c r="HA58" s="626"/>
      <c r="HB58" s="626"/>
      <c r="HC58" s="626"/>
      <c r="HD58" s="626"/>
      <c r="HE58" s="626"/>
      <c r="HF58" s="633"/>
      <c r="HG58" s="626"/>
      <c r="HH58" s="626"/>
      <c r="HI58" s="626"/>
      <c r="HJ58" s="626"/>
      <c r="HK58" s="626"/>
      <c r="HL58" s="626"/>
      <c r="HM58" s="633"/>
      <c r="HN58" s="626"/>
      <c r="HO58" s="626"/>
      <c r="HP58" s="626"/>
      <c r="HQ58" s="626"/>
      <c r="HR58" s="626"/>
      <c r="HS58" s="626"/>
      <c r="HT58" s="633"/>
      <c r="HU58" s="626"/>
      <c r="HV58" s="626"/>
      <c r="HW58" s="626"/>
      <c r="HX58" s="626"/>
      <c r="HY58" s="626"/>
      <c r="HZ58" s="626"/>
      <c r="IA58" s="633"/>
      <c r="IB58" s="648"/>
      <c r="IC58" s="648"/>
      <c r="ID58" s="653"/>
      <c r="IE58" s="654"/>
      <c r="IF58" s="655"/>
      <c r="IG58" s="655"/>
      <c r="IH58" s="633"/>
      <c r="II58" s="626"/>
      <c r="IJ58" s="626"/>
      <c r="IK58" s="626"/>
      <c r="IL58" s="626"/>
      <c r="IM58" s="626"/>
      <c r="IN58" s="626"/>
      <c r="IO58" s="665"/>
      <c r="IP58" s="626"/>
      <c r="IQ58" s="626"/>
      <c r="IR58" s="626"/>
      <c r="IS58" s="626"/>
      <c r="IT58" s="626"/>
      <c r="IU58" s="626"/>
      <c r="IV58" s="633"/>
      <c r="IW58" s="685">
        <v>5</v>
      </c>
      <c r="IX58" s="767">
        <v>60</v>
      </c>
      <c r="IY58" s="626"/>
      <c r="IZ58" s="626"/>
      <c r="JA58" s="626"/>
      <c r="JB58" s="626"/>
      <c r="JC58" s="633"/>
      <c r="JE58" s="626"/>
      <c r="JF58" s="685">
        <v>3</v>
      </c>
      <c r="JG58" s="767">
        <v>36</v>
      </c>
      <c r="JH58" s="643"/>
      <c r="JI58" s="626"/>
      <c r="JJ58" s="633"/>
      <c r="JK58" s="626"/>
      <c r="JL58" s="626"/>
      <c r="JM58" s="626"/>
      <c r="JN58" s="626"/>
      <c r="JO58" s="626"/>
      <c r="JP58" s="626"/>
      <c r="JQ58" s="633"/>
      <c r="JR58" s="626"/>
      <c r="JS58" s="626"/>
      <c r="JT58" s="626"/>
      <c r="JU58" s="626"/>
      <c r="JV58" s="626"/>
      <c r="JW58" s="626"/>
      <c r="JX58" s="633"/>
      <c r="JY58" s="626"/>
      <c r="JZ58" s="626"/>
      <c r="KA58" s="626"/>
      <c r="KB58" s="626"/>
      <c r="KC58" s="626"/>
      <c r="KD58" s="626"/>
      <c r="KE58" s="633"/>
      <c r="KF58" s="626"/>
      <c r="KG58" s="626"/>
      <c r="KH58" s="626"/>
      <c r="KI58" s="626"/>
      <c r="KJ58" s="626"/>
      <c r="KK58" s="628"/>
      <c r="KL58" s="633"/>
      <c r="KM58" s="626"/>
      <c r="KN58" s="626"/>
      <c r="KO58" s="626"/>
      <c r="KP58" s="626"/>
      <c r="KQ58" s="626"/>
      <c r="KR58" s="626"/>
      <c r="KS58" s="633"/>
      <c r="KT58" s="626"/>
      <c r="KU58" s="626"/>
      <c r="KV58" s="626"/>
      <c r="KW58" s="626"/>
      <c r="KX58" s="626"/>
      <c r="KY58" s="626"/>
      <c r="KZ58" s="633"/>
      <c r="LA58" s="626"/>
      <c r="LB58" s="626"/>
      <c r="LC58" s="626"/>
      <c r="LD58" s="626"/>
      <c r="LE58" s="626"/>
      <c r="LF58" s="626"/>
      <c r="LG58" s="633"/>
      <c r="LH58" s="626"/>
      <c r="LI58" s="626"/>
      <c r="LJ58" s="626"/>
      <c r="LK58" s="626"/>
      <c r="LL58" s="626"/>
      <c r="LM58" s="627"/>
      <c r="LN58" s="633"/>
      <c r="LO58" s="626"/>
      <c r="LP58" s="626"/>
      <c r="LQ58" s="626"/>
      <c r="LR58" s="626"/>
      <c r="LS58" s="626"/>
      <c r="LT58" s="626"/>
      <c r="LU58" s="633"/>
      <c r="LV58" s="626"/>
      <c r="LW58" s="626"/>
      <c r="LX58" s="626"/>
      <c r="LY58" s="626"/>
      <c r="LZ58" s="626"/>
      <c r="MA58" s="626"/>
      <c r="MB58" s="633"/>
      <c r="MC58" s="790"/>
      <c r="MD58" s="790"/>
      <c r="ME58" s="790"/>
      <c r="MF58" s="790"/>
      <c r="MG58" s="790"/>
      <c r="MH58" s="790"/>
      <c r="MI58" s="633"/>
      <c r="MJ58" s="626"/>
      <c r="MK58" s="626"/>
      <c r="ML58" s="626"/>
      <c r="MM58" s="626"/>
      <c r="MN58" s="626"/>
      <c r="MO58" s="626"/>
      <c r="MP58" s="633"/>
      <c r="MQ58" s="626"/>
      <c r="MR58" s="626"/>
      <c r="MS58" s="626"/>
      <c r="MT58" s="626"/>
    </row>
    <row r="59" spans="1:358" ht="22.8" hidden="1" customHeight="1" outlineLevel="1" thickTop="1" thickBot="1">
      <c r="A59" s="629">
        <v>1</v>
      </c>
      <c r="B59" s="629">
        <v>123</v>
      </c>
      <c r="C59" s="629">
        <v>30</v>
      </c>
      <c r="D59" s="630"/>
      <c r="E59" s="630" t="s">
        <v>649</v>
      </c>
      <c r="F59" s="631" t="s">
        <v>732</v>
      </c>
      <c r="G59" s="632">
        <f>SUM(H59:LP59)</f>
        <v>160</v>
      </c>
      <c r="H59" s="625"/>
      <c r="I59" s="626"/>
      <c r="J59" s="626"/>
      <c r="K59" s="626"/>
      <c r="L59" s="626"/>
      <c r="M59" s="626"/>
      <c r="N59" s="626"/>
      <c r="O59" s="626"/>
      <c r="P59" s="626"/>
      <c r="Q59" s="626"/>
      <c r="R59" s="626"/>
      <c r="S59" s="626"/>
      <c r="T59" s="626"/>
      <c r="U59" s="626"/>
      <c r="V59" s="626"/>
      <c r="W59" s="626"/>
      <c r="X59" s="626"/>
      <c r="Y59" s="626"/>
      <c r="Z59" s="626"/>
      <c r="AA59" s="626"/>
      <c r="AB59" s="626"/>
      <c r="AC59" s="626"/>
      <c r="AD59" s="626"/>
      <c r="AE59" s="626"/>
      <c r="AF59" s="626"/>
      <c r="AG59" s="626"/>
      <c r="AH59" s="626"/>
      <c r="AI59" s="626"/>
      <c r="AJ59" s="626"/>
      <c r="AK59" s="626"/>
      <c r="AL59" s="626"/>
      <c r="AM59" s="626"/>
      <c r="AN59" s="626"/>
      <c r="AO59" s="626"/>
      <c r="AP59" s="626"/>
      <c r="AQ59" s="626"/>
      <c r="AR59" s="626"/>
      <c r="AS59" s="626"/>
      <c r="AT59" s="626"/>
      <c r="AU59" s="626"/>
      <c r="AV59" s="626"/>
      <c r="AW59" s="626"/>
      <c r="AX59" s="626"/>
      <c r="AY59" s="626"/>
      <c r="AZ59" s="626"/>
      <c r="BA59" s="626"/>
      <c r="BB59" s="626"/>
      <c r="BC59" s="626"/>
      <c r="BD59" s="626"/>
      <c r="BE59" s="626"/>
      <c r="BF59" s="626"/>
      <c r="BG59" s="626"/>
      <c r="BH59" s="626"/>
      <c r="BI59" s="626"/>
      <c r="BJ59" s="626"/>
      <c r="BK59" s="626"/>
      <c r="BL59" s="626"/>
      <c r="BM59" s="626"/>
      <c r="BN59" s="626"/>
      <c r="BO59" s="626"/>
      <c r="BP59" s="626"/>
      <c r="BQ59" s="626"/>
      <c r="BR59" s="626"/>
      <c r="BS59" s="626"/>
      <c r="BT59" s="657"/>
      <c r="BU59" s="626"/>
      <c r="BV59" s="626"/>
      <c r="BW59" s="626"/>
      <c r="BX59" s="626"/>
      <c r="BY59" s="626"/>
      <c r="BZ59" s="626"/>
      <c r="CA59" s="626"/>
      <c r="CB59" s="626"/>
      <c r="CC59" s="626"/>
      <c r="CD59" s="626"/>
      <c r="CE59" s="626"/>
      <c r="CF59" s="626"/>
      <c r="CG59" s="626"/>
      <c r="CH59" s="626"/>
      <c r="CI59" s="626"/>
      <c r="CJ59" s="626"/>
      <c r="CK59" s="626"/>
      <c r="CL59" s="626"/>
      <c r="CM59" s="626"/>
      <c r="CN59" s="626"/>
      <c r="CO59" s="626"/>
      <c r="CP59" s="626"/>
      <c r="CQ59" s="626"/>
      <c r="CR59" s="626"/>
      <c r="CS59" s="626"/>
      <c r="CT59" s="626"/>
      <c r="CU59" s="626"/>
      <c r="CV59" s="626"/>
      <c r="CW59" s="626"/>
      <c r="CX59" s="633"/>
      <c r="CY59" s="626"/>
      <c r="CZ59" s="626"/>
      <c r="DA59" s="626"/>
      <c r="DB59" s="626"/>
      <c r="DC59" s="626"/>
      <c r="DD59" s="626"/>
      <c r="DE59" s="633"/>
      <c r="DF59" s="626"/>
      <c r="DG59" s="626"/>
      <c r="DH59" s="626"/>
      <c r="DI59" s="626"/>
      <c r="DJ59" s="626"/>
      <c r="DK59" s="626"/>
      <c r="DL59" s="633"/>
      <c r="DM59" s="626"/>
      <c r="DN59" s="626"/>
      <c r="DO59" s="626"/>
      <c r="DP59" s="626"/>
      <c r="DQ59" s="626"/>
      <c r="DR59" s="626"/>
      <c r="DS59" s="633"/>
      <c r="DT59" s="626"/>
      <c r="DU59" s="626"/>
      <c r="DV59" s="626"/>
      <c r="DW59" s="626"/>
      <c r="DX59" s="626"/>
      <c r="DY59" s="626"/>
      <c r="DZ59" s="633"/>
      <c r="EA59" s="626"/>
      <c r="EB59" s="626"/>
      <c r="EC59" s="626"/>
      <c r="ED59" s="626"/>
      <c r="EE59" s="626"/>
      <c r="EF59" s="626"/>
      <c r="EG59" s="633"/>
      <c r="EH59" s="626"/>
      <c r="EI59" s="626"/>
      <c r="EJ59" s="626"/>
      <c r="EK59" s="626"/>
      <c r="EL59" s="626"/>
      <c r="EM59" s="626"/>
      <c r="EN59" s="633"/>
      <c r="EO59" s="626"/>
      <c r="EP59" s="626"/>
      <c r="EQ59" s="626"/>
      <c r="ER59" s="626"/>
      <c r="ES59" s="626"/>
      <c r="ET59" s="626"/>
      <c r="EU59" s="633"/>
      <c r="EV59" s="626"/>
      <c r="EW59" s="626"/>
      <c r="EX59" s="626"/>
      <c r="EY59" s="626"/>
      <c r="EZ59" s="626"/>
      <c r="FA59" s="626"/>
      <c r="FB59" s="633"/>
      <c r="FC59" s="626"/>
      <c r="FD59" s="626"/>
      <c r="FE59" s="626"/>
      <c r="FF59" s="626"/>
      <c r="FG59" s="626"/>
      <c r="FH59" s="626"/>
      <c r="FI59" s="633"/>
      <c r="FJ59" s="626"/>
      <c r="FK59" s="626"/>
      <c r="FL59" s="626"/>
      <c r="FM59" s="626"/>
      <c r="FN59" s="626"/>
      <c r="FO59" s="626"/>
      <c r="FP59" s="633"/>
      <c r="FQ59" s="626"/>
      <c r="FR59" s="626"/>
      <c r="FS59" s="626"/>
      <c r="FT59" s="626"/>
      <c r="FU59" s="627"/>
      <c r="FV59" s="625"/>
      <c r="FW59" s="633"/>
      <c r="FX59" s="626"/>
      <c r="FY59" s="626"/>
      <c r="FZ59" s="626"/>
      <c r="GA59" s="626"/>
      <c r="GB59" s="626"/>
      <c r="GC59" s="626"/>
      <c r="GD59" s="633"/>
      <c r="GE59" s="626"/>
      <c r="GF59" s="626"/>
      <c r="GG59" s="626"/>
      <c r="GH59" s="626"/>
      <c r="GI59" s="626"/>
      <c r="GJ59" s="626"/>
      <c r="GK59" s="633"/>
      <c r="GL59" s="626"/>
      <c r="GM59" s="626"/>
      <c r="GN59" s="626"/>
      <c r="GO59" s="626"/>
      <c r="GP59" s="626"/>
      <c r="GQ59" s="626"/>
      <c r="GR59" s="633"/>
      <c r="GS59" s="626"/>
      <c r="GT59" s="626"/>
      <c r="GU59" s="626"/>
      <c r="GV59" s="626"/>
      <c r="GW59" s="626"/>
      <c r="GX59" s="626"/>
      <c r="GY59" s="634"/>
      <c r="GZ59" s="625"/>
      <c r="HA59" s="626"/>
      <c r="HB59" s="626"/>
      <c r="HC59" s="626"/>
      <c r="HD59" s="626"/>
      <c r="HE59" s="626"/>
      <c r="HF59" s="633"/>
      <c r="HG59" s="626"/>
      <c r="HH59" s="626"/>
      <c r="HI59" s="626"/>
      <c r="HJ59" s="626"/>
      <c r="HK59" s="626"/>
      <c r="HL59" s="626"/>
      <c r="HM59" s="633"/>
      <c r="HN59" s="626"/>
      <c r="HO59" s="626"/>
      <c r="HP59" s="626"/>
      <c r="HQ59" s="626"/>
      <c r="HR59" s="626"/>
      <c r="HS59" s="626"/>
      <c r="HT59" s="633"/>
      <c r="HU59" s="626"/>
      <c r="HV59" s="626"/>
      <c r="HW59" s="626"/>
      <c r="HX59" s="626"/>
      <c r="HY59" s="626"/>
      <c r="HZ59" s="626"/>
      <c r="IA59" s="633"/>
      <c r="IB59" s="626"/>
      <c r="IC59" s="626"/>
      <c r="ID59" s="653"/>
      <c r="IE59" s="654"/>
      <c r="IF59" s="655"/>
      <c r="IG59" s="655"/>
      <c r="IH59" s="633"/>
      <c r="II59" s="626"/>
      <c r="IJ59" s="626"/>
      <c r="IK59" s="626"/>
      <c r="IL59" s="626"/>
      <c r="IM59" s="626"/>
      <c r="IO59" s="633"/>
      <c r="IQ59" s="626">
        <v>7</v>
      </c>
      <c r="IR59" s="626">
        <v>23</v>
      </c>
      <c r="IS59" s="626">
        <v>33</v>
      </c>
      <c r="IT59" s="626">
        <v>30</v>
      </c>
      <c r="IU59" s="626">
        <v>17</v>
      </c>
      <c r="IV59" s="633"/>
      <c r="IW59" s="626">
        <v>29</v>
      </c>
      <c r="IX59" s="771">
        <v>21</v>
      </c>
      <c r="IY59" s="626"/>
      <c r="IZ59" s="626"/>
      <c r="JB59" s="626"/>
      <c r="JC59" s="633"/>
      <c r="JD59" s="626"/>
      <c r="JE59" s="626"/>
      <c r="JF59" s="626"/>
      <c r="JG59" s="626"/>
      <c r="JH59" s="643"/>
      <c r="JI59" s="626"/>
      <c r="JJ59" s="633"/>
      <c r="JK59" s="626"/>
      <c r="JL59" s="626"/>
      <c r="JM59" s="626"/>
      <c r="JN59" s="626"/>
      <c r="JO59" s="626"/>
      <c r="JP59" s="626"/>
      <c r="JQ59" s="633"/>
      <c r="JR59" s="626"/>
      <c r="JS59" s="626"/>
      <c r="JT59" s="626"/>
      <c r="JU59" s="626"/>
      <c r="JV59" s="626"/>
      <c r="JW59" s="626"/>
      <c r="JX59" s="633"/>
      <c r="JY59" s="626"/>
      <c r="JZ59" s="626"/>
      <c r="KA59" s="626"/>
      <c r="KB59" s="626"/>
      <c r="KC59" s="626"/>
      <c r="KD59" s="626"/>
      <c r="KE59" s="633"/>
      <c r="KF59" s="626"/>
      <c r="KG59" s="626"/>
      <c r="KH59" s="626"/>
      <c r="KI59" s="626"/>
      <c r="KJ59" s="626"/>
      <c r="KK59" s="628"/>
      <c r="KL59" s="633"/>
      <c r="KM59" s="626"/>
      <c r="KN59" s="626"/>
      <c r="KO59" s="626"/>
      <c r="KP59" s="626"/>
      <c r="KQ59" s="626"/>
      <c r="KR59" s="626"/>
      <c r="KS59" s="633"/>
      <c r="KT59" s="626"/>
      <c r="KU59" s="626"/>
      <c r="KV59" s="626"/>
      <c r="KW59" s="626"/>
      <c r="KX59" s="626"/>
      <c r="KY59" s="626"/>
      <c r="KZ59" s="633"/>
      <c r="LA59" s="626"/>
      <c r="LB59" s="626"/>
      <c r="LC59" s="626"/>
      <c r="LD59" s="626"/>
      <c r="LE59" s="626"/>
      <c r="LF59" s="626"/>
      <c r="LG59" s="633"/>
      <c r="LH59" s="626"/>
      <c r="LI59" s="626"/>
      <c r="LJ59" s="626"/>
      <c r="LK59" s="626"/>
      <c r="LL59" s="626"/>
      <c r="LM59" s="627"/>
      <c r="LN59" s="633"/>
      <c r="LO59" s="626"/>
      <c r="LP59" s="626"/>
      <c r="LQ59" s="626"/>
      <c r="LR59" s="626"/>
      <c r="LS59" s="626"/>
      <c r="LT59" s="626"/>
      <c r="LU59" s="633"/>
      <c r="LV59" s="626"/>
      <c r="LW59" s="626"/>
      <c r="LX59" s="626"/>
      <c r="LY59" s="626"/>
      <c r="LZ59" s="626"/>
      <c r="MA59" s="626"/>
      <c r="MB59" s="633"/>
      <c r="MC59" s="790"/>
      <c r="MD59" s="790"/>
      <c r="ME59" s="790"/>
      <c r="MF59" s="790"/>
      <c r="MG59" s="790"/>
      <c r="MH59" s="790"/>
      <c r="MI59" s="633"/>
      <c r="MJ59" s="626"/>
      <c r="MK59" s="626"/>
      <c r="ML59" s="626"/>
      <c r="MM59" s="626"/>
      <c r="MN59" s="626"/>
      <c r="MO59" s="626"/>
      <c r="MP59" s="633"/>
      <c r="MQ59" s="626"/>
      <c r="MR59" s="626"/>
      <c r="MS59" s="626"/>
      <c r="MT59" s="626"/>
    </row>
    <row r="60" spans="1:358" ht="22.8" hidden="1" customHeight="1" outlineLevel="1" thickTop="1" thickBot="1">
      <c r="A60" s="630">
        <v>1</v>
      </c>
      <c r="B60" s="630"/>
      <c r="C60" s="630"/>
      <c r="D60" s="630"/>
      <c r="E60" s="630"/>
      <c r="F60" s="631" t="s">
        <v>648</v>
      </c>
      <c r="G60" s="632">
        <f>SUM(H60:LP60)</f>
        <v>169</v>
      </c>
      <c r="H60" s="625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26"/>
      <c r="AB60" s="626"/>
      <c r="AC60" s="626"/>
      <c r="AD60" s="626"/>
      <c r="AE60" s="626"/>
      <c r="AF60" s="626"/>
      <c r="AG60" s="626"/>
      <c r="AH60" s="626"/>
      <c r="AI60" s="626"/>
      <c r="AJ60" s="626"/>
      <c r="AK60" s="626"/>
      <c r="AL60" s="626"/>
      <c r="AM60" s="626"/>
      <c r="AN60" s="626"/>
      <c r="AO60" s="626"/>
      <c r="AP60" s="626"/>
      <c r="AQ60" s="626"/>
      <c r="AR60" s="626"/>
      <c r="AS60" s="626"/>
      <c r="AT60" s="626"/>
      <c r="AU60" s="626"/>
      <c r="AV60" s="626"/>
      <c r="AW60" s="626"/>
      <c r="AX60" s="626"/>
      <c r="AY60" s="626"/>
      <c r="AZ60" s="626"/>
      <c r="BA60" s="626"/>
      <c r="BB60" s="626"/>
      <c r="BC60" s="626"/>
      <c r="BD60" s="626"/>
      <c r="BE60" s="626"/>
      <c r="BF60" s="626"/>
      <c r="BG60" s="626"/>
      <c r="BH60" s="626"/>
      <c r="BI60" s="626"/>
      <c r="BJ60" s="626"/>
      <c r="BK60" s="626"/>
      <c r="BL60" s="626"/>
      <c r="BM60" s="626"/>
      <c r="BN60" s="626"/>
      <c r="BO60" s="626"/>
      <c r="BP60" s="626"/>
      <c r="BQ60" s="626"/>
      <c r="BR60" s="626"/>
      <c r="BS60" s="626"/>
      <c r="BT60" s="626"/>
      <c r="BU60" s="626"/>
      <c r="BV60" s="626"/>
      <c r="BW60" s="626"/>
      <c r="BX60" s="626"/>
      <c r="BY60" s="626"/>
      <c r="BZ60" s="626"/>
      <c r="CA60" s="626"/>
      <c r="CB60" s="626"/>
      <c r="CC60" s="626"/>
      <c r="CD60" s="626"/>
      <c r="CE60" s="626"/>
      <c r="CF60" s="626"/>
      <c r="CG60" s="626"/>
      <c r="CH60" s="626"/>
      <c r="CI60" s="626"/>
      <c r="CJ60" s="626"/>
      <c r="CK60" s="626"/>
      <c r="CL60" s="626"/>
      <c r="CM60" s="626"/>
      <c r="CN60" s="626"/>
      <c r="CO60" s="626"/>
      <c r="CP60" s="626"/>
      <c r="CQ60" s="626"/>
      <c r="CR60" s="626"/>
      <c r="CS60" s="626"/>
      <c r="CT60" s="626"/>
      <c r="CU60" s="626"/>
      <c r="CV60" s="626"/>
      <c r="CW60" s="626"/>
      <c r="CX60" s="633"/>
      <c r="CY60" s="626"/>
      <c r="CZ60" s="626"/>
      <c r="DA60" s="626"/>
      <c r="DB60" s="626"/>
      <c r="DC60" s="626"/>
      <c r="DD60" s="626"/>
      <c r="DE60" s="633"/>
      <c r="DF60" s="626"/>
      <c r="DG60" s="626"/>
      <c r="DH60" s="626"/>
      <c r="DI60" s="626"/>
      <c r="DJ60" s="626"/>
      <c r="DK60" s="626"/>
      <c r="DL60" s="633"/>
      <c r="DM60" s="626"/>
      <c r="DN60" s="626"/>
      <c r="DO60" s="626"/>
      <c r="DP60" s="626"/>
      <c r="DQ60" s="626"/>
      <c r="DR60" s="626"/>
      <c r="DS60" s="633"/>
      <c r="DT60" s="626"/>
      <c r="DU60" s="626"/>
      <c r="DV60" s="626"/>
      <c r="DW60" s="626"/>
      <c r="DX60" s="626"/>
      <c r="DY60" s="626"/>
      <c r="DZ60" s="633"/>
      <c r="EA60" s="626"/>
      <c r="EB60" s="626"/>
      <c r="EC60" s="626"/>
      <c r="ED60" s="626"/>
      <c r="EE60" s="626"/>
      <c r="EF60" s="626"/>
      <c r="EG60" s="633"/>
      <c r="EH60" s="626"/>
      <c r="EI60" s="626"/>
      <c r="EJ60" s="626"/>
      <c r="EK60" s="626"/>
      <c r="EL60" s="626"/>
      <c r="EM60" s="626"/>
      <c r="EN60" s="633"/>
      <c r="EO60" s="626"/>
      <c r="EP60" s="626"/>
      <c r="EQ60" s="626"/>
      <c r="ER60" s="626"/>
      <c r="ES60" s="626"/>
      <c r="ET60" s="626"/>
      <c r="EU60" s="633"/>
      <c r="EV60" s="626"/>
      <c r="EW60" s="626"/>
      <c r="EX60" s="626"/>
      <c r="EY60" s="626"/>
      <c r="EZ60" s="626"/>
      <c r="FA60" s="626"/>
      <c r="FB60" s="633"/>
      <c r="FC60" s="626"/>
      <c r="FD60" s="626"/>
      <c r="FE60" s="626"/>
      <c r="FF60" s="626"/>
      <c r="FG60" s="626"/>
      <c r="FH60" s="626"/>
      <c r="FI60" s="633"/>
      <c r="FJ60" s="626"/>
      <c r="FK60" s="626"/>
      <c r="FL60" s="626"/>
      <c r="FM60" s="626"/>
      <c r="FN60" s="626"/>
      <c r="FO60" s="626"/>
      <c r="FP60" s="633"/>
      <c r="FQ60" s="626"/>
      <c r="FR60" s="626"/>
      <c r="FS60" s="626"/>
      <c r="FT60" s="626"/>
      <c r="FU60" s="627"/>
      <c r="FV60" s="625"/>
      <c r="FW60" s="633"/>
      <c r="FX60" s="626"/>
      <c r="FY60" s="626"/>
      <c r="FZ60" s="626"/>
      <c r="GA60" s="626"/>
      <c r="GB60" s="626"/>
      <c r="GC60" s="626"/>
      <c r="GD60" s="633"/>
      <c r="GE60" s="626"/>
      <c r="GF60" s="626"/>
      <c r="GG60" s="626"/>
      <c r="GH60" s="626"/>
      <c r="GI60" s="626"/>
      <c r="GJ60" s="626"/>
      <c r="GK60" s="633"/>
      <c r="GL60" s="626"/>
      <c r="GM60" s="626"/>
      <c r="GN60" s="626"/>
      <c r="GO60" s="626"/>
      <c r="GP60" s="626"/>
      <c r="GQ60" s="626"/>
      <c r="GR60" s="633"/>
      <c r="GS60" s="626"/>
      <c r="GT60" s="626"/>
      <c r="GU60" s="626"/>
      <c r="GV60" s="626"/>
      <c r="GW60" s="626"/>
      <c r="GX60" s="626"/>
      <c r="GY60" s="634"/>
      <c r="GZ60" s="625"/>
      <c r="HA60" s="626"/>
      <c r="HB60" s="626"/>
      <c r="HC60" s="626"/>
      <c r="HD60" s="626"/>
      <c r="HE60" s="626"/>
      <c r="HF60" s="633"/>
      <c r="HG60" s="626"/>
      <c r="HH60" s="626"/>
      <c r="HI60" s="626"/>
      <c r="HJ60" s="626"/>
      <c r="HK60" s="626"/>
      <c r="HL60" s="626"/>
      <c r="HM60" s="633"/>
      <c r="HN60" s="626"/>
      <c r="HO60" s="626"/>
      <c r="HP60" s="626"/>
      <c r="HQ60" s="626"/>
      <c r="HR60" s="626"/>
      <c r="HS60" s="626"/>
      <c r="HT60" s="633"/>
      <c r="HU60" s="626"/>
      <c r="HV60" s="626"/>
      <c r="HW60" s="626"/>
      <c r="HX60" s="626"/>
      <c r="HY60" s="626"/>
      <c r="HZ60" s="626"/>
      <c r="IA60" s="633"/>
      <c r="IB60" s="626"/>
      <c r="IC60" s="626"/>
      <c r="ID60" s="653"/>
      <c r="IE60" s="654"/>
      <c r="IF60" s="655"/>
      <c r="IG60" s="655"/>
      <c r="IH60" s="633"/>
      <c r="II60" s="626"/>
      <c r="IJ60" s="626"/>
      <c r="IK60" s="626"/>
      <c r="IL60" s="626"/>
      <c r="IM60" s="626"/>
      <c r="IN60" s="626"/>
      <c r="IO60" s="633"/>
      <c r="IP60" s="626"/>
      <c r="IQ60" s="626"/>
      <c r="IR60" s="626"/>
      <c r="IS60" s="626"/>
      <c r="IT60" s="626"/>
      <c r="IU60" s="626"/>
      <c r="IV60" s="633"/>
      <c r="IW60" s="626"/>
      <c r="IX60" s="685">
        <v>3</v>
      </c>
      <c r="IY60" s="767">
        <v>36</v>
      </c>
      <c r="JA60" s="685">
        <v>5</v>
      </c>
      <c r="JB60" s="767">
        <v>60</v>
      </c>
      <c r="JC60" s="633"/>
      <c r="JE60" s="685">
        <v>5</v>
      </c>
      <c r="JF60" s="767">
        <f>JE60*12</f>
        <v>60</v>
      </c>
      <c r="JG60" s="626"/>
      <c r="JH60" s="643"/>
      <c r="JI60" s="626"/>
      <c r="JJ60" s="633"/>
      <c r="JK60" s="626"/>
      <c r="JL60" s="626"/>
      <c r="JM60" s="626"/>
      <c r="JN60" s="626"/>
      <c r="JO60" s="626"/>
      <c r="JP60" s="626"/>
      <c r="JQ60" s="633"/>
      <c r="JR60" s="626"/>
      <c r="JS60" s="626"/>
      <c r="JT60" s="626"/>
      <c r="JU60" s="626"/>
      <c r="JV60" s="626"/>
      <c r="JW60" s="626"/>
      <c r="JX60" s="633"/>
      <c r="JY60" s="626"/>
      <c r="JZ60" s="626"/>
      <c r="KA60" s="626"/>
      <c r="KB60" s="626"/>
      <c r="KC60" s="626"/>
      <c r="KD60" s="626"/>
      <c r="KE60" s="633"/>
      <c r="KF60" s="626"/>
      <c r="KG60" s="626"/>
      <c r="KH60" s="626"/>
      <c r="KI60" s="626"/>
      <c r="KJ60" s="626"/>
      <c r="KK60" s="628"/>
      <c r="KL60" s="633"/>
      <c r="KM60" s="626"/>
      <c r="KN60" s="626"/>
      <c r="KO60" s="626"/>
      <c r="KP60" s="626"/>
      <c r="KQ60" s="626"/>
      <c r="KR60" s="626"/>
      <c r="KS60" s="633"/>
      <c r="KT60" s="626"/>
      <c r="KU60" s="626"/>
      <c r="KV60" s="626"/>
      <c r="KW60" s="626"/>
      <c r="KX60" s="626"/>
      <c r="KY60" s="626"/>
      <c r="KZ60" s="633"/>
      <c r="LA60" s="626"/>
      <c r="LB60" s="626"/>
      <c r="LC60" s="626"/>
      <c r="LD60" s="626"/>
      <c r="LE60" s="626"/>
      <c r="LF60" s="626"/>
      <c r="LG60" s="633"/>
      <c r="LH60" s="626"/>
      <c r="LI60" s="626"/>
      <c r="LJ60" s="626"/>
      <c r="LK60" s="626"/>
      <c r="LL60" s="626"/>
      <c r="LM60" s="627"/>
      <c r="LN60" s="633"/>
      <c r="LO60" s="626"/>
      <c r="LP60" s="626"/>
      <c r="LQ60" s="626"/>
      <c r="LR60" s="626"/>
      <c r="LS60" s="626"/>
      <c r="LT60" s="626"/>
      <c r="LU60" s="633"/>
      <c r="LV60" s="626"/>
      <c r="LW60" s="626"/>
      <c r="LX60" s="626"/>
      <c r="LY60" s="626"/>
      <c r="LZ60" s="626"/>
      <c r="MA60" s="626"/>
      <c r="MB60" s="633"/>
      <c r="MC60" s="790"/>
      <c r="MD60" s="790"/>
      <c r="ME60" s="790"/>
      <c r="MF60" s="790"/>
      <c r="MG60" s="790"/>
      <c r="MH60" s="790"/>
      <c r="MI60" s="633"/>
      <c r="MJ60" s="626"/>
      <c r="MK60" s="626"/>
      <c r="ML60" s="626"/>
      <c r="MM60" s="626"/>
      <c r="MN60" s="626"/>
      <c r="MO60" s="626"/>
      <c r="MP60" s="633"/>
      <c r="MQ60" s="626"/>
      <c r="MR60" s="626"/>
      <c r="MS60" s="626"/>
      <c r="MT60" s="626"/>
    </row>
    <row r="61" spans="1:358" ht="22.8" customHeight="1" collapsed="1" thickTop="1" thickBot="1">
      <c r="A61" s="770">
        <v>1</v>
      </c>
      <c r="B61" s="770">
        <v>122</v>
      </c>
      <c r="C61" s="770">
        <v>30</v>
      </c>
      <c r="D61" s="630"/>
      <c r="E61" s="630" t="s">
        <v>649</v>
      </c>
      <c r="F61" s="631" t="s">
        <v>733</v>
      </c>
      <c r="G61" s="632">
        <f t="shared" si="3"/>
        <v>181</v>
      </c>
      <c r="H61" s="625"/>
      <c r="I61" s="626"/>
      <c r="J61" s="626"/>
      <c r="K61" s="626"/>
      <c r="L61" s="626"/>
      <c r="M61" s="626"/>
      <c r="N61" s="626"/>
      <c r="O61" s="626"/>
      <c r="P61" s="626"/>
      <c r="Q61" s="626"/>
      <c r="R61" s="626"/>
      <c r="S61" s="626"/>
      <c r="T61" s="626"/>
      <c r="U61" s="626"/>
      <c r="V61" s="626"/>
      <c r="W61" s="626"/>
      <c r="X61" s="626"/>
      <c r="Y61" s="626"/>
      <c r="Z61" s="626"/>
      <c r="AA61" s="626"/>
      <c r="AB61" s="626"/>
      <c r="AC61" s="626"/>
      <c r="AD61" s="626"/>
      <c r="AE61" s="626"/>
      <c r="AF61" s="626"/>
      <c r="AG61" s="626"/>
      <c r="AH61" s="626"/>
      <c r="AI61" s="626"/>
      <c r="AJ61" s="626"/>
      <c r="AK61" s="626"/>
      <c r="AL61" s="626"/>
      <c r="AM61" s="626"/>
      <c r="AN61" s="626"/>
      <c r="AO61" s="626"/>
      <c r="AP61" s="626"/>
      <c r="AQ61" s="626"/>
      <c r="AR61" s="626"/>
      <c r="AS61" s="626"/>
      <c r="AT61" s="626"/>
      <c r="AU61" s="626"/>
      <c r="AV61" s="626"/>
      <c r="AW61" s="626"/>
      <c r="AX61" s="626"/>
      <c r="AY61" s="626"/>
      <c r="AZ61" s="626"/>
      <c r="BA61" s="626"/>
      <c r="BB61" s="626"/>
      <c r="BC61" s="626"/>
      <c r="BD61" s="626"/>
      <c r="BE61" s="626"/>
      <c r="BF61" s="626"/>
      <c r="BG61" s="626"/>
      <c r="BH61" s="626"/>
      <c r="BI61" s="626"/>
      <c r="BJ61" s="626"/>
      <c r="BK61" s="626"/>
      <c r="BL61" s="626"/>
      <c r="BM61" s="626"/>
      <c r="BN61" s="626"/>
      <c r="BO61" s="626"/>
      <c r="BP61" s="626"/>
      <c r="BQ61" s="626"/>
      <c r="BR61" s="626"/>
      <c r="BS61" s="626"/>
      <c r="BT61" s="657"/>
      <c r="BU61" s="626"/>
      <c r="BV61" s="626"/>
      <c r="BW61" s="626"/>
      <c r="BX61" s="626"/>
      <c r="BY61" s="626"/>
      <c r="BZ61" s="626"/>
      <c r="CA61" s="626"/>
      <c r="CB61" s="626"/>
      <c r="CC61" s="626"/>
      <c r="CD61" s="626"/>
      <c r="CE61" s="626"/>
      <c r="CF61" s="626"/>
      <c r="CG61" s="626"/>
      <c r="CH61" s="626"/>
      <c r="CI61" s="626"/>
      <c r="CJ61" s="626"/>
      <c r="CK61" s="626"/>
      <c r="CL61" s="626"/>
      <c r="CM61" s="626"/>
      <c r="CN61" s="626"/>
      <c r="CO61" s="626"/>
      <c r="CP61" s="626"/>
      <c r="CQ61" s="626"/>
      <c r="CR61" s="626"/>
      <c r="CS61" s="626"/>
      <c r="CT61" s="626"/>
      <c r="CU61" s="626"/>
      <c r="CV61" s="626"/>
      <c r="CW61" s="626"/>
      <c r="CX61" s="633"/>
      <c r="CY61" s="626"/>
      <c r="CZ61" s="626"/>
      <c r="DA61" s="626"/>
      <c r="DB61" s="626"/>
      <c r="DC61" s="626"/>
      <c r="DD61" s="626"/>
      <c r="DE61" s="633"/>
      <c r="DF61" s="626"/>
      <c r="DG61" s="626"/>
      <c r="DH61" s="626"/>
      <c r="DI61" s="626"/>
      <c r="DJ61" s="626"/>
      <c r="DK61" s="626"/>
      <c r="DL61" s="633"/>
      <c r="DM61" s="626"/>
      <c r="DN61" s="626"/>
      <c r="DO61" s="626"/>
      <c r="DP61" s="626"/>
      <c r="DQ61" s="626"/>
      <c r="DR61" s="626"/>
      <c r="DS61" s="633"/>
      <c r="DT61" s="626"/>
      <c r="DU61" s="626"/>
      <c r="DV61" s="626"/>
      <c r="DW61" s="626"/>
      <c r="DX61" s="626"/>
      <c r="DY61" s="626"/>
      <c r="DZ61" s="633"/>
      <c r="EA61" s="626"/>
      <c r="EB61" s="626"/>
      <c r="EC61" s="626"/>
      <c r="ED61" s="626"/>
      <c r="EE61" s="626"/>
      <c r="EF61" s="626"/>
      <c r="EG61" s="633"/>
      <c r="EH61" s="626"/>
      <c r="EI61" s="626"/>
      <c r="EJ61" s="626"/>
      <c r="EK61" s="626"/>
      <c r="EL61" s="626"/>
      <c r="EM61" s="626"/>
      <c r="EN61" s="633"/>
      <c r="EO61" s="626"/>
      <c r="EP61" s="626"/>
      <c r="EQ61" s="626"/>
      <c r="ER61" s="626"/>
      <c r="ES61" s="626"/>
      <c r="ET61" s="626"/>
      <c r="EU61" s="633"/>
      <c r="EV61" s="626"/>
      <c r="EW61" s="626"/>
      <c r="EX61" s="626"/>
      <c r="EY61" s="626"/>
      <c r="EZ61" s="626"/>
      <c r="FA61" s="626"/>
      <c r="FB61" s="633"/>
      <c r="FC61" s="626"/>
      <c r="FD61" s="626"/>
      <c r="FE61" s="626"/>
      <c r="FF61" s="626"/>
      <c r="FG61" s="626"/>
      <c r="FH61" s="626"/>
      <c r="FI61" s="633"/>
      <c r="FJ61" s="626"/>
      <c r="FK61" s="626"/>
      <c r="FL61" s="626"/>
      <c r="FM61" s="626"/>
      <c r="FN61" s="626"/>
      <c r="FO61" s="626"/>
      <c r="FP61" s="633"/>
      <c r="FQ61" s="626"/>
      <c r="FR61" s="626"/>
      <c r="FS61" s="626"/>
      <c r="FT61" s="626"/>
      <c r="FU61" s="627"/>
      <c r="FV61" s="625"/>
      <c r="FW61" s="633"/>
      <c r="FX61" s="626"/>
      <c r="FY61" s="626"/>
      <c r="FZ61" s="626"/>
      <c r="GA61" s="626"/>
      <c r="GB61" s="626"/>
      <c r="GC61" s="626"/>
      <c r="GD61" s="633"/>
      <c r="GE61" s="626"/>
      <c r="GF61" s="626"/>
      <c r="GG61" s="626"/>
      <c r="GH61" s="626"/>
      <c r="GI61" s="626"/>
      <c r="GJ61" s="626"/>
      <c r="GK61" s="633"/>
      <c r="GL61" s="626"/>
      <c r="GM61" s="626"/>
      <c r="GN61" s="626"/>
      <c r="GO61" s="626"/>
      <c r="GP61" s="626"/>
      <c r="GQ61" s="626"/>
      <c r="GR61" s="633"/>
      <c r="GS61" s="626"/>
      <c r="GT61" s="626"/>
      <c r="GU61" s="626"/>
      <c r="GV61" s="626"/>
      <c r="GW61" s="626"/>
      <c r="GX61" s="626"/>
      <c r="GY61" s="634"/>
      <c r="GZ61" s="625"/>
      <c r="HA61" s="626"/>
      <c r="HB61" s="626"/>
      <c r="HC61" s="626"/>
      <c r="HD61" s="626"/>
      <c r="HE61" s="626"/>
      <c r="HF61" s="633"/>
      <c r="HG61" s="626"/>
      <c r="HH61" s="626"/>
      <c r="HI61" s="626"/>
      <c r="HJ61" s="626"/>
      <c r="HK61" s="626"/>
      <c r="HL61" s="626"/>
      <c r="HM61" s="633"/>
      <c r="HN61" s="626"/>
      <c r="HO61" s="626"/>
      <c r="HP61" s="626"/>
      <c r="HQ61" s="626"/>
      <c r="HR61" s="626"/>
      <c r="HS61" s="626"/>
      <c r="HT61" s="633"/>
      <c r="HU61" s="626"/>
      <c r="HV61" s="626"/>
      <c r="HW61" s="626"/>
      <c r="HX61" s="626"/>
      <c r="HY61" s="626"/>
      <c r="HZ61" s="626"/>
      <c r="IA61" s="633"/>
      <c r="IB61" s="626"/>
      <c r="IC61" s="626"/>
      <c r="ID61" s="653"/>
      <c r="IE61" s="654"/>
      <c r="IF61" s="655"/>
      <c r="IG61" s="655"/>
      <c r="IH61" s="633"/>
      <c r="II61" s="626"/>
      <c r="IJ61" s="626"/>
      <c r="IK61" s="626"/>
      <c r="IL61" s="626"/>
      <c r="IM61" s="626"/>
      <c r="IN61" s="626"/>
      <c r="IO61" s="633"/>
      <c r="IP61" s="626"/>
      <c r="IQ61" s="626"/>
      <c r="IR61" s="626"/>
      <c r="IS61" s="626"/>
      <c r="IT61" s="626"/>
      <c r="IU61" s="626"/>
      <c r="IV61" s="633"/>
      <c r="IX61" s="626">
        <v>9</v>
      </c>
      <c r="IY61" s="626">
        <v>16</v>
      </c>
      <c r="IZ61" s="626">
        <v>23</v>
      </c>
      <c r="JA61" s="626">
        <v>31</v>
      </c>
      <c r="JB61" s="626">
        <v>2</v>
      </c>
      <c r="JC61" s="633"/>
      <c r="JD61" s="626">
        <v>36</v>
      </c>
      <c r="JE61" s="626">
        <v>24</v>
      </c>
      <c r="JF61" s="626">
        <v>12</v>
      </c>
      <c r="JG61" s="626"/>
      <c r="JH61" s="643"/>
      <c r="JI61" s="626"/>
      <c r="JJ61" s="633"/>
      <c r="JK61" s="767">
        <f>JK62*14</f>
        <v>28</v>
      </c>
      <c r="JL61" s="626"/>
      <c r="JM61" s="626"/>
      <c r="JN61" s="626"/>
      <c r="JO61" s="626"/>
      <c r="JP61" s="626"/>
      <c r="JQ61" s="633"/>
      <c r="JR61" s="626"/>
      <c r="JS61" s="626"/>
      <c r="JT61" s="626"/>
      <c r="JU61" s="626"/>
      <c r="JV61" s="626"/>
      <c r="JW61" s="626"/>
      <c r="JX61" s="633"/>
      <c r="JY61" s="626"/>
      <c r="JZ61" s="626"/>
      <c r="KA61" s="626"/>
      <c r="KB61" s="626"/>
      <c r="KC61" s="626"/>
      <c r="KD61" s="626"/>
      <c r="KE61" s="633"/>
      <c r="KF61" s="626"/>
      <c r="KG61" s="626"/>
      <c r="KH61" s="626"/>
      <c r="KI61" s="626"/>
      <c r="KJ61" s="626"/>
      <c r="KK61" s="628"/>
      <c r="KL61" s="633"/>
      <c r="KM61" s="626"/>
      <c r="KN61" s="626"/>
      <c r="KO61" s="626"/>
      <c r="KP61" s="626"/>
      <c r="KQ61" s="626"/>
      <c r="KR61" s="626"/>
      <c r="KS61" s="633"/>
      <c r="KT61" s="626"/>
      <c r="KU61" s="626"/>
      <c r="KV61" s="626"/>
      <c r="KW61" s="626"/>
      <c r="KX61" s="626"/>
      <c r="KY61" s="626"/>
      <c r="KZ61" s="633"/>
      <c r="LA61" s="626"/>
      <c r="LB61" s="626"/>
      <c r="LC61" s="626"/>
      <c r="LD61" s="626"/>
      <c r="LE61" s="626"/>
      <c r="LF61" s="626"/>
      <c r="LG61" s="633"/>
      <c r="LH61" s="626"/>
      <c r="LI61" s="626"/>
      <c r="LJ61" s="626"/>
      <c r="LK61" s="626"/>
      <c r="LL61" s="626"/>
      <c r="LM61" s="627"/>
      <c r="LN61" s="633"/>
      <c r="LO61" s="626"/>
      <c r="LP61" s="626"/>
      <c r="LQ61" s="626"/>
      <c r="LR61" s="626"/>
      <c r="LS61" s="626"/>
      <c r="LT61" s="626"/>
      <c r="LU61" s="633"/>
      <c r="LV61" s="626"/>
      <c r="LW61" s="626"/>
      <c r="LX61" s="626"/>
      <c r="LY61" s="626"/>
      <c r="LZ61" s="626"/>
      <c r="MA61" s="626"/>
      <c r="MB61" s="633"/>
      <c r="MC61" s="790"/>
      <c r="MD61" s="790"/>
      <c r="ME61" s="790"/>
      <c r="MF61" s="790"/>
      <c r="MG61" s="790"/>
      <c r="MH61" s="790"/>
      <c r="MI61" s="633"/>
      <c r="MJ61" s="626"/>
      <c r="MK61" s="626"/>
      <c r="ML61" s="626"/>
      <c r="MM61" s="626"/>
      <c r="MN61" s="626"/>
      <c r="MO61" s="626"/>
      <c r="MP61" s="633"/>
      <c r="MQ61" s="626"/>
      <c r="MR61" s="626"/>
      <c r="MS61" s="626"/>
      <c r="MT61" s="626"/>
    </row>
    <row r="62" spans="1:358" ht="22.8" customHeight="1" thickTop="1" thickBot="1">
      <c r="A62" s="630">
        <v>1</v>
      </c>
      <c r="B62" s="630"/>
      <c r="C62" s="630"/>
      <c r="D62" s="630"/>
      <c r="E62" s="630"/>
      <c r="F62" s="631" t="s">
        <v>648</v>
      </c>
      <c r="G62" s="632">
        <f t="shared" si="3"/>
        <v>137</v>
      </c>
      <c r="H62" s="625"/>
      <c r="I62" s="626"/>
      <c r="J62" s="626"/>
      <c r="K62" s="626"/>
      <c r="L62" s="626"/>
      <c r="M62" s="626"/>
      <c r="N62" s="626"/>
      <c r="O62" s="626"/>
      <c r="P62" s="626"/>
      <c r="Q62" s="626"/>
      <c r="R62" s="626"/>
      <c r="S62" s="626"/>
      <c r="T62" s="626"/>
      <c r="U62" s="626"/>
      <c r="V62" s="626"/>
      <c r="W62" s="626"/>
      <c r="X62" s="626"/>
      <c r="Y62" s="626"/>
      <c r="Z62" s="626"/>
      <c r="AA62" s="626"/>
      <c r="AB62" s="626"/>
      <c r="AC62" s="626"/>
      <c r="AD62" s="626"/>
      <c r="AE62" s="626"/>
      <c r="AF62" s="626"/>
      <c r="AG62" s="626"/>
      <c r="AH62" s="626"/>
      <c r="AI62" s="626"/>
      <c r="AJ62" s="626"/>
      <c r="AK62" s="626"/>
      <c r="AL62" s="626"/>
      <c r="AM62" s="626"/>
      <c r="AN62" s="626"/>
      <c r="AO62" s="626"/>
      <c r="AP62" s="626"/>
      <c r="AQ62" s="626"/>
      <c r="AR62" s="626"/>
      <c r="AS62" s="626"/>
      <c r="AT62" s="626"/>
      <c r="AU62" s="626"/>
      <c r="AV62" s="626"/>
      <c r="AW62" s="626"/>
      <c r="AX62" s="626"/>
      <c r="AY62" s="626"/>
      <c r="AZ62" s="626"/>
      <c r="BA62" s="626"/>
      <c r="BB62" s="626"/>
      <c r="BC62" s="626"/>
      <c r="BD62" s="626"/>
      <c r="BE62" s="626"/>
      <c r="BF62" s="626"/>
      <c r="BG62" s="626"/>
      <c r="BH62" s="626"/>
      <c r="BI62" s="626"/>
      <c r="BJ62" s="626"/>
      <c r="BK62" s="626"/>
      <c r="BL62" s="626"/>
      <c r="BM62" s="626"/>
      <c r="BN62" s="626"/>
      <c r="BO62" s="626"/>
      <c r="BP62" s="626"/>
      <c r="BQ62" s="626"/>
      <c r="BR62" s="626"/>
      <c r="BS62" s="626"/>
      <c r="BT62" s="626"/>
      <c r="BU62" s="626"/>
      <c r="BV62" s="626"/>
      <c r="BW62" s="626"/>
      <c r="BX62" s="626"/>
      <c r="BY62" s="626"/>
      <c r="BZ62" s="626"/>
      <c r="CA62" s="626"/>
      <c r="CB62" s="626"/>
      <c r="CC62" s="626"/>
      <c r="CD62" s="626"/>
      <c r="CE62" s="626"/>
      <c r="CF62" s="626"/>
      <c r="CG62" s="626"/>
      <c r="CH62" s="626"/>
      <c r="CI62" s="626"/>
      <c r="CJ62" s="626"/>
      <c r="CK62" s="626"/>
      <c r="CL62" s="626"/>
      <c r="CM62" s="626"/>
      <c r="CN62" s="626"/>
      <c r="CO62" s="626"/>
      <c r="CP62" s="626"/>
      <c r="CQ62" s="626"/>
      <c r="CR62" s="626"/>
      <c r="CS62" s="626"/>
      <c r="CT62" s="626"/>
      <c r="CU62" s="626"/>
      <c r="CV62" s="626"/>
      <c r="CW62" s="626"/>
      <c r="CX62" s="633"/>
      <c r="CY62" s="626"/>
      <c r="CZ62" s="626"/>
      <c r="DA62" s="626"/>
      <c r="DB62" s="626"/>
      <c r="DC62" s="626"/>
      <c r="DD62" s="626"/>
      <c r="DE62" s="633"/>
      <c r="DF62" s="626"/>
      <c r="DG62" s="626"/>
      <c r="DH62" s="626"/>
      <c r="DI62" s="626"/>
      <c r="DJ62" s="626"/>
      <c r="DK62" s="626"/>
      <c r="DL62" s="633"/>
      <c r="DM62" s="626"/>
      <c r="DN62" s="626"/>
      <c r="DO62" s="626"/>
      <c r="DP62" s="626"/>
      <c r="DQ62" s="626"/>
      <c r="DR62" s="626"/>
      <c r="DS62" s="633"/>
      <c r="DT62" s="626"/>
      <c r="DU62" s="626"/>
      <c r="DV62" s="626"/>
      <c r="DW62" s="626"/>
      <c r="DX62" s="626"/>
      <c r="DY62" s="626"/>
      <c r="DZ62" s="633"/>
      <c r="EA62" s="626"/>
      <c r="EB62" s="626"/>
      <c r="EC62" s="626"/>
      <c r="ED62" s="626"/>
      <c r="EE62" s="626"/>
      <c r="EF62" s="626"/>
      <c r="EG62" s="633"/>
      <c r="EH62" s="626"/>
      <c r="EI62" s="626"/>
      <c r="EJ62" s="626"/>
      <c r="EK62" s="626"/>
      <c r="EL62" s="626"/>
      <c r="EM62" s="626"/>
      <c r="EN62" s="633"/>
      <c r="EO62" s="626"/>
      <c r="EP62" s="626"/>
      <c r="EQ62" s="626"/>
      <c r="ER62" s="626"/>
      <c r="ES62" s="626"/>
      <c r="ET62" s="626"/>
      <c r="EU62" s="633"/>
      <c r="EV62" s="626"/>
      <c r="EW62" s="626"/>
      <c r="EX62" s="626"/>
      <c r="EY62" s="626"/>
      <c r="EZ62" s="626"/>
      <c r="FA62" s="626"/>
      <c r="FB62" s="633"/>
      <c r="FC62" s="626"/>
      <c r="FD62" s="626"/>
      <c r="FE62" s="626"/>
      <c r="FF62" s="626"/>
      <c r="FG62" s="626"/>
      <c r="FH62" s="626"/>
      <c r="FI62" s="633"/>
      <c r="FJ62" s="626"/>
      <c r="FK62" s="626"/>
      <c r="FL62" s="626"/>
      <c r="FM62" s="626"/>
      <c r="FN62" s="626"/>
      <c r="FO62" s="626"/>
      <c r="FP62" s="633"/>
      <c r="FQ62" s="626"/>
      <c r="FR62" s="626"/>
      <c r="FS62" s="626"/>
      <c r="FT62" s="626"/>
      <c r="FU62" s="627"/>
      <c r="FV62" s="625"/>
      <c r="FW62" s="633"/>
      <c r="FX62" s="626"/>
      <c r="FY62" s="626"/>
      <c r="FZ62" s="626"/>
      <c r="GA62" s="626"/>
      <c r="GB62" s="626"/>
      <c r="GC62" s="626"/>
      <c r="GD62" s="633"/>
      <c r="GE62" s="626"/>
      <c r="GF62" s="626"/>
      <c r="GG62" s="626"/>
      <c r="GH62" s="626"/>
      <c r="GI62" s="626"/>
      <c r="GJ62" s="626"/>
      <c r="GK62" s="633"/>
      <c r="GL62" s="626"/>
      <c r="GM62" s="626"/>
      <c r="GN62" s="626"/>
      <c r="GO62" s="626"/>
      <c r="GP62" s="626"/>
      <c r="GQ62" s="626"/>
      <c r="GR62" s="633"/>
      <c r="GS62" s="626"/>
      <c r="GT62" s="626"/>
      <c r="GU62" s="626"/>
      <c r="GV62" s="626"/>
      <c r="GW62" s="626"/>
      <c r="GX62" s="626"/>
      <c r="GY62" s="634"/>
      <c r="GZ62" s="625"/>
      <c r="HA62" s="626"/>
      <c r="HB62" s="626"/>
      <c r="HC62" s="626"/>
      <c r="HD62" s="626"/>
      <c r="HE62" s="626"/>
      <c r="HF62" s="633"/>
      <c r="HG62" s="626"/>
      <c r="HH62" s="626"/>
      <c r="HI62" s="626"/>
      <c r="HJ62" s="626"/>
      <c r="HK62" s="626"/>
      <c r="HL62" s="626"/>
      <c r="HM62" s="633"/>
      <c r="HN62" s="626"/>
      <c r="HO62" s="626"/>
      <c r="HP62" s="626"/>
      <c r="HQ62" s="626"/>
      <c r="HR62" s="626"/>
      <c r="HS62" s="626"/>
      <c r="HT62" s="633"/>
      <c r="HU62" s="626"/>
      <c r="HV62" s="626"/>
      <c r="HW62" s="626"/>
      <c r="HX62" s="626"/>
      <c r="HY62" s="626"/>
      <c r="HZ62" s="626"/>
      <c r="IA62" s="633"/>
      <c r="IB62" s="626"/>
      <c r="IC62" s="626"/>
      <c r="ID62" s="653"/>
      <c r="IE62" s="654"/>
      <c r="IF62" s="655"/>
      <c r="IG62" s="655"/>
      <c r="IH62" s="633"/>
      <c r="II62" s="626"/>
      <c r="IJ62" s="626"/>
      <c r="IK62" s="626"/>
      <c r="IL62" s="626"/>
      <c r="IM62" s="626"/>
      <c r="IN62" s="626"/>
      <c r="IO62" s="633"/>
      <c r="IP62" s="626"/>
      <c r="IQ62" s="626"/>
      <c r="IR62" s="626"/>
      <c r="IS62" s="626"/>
      <c r="IT62" s="626"/>
      <c r="IU62" s="626"/>
      <c r="IV62" s="633"/>
      <c r="IW62" s="626"/>
      <c r="IX62" s="626"/>
      <c r="IY62" s="626"/>
      <c r="IZ62" s="626"/>
      <c r="JA62" s="626"/>
      <c r="JB62" s="626"/>
      <c r="JC62" s="633"/>
      <c r="JD62" s="626"/>
      <c r="JE62" s="626"/>
      <c r="JF62" s="685">
        <v>4</v>
      </c>
      <c r="JG62" s="767">
        <f>JF62*14</f>
        <v>56</v>
      </c>
      <c r="JH62" s="643"/>
      <c r="JI62" s="626"/>
      <c r="JJ62" s="633"/>
      <c r="JK62" s="718">
        <v>2</v>
      </c>
      <c r="JL62" s="718">
        <v>5</v>
      </c>
      <c r="JM62" s="767">
        <f>JL62*14</f>
        <v>70</v>
      </c>
      <c r="JN62" s="626"/>
      <c r="JO62" s="626"/>
      <c r="JQ62" s="633"/>
      <c r="JR62" s="626"/>
      <c r="JS62" s="626"/>
      <c r="JT62" s="626"/>
      <c r="JU62" s="626"/>
      <c r="JV62" s="626"/>
      <c r="JW62" s="626"/>
      <c r="JX62" s="633"/>
      <c r="JY62" s="626"/>
      <c r="JZ62" s="626"/>
      <c r="KA62" s="626"/>
      <c r="KB62" s="626"/>
      <c r="KC62" s="626"/>
      <c r="KD62" s="626"/>
      <c r="KE62" s="633"/>
      <c r="KF62" s="626"/>
      <c r="KG62" s="626"/>
      <c r="KH62" s="626"/>
      <c r="KI62" s="626"/>
      <c r="KJ62" s="626"/>
      <c r="KK62" s="628"/>
      <c r="KL62" s="633"/>
      <c r="KM62" s="626"/>
      <c r="KN62" s="626"/>
      <c r="KO62" s="626"/>
      <c r="KP62" s="626"/>
      <c r="KQ62" s="626"/>
      <c r="KR62" s="626"/>
      <c r="KS62" s="633"/>
      <c r="KT62" s="626"/>
      <c r="KU62" s="626"/>
      <c r="KV62" s="626"/>
      <c r="KW62" s="626"/>
      <c r="KX62" s="626"/>
      <c r="KY62" s="626"/>
      <c r="KZ62" s="633"/>
      <c r="LA62" s="626"/>
      <c r="LB62" s="626"/>
      <c r="LC62" s="626"/>
      <c r="LD62" s="626"/>
      <c r="LE62" s="626"/>
      <c r="LF62" s="626"/>
      <c r="LG62" s="633"/>
      <c r="LH62" s="626"/>
      <c r="LI62" s="626"/>
      <c r="LJ62" s="626"/>
      <c r="LK62" s="626"/>
      <c r="LL62" s="626"/>
      <c r="LM62" s="627"/>
      <c r="LN62" s="633"/>
      <c r="LO62" s="626"/>
      <c r="LP62" s="626"/>
      <c r="LQ62" s="626"/>
      <c r="LR62" s="626"/>
      <c r="LS62" s="626"/>
      <c r="LT62" s="626"/>
      <c r="LU62" s="633"/>
      <c r="LV62" s="626"/>
      <c r="LW62" s="626"/>
      <c r="LX62" s="626"/>
      <c r="LY62" s="626"/>
      <c r="LZ62" s="626"/>
      <c r="MA62" s="626"/>
      <c r="MB62" s="633"/>
      <c r="MC62" s="790"/>
      <c r="MD62" s="790"/>
      <c r="ME62" s="790"/>
      <c r="MF62" s="790"/>
      <c r="MG62" s="790"/>
      <c r="MH62" s="790"/>
      <c r="MI62" s="633"/>
      <c r="MJ62" s="626"/>
      <c r="MK62" s="626"/>
      <c r="ML62" s="626"/>
      <c r="MM62" s="626"/>
      <c r="MN62" s="626"/>
      <c r="MO62" s="626"/>
      <c r="MP62" s="633"/>
      <c r="MQ62" s="626"/>
      <c r="MR62" s="626"/>
      <c r="MS62" s="626"/>
      <c r="MT62" s="626"/>
    </row>
    <row r="63" spans="1:358" ht="22.8" customHeight="1" thickTop="1" thickBot="1">
      <c r="A63" s="746">
        <v>1</v>
      </c>
      <c r="B63" s="746">
        <v>120</v>
      </c>
      <c r="C63" s="772">
        <v>30</v>
      </c>
      <c r="D63" s="723"/>
      <c r="E63" s="773" t="s">
        <v>649</v>
      </c>
      <c r="F63" s="774" t="s">
        <v>734</v>
      </c>
      <c r="G63" s="632">
        <f>SUM(H63:LP63)</f>
        <v>37</v>
      </c>
      <c r="H63" s="625"/>
      <c r="I63" s="626"/>
      <c r="J63" s="626"/>
      <c r="K63" s="626"/>
      <c r="L63" s="626"/>
      <c r="M63" s="626"/>
      <c r="N63" s="626"/>
      <c r="O63" s="626"/>
      <c r="P63" s="626"/>
      <c r="Q63" s="626"/>
      <c r="R63" s="626"/>
      <c r="S63" s="626"/>
      <c r="T63" s="626"/>
      <c r="U63" s="626"/>
      <c r="V63" s="626"/>
      <c r="W63" s="626"/>
      <c r="X63" s="626"/>
      <c r="Y63" s="626"/>
      <c r="Z63" s="626"/>
      <c r="AA63" s="626"/>
      <c r="AB63" s="626"/>
      <c r="AC63" s="626"/>
      <c r="AD63" s="626"/>
      <c r="AE63" s="626"/>
      <c r="AF63" s="626"/>
      <c r="AG63" s="626"/>
      <c r="AH63" s="626"/>
      <c r="AI63" s="626"/>
      <c r="AJ63" s="626"/>
      <c r="AK63" s="626"/>
      <c r="AL63" s="626"/>
      <c r="AM63" s="626"/>
      <c r="AN63" s="626"/>
      <c r="AO63" s="626"/>
      <c r="AP63" s="626"/>
      <c r="AQ63" s="626"/>
      <c r="AR63" s="626"/>
      <c r="AS63" s="626"/>
      <c r="AT63" s="626"/>
      <c r="AU63" s="626"/>
      <c r="AV63" s="626"/>
      <c r="AW63" s="626"/>
      <c r="AX63" s="626"/>
      <c r="AY63" s="626"/>
      <c r="AZ63" s="626"/>
      <c r="BA63" s="626"/>
      <c r="BB63" s="626"/>
      <c r="BC63" s="626"/>
      <c r="BD63" s="626"/>
      <c r="BE63" s="626"/>
      <c r="BF63" s="626"/>
      <c r="BG63" s="626"/>
      <c r="BH63" s="626"/>
      <c r="BI63" s="626"/>
      <c r="BJ63" s="626"/>
      <c r="BK63" s="626"/>
      <c r="BL63" s="626"/>
      <c r="BM63" s="626"/>
      <c r="BN63" s="626"/>
      <c r="BO63" s="626"/>
      <c r="BP63" s="626"/>
      <c r="BQ63" s="626"/>
      <c r="BR63" s="626"/>
      <c r="BS63" s="626"/>
      <c r="BT63" s="626"/>
      <c r="BU63" s="626"/>
      <c r="BV63" s="626"/>
      <c r="BW63" s="626"/>
      <c r="BX63" s="626"/>
      <c r="BY63" s="626"/>
      <c r="BZ63" s="626"/>
      <c r="CA63" s="626"/>
      <c r="CB63" s="626"/>
      <c r="CC63" s="626"/>
      <c r="CD63" s="626"/>
      <c r="CE63" s="626"/>
      <c r="CF63" s="626"/>
      <c r="CG63" s="626"/>
      <c r="CH63" s="626"/>
      <c r="CI63" s="626"/>
      <c r="CJ63" s="626"/>
      <c r="CK63" s="626"/>
      <c r="CL63" s="626"/>
      <c r="CM63" s="626"/>
      <c r="CN63" s="626"/>
      <c r="CO63" s="626"/>
      <c r="CP63" s="626"/>
      <c r="CQ63" s="626"/>
      <c r="CR63" s="626"/>
      <c r="CS63" s="626"/>
      <c r="CT63" s="626"/>
      <c r="CU63" s="626"/>
      <c r="CV63" s="626"/>
      <c r="CW63" s="626"/>
      <c r="CX63" s="633"/>
      <c r="CY63" s="626"/>
      <c r="CZ63" s="626"/>
      <c r="DA63" s="626"/>
      <c r="DB63" s="626"/>
      <c r="DC63" s="626"/>
      <c r="DD63" s="626"/>
      <c r="DE63" s="633"/>
      <c r="DF63" s="626"/>
      <c r="DG63" s="626"/>
      <c r="DH63" s="626"/>
      <c r="DI63" s="626"/>
      <c r="DJ63" s="626"/>
      <c r="DK63" s="626"/>
      <c r="DL63" s="633"/>
      <c r="DM63" s="626"/>
      <c r="DN63" s="626"/>
      <c r="DO63" s="626"/>
      <c r="DP63" s="626"/>
      <c r="DQ63" s="626"/>
      <c r="DR63" s="626"/>
      <c r="DS63" s="633"/>
      <c r="DT63" s="626"/>
      <c r="DU63" s="626"/>
      <c r="DV63" s="626"/>
      <c r="DW63" s="626"/>
      <c r="DX63" s="626"/>
      <c r="DY63" s="626"/>
      <c r="DZ63" s="633"/>
      <c r="EA63" s="626"/>
      <c r="EB63" s="626"/>
      <c r="EC63" s="626"/>
      <c r="ED63" s="626"/>
      <c r="EE63" s="626"/>
      <c r="EF63" s="626"/>
      <c r="EG63" s="633"/>
      <c r="EH63" s="626"/>
      <c r="EI63" s="626"/>
      <c r="EJ63" s="626"/>
      <c r="EK63" s="626"/>
      <c r="EL63" s="626"/>
      <c r="EM63" s="626"/>
      <c r="EN63" s="633"/>
      <c r="EO63" s="626"/>
      <c r="EP63" s="626"/>
      <c r="EQ63" s="626"/>
      <c r="ER63" s="626"/>
      <c r="ES63" s="626"/>
      <c r="ET63" s="626"/>
      <c r="EU63" s="633"/>
      <c r="EV63" s="626"/>
      <c r="EW63" s="626"/>
      <c r="EX63" s="626"/>
      <c r="EY63" s="626"/>
      <c r="EZ63" s="626"/>
      <c r="FA63" s="626"/>
      <c r="FB63" s="633"/>
      <c r="FC63" s="626"/>
      <c r="FD63" s="626"/>
      <c r="FE63" s="626"/>
      <c r="FF63" s="626"/>
      <c r="FG63" s="626"/>
      <c r="FH63" s="626"/>
      <c r="FI63" s="633"/>
      <c r="FJ63" s="626"/>
      <c r="FK63" s="626"/>
      <c r="FL63" s="626"/>
      <c r="FM63" s="626"/>
      <c r="FN63" s="626"/>
      <c r="FO63" s="626"/>
      <c r="FP63" s="633"/>
      <c r="FQ63" s="626"/>
      <c r="FR63" s="626"/>
      <c r="FS63" s="626"/>
      <c r="FT63" s="626"/>
      <c r="FU63" s="627"/>
      <c r="FV63" s="625"/>
      <c r="FW63" s="633"/>
      <c r="FX63" s="626"/>
      <c r="FY63" s="626"/>
      <c r="FZ63" s="626"/>
      <c r="GA63" s="626"/>
      <c r="GB63" s="626"/>
      <c r="GC63" s="626"/>
      <c r="GD63" s="633"/>
      <c r="GE63" s="626"/>
      <c r="GF63" s="626"/>
      <c r="GG63" s="626"/>
      <c r="GH63" s="626"/>
      <c r="GI63" s="626"/>
      <c r="GJ63" s="626"/>
      <c r="GK63" s="633"/>
      <c r="GL63" s="626"/>
      <c r="GM63" s="626"/>
      <c r="GN63" s="626"/>
      <c r="GO63" s="626"/>
      <c r="GP63" s="626"/>
      <c r="GQ63" s="626"/>
      <c r="GR63" s="633"/>
      <c r="GS63" s="626"/>
      <c r="GT63" s="626"/>
      <c r="GU63" s="626"/>
      <c r="GV63" s="626"/>
      <c r="GW63" s="626"/>
      <c r="GX63" s="626"/>
      <c r="GY63" s="634"/>
      <c r="GZ63" s="625"/>
      <c r="HA63" s="626"/>
      <c r="HB63" s="626"/>
      <c r="HC63" s="626"/>
      <c r="HD63" s="626"/>
      <c r="HE63" s="626"/>
      <c r="HF63" s="633"/>
      <c r="HG63" s="626"/>
      <c r="HH63" s="626"/>
      <c r="HI63" s="626"/>
      <c r="HJ63" s="626"/>
      <c r="HK63" s="626"/>
      <c r="HM63" s="633"/>
      <c r="HN63" s="626"/>
      <c r="HO63" s="626"/>
      <c r="HP63" s="626"/>
      <c r="HQ63" s="626"/>
      <c r="HR63" s="626"/>
      <c r="HS63" s="626"/>
      <c r="HT63" s="633"/>
      <c r="HU63" s="626"/>
      <c r="HV63" s="626"/>
      <c r="HW63" s="626"/>
      <c r="HX63" s="626"/>
      <c r="HY63" s="626"/>
      <c r="HZ63" s="626"/>
      <c r="IA63" s="633"/>
      <c r="IB63" s="626"/>
      <c r="IC63" s="626"/>
      <c r="ID63" s="653"/>
      <c r="IE63" s="654"/>
      <c r="IF63" s="655"/>
      <c r="IG63" s="655"/>
      <c r="IH63" s="633"/>
      <c r="II63" s="626"/>
      <c r="IJ63" s="626"/>
      <c r="IK63" s="626"/>
      <c r="IL63" s="626"/>
      <c r="IM63" s="626"/>
      <c r="IN63" s="626"/>
      <c r="IO63" s="633"/>
      <c r="IP63" s="626"/>
      <c r="IQ63" s="626"/>
      <c r="IR63" s="626"/>
      <c r="IS63" s="626"/>
      <c r="IT63" s="626"/>
      <c r="IV63" s="633"/>
      <c r="IW63" s="626"/>
      <c r="IX63" s="626"/>
      <c r="IY63" s="626"/>
      <c r="IZ63" s="626"/>
      <c r="JA63" s="626"/>
      <c r="JC63" s="633"/>
      <c r="JD63" s="626"/>
      <c r="JE63" s="626"/>
      <c r="JF63" s="626">
        <v>7</v>
      </c>
      <c r="JG63" s="626">
        <v>11</v>
      </c>
      <c r="JH63" s="626">
        <v>19</v>
      </c>
      <c r="JI63" s="643"/>
      <c r="JJ63" s="633"/>
      <c r="JK63" s="626"/>
      <c r="JL63" s="626"/>
      <c r="JM63" s="626"/>
      <c r="JN63" s="626"/>
      <c r="JO63" s="626"/>
      <c r="JP63" s="626"/>
      <c r="JQ63" s="633"/>
      <c r="JR63" s="626"/>
      <c r="JS63" s="626"/>
      <c r="JT63" s="626"/>
      <c r="JU63" s="626"/>
      <c r="JV63" s="626"/>
      <c r="JW63" s="626"/>
      <c r="JX63" s="633"/>
      <c r="JY63" s="626"/>
      <c r="JZ63" s="626"/>
      <c r="KA63" s="626"/>
      <c r="KB63" s="626"/>
      <c r="KC63" s="626"/>
      <c r="KD63" s="626"/>
      <c r="KE63" s="633"/>
      <c r="KF63" s="626"/>
      <c r="KG63" s="626"/>
      <c r="KH63" s="626"/>
      <c r="KI63" s="626"/>
      <c r="KJ63" s="626"/>
      <c r="KK63" s="628"/>
      <c r="KL63" s="633"/>
      <c r="KM63" s="626"/>
      <c r="KN63" s="626"/>
      <c r="KO63" s="626"/>
      <c r="KP63" s="626"/>
      <c r="KQ63" s="626"/>
      <c r="KR63" s="626"/>
      <c r="KS63" s="633"/>
      <c r="KT63" s="626"/>
      <c r="KU63" s="626"/>
      <c r="KV63" s="626"/>
      <c r="KW63" s="626"/>
      <c r="KX63" s="626"/>
      <c r="KY63" s="626"/>
      <c r="KZ63" s="633"/>
      <c r="LA63" s="626"/>
      <c r="LB63" s="626"/>
      <c r="LC63" s="626"/>
      <c r="LD63" s="626"/>
      <c r="LE63" s="626"/>
      <c r="LF63" s="626"/>
      <c r="LG63" s="633"/>
      <c r="LH63" s="626"/>
      <c r="LI63" s="626"/>
      <c r="LJ63" s="626"/>
      <c r="LK63" s="626"/>
      <c r="LL63" s="626"/>
      <c r="LM63" s="627"/>
      <c r="LN63" s="633"/>
      <c r="LO63" s="626"/>
      <c r="LP63" s="626"/>
      <c r="LQ63" s="626"/>
      <c r="LR63" s="626"/>
      <c r="LS63" s="626"/>
      <c r="LT63" s="626"/>
      <c r="LU63" s="633"/>
      <c r="LV63" s="626"/>
      <c r="LW63" s="626"/>
      <c r="LX63" s="626"/>
      <c r="LY63" s="626"/>
      <c r="LZ63" s="626"/>
      <c r="MA63" s="626"/>
      <c r="MB63" s="633"/>
      <c r="MC63" s="790"/>
      <c r="MD63" s="790"/>
      <c r="ME63" s="790"/>
      <c r="MF63" s="790"/>
      <c r="MG63" s="790"/>
      <c r="MH63" s="790"/>
      <c r="MI63" s="633"/>
      <c r="MJ63" s="626"/>
      <c r="MK63" s="626"/>
      <c r="ML63" s="626"/>
      <c r="MM63" s="626"/>
      <c r="MN63" s="626"/>
      <c r="MO63" s="626"/>
      <c r="MP63" s="633"/>
      <c r="MQ63" s="626"/>
      <c r="MR63" s="626"/>
      <c r="MS63" s="626"/>
      <c r="MT63" s="626"/>
    </row>
    <row r="64" spans="1:358" ht="22.8" customHeight="1" thickBot="1">
      <c r="A64" s="724">
        <v>1</v>
      </c>
      <c r="B64" s="630"/>
      <c r="C64" s="630"/>
      <c r="D64" s="630"/>
      <c r="E64" s="630"/>
      <c r="F64" s="631" t="s">
        <v>648</v>
      </c>
      <c r="G64" s="632">
        <f>SUM(H64:LP64)</f>
        <v>30</v>
      </c>
      <c r="H64" s="625"/>
      <c r="I64" s="626"/>
      <c r="J64" s="626"/>
      <c r="K64" s="626"/>
      <c r="L64" s="626"/>
      <c r="M64" s="626"/>
      <c r="N64" s="626"/>
      <c r="O64" s="626"/>
      <c r="P64" s="626"/>
      <c r="Q64" s="626"/>
      <c r="R64" s="626"/>
      <c r="S64" s="626"/>
      <c r="T64" s="626"/>
      <c r="U64" s="626"/>
      <c r="V64" s="626"/>
      <c r="W64" s="626"/>
      <c r="X64" s="626"/>
      <c r="Y64" s="626"/>
      <c r="Z64" s="626"/>
      <c r="AA64" s="626"/>
      <c r="AB64" s="626"/>
      <c r="AC64" s="626"/>
      <c r="AD64" s="626"/>
      <c r="AE64" s="626"/>
      <c r="AF64" s="626"/>
      <c r="AG64" s="626"/>
      <c r="AH64" s="626"/>
      <c r="AI64" s="626"/>
      <c r="AJ64" s="626"/>
      <c r="AK64" s="626"/>
      <c r="AL64" s="626"/>
      <c r="AM64" s="626"/>
      <c r="AN64" s="626"/>
      <c r="AO64" s="626"/>
      <c r="AP64" s="626"/>
      <c r="AQ64" s="626"/>
      <c r="AR64" s="626"/>
      <c r="AS64" s="626"/>
      <c r="AT64" s="626"/>
      <c r="AU64" s="626"/>
      <c r="AV64" s="626"/>
      <c r="AW64" s="626"/>
      <c r="AX64" s="626"/>
      <c r="AY64" s="626"/>
      <c r="AZ64" s="626"/>
      <c r="BA64" s="626"/>
      <c r="BB64" s="626"/>
      <c r="BC64" s="626"/>
      <c r="BD64" s="626"/>
      <c r="BE64" s="626"/>
      <c r="BF64" s="626"/>
      <c r="BG64" s="626"/>
      <c r="BH64" s="626"/>
      <c r="BI64" s="626"/>
      <c r="BJ64" s="626"/>
      <c r="BK64" s="626"/>
      <c r="BL64" s="626"/>
      <c r="BM64" s="626"/>
      <c r="BN64" s="626"/>
      <c r="BO64" s="626"/>
      <c r="BP64" s="626"/>
      <c r="BQ64" s="626"/>
      <c r="BR64" s="626"/>
      <c r="BS64" s="626"/>
      <c r="BT64" s="626"/>
      <c r="BU64" s="626"/>
      <c r="BV64" s="626"/>
      <c r="BW64" s="626"/>
      <c r="BX64" s="626"/>
      <c r="BY64" s="626"/>
      <c r="BZ64" s="626"/>
      <c r="CA64" s="626"/>
      <c r="CB64" s="626"/>
      <c r="CC64" s="626"/>
      <c r="CD64" s="626"/>
      <c r="CE64" s="626"/>
      <c r="CF64" s="626"/>
      <c r="CG64" s="626"/>
      <c r="CH64" s="626"/>
      <c r="CI64" s="626"/>
      <c r="CJ64" s="626"/>
      <c r="CK64" s="626"/>
      <c r="CL64" s="626"/>
      <c r="CM64" s="626"/>
      <c r="CN64" s="626"/>
      <c r="CO64" s="626"/>
      <c r="CP64" s="626"/>
      <c r="CQ64" s="626"/>
      <c r="CR64" s="626"/>
      <c r="CS64" s="626"/>
      <c r="CT64" s="626"/>
      <c r="CU64" s="626"/>
      <c r="CV64" s="626"/>
      <c r="CW64" s="626"/>
      <c r="CX64" s="633"/>
      <c r="CY64" s="626"/>
      <c r="CZ64" s="626"/>
      <c r="DA64" s="626"/>
      <c r="DB64" s="626"/>
      <c r="DC64" s="626"/>
      <c r="DD64" s="626"/>
      <c r="DE64" s="633"/>
      <c r="DF64" s="626"/>
      <c r="DG64" s="626"/>
      <c r="DH64" s="626"/>
      <c r="DI64" s="626"/>
      <c r="DJ64" s="626"/>
      <c r="DK64" s="626"/>
      <c r="DL64" s="633"/>
      <c r="DM64" s="626"/>
      <c r="DN64" s="626"/>
      <c r="DO64" s="626"/>
      <c r="DP64" s="626"/>
      <c r="DQ64" s="626"/>
      <c r="DR64" s="626"/>
      <c r="DS64" s="633"/>
      <c r="DT64" s="626"/>
      <c r="DU64" s="626"/>
      <c r="DV64" s="626"/>
      <c r="DW64" s="626"/>
      <c r="DX64" s="626"/>
      <c r="DY64" s="626"/>
      <c r="DZ64" s="633"/>
      <c r="EA64" s="626"/>
      <c r="EB64" s="626"/>
      <c r="EC64" s="626"/>
      <c r="ED64" s="626"/>
      <c r="EE64" s="626"/>
      <c r="EF64" s="626"/>
      <c r="EG64" s="633"/>
      <c r="EH64" s="626"/>
      <c r="EI64" s="626"/>
      <c r="EJ64" s="626"/>
      <c r="EK64" s="626"/>
      <c r="EL64" s="626"/>
      <c r="EM64" s="626"/>
      <c r="EN64" s="633"/>
      <c r="EO64" s="626"/>
      <c r="EP64" s="626"/>
      <c r="EQ64" s="626"/>
      <c r="ER64" s="626"/>
      <c r="ES64" s="626"/>
      <c r="ET64" s="626"/>
      <c r="EU64" s="633"/>
      <c r="EV64" s="626"/>
      <c r="EW64" s="626"/>
      <c r="EX64" s="626"/>
      <c r="EY64" s="626"/>
      <c r="EZ64" s="626"/>
      <c r="FA64" s="626"/>
      <c r="FB64" s="633"/>
      <c r="FC64" s="626"/>
      <c r="FD64" s="626"/>
      <c r="FE64" s="626"/>
      <c r="FF64" s="626"/>
      <c r="FG64" s="626"/>
      <c r="FH64" s="626"/>
      <c r="FI64" s="633"/>
      <c r="FJ64" s="626"/>
      <c r="FK64" s="626"/>
      <c r="FL64" s="626"/>
      <c r="FM64" s="626"/>
      <c r="FN64" s="626"/>
      <c r="FO64" s="626"/>
      <c r="FP64" s="633"/>
      <c r="FQ64" s="626"/>
      <c r="FR64" s="626"/>
      <c r="FS64" s="626"/>
      <c r="FT64" s="626"/>
      <c r="FU64" s="627"/>
      <c r="FV64" s="625"/>
      <c r="FW64" s="633"/>
      <c r="FX64" s="626"/>
      <c r="FY64" s="626"/>
      <c r="FZ64" s="626"/>
      <c r="GA64" s="626"/>
      <c r="GB64" s="626"/>
      <c r="GC64" s="626"/>
      <c r="GD64" s="633"/>
      <c r="GE64" s="626"/>
      <c r="GF64" s="626"/>
      <c r="GG64" s="626"/>
      <c r="GH64" s="626"/>
      <c r="GI64" s="626"/>
      <c r="GJ64" s="626"/>
      <c r="GK64" s="633"/>
      <c r="GL64" s="626"/>
      <c r="GM64" s="626"/>
      <c r="GN64" s="626"/>
      <c r="GO64" s="626"/>
      <c r="GP64" s="626"/>
      <c r="GQ64" s="626"/>
      <c r="GR64" s="633"/>
      <c r="GS64" s="626"/>
      <c r="GT64" s="626"/>
      <c r="GU64" s="626"/>
      <c r="GV64" s="626"/>
      <c r="GW64" s="626"/>
      <c r="GX64" s="626"/>
      <c r="GY64" s="634"/>
      <c r="GZ64" s="625"/>
      <c r="HA64" s="626"/>
      <c r="HB64" s="626"/>
      <c r="HC64" s="626"/>
      <c r="HD64" s="626"/>
      <c r="HE64" s="626"/>
      <c r="HF64" s="633"/>
      <c r="HG64" s="626"/>
      <c r="HH64" s="626"/>
      <c r="HI64" s="626"/>
      <c r="HJ64" s="626"/>
      <c r="HK64" s="626"/>
      <c r="HL64" s="626"/>
      <c r="HM64" s="633"/>
      <c r="HN64" s="626"/>
      <c r="HO64" s="626"/>
      <c r="HP64" s="626"/>
      <c r="HQ64" s="626"/>
      <c r="HR64" s="626"/>
      <c r="HS64" s="626"/>
      <c r="HT64" s="633"/>
      <c r="HU64" s="626"/>
      <c r="HV64" s="626"/>
      <c r="HW64" s="626"/>
      <c r="HX64" s="626"/>
      <c r="HY64" s="626"/>
      <c r="HZ64" s="626"/>
      <c r="IA64" s="633"/>
      <c r="IB64" s="626"/>
      <c r="IC64" s="626"/>
      <c r="ID64" s="653"/>
      <c r="IE64" s="654"/>
      <c r="IF64" s="655"/>
      <c r="IG64" s="655"/>
      <c r="IH64" s="633"/>
      <c r="II64" s="626"/>
      <c r="IJ64" s="626"/>
      <c r="IK64" s="626"/>
      <c r="IL64" s="626"/>
      <c r="IM64" s="626"/>
      <c r="IN64" s="626"/>
      <c r="IO64" s="633"/>
      <c r="IP64" s="626"/>
      <c r="IQ64" s="626"/>
      <c r="IR64" s="626"/>
      <c r="IS64" s="626"/>
      <c r="IT64" s="626"/>
      <c r="IU64" s="626"/>
      <c r="IV64" s="633"/>
      <c r="IW64" s="626"/>
      <c r="IX64" s="626"/>
      <c r="IY64" s="626"/>
      <c r="IZ64" s="626"/>
      <c r="JA64" s="626"/>
      <c r="JB64" s="626"/>
      <c r="JC64" s="633"/>
      <c r="JD64" s="626"/>
      <c r="JE64" s="626"/>
      <c r="JF64" s="626"/>
      <c r="JG64" s="626"/>
      <c r="JH64" s="626"/>
      <c r="JI64" s="643"/>
      <c r="JJ64" s="633"/>
      <c r="JK64" s="626"/>
      <c r="JL64" s="626"/>
      <c r="JM64" s="626"/>
      <c r="JN64" s="718">
        <v>2</v>
      </c>
      <c r="JO64" s="767">
        <f>JN64*14</f>
        <v>28</v>
      </c>
      <c r="JP64" s="626"/>
      <c r="JQ64" s="633"/>
      <c r="JR64" s="626"/>
      <c r="JS64" s="626"/>
      <c r="JT64" s="626"/>
      <c r="JU64" s="626"/>
      <c r="JV64" s="626"/>
      <c r="JW64" s="626"/>
      <c r="JX64" s="633"/>
      <c r="JY64" s="626"/>
      <c r="JZ64" s="626"/>
      <c r="KA64" s="626"/>
      <c r="KB64" s="626"/>
      <c r="KC64" s="626"/>
      <c r="KD64" s="626"/>
      <c r="KE64" s="633"/>
      <c r="KF64" s="626"/>
      <c r="KG64" s="626"/>
      <c r="KH64" s="626"/>
      <c r="KI64" s="626"/>
      <c r="KJ64" s="626"/>
      <c r="KK64" s="628"/>
      <c r="KL64" s="633"/>
      <c r="KM64" s="626"/>
      <c r="KN64" s="626"/>
      <c r="KO64" s="626"/>
      <c r="KP64" s="626"/>
      <c r="KQ64" s="626"/>
      <c r="KR64" s="626"/>
      <c r="KS64" s="633"/>
      <c r="KT64" s="626"/>
      <c r="KU64" s="626"/>
      <c r="KV64" s="626"/>
      <c r="KW64" s="626"/>
      <c r="KX64" s="626"/>
      <c r="KY64" s="626"/>
      <c r="KZ64" s="633"/>
      <c r="LA64" s="626"/>
      <c r="LB64" s="626"/>
      <c r="LC64" s="626"/>
      <c r="LD64" s="626"/>
      <c r="LE64" s="626"/>
      <c r="LF64" s="626"/>
      <c r="LG64" s="633"/>
      <c r="LH64" s="626"/>
      <c r="LI64" s="626"/>
      <c r="LJ64" s="626"/>
      <c r="LK64" s="626"/>
      <c r="LL64" s="626"/>
      <c r="LM64" s="627"/>
      <c r="LN64" s="633"/>
      <c r="LO64" s="626"/>
      <c r="LP64" s="626"/>
      <c r="LQ64" s="626"/>
      <c r="LR64" s="626"/>
      <c r="LS64" s="626"/>
      <c r="LT64" s="626"/>
      <c r="LU64" s="633"/>
      <c r="LV64" s="626"/>
      <c r="LW64" s="626"/>
      <c r="LX64" s="626"/>
      <c r="LY64" s="626"/>
      <c r="LZ64" s="626"/>
      <c r="MA64" s="626"/>
      <c r="MB64" s="633"/>
      <c r="MC64" s="790"/>
      <c r="MD64" s="790"/>
      <c r="ME64" s="790"/>
      <c r="MF64" s="790"/>
      <c r="MG64" s="790"/>
      <c r="MH64" s="790"/>
      <c r="MI64" s="633"/>
      <c r="MJ64" s="626"/>
      <c r="MK64" s="626"/>
      <c r="ML64" s="626"/>
      <c r="MM64" s="626"/>
      <c r="MN64" s="626"/>
      <c r="MO64" s="626"/>
      <c r="MP64" s="633"/>
      <c r="MQ64" s="626"/>
      <c r="MR64" s="626"/>
      <c r="MS64" s="626"/>
      <c r="MT64" s="626"/>
    </row>
    <row r="65" spans="1:358" ht="22.8" customHeight="1" thickBot="1">
      <c r="A65" s="775">
        <v>1</v>
      </c>
      <c r="B65" s="775">
        <v>144</v>
      </c>
      <c r="C65" s="775">
        <v>31</v>
      </c>
      <c r="D65" s="630"/>
      <c r="E65" s="630" t="s">
        <v>649</v>
      </c>
      <c r="F65" s="631" t="s">
        <v>736</v>
      </c>
      <c r="G65" s="632">
        <f t="shared" ref="G65:G84" si="4">SUM(H65:LP65)</f>
        <v>130</v>
      </c>
      <c r="H65" s="625"/>
      <c r="I65" s="626"/>
      <c r="J65" s="626"/>
      <c r="K65" s="626"/>
      <c r="L65" s="626"/>
      <c r="M65" s="626"/>
      <c r="N65" s="626"/>
      <c r="O65" s="626"/>
      <c r="P65" s="626"/>
      <c r="Q65" s="626"/>
      <c r="R65" s="626"/>
      <c r="S65" s="626"/>
      <c r="T65" s="626"/>
      <c r="U65" s="626"/>
      <c r="V65" s="626"/>
      <c r="W65" s="626"/>
      <c r="X65" s="626"/>
      <c r="Y65" s="626"/>
      <c r="Z65" s="626"/>
      <c r="AA65" s="626"/>
      <c r="AB65" s="626"/>
      <c r="AC65" s="626"/>
      <c r="AD65" s="626"/>
      <c r="AE65" s="626"/>
      <c r="AF65" s="626"/>
      <c r="AG65" s="626"/>
      <c r="AH65" s="626"/>
      <c r="AI65" s="626"/>
      <c r="AJ65" s="626"/>
      <c r="AK65" s="626"/>
      <c r="AL65" s="626"/>
      <c r="AM65" s="626"/>
      <c r="AN65" s="626"/>
      <c r="AO65" s="626"/>
      <c r="AP65" s="626"/>
      <c r="AQ65" s="626"/>
      <c r="AR65" s="626"/>
      <c r="AS65" s="626"/>
      <c r="AT65" s="626"/>
      <c r="AU65" s="626"/>
      <c r="AV65" s="626"/>
      <c r="AW65" s="626"/>
      <c r="AX65" s="626"/>
      <c r="AY65" s="626"/>
      <c r="AZ65" s="626"/>
      <c r="BA65" s="626"/>
      <c r="BB65" s="626"/>
      <c r="BC65" s="626"/>
      <c r="BD65" s="626"/>
      <c r="BE65" s="626"/>
      <c r="BF65" s="626"/>
      <c r="BG65" s="626"/>
      <c r="BH65" s="626"/>
      <c r="BI65" s="626"/>
      <c r="BJ65" s="626"/>
      <c r="BK65" s="626"/>
      <c r="BL65" s="626"/>
      <c r="BM65" s="626"/>
      <c r="BN65" s="626"/>
      <c r="BO65" s="626"/>
      <c r="BP65" s="626"/>
      <c r="BQ65" s="626"/>
      <c r="BR65" s="626"/>
      <c r="BS65" s="626"/>
      <c r="BT65" s="626"/>
      <c r="BU65" s="626"/>
      <c r="BV65" s="626"/>
      <c r="BW65" s="626"/>
      <c r="BX65" s="626"/>
      <c r="BY65" s="626"/>
      <c r="BZ65" s="626"/>
      <c r="CA65" s="626"/>
      <c r="CB65" s="626"/>
      <c r="CC65" s="626"/>
      <c r="CD65" s="626"/>
      <c r="CE65" s="626"/>
      <c r="CF65" s="626"/>
      <c r="CG65" s="626"/>
      <c r="CH65" s="626"/>
      <c r="CI65" s="626"/>
      <c r="CJ65" s="626"/>
      <c r="CK65" s="626"/>
      <c r="CL65" s="626"/>
      <c r="CM65" s="626"/>
      <c r="CN65" s="626"/>
      <c r="CO65" s="626"/>
      <c r="CP65" s="626"/>
      <c r="CQ65" s="626"/>
      <c r="CR65" s="626"/>
      <c r="CS65" s="626"/>
      <c r="CT65" s="626"/>
      <c r="CU65" s="626"/>
      <c r="CV65" s="626"/>
      <c r="CW65" s="626"/>
      <c r="CX65" s="633"/>
      <c r="CY65" s="626"/>
      <c r="CZ65" s="626"/>
      <c r="DA65" s="626"/>
      <c r="DB65" s="626"/>
      <c r="DC65" s="626"/>
      <c r="DD65" s="626"/>
      <c r="DE65" s="633"/>
      <c r="DF65" s="626"/>
      <c r="DG65" s="626"/>
      <c r="DH65" s="626"/>
      <c r="DI65" s="626"/>
      <c r="DJ65" s="626"/>
      <c r="DK65" s="626"/>
      <c r="DL65" s="633"/>
      <c r="DM65" s="626"/>
      <c r="DN65" s="626"/>
      <c r="DO65" s="626"/>
      <c r="DP65" s="626"/>
      <c r="DQ65" s="626"/>
      <c r="DR65" s="626"/>
      <c r="DS65" s="633"/>
      <c r="DT65" s="626"/>
      <c r="DU65" s="626"/>
      <c r="DV65" s="626"/>
      <c r="DW65" s="626"/>
      <c r="DX65" s="626"/>
      <c r="DY65" s="626"/>
      <c r="DZ65" s="633"/>
      <c r="EA65" s="626"/>
      <c r="EB65" s="626"/>
      <c r="EC65" s="626"/>
      <c r="ED65" s="626"/>
      <c r="EE65" s="626"/>
      <c r="EF65" s="626"/>
      <c r="EG65" s="633"/>
      <c r="EH65" s="626"/>
      <c r="EI65" s="626"/>
      <c r="EJ65" s="626"/>
      <c r="EK65" s="626"/>
      <c r="EL65" s="626"/>
      <c r="EM65" s="626"/>
      <c r="EN65" s="633"/>
      <c r="EO65" s="626"/>
      <c r="EP65" s="626"/>
      <c r="EQ65" s="626"/>
      <c r="ER65" s="626"/>
      <c r="ES65" s="626"/>
      <c r="ET65" s="626"/>
      <c r="EU65" s="633"/>
      <c r="EV65" s="626"/>
      <c r="EW65" s="626"/>
      <c r="EX65" s="626"/>
      <c r="EY65" s="626"/>
      <c r="EZ65" s="626"/>
      <c r="FA65" s="626"/>
      <c r="FB65" s="633"/>
      <c r="FC65" s="626"/>
      <c r="FD65" s="626"/>
      <c r="FE65" s="626"/>
      <c r="FF65" s="626"/>
      <c r="FG65" s="626"/>
      <c r="FH65" s="626"/>
      <c r="FI65" s="633"/>
      <c r="FJ65" s="626"/>
      <c r="FK65" s="626"/>
      <c r="FL65" s="626"/>
      <c r="FM65" s="626"/>
      <c r="FN65" s="626"/>
      <c r="FO65" s="626"/>
      <c r="FP65" s="633"/>
      <c r="FQ65" s="626"/>
      <c r="FR65" s="626"/>
      <c r="FS65" s="626"/>
      <c r="FT65" s="626"/>
      <c r="FU65" s="627"/>
      <c r="FV65" s="625"/>
      <c r="FW65" s="633"/>
      <c r="FX65" s="626"/>
      <c r="FY65" s="626"/>
      <c r="FZ65" s="626"/>
      <c r="GA65" s="626"/>
      <c r="GB65" s="626"/>
      <c r="GC65" s="626"/>
      <c r="GD65" s="633"/>
      <c r="GE65" s="626"/>
      <c r="GF65" s="626"/>
      <c r="GG65" s="626"/>
      <c r="GH65" s="626"/>
      <c r="GI65" s="626"/>
      <c r="GJ65" s="626"/>
      <c r="GK65" s="633"/>
      <c r="GL65" s="626"/>
      <c r="GM65" s="626"/>
      <c r="GN65" s="626"/>
      <c r="GO65" s="626"/>
      <c r="GP65" s="626"/>
      <c r="GQ65" s="626"/>
      <c r="GR65" s="633"/>
      <c r="GS65" s="626"/>
      <c r="GT65" s="626"/>
      <c r="GU65" s="626"/>
      <c r="GV65" s="626"/>
      <c r="GW65" s="626"/>
      <c r="GX65" s="626"/>
      <c r="GY65" s="634"/>
      <c r="GZ65" s="625"/>
      <c r="HA65" s="626"/>
      <c r="HB65" s="626"/>
      <c r="HC65" s="626"/>
      <c r="HD65" s="626"/>
      <c r="HE65" s="626"/>
      <c r="HF65" s="633"/>
      <c r="HG65" s="626"/>
      <c r="HH65" s="626"/>
      <c r="HI65" s="626"/>
      <c r="HJ65" s="626"/>
      <c r="HK65" s="626"/>
      <c r="HL65" s="626"/>
      <c r="HM65" s="633"/>
      <c r="HN65" s="626"/>
      <c r="HO65" s="626"/>
      <c r="HP65" s="626"/>
      <c r="HQ65" s="626"/>
      <c r="HR65" s="626"/>
      <c r="HS65" s="626"/>
      <c r="HT65" s="633"/>
      <c r="HU65" s="626"/>
      <c r="HV65" s="626"/>
      <c r="HW65" s="626"/>
      <c r="HX65" s="626"/>
      <c r="HY65" s="626"/>
      <c r="HZ65" s="626"/>
      <c r="IA65" s="633"/>
      <c r="IB65" s="626"/>
      <c r="IC65" s="626"/>
      <c r="ID65" s="653"/>
      <c r="IE65" s="654"/>
      <c r="IF65" s="655"/>
      <c r="IG65" s="655"/>
      <c r="IH65" s="633"/>
      <c r="II65" s="626"/>
      <c r="IJ65" s="626"/>
      <c r="IK65" s="626"/>
      <c r="IL65" s="626"/>
      <c r="IM65" s="626"/>
      <c r="IO65" s="633"/>
      <c r="IP65" s="626"/>
      <c r="IQ65" s="626"/>
      <c r="IR65" s="626"/>
      <c r="IS65" s="626"/>
      <c r="IT65" s="626"/>
      <c r="IV65" s="633"/>
      <c r="IW65" s="626"/>
      <c r="IX65" s="626"/>
      <c r="IY65" s="626"/>
      <c r="IZ65" s="626"/>
      <c r="JA65" s="626"/>
      <c r="JB65" s="626"/>
      <c r="JC65" s="633"/>
      <c r="JD65" s="626"/>
      <c r="JE65" s="626"/>
      <c r="JF65" s="626"/>
      <c r="JG65" s="626"/>
      <c r="JH65" s="626"/>
      <c r="JI65" s="626">
        <v>30</v>
      </c>
      <c r="JJ65" s="633"/>
      <c r="JK65" s="626">
        <v>30</v>
      </c>
      <c r="JL65" s="626">
        <v>30</v>
      </c>
      <c r="JM65" s="648">
        <v>30</v>
      </c>
      <c r="JN65" s="626">
        <v>10</v>
      </c>
      <c r="JO65" s="626"/>
      <c r="JP65" s="626"/>
      <c r="JQ65" s="633"/>
      <c r="JR65" s="626"/>
      <c r="JS65" s="626"/>
      <c r="JT65" s="626"/>
      <c r="JU65" s="626"/>
      <c r="JV65" s="626"/>
      <c r="JW65" s="626"/>
      <c r="JX65" s="633"/>
      <c r="JY65" s="626"/>
      <c r="JZ65" s="626"/>
      <c r="KA65" s="626"/>
      <c r="KB65" s="626"/>
      <c r="KC65" s="626"/>
      <c r="KD65" s="626"/>
      <c r="KE65" s="633"/>
      <c r="KF65" s="626"/>
      <c r="KG65" s="626"/>
      <c r="KH65" s="626"/>
      <c r="KI65" s="626"/>
      <c r="KJ65" s="626"/>
      <c r="KK65" s="628"/>
      <c r="KL65" s="633"/>
      <c r="KM65" s="626"/>
      <c r="KN65" s="626"/>
      <c r="KO65" s="626"/>
      <c r="KP65" s="626"/>
      <c r="KQ65" s="626"/>
      <c r="KR65" s="626"/>
      <c r="KS65" s="633"/>
      <c r="KT65" s="626"/>
      <c r="KU65" s="626"/>
      <c r="KV65" s="626"/>
      <c r="KW65" s="626"/>
      <c r="KX65" s="626"/>
      <c r="KY65" s="626"/>
      <c r="KZ65" s="633"/>
      <c r="LA65" s="626"/>
      <c r="LB65" s="626"/>
      <c r="LC65" s="626"/>
      <c r="LD65" s="626"/>
      <c r="LE65" s="626"/>
      <c r="LF65" s="626"/>
      <c r="LG65" s="633"/>
      <c r="LH65" s="626"/>
      <c r="LI65" s="626"/>
      <c r="LJ65" s="626"/>
      <c r="LK65" s="626"/>
      <c r="LL65" s="626"/>
      <c r="LM65" s="627"/>
      <c r="LN65" s="633"/>
      <c r="LO65" s="626"/>
      <c r="LP65" s="626"/>
      <c r="LQ65" s="626"/>
      <c r="LR65" s="626"/>
      <c r="LS65" s="626"/>
      <c r="LT65" s="626"/>
      <c r="LU65" s="633"/>
      <c r="LV65" s="626"/>
      <c r="LW65" s="626"/>
      <c r="LX65" s="626"/>
      <c r="LY65" s="626"/>
      <c r="LZ65" s="626"/>
      <c r="MA65" s="626"/>
      <c r="MB65" s="633"/>
      <c r="MC65" s="790"/>
      <c r="MD65" s="790"/>
      <c r="ME65" s="790"/>
      <c r="MF65" s="790"/>
      <c r="MG65" s="790"/>
      <c r="MH65" s="790"/>
      <c r="MI65" s="633"/>
      <c r="MJ65" s="626"/>
      <c r="MK65" s="626"/>
      <c r="ML65" s="626"/>
      <c r="MM65" s="626"/>
      <c r="MN65" s="626"/>
      <c r="MO65" s="626"/>
      <c r="MP65" s="633"/>
      <c r="MQ65" s="626"/>
      <c r="MR65" s="626"/>
      <c r="MS65" s="626"/>
      <c r="MT65" s="626"/>
    </row>
    <row r="66" spans="1:358" ht="22.8" customHeight="1" thickBot="1">
      <c r="A66" s="630">
        <v>1</v>
      </c>
      <c r="B66" s="630"/>
      <c r="C66" s="630"/>
      <c r="D66" s="630"/>
      <c r="E66" s="630"/>
      <c r="F66" s="631" t="s">
        <v>648</v>
      </c>
      <c r="G66" s="632">
        <f t="shared" si="4"/>
        <v>135</v>
      </c>
      <c r="H66" s="625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26"/>
      <c r="AB66" s="626"/>
      <c r="AC66" s="626"/>
      <c r="AD66" s="626"/>
      <c r="AE66" s="626"/>
      <c r="AF66" s="626"/>
      <c r="AG66" s="626"/>
      <c r="AH66" s="626"/>
      <c r="AI66" s="626"/>
      <c r="AJ66" s="626"/>
      <c r="AK66" s="626"/>
      <c r="AL66" s="626"/>
      <c r="AM66" s="626"/>
      <c r="AN66" s="626"/>
      <c r="AO66" s="626"/>
      <c r="AP66" s="626"/>
      <c r="AQ66" s="626"/>
      <c r="AR66" s="626"/>
      <c r="AS66" s="626"/>
      <c r="AT66" s="626"/>
      <c r="AU66" s="626"/>
      <c r="AV66" s="626"/>
      <c r="AW66" s="626"/>
      <c r="AX66" s="626"/>
      <c r="AY66" s="626"/>
      <c r="AZ66" s="626"/>
      <c r="BA66" s="626"/>
      <c r="BB66" s="626"/>
      <c r="BC66" s="626"/>
      <c r="BD66" s="626"/>
      <c r="BE66" s="626"/>
      <c r="BF66" s="626"/>
      <c r="BG66" s="626"/>
      <c r="BH66" s="626"/>
      <c r="BI66" s="626"/>
      <c r="BJ66" s="626"/>
      <c r="BK66" s="626"/>
      <c r="BL66" s="626"/>
      <c r="BM66" s="626"/>
      <c r="BN66" s="626"/>
      <c r="BO66" s="626"/>
      <c r="BP66" s="626"/>
      <c r="BQ66" s="626"/>
      <c r="BR66" s="626"/>
      <c r="BS66" s="626"/>
      <c r="BT66" s="626"/>
      <c r="BU66" s="626"/>
      <c r="BV66" s="626"/>
      <c r="BW66" s="626"/>
      <c r="BX66" s="626"/>
      <c r="BY66" s="626"/>
      <c r="BZ66" s="626"/>
      <c r="CA66" s="626"/>
      <c r="CB66" s="626"/>
      <c r="CC66" s="626"/>
      <c r="CD66" s="626"/>
      <c r="CE66" s="626"/>
      <c r="CF66" s="626"/>
      <c r="CG66" s="626"/>
      <c r="CH66" s="626"/>
      <c r="CI66" s="626"/>
      <c r="CJ66" s="626"/>
      <c r="CK66" s="626"/>
      <c r="CL66" s="626"/>
      <c r="CM66" s="626"/>
      <c r="CN66" s="626"/>
      <c r="CO66" s="626"/>
      <c r="CP66" s="626"/>
      <c r="CQ66" s="626"/>
      <c r="CR66" s="626"/>
      <c r="CS66" s="626"/>
      <c r="CT66" s="626"/>
      <c r="CU66" s="626"/>
      <c r="CV66" s="626"/>
      <c r="CW66" s="626"/>
      <c r="CX66" s="633"/>
      <c r="CY66" s="626"/>
      <c r="CZ66" s="626"/>
      <c r="DA66" s="626"/>
      <c r="DB66" s="626"/>
      <c r="DC66" s="626"/>
      <c r="DD66" s="626"/>
      <c r="DE66" s="633"/>
      <c r="DF66" s="626"/>
      <c r="DG66" s="626"/>
      <c r="DH66" s="626"/>
      <c r="DI66" s="626"/>
      <c r="DJ66" s="626"/>
      <c r="DK66" s="626"/>
      <c r="DL66" s="633"/>
      <c r="DM66" s="626"/>
      <c r="DN66" s="626"/>
      <c r="DO66" s="626"/>
      <c r="DP66" s="626"/>
      <c r="DQ66" s="626"/>
      <c r="DR66" s="626"/>
      <c r="DS66" s="633"/>
      <c r="DT66" s="626"/>
      <c r="DU66" s="626"/>
      <c r="DV66" s="626"/>
      <c r="DW66" s="626"/>
      <c r="DX66" s="626"/>
      <c r="DY66" s="626"/>
      <c r="DZ66" s="633"/>
      <c r="EA66" s="626"/>
      <c r="EB66" s="626"/>
      <c r="EC66" s="626"/>
      <c r="ED66" s="626"/>
      <c r="EE66" s="626"/>
      <c r="EF66" s="626"/>
      <c r="EG66" s="633"/>
      <c r="EH66" s="626"/>
      <c r="EI66" s="626"/>
      <c r="EJ66" s="626"/>
      <c r="EK66" s="626"/>
      <c r="EL66" s="626"/>
      <c r="EM66" s="626"/>
      <c r="EN66" s="633"/>
      <c r="EO66" s="626"/>
      <c r="EP66" s="626"/>
      <c r="EQ66" s="626"/>
      <c r="ER66" s="626"/>
      <c r="ES66" s="626"/>
      <c r="ET66" s="626"/>
      <c r="EU66" s="633"/>
      <c r="EV66" s="626"/>
      <c r="EW66" s="626"/>
      <c r="EX66" s="626"/>
      <c r="EY66" s="626"/>
      <c r="EZ66" s="626"/>
      <c r="FA66" s="626"/>
      <c r="FB66" s="633"/>
      <c r="FC66" s="626"/>
      <c r="FD66" s="626"/>
      <c r="FE66" s="626"/>
      <c r="FF66" s="626"/>
      <c r="FG66" s="626"/>
      <c r="FH66" s="626"/>
      <c r="FI66" s="633"/>
      <c r="FJ66" s="626"/>
      <c r="FK66" s="626"/>
      <c r="FL66" s="626"/>
      <c r="FM66" s="626"/>
      <c r="FN66" s="626"/>
      <c r="FO66" s="626"/>
      <c r="FP66" s="633"/>
      <c r="FQ66" s="626"/>
      <c r="FR66" s="626"/>
      <c r="FS66" s="626"/>
      <c r="FT66" s="626"/>
      <c r="FU66" s="627"/>
      <c r="FV66" s="625"/>
      <c r="FW66" s="633"/>
      <c r="FX66" s="626"/>
      <c r="FY66" s="626"/>
      <c r="FZ66" s="626"/>
      <c r="GA66" s="626"/>
      <c r="GB66" s="626"/>
      <c r="GC66" s="626"/>
      <c r="GD66" s="633"/>
      <c r="GE66" s="626"/>
      <c r="GF66" s="626"/>
      <c r="GG66" s="626"/>
      <c r="GH66" s="626"/>
      <c r="GI66" s="626"/>
      <c r="GJ66" s="626"/>
      <c r="GK66" s="633"/>
      <c r="GL66" s="626"/>
      <c r="GM66" s="626"/>
      <c r="GN66" s="626"/>
      <c r="GO66" s="626"/>
      <c r="GP66" s="626"/>
      <c r="GQ66" s="626"/>
      <c r="GR66" s="633"/>
      <c r="GS66" s="626"/>
      <c r="GT66" s="626"/>
      <c r="GU66" s="626"/>
      <c r="GV66" s="626"/>
      <c r="GW66" s="626"/>
      <c r="GX66" s="626"/>
      <c r="GY66" s="634"/>
      <c r="GZ66" s="625"/>
      <c r="HA66" s="626"/>
      <c r="HB66" s="626"/>
      <c r="HC66" s="626"/>
      <c r="HD66" s="626"/>
      <c r="HE66" s="626"/>
      <c r="HF66" s="633"/>
      <c r="HG66" s="626"/>
      <c r="HH66" s="626"/>
      <c r="HI66" s="626"/>
      <c r="HJ66" s="626"/>
      <c r="HK66" s="626"/>
      <c r="HL66" s="626"/>
      <c r="HM66" s="633"/>
      <c r="HN66" s="626"/>
      <c r="HO66" s="626"/>
      <c r="HP66" s="626"/>
      <c r="HQ66" s="626"/>
      <c r="HR66" s="626"/>
      <c r="HS66" s="626"/>
      <c r="HT66" s="633"/>
      <c r="HU66" s="626"/>
      <c r="HV66" s="626"/>
      <c r="HW66" s="626"/>
      <c r="HX66" s="626"/>
      <c r="HY66" s="626"/>
      <c r="HZ66" s="626"/>
      <c r="IA66" s="633"/>
      <c r="IB66" s="626"/>
      <c r="IC66" s="626"/>
      <c r="ID66" s="653"/>
      <c r="IE66" s="654"/>
      <c r="IF66" s="655"/>
      <c r="IG66" s="655"/>
      <c r="IH66" s="633"/>
      <c r="II66" s="626"/>
      <c r="IJ66" s="626"/>
      <c r="IK66" s="626"/>
      <c r="IL66" s="626"/>
      <c r="IM66" s="626"/>
      <c r="IN66" s="626"/>
      <c r="IO66" s="633"/>
      <c r="IP66" s="626"/>
      <c r="IQ66" s="626"/>
      <c r="IR66" s="626"/>
      <c r="IS66" s="626"/>
      <c r="IT66" s="626"/>
      <c r="IU66" s="626"/>
      <c r="IV66" s="633"/>
      <c r="IW66" s="626"/>
      <c r="IX66" s="626"/>
      <c r="IY66" s="626"/>
      <c r="IZ66" s="626"/>
      <c r="JA66" s="626"/>
      <c r="JB66" s="626"/>
      <c r="JC66" s="633"/>
      <c r="JD66" s="626"/>
      <c r="JE66" s="626"/>
      <c r="JF66" s="626"/>
      <c r="JG66" s="626"/>
      <c r="JH66" s="626"/>
      <c r="JI66" s="626"/>
      <c r="JJ66" s="633"/>
      <c r="JK66" s="626"/>
      <c r="JL66" s="626"/>
      <c r="JN66" s="718">
        <v>3</v>
      </c>
      <c r="JO66" s="767">
        <f>JN66*14</f>
        <v>42</v>
      </c>
      <c r="JP66" s="626"/>
      <c r="JQ66" s="633"/>
      <c r="JR66" s="626"/>
      <c r="JS66" s="626"/>
      <c r="JT66" s="626"/>
      <c r="JU66" s="626"/>
      <c r="JV66" s="626"/>
      <c r="JW66" s="778">
        <v>6</v>
      </c>
      <c r="JX66" s="767">
        <f>JW66*14</f>
        <v>84</v>
      </c>
      <c r="JY66" s="626"/>
      <c r="JZ66" s="626"/>
      <c r="KA66" s="626"/>
      <c r="KB66" s="626"/>
      <c r="KC66" s="626"/>
      <c r="KD66" s="626"/>
      <c r="KE66" s="633"/>
      <c r="KF66" s="626"/>
      <c r="KG66" s="626"/>
      <c r="KH66" s="626"/>
      <c r="KI66" s="626"/>
      <c r="KJ66" s="626"/>
      <c r="KK66" s="628"/>
      <c r="KL66" s="633"/>
      <c r="KM66" s="626"/>
      <c r="KN66" s="626"/>
      <c r="KO66" s="626"/>
      <c r="KP66" s="626"/>
      <c r="KQ66" s="626"/>
      <c r="KR66" s="626"/>
      <c r="KS66" s="633"/>
      <c r="KT66" s="626"/>
      <c r="KU66" s="626"/>
      <c r="KV66" s="626"/>
      <c r="KW66" s="626"/>
      <c r="KX66" s="626"/>
      <c r="KY66" s="626"/>
      <c r="KZ66" s="633"/>
      <c r="LA66" s="626"/>
      <c r="LB66" s="626"/>
      <c r="LC66" s="626"/>
      <c r="LD66" s="626"/>
      <c r="LE66" s="626"/>
      <c r="LF66" s="626"/>
      <c r="LG66" s="633"/>
      <c r="LH66" s="626"/>
      <c r="LI66" s="626"/>
      <c r="LJ66" s="626"/>
      <c r="LK66" s="626"/>
      <c r="LL66" s="626"/>
      <c r="LM66" s="627"/>
      <c r="LN66" s="633"/>
      <c r="LO66" s="626"/>
      <c r="LP66" s="626"/>
      <c r="LQ66" s="626"/>
      <c r="LR66" s="626"/>
      <c r="LS66" s="626"/>
      <c r="LT66" s="626"/>
      <c r="LU66" s="633"/>
      <c r="LV66" s="626"/>
      <c r="LW66" s="626"/>
      <c r="LX66" s="626"/>
      <c r="LY66" s="626"/>
      <c r="LZ66" s="626"/>
      <c r="MA66" s="626"/>
      <c r="MB66" s="633"/>
      <c r="MC66" s="790"/>
      <c r="MD66" s="790"/>
      <c r="ME66" s="790"/>
      <c r="MF66" s="790"/>
      <c r="MG66" s="790"/>
      <c r="MH66" s="790"/>
      <c r="MI66" s="633"/>
      <c r="MJ66" s="626"/>
      <c r="MK66" s="626"/>
      <c r="ML66" s="626"/>
      <c r="MM66" s="626"/>
      <c r="MN66" s="626"/>
      <c r="MO66" s="626"/>
      <c r="MP66" s="633"/>
      <c r="MQ66" s="626"/>
      <c r="MR66" s="626"/>
      <c r="MS66" s="626"/>
      <c r="MT66" s="626"/>
    </row>
    <row r="67" spans="1:358" ht="22.8" customHeight="1" thickBot="1">
      <c r="A67" s="775">
        <v>1</v>
      </c>
      <c r="B67" s="775">
        <v>145</v>
      </c>
      <c r="C67" s="775">
        <v>31</v>
      </c>
      <c r="D67" s="630"/>
      <c r="E67" s="630" t="s">
        <v>649</v>
      </c>
      <c r="F67" s="631" t="s">
        <v>737</v>
      </c>
      <c r="G67" s="632">
        <f t="shared" si="4"/>
        <v>150</v>
      </c>
      <c r="H67" s="625"/>
      <c r="I67" s="626"/>
      <c r="J67" s="626"/>
      <c r="K67" s="626"/>
      <c r="L67" s="626"/>
      <c r="M67" s="626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  <c r="Z67" s="626"/>
      <c r="AA67" s="626"/>
      <c r="AB67" s="626"/>
      <c r="AC67" s="626"/>
      <c r="AD67" s="626"/>
      <c r="AE67" s="626"/>
      <c r="AF67" s="626"/>
      <c r="AG67" s="626"/>
      <c r="AH67" s="626"/>
      <c r="AI67" s="626"/>
      <c r="AJ67" s="626"/>
      <c r="AK67" s="626"/>
      <c r="AL67" s="626"/>
      <c r="AM67" s="626"/>
      <c r="AN67" s="626"/>
      <c r="AO67" s="626"/>
      <c r="AP67" s="626"/>
      <c r="AQ67" s="626"/>
      <c r="AR67" s="626"/>
      <c r="AS67" s="626"/>
      <c r="AT67" s="626"/>
      <c r="AU67" s="626"/>
      <c r="AV67" s="626"/>
      <c r="AW67" s="626"/>
      <c r="AX67" s="626"/>
      <c r="AY67" s="626"/>
      <c r="AZ67" s="626"/>
      <c r="BA67" s="626"/>
      <c r="BB67" s="626"/>
      <c r="BC67" s="626"/>
      <c r="BD67" s="626"/>
      <c r="BE67" s="626"/>
      <c r="BF67" s="626"/>
      <c r="BG67" s="626"/>
      <c r="BH67" s="626"/>
      <c r="BI67" s="626"/>
      <c r="BJ67" s="626"/>
      <c r="BK67" s="626"/>
      <c r="BL67" s="626"/>
      <c r="BM67" s="626"/>
      <c r="BN67" s="626"/>
      <c r="BO67" s="626"/>
      <c r="BP67" s="626"/>
      <c r="BQ67" s="626"/>
      <c r="BR67" s="626"/>
      <c r="BS67" s="626"/>
      <c r="BT67" s="626"/>
      <c r="BU67" s="626"/>
      <c r="BV67" s="626"/>
      <c r="BW67" s="626"/>
      <c r="BX67" s="626"/>
      <c r="BY67" s="626"/>
      <c r="BZ67" s="626"/>
      <c r="CA67" s="626"/>
      <c r="CB67" s="626"/>
      <c r="CC67" s="626"/>
      <c r="CD67" s="626"/>
      <c r="CE67" s="626"/>
      <c r="CF67" s="626"/>
      <c r="CG67" s="626"/>
      <c r="CH67" s="626"/>
      <c r="CI67" s="626"/>
      <c r="CJ67" s="626"/>
      <c r="CK67" s="626"/>
      <c r="CL67" s="626"/>
      <c r="CM67" s="626"/>
      <c r="CN67" s="626"/>
      <c r="CO67" s="626"/>
      <c r="CP67" s="626"/>
      <c r="CQ67" s="626"/>
      <c r="CR67" s="626"/>
      <c r="CS67" s="626"/>
      <c r="CT67" s="626"/>
      <c r="CU67" s="626"/>
      <c r="CV67" s="626"/>
      <c r="CW67" s="626"/>
      <c r="CX67" s="633"/>
      <c r="CY67" s="626"/>
      <c r="CZ67" s="626"/>
      <c r="DA67" s="626"/>
      <c r="DB67" s="626"/>
      <c r="DC67" s="626"/>
      <c r="DD67" s="626"/>
      <c r="DE67" s="633"/>
      <c r="DF67" s="626"/>
      <c r="DG67" s="626"/>
      <c r="DH67" s="626"/>
      <c r="DI67" s="626"/>
      <c r="DJ67" s="626"/>
      <c r="DK67" s="626"/>
      <c r="DL67" s="633"/>
      <c r="DM67" s="626"/>
      <c r="DN67" s="626"/>
      <c r="DO67" s="626"/>
      <c r="DP67" s="626"/>
      <c r="DQ67" s="626"/>
      <c r="DR67" s="626"/>
      <c r="DS67" s="633"/>
      <c r="DT67" s="626"/>
      <c r="DU67" s="626"/>
      <c r="DV67" s="626"/>
      <c r="DW67" s="626"/>
      <c r="DX67" s="626"/>
      <c r="DY67" s="626"/>
      <c r="DZ67" s="633"/>
      <c r="EA67" s="626"/>
      <c r="EB67" s="626"/>
      <c r="EC67" s="626"/>
      <c r="ED67" s="626"/>
      <c r="EE67" s="626"/>
      <c r="EF67" s="626"/>
      <c r="EG67" s="633"/>
      <c r="EH67" s="626"/>
      <c r="EI67" s="626"/>
      <c r="EJ67" s="626"/>
      <c r="EK67" s="626"/>
      <c r="EL67" s="626"/>
      <c r="EM67" s="626"/>
      <c r="EN67" s="633"/>
      <c r="EO67" s="626"/>
      <c r="EP67" s="626"/>
      <c r="EQ67" s="626"/>
      <c r="ER67" s="626"/>
      <c r="ES67" s="626"/>
      <c r="ET67" s="626"/>
      <c r="EU67" s="633"/>
      <c r="EV67" s="626"/>
      <c r="EW67" s="626"/>
      <c r="EX67" s="626"/>
      <c r="EY67" s="626"/>
      <c r="EZ67" s="626"/>
      <c r="FA67" s="626"/>
      <c r="FB67" s="633"/>
      <c r="FC67" s="626"/>
      <c r="FD67" s="626"/>
      <c r="FE67" s="626"/>
      <c r="FF67" s="626"/>
      <c r="FG67" s="626"/>
      <c r="FH67" s="626"/>
      <c r="FI67" s="633"/>
      <c r="FJ67" s="626"/>
      <c r="FK67" s="626"/>
      <c r="FL67" s="626"/>
      <c r="FM67" s="626"/>
      <c r="FN67" s="626"/>
      <c r="FO67" s="626"/>
      <c r="FP67" s="633"/>
      <c r="FQ67" s="626"/>
      <c r="FR67" s="626"/>
      <c r="FS67" s="626"/>
      <c r="FT67" s="626"/>
      <c r="FU67" s="627"/>
      <c r="FV67" s="625"/>
      <c r="FW67" s="633"/>
      <c r="FX67" s="626"/>
      <c r="FY67" s="626"/>
      <c r="FZ67" s="626"/>
      <c r="GA67" s="626"/>
      <c r="GB67" s="626"/>
      <c r="GC67" s="626"/>
      <c r="GD67" s="633"/>
      <c r="GE67" s="626"/>
      <c r="GF67" s="626"/>
      <c r="GG67" s="626"/>
      <c r="GH67" s="626"/>
      <c r="GI67" s="626"/>
      <c r="GJ67" s="626"/>
      <c r="GK67" s="633"/>
      <c r="GL67" s="626"/>
      <c r="GM67" s="626"/>
      <c r="GN67" s="626"/>
      <c r="GO67" s="626"/>
      <c r="GP67" s="626"/>
      <c r="GQ67" s="626"/>
      <c r="GR67" s="633"/>
      <c r="GS67" s="626"/>
      <c r="GT67" s="626"/>
      <c r="GU67" s="626"/>
      <c r="GV67" s="626"/>
      <c r="GW67" s="626"/>
      <c r="GX67" s="626"/>
      <c r="GY67" s="634"/>
      <c r="GZ67" s="625"/>
      <c r="HA67" s="626"/>
      <c r="HB67" s="626"/>
      <c r="HC67" s="626"/>
      <c r="HD67" s="626"/>
      <c r="HE67" s="626"/>
      <c r="HF67" s="633"/>
      <c r="HG67" s="626"/>
      <c r="HH67" s="626"/>
      <c r="HI67" s="626"/>
      <c r="HJ67" s="626"/>
      <c r="HK67" s="626"/>
      <c r="HL67" s="626"/>
      <c r="HM67" s="633"/>
      <c r="HN67" s="626"/>
      <c r="HO67" s="626"/>
      <c r="HP67" s="626"/>
      <c r="HQ67" s="626"/>
      <c r="HR67" s="626"/>
      <c r="HS67" s="626"/>
      <c r="HT67" s="633"/>
      <c r="HU67" s="626"/>
      <c r="HV67" s="626"/>
      <c r="HW67" s="626"/>
      <c r="HX67" s="626"/>
      <c r="HY67" s="626"/>
      <c r="HZ67" s="626"/>
      <c r="IA67" s="633"/>
      <c r="IB67" s="626"/>
      <c r="IC67" s="626"/>
      <c r="ID67" s="653"/>
      <c r="IE67" s="654"/>
      <c r="IF67" s="655"/>
      <c r="IG67" s="655"/>
      <c r="IH67" s="633"/>
      <c r="II67" s="626"/>
      <c r="IJ67" s="626"/>
      <c r="IK67" s="626"/>
      <c r="IL67" s="626"/>
      <c r="IM67" s="626"/>
      <c r="IN67" s="626"/>
      <c r="IO67" s="633"/>
      <c r="IP67" s="626"/>
      <c r="IQ67" s="626"/>
      <c r="IR67" s="626"/>
      <c r="IS67" s="626"/>
      <c r="IT67" s="626"/>
      <c r="IV67" s="633"/>
      <c r="IW67" s="626"/>
      <c r="IX67" s="626"/>
      <c r="IY67" s="626"/>
      <c r="IZ67" s="626"/>
      <c r="JA67" s="626"/>
      <c r="JB67" s="626"/>
      <c r="JC67" s="633"/>
      <c r="JD67" s="626"/>
      <c r="JE67" s="626"/>
      <c r="JF67" s="626"/>
      <c r="JG67" s="626"/>
      <c r="JH67" s="626"/>
      <c r="JI67" s="626"/>
      <c r="JJ67" s="633"/>
      <c r="JK67" s="626"/>
      <c r="JN67" s="626">
        <v>20</v>
      </c>
      <c r="JO67" s="626">
        <v>30</v>
      </c>
      <c r="JP67" s="626">
        <v>30</v>
      </c>
      <c r="JQ67" s="633"/>
      <c r="JR67" s="626">
        <v>30</v>
      </c>
      <c r="JS67" s="626">
        <v>30</v>
      </c>
      <c r="JT67" s="626">
        <v>10</v>
      </c>
      <c r="JU67" s="626"/>
      <c r="JV67" s="626"/>
      <c r="JW67" s="626"/>
      <c r="JX67" s="633"/>
      <c r="JY67" s="626"/>
      <c r="JZ67" s="626"/>
      <c r="KA67" s="626"/>
      <c r="KB67" s="626"/>
      <c r="KC67" s="626"/>
      <c r="KD67" s="626"/>
      <c r="KE67" s="633"/>
      <c r="KF67" s="626"/>
      <c r="KG67" s="626"/>
      <c r="KH67" s="626"/>
      <c r="KI67" s="626"/>
      <c r="KJ67" s="626"/>
      <c r="KK67" s="628"/>
      <c r="KL67" s="633"/>
      <c r="KM67" s="626"/>
      <c r="KN67" s="626"/>
      <c r="KO67" s="626"/>
      <c r="KP67" s="626"/>
      <c r="KQ67" s="626"/>
      <c r="KR67" s="626"/>
      <c r="KS67" s="633"/>
      <c r="KT67" s="626"/>
      <c r="KU67" s="626"/>
      <c r="KV67" s="626"/>
      <c r="KW67" s="626"/>
      <c r="KX67" s="626"/>
      <c r="KY67" s="626"/>
      <c r="KZ67" s="633"/>
      <c r="LA67" s="626"/>
      <c r="LB67" s="626"/>
      <c r="LC67" s="626"/>
      <c r="LD67" s="626"/>
      <c r="LE67" s="626"/>
      <c r="LF67" s="626"/>
      <c r="LG67" s="633"/>
      <c r="LH67" s="626"/>
      <c r="LI67" s="626"/>
      <c r="LJ67" s="626"/>
      <c r="LK67" s="626"/>
      <c r="LL67" s="626"/>
      <c r="LM67" s="627"/>
      <c r="LN67" s="633"/>
      <c r="LO67" s="626"/>
      <c r="LP67" s="626"/>
      <c r="LQ67" s="626"/>
      <c r="LR67" s="626"/>
      <c r="LS67" s="626"/>
      <c r="LT67" s="626"/>
      <c r="LU67" s="633"/>
      <c r="LV67" s="626"/>
      <c r="LW67" s="626"/>
      <c r="LX67" s="626"/>
      <c r="LY67" s="626"/>
      <c r="LZ67" s="626"/>
      <c r="MA67" s="626"/>
      <c r="MB67" s="633"/>
      <c r="MC67" s="790"/>
      <c r="MD67" s="790"/>
      <c r="ME67" s="790"/>
      <c r="MF67" s="790"/>
      <c r="MG67" s="790"/>
      <c r="MH67" s="790"/>
      <c r="MI67" s="633"/>
      <c r="MJ67" s="626"/>
      <c r="MK67" s="626"/>
      <c r="ML67" s="626"/>
      <c r="MM67" s="626"/>
      <c r="MN67" s="626"/>
      <c r="MO67" s="626"/>
      <c r="MP67" s="633"/>
      <c r="MQ67" s="626"/>
      <c r="MR67" s="626"/>
      <c r="MS67" s="626"/>
      <c r="MT67" s="626"/>
    </row>
    <row r="68" spans="1:358" ht="22.8" customHeight="1" thickBot="1">
      <c r="A68" s="724">
        <v>1</v>
      </c>
      <c r="B68" s="630"/>
      <c r="C68" s="630"/>
      <c r="D68" s="630"/>
      <c r="E68" s="630"/>
      <c r="F68" s="631" t="s">
        <v>648</v>
      </c>
      <c r="G68" s="632">
        <f t="shared" si="4"/>
        <v>65</v>
      </c>
      <c r="H68" s="625"/>
      <c r="I68" s="626"/>
      <c r="J68" s="626"/>
      <c r="K68" s="626"/>
      <c r="L68" s="626"/>
      <c r="M68" s="626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26"/>
      <c r="AB68" s="626"/>
      <c r="AC68" s="626"/>
      <c r="AD68" s="626"/>
      <c r="AE68" s="626"/>
      <c r="AF68" s="626"/>
      <c r="AG68" s="626"/>
      <c r="AH68" s="626"/>
      <c r="AI68" s="626"/>
      <c r="AJ68" s="626"/>
      <c r="AK68" s="626"/>
      <c r="AL68" s="626"/>
      <c r="AM68" s="626"/>
      <c r="AN68" s="626"/>
      <c r="AO68" s="626"/>
      <c r="AP68" s="626"/>
      <c r="AQ68" s="626"/>
      <c r="AR68" s="626"/>
      <c r="AS68" s="626"/>
      <c r="AT68" s="626"/>
      <c r="AU68" s="626"/>
      <c r="AV68" s="626"/>
      <c r="AW68" s="626"/>
      <c r="AX68" s="626"/>
      <c r="AY68" s="626"/>
      <c r="AZ68" s="626"/>
      <c r="BA68" s="626"/>
      <c r="BB68" s="626"/>
      <c r="BC68" s="626"/>
      <c r="BD68" s="626"/>
      <c r="BE68" s="626"/>
      <c r="BF68" s="626"/>
      <c r="BG68" s="626"/>
      <c r="BH68" s="626"/>
      <c r="BI68" s="626"/>
      <c r="BJ68" s="626"/>
      <c r="BK68" s="626"/>
      <c r="BL68" s="626"/>
      <c r="BM68" s="626"/>
      <c r="BN68" s="626"/>
      <c r="BO68" s="626"/>
      <c r="BP68" s="626"/>
      <c r="BQ68" s="626"/>
      <c r="BR68" s="626"/>
      <c r="BS68" s="626"/>
      <c r="BT68" s="626"/>
      <c r="BU68" s="626"/>
      <c r="BV68" s="626"/>
      <c r="BW68" s="626"/>
      <c r="BX68" s="626"/>
      <c r="BY68" s="626"/>
      <c r="BZ68" s="626"/>
      <c r="CA68" s="626"/>
      <c r="CB68" s="626"/>
      <c r="CC68" s="626"/>
      <c r="CD68" s="626"/>
      <c r="CE68" s="626"/>
      <c r="CF68" s="626"/>
      <c r="CG68" s="626"/>
      <c r="CH68" s="626"/>
      <c r="CI68" s="626"/>
      <c r="CJ68" s="626"/>
      <c r="CK68" s="626"/>
      <c r="CL68" s="626"/>
      <c r="CM68" s="626"/>
      <c r="CN68" s="626"/>
      <c r="CO68" s="626"/>
      <c r="CP68" s="626"/>
      <c r="CQ68" s="626"/>
      <c r="CR68" s="626"/>
      <c r="CS68" s="626"/>
      <c r="CT68" s="626"/>
      <c r="CU68" s="626"/>
      <c r="CV68" s="626"/>
      <c r="CW68" s="626"/>
      <c r="CX68" s="633"/>
      <c r="CY68" s="626"/>
      <c r="CZ68" s="626"/>
      <c r="DA68" s="626"/>
      <c r="DB68" s="626"/>
      <c r="DC68" s="626"/>
      <c r="DD68" s="626"/>
      <c r="DE68" s="633"/>
      <c r="DF68" s="626"/>
      <c r="DG68" s="626"/>
      <c r="DH68" s="626"/>
      <c r="DI68" s="626"/>
      <c r="DJ68" s="626"/>
      <c r="DK68" s="626"/>
      <c r="DL68" s="633"/>
      <c r="DM68" s="626"/>
      <c r="DN68" s="626"/>
      <c r="DO68" s="626"/>
      <c r="DP68" s="626"/>
      <c r="DQ68" s="626"/>
      <c r="DR68" s="626"/>
      <c r="DS68" s="633"/>
      <c r="DT68" s="626"/>
      <c r="DU68" s="626"/>
      <c r="DV68" s="626"/>
      <c r="DW68" s="626"/>
      <c r="DX68" s="626"/>
      <c r="DY68" s="626"/>
      <c r="DZ68" s="633"/>
      <c r="EA68" s="626"/>
      <c r="EB68" s="626"/>
      <c r="EC68" s="626"/>
      <c r="ED68" s="626"/>
      <c r="EE68" s="626"/>
      <c r="EF68" s="626"/>
      <c r="EG68" s="633"/>
      <c r="EH68" s="626"/>
      <c r="EI68" s="626"/>
      <c r="EJ68" s="626"/>
      <c r="EK68" s="626"/>
      <c r="EL68" s="626"/>
      <c r="EM68" s="626"/>
      <c r="EN68" s="633"/>
      <c r="EO68" s="626"/>
      <c r="EP68" s="626"/>
      <c r="EQ68" s="626"/>
      <c r="ER68" s="626"/>
      <c r="ES68" s="626"/>
      <c r="ET68" s="626"/>
      <c r="EU68" s="633"/>
      <c r="EV68" s="626"/>
      <c r="EW68" s="626"/>
      <c r="EX68" s="626"/>
      <c r="EY68" s="626"/>
      <c r="EZ68" s="626"/>
      <c r="FA68" s="626"/>
      <c r="FB68" s="633"/>
      <c r="FC68" s="626"/>
      <c r="FD68" s="626"/>
      <c r="FE68" s="626"/>
      <c r="FF68" s="626"/>
      <c r="FG68" s="626"/>
      <c r="FH68" s="626"/>
      <c r="FI68" s="633"/>
      <c r="FJ68" s="626"/>
      <c r="FK68" s="626"/>
      <c r="FL68" s="626"/>
      <c r="FM68" s="626"/>
      <c r="FN68" s="626"/>
      <c r="FO68" s="626"/>
      <c r="FP68" s="633"/>
      <c r="FQ68" s="626"/>
      <c r="FR68" s="626"/>
      <c r="FS68" s="626"/>
      <c r="FT68" s="626"/>
      <c r="FU68" s="627"/>
      <c r="FV68" s="625"/>
      <c r="FW68" s="633"/>
      <c r="FX68" s="626"/>
      <c r="FY68" s="626"/>
      <c r="FZ68" s="626"/>
      <c r="GA68" s="626"/>
      <c r="GB68" s="626"/>
      <c r="GC68" s="626"/>
      <c r="GD68" s="633"/>
      <c r="GE68" s="626"/>
      <c r="GF68" s="626"/>
      <c r="GG68" s="626"/>
      <c r="GH68" s="626"/>
      <c r="GI68" s="626"/>
      <c r="GJ68" s="626"/>
      <c r="GK68" s="633"/>
      <c r="GL68" s="626"/>
      <c r="GM68" s="626"/>
      <c r="GN68" s="626"/>
      <c r="GO68" s="626"/>
      <c r="GP68" s="626"/>
      <c r="GQ68" s="626"/>
      <c r="GR68" s="633"/>
      <c r="GS68" s="626"/>
      <c r="GT68" s="626"/>
      <c r="GU68" s="626"/>
      <c r="GV68" s="626"/>
      <c r="GW68" s="626"/>
      <c r="GX68" s="626"/>
      <c r="GY68" s="634"/>
      <c r="GZ68" s="625"/>
      <c r="HA68" s="626"/>
      <c r="HB68" s="626"/>
      <c r="HC68" s="626"/>
      <c r="HD68" s="626"/>
      <c r="HE68" s="626"/>
      <c r="HF68" s="633"/>
      <c r="HG68" s="626"/>
      <c r="HH68" s="626"/>
      <c r="HI68" s="626"/>
      <c r="HJ68" s="626"/>
      <c r="HK68" s="626"/>
      <c r="HL68" s="626"/>
      <c r="HM68" s="633"/>
      <c r="HN68" s="626"/>
      <c r="HO68" s="626"/>
      <c r="HP68" s="626"/>
      <c r="HQ68" s="626"/>
      <c r="HR68" s="626"/>
      <c r="HS68" s="626"/>
      <c r="HT68" s="633"/>
      <c r="HU68" s="626"/>
      <c r="HV68" s="626"/>
      <c r="HW68" s="626"/>
      <c r="HX68" s="626"/>
      <c r="HY68" s="626"/>
      <c r="HZ68" s="626"/>
      <c r="IA68" s="633"/>
      <c r="IB68" s="626"/>
      <c r="IC68" s="626"/>
      <c r="ID68" s="653"/>
      <c r="IE68" s="654"/>
      <c r="IF68" s="655"/>
      <c r="IG68" s="655"/>
      <c r="IH68" s="633"/>
      <c r="II68" s="626"/>
      <c r="IJ68" s="626"/>
      <c r="IK68" s="626"/>
      <c r="IL68" s="626"/>
      <c r="IM68" s="626"/>
      <c r="IN68" s="626"/>
      <c r="IO68" s="633"/>
      <c r="IP68" s="626"/>
      <c r="IQ68" s="626"/>
      <c r="IR68" s="626"/>
      <c r="IS68" s="626"/>
      <c r="IT68" s="626"/>
      <c r="IU68" s="626"/>
      <c r="IV68" s="633"/>
      <c r="IW68" s="626"/>
      <c r="IX68" s="626"/>
      <c r="IY68" s="626"/>
      <c r="IZ68" s="626"/>
      <c r="JA68" s="626"/>
      <c r="JB68" s="626"/>
      <c r="JC68" s="633"/>
      <c r="JD68" s="626"/>
      <c r="JE68" s="626"/>
      <c r="JF68" s="626"/>
      <c r="JG68" s="626"/>
      <c r="JH68" s="626"/>
      <c r="JI68" s="626"/>
      <c r="JJ68" s="633"/>
      <c r="JK68" s="626"/>
      <c r="JL68" s="626"/>
      <c r="JM68" s="626"/>
      <c r="JN68" s="626"/>
      <c r="JO68" s="626"/>
      <c r="JP68" s="626"/>
      <c r="JQ68" s="633"/>
      <c r="JR68" s="626"/>
      <c r="JS68" s="626"/>
      <c r="JT68" s="626"/>
      <c r="JU68" s="626"/>
      <c r="JV68" s="626"/>
      <c r="JW68" s="626"/>
      <c r="JX68" s="633"/>
      <c r="JY68" s="626"/>
      <c r="KA68" s="778">
        <v>5</v>
      </c>
      <c r="KB68" s="767">
        <f>KA68*12</f>
        <v>60</v>
      </c>
      <c r="KC68" s="626"/>
      <c r="KD68" s="626"/>
      <c r="KE68" s="633"/>
      <c r="KF68" s="626"/>
      <c r="KG68" s="626"/>
      <c r="KH68" s="626"/>
      <c r="KI68" s="626"/>
      <c r="KJ68" s="626"/>
      <c r="KK68" s="628"/>
      <c r="KL68" s="633"/>
      <c r="KM68" s="626"/>
      <c r="KN68" s="626"/>
      <c r="KO68" s="626"/>
      <c r="KP68" s="626"/>
      <c r="KQ68" s="626"/>
      <c r="KR68" s="626"/>
      <c r="KS68" s="633"/>
      <c r="KT68" s="626"/>
      <c r="KU68" s="626"/>
      <c r="KV68" s="626"/>
      <c r="KW68" s="626"/>
      <c r="KX68" s="626"/>
      <c r="KY68" s="626"/>
      <c r="KZ68" s="633"/>
      <c r="LA68" s="626"/>
      <c r="LB68" s="626"/>
      <c r="LC68" s="626"/>
      <c r="LD68" s="626"/>
      <c r="LE68" s="626"/>
      <c r="LF68" s="626"/>
      <c r="LG68" s="633"/>
      <c r="LH68" s="626"/>
      <c r="LI68" s="626"/>
      <c r="LJ68" s="626"/>
      <c r="LK68" s="626"/>
      <c r="LL68" s="626"/>
      <c r="LM68" s="627"/>
      <c r="LN68" s="633"/>
      <c r="LO68" s="626"/>
      <c r="LP68" s="626"/>
      <c r="LQ68" s="626"/>
      <c r="LR68" s="626"/>
      <c r="LS68" s="626"/>
      <c r="LT68" s="626"/>
      <c r="LU68" s="633"/>
      <c r="LV68" s="626"/>
      <c r="LW68" s="626"/>
      <c r="LX68" s="626"/>
      <c r="LY68" s="626"/>
      <c r="LZ68" s="626"/>
      <c r="MA68" s="626"/>
      <c r="MB68" s="633"/>
      <c r="MC68" s="790"/>
      <c r="MD68" s="790"/>
      <c r="ME68" s="790"/>
      <c r="MF68" s="790"/>
      <c r="MG68" s="790"/>
      <c r="MH68" s="790"/>
      <c r="MI68" s="633"/>
      <c r="MJ68" s="626"/>
      <c r="MK68" s="626"/>
      <c r="ML68" s="626"/>
      <c r="MM68" s="626"/>
      <c r="MN68" s="626"/>
      <c r="MO68" s="626"/>
      <c r="MP68" s="633"/>
      <c r="MQ68" s="626"/>
      <c r="MR68" s="626"/>
      <c r="MS68" s="626"/>
      <c r="MT68" s="626"/>
    </row>
    <row r="69" spans="1:358" ht="22.8" customHeight="1" thickBot="1">
      <c r="A69" s="775">
        <v>1</v>
      </c>
      <c r="B69" s="775">
        <v>146</v>
      </c>
      <c r="C69" s="775">
        <v>31</v>
      </c>
      <c r="D69" s="630"/>
      <c r="E69" s="630" t="s">
        <v>649</v>
      </c>
      <c r="F69" s="631" t="s">
        <v>738</v>
      </c>
      <c r="G69" s="632">
        <f>SUM(H69:LP69)</f>
        <v>110</v>
      </c>
      <c r="H69" s="625"/>
      <c r="I69" s="626"/>
      <c r="J69" s="626"/>
      <c r="K69" s="626"/>
      <c r="L69" s="626"/>
      <c r="M69" s="626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  <c r="Z69" s="626"/>
      <c r="AA69" s="626"/>
      <c r="AB69" s="626"/>
      <c r="AC69" s="626"/>
      <c r="AD69" s="626"/>
      <c r="AE69" s="626"/>
      <c r="AF69" s="626"/>
      <c r="AG69" s="626"/>
      <c r="AH69" s="626"/>
      <c r="AI69" s="626"/>
      <c r="AJ69" s="626"/>
      <c r="AK69" s="626"/>
      <c r="AL69" s="626"/>
      <c r="AM69" s="626"/>
      <c r="AN69" s="626"/>
      <c r="AO69" s="626"/>
      <c r="AP69" s="626"/>
      <c r="AQ69" s="626"/>
      <c r="AR69" s="626"/>
      <c r="AS69" s="626"/>
      <c r="AT69" s="626"/>
      <c r="AU69" s="626"/>
      <c r="AV69" s="626"/>
      <c r="AW69" s="626"/>
      <c r="AX69" s="626"/>
      <c r="AY69" s="626"/>
      <c r="AZ69" s="626"/>
      <c r="BA69" s="626"/>
      <c r="BB69" s="626"/>
      <c r="BC69" s="626"/>
      <c r="BD69" s="626"/>
      <c r="BE69" s="626"/>
      <c r="BF69" s="626"/>
      <c r="BG69" s="626"/>
      <c r="BH69" s="626"/>
      <c r="BI69" s="626"/>
      <c r="BJ69" s="626"/>
      <c r="BK69" s="626"/>
      <c r="BL69" s="626"/>
      <c r="BM69" s="626"/>
      <c r="BN69" s="626"/>
      <c r="BO69" s="626"/>
      <c r="BP69" s="626"/>
      <c r="BQ69" s="626"/>
      <c r="BR69" s="626"/>
      <c r="BS69" s="626"/>
      <c r="BT69" s="626"/>
      <c r="BU69" s="626"/>
      <c r="BV69" s="626"/>
      <c r="BW69" s="626"/>
      <c r="BX69" s="626"/>
      <c r="BY69" s="626"/>
      <c r="BZ69" s="626"/>
      <c r="CA69" s="626"/>
      <c r="CB69" s="626"/>
      <c r="CC69" s="626"/>
      <c r="CD69" s="626"/>
      <c r="CE69" s="626"/>
      <c r="CF69" s="626"/>
      <c r="CG69" s="626"/>
      <c r="CH69" s="626"/>
      <c r="CI69" s="626"/>
      <c r="CJ69" s="626"/>
      <c r="CK69" s="626"/>
      <c r="CL69" s="626"/>
      <c r="CM69" s="626"/>
      <c r="CN69" s="626"/>
      <c r="CO69" s="626"/>
      <c r="CP69" s="626"/>
      <c r="CQ69" s="626"/>
      <c r="CR69" s="626"/>
      <c r="CS69" s="626"/>
      <c r="CT69" s="626"/>
      <c r="CU69" s="626"/>
      <c r="CV69" s="626"/>
      <c r="CW69" s="626"/>
      <c r="CX69" s="633"/>
      <c r="CY69" s="626"/>
      <c r="CZ69" s="626"/>
      <c r="DA69" s="626"/>
      <c r="DB69" s="626"/>
      <c r="DC69" s="626"/>
      <c r="DD69" s="626"/>
      <c r="DE69" s="633"/>
      <c r="DF69" s="626"/>
      <c r="DG69" s="626"/>
      <c r="DH69" s="626"/>
      <c r="DI69" s="626"/>
      <c r="DJ69" s="626"/>
      <c r="DK69" s="626"/>
      <c r="DL69" s="633"/>
      <c r="DM69" s="626"/>
      <c r="DN69" s="626"/>
      <c r="DO69" s="626"/>
      <c r="DP69" s="626"/>
      <c r="DQ69" s="626"/>
      <c r="DR69" s="626"/>
      <c r="DS69" s="633"/>
      <c r="DT69" s="626"/>
      <c r="DU69" s="626"/>
      <c r="DV69" s="626"/>
      <c r="DW69" s="626"/>
      <c r="DX69" s="626"/>
      <c r="DY69" s="626"/>
      <c r="DZ69" s="633"/>
      <c r="EA69" s="626"/>
      <c r="EB69" s="626"/>
      <c r="EC69" s="626"/>
      <c r="ED69" s="626"/>
      <c r="EE69" s="626"/>
      <c r="EF69" s="626"/>
      <c r="EG69" s="633"/>
      <c r="EH69" s="626"/>
      <c r="EI69" s="626"/>
      <c r="EJ69" s="626"/>
      <c r="EK69" s="626"/>
      <c r="EL69" s="626"/>
      <c r="EM69" s="626"/>
      <c r="EN69" s="633"/>
      <c r="EO69" s="626"/>
      <c r="EP69" s="626"/>
      <c r="EQ69" s="626"/>
      <c r="ER69" s="626"/>
      <c r="ES69" s="626"/>
      <c r="ET69" s="626"/>
      <c r="EU69" s="633"/>
      <c r="EV69" s="626"/>
      <c r="EW69" s="626"/>
      <c r="EX69" s="626"/>
      <c r="EY69" s="626"/>
      <c r="EZ69" s="626"/>
      <c r="FA69" s="626"/>
      <c r="FB69" s="633"/>
      <c r="FC69" s="626"/>
      <c r="FD69" s="626"/>
      <c r="FE69" s="626"/>
      <c r="FF69" s="626"/>
      <c r="FG69" s="626"/>
      <c r="FH69" s="626"/>
      <c r="FI69" s="633"/>
      <c r="FJ69" s="626"/>
      <c r="FK69" s="626"/>
      <c r="FL69" s="626"/>
      <c r="FM69" s="626"/>
      <c r="FN69" s="626"/>
      <c r="FO69" s="626"/>
      <c r="FP69" s="633"/>
      <c r="FQ69" s="626"/>
      <c r="FR69" s="626"/>
      <c r="FS69" s="626"/>
      <c r="FT69" s="626"/>
      <c r="FU69" s="627"/>
      <c r="FV69" s="625"/>
      <c r="FW69" s="633"/>
      <c r="FX69" s="626"/>
      <c r="FY69" s="626"/>
      <c r="FZ69" s="626"/>
      <c r="GA69" s="626"/>
      <c r="GB69" s="626"/>
      <c r="GC69" s="626"/>
      <c r="GD69" s="633"/>
      <c r="GE69" s="626"/>
      <c r="GF69" s="626"/>
      <c r="GG69" s="626"/>
      <c r="GH69" s="626"/>
      <c r="GI69" s="626"/>
      <c r="GJ69" s="626"/>
      <c r="GK69" s="633"/>
      <c r="GL69" s="626"/>
      <c r="GM69" s="626"/>
      <c r="GN69" s="626"/>
      <c r="GO69" s="626"/>
      <c r="GP69" s="626"/>
      <c r="GQ69" s="626"/>
      <c r="GR69" s="633"/>
      <c r="GS69" s="626"/>
      <c r="GT69" s="626"/>
      <c r="GU69" s="626"/>
      <c r="GV69" s="626"/>
      <c r="GW69" s="626"/>
      <c r="GX69" s="626"/>
      <c r="GY69" s="634"/>
      <c r="GZ69" s="625"/>
      <c r="HA69" s="626"/>
      <c r="HB69" s="626"/>
      <c r="HC69" s="626"/>
      <c r="HD69" s="626"/>
      <c r="HE69" s="626"/>
      <c r="HF69" s="633"/>
      <c r="HG69" s="626"/>
      <c r="HH69" s="626"/>
      <c r="HI69" s="626"/>
      <c r="HJ69" s="626"/>
      <c r="HK69" s="626"/>
      <c r="HL69" s="626"/>
      <c r="HM69" s="633"/>
      <c r="HN69" s="626"/>
      <c r="HO69" s="626"/>
      <c r="HP69" s="626"/>
      <c r="HQ69" s="626"/>
      <c r="HR69" s="626"/>
      <c r="HS69" s="626"/>
      <c r="HT69" s="633"/>
      <c r="HU69" s="626"/>
      <c r="HV69" s="626"/>
      <c r="HW69" s="626"/>
      <c r="HX69" s="626"/>
      <c r="HY69" s="626"/>
      <c r="HZ69" s="626"/>
      <c r="IA69" s="633"/>
      <c r="IB69" s="626"/>
      <c r="IC69" s="626"/>
      <c r="ID69" s="653"/>
      <c r="IE69" s="654"/>
      <c r="IF69" s="655"/>
      <c r="IG69" s="655"/>
      <c r="IH69" s="633"/>
      <c r="II69" s="626"/>
      <c r="IJ69" s="626"/>
      <c r="IK69" s="626"/>
      <c r="IL69" s="626"/>
      <c r="IM69" s="626"/>
      <c r="IN69" s="626"/>
      <c r="IO69" s="633"/>
      <c r="IP69" s="626"/>
      <c r="IQ69" s="626"/>
      <c r="IR69" s="626"/>
      <c r="IS69" s="626"/>
      <c r="IT69" s="643"/>
      <c r="IU69" s="643"/>
      <c r="IV69" s="633"/>
      <c r="IW69" s="643"/>
      <c r="IX69" s="643"/>
      <c r="IY69" s="643"/>
      <c r="IZ69" s="643"/>
      <c r="JA69" s="643"/>
      <c r="JB69" s="643"/>
      <c r="JC69" s="644"/>
      <c r="JD69" s="643"/>
      <c r="JE69" s="643"/>
      <c r="JF69" s="643"/>
      <c r="JG69" s="643"/>
      <c r="JH69" s="643"/>
      <c r="JI69" s="626"/>
      <c r="JJ69" s="644"/>
      <c r="JK69" s="643"/>
      <c r="JL69" s="626"/>
      <c r="JM69" s="626"/>
      <c r="JN69" s="626"/>
      <c r="JO69" s="626"/>
      <c r="JQ69" s="633"/>
      <c r="JR69" s="626"/>
      <c r="JS69" s="626"/>
      <c r="JT69" s="626">
        <v>20</v>
      </c>
      <c r="JU69" s="626">
        <v>30</v>
      </c>
      <c r="JV69" s="626">
        <v>30</v>
      </c>
      <c r="JW69" s="626">
        <v>30</v>
      </c>
      <c r="JX69" s="633"/>
      <c r="JY69" s="626"/>
      <c r="JZ69" s="626"/>
      <c r="KA69" s="626"/>
      <c r="KB69" s="626"/>
      <c r="KC69" s="626"/>
      <c r="KD69" s="626"/>
      <c r="KE69" s="633"/>
      <c r="KF69" s="626"/>
      <c r="KG69" s="626"/>
      <c r="KH69" s="626"/>
      <c r="KI69" s="626"/>
      <c r="KJ69" s="626"/>
      <c r="KK69" s="628"/>
      <c r="KL69" s="633"/>
      <c r="KM69" s="626"/>
      <c r="KN69" s="626"/>
      <c r="KO69" s="626"/>
      <c r="KP69" s="626"/>
      <c r="KQ69" s="626"/>
      <c r="KR69" s="626"/>
      <c r="KS69" s="633"/>
      <c r="KT69" s="626"/>
      <c r="KU69" s="626"/>
      <c r="KV69" s="626"/>
      <c r="KW69" s="626"/>
      <c r="KX69" s="626"/>
      <c r="KY69" s="626"/>
      <c r="KZ69" s="633"/>
      <c r="LA69" s="626"/>
      <c r="LB69" s="626"/>
      <c r="LC69" s="626"/>
      <c r="LD69" s="626"/>
      <c r="LE69" s="626"/>
      <c r="LF69" s="626"/>
      <c r="LG69" s="633"/>
      <c r="LH69" s="626"/>
      <c r="LI69" s="626"/>
      <c r="LJ69" s="626"/>
      <c r="LK69" s="626"/>
      <c r="LL69" s="626"/>
      <c r="LM69" s="627"/>
      <c r="LN69" s="633"/>
      <c r="LO69" s="626"/>
      <c r="LP69" s="626"/>
      <c r="LQ69" s="626"/>
      <c r="LR69" s="626"/>
      <c r="LS69" s="626"/>
      <c r="LT69" s="626"/>
      <c r="LU69" s="633"/>
      <c r="LV69" s="626"/>
      <c r="LW69" s="626"/>
      <c r="LX69" s="626"/>
      <c r="LY69" s="626"/>
      <c r="LZ69" s="626"/>
      <c r="MA69" s="626"/>
      <c r="MB69" s="633"/>
      <c r="MC69" s="790"/>
      <c r="MD69" s="790"/>
      <c r="ME69" s="790"/>
      <c r="MF69" s="790"/>
      <c r="MG69" s="790"/>
      <c r="MH69" s="790"/>
      <c r="MI69" s="633"/>
      <c r="MJ69" s="626"/>
      <c r="MK69" s="626"/>
      <c r="ML69" s="626"/>
      <c r="MM69" s="626"/>
      <c r="MN69" s="626"/>
      <c r="MO69" s="626"/>
      <c r="MP69" s="633"/>
      <c r="MQ69" s="626"/>
      <c r="MR69" s="626"/>
      <c r="MS69" s="626"/>
      <c r="MT69" s="626"/>
    </row>
    <row r="70" spans="1:358" ht="22.8" customHeight="1" thickBot="1">
      <c r="A70" s="724">
        <v>1</v>
      </c>
      <c r="B70" s="630"/>
      <c r="C70" s="630"/>
      <c r="D70" s="630"/>
      <c r="E70" s="630"/>
      <c r="F70" s="631" t="s">
        <v>648</v>
      </c>
      <c r="G70" s="632">
        <f>SUM(H70:LP70)</f>
        <v>105</v>
      </c>
      <c r="H70" s="625"/>
      <c r="I70" s="626"/>
      <c r="J70" s="626"/>
      <c r="K70" s="626"/>
      <c r="L70" s="626"/>
      <c r="M70" s="626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Z70" s="626"/>
      <c r="AA70" s="626"/>
      <c r="AB70" s="626"/>
      <c r="AC70" s="626"/>
      <c r="AD70" s="626"/>
      <c r="AE70" s="626"/>
      <c r="AF70" s="626"/>
      <c r="AG70" s="626"/>
      <c r="AH70" s="626"/>
      <c r="AI70" s="626"/>
      <c r="AJ70" s="626"/>
      <c r="AK70" s="626"/>
      <c r="AL70" s="626"/>
      <c r="AM70" s="626"/>
      <c r="AN70" s="626"/>
      <c r="AO70" s="626"/>
      <c r="AP70" s="626"/>
      <c r="AQ70" s="626"/>
      <c r="AR70" s="626"/>
      <c r="AS70" s="626"/>
      <c r="AT70" s="626"/>
      <c r="AU70" s="626"/>
      <c r="AV70" s="626"/>
      <c r="AW70" s="626"/>
      <c r="AX70" s="626"/>
      <c r="AY70" s="626"/>
      <c r="AZ70" s="626"/>
      <c r="BA70" s="626"/>
      <c r="BB70" s="626"/>
      <c r="BC70" s="626"/>
      <c r="BD70" s="626"/>
      <c r="BE70" s="626"/>
      <c r="BF70" s="626"/>
      <c r="BG70" s="626"/>
      <c r="BH70" s="626"/>
      <c r="BI70" s="626"/>
      <c r="BJ70" s="626"/>
      <c r="BK70" s="626"/>
      <c r="BL70" s="626"/>
      <c r="BM70" s="626"/>
      <c r="BN70" s="626"/>
      <c r="BO70" s="626"/>
      <c r="BP70" s="626"/>
      <c r="BQ70" s="626"/>
      <c r="BR70" s="626"/>
      <c r="BS70" s="626"/>
      <c r="BT70" s="626"/>
      <c r="BU70" s="626"/>
      <c r="BV70" s="626"/>
      <c r="BW70" s="626"/>
      <c r="BX70" s="626"/>
      <c r="BY70" s="626"/>
      <c r="BZ70" s="626"/>
      <c r="CA70" s="626"/>
      <c r="CB70" s="626"/>
      <c r="CC70" s="626"/>
      <c r="CD70" s="626"/>
      <c r="CE70" s="626"/>
      <c r="CF70" s="626"/>
      <c r="CG70" s="626"/>
      <c r="CH70" s="626"/>
      <c r="CI70" s="626"/>
      <c r="CJ70" s="626"/>
      <c r="CK70" s="626"/>
      <c r="CL70" s="626"/>
      <c r="CM70" s="626"/>
      <c r="CN70" s="626"/>
      <c r="CO70" s="626"/>
      <c r="CP70" s="626"/>
      <c r="CQ70" s="626"/>
      <c r="CR70" s="626"/>
      <c r="CS70" s="626"/>
      <c r="CT70" s="626"/>
      <c r="CU70" s="626"/>
      <c r="CV70" s="626"/>
      <c r="CW70" s="626"/>
      <c r="CX70" s="633"/>
      <c r="CY70" s="626"/>
      <c r="CZ70" s="626"/>
      <c r="DA70" s="626"/>
      <c r="DB70" s="626"/>
      <c r="DC70" s="626"/>
      <c r="DD70" s="626"/>
      <c r="DE70" s="633"/>
      <c r="DF70" s="626"/>
      <c r="DG70" s="626"/>
      <c r="DH70" s="626"/>
      <c r="DI70" s="626"/>
      <c r="DJ70" s="626"/>
      <c r="DK70" s="626"/>
      <c r="DL70" s="633"/>
      <c r="DM70" s="626"/>
      <c r="DN70" s="626"/>
      <c r="DO70" s="626"/>
      <c r="DP70" s="626"/>
      <c r="DQ70" s="626"/>
      <c r="DR70" s="626"/>
      <c r="DS70" s="633"/>
      <c r="DT70" s="626"/>
      <c r="DU70" s="626"/>
      <c r="DV70" s="626"/>
      <c r="DW70" s="626"/>
      <c r="DX70" s="626"/>
      <c r="DY70" s="626"/>
      <c r="DZ70" s="633"/>
      <c r="EA70" s="626"/>
      <c r="EB70" s="626"/>
      <c r="EC70" s="626"/>
      <c r="ED70" s="626"/>
      <c r="EE70" s="626"/>
      <c r="EF70" s="626"/>
      <c r="EG70" s="633"/>
      <c r="EH70" s="626"/>
      <c r="EI70" s="626"/>
      <c r="EJ70" s="626"/>
      <c r="EK70" s="626"/>
      <c r="EL70" s="626"/>
      <c r="EM70" s="626"/>
      <c r="EN70" s="633"/>
      <c r="EO70" s="626"/>
      <c r="EP70" s="626"/>
      <c r="EQ70" s="626"/>
      <c r="ER70" s="626"/>
      <c r="ES70" s="626"/>
      <c r="ET70" s="626"/>
      <c r="EU70" s="633"/>
      <c r="EV70" s="626"/>
      <c r="EW70" s="626"/>
      <c r="EX70" s="626"/>
      <c r="EY70" s="626"/>
      <c r="EZ70" s="626"/>
      <c r="FA70" s="626"/>
      <c r="FB70" s="633"/>
      <c r="FC70" s="626"/>
      <c r="FD70" s="626"/>
      <c r="FE70" s="626"/>
      <c r="FF70" s="626"/>
      <c r="FG70" s="626"/>
      <c r="FH70" s="626"/>
      <c r="FI70" s="633"/>
      <c r="FJ70" s="626"/>
      <c r="FK70" s="626"/>
      <c r="FL70" s="626"/>
      <c r="FM70" s="626"/>
      <c r="FN70" s="626"/>
      <c r="FO70" s="626"/>
      <c r="FP70" s="633"/>
      <c r="FQ70" s="626"/>
      <c r="FR70" s="626"/>
      <c r="FS70" s="626"/>
      <c r="FT70" s="626"/>
      <c r="FU70" s="627"/>
      <c r="FV70" s="625"/>
      <c r="FW70" s="633"/>
      <c r="FX70" s="626"/>
      <c r="FY70" s="626"/>
      <c r="FZ70" s="626"/>
      <c r="GA70" s="626"/>
      <c r="GB70" s="626"/>
      <c r="GC70" s="626"/>
      <c r="GD70" s="633"/>
      <c r="GE70" s="626"/>
      <c r="GF70" s="626"/>
      <c r="GG70" s="626"/>
      <c r="GH70" s="626"/>
      <c r="GI70" s="626"/>
      <c r="GJ70" s="626"/>
      <c r="GK70" s="633"/>
      <c r="GL70" s="626"/>
      <c r="GM70" s="626"/>
      <c r="GN70" s="626"/>
      <c r="GO70" s="626"/>
      <c r="GP70" s="626"/>
      <c r="GQ70" s="626"/>
      <c r="GR70" s="633"/>
      <c r="GS70" s="626"/>
      <c r="GT70" s="626"/>
      <c r="GU70" s="626"/>
      <c r="GV70" s="626"/>
      <c r="GW70" s="626"/>
      <c r="GX70" s="626"/>
      <c r="GY70" s="634"/>
      <c r="GZ70" s="625"/>
      <c r="HA70" s="626"/>
      <c r="HB70" s="626"/>
      <c r="HC70" s="626"/>
      <c r="HD70" s="626"/>
      <c r="HE70" s="626"/>
      <c r="HF70" s="633"/>
      <c r="HG70" s="626"/>
      <c r="HH70" s="626"/>
      <c r="HI70" s="626"/>
      <c r="HJ70" s="626"/>
      <c r="HK70" s="626"/>
      <c r="HL70" s="626"/>
      <c r="HM70" s="633"/>
      <c r="HN70" s="626"/>
      <c r="HO70" s="626"/>
      <c r="HP70" s="626"/>
      <c r="HQ70" s="626"/>
      <c r="HR70" s="626"/>
      <c r="HS70" s="626"/>
      <c r="HT70" s="633"/>
      <c r="HU70" s="626"/>
      <c r="HV70" s="626"/>
      <c r="HW70" s="626"/>
      <c r="HX70" s="626"/>
      <c r="HY70" s="626"/>
      <c r="HZ70" s="626"/>
      <c r="IA70" s="633"/>
      <c r="IB70" s="626"/>
      <c r="IC70" s="626"/>
      <c r="ID70" s="653"/>
      <c r="IE70" s="654"/>
      <c r="IF70" s="655"/>
      <c r="IG70" s="655"/>
      <c r="IH70" s="633"/>
      <c r="II70" s="626"/>
      <c r="IJ70" s="626"/>
      <c r="IK70" s="626"/>
      <c r="IL70" s="626"/>
      <c r="IM70" s="626"/>
      <c r="IN70" s="626"/>
      <c r="IO70" s="633"/>
      <c r="IP70" s="626"/>
      <c r="IQ70" s="626"/>
      <c r="IR70" s="626"/>
      <c r="IS70" s="626"/>
      <c r="IT70" s="643"/>
      <c r="IU70" s="643"/>
      <c r="IV70" s="633"/>
      <c r="IW70" s="643"/>
      <c r="IX70" s="643"/>
      <c r="IY70" s="643"/>
      <c r="IZ70" s="643"/>
      <c r="JA70" s="643"/>
      <c r="JB70" s="643"/>
      <c r="JC70" s="644"/>
      <c r="JD70" s="643"/>
      <c r="JE70" s="643"/>
      <c r="JF70" s="643"/>
      <c r="JG70" s="643"/>
      <c r="JH70" s="643"/>
      <c r="JI70" s="626"/>
      <c r="JJ70" s="644"/>
      <c r="JK70" s="643"/>
      <c r="JL70" s="643"/>
      <c r="JM70" s="643"/>
      <c r="JN70" s="643"/>
      <c r="JO70" s="643"/>
      <c r="JP70" s="643"/>
      <c r="JQ70" s="633"/>
      <c r="JR70" s="643"/>
      <c r="JS70" s="643"/>
      <c r="JT70" s="643"/>
      <c r="JU70" s="626"/>
      <c r="JV70" s="643"/>
      <c r="JW70" s="643"/>
      <c r="JX70" s="633"/>
      <c r="JY70" s="626"/>
      <c r="JZ70" s="626"/>
      <c r="KA70" s="626"/>
      <c r="KB70" s="626"/>
      <c r="KC70" s="626"/>
      <c r="KD70" s="626"/>
      <c r="KE70" s="633"/>
      <c r="KF70" s="626"/>
      <c r="KG70" s="778">
        <v>7</v>
      </c>
      <c r="KH70" s="767">
        <f>KG70*14</f>
        <v>98</v>
      </c>
      <c r="KK70" s="628"/>
      <c r="KL70" s="633"/>
      <c r="KM70" s="626"/>
      <c r="KN70" s="626"/>
      <c r="KO70" s="626"/>
      <c r="KP70" s="626"/>
      <c r="KQ70" s="626"/>
      <c r="KR70" s="626"/>
      <c r="KS70" s="633"/>
      <c r="KT70" s="626"/>
      <c r="KU70" s="626"/>
      <c r="KV70" s="626"/>
      <c r="KW70" s="626"/>
      <c r="KX70" s="626"/>
      <c r="KY70" s="626"/>
      <c r="KZ70" s="633"/>
      <c r="LA70" s="626"/>
      <c r="LB70" s="626"/>
      <c r="LC70" s="626"/>
      <c r="LD70" s="626"/>
      <c r="LE70" s="626"/>
      <c r="LF70" s="626"/>
      <c r="LG70" s="633"/>
      <c r="LH70" s="626"/>
      <c r="LI70" s="626"/>
      <c r="LJ70" s="626"/>
      <c r="LK70" s="626"/>
      <c r="LL70" s="626"/>
      <c r="LM70" s="627"/>
      <c r="LN70" s="633"/>
      <c r="LO70" s="626"/>
      <c r="LP70" s="626"/>
      <c r="LQ70" s="626"/>
      <c r="LR70" s="626"/>
      <c r="LS70" s="626"/>
      <c r="LT70" s="626"/>
      <c r="LU70" s="633"/>
      <c r="LV70" s="626"/>
      <c r="LW70" s="626"/>
      <c r="LX70" s="626"/>
      <c r="LY70" s="626"/>
      <c r="LZ70" s="626"/>
      <c r="MA70" s="626"/>
      <c r="MB70" s="633"/>
      <c r="MC70" s="790"/>
      <c r="MD70" s="790"/>
      <c r="ME70" s="790"/>
      <c r="MF70" s="790"/>
      <c r="MG70" s="790"/>
      <c r="MH70" s="790"/>
      <c r="MI70" s="633"/>
      <c r="MJ70" s="626"/>
      <c r="MK70" s="626"/>
      <c r="ML70" s="626"/>
      <c r="MM70" s="626"/>
      <c r="MN70" s="626"/>
      <c r="MO70" s="626"/>
      <c r="MP70" s="633"/>
      <c r="MQ70" s="626"/>
      <c r="MR70" s="626"/>
      <c r="MS70" s="626"/>
      <c r="MT70" s="626"/>
    </row>
    <row r="71" spans="1:358" ht="22.8" customHeight="1" thickBot="1">
      <c r="A71" s="775">
        <v>1</v>
      </c>
      <c r="B71" s="775">
        <v>147</v>
      </c>
      <c r="C71" s="775">
        <v>31</v>
      </c>
      <c r="D71" s="630"/>
      <c r="E71" s="630" t="s">
        <v>649</v>
      </c>
      <c r="F71" s="631" t="s">
        <v>739</v>
      </c>
      <c r="G71" s="632">
        <f>SUM(H71:LP71)</f>
        <v>90</v>
      </c>
      <c r="H71" s="625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26"/>
      <c r="AB71" s="626"/>
      <c r="AC71" s="626"/>
      <c r="AD71" s="626"/>
      <c r="AE71" s="626"/>
      <c r="AF71" s="626"/>
      <c r="AG71" s="626"/>
      <c r="AH71" s="626"/>
      <c r="AI71" s="626"/>
      <c r="AJ71" s="626"/>
      <c r="AK71" s="626"/>
      <c r="AL71" s="626"/>
      <c r="AM71" s="626"/>
      <c r="AN71" s="626"/>
      <c r="AO71" s="626"/>
      <c r="AP71" s="626"/>
      <c r="AQ71" s="626"/>
      <c r="AR71" s="626"/>
      <c r="AS71" s="626"/>
      <c r="AT71" s="626"/>
      <c r="AU71" s="626"/>
      <c r="AV71" s="626"/>
      <c r="AW71" s="626"/>
      <c r="AX71" s="626"/>
      <c r="AY71" s="626"/>
      <c r="AZ71" s="626"/>
      <c r="BA71" s="626"/>
      <c r="BB71" s="626"/>
      <c r="BC71" s="626"/>
      <c r="BD71" s="626"/>
      <c r="BE71" s="626"/>
      <c r="BF71" s="626"/>
      <c r="BG71" s="626"/>
      <c r="BH71" s="626"/>
      <c r="BI71" s="626"/>
      <c r="BJ71" s="626"/>
      <c r="BK71" s="626"/>
      <c r="BL71" s="626"/>
      <c r="BM71" s="626"/>
      <c r="BN71" s="626"/>
      <c r="BO71" s="626"/>
      <c r="BP71" s="626"/>
      <c r="BQ71" s="626"/>
      <c r="BR71" s="626"/>
      <c r="BS71" s="626"/>
      <c r="BT71" s="626"/>
      <c r="BU71" s="626"/>
      <c r="BV71" s="626"/>
      <c r="BW71" s="626"/>
      <c r="BX71" s="626"/>
      <c r="BY71" s="626"/>
      <c r="BZ71" s="626"/>
      <c r="CA71" s="626"/>
      <c r="CB71" s="626"/>
      <c r="CC71" s="626"/>
      <c r="CD71" s="626"/>
      <c r="CE71" s="626"/>
      <c r="CF71" s="626"/>
      <c r="CG71" s="626"/>
      <c r="CH71" s="626"/>
      <c r="CI71" s="626"/>
      <c r="CJ71" s="626"/>
      <c r="CK71" s="626"/>
      <c r="CL71" s="626"/>
      <c r="CM71" s="626"/>
      <c r="CN71" s="626"/>
      <c r="CO71" s="626"/>
      <c r="CP71" s="626"/>
      <c r="CQ71" s="626"/>
      <c r="CR71" s="626"/>
      <c r="CS71" s="626"/>
      <c r="CT71" s="626"/>
      <c r="CU71" s="626"/>
      <c r="CV71" s="626"/>
      <c r="CW71" s="626"/>
      <c r="CX71" s="633"/>
      <c r="CY71" s="626"/>
      <c r="CZ71" s="626"/>
      <c r="DA71" s="626"/>
      <c r="DB71" s="626"/>
      <c r="DC71" s="626"/>
      <c r="DD71" s="626"/>
      <c r="DE71" s="633"/>
      <c r="DF71" s="626"/>
      <c r="DG71" s="626"/>
      <c r="DH71" s="626"/>
      <c r="DI71" s="626"/>
      <c r="DJ71" s="626"/>
      <c r="DK71" s="626"/>
      <c r="DL71" s="633"/>
      <c r="DM71" s="626"/>
      <c r="DN71" s="626"/>
      <c r="DO71" s="626"/>
      <c r="DP71" s="626"/>
      <c r="DQ71" s="626"/>
      <c r="DR71" s="626"/>
      <c r="DS71" s="633"/>
      <c r="DT71" s="626"/>
      <c r="DU71" s="626"/>
      <c r="DV71" s="626"/>
      <c r="DW71" s="626"/>
      <c r="DX71" s="626"/>
      <c r="DY71" s="626"/>
      <c r="DZ71" s="633"/>
      <c r="EA71" s="626"/>
      <c r="EB71" s="626"/>
      <c r="EC71" s="626"/>
      <c r="ED71" s="626"/>
      <c r="EE71" s="626"/>
      <c r="EF71" s="626"/>
      <c r="EG71" s="633"/>
      <c r="EH71" s="626"/>
      <c r="EI71" s="626"/>
      <c r="EJ71" s="626"/>
      <c r="EK71" s="626"/>
      <c r="EL71" s="626"/>
      <c r="EM71" s="626"/>
      <c r="EN71" s="633"/>
      <c r="EO71" s="626"/>
      <c r="EP71" s="626"/>
      <c r="EQ71" s="626"/>
      <c r="ER71" s="626"/>
      <c r="ES71" s="626"/>
      <c r="ET71" s="626"/>
      <c r="EU71" s="633"/>
      <c r="EV71" s="626"/>
      <c r="EW71" s="626"/>
      <c r="EX71" s="626"/>
      <c r="EY71" s="626"/>
      <c r="EZ71" s="626"/>
      <c r="FA71" s="626"/>
      <c r="FB71" s="633"/>
      <c r="FC71" s="626"/>
      <c r="FD71" s="626"/>
      <c r="FE71" s="626"/>
      <c r="FF71" s="626"/>
      <c r="FG71" s="626"/>
      <c r="FH71" s="626"/>
      <c r="FI71" s="633"/>
      <c r="FJ71" s="626"/>
      <c r="FK71" s="626"/>
      <c r="FL71" s="626"/>
      <c r="FM71" s="626"/>
      <c r="FN71" s="626"/>
      <c r="FO71" s="626"/>
      <c r="FP71" s="633"/>
      <c r="FQ71" s="626"/>
      <c r="FR71" s="626"/>
      <c r="FS71" s="626"/>
      <c r="FT71" s="626"/>
      <c r="FU71" s="627"/>
      <c r="FV71" s="625"/>
      <c r="FW71" s="633"/>
      <c r="FX71" s="626"/>
      <c r="FY71" s="626"/>
      <c r="FZ71" s="626"/>
      <c r="GA71" s="626"/>
      <c r="GB71" s="626"/>
      <c r="GC71" s="626"/>
      <c r="GD71" s="633"/>
      <c r="GE71" s="626"/>
      <c r="GF71" s="626"/>
      <c r="GG71" s="626"/>
      <c r="GH71" s="626"/>
      <c r="GI71" s="626"/>
      <c r="GJ71" s="626"/>
      <c r="GK71" s="633"/>
      <c r="GL71" s="626"/>
      <c r="GM71" s="626"/>
      <c r="GN71" s="626"/>
      <c r="GO71" s="626"/>
      <c r="GP71" s="626"/>
      <c r="GQ71" s="626"/>
      <c r="GR71" s="633"/>
      <c r="GS71" s="626"/>
      <c r="GT71" s="626"/>
      <c r="GU71" s="626"/>
      <c r="GV71" s="626"/>
      <c r="GW71" s="626"/>
      <c r="GX71" s="626"/>
      <c r="GY71" s="634"/>
      <c r="GZ71" s="625"/>
      <c r="HA71" s="626"/>
      <c r="HB71" s="626"/>
      <c r="HC71" s="626"/>
      <c r="HD71" s="626"/>
      <c r="HE71" s="626"/>
      <c r="HF71" s="633"/>
      <c r="HG71" s="626"/>
      <c r="HH71" s="626"/>
      <c r="HI71" s="626"/>
      <c r="HJ71" s="626"/>
      <c r="HK71" s="626"/>
      <c r="HL71" s="626"/>
      <c r="HM71" s="633"/>
      <c r="HN71" s="626"/>
      <c r="HO71" s="626"/>
      <c r="HP71" s="626"/>
      <c r="HQ71" s="626"/>
      <c r="HR71" s="626"/>
      <c r="HS71" s="626"/>
      <c r="HT71" s="633"/>
      <c r="HU71" s="626"/>
      <c r="HV71" s="626"/>
      <c r="HW71" s="626"/>
      <c r="HX71" s="626"/>
      <c r="HY71" s="626"/>
      <c r="HZ71" s="626"/>
      <c r="IA71" s="633"/>
      <c r="IB71" s="626"/>
      <c r="IC71" s="626"/>
      <c r="ID71" s="653"/>
      <c r="IE71" s="654"/>
      <c r="IF71" s="655"/>
      <c r="IG71" s="655"/>
      <c r="IH71" s="633"/>
      <c r="II71" s="626"/>
      <c r="IJ71" s="626"/>
      <c r="IK71" s="626"/>
      <c r="IL71" s="626"/>
      <c r="IM71" s="626"/>
      <c r="IN71" s="626"/>
      <c r="IO71" s="633"/>
      <c r="IP71" s="626"/>
      <c r="IQ71" s="626"/>
      <c r="IR71" s="626"/>
      <c r="IS71" s="626"/>
      <c r="IT71" s="643"/>
      <c r="IU71" s="643"/>
      <c r="IV71" s="633"/>
      <c r="IW71" s="643"/>
      <c r="IX71" s="643"/>
      <c r="IY71" s="643"/>
      <c r="IZ71" s="643"/>
      <c r="JA71" s="643"/>
      <c r="JB71" s="643"/>
      <c r="JC71" s="644"/>
      <c r="JD71" s="643"/>
      <c r="JE71" s="643"/>
      <c r="JF71" s="643"/>
      <c r="JG71" s="643"/>
      <c r="JH71" s="643"/>
      <c r="JI71" s="626"/>
      <c r="JJ71" s="644"/>
      <c r="JK71" s="643"/>
      <c r="JL71" s="643"/>
      <c r="JM71" s="643"/>
      <c r="JN71" s="643"/>
      <c r="JO71" s="643"/>
      <c r="JP71" s="643"/>
      <c r="JQ71" s="633"/>
      <c r="JR71" s="643"/>
      <c r="JS71" s="643"/>
      <c r="JT71" s="643"/>
      <c r="JU71" s="626"/>
      <c r="JV71" s="643"/>
      <c r="JW71" s="643"/>
      <c r="JX71" s="633"/>
      <c r="JY71" s="643">
        <v>30</v>
      </c>
      <c r="JZ71" s="643">
        <v>30</v>
      </c>
      <c r="KA71" s="643">
        <v>30</v>
      </c>
      <c r="KC71" s="626"/>
      <c r="KD71" s="626"/>
      <c r="KE71" s="633"/>
      <c r="KF71" s="626"/>
      <c r="KG71" s="626"/>
      <c r="KH71" s="626"/>
      <c r="KI71" s="626"/>
      <c r="KJ71" s="626"/>
      <c r="KK71" s="628"/>
      <c r="KL71" s="633"/>
      <c r="KM71" s="626"/>
      <c r="KN71" s="626"/>
      <c r="KO71" s="626"/>
      <c r="KP71" s="626"/>
      <c r="KQ71" s="626"/>
      <c r="KR71" s="626"/>
      <c r="KS71" s="633"/>
      <c r="KT71" s="626"/>
      <c r="KU71" s="626"/>
      <c r="KV71" s="626"/>
      <c r="KW71" s="626"/>
      <c r="KX71" s="626"/>
      <c r="KY71" s="626"/>
      <c r="KZ71" s="633"/>
      <c r="LA71" s="626"/>
      <c r="LB71" s="626"/>
      <c r="LC71" s="626"/>
      <c r="LD71" s="626"/>
      <c r="LE71" s="626"/>
      <c r="LF71" s="626"/>
      <c r="LG71" s="633"/>
      <c r="LH71" s="626"/>
      <c r="LI71" s="626"/>
      <c r="LJ71" s="626"/>
      <c r="LK71" s="626"/>
      <c r="LL71" s="626"/>
      <c r="LM71" s="627"/>
      <c r="LN71" s="633"/>
      <c r="LO71" s="626"/>
      <c r="LP71" s="626"/>
      <c r="LQ71" s="626"/>
      <c r="LR71" s="626"/>
      <c r="LS71" s="626"/>
      <c r="LT71" s="626"/>
      <c r="LU71" s="633"/>
      <c r="LV71" s="626"/>
      <c r="LW71" s="626"/>
      <c r="LX71" s="626"/>
      <c r="LY71" s="626"/>
      <c r="LZ71" s="626"/>
      <c r="MA71" s="626"/>
      <c r="MB71" s="633"/>
      <c r="MC71" s="790"/>
      <c r="MD71" s="790"/>
      <c r="ME71" s="790"/>
      <c r="MF71" s="790"/>
      <c r="MG71" s="790"/>
      <c r="MH71" s="790"/>
      <c r="MI71" s="633"/>
      <c r="MJ71" s="626"/>
      <c r="MK71" s="626"/>
      <c r="ML71" s="626"/>
      <c r="MM71" s="626"/>
      <c r="MN71" s="626"/>
      <c r="MO71" s="626"/>
      <c r="MP71" s="633"/>
      <c r="MQ71" s="626"/>
      <c r="MR71" s="626"/>
      <c r="MS71" s="626"/>
      <c r="MT71" s="626"/>
    </row>
    <row r="72" spans="1:358" ht="22.8" customHeight="1" thickBot="1">
      <c r="A72" s="724">
        <v>1</v>
      </c>
      <c r="B72" s="630"/>
      <c r="C72" s="630"/>
      <c r="D72" s="630"/>
      <c r="E72" s="630"/>
      <c r="F72" s="631" t="s">
        <v>648</v>
      </c>
      <c r="G72" s="632">
        <f>SUM(H72:LP72)</f>
        <v>65</v>
      </c>
      <c r="H72" s="625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26"/>
      <c r="AB72" s="626"/>
      <c r="AC72" s="626"/>
      <c r="AD72" s="626"/>
      <c r="AE72" s="626"/>
      <c r="AF72" s="626"/>
      <c r="AG72" s="626"/>
      <c r="AH72" s="626"/>
      <c r="AI72" s="626"/>
      <c r="AJ72" s="626"/>
      <c r="AK72" s="626"/>
      <c r="AL72" s="626"/>
      <c r="AM72" s="626"/>
      <c r="AN72" s="626"/>
      <c r="AO72" s="626"/>
      <c r="AP72" s="626"/>
      <c r="AQ72" s="626"/>
      <c r="AR72" s="626"/>
      <c r="AS72" s="626"/>
      <c r="AT72" s="626"/>
      <c r="AU72" s="626"/>
      <c r="AV72" s="626"/>
      <c r="AW72" s="626"/>
      <c r="AX72" s="626"/>
      <c r="AY72" s="626"/>
      <c r="AZ72" s="626"/>
      <c r="BA72" s="626"/>
      <c r="BB72" s="626"/>
      <c r="BC72" s="626"/>
      <c r="BD72" s="626"/>
      <c r="BE72" s="626"/>
      <c r="BF72" s="626"/>
      <c r="BG72" s="626"/>
      <c r="BH72" s="626"/>
      <c r="BI72" s="626"/>
      <c r="BJ72" s="626"/>
      <c r="BK72" s="626"/>
      <c r="BL72" s="626"/>
      <c r="BM72" s="626"/>
      <c r="BN72" s="626"/>
      <c r="BO72" s="626"/>
      <c r="BP72" s="626"/>
      <c r="BQ72" s="626"/>
      <c r="BR72" s="626"/>
      <c r="BS72" s="626"/>
      <c r="BT72" s="626"/>
      <c r="BU72" s="626"/>
      <c r="BV72" s="626"/>
      <c r="BW72" s="626"/>
      <c r="BX72" s="626"/>
      <c r="BY72" s="626"/>
      <c r="BZ72" s="626"/>
      <c r="CA72" s="626"/>
      <c r="CB72" s="626"/>
      <c r="CC72" s="626"/>
      <c r="CD72" s="626"/>
      <c r="CE72" s="626"/>
      <c r="CF72" s="626"/>
      <c r="CG72" s="626"/>
      <c r="CH72" s="626"/>
      <c r="CI72" s="626"/>
      <c r="CJ72" s="626"/>
      <c r="CK72" s="626"/>
      <c r="CL72" s="626"/>
      <c r="CM72" s="626"/>
      <c r="CN72" s="626"/>
      <c r="CO72" s="626"/>
      <c r="CP72" s="626"/>
      <c r="CQ72" s="626"/>
      <c r="CR72" s="626"/>
      <c r="CS72" s="626"/>
      <c r="CT72" s="626"/>
      <c r="CU72" s="626"/>
      <c r="CV72" s="626"/>
      <c r="CW72" s="626"/>
      <c r="CX72" s="633"/>
      <c r="CY72" s="626"/>
      <c r="CZ72" s="626"/>
      <c r="DA72" s="626"/>
      <c r="DB72" s="626"/>
      <c r="DC72" s="626"/>
      <c r="DD72" s="626"/>
      <c r="DE72" s="633"/>
      <c r="DF72" s="626"/>
      <c r="DG72" s="626"/>
      <c r="DH72" s="626"/>
      <c r="DI72" s="626"/>
      <c r="DJ72" s="626"/>
      <c r="DK72" s="626"/>
      <c r="DL72" s="633"/>
      <c r="DM72" s="626"/>
      <c r="DN72" s="626"/>
      <c r="DO72" s="626"/>
      <c r="DP72" s="626"/>
      <c r="DQ72" s="626"/>
      <c r="DR72" s="626"/>
      <c r="DS72" s="633"/>
      <c r="DT72" s="626"/>
      <c r="DU72" s="626"/>
      <c r="DV72" s="626"/>
      <c r="DW72" s="626"/>
      <c r="DX72" s="626"/>
      <c r="DY72" s="626"/>
      <c r="DZ72" s="633"/>
      <c r="EA72" s="626"/>
      <c r="EB72" s="626"/>
      <c r="EC72" s="626"/>
      <c r="ED72" s="626"/>
      <c r="EE72" s="626"/>
      <c r="EF72" s="626"/>
      <c r="EG72" s="633"/>
      <c r="EH72" s="626"/>
      <c r="EI72" s="626"/>
      <c r="EJ72" s="626"/>
      <c r="EK72" s="626"/>
      <c r="EL72" s="626"/>
      <c r="EM72" s="626"/>
      <c r="EN72" s="633"/>
      <c r="EO72" s="626"/>
      <c r="EP72" s="626"/>
      <c r="EQ72" s="626"/>
      <c r="ER72" s="626"/>
      <c r="ES72" s="626"/>
      <c r="ET72" s="626"/>
      <c r="EU72" s="633"/>
      <c r="EV72" s="626"/>
      <c r="EW72" s="626"/>
      <c r="EX72" s="626"/>
      <c r="EY72" s="626"/>
      <c r="EZ72" s="626"/>
      <c r="FA72" s="626"/>
      <c r="FB72" s="633"/>
      <c r="FC72" s="626"/>
      <c r="FD72" s="626"/>
      <c r="FE72" s="626"/>
      <c r="FF72" s="626"/>
      <c r="FG72" s="626"/>
      <c r="FH72" s="626"/>
      <c r="FI72" s="633"/>
      <c r="FJ72" s="626"/>
      <c r="FK72" s="626"/>
      <c r="FL72" s="626"/>
      <c r="FM72" s="626"/>
      <c r="FN72" s="626"/>
      <c r="FO72" s="626"/>
      <c r="FP72" s="633"/>
      <c r="FQ72" s="626"/>
      <c r="FR72" s="626"/>
      <c r="FS72" s="626"/>
      <c r="FT72" s="626"/>
      <c r="FU72" s="627"/>
      <c r="FV72" s="625"/>
      <c r="FW72" s="633"/>
      <c r="FX72" s="626"/>
      <c r="FY72" s="626"/>
      <c r="FZ72" s="626"/>
      <c r="GA72" s="626"/>
      <c r="GB72" s="626"/>
      <c r="GC72" s="626"/>
      <c r="GD72" s="633"/>
      <c r="GE72" s="626"/>
      <c r="GF72" s="626"/>
      <c r="GG72" s="626"/>
      <c r="GH72" s="626"/>
      <c r="GI72" s="626"/>
      <c r="GJ72" s="626"/>
      <c r="GK72" s="633"/>
      <c r="GL72" s="626"/>
      <c r="GM72" s="626"/>
      <c r="GN72" s="626"/>
      <c r="GO72" s="626"/>
      <c r="GP72" s="626"/>
      <c r="GQ72" s="626"/>
      <c r="GR72" s="633"/>
      <c r="GS72" s="626"/>
      <c r="GT72" s="626"/>
      <c r="GU72" s="626"/>
      <c r="GV72" s="626"/>
      <c r="GW72" s="626"/>
      <c r="GX72" s="626"/>
      <c r="GY72" s="634"/>
      <c r="GZ72" s="625"/>
      <c r="HA72" s="626"/>
      <c r="HB72" s="626"/>
      <c r="HC72" s="626"/>
      <c r="HD72" s="626"/>
      <c r="HE72" s="626"/>
      <c r="HF72" s="633"/>
      <c r="HG72" s="626"/>
      <c r="HH72" s="626"/>
      <c r="HI72" s="626"/>
      <c r="HJ72" s="626"/>
      <c r="HK72" s="626"/>
      <c r="HL72" s="626"/>
      <c r="HM72" s="633"/>
      <c r="HN72" s="626"/>
      <c r="HO72" s="626"/>
      <c r="HP72" s="626"/>
      <c r="HQ72" s="626"/>
      <c r="HR72" s="626"/>
      <c r="HS72" s="626"/>
      <c r="HT72" s="633"/>
      <c r="HU72" s="626"/>
      <c r="HV72" s="626"/>
      <c r="HW72" s="626"/>
      <c r="HX72" s="626"/>
      <c r="HY72" s="626"/>
      <c r="HZ72" s="626"/>
      <c r="IA72" s="633"/>
      <c r="IB72" s="626"/>
      <c r="IC72" s="626"/>
      <c r="ID72" s="653"/>
      <c r="IE72" s="654"/>
      <c r="IF72" s="655"/>
      <c r="IG72" s="655"/>
      <c r="IH72" s="633"/>
      <c r="II72" s="626"/>
      <c r="IJ72" s="626"/>
      <c r="IK72" s="626"/>
      <c r="IL72" s="626"/>
      <c r="IM72" s="626"/>
      <c r="IN72" s="626"/>
      <c r="IO72" s="633"/>
      <c r="IP72" s="626"/>
      <c r="IQ72" s="626"/>
      <c r="IR72" s="626"/>
      <c r="IS72" s="626"/>
      <c r="IT72" s="643"/>
      <c r="IU72" s="643"/>
      <c r="IV72" s="633"/>
      <c r="IW72" s="643"/>
      <c r="IX72" s="643"/>
      <c r="IY72" s="643"/>
      <c r="IZ72" s="643"/>
      <c r="JA72" s="643"/>
      <c r="JB72" s="643"/>
      <c r="JC72" s="644"/>
      <c r="JD72" s="643"/>
      <c r="JE72" s="643"/>
      <c r="JF72" s="643"/>
      <c r="JG72" s="643"/>
      <c r="JH72" s="643"/>
      <c r="JI72" s="626"/>
      <c r="JJ72" s="644"/>
      <c r="JK72" s="643"/>
      <c r="JL72" s="643"/>
      <c r="JM72" s="643"/>
      <c r="JN72" s="643"/>
      <c r="JO72" s="643"/>
      <c r="JP72" s="643"/>
      <c r="JQ72" s="633"/>
      <c r="JR72" s="643"/>
      <c r="JS72" s="643"/>
      <c r="JT72" s="643"/>
      <c r="JU72" s="626"/>
      <c r="JV72" s="643"/>
      <c r="JW72" s="643"/>
      <c r="JX72" s="633"/>
      <c r="JY72" s="643"/>
      <c r="JZ72" s="643"/>
      <c r="KA72" s="643"/>
      <c r="KB72" s="626"/>
      <c r="KC72" s="626"/>
      <c r="KD72" s="626"/>
      <c r="KE72" s="633"/>
      <c r="KF72" s="626"/>
      <c r="KG72" s="626"/>
      <c r="KH72" s="626"/>
      <c r="KI72" s="791">
        <v>5</v>
      </c>
      <c r="KJ72" s="792">
        <f>KI72*12</f>
        <v>60</v>
      </c>
      <c r="KK72" s="628"/>
      <c r="KL72" s="633"/>
      <c r="KM72" s="626"/>
      <c r="KN72" s="626"/>
      <c r="KO72" s="626"/>
      <c r="KP72" s="626"/>
      <c r="KQ72" s="626"/>
      <c r="KR72" s="626"/>
      <c r="KS72" s="633"/>
      <c r="KT72" s="626"/>
      <c r="KU72" s="626"/>
      <c r="KV72" s="626"/>
      <c r="KW72" s="626"/>
      <c r="KX72" s="626"/>
      <c r="KY72" s="626"/>
      <c r="KZ72" s="633"/>
      <c r="LA72" s="626"/>
      <c r="LB72" s="626"/>
      <c r="LC72" s="626"/>
      <c r="LD72" s="626"/>
      <c r="LE72" s="626"/>
      <c r="LF72" s="626"/>
      <c r="LG72" s="633"/>
      <c r="LH72" s="626"/>
      <c r="LI72" s="626"/>
      <c r="LJ72" s="626"/>
      <c r="LK72" s="626"/>
      <c r="LL72" s="626"/>
      <c r="LM72" s="627"/>
      <c r="LN72" s="633"/>
      <c r="LO72" s="626"/>
      <c r="LP72" s="626"/>
      <c r="LQ72" s="626"/>
      <c r="LR72" s="626"/>
      <c r="LS72" s="626"/>
      <c r="LT72" s="626"/>
      <c r="LU72" s="633"/>
      <c r="LV72" s="626"/>
      <c r="LW72" s="626"/>
      <c r="LX72" s="626"/>
      <c r="LY72" s="626"/>
      <c r="LZ72" s="626"/>
      <c r="MA72" s="626"/>
      <c r="MB72" s="633"/>
      <c r="MC72" s="790"/>
      <c r="MD72" s="790"/>
      <c r="ME72" s="790"/>
      <c r="MF72" s="790"/>
      <c r="MG72" s="790"/>
      <c r="MH72" s="790"/>
      <c r="MI72" s="633"/>
      <c r="MJ72" s="626"/>
      <c r="MK72" s="626"/>
      <c r="ML72" s="626"/>
      <c r="MM72" s="626"/>
      <c r="MN72" s="626"/>
      <c r="MO72" s="626"/>
      <c r="MP72" s="633"/>
      <c r="MQ72" s="626"/>
      <c r="MR72" s="626"/>
      <c r="MS72" s="626"/>
      <c r="MT72" s="626"/>
    </row>
    <row r="73" spans="1:358" ht="22.8" customHeight="1">
      <c r="A73" s="776">
        <v>1</v>
      </c>
      <c r="B73" s="777">
        <v>171</v>
      </c>
      <c r="C73" s="777">
        <v>31</v>
      </c>
      <c r="D73" s="725"/>
      <c r="E73" s="630" t="s">
        <v>649</v>
      </c>
      <c r="F73" s="631" t="s">
        <v>741</v>
      </c>
      <c r="G73" s="716">
        <f t="shared" si="4"/>
        <v>110</v>
      </c>
      <c r="H73" s="663"/>
      <c r="I73" s="643"/>
      <c r="J73" s="643"/>
      <c r="K73" s="643"/>
      <c r="L73" s="643"/>
      <c r="M73" s="643"/>
      <c r="N73" s="643"/>
      <c r="O73" s="643"/>
      <c r="P73" s="643"/>
      <c r="Q73" s="643"/>
      <c r="R73" s="643"/>
      <c r="S73" s="643"/>
      <c r="T73" s="643"/>
      <c r="U73" s="643"/>
      <c r="V73" s="643"/>
      <c r="W73" s="643"/>
      <c r="X73" s="643"/>
      <c r="Y73" s="643"/>
      <c r="Z73" s="643"/>
      <c r="AA73" s="643"/>
      <c r="AB73" s="643"/>
      <c r="AC73" s="643"/>
      <c r="AD73" s="643"/>
      <c r="AE73" s="643"/>
      <c r="AF73" s="643"/>
      <c r="AG73" s="643"/>
      <c r="AH73" s="643"/>
      <c r="AI73" s="643"/>
      <c r="AJ73" s="643"/>
      <c r="AK73" s="643"/>
      <c r="AL73" s="643"/>
      <c r="AM73" s="643"/>
      <c r="AN73" s="643"/>
      <c r="AO73" s="643"/>
      <c r="AP73" s="643"/>
      <c r="AQ73" s="643"/>
      <c r="AR73" s="643"/>
      <c r="AS73" s="643"/>
      <c r="AT73" s="643"/>
      <c r="AU73" s="643"/>
      <c r="AV73" s="643"/>
      <c r="AW73" s="643"/>
      <c r="AX73" s="643"/>
      <c r="AY73" s="643"/>
      <c r="AZ73" s="643"/>
      <c r="BA73" s="643"/>
      <c r="BB73" s="643"/>
      <c r="BC73" s="643"/>
      <c r="BD73" s="643"/>
      <c r="BE73" s="643"/>
      <c r="BF73" s="643"/>
      <c r="BG73" s="643"/>
      <c r="BH73" s="643"/>
      <c r="BI73" s="643"/>
      <c r="BJ73" s="643"/>
      <c r="BK73" s="643"/>
      <c r="BL73" s="643"/>
      <c r="BM73" s="643"/>
      <c r="BN73" s="643"/>
      <c r="BO73" s="643"/>
      <c r="BP73" s="643"/>
      <c r="BQ73" s="643"/>
      <c r="BR73" s="643"/>
      <c r="BS73" s="643"/>
      <c r="BT73" s="643"/>
      <c r="BU73" s="643"/>
      <c r="BV73" s="643"/>
      <c r="BW73" s="643"/>
      <c r="BX73" s="643"/>
      <c r="BY73" s="643"/>
      <c r="BZ73" s="643"/>
      <c r="CA73" s="643"/>
      <c r="CB73" s="643"/>
      <c r="CC73" s="643"/>
      <c r="CD73" s="643"/>
      <c r="CE73" s="643"/>
      <c r="CF73" s="643"/>
      <c r="CG73" s="643"/>
      <c r="CH73" s="643"/>
      <c r="CI73" s="643"/>
      <c r="CJ73" s="643"/>
      <c r="CK73" s="643"/>
      <c r="CL73" s="643"/>
      <c r="CM73" s="643"/>
      <c r="CN73" s="643"/>
      <c r="CO73" s="643"/>
      <c r="CP73" s="643"/>
      <c r="CQ73" s="643"/>
      <c r="CR73" s="643"/>
      <c r="CS73" s="643"/>
      <c r="CT73" s="643"/>
      <c r="CU73" s="643"/>
      <c r="CV73" s="643"/>
      <c r="CW73" s="643"/>
      <c r="CX73" s="644"/>
      <c r="CY73" s="643"/>
      <c r="CZ73" s="643"/>
      <c r="DA73" s="643"/>
      <c r="DB73" s="643"/>
      <c r="DC73" s="643"/>
      <c r="DD73" s="643"/>
      <c r="DE73" s="644"/>
      <c r="DF73" s="643"/>
      <c r="DG73" s="643"/>
      <c r="DH73" s="643"/>
      <c r="DI73" s="643"/>
      <c r="DJ73" s="643"/>
      <c r="DK73" s="643"/>
      <c r="DL73" s="644"/>
      <c r="DM73" s="643"/>
      <c r="DN73" s="643"/>
      <c r="DO73" s="643"/>
      <c r="DP73" s="643"/>
      <c r="DQ73" s="643"/>
      <c r="DR73" s="643"/>
      <c r="DS73" s="644"/>
      <c r="DT73" s="643"/>
      <c r="DU73" s="643"/>
      <c r="DV73" s="643"/>
      <c r="DW73" s="643"/>
      <c r="DX73" s="643"/>
      <c r="DY73" s="643"/>
      <c r="DZ73" s="644"/>
      <c r="EA73" s="643"/>
      <c r="EB73" s="643"/>
      <c r="EC73" s="643"/>
      <c r="ED73" s="643"/>
      <c r="EE73" s="643"/>
      <c r="EF73" s="643"/>
      <c r="EG73" s="644"/>
      <c r="EH73" s="643"/>
      <c r="EI73" s="643"/>
      <c r="EJ73" s="643"/>
      <c r="EK73" s="643"/>
      <c r="EL73" s="643"/>
      <c r="EM73" s="643"/>
      <c r="EN73" s="644"/>
      <c r="EO73" s="643"/>
      <c r="EP73" s="643"/>
      <c r="EQ73" s="643"/>
      <c r="ER73" s="643"/>
      <c r="ES73" s="643"/>
      <c r="ET73" s="643"/>
      <c r="EU73" s="644"/>
      <c r="EV73" s="643"/>
      <c r="EW73" s="643"/>
      <c r="EX73" s="643"/>
      <c r="EY73" s="643"/>
      <c r="EZ73" s="643"/>
      <c r="FA73" s="643"/>
      <c r="FB73" s="644"/>
      <c r="FC73" s="643"/>
      <c r="FD73" s="643"/>
      <c r="FE73" s="643"/>
      <c r="FF73" s="643"/>
      <c r="FG73" s="643"/>
      <c r="FH73" s="643"/>
      <c r="FI73" s="644"/>
      <c r="FJ73" s="643"/>
      <c r="FK73" s="643"/>
      <c r="FL73" s="643"/>
      <c r="FM73" s="643"/>
      <c r="FN73" s="643"/>
      <c r="FO73" s="643"/>
      <c r="FP73" s="644"/>
      <c r="FQ73" s="643"/>
      <c r="FR73" s="643"/>
      <c r="FS73" s="643"/>
      <c r="FT73" s="643"/>
      <c r="FU73" s="662"/>
      <c r="FV73" s="663"/>
      <c r="FW73" s="644"/>
      <c r="FX73" s="643"/>
      <c r="FY73" s="643"/>
      <c r="FZ73" s="643"/>
      <c r="GA73" s="643"/>
      <c r="GB73" s="643"/>
      <c r="GC73" s="643"/>
      <c r="GD73" s="644"/>
      <c r="GE73" s="643"/>
      <c r="GF73" s="643"/>
      <c r="GG73" s="643"/>
      <c r="GH73" s="643"/>
      <c r="GI73" s="643"/>
      <c r="GJ73" s="643"/>
      <c r="GK73" s="644"/>
      <c r="GL73" s="643"/>
      <c r="GM73" s="643"/>
      <c r="GN73" s="643"/>
      <c r="GO73" s="643"/>
      <c r="GP73" s="643"/>
      <c r="GQ73" s="643"/>
      <c r="GR73" s="644"/>
      <c r="GS73" s="643"/>
      <c r="GT73" s="643"/>
      <c r="GU73" s="643"/>
      <c r="GV73" s="643"/>
      <c r="GW73" s="643"/>
      <c r="GX73" s="643"/>
      <c r="GY73" s="726"/>
      <c r="GZ73" s="663"/>
      <c r="HA73" s="643"/>
      <c r="HB73" s="643"/>
      <c r="HC73" s="643"/>
      <c r="HD73" s="643"/>
      <c r="HE73" s="643"/>
      <c r="HF73" s="644"/>
      <c r="HG73" s="643"/>
      <c r="HH73" s="643"/>
      <c r="HI73" s="643"/>
      <c r="HJ73" s="643"/>
      <c r="HK73" s="643"/>
      <c r="HL73" s="643"/>
      <c r="HM73" s="644"/>
      <c r="HN73" s="643"/>
      <c r="HO73" s="643"/>
      <c r="HP73" s="643"/>
      <c r="HQ73" s="643"/>
      <c r="HR73" s="643"/>
      <c r="HS73" s="643"/>
      <c r="HT73" s="644"/>
      <c r="HU73" s="643"/>
      <c r="HV73" s="643"/>
      <c r="HW73" s="643"/>
      <c r="HX73" s="643"/>
      <c r="HY73" s="643"/>
      <c r="HZ73" s="643"/>
      <c r="IA73" s="644"/>
      <c r="IB73" s="643"/>
      <c r="IC73" s="643"/>
      <c r="ID73" s="653"/>
      <c r="IE73" s="654"/>
      <c r="IF73" s="655"/>
      <c r="IG73" s="655"/>
      <c r="IH73" s="644"/>
      <c r="II73" s="643"/>
      <c r="IJ73" s="643"/>
      <c r="IK73" s="643"/>
      <c r="IL73" s="643"/>
      <c r="IM73" s="643"/>
      <c r="IN73" s="643"/>
      <c r="IO73" s="644"/>
      <c r="IP73" s="643"/>
      <c r="IQ73" s="643"/>
      <c r="IR73" s="643"/>
      <c r="IS73" s="643"/>
      <c r="IT73" s="643"/>
      <c r="IU73" s="643"/>
      <c r="IV73" s="633"/>
      <c r="IW73" s="643"/>
      <c r="IX73" s="643"/>
      <c r="IY73" s="643"/>
      <c r="IZ73" s="643"/>
      <c r="JA73" s="643"/>
      <c r="JB73" s="643"/>
      <c r="JC73" s="644"/>
      <c r="JD73" s="643"/>
      <c r="JE73" s="643"/>
      <c r="JF73" s="643"/>
      <c r="JG73" s="643"/>
      <c r="JH73" s="643"/>
      <c r="JI73" s="626"/>
      <c r="JJ73" s="633"/>
      <c r="JK73" s="643"/>
      <c r="JL73" s="643"/>
      <c r="JM73" s="626"/>
      <c r="JN73" s="626"/>
      <c r="JO73" s="626"/>
      <c r="JP73" s="643"/>
      <c r="JQ73" s="633"/>
      <c r="JR73" s="643"/>
      <c r="JS73" s="643"/>
      <c r="JT73" s="643"/>
      <c r="JU73" s="626"/>
      <c r="JV73" s="643"/>
      <c r="JW73" s="643"/>
      <c r="JX73" s="633"/>
      <c r="JY73" s="643"/>
      <c r="JZ73" s="643"/>
      <c r="KA73" s="643"/>
      <c r="KB73" s="643">
        <v>30</v>
      </c>
      <c r="KC73" s="643">
        <v>30</v>
      </c>
      <c r="KD73" s="626">
        <v>30</v>
      </c>
      <c r="KE73" s="633"/>
      <c r="KF73" s="626">
        <v>20</v>
      </c>
      <c r="KG73" s="626"/>
      <c r="KH73" s="626"/>
      <c r="KI73" s="626"/>
      <c r="KJ73" s="626"/>
      <c r="KK73" s="628"/>
      <c r="KL73" s="633"/>
      <c r="KM73" s="626"/>
      <c r="KN73" s="626"/>
      <c r="KO73" s="626"/>
      <c r="KP73" s="626"/>
      <c r="KQ73" s="626"/>
      <c r="KR73" s="626"/>
      <c r="KS73" s="633"/>
      <c r="KT73" s="626"/>
      <c r="KU73" s="626"/>
      <c r="KV73" s="626"/>
      <c r="KW73" s="626"/>
      <c r="KX73" s="626"/>
      <c r="KY73" s="626"/>
      <c r="KZ73" s="633"/>
      <c r="LA73" s="626"/>
      <c r="LB73" s="626"/>
      <c r="LC73" s="626"/>
      <c r="LD73" s="626"/>
      <c r="LE73" s="626"/>
      <c r="LF73" s="626"/>
      <c r="LG73" s="633"/>
      <c r="LH73" s="626"/>
      <c r="LI73" s="626"/>
      <c r="LJ73" s="626"/>
      <c r="LK73" s="626"/>
      <c r="LL73" s="626"/>
      <c r="LM73" s="627"/>
      <c r="LN73" s="633"/>
      <c r="LO73" s="626"/>
      <c r="LP73" s="626"/>
      <c r="LQ73" s="626"/>
      <c r="LR73" s="626"/>
      <c r="LS73" s="626"/>
      <c r="LT73" s="626"/>
      <c r="LU73" s="633"/>
      <c r="LV73" s="626"/>
      <c r="LW73" s="626"/>
      <c r="LX73" s="626"/>
      <c r="LY73" s="626"/>
      <c r="LZ73" s="626"/>
      <c r="MA73" s="626"/>
      <c r="MB73" s="633"/>
      <c r="MC73" s="790"/>
      <c r="MD73" s="790"/>
      <c r="ME73" s="790"/>
      <c r="MF73" s="790"/>
      <c r="MG73" s="790"/>
      <c r="MH73" s="790"/>
      <c r="MI73" s="633"/>
      <c r="MJ73" s="643"/>
      <c r="MK73" s="643"/>
      <c r="ML73" s="643"/>
      <c r="MM73" s="643"/>
      <c r="MN73" s="643"/>
      <c r="MO73" s="643"/>
      <c r="MP73" s="633"/>
      <c r="MQ73" s="643"/>
      <c r="MR73" s="643"/>
      <c r="MS73" s="643"/>
      <c r="MT73" s="643"/>
    </row>
    <row r="74" spans="1:358" ht="22.8" customHeight="1">
      <c r="A74" s="724">
        <v>1</v>
      </c>
      <c r="B74" s="725"/>
      <c r="C74" s="725"/>
      <c r="D74" s="725"/>
      <c r="E74" s="630"/>
      <c r="F74" s="631" t="s">
        <v>648</v>
      </c>
      <c r="G74" s="716">
        <f t="shared" si="4"/>
        <v>0</v>
      </c>
      <c r="H74" s="663"/>
      <c r="I74" s="643"/>
      <c r="J74" s="643"/>
      <c r="K74" s="643"/>
      <c r="L74" s="643"/>
      <c r="M74" s="643"/>
      <c r="N74" s="643"/>
      <c r="O74" s="643"/>
      <c r="P74" s="643"/>
      <c r="Q74" s="643"/>
      <c r="R74" s="643"/>
      <c r="S74" s="643"/>
      <c r="T74" s="643"/>
      <c r="U74" s="643"/>
      <c r="V74" s="643"/>
      <c r="W74" s="643"/>
      <c r="X74" s="643"/>
      <c r="Y74" s="643"/>
      <c r="Z74" s="643"/>
      <c r="AA74" s="643"/>
      <c r="AB74" s="643"/>
      <c r="AC74" s="643"/>
      <c r="AD74" s="643"/>
      <c r="AE74" s="643"/>
      <c r="AF74" s="643"/>
      <c r="AG74" s="643"/>
      <c r="AH74" s="643"/>
      <c r="AI74" s="643"/>
      <c r="AJ74" s="643"/>
      <c r="AK74" s="643"/>
      <c r="AL74" s="643"/>
      <c r="AM74" s="643"/>
      <c r="AN74" s="643"/>
      <c r="AO74" s="643"/>
      <c r="AP74" s="643"/>
      <c r="AQ74" s="643"/>
      <c r="AR74" s="643"/>
      <c r="AS74" s="643"/>
      <c r="AT74" s="643"/>
      <c r="AU74" s="643"/>
      <c r="AV74" s="643"/>
      <c r="AW74" s="643"/>
      <c r="AX74" s="643"/>
      <c r="AY74" s="643"/>
      <c r="AZ74" s="643"/>
      <c r="BA74" s="643"/>
      <c r="BB74" s="643"/>
      <c r="BC74" s="643"/>
      <c r="BD74" s="643"/>
      <c r="BE74" s="643"/>
      <c r="BF74" s="643"/>
      <c r="BG74" s="643"/>
      <c r="BH74" s="643"/>
      <c r="BI74" s="643"/>
      <c r="BJ74" s="643"/>
      <c r="BK74" s="643"/>
      <c r="BL74" s="643"/>
      <c r="BM74" s="643"/>
      <c r="BN74" s="643"/>
      <c r="BO74" s="643"/>
      <c r="BP74" s="643"/>
      <c r="BQ74" s="643"/>
      <c r="BR74" s="643"/>
      <c r="BS74" s="643"/>
      <c r="BT74" s="643"/>
      <c r="BU74" s="643"/>
      <c r="BV74" s="643"/>
      <c r="BW74" s="643"/>
      <c r="BX74" s="643"/>
      <c r="BY74" s="643"/>
      <c r="BZ74" s="643"/>
      <c r="CA74" s="643"/>
      <c r="CB74" s="643"/>
      <c r="CC74" s="643"/>
      <c r="CD74" s="643"/>
      <c r="CE74" s="643"/>
      <c r="CF74" s="643"/>
      <c r="CG74" s="643"/>
      <c r="CH74" s="643"/>
      <c r="CI74" s="643"/>
      <c r="CJ74" s="643"/>
      <c r="CK74" s="643"/>
      <c r="CL74" s="643"/>
      <c r="CM74" s="643"/>
      <c r="CN74" s="643"/>
      <c r="CO74" s="643"/>
      <c r="CP74" s="643"/>
      <c r="CQ74" s="643"/>
      <c r="CR74" s="643"/>
      <c r="CS74" s="643"/>
      <c r="CT74" s="643"/>
      <c r="CU74" s="643"/>
      <c r="CV74" s="643"/>
      <c r="CW74" s="643"/>
      <c r="CX74" s="644"/>
      <c r="CY74" s="643"/>
      <c r="CZ74" s="643"/>
      <c r="DA74" s="643"/>
      <c r="DB74" s="643"/>
      <c r="DC74" s="643"/>
      <c r="DD74" s="643"/>
      <c r="DE74" s="644"/>
      <c r="DF74" s="643"/>
      <c r="DG74" s="643"/>
      <c r="DH74" s="643"/>
      <c r="DI74" s="643"/>
      <c r="DJ74" s="643"/>
      <c r="DK74" s="643"/>
      <c r="DL74" s="644"/>
      <c r="DM74" s="643"/>
      <c r="DN74" s="643"/>
      <c r="DO74" s="643"/>
      <c r="DP74" s="643"/>
      <c r="DQ74" s="643"/>
      <c r="DR74" s="643"/>
      <c r="DS74" s="644"/>
      <c r="DT74" s="643"/>
      <c r="DU74" s="643"/>
      <c r="DV74" s="643"/>
      <c r="DW74" s="643"/>
      <c r="DX74" s="643"/>
      <c r="DY74" s="643"/>
      <c r="DZ74" s="644"/>
      <c r="EA74" s="643"/>
      <c r="EB74" s="643"/>
      <c r="EC74" s="643"/>
      <c r="ED74" s="643"/>
      <c r="EE74" s="643"/>
      <c r="EF74" s="643"/>
      <c r="EG74" s="644"/>
      <c r="EH74" s="643"/>
      <c r="EI74" s="643"/>
      <c r="EJ74" s="643"/>
      <c r="EK74" s="643"/>
      <c r="EL74" s="643"/>
      <c r="EM74" s="643"/>
      <c r="EN74" s="644"/>
      <c r="EO74" s="643"/>
      <c r="EP74" s="643"/>
      <c r="EQ74" s="643"/>
      <c r="ER74" s="643"/>
      <c r="ES74" s="643"/>
      <c r="ET74" s="643"/>
      <c r="EU74" s="644"/>
      <c r="EV74" s="643"/>
      <c r="EW74" s="643"/>
      <c r="EX74" s="643"/>
      <c r="EY74" s="643"/>
      <c r="EZ74" s="643"/>
      <c r="FA74" s="643"/>
      <c r="FB74" s="644"/>
      <c r="FC74" s="643"/>
      <c r="FD74" s="643"/>
      <c r="FE74" s="643"/>
      <c r="FF74" s="643"/>
      <c r="FG74" s="643"/>
      <c r="FH74" s="643"/>
      <c r="FI74" s="644"/>
      <c r="FJ74" s="643"/>
      <c r="FK74" s="643"/>
      <c r="FL74" s="643"/>
      <c r="FM74" s="643"/>
      <c r="FN74" s="643"/>
      <c r="FO74" s="643"/>
      <c r="FP74" s="644"/>
      <c r="FQ74" s="643"/>
      <c r="FR74" s="643"/>
      <c r="FS74" s="643"/>
      <c r="FT74" s="643"/>
      <c r="FU74" s="662"/>
      <c r="FV74" s="663"/>
      <c r="FW74" s="644"/>
      <c r="FX74" s="643"/>
      <c r="FY74" s="643"/>
      <c r="FZ74" s="643"/>
      <c r="GA74" s="643"/>
      <c r="GB74" s="643"/>
      <c r="GC74" s="643"/>
      <c r="GD74" s="644"/>
      <c r="GE74" s="643"/>
      <c r="GF74" s="643"/>
      <c r="GG74" s="643"/>
      <c r="GH74" s="643"/>
      <c r="GI74" s="643"/>
      <c r="GJ74" s="643"/>
      <c r="GK74" s="644"/>
      <c r="GL74" s="643"/>
      <c r="GM74" s="643"/>
      <c r="GN74" s="643"/>
      <c r="GO74" s="643"/>
      <c r="GP74" s="643"/>
      <c r="GQ74" s="643"/>
      <c r="GR74" s="644"/>
      <c r="GS74" s="643"/>
      <c r="GT74" s="643"/>
      <c r="GU74" s="643"/>
      <c r="GV74" s="643"/>
      <c r="GW74" s="643"/>
      <c r="GX74" s="643"/>
      <c r="GY74" s="726"/>
      <c r="GZ74" s="663"/>
      <c r="HA74" s="643"/>
      <c r="HB74" s="643"/>
      <c r="HC74" s="643"/>
      <c r="HD74" s="643"/>
      <c r="HE74" s="643"/>
      <c r="HF74" s="644"/>
      <c r="HG74" s="643"/>
      <c r="HH74" s="643"/>
      <c r="HI74" s="643"/>
      <c r="HJ74" s="643"/>
      <c r="HK74" s="643"/>
      <c r="HL74" s="643"/>
      <c r="HM74" s="644"/>
      <c r="HN74" s="643"/>
      <c r="HO74" s="643"/>
      <c r="HP74" s="643"/>
      <c r="HQ74" s="643"/>
      <c r="HR74" s="643"/>
      <c r="HS74" s="643"/>
      <c r="HT74" s="644"/>
      <c r="HU74" s="643"/>
      <c r="HV74" s="643"/>
      <c r="HW74" s="643"/>
      <c r="HX74" s="643"/>
      <c r="HY74" s="643"/>
      <c r="HZ74" s="643"/>
      <c r="IA74" s="644"/>
      <c r="IB74" s="643"/>
      <c r="IC74" s="643"/>
      <c r="ID74" s="727"/>
      <c r="IE74" s="728"/>
      <c r="IF74" s="729"/>
      <c r="IG74" s="729"/>
      <c r="IH74" s="644"/>
      <c r="II74" s="643"/>
      <c r="IJ74" s="643"/>
      <c r="IK74" s="643"/>
      <c r="IL74" s="643"/>
      <c r="IM74" s="643"/>
      <c r="IN74" s="643"/>
      <c r="IO74" s="644"/>
      <c r="IP74" s="643"/>
      <c r="IQ74" s="643"/>
      <c r="IR74" s="643"/>
      <c r="IS74" s="643"/>
      <c r="IT74" s="643"/>
      <c r="IU74" s="643"/>
      <c r="IV74" s="633"/>
      <c r="IW74" s="643"/>
      <c r="IX74" s="643"/>
      <c r="IY74" s="643"/>
      <c r="IZ74" s="643"/>
      <c r="JA74" s="643"/>
      <c r="JB74" s="643"/>
      <c r="JC74" s="644"/>
      <c r="JD74" s="643"/>
      <c r="JE74" s="643"/>
      <c r="JF74" s="643"/>
      <c r="JG74" s="643"/>
      <c r="JH74" s="643"/>
      <c r="JI74" s="626"/>
      <c r="JJ74" s="633"/>
      <c r="JK74" s="643"/>
      <c r="JL74" s="643"/>
      <c r="JM74" s="626"/>
      <c r="JN74" s="626"/>
      <c r="JO74" s="643"/>
      <c r="JP74" s="626"/>
      <c r="JQ74" s="633"/>
      <c r="JR74" s="626"/>
      <c r="JS74" s="626"/>
      <c r="JT74" s="626"/>
      <c r="JU74" s="626"/>
      <c r="JV74" s="626"/>
      <c r="JW74" s="626"/>
      <c r="JX74" s="633"/>
      <c r="JY74" s="643"/>
      <c r="JZ74" s="643"/>
      <c r="KA74" s="643"/>
      <c r="KB74" s="643"/>
      <c r="KC74" s="643"/>
      <c r="KD74" s="626"/>
      <c r="KE74" s="633"/>
      <c r="KF74" s="626"/>
      <c r="KG74" s="626"/>
      <c r="KH74" s="626"/>
      <c r="KI74" s="626"/>
      <c r="KJ74" s="626"/>
      <c r="KK74" s="628"/>
      <c r="KL74" s="633"/>
      <c r="KM74" s="626"/>
      <c r="KN74" s="626"/>
      <c r="KO74" s="626"/>
      <c r="KP74" s="626"/>
      <c r="KQ74" s="626"/>
      <c r="KR74" s="626"/>
      <c r="KS74" s="644"/>
      <c r="KT74" s="643"/>
      <c r="KU74" s="643"/>
      <c r="KV74" s="643"/>
      <c r="KW74" s="643"/>
      <c r="KX74" s="643"/>
      <c r="KY74" s="643"/>
      <c r="KZ74" s="644"/>
      <c r="LA74" s="643"/>
      <c r="LB74" s="643"/>
      <c r="LC74" s="643"/>
      <c r="LD74" s="643"/>
      <c r="LE74" s="643"/>
      <c r="LF74" s="643"/>
      <c r="LG74" s="644"/>
      <c r="LH74" s="643"/>
      <c r="LI74" s="643"/>
      <c r="LJ74" s="643"/>
      <c r="LK74" s="643"/>
      <c r="LL74" s="643"/>
      <c r="LM74" s="662"/>
      <c r="LN74" s="644"/>
      <c r="LO74" s="643"/>
      <c r="LP74" s="643"/>
      <c r="LQ74" s="643"/>
      <c r="LR74" s="643"/>
      <c r="LS74" s="643"/>
      <c r="LT74" s="643"/>
      <c r="LU74" s="644"/>
      <c r="LV74" s="643"/>
      <c r="LW74" s="643"/>
      <c r="LX74" s="643"/>
      <c r="LY74" s="643"/>
      <c r="LZ74" s="643"/>
      <c r="MA74" s="643"/>
      <c r="MB74" s="644"/>
      <c r="MC74" s="790"/>
      <c r="MD74" s="790"/>
      <c r="ME74" s="790"/>
      <c r="MF74" s="790"/>
      <c r="MG74" s="790"/>
      <c r="MH74" s="790"/>
      <c r="MI74" s="644"/>
      <c r="MJ74" s="643"/>
      <c r="MK74" s="643"/>
      <c r="ML74" s="643"/>
      <c r="MM74" s="643"/>
      <c r="MN74" s="643"/>
      <c r="MO74" s="643"/>
      <c r="MP74" s="644"/>
      <c r="MQ74" s="643"/>
      <c r="MR74" s="643"/>
      <c r="MS74" s="643"/>
      <c r="MT74" s="643"/>
    </row>
    <row r="75" spans="1:358" ht="22.8" customHeight="1" thickBot="1">
      <c r="A75" s="775">
        <v>1</v>
      </c>
      <c r="B75" s="775">
        <v>177</v>
      </c>
      <c r="C75" s="775">
        <v>32</v>
      </c>
      <c r="D75" s="725"/>
      <c r="E75" s="630" t="s">
        <v>649</v>
      </c>
      <c r="F75" s="631" t="s">
        <v>745</v>
      </c>
      <c r="G75" s="716">
        <f>SUM(H75:LP75)</f>
        <v>30</v>
      </c>
      <c r="H75" s="663"/>
      <c r="I75" s="643"/>
      <c r="J75" s="643"/>
      <c r="K75" s="643"/>
      <c r="L75" s="643"/>
      <c r="M75" s="643"/>
      <c r="N75" s="643"/>
      <c r="O75" s="643"/>
      <c r="P75" s="643"/>
      <c r="Q75" s="643"/>
      <c r="R75" s="643"/>
      <c r="S75" s="643"/>
      <c r="T75" s="643"/>
      <c r="U75" s="643"/>
      <c r="V75" s="643"/>
      <c r="W75" s="643"/>
      <c r="X75" s="643"/>
      <c r="Y75" s="643"/>
      <c r="Z75" s="643"/>
      <c r="AA75" s="643"/>
      <c r="AB75" s="643"/>
      <c r="AC75" s="643"/>
      <c r="AD75" s="643"/>
      <c r="AE75" s="643"/>
      <c r="AF75" s="643"/>
      <c r="AG75" s="643"/>
      <c r="AH75" s="643"/>
      <c r="AI75" s="643"/>
      <c r="AJ75" s="643"/>
      <c r="AK75" s="643"/>
      <c r="AL75" s="643"/>
      <c r="AM75" s="643"/>
      <c r="AN75" s="643"/>
      <c r="AO75" s="643"/>
      <c r="AP75" s="643"/>
      <c r="AQ75" s="643"/>
      <c r="AR75" s="643"/>
      <c r="AS75" s="643"/>
      <c r="AT75" s="643"/>
      <c r="AU75" s="643"/>
      <c r="AV75" s="643"/>
      <c r="AW75" s="643"/>
      <c r="AX75" s="643"/>
      <c r="AY75" s="643"/>
      <c r="AZ75" s="643"/>
      <c r="BA75" s="643"/>
      <c r="BB75" s="643"/>
      <c r="BC75" s="643"/>
      <c r="BD75" s="643"/>
      <c r="BE75" s="643"/>
      <c r="BF75" s="643"/>
      <c r="BG75" s="643"/>
      <c r="BH75" s="643"/>
      <c r="BI75" s="643"/>
      <c r="BJ75" s="643"/>
      <c r="BK75" s="643"/>
      <c r="BL75" s="643"/>
      <c r="BM75" s="643"/>
      <c r="BN75" s="643"/>
      <c r="BO75" s="643"/>
      <c r="BP75" s="643"/>
      <c r="BQ75" s="643"/>
      <c r="BR75" s="643"/>
      <c r="BS75" s="643"/>
      <c r="BT75" s="643"/>
      <c r="BU75" s="643"/>
      <c r="BV75" s="643"/>
      <c r="BW75" s="643"/>
      <c r="BX75" s="643"/>
      <c r="BY75" s="643"/>
      <c r="BZ75" s="643"/>
      <c r="CA75" s="643"/>
      <c r="CB75" s="643"/>
      <c r="CC75" s="643"/>
      <c r="CD75" s="643"/>
      <c r="CE75" s="643"/>
      <c r="CF75" s="643"/>
      <c r="CG75" s="643"/>
      <c r="CH75" s="643"/>
      <c r="CI75" s="643"/>
      <c r="CJ75" s="643"/>
      <c r="CK75" s="643"/>
      <c r="CL75" s="643"/>
      <c r="CM75" s="643"/>
      <c r="CN75" s="643"/>
      <c r="CO75" s="643"/>
      <c r="CP75" s="643"/>
      <c r="CQ75" s="643"/>
      <c r="CR75" s="643"/>
      <c r="CS75" s="643"/>
      <c r="CT75" s="643"/>
      <c r="CU75" s="643"/>
      <c r="CV75" s="643"/>
      <c r="CW75" s="643"/>
      <c r="CX75" s="644"/>
      <c r="CY75" s="643"/>
      <c r="CZ75" s="643"/>
      <c r="DA75" s="643"/>
      <c r="DB75" s="643"/>
      <c r="DC75" s="643"/>
      <c r="DD75" s="643"/>
      <c r="DE75" s="644"/>
      <c r="DF75" s="643"/>
      <c r="DG75" s="643"/>
      <c r="DH75" s="643"/>
      <c r="DI75" s="643"/>
      <c r="DJ75" s="643"/>
      <c r="DK75" s="643"/>
      <c r="DL75" s="644"/>
      <c r="DM75" s="643"/>
      <c r="DN75" s="643"/>
      <c r="DO75" s="643"/>
      <c r="DP75" s="643"/>
      <c r="DQ75" s="643"/>
      <c r="DR75" s="643"/>
      <c r="DS75" s="644"/>
      <c r="DT75" s="643"/>
      <c r="DU75" s="643"/>
      <c r="DV75" s="643"/>
      <c r="DW75" s="643"/>
      <c r="DX75" s="643"/>
      <c r="DY75" s="643"/>
      <c r="DZ75" s="644"/>
      <c r="EA75" s="643"/>
      <c r="EB75" s="643"/>
      <c r="EC75" s="643"/>
      <c r="ED75" s="643"/>
      <c r="EE75" s="643"/>
      <c r="EF75" s="643"/>
      <c r="EG75" s="644"/>
      <c r="EH75" s="643"/>
      <c r="EI75" s="643"/>
      <c r="EJ75" s="643"/>
      <c r="EK75" s="643"/>
      <c r="EL75" s="643"/>
      <c r="EM75" s="643"/>
      <c r="EN75" s="644"/>
      <c r="EO75" s="643"/>
      <c r="EP75" s="643"/>
      <c r="EQ75" s="643"/>
      <c r="ER75" s="643"/>
      <c r="ES75" s="643"/>
      <c r="ET75" s="643"/>
      <c r="EU75" s="644"/>
      <c r="EV75" s="643"/>
      <c r="EW75" s="643"/>
      <c r="EX75" s="643"/>
      <c r="EY75" s="643"/>
      <c r="EZ75" s="643"/>
      <c r="FA75" s="643"/>
      <c r="FB75" s="644"/>
      <c r="FC75" s="643"/>
      <c r="FD75" s="643"/>
      <c r="FE75" s="643"/>
      <c r="FF75" s="643"/>
      <c r="FG75" s="643"/>
      <c r="FH75" s="643"/>
      <c r="FI75" s="644"/>
      <c r="FJ75" s="643"/>
      <c r="FK75" s="643"/>
      <c r="FL75" s="643"/>
      <c r="FM75" s="643"/>
      <c r="FN75" s="643"/>
      <c r="FO75" s="643"/>
      <c r="FP75" s="644"/>
      <c r="FQ75" s="643"/>
      <c r="FR75" s="643"/>
      <c r="FS75" s="643"/>
      <c r="FT75" s="643"/>
      <c r="FU75" s="662"/>
      <c r="FV75" s="663"/>
      <c r="FW75" s="644"/>
      <c r="FX75" s="643"/>
      <c r="FY75" s="643"/>
      <c r="FZ75" s="643"/>
      <c r="GA75" s="643"/>
      <c r="GB75" s="643"/>
      <c r="GC75" s="643"/>
      <c r="GD75" s="644"/>
      <c r="GE75" s="643"/>
      <c r="GF75" s="643"/>
      <c r="GG75" s="643"/>
      <c r="GH75" s="643"/>
      <c r="GI75" s="643"/>
      <c r="GJ75" s="643"/>
      <c r="GK75" s="644"/>
      <c r="GL75" s="643"/>
      <c r="GM75" s="643"/>
      <c r="GN75" s="643"/>
      <c r="GO75" s="643"/>
      <c r="GP75" s="643"/>
      <c r="GQ75" s="643"/>
      <c r="GR75" s="644"/>
      <c r="GS75" s="643"/>
      <c r="GT75" s="643"/>
      <c r="GU75" s="643"/>
      <c r="GV75" s="643"/>
      <c r="GW75" s="643"/>
      <c r="GX75" s="643"/>
      <c r="GY75" s="726"/>
      <c r="GZ75" s="663"/>
      <c r="HA75" s="643"/>
      <c r="HB75" s="643"/>
      <c r="HC75" s="643"/>
      <c r="HD75" s="643"/>
      <c r="HE75" s="643"/>
      <c r="HF75" s="644"/>
      <c r="HG75" s="643"/>
      <c r="HH75" s="643"/>
      <c r="HI75" s="643"/>
      <c r="HJ75" s="643"/>
      <c r="HK75" s="643"/>
      <c r="HL75" s="643"/>
      <c r="HM75" s="644"/>
      <c r="HN75" s="643"/>
      <c r="HO75" s="643"/>
      <c r="HP75" s="643"/>
      <c r="HQ75" s="643"/>
      <c r="HR75" s="643"/>
      <c r="HS75" s="643"/>
      <c r="HT75" s="644"/>
      <c r="HU75" s="643"/>
      <c r="HV75" s="643"/>
      <c r="HW75" s="643"/>
      <c r="HX75" s="643"/>
      <c r="HY75" s="643"/>
      <c r="HZ75" s="643"/>
      <c r="IA75" s="644"/>
      <c r="IB75" s="643"/>
      <c r="IC75" s="643"/>
      <c r="ID75" s="653"/>
      <c r="IE75" s="654"/>
      <c r="IF75" s="655"/>
      <c r="IG75" s="655"/>
      <c r="IH75" s="644"/>
      <c r="II75" s="643"/>
      <c r="IJ75" s="643"/>
      <c r="IK75" s="643"/>
      <c r="IL75" s="643"/>
      <c r="IM75" s="643"/>
      <c r="IN75" s="643"/>
      <c r="IO75" s="644"/>
      <c r="IP75" s="643"/>
      <c r="IQ75" s="643"/>
      <c r="IR75" s="643"/>
      <c r="IS75" s="643"/>
      <c r="IT75" s="643"/>
      <c r="IU75" s="643"/>
      <c r="IV75" s="633"/>
      <c r="IW75" s="643"/>
      <c r="IX75" s="643"/>
      <c r="IY75" s="643"/>
      <c r="IZ75" s="643"/>
      <c r="JA75" s="643"/>
      <c r="JB75" s="643"/>
      <c r="JC75" s="644"/>
      <c r="JD75" s="643"/>
      <c r="JE75" s="643"/>
      <c r="JF75" s="643"/>
      <c r="JG75" s="643"/>
      <c r="JH75" s="643"/>
      <c r="JI75" s="626"/>
      <c r="JJ75" s="644"/>
      <c r="JK75" s="643"/>
      <c r="JL75" s="643"/>
      <c r="JM75" s="626"/>
      <c r="JN75" s="626"/>
      <c r="JO75" s="643"/>
      <c r="JP75" s="643"/>
      <c r="JQ75" s="644"/>
      <c r="JR75" s="643"/>
      <c r="JS75" s="643"/>
      <c r="JT75" s="643"/>
      <c r="JU75" s="643"/>
      <c r="JV75" s="643"/>
      <c r="JW75" s="643"/>
      <c r="JX75" s="644"/>
      <c r="JY75" s="643"/>
      <c r="JZ75" s="643"/>
      <c r="KA75" s="643"/>
      <c r="KB75" s="643"/>
      <c r="KC75" s="643"/>
      <c r="KD75" s="626"/>
      <c r="KE75" s="644"/>
      <c r="KF75" s="626">
        <v>10</v>
      </c>
      <c r="KG75" s="643">
        <v>20</v>
      </c>
      <c r="KH75" s="626"/>
      <c r="KI75" s="626"/>
      <c r="KJ75" s="626"/>
      <c r="KK75" s="628"/>
      <c r="KL75" s="633"/>
      <c r="KM75" s="626"/>
      <c r="KN75" s="626"/>
      <c r="KO75" s="626"/>
      <c r="KP75" s="626"/>
      <c r="KQ75" s="643"/>
      <c r="KR75" s="643"/>
      <c r="KS75" s="633"/>
      <c r="KT75" s="643"/>
      <c r="KU75" s="626"/>
      <c r="KV75" s="626"/>
      <c r="KW75" s="626"/>
      <c r="KX75" s="626"/>
      <c r="KY75" s="626"/>
      <c r="KZ75" s="633"/>
      <c r="LA75" s="626"/>
      <c r="LB75" s="626"/>
      <c r="LC75" s="626"/>
      <c r="LD75" s="626"/>
      <c r="LE75" s="626"/>
      <c r="LF75" s="626"/>
      <c r="LG75" s="633"/>
      <c r="LH75" s="626"/>
      <c r="LI75" s="626"/>
      <c r="LJ75" s="626"/>
      <c r="LK75" s="626"/>
      <c r="LL75" s="626"/>
      <c r="LM75" s="627"/>
      <c r="LN75" s="633"/>
      <c r="LO75" s="626"/>
      <c r="LP75" s="626"/>
      <c r="LQ75" s="626"/>
      <c r="LR75" s="626"/>
      <c r="LS75" s="626"/>
      <c r="LT75" s="626"/>
      <c r="LU75" s="633"/>
      <c r="LV75" s="626"/>
      <c r="LW75" s="626"/>
      <c r="LX75" s="626"/>
      <c r="LY75" s="626"/>
      <c r="LZ75" s="626"/>
      <c r="MA75" s="626"/>
      <c r="MB75" s="644"/>
      <c r="MC75" s="790"/>
      <c r="MD75" s="790"/>
      <c r="ME75" s="790"/>
      <c r="MF75" s="790"/>
      <c r="MG75" s="790"/>
      <c r="MH75" s="790"/>
      <c r="MI75" s="644"/>
      <c r="MJ75" s="643"/>
      <c r="MK75" s="643"/>
      <c r="ML75" s="643"/>
      <c r="MM75" s="643"/>
      <c r="MN75" s="643"/>
      <c r="MO75" s="643"/>
      <c r="MP75" s="644"/>
      <c r="MQ75" s="643"/>
      <c r="MR75" s="643"/>
      <c r="MS75" s="643"/>
      <c r="MT75" s="643"/>
    </row>
    <row r="76" spans="1:358" ht="22.8" customHeight="1" thickBot="1">
      <c r="A76" s="724">
        <v>1</v>
      </c>
      <c r="B76" s="731"/>
      <c r="C76" s="725"/>
      <c r="D76" s="725"/>
      <c r="E76" s="630"/>
      <c r="F76" s="631" t="s">
        <v>648</v>
      </c>
      <c r="G76" s="716">
        <f t="shared" ref="G76:G78" si="5">SUM(H76:LP76)</f>
        <v>30</v>
      </c>
      <c r="H76" s="66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43"/>
      <c r="AB76" s="643"/>
      <c r="AC76" s="643"/>
      <c r="AD76" s="643"/>
      <c r="AE76" s="643"/>
      <c r="AF76" s="643"/>
      <c r="AG76" s="643"/>
      <c r="AH76" s="643"/>
      <c r="AI76" s="643"/>
      <c r="AJ76" s="643"/>
      <c r="AK76" s="643"/>
      <c r="AL76" s="643"/>
      <c r="AM76" s="643"/>
      <c r="AN76" s="643"/>
      <c r="AO76" s="643"/>
      <c r="AP76" s="643"/>
      <c r="AQ76" s="643"/>
      <c r="AR76" s="643"/>
      <c r="AS76" s="643"/>
      <c r="AT76" s="643"/>
      <c r="AU76" s="643"/>
      <c r="AV76" s="643"/>
      <c r="AW76" s="643"/>
      <c r="AX76" s="643"/>
      <c r="AY76" s="643"/>
      <c r="AZ76" s="643"/>
      <c r="BA76" s="643"/>
      <c r="BB76" s="643"/>
      <c r="BC76" s="643"/>
      <c r="BD76" s="643"/>
      <c r="BE76" s="643"/>
      <c r="BF76" s="643"/>
      <c r="BG76" s="643"/>
      <c r="BH76" s="643"/>
      <c r="BI76" s="643"/>
      <c r="BJ76" s="643"/>
      <c r="BK76" s="643"/>
      <c r="BL76" s="643"/>
      <c r="BM76" s="643"/>
      <c r="BN76" s="643"/>
      <c r="BO76" s="643"/>
      <c r="BP76" s="643"/>
      <c r="BQ76" s="643"/>
      <c r="BR76" s="643"/>
      <c r="BS76" s="643"/>
      <c r="BT76" s="643"/>
      <c r="BU76" s="643"/>
      <c r="BV76" s="643"/>
      <c r="BW76" s="643"/>
      <c r="BX76" s="643"/>
      <c r="BY76" s="643"/>
      <c r="BZ76" s="643"/>
      <c r="CA76" s="643"/>
      <c r="CB76" s="643"/>
      <c r="CC76" s="643"/>
      <c r="CD76" s="643"/>
      <c r="CE76" s="643"/>
      <c r="CF76" s="643"/>
      <c r="CG76" s="643"/>
      <c r="CH76" s="643"/>
      <c r="CI76" s="643"/>
      <c r="CJ76" s="643"/>
      <c r="CK76" s="643"/>
      <c r="CL76" s="643"/>
      <c r="CM76" s="643"/>
      <c r="CN76" s="643"/>
      <c r="CO76" s="643"/>
      <c r="CP76" s="643"/>
      <c r="CQ76" s="643"/>
      <c r="CR76" s="643"/>
      <c r="CS76" s="643"/>
      <c r="CT76" s="643"/>
      <c r="CU76" s="643"/>
      <c r="CV76" s="643"/>
      <c r="CW76" s="643"/>
      <c r="CX76" s="644"/>
      <c r="CY76" s="643"/>
      <c r="CZ76" s="643"/>
      <c r="DA76" s="643"/>
      <c r="DB76" s="643"/>
      <c r="DC76" s="643"/>
      <c r="DD76" s="643"/>
      <c r="DE76" s="644"/>
      <c r="DF76" s="643"/>
      <c r="DG76" s="643"/>
      <c r="DH76" s="643"/>
      <c r="DI76" s="643"/>
      <c r="DJ76" s="643"/>
      <c r="DK76" s="643"/>
      <c r="DL76" s="644"/>
      <c r="DM76" s="643"/>
      <c r="DN76" s="643"/>
      <c r="DO76" s="643"/>
      <c r="DP76" s="643"/>
      <c r="DQ76" s="643"/>
      <c r="DR76" s="643"/>
      <c r="DS76" s="644"/>
      <c r="DT76" s="643"/>
      <c r="DU76" s="643"/>
      <c r="DV76" s="643"/>
      <c r="DW76" s="643"/>
      <c r="DX76" s="643"/>
      <c r="DY76" s="643"/>
      <c r="DZ76" s="644"/>
      <c r="EA76" s="643"/>
      <c r="EB76" s="643"/>
      <c r="EC76" s="643"/>
      <c r="ED76" s="643"/>
      <c r="EE76" s="643"/>
      <c r="EF76" s="643"/>
      <c r="EG76" s="644"/>
      <c r="EH76" s="643"/>
      <c r="EI76" s="643"/>
      <c r="EJ76" s="643"/>
      <c r="EK76" s="643"/>
      <c r="EL76" s="643"/>
      <c r="EM76" s="643"/>
      <c r="EN76" s="644"/>
      <c r="EO76" s="643"/>
      <c r="EP76" s="643"/>
      <c r="EQ76" s="643"/>
      <c r="ER76" s="643"/>
      <c r="ES76" s="643"/>
      <c r="ET76" s="643"/>
      <c r="EU76" s="644"/>
      <c r="EV76" s="643"/>
      <c r="EW76" s="643"/>
      <c r="EX76" s="643"/>
      <c r="EY76" s="643"/>
      <c r="EZ76" s="643"/>
      <c r="FA76" s="643"/>
      <c r="FB76" s="644"/>
      <c r="FC76" s="643"/>
      <c r="FD76" s="643"/>
      <c r="FE76" s="643"/>
      <c r="FF76" s="643"/>
      <c r="FG76" s="643"/>
      <c r="FH76" s="643"/>
      <c r="FI76" s="644"/>
      <c r="FJ76" s="643"/>
      <c r="FK76" s="643"/>
      <c r="FL76" s="643"/>
      <c r="FM76" s="643"/>
      <c r="FN76" s="643"/>
      <c r="FO76" s="643"/>
      <c r="FP76" s="644"/>
      <c r="FQ76" s="643"/>
      <c r="FR76" s="643"/>
      <c r="FS76" s="643"/>
      <c r="FT76" s="643"/>
      <c r="FU76" s="662"/>
      <c r="FV76" s="663"/>
      <c r="FW76" s="644"/>
      <c r="FX76" s="643"/>
      <c r="FY76" s="643"/>
      <c r="FZ76" s="643"/>
      <c r="GA76" s="643"/>
      <c r="GB76" s="643"/>
      <c r="GC76" s="643"/>
      <c r="GD76" s="644"/>
      <c r="GE76" s="643"/>
      <c r="GF76" s="643"/>
      <c r="GG76" s="643"/>
      <c r="GH76" s="643"/>
      <c r="GI76" s="643"/>
      <c r="GJ76" s="643"/>
      <c r="GK76" s="644"/>
      <c r="GL76" s="643"/>
      <c r="GM76" s="643"/>
      <c r="GN76" s="643"/>
      <c r="GO76" s="643"/>
      <c r="GP76" s="643"/>
      <c r="GQ76" s="643"/>
      <c r="GR76" s="644"/>
      <c r="GS76" s="643"/>
      <c r="GT76" s="643"/>
      <c r="GU76" s="643"/>
      <c r="GV76" s="643"/>
      <c r="GW76" s="643"/>
      <c r="GX76" s="643"/>
      <c r="GY76" s="726"/>
      <c r="GZ76" s="663"/>
      <c r="HA76" s="643"/>
      <c r="HB76" s="643"/>
      <c r="HC76" s="643"/>
      <c r="HD76" s="643"/>
      <c r="HE76" s="643"/>
      <c r="HF76" s="644"/>
      <c r="HG76" s="643"/>
      <c r="HH76" s="643"/>
      <c r="HI76" s="643"/>
      <c r="HJ76" s="643"/>
      <c r="HK76" s="643"/>
      <c r="HL76" s="643"/>
      <c r="HM76" s="644"/>
      <c r="HN76" s="643"/>
      <c r="HO76" s="643"/>
      <c r="HP76" s="643"/>
      <c r="HQ76" s="643"/>
      <c r="HR76" s="643"/>
      <c r="HS76" s="643"/>
      <c r="HT76" s="644"/>
      <c r="HU76" s="643"/>
      <c r="HV76" s="643"/>
      <c r="HW76" s="643"/>
      <c r="HX76" s="643"/>
      <c r="HY76" s="643"/>
      <c r="HZ76" s="643"/>
      <c r="IA76" s="644"/>
      <c r="IB76" s="643"/>
      <c r="IC76" s="643"/>
      <c r="ID76" s="727"/>
      <c r="IE76" s="728"/>
      <c r="IF76" s="729"/>
      <c r="IG76" s="729"/>
      <c r="IH76" s="644"/>
      <c r="II76" s="643"/>
      <c r="IJ76" s="643"/>
      <c r="IK76" s="643"/>
      <c r="IL76" s="643"/>
      <c r="IM76" s="643"/>
      <c r="IN76" s="643"/>
      <c r="IO76" s="644"/>
      <c r="IP76" s="643"/>
      <c r="IQ76" s="643"/>
      <c r="IR76" s="643"/>
      <c r="IS76" s="643"/>
      <c r="IT76" s="643"/>
      <c r="IU76" s="643"/>
      <c r="IV76" s="633"/>
      <c r="IW76" s="643"/>
      <c r="IX76" s="643"/>
      <c r="IY76" s="643"/>
      <c r="IZ76" s="643"/>
      <c r="JA76" s="643"/>
      <c r="JB76" s="643"/>
      <c r="JC76" s="644"/>
      <c r="JD76" s="643"/>
      <c r="JE76" s="643"/>
      <c r="JF76" s="643"/>
      <c r="JG76" s="643"/>
      <c r="JH76" s="643"/>
      <c r="JI76" s="626"/>
      <c r="JJ76" s="644"/>
      <c r="JK76" s="643"/>
      <c r="JL76" s="643"/>
      <c r="JM76" s="626"/>
      <c r="JN76" s="626"/>
      <c r="JO76" s="643"/>
      <c r="JP76" s="643"/>
      <c r="JQ76" s="644"/>
      <c r="JR76" s="643"/>
      <c r="JS76" s="643"/>
      <c r="JT76" s="643"/>
      <c r="JU76" s="643"/>
      <c r="JV76" s="643"/>
      <c r="JW76" s="643"/>
      <c r="JX76" s="644"/>
      <c r="JY76" s="643"/>
      <c r="JZ76" s="643"/>
      <c r="KA76" s="643"/>
      <c r="KB76" s="643"/>
      <c r="KC76" s="643"/>
      <c r="KD76" s="626"/>
      <c r="KE76" s="644"/>
      <c r="KF76" s="643"/>
      <c r="KG76" s="626"/>
      <c r="KI76" s="626"/>
      <c r="KJ76" s="626"/>
      <c r="KK76" s="628"/>
      <c r="KL76" s="633"/>
      <c r="KM76" s="626"/>
      <c r="KN76" s="626"/>
      <c r="KO76" s="778">
        <v>2</v>
      </c>
      <c r="KP76" s="767">
        <f>KO76*14</f>
        <v>28</v>
      </c>
      <c r="KQ76" s="643"/>
      <c r="KR76" s="643"/>
      <c r="KS76" s="644"/>
      <c r="KT76" s="643"/>
      <c r="KU76" s="626"/>
      <c r="KV76" s="626"/>
      <c r="KW76" s="643"/>
      <c r="KX76" s="643"/>
      <c r="KY76" s="643"/>
      <c r="KZ76" s="644"/>
      <c r="LA76" s="643"/>
      <c r="LB76" s="626"/>
      <c r="LC76" s="626"/>
      <c r="LD76" s="626"/>
      <c r="LE76" s="626"/>
      <c r="LF76" s="643"/>
      <c r="LG76" s="644"/>
      <c r="LH76" s="643"/>
      <c r="LI76" s="643"/>
      <c r="LJ76" s="643"/>
      <c r="LK76" s="643"/>
      <c r="LL76" s="643"/>
      <c r="LM76" s="662"/>
      <c r="LN76" s="644"/>
      <c r="LO76" s="643"/>
      <c r="LP76" s="643"/>
      <c r="LQ76" s="643"/>
      <c r="LR76" s="643"/>
      <c r="LS76" s="643"/>
      <c r="LT76" s="643"/>
      <c r="LU76" s="644"/>
      <c r="LV76" s="643"/>
      <c r="LW76" s="643"/>
      <c r="LX76" s="643"/>
      <c r="LY76" s="643"/>
      <c r="LZ76" s="643"/>
      <c r="MA76" s="643"/>
      <c r="MB76" s="644"/>
      <c r="MC76" s="790"/>
      <c r="MD76" s="790"/>
      <c r="ME76" s="790"/>
      <c r="MF76" s="790"/>
      <c r="MG76" s="790"/>
      <c r="MH76" s="790"/>
      <c r="MI76" s="644"/>
      <c r="MJ76" s="643"/>
      <c r="MK76" s="643"/>
      <c r="ML76" s="643"/>
      <c r="MM76" s="643"/>
      <c r="MN76" s="643"/>
      <c r="MO76" s="643"/>
      <c r="MP76" s="644"/>
      <c r="MQ76" s="643"/>
      <c r="MR76" s="643"/>
      <c r="MS76" s="643"/>
      <c r="MT76" s="643"/>
    </row>
    <row r="77" spans="1:358" ht="22.8" customHeight="1" thickBot="1">
      <c r="A77" s="775">
        <v>1</v>
      </c>
      <c r="B77" s="775">
        <v>178</v>
      </c>
      <c r="C77" s="775">
        <v>32</v>
      </c>
      <c r="D77" s="725"/>
      <c r="E77" s="630" t="s">
        <v>649</v>
      </c>
      <c r="F77" s="631" t="s">
        <v>746</v>
      </c>
      <c r="G77" s="716">
        <f t="shared" si="5"/>
        <v>30</v>
      </c>
      <c r="H77" s="663"/>
      <c r="I77" s="643"/>
      <c r="J77" s="643"/>
      <c r="K77" s="643"/>
      <c r="L77" s="643"/>
      <c r="M77" s="643"/>
      <c r="N77" s="643"/>
      <c r="O77" s="643"/>
      <c r="P77" s="643"/>
      <c r="Q77" s="643"/>
      <c r="R77" s="643"/>
      <c r="S77" s="643"/>
      <c r="T77" s="643"/>
      <c r="U77" s="643"/>
      <c r="V77" s="643"/>
      <c r="W77" s="643"/>
      <c r="X77" s="643"/>
      <c r="Y77" s="643"/>
      <c r="Z77" s="643"/>
      <c r="AA77" s="643"/>
      <c r="AB77" s="643"/>
      <c r="AC77" s="643"/>
      <c r="AD77" s="643"/>
      <c r="AE77" s="643"/>
      <c r="AF77" s="643"/>
      <c r="AG77" s="643"/>
      <c r="AH77" s="643"/>
      <c r="AI77" s="643"/>
      <c r="AJ77" s="643"/>
      <c r="AK77" s="643"/>
      <c r="AL77" s="643"/>
      <c r="AM77" s="643"/>
      <c r="AN77" s="643"/>
      <c r="AO77" s="643"/>
      <c r="AP77" s="643"/>
      <c r="AQ77" s="643"/>
      <c r="AR77" s="643"/>
      <c r="AS77" s="643"/>
      <c r="AT77" s="643"/>
      <c r="AU77" s="643"/>
      <c r="AV77" s="643"/>
      <c r="AW77" s="643"/>
      <c r="AX77" s="643"/>
      <c r="AY77" s="643"/>
      <c r="AZ77" s="643"/>
      <c r="BA77" s="643"/>
      <c r="BB77" s="643"/>
      <c r="BC77" s="643"/>
      <c r="BD77" s="643"/>
      <c r="BE77" s="643"/>
      <c r="BF77" s="643"/>
      <c r="BG77" s="643"/>
      <c r="BH77" s="643"/>
      <c r="BI77" s="643"/>
      <c r="BJ77" s="643"/>
      <c r="BK77" s="643"/>
      <c r="BL77" s="643"/>
      <c r="BM77" s="643"/>
      <c r="BN77" s="643"/>
      <c r="BO77" s="643"/>
      <c r="BP77" s="643"/>
      <c r="BQ77" s="643"/>
      <c r="BR77" s="643"/>
      <c r="BS77" s="643"/>
      <c r="BT77" s="643"/>
      <c r="BU77" s="643"/>
      <c r="BV77" s="643"/>
      <c r="BW77" s="643"/>
      <c r="BX77" s="643"/>
      <c r="BY77" s="643"/>
      <c r="BZ77" s="643"/>
      <c r="CA77" s="643"/>
      <c r="CB77" s="643"/>
      <c r="CC77" s="643"/>
      <c r="CD77" s="643"/>
      <c r="CE77" s="643"/>
      <c r="CF77" s="643"/>
      <c r="CG77" s="643"/>
      <c r="CH77" s="643"/>
      <c r="CI77" s="643"/>
      <c r="CJ77" s="643"/>
      <c r="CK77" s="643"/>
      <c r="CL77" s="643"/>
      <c r="CM77" s="643"/>
      <c r="CN77" s="643"/>
      <c r="CO77" s="643"/>
      <c r="CP77" s="643"/>
      <c r="CQ77" s="643"/>
      <c r="CR77" s="643"/>
      <c r="CS77" s="643"/>
      <c r="CT77" s="643"/>
      <c r="CU77" s="643"/>
      <c r="CV77" s="643"/>
      <c r="CW77" s="643"/>
      <c r="CX77" s="644"/>
      <c r="CY77" s="643"/>
      <c r="CZ77" s="643"/>
      <c r="DA77" s="643"/>
      <c r="DB77" s="643"/>
      <c r="DC77" s="643"/>
      <c r="DD77" s="643"/>
      <c r="DE77" s="644"/>
      <c r="DF77" s="643"/>
      <c r="DG77" s="643"/>
      <c r="DH77" s="643"/>
      <c r="DI77" s="643"/>
      <c r="DJ77" s="643"/>
      <c r="DK77" s="643"/>
      <c r="DL77" s="644"/>
      <c r="DM77" s="643"/>
      <c r="DN77" s="643"/>
      <c r="DO77" s="643"/>
      <c r="DP77" s="643"/>
      <c r="DQ77" s="643"/>
      <c r="DR77" s="643"/>
      <c r="DS77" s="644"/>
      <c r="DT77" s="643"/>
      <c r="DU77" s="643"/>
      <c r="DV77" s="643"/>
      <c r="DW77" s="643"/>
      <c r="DX77" s="643"/>
      <c r="DY77" s="643"/>
      <c r="DZ77" s="644"/>
      <c r="EA77" s="643"/>
      <c r="EB77" s="643"/>
      <c r="EC77" s="643"/>
      <c r="ED77" s="643"/>
      <c r="EE77" s="643"/>
      <c r="EF77" s="643"/>
      <c r="EG77" s="644"/>
      <c r="EH77" s="643"/>
      <c r="EI77" s="643"/>
      <c r="EJ77" s="643"/>
      <c r="EK77" s="643"/>
      <c r="EL77" s="643"/>
      <c r="EM77" s="643"/>
      <c r="EN77" s="644"/>
      <c r="EO77" s="643"/>
      <c r="EP77" s="643"/>
      <c r="EQ77" s="643"/>
      <c r="ER77" s="643"/>
      <c r="ES77" s="643"/>
      <c r="ET77" s="643"/>
      <c r="EU77" s="644"/>
      <c r="EV77" s="643"/>
      <c r="EW77" s="643"/>
      <c r="EX77" s="643"/>
      <c r="EY77" s="643"/>
      <c r="EZ77" s="643"/>
      <c r="FA77" s="643"/>
      <c r="FB77" s="644"/>
      <c r="FC77" s="643"/>
      <c r="FD77" s="643"/>
      <c r="FE77" s="643"/>
      <c r="FF77" s="643"/>
      <c r="FG77" s="643"/>
      <c r="FH77" s="643"/>
      <c r="FI77" s="644"/>
      <c r="FJ77" s="643"/>
      <c r="FK77" s="643"/>
      <c r="FL77" s="643"/>
      <c r="FM77" s="643"/>
      <c r="FN77" s="643"/>
      <c r="FO77" s="643"/>
      <c r="FP77" s="644"/>
      <c r="FQ77" s="643"/>
      <c r="FR77" s="643"/>
      <c r="FS77" s="643"/>
      <c r="FT77" s="643"/>
      <c r="FU77" s="662"/>
      <c r="FV77" s="663"/>
      <c r="FW77" s="644"/>
      <c r="FX77" s="643"/>
      <c r="FY77" s="643"/>
      <c r="FZ77" s="643"/>
      <c r="GA77" s="643"/>
      <c r="GB77" s="643"/>
      <c r="GC77" s="643"/>
      <c r="GD77" s="644"/>
      <c r="GE77" s="643"/>
      <c r="GF77" s="643"/>
      <c r="GG77" s="643"/>
      <c r="GH77" s="643"/>
      <c r="GI77" s="643"/>
      <c r="GJ77" s="643"/>
      <c r="GK77" s="644"/>
      <c r="GL77" s="643"/>
      <c r="GM77" s="643"/>
      <c r="GN77" s="643"/>
      <c r="GO77" s="643"/>
      <c r="GP77" s="643"/>
      <c r="GQ77" s="643"/>
      <c r="GR77" s="644"/>
      <c r="GS77" s="643"/>
      <c r="GT77" s="643"/>
      <c r="GU77" s="643"/>
      <c r="GV77" s="643"/>
      <c r="GW77" s="643"/>
      <c r="GX77" s="643"/>
      <c r="GY77" s="726"/>
      <c r="GZ77" s="663"/>
      <c r="HA77" s="643"/>
      <c r="HB77" s="643"/>
      <c r="HC77" s="643"/>
      <c r="HD77" s="643"/>
      <c r="HE77" s="643"/>
      <c r="HF77" s="644"/>
      <c r="HG77" s="643"/>
      <c r="HH77" s="643"/>
      <c r="HI77" s="643"/>
      <c r="HJ77" s="643"/>
      <c r="HK77" s="643"/>
      <c r="HL77" s="643"/>
      <c r="HM77" s="644"/>
      <c r="HN77" s="643"/>
      <c r="HO77" s="643"/>
      <c r="HP77" s="643"/>
      <c r="HQ77" s="643"/>
      <c r="HR77" s="643"/>
      <c r="HS77" s="643"/>
      <c r="HT77" s="644"/>
      <c r="HU77" s="643"/>
      <c r="HV77" s="643"/>
      <c r="HW77" s="643"/>
      <c r="HX77" s="643"/>
      <c r="HY77" s="643"/>
      <c r="HZ77" s="643"/>
      <c r="IA77" s="644"/>
      <c r="IB77" s="643"/>
      <c r="IC77" s="643"/>
      <c r="ID77" s="653"/>
      <c r="IE77" s="654"/>
      <c r="IF77" s="655"/>
      <c r="IG77" s="655"/>
      <c r="IH77" s="644"/>
      <c r="II77" s="643"/>
      <c r="IJ77" s="643"/>
      <c r="IK77" s="643"/>
      <c r="IL77" s="643"/>
      <c r="IM77" s="643"/>
      <c r="IN77" s="643"/>
      <c r="IO77" s="644"/>
      <c r="IP77" s="643"/>
      <c r="IQ77" s="643"/>
      <c r="IR77" s="643"/>
      <c r="IS77" s="643"/>
      <c r="IT77" s="643"/>
      <c r="IU77" s="643"/>
      <c r="IV77" s="633"/>
      <c r="IW77" s="643"/>
      <c r="IX77" s="643"/>
      <c r="IY77" s="643"/>
      <c r="IZ77" s="643"/>
      <c r="JA77" s="643"/>
      <c r="JB77" s="643"/>
      <c r="JC77" s="644"/>
      <c r="JD77" s="643"/>
      <c r="JE77" s="643"/>
      <c r="JF77" s="643"/>
      <c r="JG77" s="643"/>
      <c r="JH77" s="643"/>
      <c r="JI77" s="626"/>
      <c r="JJ77" s="644"/>
      <c r="JK77" s="643"/>
      <c r="JL77" s="643"/>
      <c r="JM77" s="626"/>
      <c r="JN77" s="626"/>
      <c r="JO77" s="643"/>
      <c r="JP77" s="643"/>
      <c r="JQ77" s="644"/>
      <c r="JR77" s="643"/>
      <c r="JS77" s="643"/>
      <c r="JT77" s="643"/>
      <c r="JU77" s="643"/>
      <c r="JV77" s="643"/>
      <c r="JW77" s="643"/>
      <c r="JX77" s="644"/>
      <c r="JY77" s="643"/>
      <c r="JZ77" s="643"/>
      <c r="KA77" s="643"/>
      <c r="KB77" s="643"/>
      <c r="KC77" s="643"/>
      <c r="KD77" s="626"/>
      <c r="KE77" s="644"/>
      <c r="KG77" s="643">
        <v>10</v>
      </c>
      <c r="KH77" s="643">
        <v>20</v>
      </c>
      <c r="KJ77" s="626"/>
      <c r="KK77" s="628"/>
      <c r="KL77" s="633"/>
      <c r="KM77" s="626"/>
      <c r="KN77" s="626"/>
      <c r="KO77" s="626"/>
      <c r="KP77" s="626"/>
      <c r="KQ77" s="643"/>
      <c r="KR77" s="643"/>
      <c r="KS77" s="633"/>
      <c r="KT77" s="643"/>
      <c r="KU77" s="626"/>
      <c r="KV77" s="626"/>
      <c r="KW77" s="643"/>
      <c r="KX77" s="626"/>
      <c r="KY77" s="626"/>
      <c r="KZ77" s="633"/>
      <c r="LA77" s="626"/>
      <c r="LB77" s="626"/>
      <c r="LC77" s="626"/>
      <c r="LD77" s="626"/>
      <c r="LE77" s="626"/>
      <c r="LF77" s="626"/>
      <c r="LG77" s="633"/>
      <c r="LH77" s="626"/>
      <c r="LI77" s="626"/>
      <c r="LJ77" s="626"/>
      <c r="LK77" s="626"/>
      <c r="LL77" s="626"/>
      <c r="LM77" s="627"/>
      <c r="LN77" s="633"/>
      <c r="LO77" s="626"/>
      <c r="LP77" s="626"/>
      <c r="LQ77" s="626"/>
      <c r="LR77" s="626"/>
      <c r="LS77" s="626"/>
      <c r="LT77" s="626"/>
      <c r="LU77" s="633"/>
      <c r="LV77" s="626"/>
      <c r="LW77" s="626"/>
      <c r="LX77" s="626"/>
      <c r="LY77" s="626"/>
      <c r="LZ77" s="626"/>
      <c r="MA77" s="626"/>
      <c r="MB77" s="644"/>
      <c r="MC77" s="790"/>
      <c r="MD77" s="790"/>
      <c r="ME77" s="790"/>
      <c r="MF77" s="790"/>
      <c r="MG77" s="790"/>
      <c r="MH77" s="790"/>
      <c r="MI77" s="644"/>
      <c r="MJ77" s="643"/>
      <c r="MK77" s="643"/>
      <c r="ML77" s="643"/>
      <c r="MM77" s="643"/>
      <c r="MN77" s="643"/>
      <c r="MO77" s="643"/>
      <c r="MP77" s="644"/>
      <c r="MQ77" s="643"/>
      <c r="MR77" s="643"/>
      <c r="MS77" s="643"/>
      <c r="MT77" s="643"/>
    </row>
    <row r="78" spans="1:358" ht="22.8" customHeight="1" thickBot="1">
      <c r="A78" s="724">
        <v>1</v>
      </c>
      <c r="B78" s="725"/>
      <c r="C78" s="725"/>
      <c r="D78" s="725"/>
      <c r="E78" s="630"/>
      <c r="F78" s="631" t="s">
        <v>648</v>
      </c>
      <c r="G78" s="716">
        <f t="shared" si="5"/>
        <v>26</v>
      </c>
      <c r="H78" s="663"/>
      <c r="I78" s="643"/>
      <c r="J78" s="643"/>
      <c r="K78" s="643"/>
      <c r="L78" s="643"/>
      <c r="M78" s="643"/>
      <c r="N78" s="643"/>
      <c r="O78" s="643"/>
      <c r="P78" s="643"/>
      <c r="Q78" s="643"/>
      <c r="R78" s="643"/>
      <c r="S78" s="643"/>
      <c r="T78" s="643"/>
      <c r="U78" s="643"/>
      <c r="V78" s="643"/>
      <c r="W78" s="643"/>
      <c r="X78" s="643"/>
      <c r="Y78" s="643"/>
      <c r="Z78" s="643"/>
      <c r="AA78" s="643"/>
      <c r="AB78" s="643"/>
      <c r="AC78" s="643"/>
      <c r="AD78" s="643"/>
      <c r="AE78" s="643"/>
      <c r="AF78" s="643"/>
      <c r="AG78" s="643"/>
      <c r="AH78" s="643"/>
      <c r="AI78" s="643"/>
      <c r="AJ78" s="643"/>
      <c r="AK78" s="643"/>
      <c r="AL78" s="643"/>
      <c r="AM78" s="643"/>
      <c r="AN78" s="643"/>
      <c r="AO78" s="643"/>
      <c r="AP78" s="643"/>
      <c r="AQ78" s="643"/>
      <c r="AR78" s="643"/>
      <c r="AS78" s="643"/>
      <c r="AT78" s="643"/>
      <c r="AU78" s="643"/>
      <c r="AV78" s="643"/>
      <c r="AW78" s="643"/>
      <c r="AX78" s="643"/>
      <c r="AY78" s="643"/>
      <c r="AZ78" s="643"/>
      <c r="BA78" s="643"/>
      <c r="BB78" s="643"/>
      <c r="BC78" s="643"/>
      <c r="BD78" s="643"/>
      <c r="BE78" s="643"/>
      <c r="BF78" s="643"/>
      <c r="BG78" s="643"/>
      <c r="BH78" s="643"/>
      <c r="BI78" s="643"/>
      <c r="BJ78" s="643"/>
      <c r="BK78" s="643"/>
      <c r="BL78" s="643"/>
      <c r="BM78" s="643"/>
      <c r="BN78" s="643"/>
      <c r="BO78" s="643"/>
      <c r="BP78" s="643"/>
      <c r="BQ78" s="643"/>
      <c r="BR78" s="643"/>
      <c r="BS78" s="643"/>
      <c r="BT78" s="643"/>
      <c r="BU78" s="643"/>
      <c r="BV78" s="643"/>
      <c r="BW78" s="643"/>
      <c r="BX78" s="643"/>
      <c r="BY78" s="643"/>
      <c r="BZ78" s="643"/>
      <c r="CA78" s="643"/>
      <c r="CB78" s="643"/>
      <c r="CC78" s="643"/>
      <c r="CD78" s="643"/>
      <c r="CE78" s="643"/>
      <c r="CF78" s="643"/>
      <c r="CG78" s="643"/>
      <c r="CH78" s="643"/>
      <c r="CI78" s="643"/>
      <c r="CJ78" s="643"/>
      <c r="CK78" s="643"/>
      <c r="CL78" s="643"/>
      <c r="CM78" s="643"/>
      <c r="CN78" s="643"/>
      <c r="CO78" s="643"/>
      <c r="CP78" s="643"/>
      <c r="CQ78" s="643"/>
      <c r="CR78" s="643"/>
      <c r="CS78" s="643"/>
      <c r="CT78" s="643"/>
      <c r="CU78" s="643"/>
      <c r="CV78" s="643"/>
      <c r="CW78" s="643"/>
      <c r="CX78" s="644"/>
      <c r="CY78" s="643"/>
      <c r="CZ78" s="643"/>
      <c r="DA78" s="643"/>
      <c r="DB78" s="643"/>
      <c r="DC78" s="643"/>
      <c r="DD78" s="643"/>
      <c r="DE78" s="644"/>
      <c r="DF78" s="643"/>
      <c r="DG78" s="643"/>
      <c r="DH78" s="643"/>
      <c r="DI78" s="643"/>
      <c r="DJ78" s="643"/>
      <c r="DK78" s="643"/>
      <c r="DL78" s="644"/>
      <c r="DM78" s="643"/>
      <c r="DN78" s="643"/>
      <c r="DO78" s="643"/>
      <c r="DP78" s="643"/>
      <c r="DQ78" s="643"/>
      <c r="DR78" s="643"/>
      <c r="DS78" s="644"/>
      <c r="DT78" s="643"/>
      <c r="DU78" s="643"/>
      <c r="DV78" s="643"/>
      <c r="DW78" s="643"/>
      <c r="DX78" s="643"/>
      <c r="DY78" s="643"/>
      <c r="DZ78" s="644"/>
      <c r="EA78" s="643"/>
      <c r="EB78" s="643"/>
      <c r="EC78" s="643"/>
      <c r="ED78" s="643"/>
      <c r="EE78" s="643"/>
      <c r="EF78" s="643"/>
      <c r="EG78" s="644"/>
      <c r="EH78" s="643"/>
      <c r="EI78" s="643"/>
      <c r="EJ78" s="643"/>
      <c r="EK78" s="643"/>
      <c r="EL78" s="643"/>
      <c r="EM78" s="643"/>
      <c r="EN78" s="644"/>
      <c r="EO78" s="643"/>
      <c r="EP78" s="643"/>
      <c r="EQ78" s="643"/>
      <c r="ER78" s="643"/>
      <c r="ES78" s="643"/>
      <c r="ET78" s="643"/>
      <c r="EU78" s="644"/>
      <c r="EV78" s="643"/>
      <c r="EW78" s="643"/>
      <c r="EX78" s="643"/>
      <c r="EY78" s="643"/>
      <c r="EZ78" s="643"/>
      <c r="FA78" s="643"/>
      <c r="FB78" s="644"/>
      <c r="FC78" s="643"/>
      <c r="FD78" s="643"/>
      <c r="FE78" s="643"/>
      <c r="FF78" s="643"/>
      <c r="FG78" s="643"/>
      <c r="FH78" s="643"/>
      <c r="FI78" s="644"/>
      <c r="FJ78" s="643"/>
      <c r="FK78" s="643"/>
      <c r="FL78" s="643"/>
      <c r="FM78" s="643"/>
      <c r="FN78" s="643"/>
      <c r="FO78" s="643"/>
      <c r="FP78" s="644"/>
      <c r="FQ78" s="643"/>
      <c r="FR78" s="643"/>
      <c r="FS78" s="643"/>
      <c r="FT78" s="643"/>
      <c r="FU78" s="662"/>
      <c r="FV78" s="663"/>
      <c r="FW78" s="644"/>
      <c r="FX78" s="643"/>
      <c r="FY78" s="643"/>
      <c r="FZ78" s="643"/>
      <c r="GA78" s="643"/>
      <c r="GB78" s="643"/>
      <c r="GC78" s="643"/>
      <c r="GD78" s="644"/>
      <c r="GE78" s="643"/>
      <c r="GF78" s="643"/>
      <c r="GG78" s="643"/>
      <c r="GH78" s="643"/>
      <c r="GI78" s="643"/>
      <c r="GJ78" s="643"/>
      <c r="GK78" s="644"/>
      <c r="GL78" s="643"/>
      <c r="GM78" s="643"/>
      <c r="GN78" s="643"/>
      <c r="GO78" s="643"/>
      <c r="GP78" s="643"/>
      <c r="GQ78" s="643"/>
      <c r="GR78" s="644"/>
      <c r="GS78" s="643"/>
      <c r="GT78" s="643"/>
      <c r="GU78" s="643"/>
      <c r="GV78" s="643"/>
      <c r="GW78" s="643"/>
      <c r="GX78" s="643"/>
      <c r="GY78" s="726"/>
      <c r="GZ78" s="663"/>
      <c r="HA78" s="643"/>
      <c r="HB78" s="643"/>
      <c r="HC78" s="643"/>
      <c r="HD78" s="643"/>
      <c r="HE78" s="643"/>
      <c r="HF78" s="644"/>
      <c r="HG78" s="643"/>
      <c r="HH78" s="643"/>
      <c r="HI78" s="643"/>
      <c r="HJ78" s="643"/>
      <c r="HK78" s="643"/>
      <c r="HL78" s="643"/>
      <c r="HM78" s="644"/>
      <c r="HN78" s="643"/>
      <c r="HO78" s="643"/>
      <c r="HP78" s="643"/>
      <c r="HQ78" s="643"/>
      <c r="HR78" s="643"/>
      <c r="HS78" s="643"/>
      <c r="HT78" s="644"/>
      <c r="HU78" s="643"/>
      <c r="HV78" s="643"/>
      <c r="HW78" s="643"/>
      <c r="HX78" s="643"/>
      <c r="HY78" s="643"/>
      <c r="HZ78" s="643"/>
      <c r="IA78" s="644"/>
      <c r="IB78" s="643"/>
      <c r="IC78" s="643"/>
      <c r="ID78" s="727"/>
      <c r="IE78" s="728"/>
      <c r="IF78" s="729"/>
      <c r="IG78" s="729"/>
      <c r="IH78" s="644"/>
      <c r="II78" s="643"/>
      <c r="IJ78" s="643"/>
      <c r="IK78" s="643"/>
      <c r="IL78" s="643"/>
      <c r="IM78" s="643"/>
      <c r="IN78" s="643"/>
      <c r="IO78" s="644"/>
      <c r="IP78" s="643"/>
      <c r="IQ78" s="643"/>
      <c r="IR78" s="643"/>
      <c r="IS78" s="643"/>
      <c r="IT78" s="643"/>
      <c r="IU78" s="643"/>
      <c r="IV78" s="633"/>
      <c r="IW78" s="643"/>
      <c r="IX78" s="643"/>
      <c r="IY78" s="643"/>
      <c r="IZ78" s="643"/>
      <c r="JA78" s="643"/>
      <c r="JB78" s="643"/>
      <c r="JC78" s="644"/>
      <c r="JD78" s="643"/>
      <c r="JE78" s="643"/>
      <c r="JF78" s="643"/>
      <c r="JG78" s="643"/>
      <c r="JH78" s="643"/>
      <c r="JI78" s="626"/>
      <c r="JJ78" s="644"/>
      <c r="JK78" s="643"/>
      <c r="JL78" s="643"/>
      <c r="JM78" s="626"/>
      <c r="JN78" s="626"/>
      <c r="JO78" s="643"/>
      <c r="JP78" s="643"/>
      <c r="JQ78" s="644"/>
      <c r="JR78" s="643"/>
      <c r="JS78" s="643"/>
      <c r="JT78" s="643"/>
      <c r="JU78" s="643"/>
      <c r="JV78" s="643"/>
      <c r="JW78" s="643"/>
      <c r="JX78" s="644"/>
      <c r="JY78" s="643"/>
      <c r="JZ78" s="643"/>
      <c r="KA78" s="643"/>
      <c r="KB78" s="643"/>
      <c r="KC78" s="643"/>
      <c r="KD78" s="643"/>
      <c r="KE78" s="644"/>
      <c r="KF78" s="643"/>
      <c r="KG78" s="626"/>
      <c r="KH78" s="626"/>
      <c r="KI78" s="626"/>
      <c r="KJ78" s="626"/>
      <c r="KK78" s="628"/>
      <c r="KL78" s="644"/>
      <c r="KM78" s="626"/>
      <c r="KN78" s="626"/>
      <c r="KO78" s="778">
        <v>2</v>
      </c>
      <c r="KP78" s="767">
        <f>KO78*12</f>
        <v>24</v>
      </c>
      <c r="KQ78" s="643"/>
      <c r="KR78" s="643"/>
      <c r="KS78" s="644"/>
      <c r="KT78" s="643"/>
      <c r="KU78" s="626"/>
      <c r="KV78" s="626"/>
      <c r="KW78" s="626"/>
      <c r="KX78" s="643"/>
      <c r="KY78" s="643"/>
      <c r="KZ78" s="644"/>
      <c r="LA78" s="643"/>
      <c r="LB78" s="626"/>
      <c r="LC78" s="626"/>
      <c r="LD78" s="626"/>
      <c r="LE78" s="626"/>
      <c r="LF78" s="643"/>
      <c r="LG78" s="644"/>
      <c r="LH78" s="643"/>
      <c r="LI78" s="643"/>
      <c r="LJ78" s="643"/>
      <c r="LK78" s="643"/>
      <c r="LL78" s="643"/>
      <c r="LM78" s="662"/>
      <c r="LN78" s="644"/>
      <c r="LO78" s="643"/>
      <c r="LP78" s="643"/>
      <c r="LQ78" s="643"/>
      <c r="LR78" s="643"/>
      <c r="LS78" s="643"/>
      <c r="LT78" s="643"/>
      <c r="LU78" s="644"/>
      <c r="LV78" s="643"/>
      <c r="LW78" s="643"/>
      <c r="LX78" s="643"/>
      <c r="LY78" s="643"/>
      <c r="LZ78" s="643"/>
      <c r="MA78" s="643"/>
      <c r="MB78" s="644"/>
      <c r="MC78" s="790"/>
      <c r="MD78" s="790"/>
      <c r="ME78" s="790"/>
      <c r="MF78" s="790"/>
      <c r="MG78" s="790"/>
      <c r="MH78" s="790"/>
      <c r="MI78" s="644"/>
      <c r="MJ78" s="643"/>
      <c r="MK78" s="643"/>
      <c r="ML78" s="643"/>
      <c r="MM78" s="643"/>
      <c r="MN78" s="643"/>
      <c r="MO78" s="643"/>
      <c r="MP78" s="644"/>
      <c r="MQ78" s="643"/>
      <c r="MR78" s="643"/>
      <c r="MS78" s="643"/>
      <c r="MT78" s="643"/>
    </row>
    <row r="79" spans="1:358" ht="22.8" customHeight="1">
      <c r="A79" s="776">
        <v>1</v>
      </c>
      <c r="B79" s="776">
        <v>179</v>
      </c>
      <c r="C79" s="776">
        <v>32</v>
      </c>
      <c r="D79" s="630"/>
      <c r="E79" s="630" t="s">
        <v>649</v>
      </c>
      <c r="F79" s="631" t="s">
        <v>747</v>
      </c>
      <c r="G79" s="716">
        <f t="shared" si="4"/>
        <v>120</v>
      </c>
      <c r="H79" s="625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26"/>
      <c r="AB79" s="626"/>
      <c r="AC79" s="626"/>
      <c r="AD79" s="626"/>
      <c r="AE79" s="626"/>
      <c r="AF79" s="626"/>
      <c r="AG79" s="626"/>
      <c r="AH79" s="626"/>
      <c r="AI79" s="626"/>
      <c r="AJ79" s="626"/>
      <c r="AK79" s="626"/>
      <c r="AL79" s="626"/>
      <c r="AM79" s="626"/>
      <c r="AN79" s="626"/>
      <c r="AO79" s="626"/>
      <c r="AP79" s="626"/>
      <c r="AQ79" s="626"/>
      <c r="AR79" s="626"/>
      <c r="AS79" s="626"/>
      <c r="AT79" s="626"/>
      <c r="AU79" s="626"/>
      <c r="AV79" s="626"/>
      <c r="AW79" s="626"/>
      <c r="AX79" s="626"/>
      <c r="AY79" s="626"/>
      <c r="AZ79" s="626"/>
      <c r="BA79" s="626"/>
      <c r="BB79" s="626"/>
      <c r="BC79" s="626"/>
      <c r="BD79" s="626"/>
      <c r="BE79" s="626"/>
      <c r="BF79" s="626"/>
      <c r="BG79" s="626"/>
      <c r="BH79" s="626"/>
      <c r="BI79" s="626"/>
      <c r="BJ79" s="626"/>
      <c r="BK79" s="626"/>
      <c r="BL79" s="626"/>
      <c r="BM79" s="626"/>
      <c r="BN79" s="626"/>
      <c r="BO79" s="626"/>
      <c r="BP79" s="626"/>
      <c r="BQ79" s="626"/>
      <c r="BR79" s="626"/>
      <c r="BS79" s="626"/>
      <c r="BT79" s="626"/>
      <c r="BU79" s="626"/>
      <c r="BV79" s="626"/>
      <c r="BW79" s="626"/>
      <c r="BX79" s="626"/>
      <c r="BY79" s="626"/>
      <c r="BZ79" s="626"/>
      <c r="CA79" s="626"/>
      <c r="CB79" s="626"/>
      <c r="CC79" s="626"/>
      <c r="CD79" s="626"/>
      <c r="CE79" s="626"/>
      <c r="CF79" s="626"/>
      <c r="CG79" s="626"/>
      <c r="CH79" s="626"/>
      <c r="CI79" s="626"/>
      <c r="CJ79" s="626"/>
      <c r="CK79" s="626"/>
      <c r="CL79" s="626"/>
      <c r="CM79" s="626"/>
      <c r="CN79" s="626"/>
      <c r="CO79" s="626"/>
      <c r="CP79" s="626"/>
      <c r="CQ79" s="626"/>
      <c r="CR79" s="626"/>
      <c r="CS79" s="626"/>
      <c r="CT79" s="626"/>
      <c r="CU79" s="626"/>
      <c r="CV79" s="626"/>
      <c r="CW79" s="626"/>
      <c r="CX79" s="633"/>
      <c r="CY79" s="626"/>
      <c r="CZ79" s="626"/>
      <c r="DA79" s="626"/>
      <c r="DB79" s="626"/>
      <c r="DC79" s="626"/>
      <c r="DD79" s="626"/>
      <c r="DE79" s="633"/>
      <c r="DF79" s="626"/>
      <c r="DG79" s="626"/>
      <c r="DH79" s="626"/>
      <c r="DI79" s="626"/>
      <c r="DJ79" s="626"/>
      <c r="DK79" s="626"/>
      <c r="DL79" s="633"/>
      <c r="DM79" s="626"/>
      <c r="DN79" s="626"/>
      <c r="DO79" s="626"/>
      <c r="DP79" s="626"/>
      <c r="DQ79" s="626"/>
      <c r="DR79" s="626"/>
      <c r="DS79" s="633"/>
      <c r="DT79" s="626"/>
      <c r="DU79" s="626"/>
      <c r="DV79" s="626"/>
      <c r="DW79" s="626"/>
      <c r="DX79" s="626"/>
      <c r="DY79" s="626"/>
      <c r="DZ79" s="633"/>
      <c r="EA79" s="626"/>
      <c r="EB79" s="626"/>
      <c r="EC79" s="626"/>
      <c r="ED79" s="626"/>
      <c r="EE79" s="626"/>
      <c r="EF79" s="626"/>
      <c r="EG79" s="633"/>
      <c r="EH79" s="626"/>
      <c r="EI79" s="626"/>
      <c r="EJ79" s="626"/>
      <c r="EK79" s="626"/>
      <c r="EL79" s="626"/>
      <c r="EM79" s="626"/>
      <c r="EN79" s="633"/>
      <c r="EO79" s="626"/>
      <c r="EP79" s="626"/>
      <c r="EQ79" s="626"/>
      <c r="ER79" s="626"/>
      <c r="ES79" s="626"/>
      <c r="ET79" s="626"/>
      <c r="EU79" s="633"/>
      <c r="EV79" s="626"/>
      <c r="EW79" s="626"/>
      <c r="EX79" s="626"/>
      <c r="EY79" s="626"/>
      <c r="EZ79" s="626"/>
      <c r="FA79" s="626"/>
      <c r="FB79" s="633"/>
      <c r="FC79" s="626"/>
      <c r="FD79" s="626"/>
      <c r="FE79" s="626"/>
      <c r="FF79" s="626"/>
      <c r="FG79" s="626"/>
      <c r="FH79" s="626"/>
      <c r="FI79" s="633"/>
      <c r="FJ79" s="626"/>
      <c r="FK79" s="626"/>
      <c r="FL79" s="626"/>
      <c r="FM79" s="626"/>
      <c r="FN79" s="626"/>
      <c r="FO79" s="626"/>
      <c r="FP79" s="633"/>
      <c r="FQ79" s="626"/>
      <c r="FR79" s="626"/>
      <c r="FS79" s="626"/>
      <c r="FT79" s="626"/>
      <c r="FU79" s="627"/>
      <c r="FV79" s="625"/>
      <c r="FW79" s="633"/>
      <c r="FX79" s="626"/>
      <c r="FY79" s="626"/>
      <c r="FZ79" s="626"/>
      <c r="GA79" s="626"/>
      <c r="GB79" s="626"/>
      <c r="GC79" s="626"/>
      <c r="GD79" s="633"/>
      <c r="GE79" s="626"/>
      <c r="GF79" s="626"/>
      <c r="GG79" s="626"/>
      <c r="GH79" s="626"/>
      <c r="GI79" s="626"/>
      <c r="GJ79" s="626"/>
      <c r="GK79" s="633"/>
      <c r="GL79" s="626"/>
      <c r="GM79" s="626"/>
      <c r="GN79" s="626"/>
      <c r="GO79" s="626"/>
      <c r="GP79" s="626"/>
      <c r="GQ79" s="626"/>
      <c r="GR79" s="633"/>
      <c r="GS79" s="626"/>
      <c r="GT79" s="626"/>
      <c r="GU79" s="626"/>
      <c r="GV79" s="626"/>
      <c r="GW79" s="626"/>
      <c r="GX79" s="626"/>
      <c r="GY79" s="634"/>
      <c r="GZ79" s="625"/>
      <c r="HA79" s="626"/>
      <c r="HB79" s="626"/>
      <c r="HC79" s="626"/>
      <c r="HD79" s="626"/>
      <c r="HE79" s="626"/>
      <c r="HF79" s="633"/>
      <c r="HG79" s="626"/>
      <c r="HH79" s="626"/>
      <c r="HI79" s="626"/>
      <c r="HJ79" s="626"/>
      <c r="HK79" s="626"/>
      <c r="HL79" s="626"/>
      <c r="HM79" s="633"/>
      <c r="HN79" s="626"/>
      <c r="HO79" s="626"/>
      <c r="HP79" s="626"/>
      <c r="HQ79" s="626"/>
      <c r="HR79" s="626"/>
      <c r="HS79" s="626"/>
      <c r="HT79" s="633"/>
      <c r="HU79" s="626"/>
      <c r="HV79" s="626"/>
      <c r="HW79" s="626"/>
      <c r="HX79" s="626"/>
      <c r="HY79" s="626"/>
      <c r="HZ79" s="626"/>
      <c r="IA79" s="633"/>
      <c r="IB79" s="626"/>
      <c r="IC79" s="626"/>
      <c r="ID79" s="653"/>
      <c r="IE79" s="654"/>
      <c r="IF79" s="655"/>
      <c r="IG79" s="655"/>
      <c r="IH79" s="633"/>
      <c r="II79" s="626"/>
      <c r="IJ79" s="626"/>
      <c r="IK79" s="626"/>
      <c r="IL79" s="626"/>
      <c r="IM79" s="626"/>
      <c r="IN79" s="626"/>
      <c r="IO79" s="633"/>
      <c r="IP79" s="626"/>
      <c r="IQ79" s="626"/>
      <c r="IR79" s="626"/>
      <c r="IS79" s="626"/>
      <c r="IT79" s="626"/>
      <c r="IU79" s="626"/>
      <c r="IV79" s="633"/>
      <c r="IW79" s="626"/>
      <c r="IX79" s="626"/>
      <c r="IY79" s="626"/>
      <c r="IZ79" s="626"/>
      <c r="JA79" s="626"/>
      <c r="JB79" s="626"/>
      <c r="JC79" s="633"/>
      <c r="JD79" s="626"/>
      <c r="JE79" s="626"/>
      <c r="JF79" s="626"/>
      <c r="JG79" s="626"/>
      <c r="JH79" s="626"/>
      <c r="JI79" s="626"/>
      <c r="JJ79" s="644"/>
      <c r="JK79" s="626"/>
      <c r="JL79" s="626"/>
      <c r="JM79" s="626"/>
      <c r="JN79" s="626"/>
      <c r="JO79" s="643"/>
      <c r="JP79" s="643"/>
      <c r="JQ79" s="644"/>
      <c r="JR79" s="643"/>
      <c r="JS79" s="643"/>
      <c r="JT79" s="643"/>
      <c r="JU79" s="626"/>
      <c r="JV79" s="626"/>
      <c r="JW79" s="626"/>
      <c r="JX79" s="644"/>
      <c r="JY79" s="643"/>
      <c r="JZ79" s="643"/>
      <c r="KA79" s="626"/>
      <c r="KB79" s="626"/>
      <c r="KC79" s="626"/>
      <c r="KD79" s="626"/>
      <c r="KE79" s="633"/>
      <c r="KH79" s="643">
        <v>10</v>
      </c>
      <c r="KI79" s="643">
        <v>30</v>
      </c>
      <c r="KJ79" s="643">
        <v>30</v>
      </c>
      <c r="KK79" s="643">
        <v>30</v>
      </c>
      <c r="KL79" s="644"/>
      <c r="KM79" s="626">
        <v>20</v>
      </c>
      <c r="KN79" s="626"/>
      <c r="KO79" s="643"/>
      <c r="KP79" s="643"/>
      <c r="KQ79" s="643"/>
      <c r="KR79" s="643"/>
      <c r="KS79" s="644"/>
      <c r="KT79" s="643"/>
      <c r="KU79" s="626"/>
      <c r="KV79" s="626"/>
      <c r="KW79" s="626"/>
      <c r="KX79" s="643"/>
      <c r="KY79" s="643"/>
      <c r="KZ79" s="644"/>
      <c r="LA79" s="643"/>
      <c r="LB79" s="626"/>
      <c r="LC79" s="626"/>
      <c r="LD79" s="626"/>
      <c r="LE79" s="626"/>
      <c r="LF79" s="626"/>
      <c r="LG79" s="633"/>
      <c r="LH79" s="626"/>
      <c r="LI79" s="626"/>
      <c r="LJ79" s="626"/>
      <c r="LK79" s="626"/>
      <c r="LL79" s="626"/>
      <c r="LM79" s="627"/>
      <c r="LN79" s="633"/>
      <c r="LO79" s="626"/>
      <c r="LP79" s="626"/>
      <c r="LQ79" s="626"/>
      <c r="LR79" s="626"/>
      <c r="LS79" s="626"/>
      <c r="LT79" s="626"/>
      <c r="LU79" s="633"/>
      <c r="LV79" s="626"/>
      <c r="LW79" s="626"/>
      <c r="LX79" s="626"/>
      <c r="LY79" s="626"/>
      <c r="LZ79" s="626"/>
      <c r="MA79" s="626"/>
      <c r="MB79" s="633"/>
      <c r="MC79" s="790"/>
      <c r="MD79" s="790"/>
      <c r="ME79" s="790"/>
      <c r="MF79" s="790"/>
      <c r="MG79" s="790"/>
      <c r="MH79" s="790"/>
      <c r="MI79" s="633"/>
      <c r="MJ79" s="626"/>
      <c r="MK79" s="626"/>
      <c r="ML79" s="626"/>
      <c r="MM79" s="626"/>
      <c r="MN79" s="626"/>
      <c r="MO79" s="626"/>
      <c r="MP79" s="633"/>
      <c r="MQ79" s="626"/>
      <c r="MR79" s="626"/>
      <c r="MS79" s="626"/>
      <c r="MT79" s="626"/>
    </row>
    <row r="80" spans="1:358" ht="22.8" customHeight="1">
      <c r="A80" s="724">
        <v>1</v>
      </c>
      <c r="B80" s="630"/>
      <c r="C80" s="630"/>
      <c r="D80" s="630"/>
      <c r="E80" s="630"/>
      <c r="F80" s="631" t="s">
        <v>648</v>
      </c>
      <c r="G80" s="716">
        <f t="shared" si="4"/>
        <v>0</v>
      </c>
      <c r="H80" s="625"/>
      <c r="I80" s="626"/>
      <c r="J80" s="626"/>
      <c r="K80" s="626"/>
      <c r="L80" s="626"/>
      <c r="M80" s="626"/>
      <c r="N80" s="626"/>
      <c r="O80" s="626"/>
      <c r="P80" s="626"/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6"/>
      <c r="AN80" s="626"/>
      <c r="AO80" s="626"/>
      <c r="AP80" s="626"/>
      <c r="AQ80" s="626"/>
      <c r="AR80" s="626"/>
      <c r="AS80" s="626"/>
      <c r="AT80" s="626"/>
      <c r="AU80" s="626"/>
      <c r="AV80" s="626"/>
      <c r="AW80" s="626"/>
      <c r="AX80" s="626"/>
      <c r="AY80" s="626"/>
      <c r="AZ80" s="626"/>
      <c r="BA80" s="626"/>
      <c r="BB80" s="626"/>
      <c r="BC80" s="626"/>
      <c r="BD80" s="626"/>
      <c r="BE80" s="626"/>
      <c r="BF80" s="626"/>
      <c r="BG80" s="626"/>
      <c r="BH80" s="626"/>
      <c r="BI80" s="626"/>
      <c r="BJ80" s="626"/>
      <c r="BK80" s="626"/>
      <c r="BL80" s="626"/>
      <c r="BM80" s="626"/>
      <c r="BN80" s="626"/>
      <c r="BO80" s="626"/>
      <c r="BP80" s="626"/>
      <c r="BQ80" s="626"/>
      <c r="BR80" s="626"/>
      <c r="BS80" s="626"/>
      <c r="BT80" s="626"/>
      <c r="BU80" s="626"/>
      <c r="BV80" s="626"/>
      <c r="BW80" s="626"/>
      <c r="BX80" s="626"/>
      <c r="BY80" s="626"/>
      <c r="BZ80" s="626"/>
      <c r="CA80" s="626"/>
      <c r="CB80" s="626"/>
      <c r="CC80" s="626"/>
      <c r="CD80" s="626"/>
      <c r="CE80" s="626"/>
      <c r="CF80" s="626"/>
      <c r="CG80" s="626"/>
      <c r="CH80" s="626"/>
      <c r="CI80" s="626"/>
      <c r="CJ80" s="626"/>
      <c r="CK80" s="626"/>
      <c r="CL80" s="626"/>
      <c r="CM80" s="626"/>
      <c r="CN80" s="626"/>
      <c r="CO80" s="626"/>
      <c r="CP80" s="626"/>
      <c r="CQ80" s="626"/>
      <c r="CR80" s="626"/>
      <c r="CS80" s="626"/>
      <c r="CT80" s="626"/>
      <c r="CU80" s="626"/>
      <c r="CV80" s="626"/>
      <c r="CW80" s="626"/>
      <c r="CX80" s="633"/>
      <c r="CY80" s="626"/>
      <c r="CZ80" s="626"/>
      <c r="DA80" s="626"/>
      <c r="DB80" s="626"/>
      <c r="DC80" s="626"/>
      <c r="DD80" s="626"/>
      <c r="DE80" s="633"/>
      <c r="DF80" s="626"/>
      <c r="DG80" s="626"/>
      <c r="DH80" s="626"/>
      <c r="DI80" s="626"/>
      <c r="DJ80" s="626"/>
      <c r="DK80" s="626"/>
      <c r="DL80" s="633"/>
      <c r="DM80" s="626"/>
      <c r="DN80" s="626"/>
      <c r="DO80" s="626"/>
      <c r="DP80" s="626"/>
      <c r="DQ80" s="626"/>
      <c r="DR80" s="626"/>
      <c r="DS80" s="633"/>
      <c r="DT80" s="626"/>
      <c r="DU80" s="626"/>
      <c r="DV80" s="626"/>
      <c r="DW80" s="626"/>
      <c r="DX80" s="626"/>
      <c r="DY80" s="626"/>
      <c r="DZ80" s="633"/>
      <c r="EA80" s="626"/>
      <c r="EB80" s="626"/>
      <c r="EC80" s="626"/>
      <c r="ED80" s="626"/>
      <c r="EE80" s="626"/>
      <c r="EF80" s="626"/>
      <c r="EG80" s="633"/>
      <c r="EH80" s="626"/>
      <c r="EI80" s="626"/>
      <c r="EJ80" s="626"/>
      <c r="EK80" s="626"/>
      <c r="EL80" s="626"/>
      <c r="EM80" s="626"/>
      <c r="EN80" s="633"/>
      <c r="EO80" s="626"/>
      <c r="EP80" s="626"/>
      <c r="EQ80" s="626"/>
      <c r="ER80" s="626"/>
      <c r="ES80" s="626"/>
      <c r="ET80" s="626"/>
      <c r="EU80" s="633"/>
      <c r="EV80" s="626"/>
      <c r="EW80" s="626"/>
      <c r="EX80" s="626"/>
      <c r="EY80" s="626"/>
      <c r="EZ80" s="626"/>
      <c r="FA80" s="626"/>
      <c r="FB80" s="633"/>
      <c r="FC80" s="626"/>
      <c r="FD80" s="626"/>
      <c r="FE80" s="626"/>
      <c r="FF80" s="626"/>
      <c r="FG80" s="626"/>
      <c r="FH80" s="626"/>
      <c r="FI80" s="633"/>
      <c r="FJ80" s="626"/>
      <c r="FK80" s="626"/>
      <c r="FL80" s="626"/>
      <c r="FM80" s="626"/>
      <c r="FN80" s="626"/>
      <c r="FO80" s="626"/>
      <c r="FP80" s="633"/>
      <c r="FQ80" s="626"/>
      <c r="FR80" s="626"/>
      <c r="FS80" s="626"/>
      <c r="FT80" s="626"/>
      <c r="FU80" s="627"/>
      <c r="FV80" s="625"/>
      <c r="FW80" s="633"/>
      <c r="FX80" s="626"/>
      <c r="FY80" s="626"/>
      <c r="FZ80" s="626"/>
      <c r="GA80" s="626"/>
      <c r="GB80" s="626"/>
      <c r="GC80" s="626"/>
      <c r="GD80" s="633"/>
      <c r="GE80" s="626"/>
      <c r="GF80" s="626"/>
      <c r="GG80" s="626"/>
      <c r="GH80" s="626"/>
      <c r="GI80" s="626"/>
      <c r="GJ80" s="626"/>
      <c r="GK80" s="633"/>
      <c r="GL80" s="626"/>
      <c r="GM80" s="626"/>
      <c r="GN80" s="626"/>
      <c r="GO80" s="626"/>
      <c r="GP80" s="626"/>
      <c r="GQ80" s="626"/>
      <c r="GR80" s="633"/>
      <c r="GS80" s="626"/>
      <c r="GT80" s="626"/>
      <c r="GU80" s="626"/>
      <c r="GV80" s="626"/>
      <c r="GW80" s="626"/>
      <c r="GX80" s="626"/>
      <c r="GY80" s="634"/>
      <c r="GZ80" s="625"/>
      <c r="HA80" s="626"/>
      <c r="HB80" s="626"/>
      <c r="HC80" s="626"/>
      <c r="HD80" s="626"/>
      <c r="HE80" s="626"/>
      <c r="HF80" s="633"/>
      <c r="HG80" s="626"/>
      <c r="HH80" s="626"/>
      <c r="HI80" s="626"/>
      <c r="HJ80" s="626"/>
      <c r="HK80" s="626"/>
      <c r="HL80" s="626"/>
      <c r="HM80" s="633"/>
      <c r="HN80" s="626"/>
      <c r="HO80" s="626"/>
      <c r="HP80" s="626"/>
      <c r="HQ80" s="626"/>
      <c r="HR80" s="626"/>
      <c r="HS80" s="626"/>
      <c r="HT80" s="633"/>
      <c r="HU80" s="626"/>
      <c r="HV80" s="626"/>
      <c r="HW80" s="626"/>
      <c r="HX80" s="626"/>
      <c r="HY80" s="626"/>
      <c r="HZ80" s="626"/>
      <c r="IA80" s="633"/>
      <c r="IB80" s="626"/>
      <c r="IC80" s="626"/>
      <c r="ID80" s="653"/>
      <c r="IE80" s="654"/>
      <c r="IF80" s="655"/>
      <c r="IG80" s="655"/>
      <c r="IH80" s="633"/>
      <c r="II80" s="626"/>
      <c r="IJ80" s="626"/>
      <c r="IK80" s="626"/>
      <c r="IL80" s="626"/>
      <c r="IM80" s="626"/>
      <c r="IN80" s="626"/>
      <c r="IO80" s="633"/>
      <c r="IP80" s="626"/>
      <c r="IQ80" s="626"/>
      <c r="IR80" s="626"/>
      <c r="IS80" s="626"/>
      <c r="IT80" s="626"/>
      <c r="IU80" s="626"/>
      <c r="IV80" s="633"/>
      <c r="IW80" s="626"/>
      <c r="IX80" s="626"/>
      <c r="IY80" s="626"/>
      <c r="IZ80" s="626"/>
      <c r="JA80" s="626"/>
      <c r="JB80" s="626"/>
      <c r="JC80" s="633"/>
      <c r="JD80" s="626"/>
      <c r="JE80" s="626"/>
      <c r="JF80" s="626"/>
      <c r="JG80" s="626"/>
      <c r="JH80" s="626"/>
      <c r="JI80" s="626"/>
      <c r="JJ80" s="644"/>
      <c r="JK80" s="626"/>
      <c r="JL80" s="626"/>
      <c r="JM80" s="626"/>
      <c r="JN80" s="626"/>
      <c r="JO80" s="643"/>
      <c r="JP80" s="643"/>
      <c r="JQ80" s="644"/>
      <c r="JR80" s="643"/>
      <c r="JS80" s="643"/>
      <c r="JT80" s="643"/>
      <c r="JU80" s="626"/>
      <c r="JV80" s="626"/>
      <c r="JW80" s="626"/>
      <c r="JX80" s="633"/>
      <c r="JY80" s="626"/>
      <c r="JZ80" s="626"/>
      <c r="KA80" s="626"/>
      <c r="KB80" s="626"/>
      <c r="KC80" s="626"/>
      <c r="KD80" s="626"/>
      <c r="KE80" s="633"/>
      <c r="KF80" s="626"/>
      <c r="KG80" s="626"/>
      <c r="KH80" s="626"/>
      <c r="KI80" s="626"/>
      <c r="KJ80" s="626"/>
      <c r="KK80" s="628"/>
      <c r="KL80" s="644"/>
      <c r="KM80" s="626"/>
      <c r="KN80" s="626"/>
      <c r="KO80" s="626"/>
      <c r="KP80" s="643"/>
      <c r="KQ80" s="643"/>
      <c r="KR80" s="643"/>
      <c r="KS80" s="633"/>
      <c r="KT80" s="643"/>
      <c r="KU80" s="626"/>
      <c r="KV80" s="626"/>
      <c r="KW80" s="626"/>
      <c r="KX80" s="643"/>
      <c r="KY80" s="643"/>
      <c r="KZ80" s="633"/>
      <c r="LA80" s="626"/>
      <c r="LB80" s="626"/>
      <c r="LC80" s="626"/>
      <c r="LD80" s="626"/>
      <c r="LE80" s="626"/>
      <c r="LF80" s="626"/>
      <c r="LG80" s="633"/>
      <c r="LH80" s="626"/>
      <c r="LI80" s="626"/>
      <c r="LJ80" s="626"/>
      <c r="LK80" s="626"/>
      <c r="LL80" s="626"/>
      <c r="LM80" s="627"/>
      <c r="LN80" s="633"/>
      <c r="LO80" s="626"/>
      <c r="LP80" s="626"/>
      <c r="LQ80" s="626"/>
      <c r="LR80" s="626"/>
      <c r="LS80" s="626"/>
      <c r="LT80" s="626"/>
      <c r="LU80" s="633"/>
      <c r="LV80" s="626"/>
      <c r="LW80" s="626"/>
      <c r="LX80" s="626"/>
      <c r="LY80" s="626"/>
      <c r="LZ80" s="626"/>
      <c r="MA80" s="626"/>
      <c r="MB80" s="633"/>
      <c r="MC80" s="790"/>
      <c r="MD80" s="790"/>
      <c r="ME80" s="790"/>
      <c r="MF80" s="790"/>
      <c r="MG80" s="790"/>
      <c r="MH80" s="790"/>
      <c r="MI80" s="633"/>
      <c r="MJ80" s="626"/>
      <c r="MK80" s="626"/>
      <c r="ML80" s="626"/>
      <c r="MM80" s="626"/>
      <c r="MN80" s="626"/>
      <c r="MO80" s="626"/>
      <c r="MP80" s="633"/>
      <c r="MQ80" s="626"/>
      <c r="MR80" s="626"/>
      <c r="MS80" s="626"/>
      <c r="MT80" s="626"/>
    </row>
    <row r="81" spans="1:358" ht="22.8" customHeight="1" outlineLevel="1">
      <c r="A81" s="775">
        <v>1</v>
      </c>
      <c r="B81" s="775">
        <v>198</v>
      </c>
      <c r="C81" s="775">
        <v>32</v>
      </c>
      <c r="D81" s="725"/>
      <c r="E81" s="630" t="s">
        <v>649</v>
      </c>
      <c r="F81" s="631" t="s">
        <v>748</v>
      </c>
      <c r="G81" s="716">
        <f>SUM(H81:MT81)</f>
        <v>110</v>
      </c>
      <c r="H81" s="66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43"/>
      <c r="AB81" s="643"/>
      <c r="AC81" s="643"/>
      <c r="AD81" s="643"/>
      <c r="AE81" s="643"/>
      <c r="AF81" s="643"/>
      <c r="AG81" s="643"/>
      <c r="AH81" s="643"/>
      <c r="AI81" s="643"/>
      <c r="AJ81" s="643"/>
      <c r="AK81" s="643"/>
      <c r="AL81" s="643"/>
      <c r="AM81" s="643"/>
      <c r="AN81" s="643"/>
      <c r="AO81" s="643"/>
      <c r="AP81" s="643"/>
      <c r="AQ81" s="643"/>
      <c r="AR81" s="643"/>
      <c r="AS81" s="643"/>
      <c r="AT81" s="643"/>
      <c r="AU81" s="643"/>
      <c r="AV81" s="643"/>
      <c r="AW81" s="643"/>
      <c r="AX81" s="643"/>
      <c r="AY81" s="643"/>
      <c r="AZ81" s="643"/>
      <c r="BA81" s="643"/>
      <c r="BB81" s="643"/>
      <c r="BC81" s="643"/>
      <c r="BD81" s="643"/>
      <c r="BE81" s="643"/>
      <c r="BF81" s="643"/>
      <c r="BG81" s="643"/>
      <c r="BH81" s="643"/>
      <c r="BI81" s="643"/>
      <c r="BJ81" s="643"/>
      <c r="BK81" s="643"/>
      <c r="BL81" s="643"/>
      <c r="BM81" s="643"/>
      <c r="BN81" s="643"/>
      <c r="BO81" s="643"/>
      <c r="BP81" s="643"/>
      <c r="BQ81" s="643"/>
      <c r="BR81" s="643"/>
      <c r="BS81" s="643"/>
      <c r="BT81" s="643"/>
      <c r="BU81" s="643"/>
      <c r="BV81" s="643"/>
      <c r="BW81" s="643"/>
      <c r="BX81" s="643"/>
      <c r="BY81" s="643"/>
      <c r="BZ81" s="643"/>
      <c r="CA81" s="643"/>
      <c r="CB81" s="643"/>
      <c r="CC81" s="643"/>
      <c r="CD81" s="643"/>
      <c r="CE81" s="643"/>
      <c r="CF81" s="643"/>
      <c r="CG81" s="643"/>
      <c r="CH81" s="643"/>
      <c r="CI81" s="643"/>
      <c r="CJ81" s="643"/>
      <c r="CK81" s="643"/>
      <c r="CL81" s="643"/>
      <c r="CM81" s="643"/>
      <c r="CN81" s="643"/>
      <c r="CO81" s="643"/>
      <c r="CP81" s="643"/>
      <c r="CQ81" s="643"/>
      <c r="CR81" s="643"/>
      <c r="CS81" s="643"/>
      <c r="CT81" s="643"/>
      <c r="CU81" s="643"/>
      <c r="CV81" s="643"/>
      <c r="CW81" s="643"/>
      <c r="CX81" s="644"/>
      <c r="CY81" s="643"/>
      <c r="CZ81" s="643"/>
      <c r="DA81" s="643"/>
      <c r="DB81" s="643"/>
      <c r="DC81" s="643"/>
      <c r="DD81" s="643"/>
      <c r="DE81" s="644"/>
      <c r="DF81" s="643"/>
      <c r="DG81" s="643"/>
      <c r="DH81" s="643"/>
      <c r="DI81" s="643"/>
      <c r="DJ81" s="643"/>
      <c r="DK81" s="643"/>
      <c r="DL81" s="644"/>
      <c r="DM81" s="643"/>
      <c r="DN81" s="643"/>
      <c r="DO81" s="643"/>
      <c r="DP81" s="643"/>
      <c r="DQ81" s="643"/>
      <c r="DR81" s="643"/>
      <c r="DS81" s="644"/>
      <c r="DT81" s="643"/>
      <c r="DU81" s="643"/>
      <c r="DV81" s="643"/>
      <c r="DW81" s="643"/>
      <c r="DX81" s="643"/>
      <c r="DY81" s="643"/>
      <c r="DZ81" s="644"/>
      <c r="EA81" s="643"/>
      <c r="EB81" s="643"/>
      <c r="EC81" s="643"/>
      <c r="ED81" s="643"/>
      <c r="EE81" s="643"/>
      <c r="EF81" s="643"/>
      <c r="EG81" s="644"/>
      <c r="EH81" s="643"/>
      <c r="EI81" s="643"/>
      <c r="EJ81" s="643"/>
      <c r="EK81" s="643"/>
      <c r="EL81" s="643"/>
      <c r="EM81" s="643"/>
      <c r="EN81" s="644"/>
      <c r="EO81" s="643"/>
      <c r="EP81" s="643"/>
      <c r="EQ81" s="643"/>
      <c r="ER81" s="643"/>
      <c r="ES81" s="643"/>
      <c r="ET81" s="643"/>
      <c r="EU81" s="644"/>
      <c r="EV81" s="643"/>
      <c r="EW81" s="643"/>
      <c r="EX81" s="643"/>
      <c r="EY81" s="643"/>
      <c r="EZ81" s="643"/>
      <c r="FA81" s="643"/>
      <c r="FB81" s="644"/>
      <c r="FC81" s="643"/>
      <c r="FD81" s="643"/>
      <c r="FE81" s="643"/>
      <c r="FF81" s="643"/>
      <c r="FG81" s="643"/>
      <c r="FH81" s="643"/>
      <c r="FI81" s="644"/>
      <c r="FJ81" s="643"/>
      <c r="FK81" s="643"/>
      <c r="FL81" s="643"/>
      <c r="FM81" s="643"/>
      <c r="FN81" s="643"/>
      <c r="FO81" s="643"/>
      <c r="FP81" s="644"/>
      <c r="FQ81" s="643"/>
      <c r="FR81" s="643"/>
      <c r="FS81" s="643"/>
      <c r="FT81" s="643"/>
      <c r="FU81" s="662"/>
      <c r="FV81" s="663"/>
      <c r="FW81" s="644"/>
      <c r="FX81" s="643"/>
      <c r="FY81" s="643"/>
      <c r="FZ81" s="643"/>
      <c r="GA81" s="643"/>
      <c r="GB81" s="643"/>
      <c r="GC81" s="643"/>
      <c r="GD81" s="644"/>
      <c r="GE81" s="643"/>
      <c r="GF81" s="643"/>
      <c r="GG81" s="643"/>
      <c r="GH81" s="643"/>
      <c r="GI81" s="643"/>
      <c r="GJ81" s="643"/>
      <c r="GK81" s="644"/>
      <c r="GL81" s="643"/>
      <c r="GM81" s="643"/>
      <c r="GN81" s="643"/>
      <c r="GO81" s="643"/>
      <c r="GP81" s="643"/>
      <c r="GQ81" s="643"/>
      <c r="GR81" s="644"/>
      <c r="GS81" s="643"/>
      <c r="GT81" s="643"/>
      <c r="GU81" s="643"/>
      <c r="GV81" s="643"/>
      <c r="GW81" s="643"/>
      <c r="GX81" s="643"/>
      <c r="GY81" s="726"/>
      <c r="GZ81" s="663"/>
      <c r="HA81" s="643"/>
      <c r="HB81" s="643"/>
      <c r="HC81" s="643"/>
      <c r="HD81" s="643"/>
      <c r="HE81" s="643"/>
      <c r="HF81" s="644"/>
      <c r="HG81" s="643"/>
      <c r="HH81" s="643"/>
      <c r="HI81" s="643"/>
      <c r="HJ81" s="643"/>
      <c r="HK81" s="643"/>
      <c r="HL81" s="643"/>
      <c r="HM81" s="644"/>
      <c r="HN81" s="643"/>
      <c r="HO81" s="643"/>
      <c r="HP81" s="643"/>
      <c r="HQ81" s="643"/>
      <c r="HR81" s="643"/>
      <c r="HS81" s="643"/>
      <c r="HT81" s="644"/>
      <c r="HU81" s="643"/>
      <c r="HV81" s="643"/>
      <c r="HW81" s="643"/>
      <c r="HX81" s="643"/>
      <c r="HY81" s="643"/>
      <c r="HZ81" s="643"/>
      <c r="IA81" s="644"/>
      <c r="IB81" s="643"/>
      <c r="IC81" s="643"/>
      <c r="ID81" s="653"/>
      <c r="IE81" s="654"/>
      <c r="IF81" s="655"/>
      <c r="IG81" s="655"/>
      <c r="IH81" s="644"/>
      <c r="II81" s="643"/>
      <c r="IJ81" s="643"/>
      <c r="IK81" s="643"/>
      <c r="IL81" s="643"/>
      <c r="IM81" s="643"/>
      <c r="IN81" s="643"/>
      <c r="IO81" s="644"/>
      <c r="IP81" s="643"/>
      <c r="IQ81" s="643"/>
      <c r="IR81" s="643"/>
      <c r="IS81" s="643"/>
      <c r="IT81" s="643"/>
      <c r="IU81" s="643"/>
      <c r="IV81" s="633"/>
      <c r="IW81" s="643"/>
      <c r="IX81" s="643"/>
      <c r="IY81" s="643"/>
      <c r="IZ81" s="643"/>
      <c r="JA81" s="643"/>
      <c r="JB81" s="643"/>
      <c r="JC81" s="644"/>
      <c r="JD81" s="643"/>
      <c r="JE81" s="643"/>
      <c r="JF81" s="643"/>
      <c r="JG81" s="643"/>
      <c r="JH81" s="643"/>
      <c r="JI81" s="626"/>
      <c r="JJ81" s="644"/>
      <c r="JK81" s="643"/>
      <c r="JL81" s="643"/>
      <c r="JM81" s="626"/>
      <c r="JN81" s="626"/>
      <c r="JO81" s="643"/>
      <c r="JP81" s="643"/>
      <c r="JQ81" s="644"/>
      <c r="JR81" s="643"/>
      <c r="JS81" s="643"/>
      <c r="JT81" s="643"/>
      <c r="JU81" s="643"/>
      <c r="JV81" s="643"/>
      <c r="JW81" s="643"/>
      <c r="JX81" s="644"/>
      <c r="JY81" s="643"/>
      <c r="JZ81" s="626"/>
      <c r="KA81" s="626"/>
      <c r="KB81" s="626"/>
      <c r="KC81" s="626"/>
      <c r="KD81" s="626"/>
      <c r="KE81" s="633"/>
      <c r="KF81" s="626"/>
      <c r="KG81" s="626"/>
      <c r="KH81" s="626"/>
      <c r="KI81" s="643"/>
      <c r="KL81" s="644"/>
      <c r="KM81" s="643">
        <v>10</v>
      </c>
      <c r="KN81" s="643">
        <v>30</v>
      </c>
      <c r="KO81" s="643">
        <v>30</v>
      </c>
      <c r="KP81" s="626">
        <v>30</v>
      </c>
      <c r="KQ81" s="643">
        <v>10</v>
      </c>
      <c r="KR81" s="643"/>
      <c r="KS81" s="633"/>
      <c r="KT81" s="643"/>
      <c r="KU81" s="626"/>
      <c r="KV81" s="626"/>
      <c r="KW81" s="626"/>
      <c r="KX81" s="643"/>
      <c r="KY81" s="643"/>
      <c r="KZ81" s="633"/>
      <c r="LA81" s="626"/>
      <c r="LB81" s="626"/>
      <c r="LC81" s="626"/>
      <c r="LD81" s="626"/>
      <c r="LE81" s="626"/>
      <c r="LF81" s="626"/>
      <c r="LG81" s="633"/>
      <c r="LH81" s="626"/>
      <c r="LI81" s="626"/>
      <c r="LJ81" s="626"/>
      <c r="LK81" s="626"/>
      <c r="LL81" s="626"/>
      <c r="LM81" s="627"/>
      <c r="LN81" s="633"/>
      <c r="LO81" s="626"/>
      <c r="LP81" s="626"/>
      <c r="LQ81" s="626"/>
      <c r="LR81" s="626"/>
      <c r="LS81" s="626"/>
      <c r="LT81" s="626"/>
      <c r="LU81" s="633"/>
      <c r="LV81" s="626"/>
      <c r="LW81" s="626"/>
      <c r="LX81" s="626"/>
      <c r="LY81" s="626"/>
      <c r="LZ81" s="626"/>
      <c r="MA81" s="626"/>
      <c r="MB81" s="644"/>
      <c r="MC81" s="790"/>
      <c r="MD81" s="790"/>
      <c r="ME81" s="790"/>
      <c r="MF81" s="790"/>
      <c r="MG81" s="790"/>
      <c r="MH81" s="790"/>
      <c r="MI81" s="644"/>
      <c r="MJ81" s="643"/>
      <c r="MK81" s="643"/>
      <c r="ML81" s="643"/>
      <c r="MM81" s="643"/>
      <c r="MN81" s="643"/>
      <c r="MO81" s="643"/>
      <c r="MP81" s="644"/>
      <c r="MQ81" s="643"/>
      <c r="MR81" s="643"/>
      <c r="MS81" s="643"/>
      <c r="MT81" s="643"/>
    </row>
    <row r="82" spans="1:358" ht="22.8" customHeight="1" outlineLevel="1">
      <c r="A82" s="724">
        <v>1</v>
      </c>
      <c r="B82" s="725"/>
      <c r="C82" s="725"/>
      <c r="D82" s="725"/>
      <c r="E82" s="630"/>
      <c r="F82" s="631" t="s">
        <v>648</v>
      </c>
      <c r="G82" s="716">
        <f t="shared" si="4"/>
        <v>0</v>
      </c>
      <c r="H82" s="66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43"/>
      <c r="AB82" s="643"/>
      <c r="AC82" s="643"/>
      <c r="AD82" s="643"/>
      <c r="AE82" s="643"/>
      <c r="AF82" s="643"/>
      <c r="AG82" s="643"/>
      <c r="AH82" s="643"/>
      <c r="AI82" s="643"/>
      <c r="AJ82" s="643"/>
      <c r="AK82" s="643"/>
      <c r="AL82" s="643"/>
      <c r="AM82" s="643"/>
      <c r="AN82" s="643"/>
      <c r="AO82" s="643"/>
      <c r="AP82" s="643"/>
      <c r="AQ82" s="643"/>
      <c r="AR82" s="643"/>
      <c r="AS82" s="643"/>
      <c r="AT82" s="643"/>
      <c r="AU82" s="643"/>
      <c r="AV82" s="643"/>
      <c r="AW82" s="643"/>
      <c r="AX82" s="643"/>
      <c r="AY82" s="643"/>
      <c r="AZ82" s="643"/>
      <c r="BA82" s="643"/>
      <c r="BB82" s="643"/>
      <c r="BC82" s="643"/>
      <c r="BD82" s="643"/>
      <c r="BE82" s="643"/>
      <c r="BF82" s="643"/>
      <c r="BG82" s="643"/>
      <c r="BH82" s="643"/>
      <c r="BI82" s="643"/>
      <c r="BJ82" s="643"/>
      <c r="BK82" s="643"/>
      <c r="BL82" s="643"/>
      <c r="BM82" s="643"/>
      <c r="BN82" s="643"/>
      <c r="BO82" s="643"/>
      <c r="BP82" s="643"/>
      <c r="BQ82" s="643"/>
      <c r="BR82" s="643"/>
      <c r="BS82" s="643"/>
      <c r="BT82" s="643"/>
      <c r="BU82" s="643"/>
      <c r="BV82" s="643"/>
      <c r="BW82" s="643"/>
      <c r="BX82" s="643"/>
      <c r="BY82" s="643"/>
      <c r="BZ82" s="643"/>
      <c r="CA82" s="643"/>
      <c r="CB82" s="643"/>
      <c r="CC82" s="643"/>
      <c r="CD82" s="643"/>
      <c r="CE82" s="643"/>
      <c r="CF82" s="643"/>
      <c r="CG82" s="643"/>
      <c r="CH82" s="643"/>
      <c r="CI82" s="643"/>
      <c r="CJ82" s="643"/>
      <c r="CK82" s="643"/>
      <c r="CL82" s="643"/>
      <c r="CM82" s="643"/>
      <c r="CN82" s="643"/>
      <c r="CO82" s="643"/>
      <c r="CP82" s="643"/>
      <c r="CQ82" s="643"/>
      <c r="CR82" s="643"/>
      <c r="CS82" s="643"/>
      <c r="CT82" s="643"/>
      <c r="CU82" s="643"/>
      <c r="CV82" s="643"/>
      <c r="CW82" s="643"/>
      <c r="CX82" s="644"/>
      <c r="CY82" s="643"/>
      <c r="CZ82" s="643"/>
      <c r="DA82" s="643"/>
      <c r="DB82" s="643"/>
      <c r="DC82" s="643"/>
      <c r="DD82" s="643"/>
      <c r="DE82" s="644"/>
      <c r="DF82" s="643"/>
      <c r="DG82" s="643"/>
      <c r="DH82" s="643"/>
      <c r="DI82" s="643"/>
      <c r="DJ82" s="643"/>
      <c r="DK82" s="643"/>
      <c r="DL82" s="644"/>
      <c r="DM82" s="643"/>
      <c r="DN82" s="643"/>
      <c r="DO82" s="643"/>
      <c r="DP82" s="643"/>
      <c r="DQ82" s="643"/>
      <c r="DR82" s="643"/>
      <c r="DS82" s="644"/>
      <c r="DT82" s="643"/>
      <c r="DU82" s="643"/>
      <c r="DV82" s="643"/>
      <c r="DW82" s="643"/>
      <c r="DX82" s="643"/>
      <c r="DY82" s="643"/>
      <c r="DZ82" s="644"/>
      <c r="EA82" s="643"/>
      <c r="EB82" s="643"/>
      <c r="EC82" s="643"/>
      <c r="ED82" s="643"/>
      <c r="EE82" s="643"/>
      <c r="EF82" s="643"/>
      <c r="EG82" s="644"/>
      <c r="EH82" s="643"/>
      <c r="EI82" s="643"/>
      <c r="EJ82" s="643"/>
      <c r="EK82" s="643"/>
      <c r="EL82" s="643"/>
      <c r="EM82" s="643"/>
      <c r="EN82" s="644"/>
      <c r="EO82" s="643"/>
      <c r="EP82" s="643"/>
      <c r="EQ82" s="643"/>
      <c r="ER82" s="643"/>
      <c r="ES82" s="643"/>
      <c r="ET82" s="643"/>
      <c r="EU82" s="644"/>
      <c r="EV82" s="643"/>
      <c r="EW82" s="643"/>
      <c r="EX82" s="643"/>
      <c r="EY82" s="643"/>
      <c r="EZ82" s="643"/>
      <c r="FA82" s="643"/>
      <c r="FB82" s="644"/>
      <c r="FC82" s="643"/>
      <c r="FD82" s="643"/>
      <c r="FE82" s="643"/>
      <c r="FF82" s="643"/>
      <c r="FG82" s="643"/>
      <c r="FH82" s="643"/>
      <c r="FI82" s="644"/>
      <c r="FJ82" s="643"/>
      <c r="FK82" s="643"/>
      <c r="FL82" s="643"/>
      <c r="FM82" s="643"/>
      <c r="FN82" s="643"/>
      <c r="FO82" s="643"/>
      <c r="FP82" s="644"/>
      <c r="FQ82" s="643"/>
      <c r="FR82" s="643"/>
      <c r="FS82" s="643"/>
      <c r="FT82" s="643"/>
      <c r="FU82" s="662"/>
      <c r="FV82" s="663"/>
      <c r="FW82" s="644"/>
      <c r="FX82" s="643"/>
      <c r="FY82" s="643"/>
      <c r="FZ82" s="643"/>
      <c r="GA82" s="643"/>
      <c r="GB82" s="643"/>
      <c r="GC82" s="643"/>
      <c r="GD82" s="644"/>
      <c r="GE82" s="643"/>
      <c r="GF82" s="643"/>
      <c r="GG82" s="643"/>
      <c r="GH82" s="643"/>
      <c r="GI82" s="643"/>
      <c r="GJ82" s="643"/>
      <c r="GK82" s="644"/>
      <c r="GL82" s="643"/>
      <c r="GM82" s="643"/>
      <c r="GN82" s="643"/>
      <c r="GO82" s="643"/>
      <c r="GP82" s="643"/>
      <c r="GQ82" s="643"/>
      <c r="GR82" s="644"/>
      <c r="GS82" s="643"/>
      <c r="GT82" s="643"/>
      <c r="GU82" s="643"/>
      <c r="GV82" s="643"/>
      <c r="GW82" s="643"/>
      <c r="GX82" s="643"/>
      <c r="GY82" s="726"/>
      <c r="GZ82" s="663"/>
      <c r="HA82" s="643"/>
      <c r="HB82" s="643"/>
      <c r="HC82" s="643"/>
      <c r="HD82" s="643"/>
      <c r="HE82" s="643"/>
      <c r="HF82" s="644"/>
      <c r="HG82" s="643"/>
      <c r="HH82" s="643"/>
      <c r="HI82" s="643"/>
      <c r="HJ82" s="643"/>
      <c r="HK82" s="643"/>
      <c r="HL82" s="643"/>
      <c r="HM82" s="644"/>
      <c r="HN82" s="643"/>
      <c r="HO82" s="643"/>
      <c r="HP82" s="643"/>
      <c r="HQ82" s="643"/>
      <c r="HR82" s="643"/>
      <c r="HS82" s="643"/>
      <c r="HT82" s="644"/>
      <c r="HU82" s="643"/>
      <c r="HV82" s="643"/>
      <c r="HW82" s="643"/>
      <c r="HX82" s="643"/>
      <c r="HY82" s="643"/>
      <c r="HZ82" s="643"/>
      <c r="IA82" s="644"/>
      <c r="IB82" s="643"/>
      <c r="IC82" s="643"/>
      <c r="ID82" s="727"/>
      <c r="IE82" s="728"/>
      <c r="IF82" s="729"/>
      <c r="IG82" s="729"/>
      <c r="IH82" s="644"/>
      <c r="II82" s="643"/>
      <c r="IJ82" s="643"/>
      <c r="IK82" s="643"/>
      <c r="IL82" s="643"/>
      <c r="IM82" s="643"/>
      <c r="IN82" s="643"/>
      <c r="IO82" s="644"/>
      <c r="IP82" s="643"/>
      <c r="IQ82" s="643"/>
      <c r="IR82" s="643"/>
      <c r="IS82" s="643"/>
      <c r="IT82" s="643"/>
      <c r="IU82" s="643"/>
      <c r="IV82" s="633"/>
      <c r="IW82" s="643"/>
      <c r="IX82" s="643"/>
      <c r="IY82" s="643"/>
      <c r="IZ82" s="643"/>
      <c r="JA82" s="643"/>
      <c r="JB82" s="643"/>
      <c r="JC82" s="644"/>
      <c r="JD82" s="643"/>
      <c r="JE82" s="643"/>
      <c r="JF82" s="643"/>
      <c r="JG82" s="643"/>
      <c r="JH82" s="643"/>
      <c r="JI82" s="626"/>
      <c r="JJ82" s="644"/>
      <c r="JK82" s="643"/>
      <c r="JL82" s="643"/>
      <c r="JM82" s="626"/>
      <c r="JN82" s="626"/>
      <c r="JO82" s="643"/>
      <c r="JP82" s="643"/>
      <c r="JQ82" s="644"/>
      <c r="JR82" s="643"/>
      <c r="JS82" s="643"/>
      <c r="JT82" s="643"/>
      <c r="JU82" s="643"/>
      <c r="JV82" s="643"/>
      <c r="JW82" s="643"/>
      <c r="JX82" s="644"/>
      <c r="JY82" s="643"/>
      <c r="JZ82" s="626"/>
      <c r="KA82" s="626"/>
      <c r="KB82" s="626"/>
      <c r="KC82" s="626"/>
      <c r="KD82" s="626"/>
      <c r="KE82" s="633"/>
      <c r="KF82" s="626"/>
      <c r="KG82" s="626"/>
      <c r="KH82" s="626"/>
      <c r="KI82" s="643"/>
      <c r="KJ82" s="643"/>
      <c r="KK82" s="730"/>
      <c r="KL82" s="644"/>
      <c r="KM82" s="643"/>
      <c r="KN82" s="643"/>
      <c r="KO82" s="643"/>
      <c r="KP82" s="643"/>
      <c r="KQ82" s="643"/>
      <c r="KR82" s="643"/>
      <c r="KS82" s="644"/>
      <c r="KT82" s="643"/>
      <c r="KU82" s="643"/>
      <c r="KV82" s="626"/>
      <c r="KW82" s="626"/>
      <c r="KX82" s="626"/>
      <c r="KY82" s="626"/>
      <c r="KZ82" s="633"/>
      <c r="LA82" s="626"/>
      <c r="LB82" s="626"/>
      <c r="LC82" s="626"/>
      <c r="LD82" s="626"/>
      <c r="LE82" s="626"/>
      <c r="LF82" s="626"/>
      <c r="LG82" s="633"/>
      <c r="LH82" s="626"/>
      <c r="LI82" s="626"/>
      <c r="LJ82" s="643"/>
      <c r="LK82" s="643"/>
      <c r="LL82" s="643"/>
      <c r="LM82" s="662"/>
      <c r="LN82" s="644"/>
      <c r="LO82" s="643"/>
      <c r="LP82" s="643"/>
      <c r="LQ82" s="643"/>
      <c r="LR82" s="643"/>
      <c r="LS82" s="643"/>
      <c r="LT82" s="643"/>
      <c r="LU82" s="644"/>
      <c r="LV82" s="643"/>
      <c r="LW82" s="643"/>
      <c r="LX82" s="643"/>
      <c r="LY82" s="643"/>
      <c r="LZ82" s="643"/>
      <c r="MA82" s="643"/>
      <c r="MB82" s="644"/>
      <c r="MC82" s="790"/>
      <c r="MD82" s="790"/>
      <c r="ME82" s="790"/>
      <c r="MF82" s="790"/>
      <c r="MG82" s="790"/>
      <c r="MH82" s="790"/>
      <c r="MI82" s="644"/>
      <c r="MJ82" s="643"/>
      <c r="MK82" s="643"/>
      <c r="ML82" s="643"/>
      <c r="MM82" s="643"/>
      <c r="MN82" s="643"/>
      <c r="MO82" s="643"/>
      <c r="MP82" s="644"/>
      <c r="MQ82" s="643"/>
      <c r="MR82" s="643"/>
      <c r="MS82" s="643"/>
      <c r="MT82" s="643"/>
    </row>
    <row r="83" spans="1:358" ht="22.8" customHeight="1" outlineLevel="1">
      <c r="A83" s="775">
        <v>1</v>
      </c>
      <c r="B83" s="775">
        <v>199</v>
      </c>
      <c r="C83" s="775">
        <v>32</v>
      </c>
      <c r="D83" s="725"/>
      <c r="E83" s="630" t="s">
        <v>649</v>
      </c>
      <c r="F83" s="631" t="s">
        <v>749</v>
      </c>
      <c r="G83" s="716">
        <f>SUM(H83:MT83)</f>
        <v>30</v>
      </c>
      <c r="H83" s="663"/>
      <c r="I83" s="643"/>
      <c r="J83" s="643"/>
      <c r="K83" s="643"/>
      <c r="L83" s="643"/>
      <c r="M83" s="643"/>
      <c r="N83" s="643"/>
      <c r="O83" s="643"/>
      <c r="P83" s="643"/>
      <c r="Q83" s="643"/>
      <c r="R83" s="643"/>
      <c r="S83" s="643"/>
      <c r="T83" s="643"/>
      <c r="U83" s="643"/>
      <c r="V83" s="643"/>
      <c r="W83" s="643"/>
      <c r="X83" s="643"/>
      <c r="Y83" s="643"/>
      <c r="Z83" s="643"/>
      <c r="AA83" s="643"/>
      <c r="AB83" s="643"/>
      <c r="AC83" s="643"/>
      <c r="AD83" s="643"/>
      <c r="AE83" s="643"/>
      <c r="AF83" s="643"/>
      <c r="AG83" s="643"/>
      <c r="AH83" s="643"/>
      <c r="AI83" s="643"/>
      <c r="AJ83" s="643"/>
      <c r="AK83" s="643"/>
      <c r="AL83" s="643"/>
      <c r="AM83" s="643"/>
      <c r="AN83" s="643"/>
      <c r="AO83" s="643"/>
      <c r="AP83" s="643"/>
      <c r="AQ83" s="643"/>
      <c r="AR83" s="643"/>
      <c r="AS83" s="643"/>
      <c r="AT83" s="643"/>
      <c r="AU83" s="643"/>
      <c r="AV83" s="643"/>
      <c r="AW83" s="643"/>
      <c r="AX83" s="643"/>
      <c r="AY83" s="643"/>
      <c r="AZ83" s="643"/>
      <c r="BA83" s="643"/>
      <c r="BB83" s="643"/>
      <c r="BC83" s="643"/>
      <c r="BD83" s="643"/>
      <c r="BE83" s="643"/>
      <c r="BF83" s="643"/>
      <c r="BG83" s="643"/>
      <c r="BH83" s="643"/>
      <c r="BI83" s="643"/>
      <c r="BJ83" s="643"/>
      <c r="BK83" s="643"/>
      <c r="BL83" s="643"/>
      <c r="BM83" s="643"/>
      <c r="BN83" s="643"/>
      <c r="BO83" s="643"/>
      <c r="BP83" s="643"/>
      <c r="BQ83" s="643"/>
      <c r="BR83" s="643"/>
      <c r="BS83" s="643"/>
      <c r="BT83" s="643"/>
      <c r="BU83" s="643"/>
      <c r="BV83" s="643"/>
      <c r="BW83" s="643"/>
      <c r="BX83" s="643"/>
      <c r="BY83" s="643"/>
      <c r="BZ83" s="643"/>
      <c r="CA83" s="643"/>
      <c r="CB83" s="643"/>
      <c r="CC83" s="643"/>
      <c r="CD83" s="643"/>
      <c r="CE83" s="643"/>
      <c r="CF83" s="643"/>
      <c r="CG83" s="643"/>
      <c r="CH83" s="643"/>
      <c r="CI83" s="643"/>
      <c r="CJ83" s="643"/>
      <c r="CK83" s="643"/>
      <c r="CL83" s="643"/>
      <c r="CM83" s="643"/>
      <c r="CN83" s="643"/>
      <c r="CO83" s="643"/>
      <c r="CP83" s="643"/>
      <c r="CQ83" s="643"/>
      <c r="CR83" s="643"/>
      <c r="CS83" s="643"/>
      <c r="CT83" s="643"/>
      <c r="CU83" s="643"/>
      <c r="CV83" s="643"/>
      <c r="CW83" s="643"/>
      <c r="CX83" s="644"/>
      <c r="CY83" s="643"/>
      <c r="CZ83" s="643"/>
      <c r="DA83" s="643"/>
      <c r="DB83" s="643"/>
      <c r="DC83" s="643"/>
      <c r="DD83" s="643"/>
      <c r="DE83" s="644"/>
      <c r="DF83" s="643"/>
      <c r="DG83" s="643"/>
      <c r="DH83" s="643"/>
      <c r="DI83" s="643"/>
      <c r="DJ83" s="643"/>
      <c r="DK83" s="643"/>
      <c r="DL83" s="644"/>
      <c r="DM83" s="643"/>
      <c r="DN83" s="643"/>
      <c r="DO83" s="643"/>
      <c r="DP83" s="643"/>
      <c r="DQ83" s="643"/>
      <c r="DR83" s="643"/>
      <c r="DS83" s="644"/>
      <c r="DT83" s="643"/>
      <c r="DU83" s="643"/>
      <c r="DV83" s="643"/>
      <c r="DW83" s="643"/>
      <c r="DX83" s="643"/>
      <c r="DY83" s="643"/>
      <c r="DZ83" s="644"/>
      <c r="EA83" s="643"/>
      <c r="EB83" s="643"/>
      <c r="EC83" s="643"/>
      <c r="ED83" s="643"/>
      <c r="EE83" s="643"/>
      <c r="EF83" s="643"/>
      <c r="EG83" s="644"/>
      <c r="EH83" s="643"/>
      <c r="EI83" s="643"/>
      <c r="EJ83" s="643"/>
      <c r="EK83" s="643"/>
      <c r="EL83" s="643"/>
      <c r="EM83" s="643"/>
      <c r="EN83" s="644"/>
      <c r="EO83" s="643"/>
      <c r="EP83" s="643"/>
      <c r="EQ83" s="643"/>
      <c r="ER83" s="643"/>
      <c r="ES83" s="643"/>
      <c r="ET83" s="643"/>
      <c r="EU83" s="644"/>
      <c r="EV83" s="643"/>
      <c r="EW83" s="643"/>
      <c r="EX83" s="643"/>
      <c r="EY83" s="643"/>
      <c r="EZ83" s="643"/>
      <c r="FA83" s="643"/>
      <c r="FB83" s="644"/>
      <c r="FC83" s="643"/>
      <c r="FD83" s="643"/>
      <c r="FE83" s="643"/>
      <c r="FF83" s="643"/>
      <c r="FG83" s="643"/>
      <c r="FH83" s="643"/>
      <c r="FI83" s="644"/>
      <c r="FJ83" s="643"/>
      <c r="FK83" s="643"/>
      <c r="FL83" s="643"/>
      <c r="FM83" s="643"/>
      <c r="FN83" s="643"/>
      <c r="FO83" s="643"/>
      <c r="FP83" s="644"/>
      <c r="FQ83" s="643"/>
      <c r="FR83" s="643"/>
      <c r="FS83" s="643"/>
      <c r="FT83" s="643"/>
      <c r="FU83" s="662"/>
      <c r="FV83" s="663"/>
      <c r="FW83" s="644"/>
      <c r="FX83" s="643"/>
      <c r="FY83" s="643"/>
      <c r="FZ83" s="643"/>
      <c r="GA83" s="643"/>
      <c r="GB83" s="643"/>
      <c r="GC83" s="643"/>
      <c r="GD83" s="644"/>
      <c r="GE83" s="643"/>
      <c r="GF83" s="643"/>
      <c r="GG83" s="643"/>
      <c r="GH83" s="643"/>
      <c r="GI83" s="643"/>
      <c r="GJ83" s="643"/>
      <c r="GK83" s="644"/>
      <c r="GL83" s="643"/>
      <c r="GM83" s="643"/>
      <c r="GN83" s="643"/>
      <c r="GO83" s="643"/>
      <c r="GP83" s="643"/>
      <c r="GQ83" s="643"/>
      <c r="GR83" s="644"/>
      <c r="GS83" s="643"/>
      <c r="GT83" s="643"/>
      <c r="GU83" s="643"/>
      <c r="GV83" s="643"/>
      <c r="GW83" s="643"/>
      <c r="GX83" s="643"/>
      <c r="GY83" s="726"/>
      <c r="GZ83" s="663"/>
      <c r="HA83" s="643"/>
      <c r="HB83" s="643"/>
      <c r="HC83" s="643"/>
      <c r="HD83" s="643"/>
      <c r="HE83" s="643"/>
      <c r="HF83" s="644"/>
      <c r="HG83" s="643"/>
      <c r="HH83" s="643"/>
      <c r="HI83" s="643"/>
      <c r="HJ83" s="643"/>
      <c r="HK83" s="643"/>
      <c r="HL83" s="643"/>
      <c r="HM83" s="644"/>
      <c r="HN83" s="643"/>
      <c r="HO83" s="643"/>
      <c r="HP83" s="643"/>
      <c r="HQ83" s="643"/>
      <c r="HR83" s="643"/>
      <c r="HS83" s="643"/>
      <c r="HT83" s="644"/>
      <c r="HU83" s="643"/>
      <c r="HV83" s="643"/>
      <c r="HW83" s="643"/>
      <c r="HX83" s="643"/>
      <c r="HY83" s="643"/>
      <c r="HZ83" s="643"/>
      <c r="IA83" s="644"/>
      <c r="IB83" s="643"/>
      <c r="IC83" s="643"/>
      <c r="ID83" s="653"/>
      <c r="IE83" s="654"/>
      <c r="IF83" s="655"/>
      <c r="IG83" s="655"/>
      <c r="IH83" s="644"/>
      <c r="II83" s="643"/>
      <c r="IJ83" s="643"/>
      <c r="IK83" s="643"/>
      <c r="IL83" s="643"/>
      <c r="IM83" s="643"/>
      <c r="IN83" s="643"/>
      <c r="IO83" s="644"/>
      <c r="IP83" s="643"/>
      <c r="IQ83" s="643"/>
      <c r="IR83" s="643"/>
      <c r="IS83" s="643"/>
      <c r="IT83" s="643"/>
      <c r="IU83" s="643"/>
      <c r="IV83" s="633"/>
      <c r="IW83" s="643"/>
      <c r="IX83" s="643"/>
      <c r="IY83" s="643"/>
      <c r="IZ83" s="643"/>
      <c r="JA83" s="643"/>
      <c r="JB83" s="643"/>
      <c r="JC83" s="644"/>
      <c r="JD83" s="643"/>
      <c r="JE83" s="643"/>
      <c r="JF83" s="643"/>
      <c r="JG83" s="643"/>
      <c r="JH83" s="643"/>
      <c r="JI83" s="626"/>
      <c r="JJ83" s="644"/>
      <c r="JK83" s="643"/>
      <c r="JL83" s="643"/>
      <c r="JM83" s="626"/>
      <c r="JN83" s="626"/>
      <c r="JO83" s="643"/>
      <c r="JP83" s="643"/>
      <c r="JQ83" s="644"/>
      <c r="JR83" s="643"/>
      <c r="JS83" s="643"/>
      <c r="JT83" s="643"/>
      <c r="JU83" s="643"/>
      <c r="JV83" s="643"/>
      <c r="JW83" s="643"/>
      <c r="JX83" s="644"/>
      <c r="JY83" s="643"/>
      <c r="JZ83" s="626"/>
      <c r="KA83" s="626"/>
      <c r="KB83" s="626"/>
      <c r="KC83" s="626"/>
      <c r="KD83" s="626"/>
      <c r="KE83" s="633"/>
      <c r="KF83" s="626"/>
      <c r="KG83" s="626"/>
      <c r="KH83" s="626"/>
      <c r="KI83" s="643"/>
      <c r="KJ83" s="643"/>
      <c r="KK83" s="730"/>
      <c r="KL83" s="644"/>
      <c r="KM83" s="643"/>
      <c r="KN83" s="643"/>
      <c r="KO83" s="643"/>
      <c r="KP83" s="626"/>
      <c r="KQ83" s="643">
        <v>20</v>
      </c>
      <c r="KR83" s="626">
        <v>10</v>
      </c>
      <c r="KS83" s="633"/>
      <c r="KT83" s="626"/>
      <c r="KU83" s="626"/>
      <c r="KV83" s="626"/>
      <c r="KW83" s="626"/>
      <c r="KX83" s="626"/>
      <c r="KY83" s="626"/>
      <c r="KZ83" s="633"/>
      <c r="LA83" s="626"/>
      <c r="LB83" s="626"/>
      <c r="LC83" s="626"/>
      <c r="LD83" s="643"/>
      <c r="LE83" s="643"/>
      <c r="LF83" s="643"/>
      <c r="LG83" s="644"/>
      <c r="LH83" s="626"/>
      <c r="LI83" s="643"/>
      <c r="LK83" s="626"/>
      <c r="LL83" s="626"/>
      <c r="LM83" s="627"/>
      <c r="LN83" s="633"/>
      <c r="LO83" s="626"/>
      <c r="LP83" s="626"/>
      <c r="LQ83" s="626"/>
      <c r="LR83" s="626"/>
      <c r="LS83" s="626"/>
      <c r="LT83" s="626"/>
      <c r="LU83" s="633"/>
      <c r="LV83" s="626"/>
      <c r="LW83" s="626"/>
      <c r="LX83" s="626"/>
      <c r="LY83" s="626"/>
      <c r="LZ83" s="626"/>
      <c r="MA83" s="626"/>
      <c r="MB83" s="644"/>
      <c r="MC83" s="790"/>
      <c r="MD83" s="790"/>
      <c r="ME83" s="790"/>
      <c r="MF83" s="790"/>
      <c r="MG83" s="790"/>
      <c r="MH83" s="790"/>
      <c r="MI83" s="644"/>
      <c r="MJ83" s="643"/>
      <c r="MK83" s="643"/>
      <c r="ML83" s="643"/>
      <c r="MM83" s="643"/>
      <c r="MN83" s="643"/>
      <c r="MO83" s="643"/>
      <c r="MP83" s="644"/>
      <c r="MQ83" s="643"/>
      <c r="MR83" s="643"/>
      <c r="MS83" s="643"/>
      <c r="MT83" s="643"/>
    </row>
    <row r="84" spans="1:358" ht="22.8" customHeight="1" outlineLevel="1">
      <c r="A84" s="724">
        <v>1</v>
      </c>
      <c r="B84" s="725"/>
      <c r="C84" s="725"/>
      <c r="D84" s="725"/>
      <c r="E84" s="630"/>
      <c r="F84" s="631" t="s">
        <v>648</v>
      </c>
      <c r="G84" s="716">
        <f t="shared" si="4"/>
        <v>0</v>
      </c>
      <c r="H84" s="663"/>
      <c r="I84" s="643"/>
      <c r="J84" s="643"/>
      <c r="K84" s="643"/>
      <c r="L84" s="643"/>
      <c r="M84" s="643"/>
      <c r="N84" s="643"/>
      <c r="O84" s="643"/>
      <c r="P84" s="643"/>
      <c r="Q84" s="643"/>
      <c r="R84" s="643"/>
      <c r="S84" s="643"/>
      <c r="T84" s="643"/>
      <c r="U84" s="643"/>
      <c r="V84" s="643"/>
      <c r="W84" s="643"/>
      <c r="X84" s="643"/>
      <c r="Y84" s="643"/>
      <c r="Z84" s="643"/>
      <c r="AA84" s="643"/>
      <c r="AB84" s="643"/>
      <c r="AC84" s="643"/>
      <c r="AD84" s="643"/>
      <c r="AE84" s="643"/>
      <c r="AF84" s="643"/>
      <c r="AG84" s="643"/>
      <c r="AH84" s="643"/>
      <c r="AI84" s="643"/>
      <c r="AJ84" s="643"/>
      <c r="AK84" s="643"/>
      <c r="AL84" s="643"/>
      <c r="AM84" s="643"/>
      <c r="AN84" s="643"/>
      <c r="AO84" s="643"/>
      <c r="AP84" s="643"/>
      <c r="AQ84" s="643"/>
      <c r="AR84" s="643"/>
      <c r="AS84" s="643"/>
      <c r="AT84" s="643"/>
      <c r="AU84" s="643"/>
      <c r="AV84" s="643"/>
      <c r="AW84" s="643"/>
      <c r="AX84" s="643"/>
      <c r="AY84" s="643"/>
      <c r="AZ84" s="643"/>
      <c r="BA84" s="643"/>
      <c r="BB84" s="643"/>
      <c r="BC84" s="643"/>
      <c r="BD84" s="643"/>
      <c r="BE84" s="643"/>
      <c r="BF84" s="643"/>
      <c r="BG84" s="643"/>
      <c r="BH84" s="643"/>
      <c r="BI84" s="643"/>
      <c r="BJ84" s="643"/>
      <c r="BK84" s="643"/>
      <c r="BL84" s="643"/>
      <c r="BM84" s="643"/>
      <c r="BN84" s="643"/>
      <c r="BO84" s="643"/>
      <c r="BP84" s="643"/>
      <c r="BQ84" s="643"/>
      <c r="BR84" s="643"/>
      <c r="BS84" s="643"/>
      <c r="BT84" s="643"/>
      <c r="BU84" s="643"/>
      <c r="BV84" s="643"/>
      <c r="BW84" s="643"/>
      <c r="BX84" s="643"/>
      <c r="BY84" s="643"/>
      <c r="BZ84" s="643"/>
      <c r="CA84" s="643"/>
      <c r="CB84" s="643"/>
      <c r="CC84" s="643"/>
      <c r="CD84" s="643"/>
      <c r="CE84" s="643"/>
      <c r="CF84" s="643"/>
      <c r="CG84" s="643"/>
      <c r="CH84" s="643"/>
      <c r="CI84" s="643"/>
      <c r="CJ84" s="643"/>
      <c r="CK84" s="643"/>
      <c r="CL84" s="643"/>
      <c r="CM84" s="643"/>
      <c r="CN84" s="643"/>
      <c r="CO84" s="643"/>
      <c r="CP84" s="643"/>
      <c r="CQ84" s="643"/>
      <c r="CR84" s="643"/>
      <c r="CS84" s="643"/>
      <c r="CT84" s="643"/>
      <c r="CU84" s="643"/>
      <c r="CV84" s="643"/>
      <c r="CW84" s="643"/>
      <c r="CX84" s="644"/>
      <c r="CY84" s="643"/>
      <c r="CZ84" s="643"/>
      <c r="DA84" s="643"/>
      <c r="DB84" s="643"/>
      <c r="DC84" s="643"/>
      <c r="DD84" s="643"/>
      <c r="DE84" s="644"/>
      <c r="DF84" s="643"/>
      <c r="DG84" s="643"/>
      <c r="DH84" s="643"/>
      <c r="DI84" s="643"/>
      <c r="DJ84" s="643"/>
      <c r="DK84" s="643"/>
      <c r="DL84" s="644"/>
      <c r="DM84" s="643"/>
      <c r="DN84" s="643"/>
      <c r="DO84" s="643"/>
      <c r="DP84" s="643"/>
      <c r="DQ84" s="643"/>
      <c r="DR84" s="643"/>
      <c r="DS84" s="644"/>
      <c r="DT84" s="643"/>
      <c r="DU84" s="643"/>
      <c r="DV84" s="643"/>
      <c r="DW84" s="643"/>
      <c r="DX84" s="643"/>
      <c r="DY84" s="643"/>
      <c r="DZ84" s="644"/>
      <c r="EA84" s="643"/>
      <c r="EB84" s="643"/>
      <c r="EC84" s="643"/>
      <c r="ED84" s="643"/>
      <c r="EE84" s="643"/>
      <c r="EF84" s="643"/>
      <c r="EG84" s="644"/>
      <c r="EH84" s="643"/>
      <c r="EI84" s="643"/>
      <c r="EJ84" s="643"/>
      <c r="EK84" s="643"/>
      <c r="EL84" s="643"/>
      <c r="EM84" s="643"/>
      <c r="EN84" s="644"/>
      <c r="EO84" s="643"/>
      <c r="EP84" s="643"/>
      <c r="EQ84" s="643"/>
      <c r="ER84" s="643"/>
      <c r="ES84" s="643"/>
      <c r="ET84" s="643"/>
      <c r="EU84" s="644"/>
      <c r="EV84" s="643"/>
      <c r="EW84" s="643"/>
      <c r="EX84" s="643"/>
      <c r="EY84" s="643"/>
      <c r="EZ84" s="643"/>
      <c r="FA84" s="643"/>
      <c r="FB84" s="644"/>
      <c r="FC84" s="643"/>
      <c r="FD84" s="643"/>
      <c r="FE84" s="643"/>
      <c r="FF84" s="643"/>
      <c r="FG84" s="643"/>
      <c r="FH84" s="643"/>
      <c r="FI84" s="644"/>
      <c r="FJ84" s="643"/>
      <c r="FK84" s="643"/>
      <c r="FL84" s="643"/>
      <c r="FM84" s="643"/>
      <c r="FN84" s="643"/>
      <c r="FO84" s="643"/>
      <c r="FP84" s="644"/>
      <c r="FQ84" s="643"/>
      <c r="FR84" s="643"/>
      <c r="FS84" s="643"/>
      <c r="FT84" s="643"/>
      <c r="FU84" s="662"/>
      <c r="FV84" s="663"/>
      <c r="FW84" s="644"/>
      <c r="FX84" s="643"/>
      <c r="FY84" s="643"/>
      <c r="FZ84" s="643"/>
      <c r="GA84" s="643"/>
      <c r="GB84" s="643"/>
      <c r="GC84" s="643"/>
      <c r="GD84" s="644"/>
      <c r="GE84" s="643"/>
      <c r="GF84" s="643"/>
      <c r="GG84" s="643"/>
      <c r="GH84" s="643"/>
      <c r="GI84" s="643"/>
      <c r="GJ84" s="643"/>
      <c r="GK84" s="644"/>
      <c r="GL84" s="643"/>
      <c r="GM84" s="643"/>
      <c r="GN84" s="643"/>
      <c r="GO84" s="643"/>
      <c r="GP84" s="643"/>
      <c r="GQ84" s="643"/>
      <c r="GR84" s="644"/>
      <c r="GS84" s="643"/>
      <c r="GT84" s="643"/>
      <c r="GU84" s="643"/>
      <c r="GV84" s="643"/>
      <c r="GW84" s="643"/>
      <c r="GX84" s="643"/>
      <c r="GY84" s="726"/>
      <c r="GZ84" s="663"/>
      <c r="HA84" s="643"/>
      <c r="HB84" s="643"/>
      <c r="HC84" s="643"/>
      <c r="HD84" s="643"/>
      <c r="HE84" s="643"/>
      <c r="HF84" s="644"/>
      <c r="HG84" s="643"/>
      <c r="HH84" s="643"/>
      <c r="HI84" s="643"/>
      <c r="HJ84" s="643"/>
      <c r="HK84" s="643"/>
      <c r="HL84" s="643"/>
      <c r="HM84" s="644"/>
      <c r="HN84" s="643"/>
      <c r="HO84" s="643"/>
      <c r="HP84" s="643"/>
      <c r="HQ84" s="643"/>
      <c r="HR84" s="643"/>
      <c r="HS84" s="643"/>
      <c r="HT84" s="644"/>
      <c r="HU84" s="643"/>
      <c r="HV84" s="643"/>
      <c r="HW84" s="643"/>
      <c r="HX84" s="643"/>
      <c r="HY84" s="643"/>
      <c r="HZ84" s="643"/>
      <c r="IA84" s="644"/>
      <c r="IB84" s="643"/>
      <c r="IC84" s="643"/>
      <c r="ID84" s="727"/>
      <c r="IE84" s="728"/>
      <c r="IF84" s="729"/>
      <c r="IG84" s="729"/>
      <c r="IH84" s="644"/>
      <c r="II84" s="643"/>
      <c r="IJ84" s="643"/>
      <c r="IK84" s="643"/>
      <c r="IL84" s="643"/>
      <c r="IM84" s="643"/>
      <c r="IN84" s="643"/>
      <c r="IO84" s="644"/>
      <c r="IP84" s="643"/>
      <c r="IQ84" s="643"/>
      <c r="IR84" s="643"/>
      <c r="IS84" s="643"/>
      <c r="IT84" s="643"/>
      <c r="IU84" s="643"/>
      <c r="IV84" s="633"/>
      <c r="IW84" s="643"/>
      <c r="IX84" s="643"/>
      <c r="IY84" s="643"/>
      <c r="IZ84" s="643"/>
      <c r="JA84" s="643"/>
      <c r="JB84" s="643"/>
      <c r="JC84" s="644"/>
      <c r="JD84" s="643"/>
      <c r="JE84" s="643"/>
      <c r="JF84" s="643"/>
      <c r="JG84" s="643"/>
      <c r="JH84" s="643"/>
      <c r="JI84" s="626"/>
      <c r="JJ84" s="644"/>
      <c r="JK84" s="643"/>
      <c r="JL84" s="643"/>
      <c r="JM84" s="626"/>
      <c r="JN84" s="626"/>
      <c r="JO84" s="643"/>
      <c r="JP84" s="643"/>
      <c r="JQ84" s="644"/>
      <c r="JR84" s="643"/>
      <c r="JS84" s="643"/>
      <c r="JT84" s="643"/>
      <c r="JU84" s="643"/>
      <c r="JV84" s="643"/>
      <c r="JW84" s="643"/>
      <c r="JX84" s="644"/>
      <c r="JY84" s="643"/>
      <c r="JZ84" s="626"/>
      <c r="KA84" s="626"/>
      <c r="KB84" s="626"/>
      <c r="KC84" s="626"/>
      <c r="KD84" s="626"/>
      <c r="KE84" s="633"/>
      <c r="KF84" s="626"/>
      <c r="KG84" s="626"/>
      <c r="KH84" s="626"/>
      <c r="KI84" s="643"/>
      <c r="KJ84" s="643"/>
      <c r="KK84" s="730"/>
      <c r="KL84" s="644"/>
      <c r="KM84" s="643"/>
      <c r="KN84" s="643"/>
      <c r="KO84" s="643"/>
      <c r="KP84" s="643"/>
      <c r="KQ84" s="643"/>
      <c r="KR84" s="643"/>
      <c r="KS84" s="644"/>
      <c r="KT84" s="643"/>
      <c r="KU84" s="643"/>
      <c r="KV84" s="643"/>
      <c r="KW84" s="626"/>
      <c r="KX84" s="626"/>
      <c r="KY84" s="626"/>
      <c r="KZ84" s="633"/>
      <c r="LA84" s="626"/>
      <c r="LB84" s="626"/>
      <c r="LC84" s="626"/>
      <c r="LD84" s="643"/>
      <c r="LE84" s="643"/>
      <c r="LF84" s="643"/>
      <c r="LG84" s="644"/>
      <c r="LH84" s="626"/>
      <c r="LI84" s="643"/>
      <c r="LJ84" s="643"/>
      <c r="LK84" s="643"/>
      <c r="LL84" s="643"/>
      <c r="LM84" s="662"/>
      <c r="LN84" s="644"/>
      <c r="LO84" s="643"/>
      <c r="LP84" s="643"/>
      <c r="LQ84" s="643"/>
      <c r="LR84" s="643"/>
      <c r="LS84" s="643"/>
      <c r="LT84" s="643"/>
      <c r="LU84" s="644"/>
      <c r="LV84" s="643"/>
      <c r="LW84" s="643"/>
      <c r="LX84" s="643"/>
      <c r="LY84" s="643"/>
      <c r="LZ84" s="643"/>
      <c r="MA84" s="643"/>
      <c r="MB84" s="644"/>
      <c r="MC84" s="790"/>
      <c r="MD84" s="790"/>
      <c r="ME84" s="790"/>
      <c r="MF84" s="790"/>
      <c r="MG84" s="790"/>
      <c r="MH84" s="790"/>
      <c r="MI84" s="644"/>
      <c r="MJ84" s="643"/>
      <c r="MK84" s="643"/>
      <c r="ML84" s="643"/>
      <c r="MM84" s="643"/>
      <c r="MN84" s="643"/>
      <c r="MO84" s="643"/>
      <c r="MP84" s="644"/>
      <c r="MQ84" s="643"/>
      <c r="MR84" s="643"/>
      <c r="MS84" s="643"/>
      <c r="MT84" s="643"/>
    </row>
    <row r="85" spans="1:358" ht="22.8" customHeight="1" outlineLevel="1">
      <c r="A85" s="776">
        <v>1</v>
      </c>
      <c r="B85" s="776">
        <v>254</v>
      </c>
      <c r="C85" s="776">
        <v>33</v>
      </c>
      <c r="D85" s="725"/>
      <c r="E85" s="630" t="s">
        <v>649</v>
      </c>
      <c r="F85" s="631" t="s">
        <v>750</v>
      </c>
      <c r="G85" s="716">
        <f>SUM(H85:MT85)</f>
        <v>80</v>
      </c>
      <c r="H85" s="663"/>
      <c r="I85" s="643"/>
      <c r="J85" s="643"/>
      <c r="K85" s="643"/>
      <c r="L85" s="643"/>
      <c r="M85" s="643"/>
      <c r="N85" s="643"/>
      <c r="O85" s="643"/>
      <c r="P85" s="643"/>
      <c r="Q85" s="643"/>
      <c r="R85" s="643"/>
      <c r="S85" s="643"/>
      <c r="T85" s="643"/>
      <c r="U85" s="643"/>
      <c r="V85" s="643"/>
      <c r="W85" s="643"/>
      <c r="X85" s="643"/>
      <c r="Y85" s="643"/>
      <c r="Z85" s="643"/>
      <c r="AA85" s="643"/>
      <c r="AB85" s="643"/>
      <c r="AC85" s="643"/>
      <c r="AD85" s="643"/>
      <c r="AE85" s="643"/>
      <c r="AF85" s="643"/>
      <c r="AG85" s="643"/>
      <c r="AH85" s="643"/>
      <c r="AI85" s="643"/>
      <c r="AJ85" s="643"/>
      <c r="AK85" s="643"/>
      <c r="AL85" s="643"/>
      <c r="AM85" s="643"/>
      <c r="AN85" s="643"/>
      <c r="AO85" s="643"/>
      <c r="AP85" s="643"/>
      <c r="AQ85" s="643"/>
      <c r="AR85" s="643"/>
      <c r="AS85" s="643"/>
      <c r="AT85" s="643"/>
      <c r="AU85" s="643"/>
      <c r="AV85" s="643"/>
      <c r="AW85" s="643"/>
      <c r="AX85" s="643"/>
      <c r="AY85" s="643"/>
      <c r="AZ85" s="643"/>
      <c r="BA85" s="643"/>
      <c r="BB85" s="643"/>
      <c r="BC85" s="643"/>
      <c r="BD85" s="643"/>
      <c r="BE85" s="643"/>
      <c r="BF85" s="643"/>
      <c r="BG85" s="643"/>
      <c r="BH85" s="643"/>
      <c r="BI85" s="643"/>
      <c r="BJ85" s="643"/>
      <c r="BK85" s="643"/>
      <c r="BL85" s="643"/>
      <c r="BM85" s="643"/>
      <c r="BN85" s="643"/>
      <c r="BO85" s="643"/>
      <c r="BP85" s="643"/>
      <c r="BQ85" s="643"/>
      <c r="BR85" s="643"/>
      <c r="BS85" s="643"/>
      <c r="BT85" s="643"/>
      <c r="BU85" s="643"/>
      <c r="BV85" s="643"/>
      <c r="BW85" s="643"/>
      <c r="BX85" s="643"/>
      <c r="BY85" s="643"/>
      <c r="BZ85" s="643"/>
      <c r="CA85" s="643"/>
      <c r="CB85" s="643"/>
      <c r="CC85" s="643"/>
      <c r="CD85" s="643"/>
      <c r="CE85" s="643"/>
      <c r="CF85" s="643"/>
      <c r="CG85" s="643"/>
      <c r="CH85" s="643"/>
      <c r="CI85" s="643"/>
      <c r="CJ85" s="643"/>
      <c r="CK85" s="643"/>
      <c r="CL85" s="643"/>
      <c r="CM85" s="643"/>
      <c r="CN85" s="643"/>
      <c r="CO85" s="643"/>
      <c r="CP85" s="643"/>
      <c r="CQ85" s="643"/>
      <c r="CR85" s="643"/>
      <c r="CS85" s="643"/>
      <c r="CT85" s="643"/>
      <c r="CU85" s="643"/>
      <c r="CV85" s="643"/>
      <c r="CW85" s="643"/>
      <c r="CX85" s="644"/>
      <c r="CY85" s="643"/>
      <c r="CZ85" s="643"/>
      <c r="DA85" s="643"/>
      <c r="DB85" s="643"/>
      <c r="DC85" s="643"/>
      <c r="DD85" s="643"/>
      <c r="DE85" s="644"/>
      <c r="DF85" s="643"/>
      <c r="DG85" s="643"/>
      <c r="DH85" s="643"/>
      <c r="DI85" s="643"/>
      <c r="DJ85" s="643"/>
      <c r="DK85" s="643"/>
      <c r="DL85" s="644"/>
      <c r="DM85" s="643"/>
      <c r="DN85" s="643"/>
      <c r="DO85" s="643"/>
      <c r="DP85" s="643"/>
      <c r="DQ85" s="643"/>
      <c r="DR85" s="643"/>
      <c r="DS85" s="644"/>
      <c r="DT85" s="643"/>
      <c r="DU85" s="643"/>
      <c r="DV85" s="643"/>
      <c r="DW85" s="643"/>
      <c r="DX85" s="643"/>
      <c r="DY85" s="643"/>
      <c r="DZ85" s="644"/>
      <c r="EA85" s="643"/>
      <c r="EB85" s="643"/>
      <c r="EC85" s="643"/>
      <c r="ED85" s="643"/>
      <c r="EE85" s="643"/>
      <c r="EF85" s="643"/>
      <c r="EG85" s="644"/>
      <c r="EH85" s="643"/>
      <c r="EI85" s="643"/>
      <c r="EJ85" s="643"/>
      <c r="EK85" s="643"/>
      <c r="EL85" s="643"/>
      <c r="EM85" s="643"/>
      <c r="EN85" s="644"/>
      <c r="EO85" s="643"/>
      <c r="EP85" s="643"/>
      <c r="EQ85" s="643"/>
      <c r="ER85" s="643"/>
      <c r="ES85" s="643"/>
      <c r="ET85" s="643"/>
      <c r="EU85" s="644"/>
      <c r="EV85" s="643"/>
      <c r="EW85" s="643"/>
      <c r="EX85" s="643"/>
      <c r="EY85" s="643"/>
      <c r="EZ85" s="643"/>
      <c r="FA85" s="643"/>
      <c r="FB85" s="644"/>
      <c r="FC85" s="643"/>
      <c r="FD85" s="643"/>
      <c r="FE85" s="643"/>
      <c r="FF85" s="643"/>
      <c r="FG85" s="643"/>
      <c r="FH85" s="643"/>
      <c r="FI85" s="644"/>
      <c r="FJ85" s="643"/>
      <c r="FK85" s="643"/>
      <c r="FL85" s="643"/>
      <c r="FM85" s="643"/>
      <c r="FN85" s="643"/>
      <c r="FO85" s="643"/>
      <c r="FP85" s="644"/>
      <c r="FQ85" s="643"/>
      <c r="FR85" s="643"/>
      <c r="FS85" s="643"/>
      <c r="FT85" s="643"/>
      <c r="FU85" s="662"/>
      <c r="FV85" s="663"/>
      <c r="FW85" s="644"/>
      <c r="FX85" s="643"/>
      <c r="FY85" s="643"/>
      <c r="FZ85" s="643"/>
      <c r="GA85" s="643"/>
      <c r="GB85" s="643"/>
      <c r="GC85" s="643"/>
      <c r="GD85" s="644"/>
      <c r="GE85" s="643"/>
      <c r="GF85" s="643"/>
      <c r="GG85" s="643"/>
      <c r="GH85" s="643"/>
      <c r="GI85" s="643"/>
      <c r="GJ85" s="643"/>
      <c r="GK85" s="644"/>
      <c r="GL85" s="643"/>
      <c r="GM85" s="643"/>
      <c r="GN85" s="643"/>
      <c r="GO85" s="643"/>
      <c r="GP85" s="643"/>
      <c r="GQ85" s="643"/>
      <c r="GR85" s="644"/>
      <c r="GS85" s="643"/>
      <c r="GT85" s="643"/>
      <c r="GU85" s="643"/>
      <c r="GV85" s="643"/>
      <c r="GW85" s="643"/>
      <c r="GX85" s="643"/>
      <c r="GY85" s="726"/>
      <c r="GZ85" s="663"/>
      <c r="HA85" s="643"/>
      <c r="HB85" s="643"/>
      <c r="HC85" s="643"/>
      <c r="HD85" s="643"/>
      <c r="HE85" s="643"/>
      <c r="HF85" s="644"/>
      <c r="HG85" s="643"/>
      <c r="HH85" s="643"/>
      <c r="HI85" s="643"/>
      <c r="HJ85" s="643"/>
      <c r="HK85" s="643"/>
      <c r="HL85" s="643"/>
      <c r="HM85" s="644"/>
      <c r="HN85" s="643"/>
      <c r="HO85" s="643"/>
      <c r="HP85" s="643"/>
      <c r="HQ85" s="643"/>
      <c r="HR85" s="643"/>
      <c r="HS85" s="643"/>
      <c r="HT85" s="644"/>
      <c r="HU85" s="643"/>
      <c r="HV85" s="643"/>
      <c r="HW85" s="643"/>
      <c r="HX85" s="643"/>
      <c r="HY85" s="643"/>
      <c r="HZ85" s="643"/>
      <c r="IA85" s="644"/>
      <c r="IB85" s="643"/>
      <c r="IC85" s="643"/>
      <c r="ID85" s="653"/>
      <c r="IE85" s="654"/>
      <c r="IF85" s="655"/>
      <c r="IG85" s="655"/>
      <c r="IH85" s="644"/>
      <c r="II85" s="643"/>
      <c r="IJ85" s="643"/>
      <c r="IK85" s="643"/>
      <c r="IL85" s="643"/>
      <c r="IM85" s="643"/>
      <c r="IN85" s="643"/>
      <c r="IO85" s="644"/>
      <c r="IP85" s="643"/>
      <c r="IQ85" s="643"/>
      <c r="IR85" s="643"/>
      <c r="IS85" s="643"/>
      <c r="IT85" s="643"/>
      <c r="IU85" s="643"/>
      <c r="IV85" s="633"/>
      <c r="IW85" s="643"/>
      <c r="IX85" s="643"/>
      <c r="IY85" s="643"/>
      <c r="IZ85" s="643"/>
      <c r="JA85" s="643"/>
      <c r="JB85" s="643"/>
      <c r="JC85" s="644"/>
      <c r="JD85" s="643"/>
      <c r="JE85" s="643"/>
      <c r="JF85" s="643"/>
      <c r="JG85" s="643"/>
      <c r="JH85" s="643"/>
      <c r="JI85" s="626"/>
      <c r="JJ85" s="644"/>
      <c r="JK85" s="643"/>
      <c r="JL85" s="643"/>
      <c r="JM85" s="626"/>
      <c r="JN85" s="626"/>
      <c r="JO85" s="643"/>
      <c r="JP85" s="643"/>
      <c r="JQ85" s="644"/>
      <c r="JR85" s="643"/>
      <c r="JS85" s="643"/>
      <c r="JT85" s="643"/>
      <c r="JU85" s="643"/>
      <c r="JV85" s="643"/>
      <c r="JW85" s="643"/>
      <c r="JX85" s="644"/>
      <c r="JY85" s="643"/>
      <c r="JZ85" s="643"/>
      <c r="KA85" s="643"/>
      <c r="KB85" s="643"/>
      <c r="KC85" s="643"/>
      <c r="KD85" s="643"/>
      <c r="KE85" s="644"/>
      <c r="KF85" s="643"/>
      <c r="KG85" s="643"/>
      <c r="KH85" s="643"/>
      <c r="KI85" s="643"/>
      <c r="KJ85" s="643"/>
      <c r="KK85" s="730"/>
      <c r="KL85" s="644"/>
      <c r="KM85" s="643"/>
      <c r="KN85" s="643"/>
      <c r="KO85" s="643"/>
      <c r="KP85" s="626"/>
      <c r="KQ85" s="626"/>
      <c r="KR85" s="626">
        <v>20</v>
      </c>
      <c r="KS85" s="644"/>
      <c r="KT85" s="643">
        <v>30</v>
      </c>
      <c r="KU85" s="626">
        <v>30</v>
      </c>
      <c r="KV85" s="626"/>
      <c r="KW85" s="626"/>
      <c r="KX85" s="626"/>
      <c r="KY85" s="626"/>
      <c r="KZ85" s="633"/>
      <c r="LA85" s="626"/>
      <c r="LB85" s="626"/>
      <c r="LC85" s="626"/>
      <c r="LD85" s="643"/>
      <c r="LE85" s="643"/>
      <c r="LF85" s="643"/>
      <c r="LG85" s="644"/>
      <c r="LH85" s="626"/>
      <c r="LI85" s="643"/>
      <c r="LJ85" s="643"/>
      <c r="LK85" s="643"/>
      <c r="LL85" s="643"/>
      <c r="LM85" s="662"/>
      <c r="LN85" s="633"/>
      <c r="LO85" s="626"/>
      <c r="LP85" s="626"/>
      <c r="LQ85" s="626"/>
      <c r="LR85" s="626"/>
      <c r="LS85" s="626"/>
      <c r="LT85" s="626"/>
      <c r="LU85" s="633"/>
      <c r="LV85" s="626"/>
      <c r="LW85" s="626"/>
      <c r="LX85" s="626"/>
      <c r="LY85" s="626"/>
      <c r="LZ85" s="626"/>
      <c r="MA85" s="626"/>
      <c r="MB85" s="644"/>
      <c r="MC85" s="790"/>
      <c r="MD85" s="790"/>
      <c r="ME85" s="790"/>
      <c r="MF85" s="790"/>
      <c r="MG85" s="790"/>
      <c r="MH85" s="790"/>
      <c r="MI85" s="644"/>
      <c r="MJ85" s="643"/>
      <c r="MK85" s="643"/>
      <c r="ML85" s="643"/>
      <c r="MM85" s="643"/>
      <c r="MN85" s="643"/>
      <c r="MO85" s="643"/>
      <c r="MP85" s="644"/>
      <c r="MQ85" s="643"/>
      <c r="MR85" s="643"/>
      <c r="MS85" s="643"/>
      <c r="MT85" s="643"/>
    </row>
    <row r="86" spans="1:358" ht="22.8" customHeight="1" outlineLevel="1">
      <c r="A86" s="724">
        <v>1</v>
      </c>
      <c r="B86" s="725"/>
      <c r="C86" s="725"/>
      <c r="D86" s="725"/>
      <c r="E86" s="630"/>
      <c r="F86" s="631" t="s">
        <v>648</v>
      </c>
      <c r="G86" s="716">
        <f t="shared" ref="G86:G90" si="6">SUM(H86:LP86)</f>
        <v>0</v>
      </c>
      <c r="H86" s="66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43"/>
      <c r="AB86" s="643"/>
      <c r="AC86" s="643"/>
      <c r="AD86" s="643"/>
      <c r="AE86" s="643"/>
      <c r="AF86" s="643"/>
      <c r="AG86" s="643"/>
      <c r="AH86" s="643"/>
      <c r="AI86" s="643"/>
      <c r="AJ86" s="643"/>
      <c r="AK86" s="643"/>
      <c r="AL86" s="643"/>
      <c r="AM86" s="643"/>
      <c r="AN86" s="643"/>
      <c r="AO86" s="643"/>
      <c r="AP86" s="643"/>
      <c r="AQ86" s="643"/>
      <c r="AR86" s="643"/>
      <c r="AS86" s="643"/>
      <c r="AT86" s="643"/>
      <c r="AU86" s="643"/>
      <c r="AV86" s="643"/>
      <c r="AW86" s="643"/>
      <c r="AX86" s="643"/>
      <c r="AY86" s="643"/>
      <c r="AZ86" s="643"/>
      <c r="BA86" s="643"/>
      <c r="BB86" s="643"/>
      <c r="BC86" s="643"/>
      <c r="BD86" s="643"/>
      <c r="BE86" s="643"/>
      <c r="BF86" s="643"/>
      <c r="BG86" s="643"/>
      <c r="BH86" s="643"/>
      <c r="BI86" s="643"/>
      <c r="BJ86" s="643"/>
      <c r="BK86" s="643"/>
      <c r="BL86" s="643"/>
      <c r="BM86" s="643"/>
      <c r="BN86" s="643"/>
      <c r="BO86" s="643"/>
      <c r="BP86" s="643"/>
      <c r="BQ86" s="643"/>
      <c r="BR86" s="643"/>
      <c r="BS86" s="643"/>
      <c r="BT86" s="643"/>
      <c r="BU86" s="643"/>
      <c r="BV86" s="643"/>
      <c r="BW86" s="643"/>
      <c r="BX86" s="643"/>
      <c r="BY86" s="643"/>
      <c r="BZ86" s="643"/>
      <c r="CA86" s="643"/>
      <c r="CB86" s="643"/>
      <c r="CC86" s="643"/>
      <c r="CD86" s="643"/>
      <c r="CE86" s="643"/>
      <c r="CF86" s="643"/>
      <c r="CG86" s="643"/>
      <c r="CH86" s="643"/>
      <c r="CI86" s="643"/>
      <c r="CJ86" s="643"/>
      <c r="CK86" s="643"/>
      <c r="CL86" s="643"/>
      <c r="CM86" s="643"/>
      <c r="CN86" s="643"/>
      <c r="CO86" s="643"/>
      <c r="CP86" s="643"/>
      <c r="CQ86" s="643"/>
      <c r="CR86" s="643"/>
      <c r="CS86" s="643"/>
      <c r="CT86" s="643"/>
      <c r="CU86" s="643"/>
      <c r="CV86" s="643"/>
      <c r="CW86" s="643"/>
      <c r="CX86" s="644"/>
      <c r="CY86" s="643"/>
      <c r="CZ86" s="643"/>
      <c r="DA86" s="643"/>
      <c r="DB86" s="643"/>
      <c r="DC86" s="643"/>
      <c r="DD86" s="643"/>
      <c r="DE86" s="644"/>
      <c r="DF86" s="643"/>
      <c r="DG86" s="643"/>
      <c r="DH86" s="643"/>
      <c r="DI86" s="643"/>
      <c r="DJ86" s="643"/>
      <c r="DK86" s="643"/>
      <c r="DL86" s="644"/>
      <c r="DM86" s="643"/>
      <c r="DN86" s="643"/>
      <c r="DO86" s="643"/>
      <c r="DP86" s="643"/>
      <c r="DQ86" s="643"/>
      <c r="DR86" s="643"/>
      <c r="DS86" s="644"/>
      <c r="DT86" s="643"/>
      <c r="DU86" s="643"/>
      <c r="DV86" s="643"/>
      <c r="DW86" s="643"/>
      <c r="DX86" s="643"/>
      <c r="DY86" s="643"/>
      <c r="DZ86" s="644"/>
      <c r="EA86" s="643"/>
      <c r="EB86" s="643"/>
      <c r="EC86" s="643"/>
      <c r="ED86" s="643"/>
      <c r="EE86" s="643"/>
      <c r="EF86" s="643"/>
      <c r="EG86" s="644"/>
      <c r="EH86" s="643"/>
      <c r="EI86" s="643"/>
      <c r="EJ86" s="643"/>
      <c r="EK86" s="643"/>
      <c r="EL86" s="643"/>
      <c r="EM86" s="643"/>
      <c r="EN86" s="644"/>
      <c r="EO86" s="643"/>
      <c r="EP86" s="643"/>
      <c r="EQ86" s="643"/>
      <c r="ER86" s="643"/>
      <c r="ES86" s="643"/>
      <c r="ET86" s="643"/>
      <c r="EU86" s="644"/>
      <c r="EV86" s="643"/>
      <c r="EW86" s="643"/>
      <c r="EX86" s="643"/>
      <c r="EY86" s="643"/>
      <c r="EZ86" s="643"/>
      <c r="FA86" s="643"/>
      <c r="FB86" s="644"/>
      <c r="FC86" s="643"/>
      <c r="FD86" s="643"/>
      <c r="FE86" s="643"/>
      <c r="FF86" s="643"/>
      <c r="FG86" s="643"/>
      <c r="FH86" s="643"/>
      <c r="FI86" s="644"/>
      <c r="FJ86" s="643"/>
      <c r="FK86" s="643"/>
      <c r="FL86" s="643"/>
      <c r="FM86" s="643"/>
      <c r="FN86" s="643"/>
      <c r="FO86" s="643"/>
      <c r="FP86" s="644"/>
      <c r="FQ86" s="643"/>
      <c r="FR86" s="643"/>
      <c r="FS86" s="643"/>
      <c r="FT86" s="643"/>
      <c r="FU86" s="662"/>
      <c r="FV86" s="663"/>
      <c r="FW86" s="644"/>
      <c r="FX86" s="643"/>
      <c r="FY86" s="643"/>
      <c r="FZ86" s="643"/>
      <c r="GA86" s="643"/>
      <c r="GB86" s="643"/>
      <c r="GC86" s="643"/>
      <c r="GD86" s="644"/>
      <c r="GE86" s="643"/>
      <c r="GF86" s="643"/>
      <c r="GG86" s="643"/>
      <c r="GH86" s="643"/>
      <c r="GI86" s="643"/>
      <c r="GJ86" s="643"/>
      <c r="GK86" s="644"/>
      <c r="GL86" s="643"/>
      <c r="GM86" s="643"/>
      <c r="GN86" s="643"/>
      <c r="GO86" s="643"/>
      <c r="GP86" s="643"/>
      <c r="GQ86" s="643"/>
      <c r="GR86" s="644"/>
      <c r="GS86" s="643"/>
      <c r="GT86" s="643"/>
      <c r="GU86" s="643"/>
      <c r="GV86" s="643"/>
      <c r="GW86" s="643"/>
      <c r="GX86" s="643"/>
      <c r="GY86" s="726"/>
      <c r="GZ86" s="663"/>
      <c r="HA86" s="643"/>
      <c r="HB86" s="643"/>
      <c r="HC86" s="643"/>
      <c r="HD86" s="643"/>
      <c r="HE86" s="643"/>
      <c r="HF86" s="644"/>
      <c r="HG86" s="643"/>
      <c r="HH86" s="643"/>
      <c r="HI86" s="643"/>
      <c r="HJ86" s="643"/>
      <c r="HK86" s="643"/>
      <c r="HL86" s="643"/>
      <c r="HM86" s="644"/>
      <c r="HN86" s="643"/>
      <c r="HO86" s="643"/>
      <c r="HP86" s="643"/>
      <c r="HQ86" s="643"/>
      <c r="HR86" s="643"/>
      <c r="HS86" s="643"/>
      <c r="HT86" s="644"/>
      <c r="HU86" s="643"/>
      <c r="HV86" s="643"/>
      <c r="HW86" s="643"/>
      <c r="HX86" s="643"/>
      <c r="HY86" s="643"/>
      <c r="HZ86" s="643"/>
      <c r="IA86" s="644"/>
      <c r="IB86" s="643"/>
      <c r="IC86" s="643"/>
      <c r="ID86" s="727"/>
      <c r="IE86" s="728"/>
      <c r="IF86" s="729"/>
      <c r="IG86" s="729"/>
      <c r="IH86" s="644"/>
      <c r="II86" s="643"/>
      <c r="IJ86" s="643"/>
      <c r="IK86" s="643"/>
      <c r="IL86" s="643"/>
      <c r="IM86" s="643"/>
      <c r="IN86" s="643"/>
      <c r="IO86" s="644"/>
      <c r="IP86" s="643"/>
      <c r="IQ86" s="643"/>
      <c r="IR86" s="643"/>
      <c r="IS86" s="643"/>
      <c r="IT86" s="643"/>
      <c r="IU86" s="643"/>
      <c r="IV86" s="633"/>
      <c r="IW86" s="643"/>
      <c r="IX86" s="643"/>
      <c r="IY86" s="643"/>
      <c r="IZ86" s="643"/>
      <c r="JA86" s="643"/>
      <c r="JB86" s="643"/>
      <c r="JC86" s="644"/>
      <c r="JD86" s="643"/>
      <c r="JE86" s="643"/>
      <c r="JF86" s="643"/>
      <c r="JG86" s="643"/>
      <c r="JH86" s="643"/>
      <c r="JI86" s="626"/>
      <c r="JJ86" s="644"/>
      <c r="JK86" s="643"/>
      <c r="JL86" s="643"/>
      <c r="JM86" s="626"/>
      <c r="JN86" s="626"/>
      <c r="JO86" s="643"/>
      <c r="JP86" s="643"/>
      <c r="JQ86" s="644"/>
      <c r="JR86" s="643"/>
      <c r="JS86" s="643"/>
      <c r="JT86" s="643"/>
      <c r="JU86" s="643"/>
      <c r="JV86" s="643"/>
      <c r="JW86" s="643"/>
      <c r="JX86" s="644"/>
      <c r="JY86" s="643"/>
      <c r="JZ86" s="643"/>
      <c r="KA86" s="643"/>
      <c r="KB86" s="643"/>
      <c r="KC86" s="643"/>
      <c r="KD86" s="643"/>
      <c r="KE86" s="644"/>
      <c r="KF86" s="643"/>
      <c r="KG86" s="643"/>
      <c r="KH86" s="643"/>
      <c r="KI86" s="643"/>
      <c r="KJ86" s="643"/>
      <c r="KK86" s="730"/>
      <c r="KL86" s="644"/>
      <c r="KM86" s="643"/>
      <c r="KN86" s="643"/>
      <c r="KO86" s="643"/>
      <c r="KP86" s="643"/>
      <c r="KQ86" s="643"/>
      <c r="KR86" s="643"/>
      <c r="KS86" s="644"/>
      <c r="KT86" s="643"/>
      <c r="KU86" s="643"/>
      <c r="KV86" s="643"/>
      <c r="KW86" s="626"/>
      <c r="KX86" s="643"/>
      <c r="KY86" s="643"/>
      <c r="KZ86" s="644"/>
      <c r="LA86" s="643"/>
      <c r="LB86" s="626"/>
      <c r="LC86" s="626"/>
      <c r="LD86" s="643"/>
      <c r="LE86" s="643"/>
      <c r="LF86" s="643"/>
      <c r="LG86" s="644"/>
      <c r="LH86" s="626"/>
      <c r="LI86" s="643"/>
      <c r="LJ86" s="643"/>
      <c r="LK86" s="643"/>
      <c r="LL86" s="643"/>
      <c r="LM86" s="662"/>
      <c r="LN86" s="633"/>
      <c r="LO86" s="626"/>
      <c r="LP86" s="643"/>
      <c r="LQ86" s="626"/>
      <c r="LR86" s="643"/>
      <c r="LS86" s="643"/>
      <c r="LT86" s="643"/>
      <c r="LU86" s="644"/>
      <c r="LV86" s="643"/>
      <c r="LW86" s="643"/>
      <c r="LX86" s="643"/>
      <c r="LY86" s="643"/>
      <c r="LZ86" s="643"/>
      <c r="MA86" s="643"/>
      <c r="MB86" s="644"/>
      <c r="MC86" s="790"/>
      <c r="MD86" s="790"/>
      <c r="ME86" s="790"/>
      <c r="MF86" s="790"/>
      <c r="MG86" s="790"/>
      <c r="MH86" s="790"/>
      <c r="MI86" s="644"/>
      <c r="MJ86" s="643"/>
      <c r="MK86" s="643"/>
      <c r="ML86" s="643"/>
      <c r="MM86" s="643"/>
      <c r="MN86" s="643"/>
      <c r="MO86" s="643"/>
      <c r="MP86" s="644"/>
      <c r="MQ86" s="643"/>
      <c r="MR86" s="643"/>
      <c r="MS86" s="643"/>
      <c r="MT86" s="643"/>
    </row>
    <row r="87" spans="1:358" ht="22.8" customHeight="1" outlineLevel="1">
      <c r="A87" s="776">
        <v>1</v>
      </c>
      <c r="B87" s="776">
        <v>255</v>
      </c>
      <c r="C87" s="776">
        <v>33</v>
      </c>
      <c r="D87" s="725"/>
      <c r="E87" s="630" t="s">
        <v>649</v>
      </c>
      <c r="F87" s="631" t="s">
        <v>751</v>
      </c>
      <c r="G87" s="716">
        <f>SUM(H87:MT87)</f>
        <v>49</v>
      </c>
      <c r="H87" s="66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43"/>
      <c r="AB87" s="643"/>
      <c r="AC87" s="643"/>
      <c r="AD87" s="643"/>
      <c r="AE87" s="643"/>
      <c r="AF87" s="643"/>
      <c r="AG87" s="643"/>
      <c r="AH87" s="643"/>
      <c r="AI87" s="643"/>
      <c r="AJ87" s="643"/>
      <c r="AK87" s="643"/>
      <c r="AL87" s="643"/>
      <c r="AM87" s="643"/>
      <c r="AN87" s="643"/>
      <c r="AO87" s="643"/>
      <c r="AP87" s="643"/>
      <c r="AQ87" s="643"/>
      <c r="AR87" s="643"/>
      <c r="AS87" s="643"/>
      <c r="AT87" s="643"/>
      <c r="AU87" s="643"/>
      <c r="AV87" s="643"/>
      <c r="AW87" s="643"/>
      <c r="AX87" s="643"/>
      <c r="AY87" s="643"/>
      <c r="AZ87" s="643"/>
      <c r="BA87" s="643"/>
      <c r="BB87" s="643"/>
      <c r="BC87" s="643"/>
      <c r="BD87" s="643"/>
      <c r="BE87" s="643"/>
      <c r="BF87" s="643"/>
      <c r="BG87" s="643"/>
      <c r="BH87" s="643"/>
      <c r="BI87" s="643"/>
      <c r="BJ87" s="643"/>
      <c r="BK87" s="643"/>
      <c r="BL87" s="643"/>
      <c r="BM87" s="643"/>
      <c r="BN87" s="643"/>
      <c r="BO87" s="643"/>
      <c r="BP87" s="643"/>
      <c r="BQ87" s="643"/>
      <c r="BR87" s="643"/>
      <c r="BS87" s="643"/>
      <c r="BT87" s="643"/>
      <c r="BU87" s="643"/>
      <c r="BV87" s="643"/>
      <c r="BW87" s="643"/>
      <c r="BX87" s="643"/>
      <c r="BY87" s="643"/>
      <c r="BZ87" s="643"/>
      <c r="CA87" s="643"/>
      <c r="CB87" s="643"/>
      <c r="CC87" s="643"/>
      <c r="CD87" s="643"/>
      <c r="CE87" s="643"/>
      <c r="CF87" s="643"/>
      <c r="CG87" s="643"/>
      <c r="CH87" s="643"/>
      <c r="CI87" s="643"/>
      <c r="CJ87" s="643"/>
      <c r="CK87" s="643"/>
      <c r="CL87" s="643"/>
      <c r="CM87" s="643"/>
      <c r="CN87" s="643"/>
      <c r="CO87" s="643"/>
      <c r="CP87" s="643"/>
      <c r="CQ87" s="643"/>
      <c r="CR87" s="643"/>
      <c r="CS87" s="643"/>
      <c r="CT87" s="643"/>
      <c r="CU87" s="643"/>
      <c r="CV87" s="643"/>
      <c r="CW87" s="643"/>
      <c r="CX87" s="644"/>
      <c r="CY87" s="643"/>
      <c r="CZ87" s="643"/>
      <c r="DA87" s="643"/>
      <c r="DB87" s="643"/>
      <c r="DC87" s="643"/>
      <c r="DD87" s="643"/>
      <c r="DE87" s="644"/>
      <c r="DF87" s="643"/>
      <c r="DG87" s="643"/>
      <c r="DH87" s="643"/>
      <c r="DI87" s="643"/>
      <c r="DJ87" s="643"/>
      <c r="DK87" s="643"/>
      <c r="DL87" s="644"/>
      <c r="DM87" s="643"/>
      <c r="DN87" s="643"/>
      <c r="DO87" s="643"/>
      <c r="DP87" s="643"/>
      <c r="DQ87" s="643"/>
      <c r="DR87" s="643"/>
      <c r="DS87" s="644"/>
      <c r="DT87" s="643"/>
      <c r="DU87" s="643"/>
      <c r="DV87" s="643"/>
      <c r="DW87" s="643"/>
      <c r="DX87" s="643"/>
      <c r="DY87" s="643"/>
      <c r="DZ87" s="644"/>
      <c r="EA87" s="643"/>
      <c r="EB87" s="643"/>
      <c r="EC87" s="643"/>
      <c r="ED87" s="643"/>
      <c r="EE87" s="643"/>
      <c r="EF87" s="643"/>
      <c r="EG87" s="644"/>
      <c r="EH87" s="643"/>
      <c r="EI87" s="643"/>
      <c r="EJ87" s="643"/>
      <c r="EK87" s="643"/>
      <c r="EL87" s="643"/>
      <c r="EM87" s="643"/>
      <c r="EN87" s="644"/>
      <c r="EO87" s="643"/>
      <c r="EP87" s="643"/>
      <c r="EQ87" s="643"/>
      <c r="ER87" s="643"/>
      <c r="ES87" s="643"/>
      <c r="ET87" s="643"/>
      <c r="EU87" s="644"/>
      <c r="EV87" s="643"/>
      <c r="EW87" s="643"/>
      <c r="EX87" s="643"/>
      <c r="EY87" s="643"/>
      <c r="EZ87" s="643"/>
      <c r="FA87" s="643"/>
      <c r="FB87" s="644"/>
      <c r="FC87" s="643"/>
      <c r="FD87" s="643"/>
      <c r="FE87" s="643"/>
      <c r="FF87" s="643"/>
      <c r="FG87" s="643"/>
      <c r="FH87" s="643"/>
      <c r="FI87" s="644"/>
      <c r="FJ87" s="643"/>
      <c r="FK87" s="643"/>
      <c r="FL87" s="643"/>
      <c r="FM87" s="643"/>
      <c r="FN87" s="643"/>
      <c r="FO87" s="643"/>
      <c r="FP87" s="644"/>
      <c r="FQ87" s="643"/>
      <c r="FR87" s="643"/>
      <c r="FS87" s="643"/>
      <c r="FT87" s="643"/>
      <c r="FU87" s="662"/>
      <c r="FV87" s="663"/>
      <c r="FW87" s="644"/>
      <c r="FX87" s="643"/>
      <c r="FY87" s="643"/>
      <c r="FZ87" s="643"/>
      <c r="GA87" s="643"/>
      <c r="GB87" s="643"/>
      <c r="GC87" s="643"/>
      <c r="GD87" s="644"/>
      <c r="GE87" s="643"/>
      <c r="GF87" s="643"/>
      <c r="GG87" s="643"/>
      <c r="GH87" s="643"/>
      <c r="GI87" s="643"/>
      <c r="GJ87" s="643"/>
      <c r="GK87" s="644"/>
      <c r="GL87" s="643"/>
      <c r="GM87" s="643"/>
      <c r="GN87" s="643"/>
      <c r="GO87" s="643"/>
      <c r="GP87" s="643"/>
      <c r="GQ87" s="643"/>
      <c r="GR87" s="644"/>
      <c r="GS87" s="643"/>
      <c r="GT87" s="643"/>
      <c r="GU87" s="643"/>
      <c r="GV87" s="643"/>
      <c r="GW87" s="643"/>
      <c r="GX87" s="643"/>
      <c r="GY87" s="726"/>
      <c r="GZ87" s="663"/>
      <c r="HA87" s="643"/>
      <c r="HB87" s="643"/>
      <c r="HC87" s="643"/>
      <c r="HD87" s="643"/>
      <c r="HE87" s="643"/>
      <c r="HF87" s="644"/>
      <c r="HG87" s="643"/>
      <c r="HH87" s="643"/>
      <c r="HI87" s="643"/>
      <c r="HJ87" s="643"/>
      <c r="HK87" s="643"/>
      <c r="HL87" s="643"/>
      <c r="HM87" s="644"/>
      <c r="HN87" s="643"/>
      <c r="HO87" s="643"/>
      <c r="HP87" s="643"/>
      <c r="HQ87" s="643"/>
      <c r="HR87" s="643"/>
      <c r="HS87" s="643"/>
      <c r="HT87" s="644"/>
      <c r="HU87" s="643"/>
      <c r="HV87" s="643"/>
      <c r="HW87" s="643"/>
      <c r="HX87" s="643"/>
      <c r="HY87" s="643"/>
      <c r="HZ87" s="643"/>
      <c r="IA87" s="644"/>
      <c r="IB87" s="643"/>
      <c r="IC87" s="643"/>
      <c r="ID87" s="653"/>
      <c r="IE87" s="654"/>
      <c r="IF87" s="655"/>
      <c r="IG87" s="655"/>
      <c r="IH87" s="644"/>
      <c r="II87" s="643"/>
      <c r="IJ87" s="643"/>
      <c r="IK87" s="643"/>
      <c r="IL87" s="643"/>
      <c r="IM87" s="643"/>
      <c r="IN87" s="643"/>
      <c r="IO87" s="644"/>
      <c r="IP87" s="643"/>
      <c r="IQ87" s="643"/>
      <c r="IR87" s="643"/>
      <c r="IS87" s="643"/>
      <c r="IT87" s="643"/>
      <c r="IU87" s="643"/>
      <c r="IV87" s="633"/>
      <c r="IW87" s="643"/>
      <c r="IX87" s="643"/>
      <c r="IY87" s="643"/>
      <c r="IZ87" s="643"/>
      <c r="JA87" s="643"/>
      <c r="JB87" s="643"/>
      <c r="JC87" s="644"/>
      <c r="JD87" s="643"/>
      <c r="JE87" s="643"/>
      <c r="JF87" s="643"/>
      <c r="JG87" s="643"/>
      <c r="JH87" s="643"/>
      <c r="JI87" s="626"/>
      <c r="JJ87" s="644"/>
      <c r="JK87" s="643"/>
      <c r="JL87" s="643"/>
      <c r="JM87" s="626"/>
      <c r="JN87" s="626"/>
      <c r="JO87" s="643"/>
      <c r="JP87" s="643"/>
      <c r="JQ87" s="644"/>
      <c r="JR87" s="643"/>
      <c r="JS87" s="643"/>
      <c r="JT87" s="643"/>
      <c r="JU87" s="643"/>
      <c r="JV87" s="643"/>
      <c r="JW87" s="643"/>
      <c r="JX87" s="644"/>
      <c r="JY87" s="643"/>
      <c r="JZ87" s="643"/>
      <c r="KA87" s="643"/>
      <c r="KB87" s="643"/>
      <c r="KC87" s="643"/>
      <c r="KD87" s="643"/>
      <c r="KE87" s="644"/>
      <c r="KF87" s="643"/>
      <c r="KG87" s="643"/>
      <c r="KH87" s="643"/>
      <c r="KI87" s="643"/>
      <c r="KJ87" s="643"/>
      <c r="KK87" s="730"/>
      <c r="KL87" s="644"/>
      <c r="KM87" s="643"/>
      <c r="KN87" s="643"/>
      <c r="KO87" s="643"/>
      <c r="KP87" s="626"/>
      <c r="KQ87" s="626"/>
      <c r="KR87" s="626"/>
      <c r="KS87" s="633"/>
      <c r="KT87" s="626"/>
      <c r="KU87" s="626"/>
      <c r="KV87" s="626">
        <v>30</v>
      </c>
      <c r="KW87" s="626">
        <v>19</v>
      </c>
      <c r="KX87" s="626"/>
      <c r="KY87" s="626"/>
      <c r="KZ87" s="633"/>
      <c r="LA87" s="626"/>
      <c r="LB87" s="626"/>
      <c r="LC87" s="626"/>
      <c r="LD87" s="643"/>
      <c r="LE87" s="643"/>
      <c r="LF87" s="643"/>
      <c r="LG87" s="633"/>
      <c r="LH87" s="626"/>
      <c r="LI87" s="643"/>
      <c r="LJ87" s="643"/>
      <c r="LK87" s="643"/>
      <c r="LL87" s="643"/>
      <c r="LM87" s="662"/>
      <c r="LN87" s="633"/>
      <c r="LO87" s="626"/>
      <c r="LP87" s="643"/>
      <c r="LQ87" s="626"/>
      <c r="LR87" s="626"/>
      <c r="LS87" s="626"/>
      <c r="LT87" s="626"/>
      <c r="LU87" s="633"/>
      <c r="LV87" s="626"/>
      <c r="LW87" s="626"/>
      <c r="LX87" s="626"/>
      <c r="LY87" s="626"/>
      <c r="LZ87" s="626"/>
      <c r="MA87" s="626"/>
      <c r="MB87" s="644"/>
      <c r="MC87" s="790"/>
      <c r="MD87" s="790"/>
      <c r="ME87" s="790"/>
      <c r="MF87" s="790"/>
      <c r="MG87" s="790"/>
      <c r="MH87" s="790"/>
      <c r="MI87" s="644"/>
      <c r="MJ87" s="643"/>
      <c r="MK87" s="643"/>
      <c r="ML87" s="643"/>
      <c r="MM87" s="643"/>
      <c r="MN87" s="643"/>
      <c r="MO87" s="643"/>
      <c r="MP87" s="644"/>
      <c r="MQ87" s="643"/>
      <c r="MR87" s="643"/>
      <c r="MS87" s="643"/>
      <c r="MT87" s="643"/>
    </row>
    <row r="88" spans="1:358" ht="22.8" customHeight="1" outlineLevel="1">
      <c r="A88" s="724">
        <v>1</v>
      </c>
      <c r="B88" s="725"/>
      <c r="C88" s="725"/>
      <c r="D88" s="725"/>
      <c r="E88" s="630"/>
      <c r="F88" s="631" t="s">
        <v>648</v>
      </c>
      <c r="G88" s="716">
        <f t="shared" si="6"/>
        <v>0</v>
      </c>
      <c r="H88" s="663"/>
      <c r="I88" s="643"/>
      <c r="J88" s="643"/>
      <c r="K88" s="643"/>
      <c r="L88" s="643"/>
      <c r="M88" s="643"/>
      <c r="N88" s="643"/>
      <c r="O88" s="643"/>
      <c r="P88" s="643"/>
      <c r="Q88" s="643"/>
      <c r="R88" s="643"/>
      <c r="S88" s="643"/>
      <c r="T88" s="643"/>
      <c r="U88" s="643"/>
      <c r="V88" s="643"/>
      <c r="W88" s="643"/>
      <c r="X88" s="643"/>
      <c r="Y88" s="643"/>
      <c r="Z88" s="643"/>
      <c r="AA88" s="643"/>
      <c r="AB88" s="643"/>
      <c r="AC88" s="643"/>
      <c r="AD88" s="643"/>
      <c r="AE88" s="643"/>
      <c r="AF88" s="643"/>
      <c r="AG88" s="643"/>
      <c r="AH88" s="643"/>
      <c r="AI88" s="643"/>
      <c r="AJ88" s="643"/>
      <c r="AK88" s="643"/>
      <c r="AL88" s="643"/>
      <c r="AM88" s="643"/>
      <c r="AN88" s="643"/>
      <c r="AO88" s="643"/>
      <c r="AP88" s="643"/>
      <c r="AQ88" s="643"/>
      <c r="AR88" s="643"/>
      <c r="AS88" s="643"/>
      <c r="AT88" s="643"/>
      <c r="AU88" s="643"/>
      <c r="AV88" s="643"/>
      <c r="AW88" s="643"/>
      <c r="AX88" s="643"/>
      <c r="AY88" s="643"/>
      <c r="AZ88" s="643"/>
      <c r="BA88" s="643"/>
      <c r="BB88" s="643"/>
      <c r="BC88" s="643"/>
      <c r="BD88" s="643"/>
      <c r="BE88" s="643"/>
      <c r="BF88" s="643"/>
      <c r="BG88" s="643"/>
      <c r="BH88" s="643"/>
      <c r="BI88" s="643"/>
      <c r="BJ88" s="643"/>
      <c r="BK88" s="643"/>
      <c r="BL88" s="643"/>
      <c r="BM88" s="643"/>
      <c r="BN88" s="643"/>
      <c r="BO88" s="643"/>
      <c r="BP88" s="643"/>
      <c r="BQ88" s="643"/>
      <c r="BR88" s="643"/>
      <c r="BS88" s="643"/>
      <c r="BT88" s="643"/>
      <c r="BU88" s="643"/>
      <c r="BV88" s="643"/>
      <c r="BW88" s="643"/>
      <c r="BX88" s="643"/>
      <c r="BY88" s="643"/>
      <c r="BZ88" s="643"/>
      <c r="CA88" s="643"/>
      <c r="CB88" s="643"/>
      <c r="CC88" s="643"/>
      <c r="CD88" s="643"/>
      <c r="CE88" s="643"/>
      <c r="CF88" s="643"/>
      <c r="CG88" s="643"/>
      <c r="CH88" s="643"/>
      <c r="CI88" s="643"/>
      <c r="CJ88" s="643"/>
      <c r="CK88" s="643"/>
      <c r="CL88" s="643"/>
      <c r="CM88" s="643"/>
      <c r="CN88" s="643"/>
      <c r="CO88" s="643"/>
      <c r="CP88" s="643"/>
      <c r="CQ88" s="643"/>
      <c r="CR88" s="643"/>
      <c r="CS88" s="643"/>
      <c r="CT88" s="643"/>
      <c r="CU88" s="643"/>
      <c r="CV88" s="643"/>
      <c r="CW88" s="643"/>
      <c r="CX88" s="644"/>
      <c r="CY88" s="643"/>
      <c r="CZ88" s="643"/>
      <c r="DA88" s="643"/>
      <c r="DB88" s="643"/>
      <c r="DC88" s="643"/>
      <c r="DD88" s="643"/>
      <c r="DE88" s="644"/>
      <c r="DF88" s="643"/>
      <c r="DG88" s="643"/>
      <c r="DH88" s="643"/>
      <c r="DI88" s="643"/>
      <c r="DJ88" s="643"/>
      <c r="DK88" s="643"/>
      <c r="DL88" s="644"/>
      <c r="DM88" s="643"/>
      <c r="DN88" s="643"/>
      <c r="DO88" s="643"/>
      <c r="DP88" s="643"/>
      <c r="DQ88" s="643"/>
      <c r="DR88" s="643"/>
      <c r="DS88" s="644"/>
      <c r="DT88" s="643"/>
      <c r="DU88" s="643"/>
      <c r="DV88" s="643"/>
      <c r="DW88" s="643"/>
      <c r="DX88" s="643"/>
      <c r="DY88" s="643"/>
      <c r="DZ88" s="644"/>
      <c r="EA88" s="643"/>
      <c r="EB88" s="643"/>
      <c r="EC88" s="643"/>
      <c r="ED88" s="643"/>
      <c r="EE88" s="643"/>
      <c r="EF88" s="643"/>
      <c r="EG88" s="644"/>
      <c r="EH88" s="643"/>
      <c r="EI88" s="643"/>
      <c r="EJ88" s="643"/>
      <c r="EK88" s="643"/>
      <c r="EL88" s="643"/>
      <c r="EM88" s="643"/>
      <c r="EN88" s="644"/>
      <c r="EO88" s="643"/>
      <c r="EP88" s="643"/>
      <c r="EQ88" s="643"/>
      <c r="ER88" s="643"/>
      <c r="ES88" s="643"/>
      <c r="ET88" s="643"/>
      <c r="EU88" s="644"/>
      <c r="EV88" s="643"/>
      <c r="EW88" s="643"/>
      <c r="EX88" s="643"/>
      <c r="EY88" s="643"/>
      <c r="EZ88" s="643"/>
      <c r="FA88" s="643"/>
      <c r="FB88" s="644"/>
      <c r="FC88" s="643"/>
      <c r="FD88" s="643"/>
      <c r="FE88" s="643"/>
      <c r="FF88" s="643"/>
      <c r="FG88" s="643"/>
      <c r="FH88" s="643"/>
      <c r="FI88" s="644"/>
      <c r="FJ88" s="643"/>
      <c r="FK88" s="643"/>
      <c r="FL88" s="643"/>
      <c r="FM88" s="643"/>
      <c r="FN88" s="643"/>
      <c r="FO88" s="643"/>
      <c r="FP88" s="644"/>
      <c r="FQ88" s="643"/>
      <c r="FR88" s="643"/>
      <c r="FS88" s="643"/>
      <c r="FT88" s="643"/>
      <c r="FU88" s="662"/>
      <c r="FV88" s="663"/>
      <c r="FW88" s="644"/>
      <c r="FX88" s="643"/>
      <c r="FY88" s="643"/>
      <c r="FZ88" s="643"/>
      <c r="GA88" s="643"/>
      <c r="GB88" s="643"/>
      <c r="GC88" s="643"/>
      <c r="GD88" s="644"/>
      <c r="GE88" s="643"/>
      <c r="GF88" s="643"/>
      <c r="GG88" s="643"/>
      <c r="GH88" s="643"/>
      <c r="GI88" s="643"/>
      <c r="GJ88" s="643"/>
      <c r="GK88" s="644"/>
      <c r="GL88" s="643"/>
      <c r="GM88" s="643"/>
      <c r="GN88" s="643"/>
      <c r="GO88" s="643"/>
      <c r="GP88" s="643"/>
      <c r="GQ88" s="643"/>
      <c r="GR88" s="644"/>
      <c r="GS88" s="643"/>
      <c r="GT88" s="643"/>
      <c r="GU88" s="643"/>
      <c r="GV88" s="643"/>
      <c r="GW88" s="643"/>
      <c r="GX88" s="643"/>
      <c r="GY88" s="726"/>
      <c r="GZ88" s="663"/>
      <c r="HA88" s="643"/>
      <c r="HB88" s="643"/>
      <c r="HC88" s="643"/>
      <c r="HD88" s="643"/>
      <c r="HE88" s="643"/>
      <c r="HF88" s="644"/>
      <c r="HG88" s="643"/>
      <c r="HH88" s="643"/>
      <c r="HI88" s="643"/>
      <c r="HJ88" s="643"/>
      <c r="HK88" s="643"/>
      <c r="HL88" s="643"/>
      <c r="HM88" s="644"/>
      <c r="HN88" s="643"/>
      <c r="HO88" s="643"/>
      <c r="HP88" s="643"/>
      <c r="HQ88" s="643"/>
      <c r="HR88" s="643"/>
      <c r="HS88" s="643"/>
      <c r="HT88" s="644"/>
      <c r="HU88" s="643"/>
      <c r="HV88" s="643"/>
      <c r="HW88" s="643"/>
      <c r="HX88" s="643"/>
      <c r="HY88" s="643"/>
      <c r="HZ88" s="643"/>
      <c r="IA88" s="644"/>
      <c r="IB88" s="643"/>
      <c r="IC88" s="643"/>
      <c r="ID88" s="727"/>
      <c r="IE88" s="728"/>
      <c r="IF88" s="729"/>
      <c r="IG88" s="729"/>
      <c r="IH88" s="644"/>
      <c r="II88" s="643"/>
      <c r="IJ88" s="643"/>
      <c r="IK88" s="643"/>
      <c r="IL88" s="643"/>
      <c r="IM88" s="643"/>
      <c r="IN88" s="643"/>
      <c r="IO88" s="644"/>
      <c r="IP88" s="643"/>
      <c r="IQ88" s="643"/>
      <c r="IR88" s="643"/>
      <c r="IS88" s="643"/>
      <c r="IT88" s="643"/>
      <c r="IU88" s="643"/>
      <c r="IV88" s="633"/>
      <c r="IW88" s="643"/>
      <c r="IX88" s="643"/>
      <c r="IY88" s="643"/>
      <c r="IZ88" s="643"/>
      <c r="JA88" s="643"/>
      <c r="JB88" s="643"/>
      <c r="JC88" s="644"/>
      <c r="JD88" s="643"/>
      <c r="JE88" s="643"/>
      <c r="JF88" s="643"/>
      <c r="JG88" s="643"/>
      <c r="JH88" s="643"/>
      <c r="JI88" s="626"/>
      <c r="JJ88" s="644"/>
      <c r="JK88" s="643"/>
      <c r="JL88" s="643"/>
      <c r="JM88" s="626"/>
      <c r="JN88" s="626"/>
      <c r="JO88" s="643"/>
      <c r="JP88" s="643"/>
      <c r="JQ88" s="644"/>
      <c r="JR88" s="643"/>
      <c r="JS88" s="643"/>
      <c r="JT88" s="643"/>
      <c r="JU88" s="643"/>
      <c r="JV88" s="643"/>
      <c r="JW88" s="643"/>
      <c r="JX88" s="644"/>
      <c r="JY88" s="643"/>
      <c r="JZ88" s="643"/>
      <c r="KA88" s="643"/>
      <c r="KB88" s="643"/>
      <c r="KC88" s="643"/>
      <c r="KD88" s="643"/>
      <c r="KE88" s="644"/>
      <c r="KF88" s="643"/>
      <c r="KG88" s="643"/>
      <c r="KH88" s="643"/>
      <c r="KI88" s="643"/>
      <c r="KJ88" s="643"/>
      <c r="KK88" s="730"/>
      <c r="KL88" s="644"/>
      <c r="KM88" s="643"/>
      <c r="KN88" s="643"/>
      <c r="KO88" s="643"/>
      <c r="KP88" s="643"/>
      <c r="KQ88" s="643"/>
      <c r="KR88" s="643"/>
      <c r="KS88" s="644"/>
      <c r="KT88" s="643"/>
      <c r="KU88" s="643"/>
      <c r="KV88" s="643"/>
      <c r="KW88" s="643"/>
      <c r="KX88" s="643"/>
      <c r="KY88" s="643"/>
      <c r="KZ88" s="644"/>
      <c r="LA88" s="643"/>
      <c r="LB88" s="626"/>
      <c r="LC88" s="626"/>
      <c r="LD88" s="643"/>
      <c r="LE88" s="643"/>
      <c r="LF88" s="643"/>
      <c r="LG88" s="644"/>
      <c r="LH88" s="626"/>
      <c r="LI88" s="643"/>
      <c r="LJ88" s="643"/>
      <c r="LK88" s="643"/>
      <c r="LL88" s="643"/>
      <c r="LM88" s="662"/>
      <c r="LN88" s="633"/>
      <c r="LO88" s="626"/>
      <c r="LP88" s="643"/>
      <c r="LQ88" s="626"/>
      <c r="LR88" s="643"/>
      <c r="LS88" s="643"/>
      <c r="LT88" s="643"/>
      <c r="LU88" s="644"/>
      <c r="LV88" s="643"/>
      <c r="LW88" s="643"/>
      <c r="LX88" s="643"/>
      <c r="LY88" s="643"/>
      <c r="LZ88" s="643"/>
      <c r="MA88" s="643"/>
      <c r="MB88" s="644"/>
      <c r="MC88" s="790"/>
      <c r="MD88" s="790"/>
      <c r="ME88" s="790"/>
      <c r="MF88" s="790"/>
      <c r="MG88" s="790"/>
      <c r="MH88" s="790"/>
      <c r="MI88" s="644"/>
      <c r="MJ88" s="643"/>
      <c r="MK88" s="643"/>
      <c r="ML88" s="643"/>
      <c r="MM88" s="643"/>
      <c r="MN88" s="643"/>
      <c r="MO88" s="643"/>
      <c r="MP88" s="644"/>
      <c r="MQ88" s="643"/>
      <c r="MR88" s="643"/>
      <c r="MS88" s="643"/>
      <c r="MT88" s="643"/>
    </row>
    <row r="89" spans="1:358" ht="22.8" customHeight="1" outlineLevel="1">
      <c r="A89" s="776">
        <v>1</v>
      </c>
      <c r="B89" s="776">
        <v>256</v>
      </c>
      <c r="C89" s="776">
        <v>33</v>
      </c>
      <c r="D89" s="630"/>
      <c r="E89" s="630" t="s">
        <v>649</v>
      </c>
      <c r="F89" s="631" t="s">
        <v>752</v>
      </c>
      <c r="G89" s="716">
        <f>SUM(H89:MT89)</f>
        <v>30</v>
      </c>
      <c r="H89" s="625"/>
      <c r="I89" s="626"/>
      <c r="J89" s="626"/>
      <c r="K89" s="626"/>
      <c r="L89" s="626"/>
      <c r="M89" s="626"/>
      <c r="N89" s="626"/>
      <c r="O89" s="626"/>
      <c r="P89" s="626"/>
      <c r="Q89" s="626"/>
      <c r="R89" s="626"/>
      <c r="S89" s="626"/>
      <c r="T89" s="626"/>
      <c r="U89" s="626"/>
      <c r="V89" s="626"/>
      <c r="W89" s="626"/>
      <c r="X89" s="626"/>
      <c r="Y89" s="626"/>
      <c r="Z89" s="626"/>
      <c r="AA89" s="626"/>
      <c r="AB89" s="626"/>
      <c r="AC89" s="626"/>
      <c r="AD89" s="626"/>
      <c r="AE89" s="626"/>
      <c r="AF89" s="626"/>
      <c r="AG89" s="626"/>
      <c r="AH89" s="626"/>
      <c r="AI89" s="626"/>
      <c r="AJ89" s="626"/>
      <c r="AK89" s="626"/>
      <c r="AL89" s="626"/>
      <c r="AM89" s="626"/>
      <c r="AN89" s="626"/>
      <c r="AO89" s="626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33"/>
      <c r="CY89" s="626"/>
      <c r="CZ89" s="626"/>
      <c r="DA89" s="626"/>
      <c r="DB89" s="626"/>
      <c r="DC89" s="626"/>
      <c r="DD89" s="626"/>
      <c r="DE89" s="633"/>
      <c r="DF89" s="626"/>
      <c r="DG89" s="626"/>
      <c r="DH89" s="626"/>
      <c r="DI89" s="626"/>
      <c r="DJ89" s="626"/>
      <c r="DK89" s="626"/>
      <c r="DL89" s="633"/>
      <c r="DM89" s="626"/>
      <c r="DN89" s="626"/>
      <c r="DO89" s="626"/>
      <c r="DP89" s="626"/>
      <c r="DQ89" s="626"/>
      <c r="DR89" s="626"/>
      <c r="DS89" s="633"/>
      <c r="DT89" s="626"/>
      <c r="DU89" s="626"/>
      <c r="DV89" s="626"/>
      <c r="DW89" s="626"/>
      <c r="DX89" s="626"/>
      <c r="DY89" s="626"/>
      <c r="DZ89" s="633"/>
      <c r="EA89" s="626"/>
      <c r="EB89" s="626"/>
      <c r="EC89" s="626"/>
      <c r="ED89" s="626"/>
      <c r="EE89" s="626"/>
      <c r="EF89" s="626"/>
      <c r="EG89" s="633"/>
      <c r="EH89" s="626"/>
      <c r="EI89" s="626"/>
      <c r="EJ89" s="626"/>
      <c r="EK89" s="626"/>
      <c r="EL89" s="626"/>
      <c r="EM89" s="626"/>
      <c r="EN89" s="633"/>
      <c r="EO89" s="626"/>
      <c r="EP89" s="626"/>
      <c r="EQ89" s="626"/>
      <c r="ER89" s="626"/>
      <c r="ES89" s="626"/>
      <c r="ET89" s="626"/>
      <c r="EU89" s="633"/>
      <c r="EV89" s="626"/>
      <c r="EW89" s="626"/>
      <c r="EX89" s="626"/>
      <c r="EY89" s="626"/>
      <c r="EZ89" s="626"/>
      <c r="FA89" s="626"/>
      <c r="FB89" s="633"/>
      <c r="FC89" s="626"/>
      <c r="FD89" s="626"/>
      <c r="FE89" s="626"/>
      <c r="FF89" s="626"/>
      <c r="FG89" s="626"/>
      <c r="FH89" s="626"/>
      <c r="FI89" s="633"/>
      <c r="FJ89" s="626"/>
      <c r="FK89" s="626"/>
      <c r="FL89" s="626"/>
      <c r="FM89" s="626"/>
      <c r="FN89" s="626"/>
      <c r="FO89" s="626"/>
      <c r="FP89" s="633"/>
      <c r="FQ89" s="626"/>
      <c r="FR89" s="626"/>
      <c r="FS89" s="626"/>
      <c r="FT89" s="626"/>
      <c r="FU89" s="627"/>
      <c r="FV89" s="625"/>
      <c r="FW89" s="633"/>
      <c r="FX89" s="626"/>
      <c r="FY89" s="626"/>
      <c r="FZ89" s="626"/>
      <c r="GA89" s="626"/>
      <c r="GB89" s="626"/>
      <c r="GC89" s="626"/>
      <c r="GD89" s="633"/>
      <c r="GE89" s="626"/>
      <c r="GF89" s="626"/>
      <c r="GG89" s="626"/>
      <c r="GH89" s="626"/>
      <c r="GI89" s="626"/>
      <c r="GJ89" s="626"/>
      <c r="GK89" s="633"/>
      <c r="GL89" s="626"/>
      <c r="GM89" s="626"/>
      <c r="GN89" s="626"/>
      <c r="GO89" s="626"/>
      <c r="GP89" s="626"/>
      <c r="GQ89" s="626"/>
      <c r="GR89" s="633"/>
      <c r="GS89" s="626"/>
      <c r="GT89" s="626"/>
      <c r="GU89" s="626"/>
      <c r="GV89" s="626"/>
      <c r="GW89" s="626"/>
      <c r="GX89" s="626"/>
      <c r="GY89" s="634"/>
      <c r="GZ89" s="625"/>
      <c r="HA89" s="626"/>
      <c r="HB89" s="626"/>
      <c r="HC89" s="626"/>
      <c r="HD89" s="626"/>
      <c r="HE89" s="626"/>
      <c r="HF89" s="633"/>
      <c r="HG89" s="626"/>
      <c r="HH89" s="626"/>
      <c r="HI89" s="626"/>
      <c r="HJ89" s="626"/>
      <c r="HK89" s="626"/>
      <c r="HL89" s="626"/>
      <c r="HM89" s="633"/>
      <c r="HN89" s="626"/>
      <c r="HO89" s="626"/>
      <c r="HP89" s="626"/>
      <c r="HQ89" s="626"/>
      <c r="HR89" s="626"/>
      <c r="HS89" s="626"/>
      <c r="HT89" s="633"/>
      <c r="HU89" s="626"/>
      <c r="HV89" s="626"/>
      <c r="HW89" s="643"/>
      <c r="HX89" s="626"/>
      <c r="HY89" s="626"/>
      <c r="HZ89" s="626"/>
      <c r="IA89" s="633"/>
      <c r="IB89" s="626"/>
      <c r="IC89" s="626"/>
      <c r="ID89" s="653"/>
      <c r="IE89" s="654"/>
      <c r="IF89" s="655"/>
      <c r="IG89" s="655"/>
      <c r="IH89" s="633"/>
      <c r="II89" s="626"/>
      <c r="IJ89" s="626"/>
      <c r="IK89" s="626"/>
      <c r="IL89" s="626"/>
      <c r="IM89" s="626"/>
      <c r="IN89" s="626"/>
      <c r="IO89" s="633"/>
      <c r="IP89" s="626"/>
      <c r="IQ89" s="626"/>
      <c r="IR89" s="626"/>
      <c r="IS89" s="626"/>
      <c r="IT89" s="626"/>
      <c r="IV89" s="633"/>
      <c r="IW89" s="626"/>
      <c r="IX89" s="626"/>
      <c r="IY89" s="626"/>
      <c r="IZ89" s="626"/>
      <c r="JA89" s="626"/>
      <c r="JB89" s="626"/>
      <c r="JC89" s="633"/>
      <c r="JD89" s="643"/>
      <c r="JE89" s="643"/>
      <c r="JF89" s="643"/>
      <c r="JG89" s="643"/>
      <c r="JH89" s="643"/>
      <c r="JI89" s="626"/>
      <c r="JJ89" s="633"/>
      <c r="JK89" s="643"/>
      <c r="JL89" s="643"/>
      <c r="JM89" s="626"/>
      <c r="JN89" s="626"/>
      <c r="JO89" s="626"/>
      <c r="JP89" s="626"/>
      <c r="JQ89" s="633"/>
      <c r="JR89" s="626"/>
      <c r="JS89" s="626"/>
      <c r="JT89" s="626"/>
      <c r="JU89" s="626"/>
      <c r="JV89" s="626"/>
      <c r="JW89" s="626"/>
      <c r="JX89" s="633"/>
      <c r="JY89" s="626"/>
      <c r="JZ89" s="626"/>
      <c r="KA89" s="626"/>
      <c r="KB89" s="626"/>
      <c r="KC89" s="626"/>
      <c r="KD89" s="626"/>
      <c r="KE89" s="633"/>
      <c r="KF89" s="626"/>
      <c r="KG89" s="626"/>
      <c r="KH89" s="626"/>
      <c r="KI89" s="626"/>
      <c r="KJ89" s="626"/>
      <c r="KK89" s="628"/>
      <c r="KL89" s="633"/>
      <c r="KM89" s="626"/>
      <c r="KN89" s="626"/>
      <c r="KO89" s="626"/>
      <c r="KP89" s="626"/>
      <c r="KQ89" s="626"/>
      <c r="KR89" s="626"/>
      <c r="KS89" s="633"/>
      <c r="KT89" s="626"/>
      <c r="KU89" s="626"/>
      <c r="KV89" s="626"/>
      <c r="KW89" s="626"/>
      <c r="KX89" s="626">
        <v>30</v>
      </c>
      <c r="KY89" s="626"/>
      <c r="KZ89" s="633"/>
      <c r="LA89" s="626"/>
      <c r="LB89" s="626"/>
      <c r="LC89" s="626"/>
      <c r="LD89" s="643"/>
      <c r="LE89" s="643"/>
      <c r="LF89" s="643"/>
      <c r="LG89" s="633"/>
      <c r="LH89" s="626"/>
      <c r="LI89" s="643"/>
      <c r="LJ89" s="643"/>
      <c r="LK89" s="643"/>
      <c r="LL89" s="643"/>
      <c r="LM89" s="662"/>
      <c r="LN89" s="633"/>
      <c r="LO89" s="626"/>
      <c r="LP89" s="643"/>
      <c r="LQ89" s="626"/>
      <c r="LR89" s="643"/>
      <c r="LS89" s="626"/>
      <c r="LT89" s="626"/>
      <c r="LU89" s="633"/>
      <c r="LV89" s="626"/>
      <c r="LW89" s="626"/>
      <c r="LX89" s="626"/>
      <c r="LY89" s="626"/>
      <c r="LZ89" s="626"/>
      <c r="MA89" s="626"/>
      <c r="MB89" s="633"/>
      <c r="MC89" s="790"/>
      <c r="MD89" s="790"/>
      <c r="ME89" s="790"/>
      <c r="MF89" s="790"/>
      <c r="MG89" s="790"/>
      <c r="MH89" s="790"/>
      <c r="MI89" s="633"/>
      <c r="MJ89" s="643"/>
      <c r="MK89" s="643"/>
      <c r="ML89" s="643"/>
      <c r="MM89" s="643"/>
      <c r="MN89" s="643"/>
      <c r="MO89" s="626"/>
      <c r="MP89" s="633"/>
      <c r="MQ89" s="626"/>
      <c r="MR89" s="626"/>
      <c r="MS89" s="626"/>
      <c r="MT89" s="626"/>
    </row>
    <row r="90" spans="1:358" ht="22.8" customHeight="1" outlineLevel="1">
      <c r="A90" s="724">
        <v>1</v>
      </c>
      <c r="B90" s="630"/>
      <c r="C90" s="630"/>
      <c r="D90" s="630"/>
      <c r="E90" s="630"/>
      <c r="F90" s="631" t="s">
        <v>648</v>
      </c>
      <c r="G90" s="632">
        <f t="shared" si="6"/>
        <v>0</v>
      </c>
      <c r="H90" s="625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  <c r="Z90" s="626"/>
      <c r="AA90" s="626"/>
      <c r="AB90" s="626"/>
      <c r="AC90" s="626"/>
      <c r="AD90" s="626"/>
      <c r="AE90" s="626"/>
      <c r="AF90" s="626"/>
      <c r="AG90" s="626"/>
      <c r="AH90" s="626"/>
      <c r="AI90" s="626"/>
      <c r="AJ90" s="626"/>
      <c r="AK90" s="626"/>
      <c r="AL90" s="626"/>
      <c r="AM90" s="626"/>
      <c r="AN90" s="626"/>
      <c r="AO90" s="626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33"/>
      <c r="CY90" s="626"/>
      <c r="CZ90" s="626"/>
      <c r="DA90" s="626"/>
      <c r="DB90" s="626"/>
      <c r="DC90" s="626"/>
      <c r="DD90" s="626"/>
      <c r="DE90" s="633"/>
      <c r="DF90" s="626"/>
      <c r="DG90" s="626"/>
      <c r="DH90" s="626"/>
      <c r="DI90" s="626"/>
      <c r="DJ90" s="626"/>
      <c r="DK90" s="626"/>
      <c r="DL90" s="633"/>
      <c r="DM90" s="626"/>
      <c r="DN90" s="626"/>
      <c r="DO90" s="626"/>
      <c r="DP90" s="626"/>
      <c r="DQ90" s="626"/>
      <c r="DR90" s="626"/>
      <c r="DS90" s="633"/>
      <c r="DT90" s="626"/>
      <c r="DU90" s="626"/>
      <c r="DV90" s="626"/>
      <c r="DW90" s="626"/>
      <c r="DX90" s="626"/>
      <c r="DY90" s="626"/>
      <c r="DZ90" s="633"/>
      <c r="EA90" s="626"/>
      <c r="EB90" s="626"/>
      <c r="EC90" s="626"/>
      <c r="ED90" s="626"/>
      <c r="EE90" s="626"/>
      <c r="EF90" s="626"/>
      <c r="EG90" s="633"/>
      <c r="EH90" s="626"/>
      <c r="EI90" s="626"/>
      <c r="EJ90" s="626"/>
      <c r="EK90" s="626"/>
      <c r="EL90" s="626"/>
      <c r="EM90" s="626"/>
      <c r="EN90" s="633"/>
      <c r="EO90" s="626"/>
      <c r="EP90" s="626"/>
      <c r="EQ90" s="626"/>
      <c r="ER90" s="626"/>
      <c r="ES90" s="626"/>
      <c r="ET90" s="626"/>
      <c r="EU90" s="633"/>
      <c r="EV90" s="626"/>
      <c r="EW90" s="626"/>
      <c r="EX90" s="626"/>
      <c r="EY90" s="626"/>
      <c r="EZ90" s="626"/>
      <c r="FA90" s="626"/>
      <c r="FB90" s="633"/>
      <c r="FC90" s="626"/>
      <c r="FD90" s="626"/>
      <c r="FE90" s="626"/>
      <c r="FF90" s="626"/>
      <c r="FG90" s="626"/>
      <c r="FH90" s="626"/>
      <c r="FI90" s="633"/>
      <c r="FJ90" s="626"/>
      <c r="FK90" s="626"/>
      <c r="FL90" s="626"/>
      <c r="FM90" s="626"/>
      <c r="FN90" s="626"/>
      <c r="FO90" s="626"/>
      <c r="FP90" s="633"/>
      <c r="FQ90" s="626"/>
      <c r="FR90" s="626"/>
      <c r="FS90" s="626"/>
      <c r="FT90" s="626"/>
      <c r="FU90" s="627"/>
      <c r="FV90" s="625"/>
      <c r="FW90" s="633"/>
      <c r="FX90" s="626"/>
      <c r="FY90" s="626"/>
      <c r="FZ90" s="626"/>
      <c r="GA90" s="626"/>
      <c r="GB90" s="626"/>
      <c r="GC90" s="626"/>
      <c r="GD90" s="633"/>
      <c r="GE90" s="626"/>
      <c r="GF90" s="626"/>
      <c r="GG90" s="626"/>
      <c r="GH90" s="626"/>
      <c r="GI90" s="626"/>
      <c r="GJ90" s="626"/>
      <c r="GK90" s="633"/>
      <c r="GL90" s="626"/>
      <c r="GM90" s="626"/>
      <c r="GN90" s="626"/>
      <c r="GO90" s="626"/>
      <c r="GP90" s="626"/>
      <c r="GQ90" s="626"/>
      <c r="GR90" s="633"/>
      <c r="GS90" s="626"/>
      <c r="GT90" s="626"/>
      <c r="GU90" s="626"/>
      <c r="GV90" s="626"/>
      <c r="GW90" s="626"/>
      <c r="GX90" s="626"/>
      <c r="GY90" s="634"/>
      <c r="GZ90" s="625"/>
      <c r="HA90" s="626"/>
      <c r="HB90" s="626"/>
      <c r="HC90" s="626"/>
      <c r="HD90" s="626"/>
      <c r="HE90" s="626"/>
      <c r="HF90" s="633"/>
      <c r="HG90" s="626"/>
      <c r="HH90" s="626"/>
      <c r="HI90" s="626"/>
      <c r="HJ90" s="626"/>
      <c r="HK90" s="626"/>
      <c r="HL90" s="626"/>
      <c r="HM90" s="633"/>
      <c r="HN90" s="626"/>
      <c r="HO90" s="626"/>
      <c r="HP90" s="626"/>
      <c r="HQ90" s="626"/>
      <c r="HR90" s="626"/>
      <c r="HS90" s="626"/>
      <c r="HT90" s="633"/>
      <c r="HU90" s="626"/>
      <c r="HV90" s="626"/>
      <c r="HW90" s="643"/>
      <c r="HX90" s="626"/>
      <c r="HY90" s="626"/>
      <c r="HZ90" s="626"/>
      <c r="IA90" s="633"/>
      <c r="IB90" s="626"/>
      <c r="IC90" s="626"/>
      <c r="ID90" s="653"/>
      <c r="IE90" s="654"/>
      <c r="IF90" s="655"/>
      <c r="IG90" s="655"/>
      <c r="IH90" s="633"/>
      <c r="II90" s="626"/>
      <c r="IJ90" s="626"/>
      <c r="IK90" s="626"/>
      <c r="IL90" s="626"/>
      <c r="IM90" s="626"/>
      <c r="IN90" s="626"/>
      <c r="IO90" s="633"/>
      <c r="IP90" s="626"/>
      <c r="IQ90" s="626"/>
      <c r="IR90" s="626"/>
      <c r="IS90" s="626"/>
      <c r="IT90" s="626"/>
      <c r="IU90" s="626"/>
      <c r="IV90" s="633"/>
      <c r="IW90" s="626"/>
      <c r="IX90" s="626"/>
      <c r="IY90" s="626"/>
      <c r="IZ90" s="626"/>
      <c r="JA90" s="626"/>
      <c r="JB90" s="626"/>
      <c r="JC90" s="633"/>
      <c r="JD90" s="643"/>
      <c r="JE90" s="643"/>
      <c r="JF90" s="643"/>
      <c r="JG90" s="643"/>
      <c r="JH90" s="643"/>
      <c r="JI90" s="626"/>
      <c r="JJ90" s="633"/>
      <c r="JK90" s="643"/>
      <c r="JL90" s="643"/>
      <c r="JM90" s="626"/>
      <c r="JN90" s="626"/>
      <c r="JO90" s="626"/>
      <c r="JP90" s="626"/>
      <c r="JQ90" s="633"/>
      <c r="JR90" s="626"/>
      <c r="JS90" s="626"/>
      <c r="JT90" s="626"/>
      <c r="JU90" s="626"/>
      <c r="JV90" s="626"/>
      <c r="JW90" s="626"/>
      <c r="JX90" s="633"/>
      <c r="JY90" s="626"/>
      <c r="JZ90" s="626"/>
      <c r="KA90" s="626"/>
      <c r="KB90" s="626"/>
      <c r="KC90" s="626"/>
      <c r="KD90" s="626"/>
      <c r="KE90" s="633"/>
      <c r="KF90" s="626"/>
      <c r="KG90" s="626"/>
      <c r="KH90" s="626"/>
      <c r="KI90" s="626"/>
      <c r="KJ90" s="626"/>
      <c r="KK90" s="628"/>
      <c r="KL90" s="633"/>
      <c r="KM90" s="626"/>
      <c r="KN90" s="626"/>
      <c r="KO90" s="626"/>
      <c r="KP90" s="626"/>
      <c r="KQ90" s="626"/>
      <c r="KR90" s="626"/>
      <c r="KS90" s="633"/>
      <c r="KT90" s="626"/>
      <c r="KU90" s="626"/>
      <c r="KV90" s="626"/>
      <c r="KW90" s="626"/>
      <c r="KX90" s="626"/>
      <c r="KY90" s="626"/>
      <c r="KZ90" s="633"/>
      <c r="LA90" s="626"/>
      <c r="LB90" s="626"/>
      <c r="LC90" s="626"/>
      <c r="LD90" s="643"/>
      <c r="LE90" s="643"/>
      <c r="LF90" s="643"/>
      <c r="LG90" s="633"/>
      <c r="LH90" s="626"/>
      <c r="LI90" s="643"/>
      <c r="LJ90" s="643"/>
      <c r="LK90" s="643"/>
      <c r="LL90" s="643"/>
      <c r="LM90" s="662"/>
      <c r="LN90" s="633"/>
      <c r="LO90" s="626"/>
      <c r="LP90" s="643"/>
      <c r="LQ90" s="626"/>
      <c r="LR90" s="643"/>
      <c r="LS90" s="626"/>
      <c r="LT90" s="626"/>
      <c r="LU90" s="633"/>
      <c r="LV90" s="643"/>
      <c r="LW90" s="643"/>
      <c r="LX90" s="643"/>
      <c r="LY90" s="643"/>
      <c r="LZ90" s="643"/>
      <c r="MA90" s="643"/>
      <c r="MB90" s="633"/>
      <c r="MC90" s="790"/>
      <c r="MD90" s="790"/>
      <c r="ME90" s="790"/>
      <c r="MF90" s="790"/>
      <c r="MG90" s="790"/>
      <c r="MH90" s="790"/>
      <c r="MI90" s="633"/>
      <c r="MJ90" s="643"/>
      <c r="MK90" s="643"/>
      <c r="ML90" s="626"/>
      <c r="MM90" s="626"/>
      <c r="MN90" s="626"/>
      <c r="MO90" s="626"/>
      <c r="MP90" s="633"/>
      <c r="MQ90" s="626"/>
      <c r="MR90" s="626"/>
      <c r="MS90" s="626"/>
      <c r="MT90" s="626"/>
    </row>
    <row r="91" spans="1:358" ht="22.8" customHeight="1" outlineLevel="1">
      <c r="A91" s="776">
        <v>1</v>
      </c>
      <c r="B91" s="776">
        <v>257</v>
      </c>
      <c r="C91" s="776">
        <v>33</v>
      </c>
      <c r="D91" s="725"/>
      <c r="E91" s="630" t="s">
        <v>649</v>
      </c>
      <c r="F91" s="631" t="s">
        <v>753</v>
      </c>
      <c r="G91" s="716">
        <f>SUM(H91:MT91)</f>
        <v>60</v>
      </c>
      <c r="H91" s="663"/>
      <c r="I91" s="643"/>
      <c r="J91" s="643"/>
      <c r="K91" s="643"/>
      <c r="L91" s="643"/>
      <c r="M91" s="643"/>
      <c r="N91" s="643"/>
      <c r="O91" s="643"/>
      <c r="P91" s="643"/>
      <c r="Q91" s="643"/>
      <c r="R91" s="643"/>
      <c r="S91" s="643"/>
      <c r="T91" s="643"/>
      <c r="U91" s="643"/>
      <c r="V91" s="643"/>
      <c r="W91" s="643"/>
      <c r="X91" s="643"/>
      <c r="Y91" s="643"/>
      <c r="Z91" s="643"/>
      <c r="AA91" s="643"/>
      <c r="AB91" s="643"/>
      <c r="AC91" s="643"/>
      <c r="AD91" s="643"/>
      <c r="AE91" s="643"/>
      <c r="AF91" s="643"/>
      <c r="AG91" s="643"/>
      <c r="AH91" s="643"/>
      <c r="AI91" s="643"/>
      <c r="AJ91" s="643"/>
      <c r="AK91" s="643"/>
      <c r="AL91" s="643"/>
      <c r="AM91" s="643"/>
      <c r="AN91" s="643"/>
      <c r="AO91" s="643"/>
      <c r="AP91" s="643"/>
      <c r="AQ91" s="643"/>
      <c r="AR91" s="643"/>
      <c r="AS91" s="643"/>
      <c r="AT91" s="643"/>
      <c r="AU91" s="643"/>
      <c r="AV91" s="643"/>
      <c r="AW91" s="643"/>
      <c r="AX91" s="643"/>
      <c r="AY91" s="643"/>
      <c r="AZ91" s="643"/>
      <c r="BA91" s="643"/>
      <c r="BB91" s="643"/>
      <c r="BC91" s="643"/>
      <c r="BD91" s="643"/>
      <c r="BE91" s="643"/>
      <c r="BF91" s="643"/>
      <c r="BG91" s="643"/>
      <c r="BH91" s="643"/>
      <c r="BI91" s="643"/>
      <c r="BJ91" s="643"/>
      <c r="BK91" s="643"/>
      <c r="BL91" s="643"/>
      <c r="BM91" s="643"/>
      <c r="BN91" s="643"/>
      <c r="BO91" s="643"/>
      <c r="BP91" s="643"/>
      <c r="BQ91" s="643"/>
      <c r="BR91" s="643"/>
      <c r="BS91" s="643"/>
      <c r="BT91" s="643"/>
      <c r="BU91" s="643"/>
      <c r="BV91" s="643"/>
      <c r="BW91" s="643"/>
      <c r="BX91" s="643"/>
      <c r="BY91" s="643"/>
      <c r="BZ91" s="643"/>
      <c r="CA91" s="643"/>
      <c r="CB91" s="643"/>
      <c r="CC91" s="643"/>
      <c r="CD91" s="643"/>
      <c r="CE91" s="643"/>
      <c r="CF91" s="643"/>
      <c r="CG91" s="643"/>
      <c r="CH91" s="643"/>
      <c r="CI91" s="643"/>
      <c r="CJ91" s="643"/>
      <c r="CK91" s="643"/>
      <c r="CL91" s="643"/>
      <c r="CM91" s="643"/>
      <c r="CN91" s="643"/>
      <c r="CO91" s="643"/>
      <c r="CP91" s="643"/>
      <c r="CQ91" s="643"/>
      <c r="CR91" s="643"/>
      <c r="CS91" s="643"/>
      <c r="CT91" s="643"/>
      <c r="CU91" s="643"/>
      <c r="CV91" s="643"/>
      <c r="CW91" s="643"/>
      <c r="CX91" s="644"/>
      <c r="CY91" s="643"/>
      <c r="CZ91" s="643"/>
      <c r="DA91" s="643"/>
      <c r="DB91" s="643"/>
      <c r="DC91" s="643"/>
      <c r="DD91" s="643"/>
      <c r="DE91" s="644"/>
      <c r="DF91" s="643"/>
      <c r="DG91" s="643"/>
      <c r="DH91" s="643"/>
      <c r="DI91" s="643"/>
      <c r="DJ91" s="643"/>
      <c r="DK91" s="643"/>
      <c r="DL91" s="644"/>
      <c r="DM91" s="643"/>
      <c r="DN91" s="643"/>
      <c r="DO91" s="643"/>
      <c r="DP91" s="643"/>
      <c r="DQ91" s="643"/>
      <c r="DR91" s="643"/>
      <c r="DS91" s="644"/>
      <c r="DT91" s="643"/>
      <c r="DU91" s="643"/>
      <c r="DV91" s="643"/>
      <c r="DW91" s="643"/>
      <c r="DX91" s="643"/>
      <c r="DY91" s="643"/>
      <c r="DZ91" s="644"/>
      <c r="EA91" s="643"/>
      <c r="EB91" s="643"/>
      <c r="EC91" s="643"/>
      <c r="ED91" s="643"/>
      <c r="EE91" s="643"/>
      <c r="EF91" s="643"/>
      <c r="EG91" s="644"/>
      <c r="EH91" s="643"/>
      <c r="EI91" s="643"/>
      <c r="EJ91" s="643"/>
      <c r="EK91" s="643"/>
      <c r="EL91" s="643"/>
      <c r="EM91" s="643"/>
      <c r="EN91" s="644"/>
      <c r="EO91" s="643"/>
      <c r="EP91" s="643"/>
      <c r="EQ91" s="643"/>
      <c r="ER91" s="643"/>
      <c r="ES91" s="643"/>
      <c r="ET91" s="643"/>
      <c r="EU91" s="644"/>
      <c r="EV91" s="643"/>
      <c r="EW91" s="643"/>
      <c r="EX91" s="643"/>
      <c r="EY91" s="643"/>
      <c r="EZ91" s="643"/>
      <c r="FA91" s="643"/>
      <c r="FB91" s="644"/>
      <c r="FC91" s="643"/>
      <c r="FD91" s="643"/>
      <c r="FE91" s="643"/>
      <c r="FF91" s="643"/>
      <c r="FG91" s="643"/>
      <c r="FH91" s="643"/>
      <c r="FI91" s="644"/>
      <c r="FJ91" s="643"/>
      <c r="FK91" s="643"/>
      <c r="FL91" s="643"/>
      <c r="FM91" s="643"/>
      <c r="FN91" s="643"/>
      <c r="FO91" s="643"/>
      <c r="FP91" s="644"/>
      <c r="FQ91" s="643"/>
      <c r="FR91" s="643"/>
      <c r="FS91" s="643"/>
      <c r="FT91" s="643"/>
      <c r="FU91" s="662"/>
      <c r="FV91" s="663"/>
      <c r="FW91" s="644"/>
      <c r="FX91" s="643"/>
      <c r="FY91" s="643"/>
      <c r="FZ91" s="643"/>
      <c r="GA91" s="643"/>
      <c r="GB91" s="643"/>
      <c r="GC91" s="643"/>
      <c r="GD91" s="644"/>
      <c r="GE91" s="643"/>
      <c r="GF91" s="643"/>
      <c r="GG91" s="643"/>
      <c r="GH91" s="643"/>
      <c r="GI91" s="643"/>
      <c r="GJ91" s="643"/>
      <c r="GK91" s="644"/>
      <c r="GL91" s="643"/>
      <c r="GM91" s="643"/>
      <c r="GN91" s="643"/>
      <c r="GO91" s="643"/>
      <c r="GP91" s="643"/>
      <c r="GQ91" s="643"/>
      <c r="GR91" s="644"/>
      <c r="GS91" s="643"/>
      <c r="GT91" s="643"/>
      <c r="GU91" s="643"/>
      <c r="GV91" s="643"/>
      <c r="GW91" s="643"/>
      <c r="GX91" s="643"/>
      <c r="GY91" s="726"/>
      <c r="GZ91" s="663"/>
      <c r="HA91" s="643"/>
      <c r="HB91" s="643"/>
      <c r="HC91" s="643"/>
      <c r="HD91" s="643"/>
      <c r="HE91" s="643"/>
      <c r="HF91" s="644"/>
      <c r="HG91" s="643"/>
      <c r="HH91" s="643"/>
      <c r="HI91" s="643"/>
      <c r="HJ91" s="643"/>
      <c r="HK91" s="643"/>
      <c r="HL91" s="643"/>
      <c r="HM91" s="644"/>
      <c r="HN91" s="643"/>
      <c r="HO91" s="643"/>
      <c r="HP91" s="643"/>
      <c r="HQ91" s="643"/>
      <c r="HR91" s="643"/>
      <c r="HS91" s="643"/>
      <c r="HT91" s="644"/>
      <c r="HU91" s="643"/>
      <c r="HV91" s="643"/>
      <c r="HW91" s="643"/>
      <c r="HX91" s="643"/>
      <c r="HY91" s="643"/>
      <c r="HZ91" s="643"/>
      <c r="IA91" s="644"/>
      <c r="IB91" s="643"/>
      <c r="IC91" s="643"/>
      <c r="ID91" s="653"/>
      <c r="IE91" s="654"/>
      <c r="IF91" s="655"/>
      <c r="IG91" s="655"/>
      <c r="IH91" s="644"/>
      <c r="II91" s="643"/>
      <c r="IJ91" s="643"/>
      <c r="IK91" s="643"/>
      <c r="IL91" s="643"/>
      <c r="IM91" s="643"/>
      <c r="IN91" s="643"/>
      <c r="IO91" s="644"/>
      <c r="IP91" s="643"/>
      <c r="IQ91" s="643"/>
      <c r="IR91" s="643"/>
      <c r="IS91" s="643"/>
      <c r="IT91" s="643"/>
      <c r="IU91" s="643"/>
      <c r="IV91" s="633"/>
      <c r="IW91" s="643"/>
      <c r="IX91" s="643"/>
      <c r="IY91" s="643"/>
      <c r="IZ91" s="643"/>
      <c r="JA91" s="643"/>
      <c r="JB91" s="643"/>
      <c r="JC91" s="644"/>
      <c r="JD91" s="643"/>
      <c r="JE91" s="643"/>
      <c r="JF91" s="643"/>
      <c r="JG91" s="643"/>
      <c r="JH91" s="643"/>
      <c r="JI91" s="626"/>
      <c r="JJ91" s="644"/>
      <c r="JK91" s="643"/>
      <c r="JL91" s="643"/>
      <c r="JM91" s="626"/>
      <c r="JN91" s="626"/>
      <c r="JO91" s="643"/>
      <c r="JP91" s="643"/>
      <c r="JQ91" s="644"/>
      <c r="JR91" s="643"/>
      <c r="JS91" s="643"/>
      <c r="JT91" s="643"/>
      <c r="JU91" s="643"/>
      <c r="JV91" s="643"/>
      <c r="JW91" s="643"/>
      <c r="JX91" s="644"/>
      <c r="JY91" s="626"/>
      <c r="JZ91" s="626"/>
      <c r="KA91" s="626"/>
      <c r="KB91" s="626"/>
      <c r="KC91" s="626"/>
      <c r="KD91" s="626"/>
      <c r="KE91" s="633"/>
      <c r="KF91" s="626"/>
      <c r="KG91" s="626"/>
      <c r="KH91" s="626"/>
      <c r="KI91" s="626"/>
      <c r="KJ91" s="626"/>
      <c r="KK91" s="628"/>
      <c r="KL91" s="644"/>
      <c r="KM91" s="643"/>
      <c r="KN91" s="643"/>
      <c r="KO91" s="643"/>
      <c r="KP91" s="643"/>
      <c r="KQ91" s="643"/>
      <c r="KR91" s="643"/>
      <c r="KS91" s="644"/>
      <c r="KT91" s="643"/>
      <c r="KU91" s="643"/>
      <c r="KV91" s="643"/>
      <c r="KW91" s="643"/>
      <c r="KX91" s="643"/>
      <c r="KY91" s="626">
        <v>30</v>
      </c>
      <c r="KZ91" s="633"/>
      <c r="LA91" s="626">
        <v>30</v>
      </c>
      <c r="LB91" s="626"/>
      <c r="LC91" s="626"/>
      <c r="LD91" s="643"/>
      <c r="LE91" s="643"/>
      <c r="LF91" s="643"/>
      <c r="LG91" s="644"/>
      <c r="LH91" s="626"/>
      <c r="LI91" s="643"/>
      <c r="LJ91" s="643"/>
      <c r="LK91" s="643"/>
      <c r="LL91" s="643"/>
      <c r="LM91" s="662"/>
      <c r="LN91" s="633"/>
      <c r="LO91" s="626"/>
      <c r="LP91" s="643"/>
      <c r="LQ91" s="626"/>
      <c r="LR91" s="643"/>
      <c r="LS91" s="626"/>
      <c r="LT91" s="626"/>
      <c r="LU91" s="644"/>
      <c r="LV91" s="643"/>
      <c r="LW91" s="643"/>
      <c r="LX91" s="643"/>
      <c r="LY91" s="643"/>
      <c r="LZ91" s="643"/>
      <c r="MA91" s="643"/>
      <c r="MB91" s="644"/>
      <c r="MC91" s="790"/>
      <c r="MD91" s="790"/>
      <c r="ME91" s="790"/>
      <c r="MF91" s="790"/>
      <c r="MG91" s="790"/>
      <c r="MH91" s="790"/>
      <c r="MI91" s="644"/>
      <c r="MJ91" s="643"/>
      <c r="MK91" s="643"/>
      <c r="ML91" s="643"/>
      <c r="MM91" s="643"/>
      <c r="MN91" s="643"/>
      <c r="MO91" s="643"/>
      <c r="MP91" s="644"/>
      <c r="MQ91" s="643"/>
      <c r="MR91" s="643"/>
      <c r="MS91" s="643"/>
      <c r="MT91" s="643"/>
    </row>
    <row r="92" spans="1:358" ht="22.8" customHeight="1" outlineLevel="1">
      <c r="A92" s="724">
        <v>1</v>
      </c>
      <c r="B92" s="725"/>
      <c r="C92" s="725"/>
      <c r="D92" s="725"/>
      <c r="E92" s="630"/>
      <c r="F92" s="631" t="s">
        <v>648</v>
      </c>
      <c r="G92" s="716">
        <f>SUM(H92:LP92)</f>
        <v>0</v>
      </c>
      <c r="H92" s="663"/>
      <c r="I92" s="643"/>
      <c r="J92" s="643"/>
      <c r="K92" s="643"/>
      <c r="L92" s="643"/>
      <c r="M92" s="643"/>
      <c r="N92" s="643"/>
      <c r="O92" s="643"/>
      <c r="P92" s="643"/>
      <c r="Q92" s="643"/>
      <c r="R92" s="643"/>
      <c r="S92" s="643"/>
      <c r="T92" s="643"/>
      <c r="U92" s="643"/>
      <c r="V92" s="643"/>
      <c r="W92" s="643"/>
      <c r="X92" s="643"/>
      <c r="Y92" s="643"/>
      <c r="Z92" s="643"/>
      <c r="AA92" s="643"/>
      <c r="AB92" s="643"/>
      <c r="AC92" s="643"/>
      <c r="AD92" s="643"/>
      <c r="AE92" s="643"/>
      <c r="AF92" s="643"/>
      <c r="AG92" s="643"/>
      <c r="AH92" s="643"/>
      <c r="AI92" s="643"/>
      <c r="AJ92" s="643"/>
      <c r="AK92" s="643"/>
      <c r="AL92" s="643"/>
      <c r="AM92" s="643"/>
      <c r="AN92" s="643"/>
      <c r="AO92" s="643"/>
      <c r="AP92" s="643"/>
      <c r="AQ92" s="643"/>
      <c r="AR92" s="643"/>
      <c r="AS92" s="643"/>
      <c r="AT92" s="643"/>
      <c r="AU92" s="643"/>
      <c r="AV92" s="643"/>
      <c r="AW92" s="643"/>
      <c r="AX92" s="643"/>
      <c r="AY92" s="643"/>
      <c r="AZ92" s="643"/>
      <c r="BA92" s="643"/>
      <c r="BB92" s="643"/>
      <c r="BC92" s="643"/>
      <c r="BD92" s="643"/>
      <c r="BE92" s="643"/>
      <c r="BF92" s="643"/>
      <c r="BG92" s="643"/>
      <c r="BH92" s="643"/>
      <c r="BI92" s="643"/>
      <c r="BJ92" s="643"/>
      <c r="BK92" s="643"/>
      <c r="BL92" s="643"/>
      <c r="BM92" s="643"/>
      <c r="BN92" s="643"/>
      <c r="BO92" s="643"/>
      <c r="BP92" s="643"/>
      <c r="BQ92" s="643"/>
      <c r="BR92" s="643"/>
      <c r="BS92" s="643"/>
      <c r="BT92" s="643"/>
      <c r="BU92" s="643"/>
      <c r="BV92" s="643"/>
      <c r="BW92" s="643"/>
      <c r="BX92" s="643"/>
      <c r="BY92" s="643"/>
      <c r="BZ92" s="643"/>
      <c r="CA92" s="643"/>
      <c r="CB92" s="643"/>
      <c r="CC92" s="643"/>
      <c r="CD92" s="643"/>
      <c r="CE92" s="643"/>
      <c r="CF92" s="643"/>
      <c r="CG92" s="643"/>
      <c r="CH92" s="643"/>
      <c r="CI92" s="643"/>
      <c r="CJ92" s="643"/>
      <c r="CK92" s="643"/>
      <c r="CL92" s="643"/>
      <c r="CM92" s="643"/>
      <c r="CN92" s="643"/>
      <c r="CO92" s="643"/>
      <c r="CP92" s="643"/>
      <c r="CQ92" s="643"/>
      <c r="CR92" s="643"/>
      <c r="CS92" s="643"/>
      <c r="CT92" s="643"/>
      <c r="CU92" s="643"/>
      <c r="CV92" s="643"/>
      <c r="CW92" s="643"/>
      <c r="CX92" s="644"/>
      <c r="CY92" s="643"/>
      <c r="CZ92" s="643"/>
      <c r="DA92" s="643"/>
      <c r="DB92" s="643"/>
      <c r="DC92" s="643"/>
      <c r="DD92" s="643"/>
      <c r="DE92" s="644"/>
      <c r="DF92" s="643"/>
      <c r="DG92" s="643"/>
      <c r="DH92" s="643"/>
      <c r="DI92" s="643"/>
      <c r="DJ92" s="643"/>
      <c r="DK92" s="643"/>
      <c r="DL92" s="644"/>
      <c r="DM92" s="643"/>
      <c r="DN92" s="643"/>
      <c r="DO92" s="643"/>
      <c r="DP92" s="643"/>
      <c r="DQ92" s="643"/>
      <c r="DR92" s="643"/>
      <c r="DS92" s="644"/>
      <c r="DT92" s="643"/>
      <c r="DU92" s="643"/>
      <c r="DV92" s="643"/>
      <c r="DW92" s="643"/>
      <c r="DX92" s="643"/>
      <c r="DY92" s="643"/>
      <c r="DZ92" s="644"/>
      <c r="EA92" s="643"/>
      <c r="EB92" s="643"/>
      <c r="EC92" s="643"/>
      <c r="ED92" s="643"/>
      <c r="EE92" s="643"/>
      <c r="EF92" s="643"/>
      <c r="EG92" s="644"/>
      <c r="EH92" s="643"/>
      <c r="EI92" s="643"/>
      <c r="EJ92" s="643"/>
      <c r="EK92" s="643"/>
      <c r="EL92" s="643"/>
      <c r="EM92" s="643"/>
      <c r="EN92" s="644"/>
      <c r="EO92" s="643"/>
      <c r="EP92" s="643"/>
      <c r="EQ92" s="643"/>
      <c r="ER92" s="643"/>
      <c r="ES92" s="643"/>
      <c r="ET92" s="643"/>
      <c r="EU92" s="644"/>
      <c r="EV92" s="643"/>
      <c r="EW92" s="643"/>
      <c r="EX92" s="643"/>
      <c r="EY92" s="643"/>
      <c r="EZ92" s="643"/>
      <c r="FA92" s="643"/>
      <c r="FB92" s="644"/>
      <c r="FC92" s="643"/>
      <c r="FD92" s="643"/>
      <c r="FE92" s="643"/>
      <c r="FF92" s="643"/>
      <c r="FG92" s="643"/>
      <c r="FH92" s="643"/>
      <c r="FI92" s="644"/>
      <c r="FJ92" s="643"/>
      <c r="FK92" s="643"/>
      <c r="FL92" s="643"/>
      <c r="FM92" s="643"/>
      <c r="FN92" s="643"/>
      <c r="FO92" s="643"/>
      <c r="FP92" s="644"/>
      <c r="FQ92" s="643"/>
      <c r="FR92" s="643"/>
      <c r="FS92" s="643"/>
      <c r="FT92" s="643"/>
      <c r="FU92" s="662"/>
      <c r="FV92" s="663"/>
      <c r="FW92" s="644"/>
      <c r="FX92" s="643"/>
      <c r="FY92" s="643"/>
      <c r="FZ92" s="643"/>
      <c r="GA92" s="643"/>
      <c r="GB92" s="643"/>
      <c r="GC92" s="643"/>
      <c r="GD92" s="644"/>
      <c r="GE92" s="643"/>
      <c r="GF92" s="643"/>
      <c r="GG92" s="643"/>
      <c r="GH92" s="643"/>
      <c r="GI92" s="643"/>
      <c r="GJ92" s="643"/>
      <c r="GK92" s="644"/>
      <c r="GL92" s="643"/>
      <c r="GM92" s="643"/>
      <c r="GN92" s="643"/>
      <c r="GO92" s="643"/>
      <c r="GP92" s="643"/>
      <c r="GQ92" s="643"/>
      <c r="GR92" s="644"/>
      <c r="GS92" s="643"/>
      <c r="GT92" s="643"/>
      <c r="GU92" s="643"/>
      <c r="GV92" s="643"/>
      <c r="GW92" s="643"/>
      <c r="GX92" s="643"/>
      <c r="GY92" s="726"/>
      <c r="GZ92" s="663"/>
      <c r="HA92" s="643"/>
      <c r="HB92" s="643"/>
      <c r="HC92" s="643"/>
      <c r="HD92" s="643"/>
      <c r="HE92" s="643"/>
      <c r="HF92" s="644"/>
      <c r="HG92" s="643"/>
      <c r="HH92" s="643"/>
      <c r="HI92" s="643"/>
      <c r="HJ92" s="643"/>
      <c r="HK92" s="643"/>
      <c r="HL92" s="643"/>
      <c r="HM92" s="644"/>
      <c r="HN92" s="643"/>
      <c r="HO92" s="643"/>
      <c r="HP92" s="643"/>
      <c r="HQ92" s="643"/>
      <c r="HR92" s="643"/>
      <c r="HS92" s="643"/>
      <c r="HT92" s="644"/>
      <c r="HU92" s="643"/>
      <c r="HV92" s="643"/>
      <c r="HW92" s="643"/>
      <c r="HX92" s="643"/>
      <c r="HY92" s="643"/>
      <c r="HZ92" s="643"/>
      <c r="IA92" s="644"/>
      <c r="IB92" s="643"/>
      <c r="IC92" s="643"/>
      <c r="ID92" s="727"/>
      <c r="IE92" s="728"/>
      <c r="IF92" s="729"/>
      <c r="IG92" s="729"/>
      <c r="IH92" s="644"/>
      <c r="II92" s="643"/>
      <c r="IJ92" s="643"/>
      <c r="IK92" s="643"/>
      <c r="IL92" s="643"/>
      <c r="IM92" s="643"/>
      <c r="IN92" s="643"/>
      <c r="IO92" s="644"/>
      <c r="IP92" s="643"/>
      <c r="IQ92" s="643"/>
      <c r="IR92" s="643"/>
      <c r="IS92" s="643"/>
      <c r="IT92" s="643"/>
      <c r="IU92" s="643"/>
      <c r="IV92" s="633"/>
      <c r="IW92" s="643"/>
      <c r="IX92" s="643"/>
      <c r="IY92" s="643"/>
      <c r="IZ92" s="643"/>
      <c r="JA92" s="643"/>
      <c r="JB92" s="643"/>
      <c r="JC92" s="644"/>
      <c r="JD92" s="643"/>
      <c r="JE92" s="643"/>
      <c r="JF92" s="643"/>
      <c r="JG92" s="643"/>
      <c r="JH92" s="643"/>
      <c r="JI92" s="626"/>
      <c r="JJ92" s="644"/>
      <c r="JK92" s="643"/>
      <c r="JL92" s="643"/>
      <c r="JM92" s="626"/>
      <c r="JN92" s="626"/>
      <c r="JO92" s="643"/>
      <c r="JP92" s="643"/>
      <c r="JQ92" s="644"/>
      <c r="JR92" s="643"/>
      <c r="JS92" s="643"/>
      <c r="JT92" s="643"/>
      <c r="JU92" s="643"/>
      <c r="JV92" s="643"/>
      <c r="JW92" s="643"/>
      <c r="JX92" s="644"/>
      <c r="JY92" s="626"/>
      <c r="JZ92" s="626"/>
      <c r="KA92" s="626"/>
      <c r="KB92" s="626"/>
      <c r="KC92" s="626"/>
      <c r="KD92" s="626"/>
      <c r="KE92" s="644"/>
      <c r="KF92" s="643"/>
      <c r="KG92" s="643"/>
      <c r="KH92" s="643"/>
      <c r="KI92" s="626"/>
      <c r="KJ92" s="626"/>
      <c r="KK92" s="628"/>
      <c r="KL92" s="644"/>
      <c r="KM92" s="643"/>
      <c r="KN92" s="643"/>
      <c r="KO92" s="643"/>
      <c r="KP92" s="643"/>
      <c r="KQ92" s="643"/>
      <c r="KR92" s="643"/>
      <c r="KS92" s="644"/>
      <c r="KT92" s="643"/>
      <c r="KU92" s="643"/>
      <c r="KV92" s="643"/>
      <c r="KW92" s="643"/>
      <c r="KX92" s="643"/>
      <c r="KY92" s="643"/>
      <c r="KZ92" s="644"/>
      <c r="LA92" s="643"/>
      <c r="LB92" s="626"/>
      <c r="LC92" s="626"/>
      <c r="LD92" s="643"/>
      <c r="LE92" s="643"/>
      <c r="LF92" s="643"/>
      <c r="LG92" s="644"/>
      <c r="LH92" s="626"/>
      <c r="LI92" s="643"/>
      <c r="LJ92" s="643"/>
      <c r="LK92" s="643"/>
      <c r="LL92" s="643"/>
      <c r="LM92" s="662"/>
      <c r="LN92" s="633"/>
      <c r="LO92" s="626"/>
      <c r="LP92" s="643"/>
      <c r="LQ92" s="643"/>
      <c r="LR92" s="643"/>
      <c r="LS92" s="643"/>
      <c r="LT92" s="643"/>
      <c r="LU92" s="644"/>
      <c r="LV92" s="643"/>
      <c r="LW92" s="643"/>
      <c r="LX92" s="643"/>
      <c r="LY92" s="643"/>
      <c r="LZ92" s="643"/>
      <c r="MA92" s="643"/>
      <c r="MB92" s="644"/>
      <c r="MC92" s="790"/>
      <c r="MD92" s="790"/>
      <c r="ME92" s="790"/>
      <c r="MF92" s="790"/>
      <c r="MG92" s="790"/>
      <c r="MH92" s="790"/>
      <c r="MI92" s="644"/>
      <c r="MJ92" s="643"/>
      <c r="MK92" s="643"/>
      <c r="ML92" s="643"/>
      <c r="MM92" s="643"/>
      <c r="MN92" s="643"/>
      <c r="MO92" s="643"/>
      <c r="MP92" s="644"/>
      <c r="MQ92" s="643"/>
      <c r="MR92" s="643"/>
      <c r="MS92" s="643"/>
      <c r="MT92" s="643"/>
    </row>
    <row r="93" spans="1:358" ht="22.8" customHeight="1" outlineLevel="1">
      <c r="A93" s="776">
        <v>1</v>
      </c>
      <c r="B93" s="776">
        <v>258</v>
      </c>
      <c r="C93" s="776">
        <v>33</v>
      </c>
      <c r="D93" s="630"/>
      <c r="E93" s="630" t="s">
        <v>649</v>
      </c>
      <c r="F93" s="631" t="s">
        <v>818</v>
      </c>
      <c r="G93" s="716">
        <f>SUM(H93:MT93)</f>
        <v>45</v>
      </c>
      <c r="H93" s="625"/>
      <c r="I93" s="626"/>
      <c r="J93" s="626"/>
      <c r="K93" s="626"/>
      <c r="L93" s="626"/>
      <c r="M93" s="626"/>
      <c r="N93" s="626"/>
      <c r="O93" s="626"/>
      <c r="P93" s="626"/>
      <c r="Q93" s="626"/>
      <c r="R93" s="626"/>
      <c r="S93" s="626"/>
      <c r="T93" s="626"/>
      <c r="U93" s="626"/>
      <c r="V93" s="626"/>
      <c r="W93" s="626"/>
      <c r="X93" s="626"/>
      <c r="Y93" s="626"/>
      <c r="Z93" s="626"/>
      <c r="AA93" s="626"/>
      <c r="AB93" s="626"/>
      <c r="AC93" s="626"/>
      <c r="AD93" s="626"/>
      <c r="AE93" s="626"/>
      <c r="AF93" s="626"/>
      <c r="AG93" s="626"/>
      <c r="AH93" s="626"/>
      <c r="AI93" s="626"/>
      <c r="AJ93" s="626"/>
      <c r="AK93" s="626"/>
      <c r="AL93" s="626"/>
      <c r="AM93" s="626"/>
      <c r="AN93" s="626"/>
      <c r="AO93" s="626"/>
      <c r="AP93" s="626"/>
      <c r="AQ93" s="626"/>
      <c r="AR93" s="626"/>
      <c r="AS93" s="626"/>
      <c r="AT93" s="626"/>
      <c r="AU93" s="626"/>
      <c r="AV93" s="626"/>
      <c r="AW93" s="626"/>
      <c r="AX93" s="626"/>
      <c r="AY93" s="626"/>
      <c r="AZ93" s="626"/>
      <c r="BA93" s="626"/>
      <c r="BB93" s="626"/>
      <c r="BC93" s="626"/>
      <c r="BD93" s="626"/>
      <c r="BE93" s="626"/>
      <c r="BF93" s="626"/>
      <c r="BG93" s="626"/>
      <c r="BH93" s="626"/>
      <c r="BI93" s="626"/>
      <c r="BJ93" s="626"/>
      <c r="BK93" s="626"/>
      <c r="BL93" s="626"/>
      <c r="BM93" s="626"/>
      <c r="BN93" s="626"/>
      <c r="BO93" s="626"/>
      <c r="BP93" s="626"/>
      <c r="BQ93" s="626"/>
      <c r="BR93" s="626"/>
      <c r="BS93" s="626"/>
      <c r="BT93" s="626"/>
      <c r="BU93" s="626"/>
      <c r="BV93" s="626"/>
      <c r="BW93" s="626"/>
      <c r="BX93" s="626"/>
      <c r="BY93" s="626"/>
      <c r="BZ93" s="626"/>
      <c r="CA93" s="626"/>
      <c r="CB93" s="626"/>
      <c r="CC93" s="626"/>
      <c r="CD93" s="626"/>
      <c r="CE93" s="626"/>
      <c r="CF93" s="626"/>
      <c r="CG93" s="626"/>
      <c r="CH93" s="626"/>
      <c r="CI93" s="626"/>
      <c r="CJ93" s="626"/>
      <c r="CK93" s="626"/>
      <c r="CL93" s="626"/>
      <c r="CM93" s="626"/>
      <c r="CN93" s="626"/>
      <c r="CO93" s="626"/>
      <c r="CP93" s="626"/>
      <c r="CQ93" s="626"/>
      <c r="CR93" s="626"/>
      <c r="CS93" s="626"/>
      <c r="CT93" s="626"/>
      <c r="CU93" s="626"/>
      <c r="CV93" s="626"/>
      <c r="CW93" s="626"/>
      <c r="CX93" s="633"/>
      <c r="CY93" s="626"/>
      <c r="CZ93" s="626"/>
      <c r="DA93" s="626"/>
      <c r="DB93" s="626"/>
      <c r="DC93" s="626"/>
      <c r="DD93" s="626"/>
      <c r="DE93" s="633"/>
      <c r="DF93" s="626"/>
      <c r="DG93" s="626"/>
      <c r="DH93" s="626"/>
      <c r="DI93" s="626"/>
      <c r="DJ93" s="626"/>
      <c r="DK93" s="626"/>
      <c r="DL93" s="633"/>
      <c r="DM93" s="626"/>
      <c r="DN93" s="626"/>
      <c r="DO93" s="626"/>
      <c r="DP93" s="626"/>
      <c r="DQ93" s="626"/>
      <c r="DR93" s="626"/>
      <c r="DS93" s="633"/>
      <c r="DT93" s="626"/>
      <c r="DU93" s="626"/>
      <c r="DV93" s="626"/>
      <c r="DW93" s="626"/>
      <c r="DX93" s="626"/>
      <c r="DY93" s="626"/>
      <c r="DZ93" s="633"/>
      <c r="EA93" s="626"/>
      <c r="EB93" s="626"/>
      <c r="EC93" s="626"/>
      <c r="ED93" s="626"/>
      <c r="EE93" s="626"/>
      <c r="EF93" s="626"/>
      <c r="EG93" s="633"/>
      <c r="EH93" s="626"/>
      <c r="EI93" s="626"/>
      <c r="EJ93" s="626"/>
      <c r="EK93" s="626"/>
      <c r="EL93" s="626"/>
      <c r="EM93" s="626"/>
      <c r="EN93" s="633"/>
      <c r="EO93" s="626"/>
      <c r="EP93" s="626"/>
      <c r="EQ93" s="626"/>
      <c r="ER93" s="626"/>
      <c r="ES93" s="626"/>
      <c r="ET93" s="626"/>
      <c r="EU93" s="633"/>
      <c r="EV93" s="626"/>
      <c r="EW93" s="626"/>
      <c r="EX93" s="626"/>
      <c r="EY93" s="626"/>
      <c r="EZ93" s="626"/>
      <c r="FA93" s="626"/>
      <c r="FB93" s="633"/>
      <c r="FC93" s="626"/>
      <c r="FD93" s="626"/>
      <c r="FE93" s="626"/>
      <c r="FF93" s="626"/>
      <c r="FG93" s="626"/>
      <c r="FH93" s="626"/>
      <c r="FI93" s="633"/>
      <c r="FJ93" s="626"/>
      <c r="FK93" s="626"/>
      <c r="FL93" s="626"/>
      <c r="FM93" s="626"/>
      <c r="FN93" s="626"/>
      <c r="FO93" s="626"/>
      <c r="FP93" s="633"/>
      <c r="FQ93" s="626"/>
      <c r="FR93" s="626"/>
      <c r="FS93" s="626"/>
      <c r="FT93" s="626"/>
      <c r="FU93" s="627"/>
      <c r="FV93" s="625"/>
      <c r="FW93" s="633"/>
      <c r="FX93" s="626"/>
      <c r="FY93" s="626"/>
      <c r="FZ93" s="626"/>
      <c r="GA93" s="626"/>
      <c r="GB93" s="626"/>
      <c r="GC93" s="626"/>
      <c r="GD93" s="633"/>
      <c r="GE93" s="626"/>
      <c r="GF93" s="626"/>
      <c r="GG93" s="626"/>
      <c r="GH93" s="626"/>
      <c r="GI93" s="626"/>
      <c r="GJ93" s="626"/>
      <c r="GK93" s="633"/>
      <c r="GL93" s="626"/>
      <c r="GM93" s="626"/>
      <c r="GN93" s="626"/>
      <c r="GO93" s="626"/>
      <c r="GP93" s="626"/>
      <c r="GQ93" s="626"/>
      <c r="GR93" s="633"/>
      <c r="GS93" s="626"/>
      <c r="GT93" s="626"/>
      <c r="GU93" s="626"/>
      <c r="GV93" s="626"/>
      <c r="GW93" s="626"/>
      <c r="GX93" s="626"/>
      <c r="GY93" s="634"/>
      <c r="GZ93" s="625"/>
      <c r="HA93" s="626"/>
      <c r="HB93" s="626"/>
      <c r="HC93" s="626"/>
      <c r="HD93" s="626"/>
      <c r="HE93" s="626"/>
      <c r="HF93" s="633"/>
      <c r="HG93" s="626"/>
      <c r="HH93" s="626"/>
      <c r="HI93" s="626"/>
      <c r="HJ93" s="626"/>
      <c r="HK93" s="626"/>
      <c r="HL93" s="626"/>
      <c r="HM93" s="633"/>
      <c r="HN93" s="626"/>
      <c r="HO93" s="626"/>
      <c r="HP93" s="626"/>
      <c r="HQ93" s="626"/>
      <c r="HR93" s="626"/>
      <c r="HS93" s="626"/>
      <c r="HT93" s="633"/>
      <c r="HU93" s="626"/>
      <c r="HV93" s="626"/>
      <c r="HW93" s="626"/>
      <c r="HX93" s="626"/>
      <c r="HY93" s="626"/>
      <c r="HZ93" s="626"/>
      <c r="IA93" s="633"/>
      <c r="IB93" s="626"/>
      <c r="IC93" s="626"/>
      <c r="ID93" s="653"/>
      <c r="IE93" s="654"/>
      <c r="IF93" s="655"/>
      <c r="IG93" s="655"/>
      <c r="IH93" s="633"/>
      <c r="II93" s="626"/>
      <c r="IJ93" s="626"/>
      <c r="IK93" s="626"/>
      <c r="IL93" s="626"/>
      <c r="IM93" s="626"/>
      <c r="IN93" s="626"/>
      <c r="IO93" s="633"/>
      <c r="IP93" s="626"/>
      <c r="IQ93" s="626"/>
      <c r="IR93" s="626"/>
      <c r="IS93" s="626"/>
      <c r="IT93" s="626"/>
      <c r="IU93" s="626"/>
      <c r="IV93" s="633"/>
      <c r="IW93" s="626"/>
      <c r="IX93" s="626"/>
      <c r="IY93" s="626"/>
      <c r="IZ93" s="626"/>
      <c r="JA93" s="626"/>
      <c r="JB93" s="626"/>
      <c r="JC93" s="633"/>
      <c r="JD93" s="626"/>
      <c r="JE93" s="626"/>
      <c r="JF93" s="626"/>
      <c r="JG93" s="626"/>
      <c r="JH93" s="626"/>
      <c r="JI93" s="626"/>
      <c r="JJ93" s="644"/>
      <c r="JK93" s="626"/>
      <c r="JL93" s="626"/>
      <c r="JM93" s="626"/>
      <c r="JN93" s="626"/>
      <c r="JO93" s="626"/>
      <c r="JP93" s="626"/>
      <c r="JQ93" s="633"/>
      <c r="JR93" s="626"/>
      <c r="JS93" s="626"/>
      <c r="JT93" s="626"/>
      <c r="JU93" s="626"/>
      <c r="JV93" s="626"/>
      <c r="JW93" s="626"/>
      <c r="JX93" s="633"/>
      <c r="JY93" s="626"/>
      <c r="JZ93" s="626"/>
      <c r="KA93" s="626"/>
      <c r="KB93" s="626"/>
      <c r="KC93" s="626"/>
      <c r="KD93" s="626"/>
      <c r="KE93" s="633"/>
      <c r="KF93" s="643"/>
      <c r="KG93" s="643"/>
      <c r="KH93" s="643"/>
      <c r="KI93" s="643"/>
      <c r="KJ93" s="643"/>
      <c r="KK93" s="643"/>
      <c r="KL93" s="644"/>
      <c r="KM93" s="643"/>
      <c r="KN93" s="643"/>
      <c r="KO93" s="643"/>
      <c r="KP93" s="643"/>
      <c r="KQ93" s="643"/>
      <c r="KR93" s="643"/>
      <c r="KS93" s="644"/>
      <c r="KT93" s="643"/>
      <c r="KU93" s="643"/>
      <c r="KV93" s="643"/>
      <c r="KW93" s="643"/>
      <c r="KX93" s="643"/>
      <c r="KY93" s="643"/>
      <c r="KZ93" s="644"/>
      <c r="LA93" s="643"/>
      <c r="LB93" s="643">
        <v>30</v>
      </c>
      <c r="LC93" s="643">
        <v>15</v>
      </c>
      <c r="LD93" s="643"/>
      <c r="LE93" s="643"/>
      <c r="LF93" s="643"/>
      <c r="LG93" s="644"/>
      <c r="LH93" s="643"/>
      <c r="LI93" s="643"/>
      <c r="LJ93" s="643"/>
      <c r="LK93" s="643"/>
      <c r="LL93" s="643"/>
      <c r="LM93" s="662"/>
      <c r="LN93" s="644"/>
      <c r="LO93" s="643"/>
      <c r="LP93" s="643"/>
      <c r="LQ93" s="643"/>
      <c r="LR93" s="643"/>
      <c r="LS93" s="643"/>
      <c r="LT93" s="643"/>
      <c r="LU93" s="644"/>
      <c r="LV93" s="643"/>
      <c r="LW93" s="643"/>
      <c r="LX93" s="643"/>
      <c r="LY93" s="643"/>
      <c r="LZ93" s="643"/>
      <c r="MA93" s="643"/>
      <c r="MB93" s="644"/>
      <c r="MC93" s="790"/>
      <c r="MD93" s="790"/>
      <c r="ME93" s="790"/>
      <c r="MF93" s="790"/>
      <c r="MG93" s="790"/>
      <c r="MH93" s="790"/>
      <c r="MI93" s="633"/>
      <c r="MJ93" s="626"/>
      <c r="MK93" s="626"/>
      <c r="ML93" s="626"/>
      <c r="MM93" s="626"/>
      <c r="MN93" s="626"/>
      <c r="MO93" s="626"/>
      <c r="MP93" s="633"/>
      <c r="MQ93" s="626"/>
      <c r="MR93" s="626"/>
      <c r="MS93" s="626"/>
      <c r="MT93" s="626"/>
    </row>
    <row r="94" spans="1:358" ht="22.8" customHeight="1" outlineLevel="1">
      <c r="A94" s="724">
        <v>1</v>
      </c>
      <c r="B94" s="630"/>
      <c r="C94" s="630"/>
      <c r="D94" s="630"/>
      <c r="E94" s="630"/>
      <c r="F94" s="631" t="s">
        <v>648</v>
      </c>
      <c r="G94" s="716">
        <f>SUM(H94:LP94)</f>
        <v>0</v>
      </c>
      <c r="H94" s="625"/>
      <c r="I94" s="626"/>
      <c r="J94" s="626"/>
      <c r="K94" s="626"/>
      <c r="L94" s="626"/>
      <c r="M94" s="626"/>
      <c r="N94" s="626"/>
      <c r="O94" s="626"/>
      <c r="P94" s="626"/>
      <c r="Q94" s="626"/>
      <c r="R94" s="626"/>
      <c r="S94" s="626"/>
      <c r="T94" s="626"/>
      <c r="U94" s="626"/>
      <c r="V94" s="626"/>
      <c r="W94" s="626"/>
      <c r="X94" s="626"/>
      <c r="Y94" s="626"/>
      <c r="Z94" s="626"/>
      <c r="AA94" s="626"/>
      <c r="AB94" s="626"/>
      <c r="AC94" s="626"/>
      <c r="AD94" s="626"/>
      <c r="AE94" s="626"/>
      <c r="AF94" s="626"/>
      <c r="AG94" s="626"/>
      <c r="AH94" s="626"/>
      <c r="AI94" s="626"/>
      <c r="AJ94" s="626"/>
      <c r="AK94" s="626"/>
      <c r="AL94" s="626"/>
      <c r="AM94" s="626"/>
      <c r="AN94" s="626"/>
      <c r="AO94" s="626"/>
      <c r="AP94" s="626"/>
      <c r="AQ94" s="626"/>
      <c r="AR94" s="626"/>
      <c r="AS94" s="626"/>
      <c r="AT94" s="626"/>
      <c r="AU94" s="626"/>
      <c r="AV94" s="626"/>
      <c r="AW94" s="626"/>
      <c r="AX94" s="626"/>
      <c r="AY94" s="626"/>
      <c r="AZ94" s="626"/>
      <c r="BA94" s="626"/>
      <c r="BB94" s="626"/>
      <c r="BC94" s="626"/>
      <c r="BD94" s="626"/>
      <c r="BE94" s="626"/>
      <c r="BF94" s="626"/>
      <c r="BG94" s="626"/>
      <c r="BH94" s="626"/>
      <c r="BI94" s="626"/>
      <c r="BJ94" s="626"/>
      <c r="BK94" s="626"/>
      <c r="BL94" s="626"/>
      <c r="BM94" s="626"/>
      <c r="BN94" s="626"/>
      <c r="BO94" s="626"/>
      <c r="BP94" s="626"/>
      <c r="BQ94" s="626"/>
      <c r="BR94" s="626"/>
      <c r="BS94" s="626"/>
      <c r="BT94" s="626"/>
      <c r="BU94" s="626"/>
      <c r="BV94" s="626"/>
      <c r="BW94" s="626"/>
      <c r="BX94" s="626"/>
      <c r="BY94" s="626"/>
      <c r="BZ94" s="626"/>
      <c r="CA94" s="626"/>
      <c r="CB94" s="626"/>
      <c r="CC94" s="626"/>
      <c r="CD94" s="626"/>
      <c r="CE94" s="626"/>
      <c r="CF94" s="626"/>
      <c r="CG94" s="626"/>
      <c r="CH94" s="626"/>
      <c r="CI94" s="626"/>
      <c r="CJ94" s="626"/>
      <c r="CK94" s="626"/>
      <c r="CL94" s="626"/>
      <c r="CM94" s="626"/>
      <c r="CN94" s="626"/>
      <c r="CO94" s="626"/>
      <c r="CP94" s="626"/>
      <c r="CQ94" s="626"/>
      <c r="CR94" s="626"/>
      <c r="CS94" s="626"/>
      <c r="CT94" s="626"/>
      <c r="CU94" s="626"/>
      <c r="CV94" s="626"/>
      <c r="CW94" s="626"/>
      <c r="CX94" s="633"/>
      <c r="CY94" s="626"/>
      <c r="CZ94" s="626"/>
      <c r="DA94" s="626"/>
      <c r="DB94" s="626"/>
      <c r="DC94" s="626"/>
      <c r="DD94" s="626"/>
      <c r="DE94" s="633"/>
      <c r="DF94" s="626"/>
      <c r="DG94" s="626"/>
      <c r="DH94" s="626"/>
      <c r="DI94" s="626"/>
      <c r="DJ94" s="626"/>
      <c r="DK94" s="626"/>
      <c r="DL94" s="633"/>
      <c r="DM94" s="626"/>
      <c r="DN94" s="626"/>
      <c r="DO94" s="626"/>
      <c r="DP94" s="626"/>
      <c r="DQ94" s="626"/>
      <c r="DR94" s="626"/>
      <c r="DS94" s="633"/>
      <c r="DT94" s="626"/>
      <c r="DU94" s="626"/>
      <c r="DV94" s="626"/>
      <c r="DW94" s="626"/>
      <c r="DX94" s="626"/>
      <c r="DY94" s="626"/>
      <c r="DZ94" s="633"/>
      <c r="EA94" s="626"/>
      <c r="EB94" s="626"/>
      <c r="EC94" s="626"/>
      <c r="ED94" s="626"/>
      <c r="EE94" s="626"/>
      <c r="EF94" s="626"/>
      <c r="EG94" s="633"/>
      <c r="EH94" s="626"/>
      <c r="EI94" s="626"/>
      <c r="EJ94" s="626"/>
      <c r="EK94" s="626"/>
      <c r="EL94" s="626"/>
      <c r="EM94" s="626"/>
      <c r="EN94" s="633"/>
      <c r="EO94" s="626"/>
      <c r="EP94" s="626"/>
      <c r="EQ94" s="626"/>
      <c r="ER94" s="626"/>
      <c r="ES94" s="626"/>
      <c r="ET94" s="626"/>
      <c r="EU94" s="633"/>
      <c r="EV94" s="626"/>
      <c r="EW94" s="626"/>
      <c r="EX94" s="626"/>
      <c r="EY94" s="626"/>
      <c r="EZ94" s="626"/>
      <c r="FA94" s="626"/>
      <c r="FB94" s="633"/>
      <c r="FC94" s="626"/>
      <c r="FD94" s="626"/>
      <c r="FE94" s="626"/>
      <c r="FF94" s="626"/>
      <c r="FG94" s="626"/>
      <c r="FH94" s="626"/>
      <c r="FI94" s="633"/>
      <c r="FJ94" s="626"/>
      <c r="FK94" s="626"/>
      <c r="FL94" s="626"/>
      <c r="FM94" s="626"/>
      <c r="FN94" s="626"/>
      <c r="FO94" s="626"/>
      <c r="FP94" s="633"/>
      <c r="FQ94" s="626"/>
      <c r="FR94" s="626"/>
      <c r="FS94" s="626"/>
      <c r="FT94" s="626"/>
      <c r="FU94" s="627"/>
      <c r="FV94" s="625"/>
      <c r="FW94" s="633"/>
      <c r="FX94" s="626"/>
      <c r="FY94" s="626"/>
      <c r="FZ94" s="626"/>
      <c r="GA94" s="626"/>
      <c r="GB94" s="626"/>
      <c r="GC94" s="626"/>
      <c r="GD94" s="633"/>
      <c r="GE94" s="626"/>
      <c r="GF94" s="626"/>
      <c r="GG94" s="626"/>
      <c r="GH94" s="626"/>
      <c r="GI94" s="626"/>
      <c r="GJ94" s="626"/>
      <c r="GK94" s="633"/>
      <c r="GL94" s="626"/>
      <c r="GM94" s="626"/>
      <c r="GN94" s="626"/>
      <c r="GO94" s="626"/>
      <c r="GP94" s="626"/>
      <c r="GQ94" s="626"/>
      <c r="GR94" s="633"/>
      <c r="GS94" s="626"/>
      <c r="GT94" s="626"/>
      <c r="GU94" s="626"/>
      <c r="GV94" s="626"/>
      <c r="GW94" s="626"/>
      <c r="GX94" s="626"/>
      <c r="GY94" s="634"/>
      <c r="GZ94" s="625"/>
      <c r="HA94" s="626"/>
      <c r="HB94" s="626"/>
      <c r="HC94" s="626"/>
      <c r="HD94" s="626"/>
      <c r="HE94" s="626"/>
      <c r="HF94" s="633"/>
      <c r="HG94" s="626"/>
      <c r="HH94" s="626"/>
      <c r="HI94" s="626"/>
      <c r="HJ94" s="626"/>
      <c r="HK94" s="626"/>
      <c r="HL94" s="626"/>
      <c r="HM94" s="633"/>
      <c r="HN94" s="626"/>
      <c r="HO94" s="626"/>
      <c r="HP94" s="626"/>
      <c r="HQ94" s="626"/>
      <c r="HR94" s="626"/>
      <c r="HS94" s="626"/>
      <c r="HT94" s="633"/>
      <c r="HU94" s="626"/>
      <c r="HV94" s="626"/>
      <c r="HW94" s="626"/>
      <c r="HX94" s="626"/>
      <c r="HY94" s="626"/>
      <c r="HZ94" s="626"/>
      <c r="IA94" s="633"/>
      <c r="IB94" s="626"/>
      <c r="IC94" s="626"/>
      <c r="ID94" s="653"/>
      <c r="IE94" s="654"/>
      <c r="IF94" s="655"/>
      <c r="IG94" s="655"/>
      <c r="IH94" s="633"/>
      <c r="II94" s="626"/>
      <c r="IJ94" s="626"/>
      <c r="IK94" s="626"/>
      <c r="IL94" s="626"/>
      <c r="IM94" s="626"/>
      <c r="IN94" s="626"/>
      <c r="IO94" s="633"/>
      <c r="IP94" s="626"/>
      <c r="IQ94" s="626"/>
      <c r="IR94" s="626"/>
      <c r="IS94" s="626"/>
      <c r="IT94" s="626"/>
      <c r="IU94" s="626"/>
      <c r="IV94" s="633"/>
      <c r="IW94" s="626"/>
      <c r="IX94" s="626"/>
      <c r="IY94" s="626"/>
      <c r="IZ94" s="626"/>
      <c r="JA94" s="626"/>
      <c r="JB94" s="626"/>
      <c r="JC94" s="633"/>
      <c r="JD94" s="626"/>
      <c r="JE94" s="626"/>
      <c r="JF94" s="626"/>
      <c r="JG94" s="626"/>
      <c r="JH94" s="626"/>
      <c r="JI94" s="626"/>
      <c r="JJ94" s="644"/>
      <c r="JK94" s="626"/>
      <c r="JL94" s="626"/>
      <c r="JM94" s="626"/>
      <c r="JN94" s="626"/>
      <c r="JO94" s="626"/>
      <c r="JP94" s="626"/>
      <c r="JQ94" s="633"/>
      <c r="JR94" s="626"/>
      <c r="JS94" s="626"/>
      <c r="JT94" s="626"/>
      <c r="JU94" s="626"/>
      <c r="JV94" s="626"/>
      <c r="JW94" s="626"/>
      <c r="JX94" s="633"/>
      <c r="JY94" s="626"/>
      <c r="JZ94" s="626"/>
      <c r="KA94" s="626"/>
      <c r="KB94" s="626"/>
      <c r="KC94" s="626"/>
      <c r="KD94" s="626"/>
      <c r="KE94" s="633"/>
      <c r="KF94" s="643"/>
      <c r="KG94" s="643"/>
      <c r="KH94" s="643"/>
      <c r="KI94" s="643"/>
      <c r="KJ94" s="643"/>
      <c r="KK94" s="643"/>
      <c r="KL94" s="644"/>
      <c r="KM94" s="643"/>
      <c r="KN94" s="643"/>
      <c r="KO94" s="643"/>
      <c r="KP94" s="643"/>
      <c r="KQ94" s="643"/>
      <c r="KR94" s="643"/>
      <c r="KS94" s="644"/>
      <c r="KT94" s="643"/>
      <c r="KU94" s="643"/>
      <c r="KV94" s="643"/>
      <c r="KW94" s="643"/>
      <c r="KX94" s="643"/>
      <c r="KY94" s="643"/>
      <c r="KZ94" s="644"/>
      <c r="LA94" s="643"/>
      <c r="LB94" s="643"/>
      <c r="LC94" s="643"/>
      <c r="LD94" s="643"/>
      <c r="LE94" s="643"/>
      <c r="LF94" s="643"/>
      <c r="LG94" s="644"/>
      <c r="LH94" s="643"/>
      <c r="LI94" s="643"/>
      <c r="LJ94" s="643"/>
      <c r="LK94" s="643"/>
      <c r="LL94" s="643"/>
      <c r="LM94" s="662"/>
      <c r="LN94" s="644"/>
      <c r="LO94" s="643"/>
      <c r="LP94" s="643"/>
      <c r="LQ94" s="643"/>
      <c r="LR94" s="643"/>
      <c r="LS94" s="643"/>
      <c r="LT94" s="643"/>
      <c r="LU94" s="644"/>
      <c r="LV94" s="643"/>
      <c r="LW94" s="643"/>
      <c r="LX94" s="643"/>
      <c r="LY94" s="643"/>
      <c r="LZ94" s="643"/>
      <c r="MA94" s="643"/>
      <c r="MB94" s="644"/>
      <c r="MC94" s="790"/>
      <c r="MD94" s="790"/>
      <c r="ME94" s="790"/>
      <c r="MF94" s="790"/>
      <c r="MG94" s="790"/>
      <c r="MH94" s="790"/>
      <c r="MI94" s="633"/>
      <c r="MJ94" s="626"/>
      <c r="MK94" s="626"/>
      <c r="ML94" s="626"/>
      <c r="MM94" s="626"/>
      <c r="MN94" s="626"/>
      <c r="MO94" s="626"/>
      <c r="MP94" s="633"/>
      <c r="MQ94" s="626"/>
      <c r="MR94" s="626"/>
      <c r="MS94" s="626"/>
      <c r="MT94" s="626"/>
    </row>
    <row r="95" spans="1:358" ht="22.8" customHeight="1" outlineLevel="1">
      <c r="A95" s="776">
        <v>1</v>
      </c>
      <c r="B95" s="776">
        <v>259</v>
      </c>
      <c r="C95" s="776">
        <v>34</v>
      </c>
      <c r="D95" s="725"/>
      <c r="E95" s="630" t="s">
        <v>649</v>
      </c>
      <c r="F95" s="631" t="s">
        <v>819</v>
      </c>
      <c r="G95" s="716">
        <f>SUM(H95:MT95)</f>
        <v>70</v>
      </c>
      <c r="H95" s="663"/>
      <c r="I95" s="643"/>
      <c r="J95" s="643"/>
      <c r="K95" s="643"/>
      <c r="L95" s="643"/>
      <c r="M95" s="643"/>
      <c r="N95" s="643"/>
      <c r="O95" s="643"/>
      <c r="P95" s="643"/>
      <c r="Q95" s="643"/>
      <c r="R95" s="643"/>
      <c r="S95" s="643"/>
      <c r="T95" s="643"/>
      <c r="U95" s="643"/>
      <c r="V95" s="643"/>
      <c r="W95" s="643"/>
      <c r="X95" s="643"/>
      <c r="Y95" s="643"/>
      <c r="Z95" s="643"/>
      <c r="AA95" s="643"/>
      <c r="AB95" s="643"/>
      <c r="AC95" s="643"/>
      <c r="AD95" s="643"/>
      <c r="AE95" s="643"/>
      <c r="AF95" s="643"/>
      <c r="AG95" s="643"/>
      <c r="AH95" s="643"/>
      <c r="AI95" s="643"/>
      <c r="AJ95" s="643"/>
      <c r="AK95" s="643"/>
      <c r="AL95" s="643"/>
      <c r="AM95" s="643"/>
      <c r="AN95" s="643"/>
      <c r="AO95" s="643"/>
      <c r="AP95" s="643"/>
      <c r="AQ95" s="643"/>
      <c r="AR95" s="643"/>
      <c r="AS95" s="643"/>
      <c r="AT95" s="643"/>
      <c r="AU95" s="643"/>
      <c r="AV95" s="643"/>
      <c r="AW95" s="643"/>
      <c r="AX95" s="643"/>
      <c r="AY95" s="643"/>
      <c r="AZ95" s="643"/>
      <c r="BA95" s="643"/>
      <c r="BB95" s="643"/>
      <c r="BC95" s="643"/>
      <c r="BD95" s="643"/>
      <c r="BE95" s="643"/>
      <c r="BF95" s="643"/>
      <c r="BG95" s="643"/>
      <c r="BH95" s="643"/>
      <c r="BI95" s="643"/>
      <c r="BJ95" s="643"/>
      <c r="BK95" s="643"/>
      <c r="BL95" s="643"/>
      <c r="BM95" s="643"/>
      <c r="BN95" s="643"/>
      <c r="BO95" s="643"/>
      <c r="BP95" s="643"/>
      <c r="BQ95" s="643"/>
      <c r="BR95" s="643"/>
      <c r="BS95" s="643"/>
      <c r="BT95" s="643"/>
      <c r="BU95" s="643"/>
      <c r="BV95" s="643"/>
      <c r="BW95" s="643"/>
      <c r="BX95" s="643"/>
      <c r="BY95" s="643"/>
      <c r="BZ95" s="643"/>
      <c r="CA95" s="643"/>
      <c r="CB95" s="643"/>
      <c r="CC95" s="643"/>
      <c r="CD95" s="643"/>
      <c r="CE95" s="643"/>
      <c r="CF95" s="643"/>
      <c r="CG95" s="643"/>
      <c r="CH95" s="643"/>
      <c r="CI95" s="643"/>
      <c r="CJ95" s="643"/>
      <c r="CK95" s="643"/>
      <c r="CL95" s="643"/>
      <c r="CM95" s="643"/>
      <c r="CN95" s="643"/>
      <c r="CO95" s="643"/>
      <c r="CP95" s="643"/>
      <c r="CQ95" s="643"/>
      <c r="CR95" s="643"/>
      <c r="CS95" s="643"/>
      <c r="CT95" s="643"/>
      <c r="CU95" s="643"/>
      <c r="CV95" s="643"/>
      <c r="CW95" s="643"/>
      <c r="CX95" s="644"/>
      <c r="CY95" s="643"/>
      <c r="CZ95" s="643"/>
      <c r="DA95" s="643"/>
      <c r="DB95" s="643"/>
      <c r="DC95" s="643"/>
      <c r="DD95" s="643"/>
      <c r="DE95" s="644"/>
      <c r="DF95" s="643"/>
      <c r="DG95" s="643"/>
      <c r="DH95" s="643"/>
      <c r="DI95" s="643"/>
      <c r="DJ95" s="643"/>
      <c r="DK95" s="643"/>
      <c r="DL95" s="644"/>
      <c r="DM95" s="643"/>
      <c r="DN95" s="643"/>
      <c r="DO95" s="643"/>
      <c r="DP95" s="643"/>
      <c r="DQ95" s="643"/>
      <c r="DR95" s="643"/>
      <c r="DS95" s="644"/>
      <c r="DT95" s="643"/>
      <c r="DU95" s="643"/>
      <c r="DV95" s="643"/>
      <c r="DW95" s="643"/>
      <c r="DX95" s="643"/>
      <c r="DY95" s="643"/>
      <c r="DZ95" s="644"/>
      <c r="EA95" s="643"/>
      <c r="EB95" s="643"/>
      <c r="EC95" s="643"/>
      <c r="ED95" s="643"/>
      <c r="EE95" s="643"/>
      <c r="EF95" s="643"/>
      <c r="EG95" s="644"/>
      <c r="EH95" s="643"/>
      <c r="EI95" s="643"/>
      <c r="EJ95" s="643"/>
      <c r="EK95" s="643"/>
      <c r="EL95" s="643"/>
      <c r="EM95" s="643"/>
      <c r="EN95" s="644"/>
      <c r="EO95" s="643"/>
      <c r="EP95" s="643"/>
      <c r="EQ95" s="643"/>
      <c r="ER95" s="643"/>
      <c r="ES95" s="643"/>
      <c r="ET95" s="643"/>
      <c r="EU95" s="644"/>
      <c r="EV95" s="643"/>
      <c r="EW95" s="643"/>
      <c r="EX95" s="643"/>
      <c r="EY95" s="643"/>
      <c r="EZ95" s="643"/>
      <c r="FA95" s="643"/>
      <c r="FB95" s="644"/>
      <c r="FC95" s="643"/>
      <c r="FD95" s="643"/>
      <c r="FE95" s="643"/>
      <c r="FF95" s="643"/>
      <c r="FG95" s="643"/>
      <c r="FH95" s="643"/>
      <c r="FI95" s="644"/>
      <c r="FJ95" s="643"/>
      <c r="FK95" s="643"/>
      <c r="FL95" s="643"/>
      <c r="FM95" s="643"/>
      <c r="FN95" s="643"/>
      <c r="FO95" s="643"/>
      <c r="FP95" s="644"/>
      <c r="FQ95" s="643"/>
      <c r="FR95" s="643"/>
      <c r="FS95" s="643"/>
      <c r="FT95" s="643"/>
      <c r="FU95" s="662"/>
      <c r="FV95" s="663"/>
      <c r="FW95" s="644"/>
      <c r="FX95" s="643"/>
      <c r="FY95" s="643"/>
      <c r="FZ95" s="643"/>
      <c r="GA95" s="643"/>
      <c r="GB95" s="643"/>
      <c r="GC95" s="643"/>
      <c r="GD95" s="644"/>
      <c r="GE95" s="643"/>
      <c r="GF95" s="643"/>
      <c r="GG95" s="643"/>
      <c r="GH95" s="643"/>
      <c r="GI95" s="643"/>
      <c r="GJ95" s="643"/>
      <c r="GK95" s="644"/>
      <c r="GL95" s="643"/>
      <c r="GM95" s="643"/>
      <c r="GN95" s="643"/>
      <c r="GO95" s="643"/>
      <c r="GP95" s="643"/>
      <c r="GQ95" s="643"/>
      <c r="GR95" s="644"/>
      <c r="GS95" s="643"/>
      <c r="GT95" s="643"/>
      <c r="GU95" s="643"/>
      <c r="GV95" s="643"/>
      <c r="GW95" s="643"/>
      <c r="GX95" s="643"/>
      <c r="GY95" s="726"/>
      <c r="GZ95" s="663"/>
      <c r="HA95" s="643"/>
      <c r="HB95" s="643"/>
      <c r="HC95" s="643"/>
      <c r="HD95" s="643"/>
      <c r="HE95" s="643"/>
      <c r="HF95" s="644"/>
      <c r="HG95" s="643"/>
      <c r="HH95" s="643"/>
      <c r="HI95" s="643"/>
      <c r="HJ95" s="643"/>
      <c r="HK95" s="643"/>
      <c r="HL95" s="643"/>
      <c r="HM95" s="644"/>
      <c r="HN95" s="643"/>
      <c r="HO95" s="643"/>
      <c r="HP95" s="643"/>
      <c r="HQ95" s="643"/>
      <c r="HR95" s="643"/>
      <c r="HS95" s="643"/>
      <c r="HT95" s="644"/>
      <c r="HU95" s="643"/>
      <c r="HV95" s="643"/>
      <c r="HW95" s="643"/>
      <c r="HX95" s="643"/>
      <c r="HY95" s="643"/>
      <c r="HZ95" s="643"/>
      <c r="IA95" s="644"/>
      <c r="IB95" s="643"/>
      <c r="IC95" s="643"/>
      <c r="ID95" s="653"/>
      <c r="IE95" s="654"/>
      <c r="IF95" s="655"/>
      <c r="IG95" s="655"/>
      <c r="IH95" s="644"/>
      <c r="II95" s="643"/>
      <c r="IJ95" s="643"/>
      <c r="IK95" s="643"/>
      <c r="IL95" s="643"/>
      <c r="IM95" s="643"/>
      <c r="IN95" s="643"/>
      <c r="IO95" s="644"/>
      <c r="IP95" s="643"/>
      <c r="IQ95" s="643"/>
      <c r="IR95" s="643"/>
      <c r="IS95" s="643"/>
      <c r="IT95" s="643"/>
      <c r="IU95" s="643"/>
      <c r="IV95" s="633"/>
      <c r="IW95" s="643"/>
      <c r="IX95" s="643"/>
      <c r="IY95" s="643"/>
      <c r="IZ95" s="643"/>
      <c r="JA95" s="643"/>
      <c r="JB95" s="643"/>
      <c r="JC95" s="644"/>
      <c r="JD95" s="643"/>
      <c r="JE95" s="643"/>
      <c r="JF95" s="643"/>
      <c r="JG95" s="643"/>
      <c r="JH95" s="643"/>
      <c r="JI95" s="626"/>
      <c r="JJ95" s="644"/>
      <c r="JK95" s="643"/>
      <c r="JL95" s="643"/>
      <c r="JM95" s="626"/>
      <c r="JN95" s="626"/>
      <c r="JO95" s="626"/>
      <c r="JP95" s="626"/>
      <c r="JQ95" s="633"/>
      <c r="JR95" s="626"/>
      <c r="JS95" s="626"/>
      <c r="JT95" s="626"/>
      <c r="JU95" s="626"/>
      <c r="JV95" s="626"/>
      <c r="JW95" s="626"/>
      <c r="JX95" s="633"/>
      <c r="JY95" s="626"/>
      <c r="JZ95" s="626"/>
      <c r="KA95" s="626"/>
      <c r="KB95" s="626"/>
      <c r="KC95" s="626"/>
      <c r="KD95" s="626"/>
      <c r="KE95" s="633"/>
      <c r="KF95" s="643"/>
      <c r="KG95" s="643"/>
      <c r="KH95" s="643"/>
      <c r="KI95" s="643"/>
      <c r="KJ95" s="643"/>
      <c r="KK95" s="643"/>
      <c r="KL95" s="644"/>
      <c r="KM95" s="643"/>
      <c r="KN95" s="643"/>
      <c r="KO95" s="643"/>
      <c r="KP95" s="643"/>
      <c r="KQ95" s="643"/>
      <c r="KR95" s="643"/>
      <c r="KS95" s="644"/>
      <c r="KT95" s="643"/>
      <c r="KU95" s="643"/>
      <c r="KV95" s="643"/>
      <c r="KW95" s="643"/>
      <c r="KX95" s="643"/>
      <c r="KY95" s="643"/>
      <c r="KZ95" s="644"/>
      <c r="LA95" s="643"/>
      <c r="LB95" s="643"/>
      <c r="LC95" s="643">
        <v>15</v>
      </c>
      <c r="LD95" s="643">
        <v>30</v>
      </c>
      <c r="LE95" s="643">
        <v>25</v>
      </c>
      <c r="LF95" s="643"/>
      <c r="LG95" s="644"/>
      <c r="LH95" s="643"/>
      <c r="LI95" s="643"/>
      <c r="LJ95" s="643"/>
      <c r="LK95" s="643"/>
      <c r="LL95" s="643"/>
      <c r="LM95" s="662"/>
      <c r="LN95" s="644"/>
      <c r="LO95" s="643"/>
      <c r="LP95" s="643"/>
      <c r="LQ95" s="643"/>
      <c r="LR95" s="643"/>
      <c r="LS95" s="643"/>
      <c r="LT95" s="643"/>
      <c r="LU95" s="644"/>
      <c r="LV95" s="643"/>
      <c r="LW95" s="643"/>
      <c r="LX95" s="643"/>
      <c r="LY95" s="643"/>
      <c r="LZ95" s="643"/>
      <c r="MA95" s="643"/>
      <c r="MB95" s="644"/>
      <c r="MC95" s="793"/>
      <c r="MD95" s="793"/>
      <c r="ME95" s="793"/>
      <c r="MF95" s="793"/>
      <c r="MG95" s="793"/>
      <c r="MH95" s="793"/>
      <c r="MI95" s="644"/>
      <c r="MJ95" s="643"/>
      <c r="MK95" s="643"/>
      <c r="ML95" s="643"/>
      <c r="MM95" s="643"/>
      <c r="MN95" s="643"/>
      <c r="MO95" s="643"/>
      <c r="MP95" s="644"/>
      <c r="MQ95" s="643"/>
      <c r="MR95" s="643"/>
      <c r="MS95" s="643"/>
      <c r="MT95" s="643"/>
    </row>
    <row r="96" spans="1:358" ht="22.8" customHeight="1" outlineLevel="1">
      <c r="A96" s="724">
        <v>1</v>
      </c>
      <c r="B96" s="630"/>
      <c r="C96" s="630"/>
      <c r="D96" s="725"/>
      <c r="E96" s="630"/>
      <c r="F96" s="631" t="s">
        <v>648</v>
      </c>
      <c r="G96" s="716">
        <f>SUM(H96:LP96)</f>
        <v>0</v>
      </c>
      <c r="H96" s="66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43"/>
      <c r="AB96" s="643"/>
      <c r="AC96" s="643"/>
      <c r="AD96" s="643"/>
      <c r="AE96" s="643"/>
      <c r="AF96" s="643"/>
      <c r="AG96" s="643"/>
      <c r="AH96" s="643"/>
      <c r="AI96" s="643"/>
      <c r="AJ96" s="643"/>
      <c r="AK96" s="643"/>
      <c r="AL96" s="643"/>
      <c r="AM96" s="643"/>
      <c r="AN96" s="643"/>
      <c r="AO96" s="643"/>
      <c r="AP96" s="643"/>
      <c r="AQ96" s="643"/>
      <c r="AR96" s="643"/>
      <c r="AS96" s="643"/>
      <c r="AT96" s="643"/>
      <c r="AU96" s="643"/>
      <c r="AV96" s="643"/>
      <c r="AW96" s="643"/>
      <c r="AX96" s="643"/>
      <c r="AY96" s="643"/>
      <c r="AZ96" s="643"/>
      <c r="BA96" s="643"/>
      <c r="BB96" s="643"/>
      <c r="BC96" s="643"/>
      <c r="BD96" s="643"/>
      <c r="BE96" s="643"/>
      <c r="BF96" s="643"/>
      <c r="BG96" s="643"/>
      <c r="BH96" s="643"/>
      <c r="BI96" s="643"/>
      <c r="BJ96" s="643"/>
      <c r="BK96" s="643"/>
      <c r="BL96" s="643"/>
      <c r="BM96" s="643"/>
      <c r="BN96" s="643"/>
      <c r="BO96" s="643"/>
      <c r="BP96" s="643"/>
      <c r="BQ96" s="643"/>
      <c r="BR96" s="643"/>
      <c r="BS96" s="643"/>
      <c r="BT96" s="643"/>
      <c r="BU96" s="643"/>
      <c r="BV96" s="643"/>
      <c r="BW96" s="643"/>
      <c r="BX96" s="643"/>
      <c r="BY96" s="643"/>
      <c r="BZ96" s="643"/>
      <c r="CA96" s="643"/>
      <c r="CB96" s="643"/>
      <c r="CC96" s="643"/>
      <c r="CD96" s="643"/>
      <c r="CE96" s="643"/>
      <c r="CF96" s="643"/>
      <c r="CG96" s="643"/>
      <c r="CH96" s="643"/>
      <c r="CI96" s="643"/>
      <c r="CJ96" s="643"/>
      <c r="CK96" s="643"/>
      <c r="CL96" s="643"/>
      <c r="CM96" s="643"/>
      <c r="CN96" s="643"/>
      <c r="CO96" s="643"/>
      <c r="CP96" s="643"/>
      <c r="CQ96" s="643"/>
      <c r="CR96" s="643"/>
      <c r="CS96" s="643"/>
      <c r="CT96" s="643"/>
      <c r="CU96" s="643"/>
      <c r="CV96" s="643"/>
      <c r="CW96" s="643"/>
      <c r="CX96" s="644"/>
      <c r="CY96" s="643"/>
      <c r="CZ96" s="643"/>
      <c r="DA96" s="643"/>
      <c r="DB96" s="643"/>
      <c r="DC96" s="643"/>
      <c r="DD96" s="643"/>
      <c r="DE96" s="644"/>
      <c r="DF96" s="643"/>
      <c r="DG96" s="643"/>
      <c r="DH96" s="643"/>
      <c r="DI96" s="643"/>
      <c r="DJ96" s="643"/>
      <c r="DK96" s="643"/>
      <c r="DL96" s="644"/>
      <c r="DM96" s="643"/>
      <c r="DN96" s="643"/>
      <c r="DO96" s="643"/>
      <c r="DP96" s="643"/>
      <c r="DQ96" s="643"/>
      <c r="DR96" s="643"/>
      <c r="DS96" s="644"/>
      <c r="DT96" s="643"/>
      <c r="DU96" s="643"/>
      <c r="DV96" s="643"/>
      <c r="DW96" s="643"/>
      <c r="DX96" s="643"/>
      <c r="DY96" s="643"/>
      <c r="DZ96" s="644"/>
      <c r="EA96" s="643"/>
      <c r="EB96" s="643"/>
      <c r="EC96" s="643"/>
      <c r="ED96" s="643"/>
      <c r="EE96" s="643"/>
      <c r="EF96" s="643"/>
      <c r="EG96" s="644"/>
      <c r="EH96" s="643"/>
      <c r="EI96" s="643"/>
      <c r="EJ96" s="643"/>
      <c r="EK96" s="643"/>
      <c r="EL96" s="643"/>
      <c r="EM96" s="643"/>
      <c r="EN96" s="644"/>
      <c r="EO96" s="643"/>
      <c r="EP96" s="643"/>
      <c r="EQ96" s="643"/>
      <c r="ER96" s="643"/>
      <c r="ES96" s="643"/>
      <c r="ET96" s="643"/>
      <c r="EU96" s="644"/>
      <c r="EV96" s="643"/>
      <c r="EW96" s="643"/>
      <c r="EX96" s="643"/>
      <c r="EY96" s="643"/>
      <c r="EZ96" s="643"/>
      <c r="FA96" s="643"/>
      <c r="FB96" s="644"/>
      <c r="FC96" s="643"/>
      <c r="FD96" s="643"/>
      <c r="FE96" s="643"/>
      <c r="FF96" s="643"/>
      <c r="FG96" s="643"/>
      <c r="FH96" s="643"/>
      <c r="FI96" s="644"/>
      <c r="FJ96" s="643"/>
      <c r="FK96" s="643"/>
      <c r="FL96" s="643"/>
      <c r="FM96" s="643"/>
      <c r="FN96" s="643"/>
      <c r="FO96" s="643"/>
      <c r="FP96" s="644"/>
      <c r="FQ96" s="643"/>
      <c r="FR96" s="643"/>
      <c r="FS96" s="643"/>
      <c r="FT96" s="643"/>
      <c r="FU96" s="662"/>
      <c r="FV96" s="663"/>
      <c r="FW96" s="644"/>
      <c r="FX96" s="643"/>
      <c r="FY96" s="643"/>
      <c r="FZ96" s="643"/>
      <c r="GA96" s="643"/>
      <c r="GB96" s="643"/>
      <c r="GC96" s="643"/>
      <c r="GD96" s="644"/>
      <c r="GE96" s="643"/>
      <c r="GF96" s="643"/>
      <c r="GG96" s="643"/>
      <c r="GH96" s="643"/>
      <c r="GI96" s="643"/>
      <c r="GJ96" s="643"/>
      <c r="GK96" s="644"/>
      <c r="GL96" s="643"/>
      <c r="GM96" s="643"/>
      <c r="GN96" s="643"/>
      <c r="GO96" s="643"/>
      <c r="GP96" s="643"/>
      <c r="GQ96" s="643"/>
      <c r="GR96" s="644"/>
      <c r="GS96" s="643"/>
      <c r="GT96" s="643"/>
      <c r="GU96" s="643"/>
      <c r="GV96" s="643"/>
      <c r="GW96" s="643"/>
      <c r="GX96" s="643"/>
      <c r="GY96" s="726"/>
      <c r="GZ96" s="663"/>
      <c r="HA96" s="643"/>
      <c r="HB96" s="643"/>
      <c r="HC96" s="643"/>
      <c r="HD96" s="643"/>
      <c r="HE96" s="643"/>
      <c r="HF96" s="644"/>
      <c r="HG96" s="643"/>
      <c r="HH96" s="643"/>
      <c r="HI96" s="643"/>
      <c r="HJ96" s="643"/>
      <c r="HK96" s="643"/>
      <c r="HL96" s="643"/>
      <c r="HM96" s="644"/>
      <c r="HN96" s="643"/>
      <c r="HO96" s="643"/>
      <c r="HP96" s="643"/>
      <c r="HQ96" s="643"/>
      <c r="HR96" s="643"/>
      <c r="HS96" s="643"/>
      <c r="HT96" s="644"/>
      <c r="HU96" s="643"/>
      <c r="HV96" s="643"/>
      <c r="HW96" s="643"/>
      <c r="HX96" s="643"/>
      <c r="HY96" s="643"/>
      <c r="HZ96" s="643"/>
      <c r="IA96" s="644"/>
      <c r="IB96" s="643"/>
      <c r="IC96" s="643"/>
      <c r="ID96" s="727"/>
      <c r="IE96" s="728"/>
      <c r="IF96" s="729"/>
      <c r="IG96" s="729"/>
      <c r="IH96" s="644"/>
      <c r="II96" s="643"/>
      <c r="IJ96" s="643"/>
      <c r="IK96" s="643"/>
      <c r="IL96" s="643"/>
      <c r="IM96" s="643"/>
      <c r="IN96" s="643"/>
      <c r="IO96" s="644"/>
      <c r="IP96" s="643"/>
      <c r="IQ96" s="643"/>
      <c r="IR96" s="643"/>
      <c r="IS96" s="643"/>
      <c r="IT96" s="643"/>
      <c r="IU96" s="643"/>
      <c r="IV96" s="633"/>
      <c r="IW96" s="643"/>
      <c r="IX96" s="643"/>
      <c r="IY96" s="643"/>
      <c r="IZ96" s="643"/>
      <c r="JA96" s="643"/>
      <c r="JB96" s="643"/>
      <c r="JC96" s="644"/>
      <c r="JD96" s="643"/>
      <c r="JE96" s="643"/>
      <c r="JF96" s="643"/>
      <c r="JG96" s="643"/>
      <c r="JH96" s="643"/>
      <c r="JI96" s="626"/>
      <c r="JJ96" s="644"/>
      <c r="JK96" s="643"/>
      <c r="JL96" s="643"/>
      <c r="JM96" s="626"/>
      <c r="JN96" s="626"/>
      <c r="JO96" s="626"/>
      <c r="JP96" s="626"/>
      <c r="JQ96" s="633"/>
      <c r="JR96" s="626"/>
      <c r="JS96" s="626"/>
      <c r="JT96" s="626"/>
      <c r="JU96" s="626"/>
      <c r="JV96" s="626"/>
      <c r="JW96" s="626"/>
      <c r="JX96" s="633"/>
      <c r="JY96" s="626"/>
      <c r="JZ96" s="626"/>
      <c r="KA96" s="626"/>
      <c r="KB96" s="626"/>
      <c r="KC96" s="626"/>
      <c r="KD96" s="626"/>
      <c r="KE96" s="633"/>
      <c r="KF96" s="643"/>
      <c r="KG96" s="643"/>
      <c r="KH96" s="643"/>
      <c r="KI96" s="643"/>
      <c r="KJ96" s="643"/>
      <c r="KK96" s="643"/>
      <c r="KL96" s="644"/>
      <c r="KM96" s="643"/>
      <c r="KN96" s="643"/>
      <c r="KO96" s="643"/>
      <c r="KP96" s="643"/>
      <c r="KQ96" s="643"/>
      <c r="KR96" s="643"/>
      <c r="KS96" s="644"/>
      <c r="KT96" s="643"/>
      <c r="KU96" s="643"/>
      <c r="KV96" s="643"/>
      <c r="KW96" s="643"/>
      <c r="KX96" s="643"/>
      <c r="KY96" s="643"/>
      <c r="KZ96" s="644"/>
      <c r="LA96" s="643"/>
      <c r="LB96" s="643"/>
      <c r="LC96" s="643"/>
      <c r="LD96" s="643"/>
      <c r="LE96" s="643"/>
      <c r="LF96" s="643"/>
      <c r="LG96" s="644"/>
      <c r="LH96" s="643"/>
      <c r="LI96" s="643"/>
      <c r="LJ96" s="643"/>
      <c r="LK96" s="643"/>
      <c r="LL96" s="643"/>
      <c r="LM96" s="662"/>
      <c r="LN96" s="644"/>
      <c r="LO96" s="643"/>
      <c r="LP96" s="643"/>
      <c r="LQ96" s="643"/>
      <c r="LR96" s="643"/>
      <c r="LS96" s="643"/>
      <c r="LT96" s="643"/>
      <c r="LU96" s="644"/>
      <c r="LV96" s="643"/>
      <c r="LW96" s="643"/>
      <c r="LX96" s="643"/>
      <c r="LY96" s="643"/>
      <c r="LZ96" s="643"/>
      <c r="MA96" s="643"/>
      <c r="MB96" s="644"/>
      <c r="MC96" s="793"/>
      <c r="MD96" s="793"/>
      <c r="ME96" s="793"/>
      <c r="MF96" s="793"/>
      <c r="MG96" s="793"/>
      <c r="MH96" s="793"/>
      <c r="MI96" s="644"/>
      <c r="MJ96" s="643"/>
      <c r="MK96" s="643"/>
      <c r="ML96" s="643"/>
      <c r="MM96" s="643"/>
      <c r="MN96" s="643"/>
      <c r="MO96" s="643"/>
      <c r="MP96" s="644"/>
      <c r="MQ96" s="643"/>
      <c r="MR96" s="643"/>
      <c r="MS96" s="643"/>
      <c r="MT96" s="643"/>
    </row>
    <row r="97" spans="1:358" ht="22.8" customHeight="1" outlineLevel="1">
      <c r="A97" s="776">
        <v>1</v>
      </c>
      <c r="B97" s="776">
        <v>260</v>
      </c>
      <c r="C97" s="776">
        <v>34</v>
      </c>
      <c r="D97" s="725"/>
      <c r="E97" s="630" t="s">
        <v>649</v>
      </c>
      <c r="F97" s="631" t="s">
        <v>820</v>
      </c>
      <c r="G97" s="716">
        <f>SUM(H97:MT97)</f>
        <v>70</v>
      </c>
      <c r="H97" s="66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43"/>
      <c r="AB97" s="643"/>
      <c r="AC97" s="643"/>
      <c r="AD97" s="643"/>
      <c r="AE97" s="643"/>
      <c r="AF97" s="643"/>
      <c r="AG97" s="643"/>
      <c r="AH97" s="643"/>
      <c r="AI97" s="643"/>
      <c r="AJ97" s="643"/>
      <c r="AK97" s="643"/>
      <c r="AL97" s="643"/>
      <c r="AM97" s="643"/>
      <c r="AN97" s="643"/>
      <c r="AO97" s="643"/>
      <c r="AP97" s="643"/>
      <c r="AQ97" s="643"/>
      <c r="AR97" s="643"/>
      <c r="AS97" s="643"/>
      <c r="AT97" s="643"/>
      <c r="AU97" s="643"/>
      <c r="AV97" s="643"/>
      <c r="AW97" s="643"/>
      <c r="AX97" s="643"/>
      <c r="AY97" s="643"/>
      <c r="AZ97" s="643"/>
      <c r="BA97" s="643"/>
      <c r="BB97" s="643"/>
      <c r="BC97" s="643"/>
      <c r="BD97" s="643"/>
      <c r="BE97" s="643"/>
      <c r="BF97" s="643"/>
      <c r="BG97" s="643"/>
      <c r="BH97" s="643"/>
      <c r="BI97" s="643"/>
      <c r="BJ97" s="643"/>
      <c r="BK97" s="643"/>
      <c r="BL97" s="643"/>
      <c r="BM97" s="643"/>
      <c r="BN97" s="643"/>
      <c r="BO97" s="643"/>
      <c r="BP97" s="643"/>
      <c r="BQ97" s="643"/>
      <c r="BR97" s="643"/>
      <c r="BS97" s="643"/>
      <c r="BT97" s="643"/>
      <c r="BU97" s="643"/>
      <c r="BV97" s="643"/>
      <c r="BW97" s="643"/>
      <c r="BX97" s="643"/>
      <c r="BY97" s="643"/>
      <c r="BZ97" s="643"/>
      <c r="CA97" s="643"/>
      <c r="CB97" s="643"/>
      <c r="CC97" s="643"/>
      <c r="CD97" s="643"/>
      <c r="CE97" s="643"/>
      <c r="CF97" s="643"/>
      <c r="CG97" s="643"/>
      <c r="CH97" s="643"/>
      <c r="CI97" s="643"/>
      <c r="CJ97" s="643"/>
      <c r="CK97" s="643"/>
      <c r="CL97" s="643"/>
      <c r="CM97" s="643"/>
      <c r="CN97" s="643"/>
      <c r="CO97" s="643"/>
      <c r="CP97" s="643"/>
      <c r="CQ97" s="643"/>
      <c r="CR97" s="643"/>
      <c r="CS97" s="643"/>
      <c r="CT97" s="643"/>
      <c r="CU97" s="643"/>
      <c r="CV97" s="643"/>
      <c r="CW97" s="643"/>
      <c r="CX97" s="644"/>
      <c r="CY97" s="643"/>
      <c r="CZ97" s="643"/>
      <c r="DA97" s="643"/>
      <c r="DB97" s="643"/>
      <c r="DC97" s="643"/>
      <c r="DD97" s="643"/>
      <c r="DE97" s="644"/>
      <c r="DF97" s="643"/>
      <c r="DG97" s="643"/>
      <c r="DH97" s="643"/>
      <c r="DI97" s="643"/>
      <c r="DJ97" s="643"/>
      <c r="DK97" s="643"/>
      <c r="DL97" s="644"/>
      <c r="DM97" s="643"/>
      <c r="DN97" s="643"/>
      <c r="DO97" s="643"/>
      <c r="DP97" s="643"/>
      <c r="DQ97" s="643"/>
      <c r="DR97" s="643"/>
      <c r="DS97" s="644"/>
      <c r="DT97" s="643"/>
      <c r="DU97" s="643"/>
      <c r="DV97" s="643"/>
      <c r="DW97" s="643"/>
      <c r="DX97" s="643"/>
      <c r="DY97" s="643"/>
      <c r="DZ97" s="644"/>
      <c r="EA97" s="643"/>
      <c r="EB97" s="643"/>
      <c r="EC97" s="643"/>
      <c r="ED97" s="643"/>
      <c r="EE97" s="643"/>
      <c r="EF97" s="643"/>
      <c r="EG97" s="644"/>
      <c r="EH97" s="643"/>
      <c r="EI97" s="643"/>
      <c r="EJ97" s="643"/>
      <c r="EK97" s="643"/>
      <c r="EL97" s="643"/>
      <c r="EM97" s="643"/>
      <c r="EN97" s="644"/>
      <c r="EO97" s="643"/>
      <c r="EP97" s="643"/>
      <c r="EQ97" s="643"/>
      <c r="ER97" s="643"/>
      <c r="ES97" s="643"/>
      <c r="ET97" s="643"/>
      <c r="EU97" s="644"/>
      <c r="EV97" s="643"/>
      <c r="EW97" s="643"/>
      <c r="EX97" s="643"/>
      <c r="EY97" s="643"/>
      <c r="EZ97" s="643"/>
      <c r="FA97" s="643"/>
      <c r="FB97" s="644"/>
      <c r="FC97" s="643"/>
      <c r="FD97" s="643"/>
      <c r="FE97" s="643"/>
      <c r="FF97" s="643"/>
      <c r="FG97" s="643"/>
      <c r="FH97" s="643"/>
      <c r="FI97" s="644"/>
      <c r="FJ97" s="643"/>
      <c r="FK97" s="643"/>
      <c r="FL97" s="643"/>
      <c r="FM97" s="643"/>
      <c r="FN97" s="643"/>
      <c r="FO97" s="643"/>
      <c r="FP97" s="644"/>
      <c r="FQ97" s="643"/>
      <c r="FR97" s="643"/>
      <c r="FS97" s="643"/>
      <c r="FT97" s="643"/>
      <c r="FU97" s="662"/>
      <c r="FV97" s="663"/>
      <c r="FW97" s="644"/>
      <c r="FX97" s="643"/>
      <c r="FY97" s="643"/>
      <c r="FZ97" s="643"/>
      <c r="GA97" s="643"/>
      <c r="GB97" s="643"/>
      <c r="GC97" s="643"/>
      <c r="GD97" s="644"/>
      <c r="GE97" s="643"/>
      <c r="GF97" s="643"/>
      <c r="GG97" s="643"/>
      <c r="GH97" s="643"/>
      <c r="GI97" s="643"/>
      <c r="GJ97" s="643"/>
      <c r="GK97" s="644"/>
      <c r="GL97" s="643"/>
      <c r="GM97" s="643"/>
      <c r="GN97" s="643"/>
      <c r="GO97" s="643"/>
      <c r="GP97" s="643"/>
      <c r="GQ97" s="643"/>
      <c r="GR97" s="644"/>
      <c r="GS97" s="643"/>
      <c r="GT97" s="643"/>
      <c r="GU97" s="643"/>
      <c r="GV97" s="643"/>
      <c r="GW97" s="643"/>
      <c r="GX97" s="643"/>
      <c r="GY97" s="726"/>
      <c r="GZ97" s="663"/>
      <c r="HA97" s="643"/>
      <c r="HB97" s="643"/>
      <c r="HC97" s="643"/>
      <c r="HD97" s="643"/>
      <c r="HE97" s="643"/>
      <c r="HF97" s="644"/>
      <c r="HG97" s="643"/>
      <c r="HH97" s="643"/>
      <c r="HI97" s="643"/>
      <c r="HJ97" s="643"/>
      <c r="HK97" s="643"/>
      <c r="HL97" s="643"/>
      <c r="HM97" s="644"/>
      <c r="HN97" s="643"/>
      <c r="HO97" s="643"/>
      <c r="HP97" s="643"/>
      <c r="HQ97" s="643"/>
      <c r="HR97" s="643"/>
      <c r="HS97" s="643"/>
      <c r="HT97" s="644"/>
      <c r="HU97" s="643"/>
      <c r="HV97" s="643"/>
      <c r="HW97" s="643"/>
      <c r="HX97" s="643"/>
      <c r="HY97" s="643"/>
      <c r="HZ97" s="643"/>
      <c r="IA97" s="644"/>
      <c r="IB97" s="643"/>
      <c r="IC97" s="643"/>
      <c r="ID97" s="653"/>
      <c r="IE97" s="654"/>
      <c r="IF97" s="655"/>
      <c r="IG97" s="655"/>
      <c r="IH97" s="644"/>
      <c r="II97" s="643"/>
      <c r="IJ97" s="643"/>
      <c r="IK97" s="643"/>
      <c r="IL97" s="643"/>
      <c r="IM97" s="643"/>
      <c r="IN97" s="643"/>
      <c r="IO97" s="644"/>
      <c r="IP97" s="643"/>
      <c r="IQ97" s="643"/>
      <c r="IR97" s="643"/>
      <c r="IS97" s="643"/>
      <c r="IT97" s="643"/>
      <c r="IU97" s="643"/>
      <c r="IV97" s="633"/>
      <c r="IW97" s="643"/>
      <c r="IX97" s="643"/>
      <c r="IY97" s="643"/>
      <c r="IZ97" s="643"/>
      <c r="JA97" s="643"/>
      <c r="JB97" s="643"/>
      <c r="JC97" s="644"/>
      <c r="JD97" s="643"/>
      <c r="JE97" s="643"/>
      <c r="JF97" s="643"/>
      <c r="JG97" s="643"/>
      <c r="JH97" s="643"/>
      <c r="JI97" s="626"/>
      <c r="JJ97" s="644"/>
      <c r="JK97" s="643"/>
      <c r="JL97" s="643"/>
      <c r="JM97" s="626"/>
      <c r="JN97" s="626"/>
      <c r="JO97" s="626"/>
      <c r="JP97" s="626"/>
      <c r="JQ97" s="633"/>
      <c r="JR97" s="626"/>
      <c r="JS97" s="626"/>
      <c r="JT97" s="626"/>
      <c r="JU97" s="626"/>
      <c r="JV97" s="626"/>
      <c r="JW97" s="626"/>
      <c r="JX97" s="633"/>
      <c r="JY97" s="626"/>
      <c r="JZ97" s="626"/>
      <c r="KA97" s="626"/>
      <c r="KB97" s="626"/>
      <c r="KC97" s="626"/>
      <c r="KD97" s="626"/>
      <c r="KE97" s="633"/>
      <c r="KF97" s="643"/>
      <c r="KG97" s="643"/>
      <c r="KH97" s="643"/>
      <c r="KI97" s="643"/>
      <c r="KJ97" s="643"/>
      <c r="KK97" s="643"/>
      <c r="KL97" s="644"/>
      <c r="KM97" s="643"/>
      <c r="KN97" s="643"/>
      <c r="KO97" s="643"/>
      <c r="KP97" s="643"/>
      <c r="KQ97" s="643"/>
      <c r="KR97" s="643"/>
      <c r="KS97" s="644"/>
      <c r="KT97" s="643"/>
      <c r="KU97" s="643"/>
      <c r="KW97" s="643"/>
      <c r="KX97" s="643"/>
      <c r="KY97" s="643"/>
      <c r="KZ97" s="644"/>
      <c r="LA97" s="643"/>
      <c r="LB97" s="643"/>
      <c r="LC97" s="643"/>
      <c r="LD97" s="643"/>
      <c r="LE97" s="643"/>
      <c r="LF97" s="643">
        <v>30</v>
      </c>
      <c r="LG97" s="644"/>
      <c r="LH97" s="643">
        <v>30</v>
      </c>
      <c r="LI97" s="643">
        <v>10</v>
      </c>
      <c r="LJ97" s="643"/>
      <c r="LK97" s="643"/>
      <c r="LL97" s="643"/>
      <c r="LM97" s="662"/>
      <c r="LN97" s="644"/>
      <c r="LO97" s="643"/>
      <c r="LP97" s="643"/>
      <c r="LQ97" s="643"/>
      <c r="LR97" s="643"/>
      <c r="LS97" s="643"/>
      <c r="LT97" s="643"/>
      <c r="LU97" s="644"/>
      <c r="LV97" s="643"/>
      <c r="LW97" s="643"/>
      <c r="LX97" s="643"/>
      <c r="LY97" s="643"/>
      <c r="LZ97" s="643"/>
      <c r="MA97" s="643"/>
      <c r="MB97" s="644"/>
      <c r="MC97" s="793"/>
      <c r="MD97" s="793"/>
      <c r="ME97" s="793"/>
      <c r="MF97" s="793"/>
      <c r="MG97" s="793"/>
      <c r="MH97" s="793"/>
      <c r="MI97" s="644"/>
      <c r="MJ97" s="643"/>
      <c r="MK97" s="643"/>
      <c r="ML97" s="643"/>
      <c r="MM97" s="643"/>
      <c r="MN97" s="643"/>
      <c r="MO97" s="643"/>
      <c r="MP97" s="644"/>
      <c r="MQ97" s="643"/>
      <c r="MR97" s="643"/>
      <c r="MS97" s="643"/>
      <c r="MT97" s="643"/>
    </row>
    <row r="98" spans="1:358" ht="22.8" customHeight="1" outlineLevel="1">
      <c r="A98" s="724">
        <v>1</v>
      </c>
      <c r="B98" s="630"/>
      <c r="C98" s="630"/>
      <c r="D98" s="725"/>
      <c r="E98" s="630"/>
      <c r="F98" s="631" t="s">
        <v>648</v>
      </c>
      <c r="G98" s="716">
        <f>SUM(H98:LP98)</f>
        <v>0</v>
      </c>
      <c r="H98" s="663"/>
      <c r="I98" s="643"/>
      <c r="J98" s="643"/>
      <c r="K98" s="643"/>
      <c r="L98" s="643"/>
      <c r="M98" s="643"/>
      <c r="N98" s="643"/>
      <c r="O98" s="643"/>
      <c r="P98" s="643"/>
      <c r="Q98" s="643"/>
      <c r="R98" s="643"/>
      <c r="S98" s="643"/>
      <c r="T98" s="643"/>
      <c r="U98" s="643"/>
      <c r="V98" s="643"/>
      <c r="W98" s="643"/>
      <c r="X98" s="643"/>
      <c r="Y98" s="643"/>
      <c r="Z98" s="643"/>
      <c r="AA98" s="643"/>
      <c r="AB98" s="643"/>
      <c r="AC98" s="643"/>
      <c r="AD98" s="643"/>
      <c r="AE98" s="643"/>
      <c r="AF98" s="643"/>
      <c r="AG98" s="643"/>
      <c r="AH98" s="643"/>
      <c r="AI98" s="643"/>
      <c r="AJ98" s="643"/>
      <c r="AK98" s="643"/>
      <c r="AL98" s="643"/>
      <c r="AM98" s="643"/>
      <c r="AN98" s="643"/>
      <c r="AO98" s="643"/>
      <c r="AP98" s="643"/>
      <c r="AQ98" s="643"/>
      <c r="AR98" s="643"/>
      <c r="AS98" s="643"/>
      <c r="AT98" s="643"/>
      <c r="AU98" s="643"/>
      <c r="AV98" s="643"/>
      <c r="AW98" s="643"/>
      <c r="AX98" s="643"/>
      <c r="AY98" s="643"/>
      <c r="AZ98" s="643"/>
      <c r="BA98" s="643"/>
      <c r="BB98" s="643"/>
      <c r="BC98" s="643"/>
      <c r="BD98" s="643"/>
      <c r="BE98" s="643"/>
      <c r="BF98" s="643"/>
      <c r="BG98" s="643"/>
      <c r="BH98" s="643"/>
      <c r="BI98" s="643"/>
      <c r="BJ98" s="643"/>
      <c r="BK98" s="643"/>
      <c r="BL98" s="643"/>
      <c r="BM98" s="643"/>
      <c r="BN98" s="643"/>
      <c r="BO98" s="643"/>
      <c r="BP98" s="643"/>
      <c r="BQ98" s="643"/>
      <c r="BR98" s="643"/>
      <c r="BS98" s="643"/>
      <c r="BT98" s="643"/>
      <c r="BU98" s="643"/>
      <c r="BV98" s="643"/>
      <c r="BW98" s="643"/>
      <c r="BX98" s="643"/>
      <c r="BY98" s="643"/>
      <c r="BZ98" s="643"/>
      <c r="CA98" s="643"/>
      <c r="CB98" s="643"/>
      <c r="CC98" s="643"/>
      <c r="CD98" s="643"/>
      <c r="CE98" s="643"/>
      <c r="CF98" s="643"/>
      <c r="CG98" s="643"/>
      <c r="CH98" s="643"/>
      <c r="CI98" s="643"/>
      <c r="CJ98" s="643"/>
      <c r="CK98" s="643"/>
      <c r="CL98" s="643"/>
      <c r="CM98" s="643"/>
      <c r="CN98" s="643"/>
      <c r="CO98" s="643"/>
      <c r="CP98" s="643"/>
      <c r="CQ98" s="643"/>
      <c r="CR98" s="643"/>
      <c r="CS98" s="643"/>
      <c r="CT98" s="643"/>
      <c r="CU98" s="643"/>
      <c r="CV98" s="643"/>
      <c r="CW98" s="643"/>
      <c r="CX98" s="644"/>
      <c r="CY98" s="643"/>
      <c r="CZ98" s="643"/>
      <c r="DA98" s="643"/>
      <c r="DB98" s="643"/>
      <c r="DC98" s="643"/>
      <c r="DD98" s="643"/>
      <c r="DE98" s="644"/>
      <c r="DF98" s="643"/>
      <c r="DG98" s="643"/>
      <c r="DH98" s="643"/>
      <c r="DI98" s="643"/>
      <c r="DJ98" s="643"/>
      <c r="DK98" s="643"/>
      <c r="DL98" s="644"/>
      <c r="DM98" s="643"/>
      <c r="DN98" s="643"/>
      <c r="DO98" s="643"/>
      <c r="DP98" s="643"/>
      <c r="DQ98" s="643"/>
      <c r="DR98" s="643"/>
      <c r="DS98" s="644"/>
      <c r="DT98" s="643"/>
      <c r="DU98" s="643"/>
      <c r="DV98" s="643"/>
      <c r="DW98" s="643"/>
      <c r="DX98" s="643"/>
      <c r="DY98" s="643"/>
      <c r="DZ98" s="644"/>
      <c r="EA98" s="643"/>
      <c r="EB98" s="643"/>
      <c r="EC98" s="643"/>
      <c r="ED98" s="643"/>
      <c r="EE98" s="643"/>
      <c r="EF98" s="643"/>
      <c r="EG98" s="644"/>
      <c r="EH98" s="643"/>
      <c r="EI98" s="643"/>
      <c r="EJ98" s="643"/>
      <c r="EK98" s="643"/>
      <c r="EL98" s="643"/>
      <c r="EM98" s="643"/>
      <c r="EN98" s="644"/>
      <c r="EO98" s="643"/>
      <c r="EP98" s="643"/>
      <c r="EQ98" s="643"/>
      <c r="ER98" s="643"/>
      <c r="ES98" s="643"/>
      <c r="ET98" s="643"/>
      <c r="EU98" s="644"/>
      <c r="EV98" s="643"/>
      <c r="EW98" s="643"/>
      <c r="EX98" s="643"/>
      <c r="EY98" s="643"/>
      <c r="EZ98" s="643"/>
      <c r="FA98" s="643"/>
      <c r="FB98" s="644"/>
      <c r="FC98" s="643"/>
      <c r="FD98" s="643"/>
      <c r="FE98" s="643"/>
      <c r="FF98" s="643"/>
      <c r="FG98" s="643"/>
      <c r="FH98" s="643"/>
      <c r="FI98" s="644"/>
      <c r="FJ98" s="643"/>
      <c r="FK98" s="643"/>
      <c r="FL98" s="643"/>
      <c r="FM98" s="643"/>
      <c r="FN98" s="643"/>
      <c r="FO98" s="643"/>
      <c r="FP98" s="644"/>
      <c r="FQ98" s="643"/>
      <c r="FR98" s="643"/>
      <c r="FS98" s="643"/>
      <c r="FT98" s="643"/>
      <c r="FU98" s="662"/>
      <c r="FV98" s="663"/>
      <c r="FW98" s="644"/>
      <c r="FX98" s="643"/>
      <c r="FY98" s="643"/>
      <c r="FZ98" s="643"/>
      <c r="GA98" s="643"/>
      <c r="GB98" s="643"/>
      <c r="GC98" s="643"/>
      <c r="GD98" s="644"/>
      <c r="GE98" s="643"/>
      <c r="GF98" s="643"/>
      <c r="GG98" s="643"/>
      <c r="GH98" s="643"/>
      <c r="GI98" s="643"/>
      <c r="GJ98" s="643"/>
      <c r="GK98" s="644"/>
      <c r="GL98" s="643"/>
      <c r="GM98" s="643"/>
      <c r="GN98" s="643"/>
      <c r="GO98" s="643"/>
      <c r="GP98" s="643"/>
      <c r="GQ98" s="643"/>
      <c r="GR98" s="644"/>
      <c r="GS98" s="643"/>
      <c r="GT98" s="643"/>
      <c r="GU98" s="643"/>
      <c r="GV98" s="643"/>
      <c r="GW98" s="643"/>
      <c r="GX98" s="643"/>
      <c r="GY98" s="726"/>
      <c r="GZ98" s="663"/>
      <c r="HA98" s="643"/>
      <c r="HB98" s="643"/>
      <c r="HC98" s="643"/>
      <c r="HD98" s="643"/>
      <c r="HE98" s="643"/>
      <c r="HF98" s="644"/>
      <c r="HG98" s="643"/>
      <c r="HH98" s="643"/>
      <c r="HI98" s="643"/>
      <c r="HJ98" s="643"/>
      <c r="HK98" s="643"/>
      <c r="HL98" s="643"/>
      <c r="HM98" s="644"/>
      <c r="HN98" s="643"/>
      <c r="HO98" s="643"/>
      <c r="HP98" s="643"/>
      <c r="HQ98" s="643"/>
      <c r="HR98" s="643"/>
      <c r="HS98" s="643"/>
      <c r="HT98" s="644"/>
      <c r="HU98" s="643"/>
      <c r="HV98" s="643"/>
      <c r="HW98" s="643"/>
      <c r="HX98" s="643"/>
      <c r="HY98" s="643"/>
      <c r="HZ98" s="643"/>
      <c r="IA98" s="644"/>
      <c r="IB98" s="643"/>
      <c r="IC98" s="643"/>
      <c r="ID98" s="727"/>
      <c r="IE98" s="728"/>
      <c r="IF98" s="729"/>
      <c r="IG98" s="729"/>
      <c r="IH98" s="644"/>
      <c r="II98" s="643"/>
      <c r="IJ98" s="643"/>
      <c r="IK98" s="643"/>
      <c r="IL98" s="643"/>
      <c r="IM98" s="643"/>
      <c r="IN98" s="643"/>
      <c r="IO98" s="644"/>
      <c r="IP98" s="643"/>
      <c r="IQ98" s="643"/>
      <c r="IR98" s="643"/>
      <c r="IS98" s="643"/>
      <c r="IT98" s="643"/>
      <c r="IU98" s="643"/>
      <c r="IV98" s="633"/>
      <c r="IW98" s="643"/>
      <c r="IX98" s="643"/>
      <c r="IY98" s="643"/>
      <c r="IZ98" s="643"/>
      <c r="JA98" s="643"/>
      <c r="JB98" s="643"/>
      <c r="JC98" s="644"/>
      <c r="JD98" s="643"/>
      <c r="JE98" s="643"/>
      <c r="JF98" s="643"/>
      <c r="JG98" s="643"/>
      <c r="JH98" s="643"/>
      <c r="JI98" s="626"/>
      <c r="JJ98" s="644"/>
      <c r="JK98" s="643"/>
      <c r="JL98" s="643"/>
      <c r="JM98" s="626"/>
      <c r="JN98" s="626"/>
      <c r="JO98" s="626"/>
      <c r="JP98" s="626"/>
      <c r="JQ98" s="633"/>
      <c r="JR98" s="626"/>
      <c r="JS98" s="626"/>
      <c r="JT98" s="626"/>
      <c r="JU98" s="626"/>
      <c r="JV98" s="626"/>
      <c r="JW98" s="626"/>
      <c r="JX98" s="633"/>
      <c r="JY98" s="626"/>
      <c r="JZ98" s="626"/>
      <c r="KA98" s="626"/>
      <c r="KB98" s="626"/>
      <c r="KC98" s="626"/>
      <c r="KD98" s="626"/>
      <c r="KE98" s="633"/>
      <c r="KF98" s="643"/>
      <c r="KG98" s="643"/>
      <c r="KH98" s="643"/>
      <c r="KI98" s="643"/>
      <c r="KJ98" s="643"/>
      <c r="KK98" s="643"/>
      <c r="KL98" s="644"/>
      <c r="KM98" s="643"/>
      <c r="KN98" s="643"/>
      <c r="KO98" s="643"/>
      <c r="KP98" s="643"/>
      <c r="KQ98" s="643"/>
      <c r="KR98" s="643"/>
      <c r="KS98" s="644"/>
      <c r="KT98" s="643"/>
      <c r="KU98" s="643"/>
      <c r="KV98" s="643"/>
      <c r="KW98" s="643"/>
      <c r="KX98" s="643"/>
      <c r="KY98" s="643"/>
      <c r="KZ98" s="644"/>
      <c r="LA98" s="643"/>
      <c r="LB98" s="643"/>
      <c r="LC98" s="643"/>
      <c r="LD98" s="643"/>
      <c r="LE98" s="643"/>
      <c r="LF98" s="643"/>
      <c r="LG98" s="644"/>
      <c r="LH98" s="643"/>
      <c r="LI98" s="643"/>
      <c r="LJ98" s="643"/>
      <c r="LK98" s="643"/>
      <c r="LL98" s="643"/>
      <c r="LM98" s="662"/>
      <c r="LN98" s="644"/>
      <c r="LO98" s="643"/>
      <c r="LP98" s="643"/>
      <c r="LQ98" s="643"/>
      <c r="LR98" s="643"/>
      <c r="LS98" s="643"/>
      <c r="LT98" s="643"/>
      <c r="LU98" s="644"/>
      <c r="LV98" s="643"/>
      <c r="LW98" s="643"/>
      <c r="LX98" s="643"/>
      <c r="LY98" s="643"/>
      <c r="LZ98" s="643"/>
      <c r="MA98" s="643"/>
      <c r="MB98" s="644"/>
      <c r="MC98" s="793"/>
      <c r="MD98" s="793"/>
      <c r="ME98" s="793"/>
      <c r="MF98" s="793"/>
      <c r="MG98" s="793"/>
      <c r="MH98" s="793"/>
      <c r="MI98" s="644"/>
      <c r="MJ98" s="643"/>
      <c r="MK98" s="643"/>
      <c r="ML98" s="643"/>
      <c r="MM98" s="643"/>
      <c r="MN98" s="643"/>
      <c r="MO98" s="643"/>
      <c r="MP98" s="644"/>
      <c r="MQ98" s="643"/>
      <c r="MR98" s="643"/>
      <c r="MS98" s="643"/>
      <c r="MT98" s="643"/>
    </row>
    <row r="99" spans="1:358" ht="22.8" customHeight="1" outlineLevel="1">
      <c r="A99" s="776">
        <v>1</v>
      </c>
      <c r="B99" s="776">
        <v>261</v>
      </c>
      <c r="C99" s="776">
        <v>34</v>
      </c>
      <c r="D99" s="725"/>
      <c r="E99" s="630" t="s">
        <v>649</v>
      </c>
      <c r="F99" s="631" t="s">
        <v>821</v>
      </c>
      <c r="G99" s="716">
        <f>SUM(H99:MT99)</f>
        <v>70</v>
      </c>
      <c r="H99" s="66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43"/>
      <c r="AB99" s="643"/>
      <c r="AC99" s="643"/>
      <c r="AD99" s="643"/>
      <c r="AE99" s="643"/>
      <c r="AF99" s="643"/>
      <c r="AG99" s="643"/>
      <c r="AH99" s="643"/>
      <c r="AI99" s="643"/>
      <c r="AJ99" s="643"/>
      <c r="AK99" s="643"/>
      <c r="AL99" s="643"/>
      <c r="AM99" s="643"/>
      <c r="AN99" s="643"/>
      <c r="AO99" s="643"/>
      <c r="AP99" s="643"/>
      <c r="AQ99" s="643"/>
      <c r="AR99" s="643"/>
      <c r="AS99" s="643"/>
      <c r="AT99" s="643"/>
      <c r="AU99" s="643"/>
      <c r="AV99" s="643"/>
      <c r="AW99" s="643"/>
      <c r="AX99" s="643"/>
      <c r="AY99" s="643"/>
      <c r="AZ99" s="643"/>
      <c r="BA99" s="643"/>
      <c r="BB99" s="643"/>
      <c r="BC99" s="643"/>
      <c r="BD99" s="643"/>
      <c r="BE99" s="643"/>
      <c r="BF99" s="643"/>
      <c r="BG99" s="643"/>
      <c r="BH99" s="643"/>
      <c r="BI99" s="643"/>
      <c r="BJ99" s="643"/>
      <c r="BK99" s="643"/>
      <c r="BL99" s="643"/>
      <c r="BM99" s="643"/>
      <c r="BN99" s="643"/>
      <c r="BO99" s="643"/>
      <c r="BP99" s="643"/>
      <c r="BQ99" s="643"/>
      <c r="BR99" s="643"/>
      <c r="BS99" s="643"/>
      <c r="BT99" s="643"/>
      <c r="BU99" s="643"/>
      <c r="BV99" s="643"/>
      <c r="BW99" s="643"/>
      <c r="BX99" s="643"/>
      <c r="BY99" s="643"/>
      <c r="BZ99" s="643"/>
      <c r="CA99" s="643"/>
      <c r="CB99" s="643"/>
      <c r="CC99" s="643"/>
      <c r="CD99" s="643"/>
      <c r="CE99" s="643"/>
      <c r="CF99" s="643"/>
      <c r="CG99" s="643"/>
      <c r="CH99" s="643"/>
      <c r="CI99" s="643"/>
      <c r="CJ99" s="643"/>
      <c r="CK99" s="643"/>
      <c r="CL99" s="643"/>
      <c r="CM99" s="643"/>
      <c r="CN99" s="643"/>
      <c r="CO99" s="643"/>
      <c r="CP99" s="643"/>
      <c r="CQ99" s="643"/>
      <c r="CR99" s="643"/>
      <c r="CS99" s="643"/>
      <c r="CT99" s="643"/>
      <c r="CU99" s="643"/>
      <c r="CV99" s="643"/>
      <c r="CW99" s="643"/>
      <c r="CX99" s="644"/>
      <c r="CY99" s="643"/>
      <c r="CZ99" s="643"/>
      <c r="DA99" s="643"/>
      <c r="DB99" s="643"/>
      <c r="DC99" s="643"/>
      <c r="DD99" s="643"/>
      <c r="DE99" s="644"/>
      <c r="DF99" s="643"/>
      <c r="DG99" s="643"/>
      <c r="DH99" s="643"/>
      <c r="DI99" s="643"/>
      <c r="DJ99" s="643"/>
      <c r="DK99" s="643"/>
      <c r="DL99" s="644"/>
      <c r="DM99" s="643"/>
      <c r="DN99" s="643"/>
      <c r="DO99" s="643"/>
      <c r="DP99" s="643"/>
      <c r="DQ99" s="643"/>
      <c r="DR99" s="643"/>
      <c r="DS99" s="644"/>
      <c r="DT99" s="643"/>
      <c r="DU99" s="643"/>
      <c r="DV99" s="643"/>
      <c r="DW99" s="643"/>
      <c r="DX99" s="643"/>
      <c r="DY99" s="643"/>
      <c r="DZ99" s="644"/>
      <c r="EA99" s="643"/>
      <c r="EB99" s="643"/>
      <c r="EC99" s="643"/>
      <c r="ED99" s="643"/>
      <c r="EE99" s="643"/>
      <c r="EF99" s="643"/>
      <c r="EG99" s="644"/>
      <c r="EH99" s="643"/>
      <c r="EI99" s="643"/>
      <c r="EJ99" s="643"/>
      <c r="EK99" s="643"/>
      <c r="EL99" s="643"/>
      <c r="EM99" s="643"/>
      <c r="EN99" s="644"/>
      <c r="EO99" s="643"/>
      <c r="EP99" s="643"/>
      <c r="EQ99" s="643"/>
      <c r="ER99" s="643"/>
      <c r="ES99" s="643"/>
      <c r="ET99" s="643"/>
      <c r="EU99" s="644"/>
      <c r="EV99" s="643"/>
      <c r="EW99" s="643"/>
      <c r="EX99" s="643"/>
      <c r="EY99" s="643"/>
      <c r="EZ99" s="643"/>
      <c r="FA99" s="643"/>
      <c r="FB99" s="644"/>
      <c r="FC99" s="643"/>
      <c r="FD99" s="643"/>
      <c r="FE99" s="643"/>
      <c r="FF99" s="643"/>
      <c r="FG99" s="643"/>
      <c r="FH99" s="643"/>
      <c r="FI99" s="644"/>
      <c r="FJ99" s="643"/>
      <c r="FK99" s="643"/>
      <c r="FL99" s="643"/>
      <c r="FM99" s="643"/>
      <c r="FN99" s="643"/>
      <c r="FO99" s="643"/>
      <c r="FP99" s="644"/>
      <c r="FQ99" s="643"/>
      <c r="FR99" s="643"/>
      <c r="FS99" s="643"/>
      <c r="FT99" s="643"/>
      <c r="FU99" s="662"/>
      <c r="FV99" s="663"/>
      <c r="FW99" s="644"/>
      <c r="FX99" s="643"/>
      <c r="FY99" s="643"/>
      <c r="FZ99" s="643"/>
      <c r="GA99" s="643"/>
      <c r="GB99" s="643"/>
      <c r="GC99" s="643"/>
      <c r="GD99" s="644"/>
      <c r="GE99" s="643"/>
      <c r="GF99" s="643"/>
      <c r="GG99" s="643"/>
      <c r="GH99" s="643"/>
      <c r="GI99" s="643"/>
      <c r="GJ99" s="643"/>
      <c r="GK99" s="644"/>
      <c r="GL99" s="643"/>
      <c r="GM99" s="643"/>
      <c r="GN99" s="643"/>
      <c r="GO99" s="643"/>
      <c r="GP99" s="643"/>
      <c r="GQ99" s="643"/>
      <c r="GR99" s="644"/>
      <c r="GS99" s="643"/>
      <c r="GT99" s="643"/>
      <c r="GU99" s="643"/>
      <c r="GV99" s="643"/>
      <c r="GW99" s="643"/>
      <c r="GX99" s="643"/>
      <c r="GY99" s="726"/>
      <c r="GZ99" s="663"/>
      <c r="HA99" s="643"/>
      <c r="HB99" s="643"/>
      <c r="HC99" s="643"/>
      <c r="HD99" s="643"/>
      <c r="HE99" s="643"/>
      <c r="HF99" s="644"/>
      <c r="HG99" s="643"/>
      <c r="HH99" s="643"/>
      <c r="HI99" s="643"/>
      <c r="HJ99" s="643"/>
      <c r="HK99" s="643"/>
      <c r="HL99" s="643"/>
      <c r="HM99" s="644"/>
      <c r="HN99" s="643"/>
      <c r="HO99" s="643"/>
      <c r="HP99" s="643"/>
      <c r="HQ99" s="643"/>
      <c r="HR99" s="643"/>
      <c r="HS99" s="643"/>
      <c r="HT99" s="644"/>
      <c r="HU99" s="643"/>
      <c r="HV99" s="643"/>
      <c r="HW99" s="643"/>
      <c r="HX99" s="643"/>
      <c r="HY99" s="643"/>
      <c r="HZ99" s="643"/>
      <c r="IA99" s="644"/>
      <c r="IB99" s="643"/>
      <c r="IC99" s="643"/>
      <c r="ID99" s="653"/>
      <c r="IE99" s="654"/>
      <c r="IF99" s="655"/>
      <c r="IG99" s="655"/>
      <c r="IH99" s="644"/>
      <c r="II99" s="643"/>
      <c r="IJ99" s="643"/>
      <c r="IK99" s="643"/>
      <c r="IL99" s="643"/>
      <c r="IM99" s="643"/>
      <c r="IN99" s="643"/>
      <c r="IO99" s="644"/>
      <c r="IP99" s="643"/>
      <c r="IQ99" s="643"/>
      <c r="IR99" s="643"/>
      <c r="IS99" s="643"/>
      <c r="IT99" s="643"/>
      <c r="IU99" s="643"/>
      <c r="IV99" s="633"/>
      <c r="IW99" s="643"/>
      <c r="IX99" s="643"/>
      <c r="IY99" s="643"/>
      <c r="IZ99" s="643"/>
      <c r="JA99" s="643"/>
      <c r="JB99" s="643"/>
      <c r="JC99" s="644"/>
      <c r="JD99" s="643"/>
      <c r="JE99" s="643"/>
      <c r="JF99" s="643"/>
      <c r="JG99" s="643"/>
      <c r="JH99" s="643"/>
      <c r="JI99" s="626"/>
      <c r="JJ99" s="644"/>
      <c r="JK99" s="643"/>
      <c r="JL99" s="643"/>
      <c r="JM99" s="626"/>
      <c r="JN99" s="626"/>
      <c r="JO99" s="626"/>
      <c r="JP99" s="626"/>
      <c r="JQ99" s="633"/>
      <c r="JR99" s="626"/>
      <c r="JS99" s="626"/>
      <c r="JT99" s="626"/>
      <c r="JU99" s="626"/>
      <c r="JV99" s="626"/>
      <c r="JW99" s="626"/>
      <c r="JX99" s="633"/>
      <c r="JY99" s="626"/>
      <c r="JZ99" s="626"/>
      <c r="KA99" s="626"/>
      <c r="KB99" s="626"/>
      <c r="KC99" s="626"/>
      <c r="KD99" s="626"/>
      <c r="KE99" s="633"/>
      <c r="KF99" s="643"/>
      <c r="KG99" s="643"/>
      <c r="KH99" s="643"/>
      <c r="KI99" s="643"/>
      <c r="KJ99" s="643"/>
      <c r="KK99" s="643"/>
      <c r="KL99" s="644"/>
      <c r="KM99" s="643"/>
      <c r="KN99" s="643"/>
      <c r="KO99" s="643"/>
      <c r="KP99" s="643"/>
      <c r="KQ99" s="643"/>
      <c r="KR99" s="643"/>
      <c r="KS99" s="644"/>
      <c r="KT99" s="643"/>
      <c r="KU99" s="643"/>
      <c r="KV99" s="643"/>
      <c r="KW99" s="643"/>
      <c r="KX99" s="643"/>
      <c r="KY99" s="643"/>
      <c r="KZ99" s="644"/>
      <c r="LA99" s="643"/>
      <c r="LB99" s="643"/>
      <c r="LC99" s="643"/>
      <c r="LD99" s="643"/>
      <c r="LE99" s="643"/>
      <c r="LF99" s="643"/>
      <c r="LG99" s="644"/>
      <c r="LH99" s="643"/>
      <c r="LI99" s="643">
        <v>20</v>
      </c>
      <c r="LJ99" s="643">
        <v>30</v>
      </c>
      <c r="LK99" s="643">
        <v>20</v>
      </c>
      <c r="LL99" s="643"/>
      <c r="LM99" s="662"/>
      <c r="LN99" s="644"/>
      <c r="LO99" s="643"/>
      <c r="LP99" s="643"/>
      <c r="LQ99" s="643"/>
      <c r="LR99" s="643"/>
      <c r="LS99" s="643"/>
      <c r="LT99" s="643"/>
      <c r="LU99" s="644"/>
      <c r="LV99" s="643"/>
      <c r="LW99" s="643"/>
      <c r="LX99" s="643"/>
      <c r="LY99" s="643"/>
      <c r="LZ99" s="643"/>
      <c r="MA99" s="643"/>
      <c r="MB99" s="644"/>
      <c r="MC99" s="793"/>
      <c r="MD99" s="793"/>
      <c r="ME99" s="793"/>
      <c r="MF99" s="793"/>
      <c r="MG99" s="793"/>
      <c r="MH99" s="793"/>
      <c r="MI99" s="644"/>
      <c r="MJ99" s="643"/>
      <c r="MK99" s="643"/>
      <c r="ML99" s="643"/>
      <c r="MM99" s="643"/>
      <c r="MN99" s="643"/>
      <c r="MO99" s="643"/>
      <c r="MP99" s="644"/>
      <c r="MQ99" s="643"/>
      <c r="MR99" s="643"/>
      <c r="MS99" s="643"/>
      <c r="MT99" s="643"/>
    </row>
    <row r="100" spans="1:358" ht="22.8" customHeight="1" outlineLevel="1">
      <c r="A100" s="724">
        <v>1</v>
      </c>
      <c r="B100" s="630"/>
      <c r="C100" s="630"/>
      <c r="D100" s="725"/>
      <c r="E100" s="630"/>
      <c r="F100" s="631" t="s">
        <v>648</v>
      </c>
      <c r="G100" s="716">
        <f>SUM(H100:LP100)</f>
        <v>0</v>
      </c>
      <c r="H100" s="663"/>
      <c r="I100" s="643"/>
      <c r="J100" s="643"/>
      <c r="K100" s="643"/>
      <c r="L100" s="643"/>
      <c r="M100" s="643"/>
      <c r="N100" s="643"/>
      <c r="O100" s="643"/>
      <c r="P100" s="643"/>
      <c r="Q100" s="643"/>
      <c r="R100" s="643"/>
      <c r="S100" s="643"/>
      <c r="T100" s="643"/>
      <c r="U100" s="643"/>
      <c r="V100" s="643"/>
      <c r="W100" s="643"/>
      <c r="X100" s="643"/>
      <c r="Y100" s="643"/>
      <c r="Z100" s="643"/>
      <c r="AA100" s="643"/>
      <c r="AB100" s="643"/>
      <c r="AC100" s="643"/>
      <c r="AD100" s="643"/>
      <c r="AE100" s="643"/>
      <c r="AF100" s="643"/>
      <c r="AG100" s="643"/>
      <c r="AH100" s="643"/>
      <c r="AI100" s="643"/>
      <c r="AJ100" s="643"/>
      <c r="AK100" s="643"/>
      <c r="AL100" s="643"/>
      <c r="AM100" s="643"/>
      <c r="AN100" s="643"/>
      <c r="AO100" s="643"/>
      <c r="AP100" s="643"/>
      <c r="AQ100" s="643"/>
      <c r="AR100" s="643"/>
      <c r="AS100" s="643"/>
      <c r="AT100" s="643"/>
      <c r="AU100" s="643"/>
      <c r="AV100" s="643"/>
      <c r="AW100" s="643"/>
      <c r="AX100" s="643"/>
      <c r="AY100" s="643"/>
      <c r="AZ100" s="643"/>
      <c r="BA100" s="643"/>
      <c r="BB100" s="643"/>
      <c r="BC100" s="643"/>
      <c r="BD100" s="643"/>
      <c r="BE100" s="643"/>
      <c r="BF100" s="643"/>
      <c r="BG100" s="643"/>
      <c r="BH100" s="643"/>
      <c r="BI100" s="643"/>
      <c r="BJ100" s="643"/>
      <c r="BK100" s="643"/>
      <c r="BL100" s="643"/>
      <c r="BM100" s="643"/>
      <c r="BN100" s="643"/>
      <c r="BO100" s="643"/>
      <c r="BP100" s="643"/>
      <c r="BQ100" s="643"/>
      <c r="BR100" s="643"/>
      <c r="BS100" s="643"/>
      <c r="BT100" s="643"/>
      <c r="BU100" s="643"/>
      <c r="BV100" s="643"/>
      <c r="BW100" s="643"/>
      <c r="BX100" s="643"/>
      <c r="BY100" s="643"/>
      <c r="BZ100" s="643"/>
      <c r="CA100" s="643"/>
      <c r="CB100" s="643"/>
      <c r="CC100" s="643"/>
      <c r="CD100" s="643"/>
      <c r="CE100" s="643"/>
      <c r="CF100" s="643"/>
      <c r="CG100" s="643"/>
      <c r="CH100" s="643"/>
      <c r="CI100" s="643"/>
      <c r="CJ100" s="643"/>
      <c r="CK100" s="643"/>
      <c r="CL100" s="643"/>
      <c r="CM100" s="643"/>
      <c r="CN100" s="643"/>
      <c r="CO100" s="643"/>
      <c r="CP100" s="643"/>
      <c r="CQ100" s="643"/>
      <c r="CR100" s="643"/>
      <c r="CS100" s="643"/>
      <c r="CT100" s="643"/>
      <c r="CU100" s="643"/>
      <c r="CV100" s="643"/>
      <c r="CW100" s="643"/>
      <c r="CX100" s="644"/>
      <c r="CY100" s="643"/>
      <c r="CZ100" s="643"/>
      <c r="DA100" s="643"/>
      <c r="DB100" s="643"/>
      <c r="DC100" s="643"/>
      <c r="DD100" s="643"/>
      <c r="DE100" s="644"/>
      <c r="DF100" s="643"/>
      <c r="DG100" s="643"/>
      <c r="DH100" s="643"/>
      <c r="DI100" s="643"/>
      <c r="DJ100" s="643"/>
      <c r="DK100" s="643"/>
      <c r="DL100" s="644"/>
      <c r="DM100" s="643"/>
      <c r="DN100" s="643"/>
      <c r="DO100" s="643"/>
      <c r="DP100" s="643"/>
      <c r="DQ100" s="643"/>
      <c r="DR100" s="643"/>
      <c r="DS100" s="644"/>
      <c r="DT100" s="643"/>
      <c r="DU100" s="643"/>
      <c r="DV100" s="643"/>
      <c r="DW100" s="643"/>
      <c r="DX100" s="643"/>
      <c r="DY100" s="643"/>
      <c r="DZ100" s="644"/>
      <c r="EA100" s="643"/>
      <c r="EB100" s="643"/>
      <c r="EC100" s="643"/>
      <c r="ED100" s="643"/>
      <c r="EE100" s="643"/>
      <c r="EF100" s="643"/>
      <c r="EG100" s="644"/>
      <c r="EH100" s="643"/>
      <c r="EI100" s="643"/>
      <c r="EJ100" s="643"/>
      <c r="EK100" s="643"/>
      <c r="EL100" s="643"/>
      <c r="EM100" s="643"/>
      <c r="EN100" s="644"/>
      <c r="EO100" s="643"/>
      <c r="EP100" s="643"/>
      <c r="EQ100" s="643"/>
      <c r="ER100" s="643"/>
      <c r="ES100" s="643"/>
      <c r="ET100" s="643"/>
      <c r="EU100" s="644"/>
      <c r="EV100" s="643"/>
      <c r="EW100" s="643"/>
      <c r="EX100" s="643"/>
      <c r="EY100" s="643"/>
      <c r="EZ100" s="643"/>
      <c r="FA100" s="643"/>
      <c r="FB100" s="644"/>
      <c r="FC100" s="643"/>
      <c r="FD100" s="643"/>
      <c r="FE100" s="643"/>
      <c r="FF100" s="643"/>
      <c r="FG100" s="643"/>
      <c r="FH100" s="643"/>
      <c r="FI100" s="644"/>
      <c r="FJ100" s="643"/>
      <c r="FK100" s="643"/>
      <c r="FL100" s="643"/>
      <c r="FM100" s="643"/>
      <c r="FN100" s="643"/>
      <c r="FO100" s="643"/>
      <c r="FP100" s="644"/>
      <c r="FQ100" s="643"/>
      <c r="FR100" s="643"/>
      <c r="FS100" s="643"/>
      <c r="FT100" s="643"/>
      <c r="FU100" s="662"/>
      <c r="FV100" s="663"/>
      <c r="FW100" s="644"/>
      <c r="FX100" s="643"/>
      <c r="FY100" s="643"/>
      <c r="FZ100" s="643"/>
      <c r="GA100" s="643"/>
      <c r="GB100" s="643"/>
      <c r="GC100" s="643"/>
      <c r="GD100" s="644"/>
      <c r="GE100" s="643"/>
      <c r="GF100" s="643"/>
      <c r="GG100" s="643"/>
      <c r="GH100" s="643"/>
      <c r="GI100" s="643"/>
      <c r="GJ100" s="643"/>
      <c r="GK100" s="644"/>
      <c r="GL100" s="643"/>
      <c r="GM100" s="643"/>
      <c r="GN100" s="643"/>
      <c r="GO100" s="643"/>
      <c r="GP100" s="643"/>
      <c r="GQ100" s="643"/>
      <c r="GR100" s="644"/>
      <c r="GS100" s="643"/>
      <c r="GT100" s="643"/>
      <c r="GU100" s="643"/>
      <c r="GV100" s="643"/>
      <c r="GW100" s="643"/>
      <c r="GX100" s="643"/>
      <c r="GY100" s="726"/>
      <c r="GZ100" s="663"/>
      <c r="HA100" s="643"/>
      <c r="HB100" s="643"/>
      <c r="HC100" s="643"/>
      <c r="HD100" s="643"/>
      <c r="HE100" s="643"/>
      <c r="HF100" s="644"/>
      <c r="HG100" s="643"/>
      <c r="HH100" s="643"/>
      <c r="HI100" s="643"/>
      <c r="HJ100" s="643"/>
      <c r="HK100" s="643"/>
      <c r="HL100" s="643"/>
      <c r="HM100" s="644"/>
      <c r="HN100" s="643"/>
      <c r="HO100" s="643"/>
      <c r="HP100" s="643"/>
      <c r="HQ100" s="643"/>
      <c r="HR100" s="643"/>
      <c r="HS100" s="643"/>
      <c r="HT100" s="644"/>
      <c r="HU100" s="643"/>
      <c r="HV100" s="643"/>
      <c r="HW100" s="643"/>
      <c r="HX100" s="643"/>
      <c r="HY100" s="643"/>
      <c r="HZ100" s="643"/>
      <c r="IA100" s="644"/>
      <c r="IB100" s="643"/>
      <c r="IC100" s="643"/>
      <c r="ID100" s="727"/>
      <c r="IE100" s="728"/>
      <c r="IF100" s="729"/>
      <c r="IG100" s="729"/>
      <c r="IH100" s="644"/>
      <c r="II100" s="643"/>
      <c r="IJ100" s="643"/>
      <c r="IK100" s="643"/>
      <c r="IL100" s="643"/>
      <c r="IM100" s="643"/>
      <c r="IN100" s="643"/>
      <c r="IO100" s="644"/>
      <c r="IP100" s="643"/>
      <c r="IQ100" s="643"/>
      <c r="IR100" s="643"/>
      <c r="IS100" s="643"/>
      <c r="IT100" s="643"/>
      <c r="IU100" s="643"/>
      <c r="IV100" s="633"/>
      <c r="IW100" s="643"/>
      <c r="IX100" s="643"/>
      <c r="IY100" s="643"/>
      <c r="IZ100" s="643"/>
      <c r="JA100" s="643"/>
      <c r="JB100" s="643"/>
      <c r="JC100" s="644"/>
      <c r="JD100" s="643"/>
      <c r="JE100" s="643"/>
      <c r="JF100" s="643"/>
      <c r="JG100" s="643"/>
      <c r="JH100" s="643"/>
      <c r="JI100" s="626"/>
      <c r="JJ100" s="644"/>
      <c r="JK100" s="643"/>
      <c r="JL100" s="643"/>
      <c r="JM100" s="626"/>
      <c r="JN100" s="626"/>
      <c r="JO100" s="626"/>
      <c r="JP100" s="626"/>
      <c r="JQ100" s="633"/>
      <c r="JR100" s="626"/>
      <c r="JS100" s="626"/>
      <c r="JT100" s="626"/>
      <c r="JU100" s="626"/>
      <c r="JV100" s="626"/>
      <c r="JW100" s="626"/>
      <c r="JX100" s="633"/>
      <c r="JY100" s="626"/>
      <c r="JZ100" s="626"/>
      <c r="KA100" s="626"/>
      <c r="KB100" s="626"/>
      <c r="KC100" s="626"/>
      <c r="KD100" s="626"/>
      <c r="KE100" s="633"/>
      <c r="KF100" s="643"/>
      <c r="KG100" s="643"/>
      <c r="KH100" s="643"/>
      <c r="KI100" s="643"/>
      <c r="KJ100" s="643"/>
      <c r="KK100" s="643"/>
      <c r="KL100" s="644"/>
      <c r="KM100" s="643"/>
      <c r="KN100" s="643"/>
      <c r="KO100" s="643"/>
      <c r="KP100" s="643"/>
      <c r="KQ100" s="643"/>
      <c r="KR100" s="643"/>
      <c r="KS100" s="644"/>
      <c r="KT100" s="643"/>
      <c r="KU100" s="643"/>
      <c r="KV100" s="643"/>
      <c r="KW100" s="643"/>
      <c r="KX100" s="643"/>
      <c r="KY100" s="643"/>
      <c r="KZ100" s="644"/>
      <c r="LA100" s="643"/>
      <c r="LB100" s="643"/>
      <c r="LC100" s="643"/>
      <c r="LD100" s="643"/>
      <c r="LE100" s="643"/>
      <c r="LF100" s="643"/>
      <c r="LG100" s="644"/>
      <c r="LH100" s="643"/>
      <c r="LI100" s="643"/>
      <c r="LJ100" s="643"/>
      <c r="LK100" s="643"/>
      <c r="LL100" s="643"/>
      <c r="LM100" s="662"/>
      <c r="LN100" s="644"/>
      <c r="LO100" s="643"/>
      <c r="LP100" s="643"/>
      <c r="LQ100" s="643"/>
      <c r="LR100" s="643"/>
      <c r="LS100" s="643"/>
      <c r="LT100" s="643"/>
      <c r="LU100" s="644"/>
      <c r="LV100" s="643"/>
      <c r="LW100" s="643"/>
      <c r="LX100" s="643"/>
      <c r="LY100" s="643"/>
      <c r="LZ100" s="643"/>
      <c r="MA100" s="643"/>
      <c r="MB100" s="644"/>
      <c r="MC100" s="793"/>
      <c r="MD100" s="793"/>
      <c r="ME100" s="793"/>
      <c r="MF100" s="793"/>
      <c r="MG100" s="793"/>
      <c r="MH100" s="793"/>
      <c r="MI100" s="644"/>
      <c r="MJ100" s="643"/>
      <c r="MK100" s="643"/>
      <c r="ML100" s="643"/>
      <c r="MM100" s="643"/>
      <c r="MN100" s="643"/>
      <c r="MO100" s="643"/>
      <c r="MP100" s="644"/>
      <c r="MQ100" s="643"/>
      <c r="MR100" s="643"/>
      <c r="MS100" s="643"/>
      <c r="MT100" s="643"/>
    </row>
    <row r="101" spans="1:358" ht="22.8" customHeight="1" outlineLevel="1">
      <c r="A101" s="776">
        <v>1</v>
      </c>
      <c r="B101" s="776">
        <v>262</v>
      </c>
      <c r="C101" s="776">
        <v>34</v>
      </c>
      <c r="D101" s="725"/>
      <c r="E101" s="630" t="s">
        <v>649</v>
      </c>
      <c r="F101" s="631" t="s">
        <v>822</v>
      </c>
      <c r="G101" s="716">
        <f>SUM(H101:MT101)</f>
        <v>110</v>
      </c>
      <c r="H101" s="66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43"/>
      <c r="AB101" s="643"/>
      <c r="AC101" s="643"/>
      <c r="AD101" s="643"/>
      <c r="AE101" s="643"/>
      <c r="AF101" s="643"/>
      <c r="AG101" s="643"/>
      <c r="AH101" s="643"/>
      <c r="AI101" s="643"/>
      <c r="AJ101" s="643"/>
      <c r="AK101" s="643"/>
      <c r="AL101" s="643"/>
      <c r="AM101" s="643"/>
      <c r="AN101" s="643"/>
      <c r="AO101" s="643"/>
      <c r="AP101" s="643"/>
      <c r="AQ101" s="643"/>
      <c r="AR101" s="643"/>
      <c r="AS101" s="643"/>
      <c r="AT101" s="643"/>
      <c r="AU101" s="643"/>
      <c r="AV101" s="643"/>
      <c r="AW101" s="643"/>
      <c r="AX101" s="643"/>
      <c r="AY101" s="643"/>
      <c r="AZ101" s="643"/>
      <c r="BA101" s="643"/>
      <c r="BB101" s="643"/>
      <c r="BC101" s="643"/>
      <c r="BD101" s="643"/>
      <c r="BE101" s="643"/>
      <c r="BF101" s="643"/>
      <c r="BG101" s="643"/>
      <c r="BH101" s="643"/>
      <c r="BI101" s="643"/>
      <c r="BJ101" s="643"/>
      <c r="BK101" s="643"/>
      <c r="BL101" s="643"/>
      <c r="BM101" s="643"/>
      <c r="BN101" s="643"/>
      <c r="BO101" s="643"/>
      <c r="BP101" s="643"/>
      <c r="BQ101" s="643"/>
      <c r="BR101" s="643"/>
      <c r="BS101" s="643"/>
      <c r="BT101" s="643"/>
      <c r="BU101" s="643"/>
      <c r="BV101" s="643"/>
      <c r="BW101" s="643"/>
      <c r="BX101" s="643"/>
      <c r="BY101" s="643"/>
      <c r="BZ101" s="643"/>
      <c r="CA101" s="643"/>
      <c r="CB101" s="643"/>
      <c r="CC101" s="643"/>
      <c r="CD101" s="643"/>
      <c r="CE101" s="643"/>
      <c r="CF101" s="643"/>
      <c r="CG101" s="643"/>
      <c r="CH101" s="643"/>
      <c r="CI101" s="643"/>
      <c r="CJ101" s="643"/>
      <c r="CK101" s="643"/>
      <c r="CL101" s="643"/>
      <c r="CM101" s="643"/>
      <c r="CN101" s="643"/>
      <c r="CO101" s="643"/>
      <c r="CP101" s="643"/>
      <c r="CQ101" s="643"/>
      <c r="CR101" s="643"/>
      <c r="CS101" s="643"/>
      <c r="CT101" s="643"/>
      <c r="CU101" s="643"/>
      <c r="CV101" s="643"/>
      <c r="CW101" s="643"/>
      <c r="CX101" s="644"/>
      <c r="CY101" s="643"/>
      <c r="CZ101" s="643"/>
      <c r="DA101" s="643"/>
      <c r="DB101" s="643"/>
      <c r="DC101" s="643"/>
      <c r="DD101" s="643"/>
      <c r="DE101" s="644"/>
      <c r="DF101" s="643"/>
      <c r="DG101" s="643"/>
      <c r="DH101" s="643"/>
      <c r="DI101" s="643"/>
      <c r="DJ101" s="643"/>
      <c r="DK101" s="643"/>
      <c r="DL101" s="644"/>
      <c r="DM101" s="643"/>
      <c r="DN101" s="643"/>
      <c r="DO101" s="643"/>
      <c r="DP101" s="643"/>
      <c r="DQ101" s="643"/>
      <c r="DR101" s="643"/>
      <c r="DS101" s="644"/>
      <c r="DT101" s="643"/>
      <c r="DU101" s="643"/>
      <c r="DV101" s="643"/>
      <c r="DW101" s="643"/>
      <c r="DX101" s="643"/>
      <c r="DY101" s="643"/>
      <c r="DZ101" s="644"/>
      <c r="EA101" s="643"/>
      <c r="EB101" s="643"/>
      <c r="EC101" s="643"/>
      <c r="ED101" s="643"/>
      <c r="EE101" s="643"/>
      <c r="EF101" s="643"/>
      <c r="EG101" s="644"/>
      <c r="EH101" s="643"/>
      <c r="EI101" s="643"/>
      <c r="EJ101" s="643"/>
      <c r="EK101" s="643"/>
      <c r="EL101" s="643"/>
      <c r="EM101" s="643"/>
      <c r="EN101" s="644"/>
      <c r="EO101" s="643"/>
      <c r="EP101" s="643"/>
      <c r="EQ101" s="643"/>
      <c r="ER101" s="643"/>
      <c r="ES101" s="643"/>
      <c r="ET101" s="643"/>
      <c r="EU101" s="644"/>
      <c r="EV101" s="643"/>
      <c r="EW101" s="643"/>
      <c r="EX101" s="643"/>
      <c r="EY101" s="643"/>
      <c r="EZ101" s="643"/>
      <c r="FA101" s="643"/>
      <c r="FB101" s="644"/>
      <c r="FC101" s="643"/>
      <c r="FD101" s="643"/>
      <c r="FE101" s="643"/>
      <c r="FF101" s="643"/>
      <c r="FG101" s="643"/>
      <c r="FH101" s="643"/>
      <c r="FI101" s="644"/>
      <c r="FJ101" s="643"/>
      <c r="FK101" s="643"/>
      <c r="FL101" s="643"/>
      <c r="FM101" s="643"/>
      <c r="FN101" s="643"/>
      <c r="FO101" s="643"/>
      <c r="FP101" s="644"/>
      <c r="FQ101" s="643"/>
      <c r="FR101" s="643"/>
      <c r="FS101" s="643"/>
      <c r="FT101" s="643"/>
      <c r="FU101" s="662"/>
      <c r="FV101" s="663"/>
      <c r="FW101" s="644"/>
      <c r="FX101" s="643"/>
      <c r="FY101" s="643"/>
      <c r="FZ101" s="643"/>
      <c r="GA101" s="643"/>
      <c r="GB101" s="643"/>
      <c r="GC101" s="643"/>
      <c r="GD101" s="644"/>
      <c r="GE101" s="643"/>
      <c r="GF101" s="643"/>
      <c r="GG101" s="643"/>
      <c r="GH101" s="643"/>
      <c r="GI101" s="643"/>
      <c r="GJ101" s="643"/>
      <c r="GK101" s="644"/>
      <c r="GL101" s="643"/>
      <c r="GM101" s="643"/>
      <c r="GN101" s="643"/>
      <c r="GO101" s="643"/>
      <c r="GP101" s="643"/>
      <c r="GQ101" s="643"/>
      <c r="GR101" s="644"/>
      <c r="GS101" s="643"/>
      <c r="GT101" s="643"/>
      <c r="GU101" s="643"/>
      <c r="GV101" s="643"/>
      <c r="GW101" s="643"/>
      <c r="GX101" s="643"/>
      <c r="GY101" s="726"/>
      <c r="GZ101" s="663"/>
      <c r="HA101" s="643"/>
      <c r="HB101" s="643"/>
      <c r="HC101" s="643"/>
      <c r="HD101" s="643"/>
      <c r="HE101" s="643"/>
      <c r="HF101" s="644"/>
      <c r="HG101" s="643"/>
      <c r="HH101" s="643"/>
      <c r="HI101" s="643"/>
      <c r="HJ101" s="643"/>
      <c r="HK101" s="643"/>
      <c r="HL101" s="643"/>
      <c r="HM101" s="644"/>
      <c r="HN101" s="643"/>
      <c r="HO101" s="643"/>
      <c r="HP101" s="643"/>
      <c r="HQ101" s="643"/>
      <c r="HR101" s="643"/>
      <c r="HS101" s="643"/>
      <c r="HT101" s="644"/>
      <c r="HU101" s="643"/>
      <c r="HV101" s="643"/>
      <c r="HW101" s="643"/>
      <c r="HX101" s="643"/>
      <c r="HY101" s="643"/>
      <c r="HZ101" s="643"/>
      <c r="IA101" s="644"/>
      <c r="IB101" s="643"/>
      <c r="IC101" s="643"/>
      <c r="ID101" s="653"/>
      <c r="IE101" s="654"/>
      <c r="IF101" s="655"/>
      <c r="IG101" s="655"/>
      <c r="IH101" s="644"/>
      <c r="II101" s="643"/>
      <c r="IJ101" s="643"/>
      <c r="IK101" s="643"/>
      <c r="IL101" s="643"/>
      <c r="IM101" s="643"/>
      <c r="IN101" s="643"/>
      <c r="IO101" s="644"/>
      <c r="IP101" s="643"/>
      <c r="IQ101" s="643"/>
      <c r="IR101" s="643"/>
      <c r="IS101" s="643"/>
      <c r="IT101" s="643"/>
      <c r="IU101" s="643"/>
      <c r="IV101" s="633"/>
      <c r="IW101" s="643"/>
      <c r="IX101" s="643"/>
      <c r="IY101" s="643"/>
      <c r="IZ101" s="643"/>
      <c r="JA101" s="643"/>
      <c r="JB101" s="643"/>
      <c r="JC101" s="644"/>
      <c r="JD101" s="643"/>
      <c r="JE101" s="643"/>
      <c r="JF101" s="643"/>
      <c r="JG101" s="643"/>
      <c r="JH101" s="643"/>
      <c r="JI101" s="626"/>
      <c r="JJ101" s="644"/>
      <c r="JK101" s="643"/>
      <c r="JL101" s="643"/>
      <c r="JM101" s="626"/>
      <c r="JN101" s="626"/>
      <c r="JO101" s="626"/>
      <c r="JP101" s="626"/>
      <c r="JQ101" s="633"/>
      <c r="JR101" s="626"/>
      <c r="JS101" s="626"/>
      <c r="JT101" s="626"/>
      <c r="JU101" s="626"/>
      <c r="JV101" s="626"/>
      <c r="JW101" s="626"/>
      <c r="JX101" s="633"/>
      <c r="JY101" s="626"/>
      <c r="JZ101" s="626"/>
      <c r="KA101" s="626"/>
      <c r="KB101" s="626"/>
      <c r="KC101" s="626"/>
      <c r="KD101" s="626"/>
      <c r="KE101" s="633"/>
      <c r="KF101" s="643"/>
      <c r="KG101" s="643"/>
      <c r="KH101" s="643"/>
      <c r="KI101" s="643"/>
      <c r="KJ101" s="643"/>
      <c r="KK101" s="643"/>
      <c r="KL101" s="644"/>
      <c r="KM101" s="643"/>
      <c r="KN101" s="643"/>
      <c r="KO101" s="643"/>
      <c r="KP101" s="643"/>
      <c r="KQ101" s="643"/>
      <c r="KR101" s="643"/>
      <c r="KS101" s="644"/>
      <c r="KT101" s="643"/>
      <c r="KU101" s="643"/>
      <c r="KV101" s="643"/>
      <c r="KW101" s="643"/>
      <c r="KX101" s="643"/>
      <c r="KY101" s="643"/>
      <c r="KZ101" s="644"/>
      <c r="LA101" s="643"/>
      <c r="LB101" s="643"/>
      <c r="LC101" s="643"/>
      <c r="LD101" s="643"/>
      <c r="LE101" s="643"/>
      <c r="LF101" s="643"/>
      <c r="LG101" s="644"/>
      <c r="LH101" s="643"/>
      <c r="LI101" s="643"/>
      <c r="LJ101" s="643"/>
      <c r="LK101" s="643">
        <v>10</v>
      </c>
      <c r="LL101" s="643">
        <v>30</v>
      </c>
      <c r="LM101" s="643">
        <v>30</v>
      </c>
      <c r="LN101" s="644"/>
      <c r="LO101" s="745">
        <v>30</v>
      </c>
      <c r="LP101" s="643">
        <v>10</v>
      </c>
      <c r="LQ101" s="643"/>
      <c r="LR101" s="643"/>
      <c r="LS101" s="643"/>
      <c r="LT101" s="643"/>
      <c r="LU101" s="644"/>
      <c r="LV101" s="643"/>
      <c r="LW101" s="643"/>
      <c r="LX101" s="643"/>
      <c r="LY101" s="643"/>
      <c r="LZ101" s="643"/>
      <c r="MA101" s="643"/>
      <c r="MB101" s="644"/>
      <c r="MC101" s="793"/>
      <c r="MD101" s="793"/>
      <c r="ME101" s="793"/>
      <c r="MF101" s="793"/>
      <c r="MG101" s="793"/>
      <c r="MH101" s="793"/>
      <c r="MI101" s="644"/>
      <c r="MJ101" s="643"/>
      <c r="MK101" s="643"/>
      <c r="ML101" s="643"/>
      <c r="MM101" s="643"/>
      <c r="MN101" s="643"/>
      <c r="MO101" s="643"/>
      <c r="MP101" s="644"/>
      <c r="MQ101" s="643"/>
      <c r="MR101" s="643"/>
      <c r="MS101" s="643"/>
      <c r="MT101" s="643"/>
    </row>
    <row r="102" spans="1:358" ht="22.8" customHeight="1" outlineLevel="1">
      <c r="A102" s="724">
        <v>1</v>
      </c>
      <c r="B102" s="630"/>
      <c r="C102" s="630"/>
      <c r="D102" s="725"/>
      <c r="E102" s="630"/>
      <c r="F102" s="631" t="s">
        <v>648</v>
      </c>
      <c r="G102" s="716">
        <f>SUM(H102:LP102)</f>
        <v>0</v>
      </c>
      <c r="H102" s="66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43"/>
      <c r="AB102" s="643"/>
      <c r="AC102" s="643"/>
      <c r="AD102" s="643"/>
      <c r="AE102" s="643"/>
      <c r="AF102" s="643"/>
      <c r="AG102" s="643"/>
      <c r="AH102" s="643"/>
      <c r="AI102" s="643"/>
      <c r="AJ102" s="643"/>
      <c r="AK102" s="643"/>
      <c r="AL102" s="643"/>
      <c r="AM102" s="643"/>
      <c r="AN102" s="643"/>
      <c r="AO102" s="643"/>
      <c r="AP102" s="643"/>
      <c r="AQ102" s="643"/>
      <c r="AR102" s="643"/>
      <c r="AS102" s="643"/>
      <c r="AT102" s="643"/>
      <c r="AU102" s="643"/>
      <c r="AV102" s="643"/>
      <c r="AW102" s="643"/>
      <c r="AX102" s="643"/>
      <c r="AY102" s="643"/>
      <c r="AZ102" s="643"/>
      <c r="BA102" s="643"/>
      <c r="BB102" s="643"/>
      <c r="BC102" s="643"/>
      <c r="BD102" s="643"/>
      <c r="BE102" s="643"/>
      <c r="BF102" s="643"/>
      <c r="BG102" s="643"/>
      <c r="BH102" s="643"/>
      <c r="BI102" s="643"/>
      <c r="BJ102" s="643"/>
      <c r="BK102" s="643"/>
      <c r="BL102" s="643"/>
      <c r="BM102" s="643"/>
      <c r="BN102" s="643"/>
      <c r="BO102" s="643"/>
      <c r="BP102" s="643"/>
      <c r="BQ102" s="643"/>
      <c r="BR102" s="643"/>
      <c r="BS102" s="643"/>
      <c r="BT102" s="643"/>
      <c r="BU102" s="643"/>
      <c r="BV102" s="643"/>
      <c r="BW102" s="643"/>
      <c r="BX102" s="643"/>
      <c r="BY102" s="643"/>
      <c r="BZ102" s="643"/>
      <c r="CA102" s="643"/>
      <c r="CB102" s="643"/>
      <c r="CC102" s="643"/>
      <c r="CD102" s="643"/>
      <c r="CE102" s="643"/>
      <c r="CF102" s="643"/>
      <c r="CG102" s="643"/>
      <c r="CH102" s="643"/>
      <c r="CI102" s="643"/>
      <c r="CJ102" s="643"/>
      <c r="CK102" s="643"/>
      <c r="CL102" s="643"/>
      <c r="CM102" s="643"/>
      <c r="CN102" s="643"/>
      <c r="CO102" s="643"/>
      <c r="CP102" s="643"/>
      <c r="CQ102" s="643"/>
      <c r="CR102" s="643"/>
      <c r="CS102" s="643"/>
      <c r="CT102" s="643"/>
      <c r="CU102" s="643"/>
      <c r="CV102" s="643"/>
      <c r="CW102" s="643"/>
      <c r="CX102" s="644"/>
      <c r="CY102" s="643"/>
      <c r="CZ102" s="643"/>
      <c r="DA102" s="643"/>
      <c r="DB102" s="643"/>
      <c r="DC102" s="643"/>
      <c r="DD102" s="643"/>
      <c r="DE102" s="644"/>
      <c r="DF102" s="643"/>
      <c r="DG102" s="643"/>
      <c r="DH102" s="643"/>
      <c r="DI102" s="643"/>
      <c r="DJ102" s="643"/>
      <c r="DK102" s="643"/>
      <c r="DL102" s="644"/>
      <c r="DM102" s="643"/>
      <c r="DN102" s="643"/>
      <c r="DO102" s="643"/>
      <c r="DP102" s="643"/>
      <c r="DQ102" s="643"/>
      <c r="DR102" s="643"/>
      <c r="DS102" s="644"/>
      <c r="DT102" s="643"/>
      <c r="DU102" s="643"/>
      <c r="DV102" s="643"/>
      <c r="DW102" s="643"/>
      <c r="DX102" s="643"/>
      <c r="DY102" s="643"/>
      <c r="DZ102" s="644"/>
      <c r="EA102" s="643"/>
      <c r="EB102" s="643"/>
      <c r="EC102" s="643"/>
      <c r="ED102" s="643"/>
      <c r="EE102" s="643"/>
      <c r="EF102" s="643"/>
      <c r="EG102" s="644"/>
      <c r="EH102" s="643"/>
      <c r="EI102" s="643"/>
      <c r="EJ102" s="643"/>
      <c r="EK102" s="643"/>
      <c r="EL102" s="643"/>
      <c r="EM102" s="643"/>
      <c r="EN102" s="644"/>
      <c r="EO102" s="643"/>
      <c r="EP102" s="643"/>
      <c r="EQ102" s="643"/>
      <c r="ER102" s="643"/>
      <c r="ES102" s="643"/>
      <c r="ET102" s="643"/>
      <c r="EU102" s="644"/>
      <c r="EV102" s="643"/>
      <c r="EW102" s="643"/>
      <c r="EX102" s="643"/>
      <c r="EY102" s="643"/>
      <c r="EZ102" s="643"/>
      <c r="FA102" s="643"/>
      <c r="FB102" s="644"/>
      <c r="FC102" s="643"/>
      <c r="FD102" s="643"/>
      <c r="FE102" s="643"/>
      <c r="FF102" s="643"/>
      <c r="FG102" s="643"/>
      <c r="FH102" s="643"/>
      <c r="FI102" s="644"/>
      <c r="FJ102" s="643"/>
      <c r="FK102" s="643"/>
      <c r="FL102" s="643"/>
      <c r="FM102" s="643"/>
      <c r="FN102" s="643"/>
      <c r="FO102" s="643"/>
      <c r="FP102" s="644"/>
      <c r="FQ102" s="643"/>
      <c r="FR102" s="643"/>
      <c r="FS102" s="643"/>
      <c r="FT102" s="643"/>
      <c r="FU102" s="662"/>
      <c r="FV102" s="663"/>
      <c r="FW102" s="644"/>
      <c r="FX102" s="643"/>
      <c r="FY102" s="643"/>
      <c r="FZ102" s="643"/>
      <c r="GA102" s="643"/>
      <c r="GB102" s="643"/>
      <c r="GC102" s="643"/>
      <c r="GD102" s="644"/>
      <c r="GE102" s="643"/>
      <c r="GF102" s="643"/>
      <c r="GG102" s="643"/>
      <c r="GH102" s="643"/>
      <c r="GI102" s="643"/>
      <c r="GJ102" s="643"/>
      <c r="GK102" s="644"/>
      <c r="GL102" s="643"/>
      <c r="GM102" s="643"/>
      <c r="GN102" s="643"/>
      <c r="GO102" s="643"/>
      <c r="GP102" s="643"/>
      <c r="GQ102" s="643"/>
      <c r="GR102" s="644"/>
      <c r="GS102" s="643"/>
      <c r="GT102" s="643"/>
      <c r="GU102" s="643"/>
      <c r="GV102" s="643"/>
      <c r="GW102" s="643"/>
      <c r="GX102" s="643"/>
      <c r="GY102" s="726"/>
      <c r="GZ102" s="663"/>
      <c r="HA102" s="643"/>
      <c r="HB102" s="643"/>
      <c r="HC102" s="643"/>
      <c r="HD102" s="643"/>
      <c r="HE102" s="643"/>
      <c r="HF102" s="644"/>
      <c r="HG102" s="643"/>
      <c r="HH102" s="643"/>
      <c r="HI102" s="643"/>
      <c r="HJ102" s="643"/>
      <c r="HK102" s="643"/>
      <c r="HL102" s="643"/>
      <c r="HM102" s="644"/>
      <c r="HN102" s="643"/>
      <c r="HO102" s="643"/>
      <c r="HP102" s="643"/>
      <c r="HQ102" s="643"/>
      <c r="HR102" s="643"/>
      <c r="HS102" s="643"/>
      <c r="HT102" s="644"/>
      <c r="HU102" s="643"/>
      <c r="HV102" s="643"/>
      <c r="HW102" s="643"/>
      <c r="HX102" s="643"/>
      <c r="HY102" s="643"/>
      <c r="HZ102" s="643"/>
      <c r="IA102" s="644"/>
      <c r="IB102" s="643"/>
      <c r="IC102" s="643"/>
      <c r="ID102" s="727"/>
      <c r="IE102" s="728"/>
      <c r="IF102" s="729"/>
      <c r="IG102" s="729"/>
      <c r="IH102" s="644"/>
      <c r="II102" s="643"/>
      <c r="IJ102" s="643"/>
      <c r="IK102" s="643"/>
      <c r="IL102" s="643"/>
      <c r="IM102" s="643"/>
      <c r="IN102" s="643"/>
      <c r="IO102" s="644"/>
      <c r="IP102" s="643"/>
      <c r="IQ102" s="643"/>
      <c r="IR102" s="643"/>
      <c r="IS102" s="643"/>
      <c r="IT102" s="643"/>
      <c r="IU102" s="643"/>
      <c r="IV102" s="633"/>
      <c r="IW102" s="643"/>
      <c r="IX102" s="643"/>
      <c r="IY102" s="643"/>
      <c r="IZ102" s="643"/>
      <c r="JA102" s="643"/>
      <c r="JB102" s="643"/>
      <c r="JC102" s="644"/>
      <c r="JD102" s="643"/>
      <c r="JE102" s="643"/>
      <c r="JF102" s="643"/>
      <c r="JG102" s="643"/>
      <c r="JH102" s="643"/>
      <c r="JI102" s="626"/>
      <c r="JJ102" s="644"/>
      <c r="JK102" s="643"/>
      <c r="JL102" s="643"/>
      <c r="JM102" s="626"/>
      <c r="JN102" s="626"/>
      <c r="JO102" s="626"/>
      <c r="JP102" s="626"/>
      <c r="JQ102" s="633"/>
      <c r="JR102" s="626"/>
      <c r="JS102" s="626"/>
      <c r="JT102" s="626"/>
      <c r="JU102" s="626"/>
      <c r="JV102" s="626"/>
      <c r="JW102" s="626"/>
      <c r="JX102" s="633"/>
      <c r="JY102" s="626"/>
      <c r="JZ102" s="626"/>
      <c r="KA102" s="626"/>
      <c r="KB102" s="626"/>
      <c r="KC102" s="626"/>
      <c r="KD102" s="626"/>
      <c r="KE102" s="633"/>
      <c r="KF102" s="643"/>
      <c r="KG102" s="643"/>
      <c r="KH102" s="643"/>
      <c r="KI102" s="643"/>
      <c r="KJ102" s="643"/>
      <c r="KK102" s="643"/>
      <c r="KL102" s="644"/>
      <c r="KM102" s="643"/>
      <c r="KN102" s="643"/>
      <c r="KO102" s="643"/>
      <c r="KP102" s="643"/>
      <c r="KQ102" s="643"/>
      <c r="KR102" s="643"/>
      <c r="KS102" s="644"/>
      <c r="KT102" s="643"/>
      <c r="KU102" s="643"/>
      <c r="KV102" s="643"/>
      <c r="KW102" s="643"/>
      <c r="KX102" s="643"/>
      <c r="KY102" s="643"/>
      <c r="KZ102" s="644"/>
      <c r="LA102" s="643"/>
      <c r="LB102" s="643"/>
      <c r="LC102" s="643"/>
      <c r="LD102" s="643"/>
      <c r="LE102" s="643"/>
      <c r="LF102" s="643"/>
      <c r="LG102" s="644"/>
      <c r="LH102" s="643"/>
      <c r="LI102" s="643"/>
      <c r="LJ102" s="643"/>
      <c r="LK102" s="643"/>
      <c r="LL102" s="643"/>
      <c r="LM102" s="662"/>
      <c r="LN102" s="644"/>
      <c r="LO102" s="643"/>
      <c r="LP102" s="643"/>
      <c r="LQ102" s="643"/>
      <c r="LR102" s="643"/>
      <c r="LS102" s="643"/>
      <c r="LT102" s="643"/>
      <c r="LU102" s="644"/>
      <c r="LV102" s="643"/>
      <c r="LW102" s="643"/>
      <c r="LX102" s="643"/>
      <c r="LY102" s="643"/>
      <c r="LZ102" s="643"/>
      <c r="MA102" s="643"/>
      <c r="MB102" s="644"/>
      <c r="MC102" s="793"/>
      <c r="MD102" s="793"/>
      <c r="ME102" s="793"/>
      <c r="MF102" s="793"/>
      <c r="MG102" s="793"/>
      <c r="MH102" s="793"/>
      <c r="MI102" s="644"/>
      <c r="MJ102" s="643"/>
      <c r="MK102" s="643"/>
      <c r="ML102" s="643"/>
      <c r="MM102" s="643"/>
      <c r="MN102" s="643"/>
      <c r="MO102" s="643"/>
      <c r="MP102" s="644"/>
      <c r="MQ102" s="643"/>
      <c r="MR102" s="643"/>
      <c r="MS102" s="643"/>
      <c r="MT102" s="643"/>
    </row>
    <row r="103" spans="1:358" ht="22.8" customHeight="1" outlineLevel="1">
      <c r="A103" s="776">
        <v>1</v>
      </c>
      <c r="B103" s="776">
        <v>263</v>
      </c>
      <c r="C103" s="776">
        <v>34</v>
      </c>
      <c r="D103" s="630"/>
      <c r="E103" s="630" t="s">
        <v>649</v>
      </c>
      <c r="F103" s="631" t="s">
        <v>823</v>
      </c>
      <c r="G103" s="716">
        <f>SUM(H103:MT103)</f>
        <v>35</v>
      </c>
      <c r="H103" s="625"/>
      <c r="I103" s="626"/>
      <c r="J103" s="626"/>
      <c r="K103" s="626"/>
      <c r="L103" s="626"/>
      <c r="M103" s="626"/>
      <c r="N103" s="626"/>
      <c r="O103" s="626"/>
      <c r="P103" s="626"/>
      <c r="Q103" s="626"/>
      <c r="R103" s="626"/>
      <c r="S103" s="626"/>
      <c r="T103" s="626"/>
      <c r="U103" s="626"/>
      <c r="V103" s="626"/>
      <c r="W103" s="626"/>
      <c r="X103" s="626"/>
      <c r="Y103" s="626"/>
      <c r="Z103" s="626"/>
      <c r="AA103" s="626"/>
      <c r="AB103" s="626"/>
      <c r="AC103" s="626"/>
      <c r="AD103" s="626"/>
      <c r="AE103" s="626"/>
      <c r="AF103" s="626"/>
      <c r="AG103" s="626"/>
      <c r="AH103" s="626"/>
      <c r="AI103" s="626"/>
      <c r="AJ103" s="626"/>
      <c r="AK103" s="626"/>
      <c r="AL103" s="626"/>
      <c r="AM103" s="626"/>
      <c r="AN103" s="626"/>
      <c r="AO103" s="626"/>
      <c r="AP103" s="626"/>
      <c r="AQ103" s="626"/>
      <c r="AR103" s="626"/>
      <c r="AS103" s="626"/>
      <c r="AT103" s="626"/>
      <c r="AU103" s="626"/>
      <c r="AV103" s="626"/>
      <c r="AW103" s="626"/>
      <c r="AX103" s="626"/>
      <c r="AY103" s="626"/>
      <c r="AZ103" s="626"/>
      <c r="BA103" s="626"/>
      <c r="BB103" s="626"/>
      <c r="BC103" s="626"/>
      <c r="BD103" s="626"/>
      <c r="BE103" s="626"/>
      <c r="BF103" s="626"/>
      <c r="BG103" s="626"/>
      <c r="BH103" s="626"/>
      <c r="BI103" s="626"/>
      <c r="BJ103" s="626"/>
      <c r="BK103" s="626"/>
      <c r="BL103" s="626"/>
      <c r="BM103" s="626"/>
      <c r="BN103" s="626"/>
      <c r="BO103" s="626"/>
      <c r="BP103" s="626"/>
      <c r="BQ103" s="626"/>
      <c r="BR103" s="626"/>
      <c r="BS103" s="626"/>
      <c r="BT103" s="626"/>
      <c r="BU103" s="626"/>
      <c r="BV103" s="626"/>
      <c r="BW103" s="626"/>
      <c r="BX103" s="626"/>
      <c r="BY103" s="626"/>
      <c r="BZ103" s="626"/>
      <c r="CA103" s="626"/>
      <c r="CB103" s="626"/>
      <c r="CC103" s="626"/>
      <c r="CD103" s="626"/>
      <c r="CE103" s="626"/>
      <c r="CF103" s="626"/>
      <c r="CG103" s="626"/>
      <c r="CH103" s="626"/>
      <c r="CI103" s="626"/>
      <c r="CJ103" s="626"/>
      <c r="CK103" s="626"/>
      <c r="CL103" s="626"/>
      <c r="CM103" s="626"/>
      <c r="CN103" s="626"/>
      <c r="CO103" s="626"/>
      <c r="CP103" s="626"/>
      <c r="CQ103" s="626"/>
      <c r="CR103" s="626"/>
      <c r="CS103" s="626"/>
      <c r="CT103" s="626"/>
      <c r="CU103" s="626"/>
      <c r="CV103" s="626"/>
      <c r="CW103" s="626"/>
      <c r="CX103" s="633"/>
      <c r="CY103" s="626"/>
      <c r="CZ103" s="626"/>
      <c r="DA103" s="626"/>
      <c r="DB103" s="626"/>
      <c r="DC103" s="626"/>
      <c r="DD103" s="626"/>
      <c r="DE103" s="633"/>
      <c r="DF103" s="626"/>
      <c r="DG103" s="626"/>
      <c r="DH103" s="626"/>
      <c r="DI103" s="626"/>
      <c r="DJ103" s="626"/>
      <c r="DK103" s="626"/>
      <c r="DL103" s="633"/>
      <c r="DM103" s="626"/>
      <c r="DN103" s="626"/>
      <c r="DO103" s="626"/>
      <c r="DP103" s="626"/>
      <c r="DQ103" s="626"/>
      <c r="DR103" s="626"/>
      <c r="DS103" s="633"/>
      <c r="DT103" s="626"/>
      <c r="DU103" s="626"/>
      <c r="DV103" s="626"/>
      <c r="DW103" s="626"/>
      <c r="DX103" s="626"/>
      <c r="DY103" s="626"/>
      <c r="DZ103" s="633"/>
      <c r="EA103" s="626"/>
      <c r="EB103" s="626"/>
      <c r="EC103" s="626"/>
      <c r="ED103" s="626"/>
      <c r="EE103" s="626"/>
      <c r="EF103" s="626"/>
      <c r="EG103" s="633"/>
      <c r="EH103" s="626"/>
      <c r="EI103" s="626"/>
      <c r="EJ103" s="626"/>
      <c r="EK103" s="626"/>
      <c r="EL103" s="626"/>
      <c r="EM103" s="626"/>
      <c r="EN103" s="633"/>
      <c r="EO103" s="626"/>
      <c r="EP103" s="626"/>
      <c r="EQ103" s="626"/>
      <c r="ER103" s="626"/>
      <c r="ES103" s="626"/>
      <c r="ET103" s="626"/>
      <c r="EU103" s="633"/>
      <c r="EV103" s="626"/>
      <c r="EW103" s="626"/>
      <c r="EX103" s="626"/>
      <c r="EY103" s="626"/>
      <c r="EZ103" s="626"/>
      <c r="FA103" s="626"/>
      <c r="FB103" s="633"/>
      <c r="FC103" s="626"/>
      <c r="FD103" s="626"/>
      <c r="FE103" s="626"/>
      <c r="FF103" s="626"/>
      <c r="FG103" s="626"/>
      <c r="FH103" s="626"/>
      <c r="FI103" s="633"/>
      <c r="FJ103" s="626"/>
      <c r="FK103" s="626"/>
      <c r="FL103" s="626"/>
      <c r="FM103" s="626"/>
      <c r="FN103" s="626"/>
      <c r="FO103" s="626"/>
      <c r="FP103" s="633"/>
      <c r="FQ103" s="626"/>
      <c r="FR103" s="626"/>
      <c r="FS103" s="626"/>
      <c r="FT103" s="626"/>
      <c r="FU103" s="627"/>
      <c r="FV103" s="625"/>
      <c r="FW103" s="633"/>
      <c r="FX103" s="626"/>
      <c r="FY103" s="626"/>
      <c r="FZ103" s="626"/>
      <c r="GA103" s="626"/>
      <c r="GB103" s="626"/>
      <c r="GC103" s="626"/>
      <c r="GD103" s="633"/>
      <c r="GE103" s="626"/>
      <c r="GF103" s="626"/>
      <c r="GG103" s="626"/>
      <c r="GH103" s="626"/>
      <c r="GI103" s="626"/>
      <c r="GJ103" s="626"/>
      <c r="GK103" s="633"/>
      <c r="GL103" s="626"/>
      <c r="GM103" s="626"/>
      <c r="GN103" s="626"/>
      <c r="GO103" s="626"/>
      <c r="GP103" s="626"/>
      <c r="GQ103" s="626"/>
      <c r="GR103" s="633"/>
      <c r="GS103" s="626"/>
      <c r="GT103" s="626"/>
      <c r="GU103" s="626"/>
      <c r="GV103" s="626"/>
      <c r="GW103" s="626"/>
      <c r="GX103" s="626"/>
      <c r="GY103" s="634"/>
      <c r="GZ103" s="625"/>
      <c r="HA103" s="626"/>
      <c r="HB103" s="626"/>
      <c r="HC103" s="626"/>
      <c r="HD103" s="626"/>
      <c r="HE103" s="626"/>
      <c r="HF103" s="633"/>
      <c r="HG103" s="626"/>
      <c r="HH103" s="626"/>
      <c r="HI103" s="626"/>
      <c r="HJ103" s="626"/>
      <c r="HK103" s="626"/>
      <c r="HL103" s="626"/>
      <c r="HM103" s="633"/>
      <c r="HN103" s="626"/>
      <c r="HO103" s="626"/>
      <c r="HP103" s="626"/>
      <c r="HQ103" s="626"/>
      <c r="HR103" s="626"/>
      <c r="HS103" s="626"/>
      <c r="HT103" s="633"/>
      <c r="HU103" s="626"/>
      <c r="HV103" s="626"/>
      <c r="HW103" s="626"/>
      <c r="HX103" s="626"/>
      <c r="HY103" s="626"/>
      <c r="HZ103" s="626"/>
      <c r="IA103" s="633"/>
      <c r="IB103" s="626"/>
      <c r="IC103" s="626"/>
      <c r="ID103" s="653"/>
      <c r="IE103" s="654"/>
      <c r="IF103" s="655"/>
      <c r="IG103" s="655"/>
      <c r="IH103" s="633"/>
      <c r="II103" s="626"/>
      <c r="IJ103" s="626"/>
      <c r="IK103" s="626"/>
      <c r="IL103" s="626"/>
      <c r="IM103" s="626"/>
      <c r="IN103" s="626"/>
      <c r="IO103" s="633"/>
      <c r="IP103" s="626"/>
      <c r="IQ103" s="626"/>
      <c r="IR103" s="626"/>
      <c r="IS103" s="626"/>
      <c r="IT103" s="626"/>
      <c r="IU103" s="626"/>
      <c r="IV103" s="633"/>
      <c r="IW103" s="626"/>
      <c r="IX103" s="626"/>
      <c r="IY103" s="626"/>
      <c r="IZ103" s="626"/>
      <c r="JA103" s="626"/>
      <c r="JB103" s="626"/>
      <c r="JC103" s="633"/>
      <c r="JD103" s="626"/>
      <c r="JE103" s="626"/>
      <c r="JF103" s="626"/>
      <c r="JG103" s="626"/>
      <c r="JH103" s="626"/>
      <c r="JI103" s="626"/>
      <c r="JJ103" s="644"/>
      <c r="JK103" s="626"/>
      <c r="JL103" s="626"/>
      <c r="JM103" s="626"/>
      <c r="JN103" s="626"/>
      <c r="JO103" s="626"/>
      <c r="JP103" s="626"/>
      <c r="JQ103" s="633"/>
      <c r="JR103" s="626"/>
      <c r="JS103" s="626"/>
      <c r="JT103" s="626"/>
      <c r="JU103" s="626"/>
      <c r="JV103" s="626"/>
      <c r="JW103" s="626"/>
      <c r="JX103" s="633"/>
      <c r="JY103" s="626"/>
      <c r="JZ103" s="626"/>
      <c r="KA103" s="626"/>
      <c r="KB103" s="626"/>
      <c r="KC103" s="626"/>
      <c r="KD103" s="626"/>
      <c r="KE103" s="633"/>
      <c r="KF103" s="643"/>
      <c r="KG103" s="643"/>
      <c r="KH103" s="643"/>
      <c r="KI103" s="643"/>
      <c r="KJ103" s="643"/>
      <c r="KK103" s="643"/>
      <c r="KL103" s="644"/>
      <c r="KM103" s="643"/>
      <c r="KN103" s="643"/>
      <c r="KO103" s="643"/>
      <c r="KP103" s="643"/>
      <c r="KQ103" s="643"/>
      <c r="KR103" s="643"/>
      <c r="KS103" s="644"/>
      <c r="KT103" s="643"/>
      <c r="KU103" s="643"/>
      <c r="KV103" s="643"/>
      <c r="KW103" s="643"/>
      <c r="KX103" s="643"/>
      <c r="KY103" s="643"/>
      <c r="KZ103" s="644"/>
      <c r="LA103" s="643"/>
      <c r="LB103" s="643"/>
      <c r="LC103" s="643"/>
      <c r="LD103" s="643"/>
      <c r="LE103" s="643"/>
      <c r="LF103" s="643"/>
      <c r="LG103" s="644"/>
      <c r="LH103" s="643"/>
      <c r="LI103" s="643"/>
      <c r="LJ103" s="643"/>
      <c r="LK103" s="643"/>
      <c r="LL103" s="643"/>
      <c r="LM103" s="662"/>
      <c r="LN103" s="644"/>
      <c r="LO103" s="643"/>
      <c r="LP103" s="643">
        <v>10</v>
      </c>
      <c r="LQ103" s="643">
        <v>25</v>
      </c>
      <c r="LT103" s="643"/>
      <c r="LU103" s="644"/>
      <c r="LV103" s="643"/>
      <c r="LW103" s="643"/>
      <c r="LX103" s="643"/>
      <c r="LY103" s="643"/>
      <c r="LZ103" s="643"/>
      <c r="MA103" s="643"/>
      <c r="MB103" s="644"/>
      <c r="MC103" s="793"/>
      <c r="MD103" s="793"/>
      <c r="ME103" s="793"/>
      <c r="MF103" s="793"/>
      <c r="MG103" s="793"/>
      <c r="MH103" s="793"/>
      <c r="MI103" s="633"/>
      <c r="MJ103" s="626"/>
      <c r="MK103" s="626"/>
      <c r="ML103" s="626"/>
      <c r="MM103" s="626"/>
      <c r="MN103" s="626"/>
      <c r="MO103" s="626"/>
      <c r="MP103" s="633"/>
      <c r="MQ103" s="626"/>
      <c r="MR103" s="626"/>
      <c r="MS103" s="626"/>
      <c r="MT103" s="626"/>
    </row>
    <row r="104" spans="1:358" ht="22.8" customHeight="1" outlineLevel="1">
      <c r="A104" s="724">
        <v>1</v>
      </c>
      <c r="B104" s="630"/>
      <c r="C104" s="630"/>
      <c r="D104" s="630"/>
      <c r="E104" s="630"/>
      <c r="F104" s="631" t="s">
        <v>648</v>
      </c>
      <c r="G104" s="716">
        <f>SUM(H104:LP104)</f>
        <v>0</v>
      </c>
      <c r="H104" s="625"/>
      <c r="I104" s="626"/>
      <c r="J104" s="626"/>
      <c r="K104" s="626"/>
      <c r="L104" s="626"/>
      <c r="M104" s="626"/>
      <c r="N104" s="626"/>
      <c r="O104" s="626"/>
      <c r="P104" s="626"/>
      <c r="Q104" s="626"/>
      <c r="R104" s="626"/>
      <c r="S104" s="626"/>
      <c r="T104" s="626"/>
      <c r="U104" s="626"/>
      <c r="V104" s="626"/>
      <c r="W104" s="626"/>
      <c r="X104" s="626"/>
      <c r="Y104" s="626"/>
      <c r="Z104" s="626"/>
      <c r="AA104" s="626"/>
      <c r="AB104" s="626"/>
      <c r="AC104" s="626"/>
      <c r="AD104" s="626"/>
      <c r="AE104" s="626"/>
      <c r="AF104" s="626"/>
      <c r="AG104" s="626"/>
      <c r="AH104" s="626"/>
      <c r="AI104" s="626"/>
      <c r="AJ104" s="626"/>
      <c r="AK104" s="626"/>
      <c r="AL104" s="626"/>
      <c r="AM104" s="626"/>
      <c r="AN104" s="626"/>
      <c r="AO104" s="626"/>
      <c r="AP104" s="626"/>
      <c r="AQ104" s="626"/>
      <c r="AR104" s="626"/>
      <c r="AS104" s="626"/>
      <c r="AT104" s="626"/>
      <c r="AU104" s="626"/>
      <c r="AV104" s="626"/>
      <c r="AW104" s="626"/>
      <c r="AX104" s="626"/>
      <c r="AY104" s="626"/>
      <c r="AZ104" s="626"/>
      <c r="BA104" s="626"/>
      <c r="BB104" s="626"/>
      <c r="BC104" s="626"/>
      <c r="BD104" s="626"/>
      <c r="BE104" s="626"/>
      <c r="BF104" s="626"/>
      <c r="BG104" s="626"/>
      <c r="BH104" s="626"/>
      <c r="BI104" s="626"/>
      <c r="BJ104" s="626"/>
      <c r="BK104" s="626"/>
      <c r="BL104" s="626"/>
      <c r="BM104" s="626"/>
      <c r="BN104" s="626"/>
      <c r="BO104" s="626"/>
      <c r="BP104" s="626"/>
      <c r="BQ104" s="626"/>
      <c r="BR104" s="626"/>
      <c r="BS104" s="626"/>
      <c r="BT104" s="626"/>
      <c r="BU104" s="626"/>
      <c r="BV104" s="626"/>
      <c r="BW104" s="626"/>
      <c r="BX104" s="626"/>
      <c r="BY104" s="626"/>
      <c r="BZ104" s="626"/>
      <c r="CA104" s="626"/>
      <c r="CB104" s="626"/>
      <c r="CC104" s="626"/>
      <c r="CD104" s="626"/>
      <c r="CE104" s="626"/>
      <c r="CF104" s="626"/>
      <c r="CG104" s="626"/>
      <c r="CH104" s="626"/>
      <c r="CI104" s="626"/>
      <c r="CJ104" s="626"/>
      <c r="CK104" s="626"/>
      <c r="CL104" s="626"/>
      <c r="CM104" s="626"/>
      <c r="CN104" s="626"/>
      <c r="CO104" s="626"/>
      <c r="CP104" s="626"/>
      <c r="CQ104" s="626"/>
      <c r="CR104" s="626"/>
      <c r="CS104" s="626"/>
      <c r="CT104" s="626"/>
      <c r="CU104" s="626"/>
      <c r="CV104" s="626"/>
      <c r="CW104" s="626"/>
      <c r="CX104" s="633"/>
      <c r="CY104" s="626"/>
      <c r="CZ104" s="626"/>
      <c r="DA104" s="626"/>
      <c r="DB104" s="626"/>
      <c r="DC104" s="626"/>
      <c r="DD104" s="626"/>
      <c r="DE104" s="633"/>
      <c r="DF104" s="626"/>
      <c r="DG104" s="626"/>
      <c r="DH104" s="626"/>
      <c r="DI104" s="626"/>
      <c r="DJ104" s="626"/>
      <c r="DK104" s="626"/>
      <c r="DL104" s="633"/>
      <c r="DM104" s="626"/>
      <c r="DN104" s="626"/>
      <c r="DO104" s="626"/>
      <c r="DP104" s="626"/>
      <c r="DQ104" s="626"/>
      <c r="DR104" s="626"/>
      <c r="DS104" s="633"/>
      <c r="DT104" s="626"/>
      <c r="DU104" s="626"/>
      <c r="DV104" s="626"/>
      <c r="DW104" s="626"/>
      <c r="DX104" s="626"/>
      <c r="DY104" s="626"/>
      <c r="DZ104" s="633"/>
      <c r="EA104" s="626"/>
      <c r="EB104" s="626"/>
      <c r="EC104" s="626"/>
      <c r="ED104" s="626"/>
      <c r="EE104" s="626"/>
      <c r="EF104" s="626"/>
      <c r="EG104" s="633"/>
      <c r="EH104" s="626"/>
      <c r="EI104" s="626"/>
      <c r="EJ104" s="626"/>
      <c r="EK104" s="626"/>
      <c r="EL104" s="626"/>
      <c r="EM104" s="626"/>
      <c r="EN104" s="633"/>
      <c r="EO104" s="626"/>
      <c r="EP104" s="626"/>
      <c r="EQ104" s="626"/>
      <c r="ER104" s="626"/>
      <c r="ES104" s="626"/>
      <c r="ET104" s="626"/>
      <c r="EU104" s="633"/>
      <c r="EV104" s="626"/>
      <c r="EW104" s="626"/>
      <c r="EX104" s="626"/>
      <c r="EY104" s="626"/>
      <c r="EZ104" s="626"/>
      <c r="FA104" s="626"/>
      <c r="FB104" s="633"/>
      <c r="FC104" s="626"/>
      <c r="FD104" s="626"/>
      <c r="FE104" s="626"/>
      <c r="FF104" s="626"/>
      <c r="FG104" s="626"/>
      <c r="FH104" s="626"/>
      <c r="FI104" s="633"/>
      <c r="FJ104" s="626"/>
      <c r="FK104" s="626"/>
      <c r="FL104" s="626"/>
      <c r="FM104" s="626"/>
      <c r="FN104" s="626"/>
      <c r="FO104" s="626"/>
      <c r="FP104" s="633"/>
      <c r="FQ104" s="626"/>
      <c r="FR104" s="626"/>
      <c r="FS104" s="626"/>
      <c r="FT104" s="626"/>
      <c r="FU104" s="627"/>
      <c r="FV104" s="625"/>
      <c r="FW104" s="633"/>
      <c r="FX104" s="626"/>
      <c r="FY104" s="626"/>
      <c r="FZ104" s="626"/>
      <c r="GA104" s="626"/>
      <c r="GB104" s="626"/>
      <c r="GC104" s="626"/>
      <c r="GD104" s="633"/>
      <c r="GE104" s="626"/>
      <c r="GF104" s="626"/>
      <c r="GG104" s="626"/>
      <c r="GH104" s="626"/>
      <c r="GI104" s="626"/>
      <c r="GJ104" s="626"/>
      <c r="GK104" s="633"/>
      <c r="GL104" s="626"/>
      <c r="GM104" s="626"/>
      <c r="GN104" s="626"/>
      <c r="GO104" s="626"/>
      <c r="GP104" s="626"/>
      <c r="GQ104" s="626"/>
      <c r="GR104" s="633"/>
      <c r="GS104" s="626"/>
      <c r="GT104" s="626"/>
      <c r="GU104" s="626"/>
      <c r="GV104" s="626"/>
      <c r="GW104" s="626"/>
      <c r="GX104" s="626"/>
      <c r="GY104" s="634"/>
      <c r="GZ104" s="625"/>
      <c r="HA104" s="626"/>
      <c r="HB104" s="626"/>
      <c r="HC104" s="626"/>
      <c r="HD104" s="626"/>
      <c r="HE104" s="626"/>
      <c r="HF104" s="633"/>
      <c r="HG104" s="626"/>
      <c r="HH104" s="626"/>
      <c r="HI104" s="626"/>
      <c r="HJ104" s="626"/>
      <c r="HK104" s="626"/>
      <c r="HL104" s="626"/>
      <c r="HM104" s="633"/>
      <c r="HN104" s="626"/>
      <c r="HO104" s="626"/>
      <c r="HP104" s="626"/>
      <c r="HQ104" s="626"/>
      <c r="HR104" s="626"/>
      <c r="HS104" s="626"/>
      <c r="HT104" s="633"/>
      <c r="HU104" s="626"/>
      <c r="HV104" s="626"/>
      <c r="HW104" s="626"/>
      <c r="HX104" s="626"/>
      <c r="HY104" s="626"/>
      <c r="HZ104" s="626"/>
      <c r="IA104" s="633"/>
      <c r="IB104" s="626"/>
      <c r="IC104" s="626"/>
      <c r="ID104" s="653"/>
      <c r="IE104" s="654"/>
      <c r="IF104" s="655"/>
      <c r="IG104" s="655"/>
      <c r="IH104" s="633"/>
      <c r="II104" s="626"/>
      <c r="IJ104" s="626"/>
      <c r="IK104" s="626"/>
      <c r="IL104" s="626"/>
      <c r="IM104" s="626"/>
      <c r="IN104" s="626"/>
      <c r="IO104" s="633"/>
      <c r="IP104" s="626"/>
      <c r="IQ104" s="626"/>
      <c r="IR104" s="626"/>
      <c r="IS104" s="626"/>
      <c r="IT104" s="626"/>
      <c r="IU104" s="626"/>
      <c r="IV104" s="633"/>
      <c r="IW104" s="626"/>
      <c r="IX104" s="626"/>
      <c r="IY104" s="626"/>
      <c r="IZ104" s="626"/>
      <c r="JA104" s="626"/>
      <c r="JB104" s="626"/>
      <c r="JC104" s="633"/>
      <c r="JD104" s="626"/>
      <c r="JE104" s="626"/>
      <c r="JF104" s="626"/>
      <c r="JG104" s="626"/>
      <c r="JH104" s="626"/>
      <c r="JI104" s="626"/>
      <c r="JJ104" s="644"/>
      <c r="JK104" s="626"/>
      <c r="JL104" s="626"/>
      <c r="JM104" s="626"/>
      <c r="JN104" s="626"/>
      <c r="JO104" s="626"/>
      <c r="JP104" s="626"/>
      <c r="JQ104" s="633"/>
      <c r="JR104" s="626"/>
      <c r="JS104" s="626"/>
      <c r="JT104" s="626"/>
      <c r="JU104" s="626"/>
      <c r="JV104" s="626"/>
      <c r="JW104" s="626"/>
      <c r="JX104" s="633"/>
      <c r="JY104" s="626"/>
      <c r="JZ104" s="626"/>
      <c r="KA104" s="626"/>
      <c r="KB104" s="626"/>
      <c r="KC104" s="626"/>
      <c r="KD104" s="626"/>
      <c r="KE104" s="633"/>
      <c r="KF104" s="643"/>
      <c r="KG104" s="643"/>
      <c r="KH104" s="643"/>
      <c r="KI104" s="643"/>
      <c r="KJ104" s="643"/>
      <c r="KK104" s="643"/>
      <c r="KL104" s="644"/>
      <c r="KM104" s="643"/>
      <c r="KN104" s="643"/>
      <c r="KO104" s="643"/>
      <c r="KP104" s="643"/>
      <c r="KQ104" s="643"/>
      <c r="KR104" s="643"/>
      <c r="KS104" s="644"/>
      <c r="KT104" s="643"/>
      <c r="KU104" s="643"/>
      <c r="KV104" s="643"/>
      <c r="KW104" s="643"/>
      <c r="KX104" s="643"/>
      <c r="KY104" s="643"/>
      <c r="KZ104" s="644"/>
      <c r="LA104" s="643"/>
      <c r="LB104" s="643"/>
      <c r="LC104" s="643"/>
      <c r="LD104" s="643"/>
      <c r="LE104" s="643"/>
      <c r="LF104" s="643"/>
      <c r="LG104" s="644"/>
      <c r="LH104" s="643"/>
      <c r="LI104" s="643"/>
      <c r="LJ104" s="643"/>
      <c r="LK104" s="643"/>
      <c r="LL104" s="643"/>
      <c r="LM104" s="662"/>
      <c r="LN104" s="644"/>
      <c r="LO104" s="643"/>
      <c r="LP104" s="643"/>
      <c r="LQ104" s="643"/>
      <c r="LR104" s="643"/>
      <c r="LS104" s="643"/>
      <c r="LT104" s="643"/>
      <c r="LU104" s="644"/>
      <c r="LV104" s="643"/>
      <c r="LW104" s="643"/>
      <c r="LX104" s="643"/>
      <c r="LY104" s="643"/>
      <c r="LZ104" s="643"/>
      <c r="MA104" s="643"/>
      <c r="MB104" s="644"/>
      <c r="MC104" s="793"/>
      <c r="MD104" s="793"/>
      <c r="ME104" s="793"/>
      <c r="MF104" s="793"/>
      <c r="MG104" s="793"/>
      <c r="MH104" s="793"/>
      <c r="MI104" s="633"/>
      <c r="MJ104" s="626"/>
      <c r="MK104" s="626"/>
      <c r="ML104" s="626"/>
      <c r="MM104" s="626"/>
      <c r="MN104" s="626"/>
      <c r="MO104" s="626"/>
      <c r="MP104" s="633"/>
      <c r="MQ104" s="626"/>
      <c r="MR104" s="626"/>
      <c r="MS104" s="626"/>
      <c r="MT104" s="626"/>
    </row>
    <row r="105" spans="1:358" ht="22.8" customHeight="1" outlineLevel="1">
      <c r="A105" s="776">
        <v>1</v>
      </c>
      <c r="B105" s="776">
        <v>264</v>
      </c>
      <c r="C105" s="776">
        <v>34</v>
      </c>
      <c r="D105" s="725"/>
      <c r="E105" s="630" t="s">
        <v>649</v>
      </c>
      <c r="F105" s="631" t="s">
        <v>824</v>
      </c>
      <c r="G105" s="716">
        <f>SUM(H105:MT105)</f>
        <v>80</v>
      </c>
      <c r="H105" s="663"/>
      <c r="I105" s="643"/>
      <c r="J105" s="643"/>
      <c r="K105" s="643"/>
      <c r="L105" s="643"/>
      <c r="M105" s="643"/>
      <c r="N105" s="643"/>
      <c r="O105" s="643"/>
      <c r="P105" s="643"/>
      <c r="Q105" s="643"/>
      <c r="R105" s="643"/>
      <c r="S105" s="643"/>
      <c r="T105" s="643"/>
      <c r="U105" s="643"/>
      <c r="V105" s="643"/>
      <c r="W105" s="643"/>
      <c r="X105" s="643"/>
      <c r="Y105" s="643"/>
      <c r="Z105" s="643"/>
      <c r="AA105" s="643"/>
      <c r="AB105" s="643"/>
      <c r="AC105" s="643"/>
      <c r="AD105" s="643"/>
      <c r="AE105" s="643"/>
      <c r="AF105" s="643"/>
      <c r="AG105" s="643"/>
      <c r="AH105" s="643"/>
      <c r="AI105" s="643"/>
      <c r="AJ105" s="643"/>
      <c r="AK105" s="643"/>
      <c r="AL105" s="643"/>
      <c r="AM105" s="643"/>
      <c r="AN105" s="643"/>
      <c r="AO105" s="643"/>
      <c r="AP105" s="643"/>
      <c r="AQ105" s="643"/>
      <c r="AR105" s="643"/>
      <c r="AS105" s="643"/>
      <c r="AT105" s="643"/>
      <c r="AU105" s="643"/>
      <c r="AV105" s="643"/>
      <c r="AW105" s="643"/>
      <c r="AX105" s="643"/>
      <c r="AY105" s="643"/>
      <c r="AZ105" s="643"/>
      <c r="BA105" s="643"/>
      <c r="BB105" s="643"/>
      <c r="BC105" s="643"/>
      <c r="BD105" s="643"/>
      <c r="BE105" s="643"/>
      <c r="BF105" s="643"/>
      <c r="BG105" s="643"/>
      <c r="BH105" s="643"/>
      <c r="BI105" s="643"/>
      <c r="BJ105" s="643"/>
      <c r="BK105" s="643"/>
      <c r="BL105" s="643"/>
      <c r="BM105" s="643"/>
      <c r="BN105" s="643"/>
      <c r="BO105" s="643"/>
      <c r="BP105" s="643"/>
      <c r="BQ105" s="643"/>
      <c r="BR105" s="643"/>
      <c r="BS105" s="643"/>
      <c r="BT105" s="643"/>
      <c r="BU105" s="643"/>
      <c r="BV105" s="643"/>
      <c r="BW105" s="643"/>
      <c r="BX105" s="643"/>
      <c r="BY105" s="643"/>
      <c r="BZ105" s="643"/>
      <c r="CA105" s="643"/>
      <c r="CB105" s="643"/>
      <c r="CC105" s="643"/>
      <c r="CD105" s="643"/>
      <c r="CE105" s="643"/>
      <c r="CF105" s="643"/>
      <c r="CG105" s="643"/>
      <c r="CH105" s="643"/>
      <c r="CI105" s="643"/>
      <c r="CJ105" s="643"/>
      <c r="CK105" s="643"/>
      <c r="CL105" s="643"/>
      <c r="CM105" s="643"/>
      <c r="CN105" s="643"/>
      <c r="CO105" s="643"/>
      <c r="CP105" s="643"/>
      <c r="CQ105" s="643"/>
      <c r="CR105" s="643"/>
      <c r="CS105" s="643"/>
      <c r="CT105" s="643"/>
      <c r="CU105" s="643"/>
      <c r="CV105" s="643"/>
      <c r="CW105" s="643"/>
      <c r="CX105" s="644"/>
      <c r="CY105" s="643"/>
      <c r="CZ105" s="643"/>
      <c r="DA105" s="643"/>
      <c r="DB105" s="643"/>
      <c r="DC105" s="643"/>
      <c r="DD105" s="643"/>
      <c r="DE105" s="644"/>
      <c r="DF105" s="643"/>
      <c r="DG105" s="643"/>
      <c r="DH105" s="643"/>
      <c r="DI105" s="643"/>
      <c r="DJ105" s="643"/>
      <c r="DK105" s="643"/>
      <c r="DL105" s="644"/>
      <c r="DM105" s="643"/>
      <c r="DN105" s="643"/>
      <c r="DO105" s="643"/>
      <c r="DP105" s="643"/>
      <c r="DQ105" s="643"/>
      <c r="DR105" s="643"/>
      <c r="DS105" s="644"/>
      <c r="DT105" s="643"/>
      <c r="DU105" s="643"/>
      <c r="DV105" s="643"/>
      <c r="DW105" s="643"/>
      <c r="DX105" s="643"/>
      <c r="DY105" s="643"/>
      <c r="DZ105" s="644"/>
      <c r="EA105" s="643"/>
      <c r="EB105" s="643"/>
      <c r="EC105" s="643"/>
      <c r="ED105" s="643"/>
      <c r="EE105" s="643"/>
      <c r="EF105" s="643"/>
      <c r="EG105" s="644"/>
      <c r="EH105" s="643"/>
      <c r="EI105" s="643"/>
      <c r="EJ105" s="643"/>
      <c r="EK105" s="643"/>
      <c r="EL105" s="643"/>
      <c r="EM105" s="643"/>
      <c r="EN105" s="644"/>
      <c r="EO105" s="643"/>
      <c r="EP105" s="643"/>
      <c r="EQ105" s="643"/>
      <c r="ER105" s="643"/>
      <c r="ES105" s="643"/>
      <c r="ET105" s="643"/>
      <c r="EU105" s="644"/>
      <c r="EV105" s="643"/>
      <c r="EW105" s="643"/>
      <c r="EX105" s="643"/>
      <c r="EY105" s="643"/>
      <c r="EZ105" s="643"/>
      <c r="FA105" s="643"/>
      <c r="FB105" s="644"/>
      <c r="FC105" s="643"/>
      <c r="FD105" s="643"/>
      <c r="FE105" s="643"/>
      <c r="FF105" s="643"/>
      <c r="FG105" s="643"/>
      <c r="FH105" s="643"/>
      <c r="FI105" s="644"/>
      <c r="FJ105" s="643"/>
      <c r="FK105" s="643"/>
      <c r="FL105" s="643"/>
      <c r="FM105" s="643"/>
      <c r="FN105" s="643"/>
      <c r="FO105" s="643"/>
      <c r="FP105" s="644"/>
      <c r="FQ105" s="643"/>
      <c r="FR105" s="643"/>
      <c r="FS105" s="643"/>
      <c r="FT105" s="643"/>
      <c r="FU105" s="662"/>
      <c r="FV105" s="663"/>
      <c r="FW105" s="644"/>
      <c r="FX105" s="643"/>
      <c r="FY105" s="643"/>
      <c r="FZ105" s="643"/>
      <c r="GA105" s="643"/>
      <c r="GB105" s="643"/>
      <c r="GC105" s="643"/>
      <c r="GD105" s="644"/>
      <c r="GE105" s="643"/>
      <c r="GF105" s="643"/>
      <c r="GG105" s="643"/>
      <c r="GH105" s="643"/>
      <c r="GI105" s="643"/>
      <c r="GJ105" s="643"/>
      <c r="GK105" s="644"/>
      <c r="GL105" s="643"/>
      <c r="GM105" s="643"/>
      <c r="GN105" s="643"/>
      <c r="GO105" s="643"/>
      <c r="GP105" s="643"/>
      <c r="GQ105" s="643"/>
      <c r="GR105" s="644"/>
      <c r="GS105" s="643"/>
      <c r="GT105" s="643"/>
      <c r="GU105" s="643"/>
      <c r="GV105" s="643"/>
      <c r="GW105" s="643"/>
      <c r="GX105" s="643"/>
      <c r="GY105" s="726"/>
      <c r="GZ105" s="663"/>
      <c r="HA105" s="643"/>
      <c r="HB105" s="643"/>
      <c r="HC105" s="643"/>
      <c r="HD105" s="643"/>
      <c r="HE105" s="643"/>
      <c r="HF105" s="644"/>
      <c r="HG105" s="643"/>
      <c r="HH105" s="643"/>
      <c r="HI105" s="643"/>
      <c r="HJ105" s="643"/>
      <c r="HK105" s="643"/>
      <c r="HL105" s="643"/>
      <c r="HM105" s="644"/>
      <c r="HN105" s="643"/>
      <c r="HO105" s="643"/>
      <c r="HP105" s="643"/>
      <c r="HQ105" s="643"/>
      <c r="HR105" s="643"/>
      <c r="HS105" s="643"/>
      <c r="HT105" s="644"/>
      <c r="HU105" s="643"/>
      <c r="HV105" s="643"/>
      <c r="HW105" s="643"/>
      <c r="HX105" s="643"/>
      <c r="HY105" s="643"/>
      <c r="HZ105" s="643"/>
      <c r="IA105" s="644"/>
      <c r="IB105" s="643"/>
      <c r="IC105" s="643"/>
      <c r="ID105" s="653"/>
      <c r="IE105" s="654"/>
      <c r="IF105" s="655"/>
      <c r="IG105" s="655"/>
      <c r="IH105" s="644"/>
      <c r="II105" s="643"/>
      <c r="IJ105" s="643"/>
      <c r="IK105" s="643"/>
      <c r="IL105" s="643"/>
      <c r="IM105" s="643"/>
      <c r="IN105" s="643"/>
      <c r="IO105" s="644"/>
      <c r="IP105" s="643"/>
      <c r="IQ105" s="643"/>
      <c r="IR105" s="643"/>
      <c r="IS105" s="643"/>
      <c r="IT105" s="643"/>
      <c r="IU105" s="643"/>
      <c r="IV105" s="633"/>
      <c r="IW105" s="643"/>
      <c r="IX105" s="643"/>
      <c r="IY105" s="643"/>
      <c r="IZ105" s="643"/>
      <c r="JA105" s="643"/>
      <c r="JB105" s="643"/>
      <c r="JC105" s="644"/>
      <c r="JD105" s="643"/>
      <c r="JE105" s="643"/>
      <c r="JF105" s="643"/>
      <c r="JG105" s="643"/>
      <c r="JH105" s="643"/>
      <c r="JI105" s="626"/>
      <c r="JJ105" s="644"/>
      <c r="JK105" s="643"/>
      <c r="JL105" s="643"/>
      <c r="JM105" s="626"/>
      <c r="JN105" s="626"/>
      <c r="JO105" s="626"/>
      <c r="JP105" s="626"/>
      <c r="JQ105" s="633"/>
      <c r="JR105" s="626"/>
      <c r="JS105" s="626"/>
      <c r="JT105" s="626"/>
      <c r="JU105" s="626"/>
      <c r="JV105" s="626"/>
      <c r="JW105" s="626"/>
      <c r="JX105" s="633"/>
      <c r="JY105" s="626"/>
      <c r="JZ105" s="626"/>
      <c r="KA105" s="626"/>
      <c r="KB105" s="626"/>
      <c r="KC105" s="626"/>
      <c r="KD105" s="626"/>
      <c r="KE105" s="633"/>
      <c r="KF105" s="643"/>
      <c r="KG105" s="643"/>
      <c r="KH105" s="643"/>
      <c r="KI105" s="643"/>
      <c r="KJ105" s="643"/>
      <c r="KK105" s="643"/>
      <c r="KL105" s="644"/>
      <c r="KM105" s="643"/>
      <c r="KN105" s="643"/>
      <c r="KO105" s="643"/>
      <c r="KP105" s="643"/>
      <c r="KQ105" s="643"/>
      <c r="KR105" s="643"/>
      <c r="KS105" s="644"/>
      <c r="KT105" s="643"/>
      <c r="KU105" s="643"/>
      <c r="KV105" s="643"/>
      <c r="KW105" s="643"/>
      <c r="KX105" s="643"/>
      <c r="KY105" s="643"/>
      <c r="KZ105" s="644"/>
      <c r="LA105" s="643"/>
      <c r="LB105" s="643"/>
      <c r="LC105" s="643"/>
      <c r="LD105" s="643"/>
      <c r="LE105" s="643"/>
      <c r="LF105" s="643"/>
      <c r="LG105" s="644"/>
      <c r="LH105" s="643"/>
      <c r="LI105" s="643"/>
      <c r="LJ105" s="643"/>
      <c r="LK105" s="643"/>
      <c r="LL105" s="643"/>
      <c r="LM105" s="662"/>
      <c r="LN105" s="644"/>
      <c r="LO105" s="643"/>
      <c r="LP105" s="643"/>
      <c r="LQ105" s="643"/>
      <c r="LR105" s="643">
        <v>20</v>
      </c>
      <c r="LS105" s="643">
        <v>30</v>
      </c>
      <c r="LT105" s="643">
        <v>30</v>
      </c>
      <c r="LU105" s="644"/>
      <c r="LV105" s="643"/>
      <c r="LW105" s="643"/>
      <c r="LX105" s="643"/>
      <c r="LY105" s="643"/>
      <c r="LZ105" s="643"/>
      <c r="MA105" s="643"/>
      <c r="MB105" s="644"/>
      <c r="MC105" s="793"/>
      <c r="MD105" s="793"/>
      <c r="ME105" s="793"/>
      <c r="MF105" s="793"/>
      <c r="MG105" s="793"/>
      <c r="MH105" s="793"/>
      <c r="MI105" s="644"/>
      <c r="MJ105" s="626"/>
      <c r="MK105" s="626"/>
      <c r="ML105" s="626"/>
      <c r="MM105" s="626"/>
      <c r="MN105" s="626"/>
      <c r="MP105" s="644"/>
      <c r="MQ105" s="643"/>
      <c r="MR105" s="643"/>
      <c r="MS105" s="643"/>
      <c r="MT105" s="643"/>
    </row>
    <row r="106" spans="1:358" ht="22.8" customHeight="1" outlineLevel="1">
      <c r="A106" s="724">
        <v>1</v>
      </c>
      <c r="B106" s="725"/>
      <c r="C106" s="725"/>
      <c r="D106" s="725"/>
      <c r="E106" s="630"/>
      <c r="F106" s="631" t="s">
        <v>648</v>
      </c>
      <c r="G106" s="716">
        <f t="shared" ref="G106" si="7">SUM(H106:LP106)</f>
        <v>0</v>
      </c>
      <c r="H106" s="663"/>
      <c r="I106" s="643"/>
      <c r="J106" s="643"/>
      <c r="K106" s="643"/>
      <c r="L106" s="643"/>
      <c r="M106" s="643"/>
      <c r="N106" s="643"/>
      <c r="O106" s="643"/>
      <c r="P106" s="643"/>
      <c r="Q106" s="643"/>
      <c r="R106" s="643"/>
      <c r="S106" s="643"/>
      <c r="T106" s="643"/>
      <c r="U106" s="643"/>
      <c r="V106" s="643"/>
      <c r="W106" s="643"/>
      <c r="X106" s="643"/>
      <c r="Y106" s="643"/>
      <c r="Z106" s="643"/>
      <c r="AA106" s="643"/>
      <c r="AB106" s="643"/>
      <c r="AC106" s="643"/>
      <c r="AD106" s="643"/>
      <c r="AE106" s="643"/>
      <c r="AF106" s="643"/>
      <c r="AG106" s="643"/>
      <c r="AH106" s="643"/>
      <c r="AI106" s="643"/>
      <c r="AJ106" s="643"/>
      <c r="AK106" s="643"/>
      <c r="AL106" s="643"/>
      <c r="AM106" s="643"/>
      <c r="AN106" s="643"/>
      <c r="AO106" s="643"/>
      <c r="AP106" s="643"/>
      <c r="AQ106" s="643"/>
      <c r="AR106" s="643"/>
      <c r="AS106" s="643"/>
      <c r="AT106" s="643"/>
      <c r="AU106" s="643"/>
      <c r="AV106" s="643"/>
      <c r="AW106" s="643"/>
      <c r="AX106" s="643"/>
      <c r="AY106" s="643"/>
      <c r="AZ106" s="643"/>
      <c r="BA106" s="643"/>
      <c r="BB106" s="643"/>
      <c r="BC106" s="643"/>
      <c r="BD106" s="643"/>
      <c r="BE106" s="643"/>
      <c r="BF106" s="643"/>
      <c r="BG106" s="643"/>
      <c r="BH106" s="643"/>
      <c r="BI106" s="643"/>
      <c r="BJ106" s="643"/>
      <c r="BK106" s="643"/>
      <c r="BL106" s="643"/>
      <c r="BM106" s="643"/>
      <c r="BN106" s="643"/>
      <c r="BO106" s="643"/>
      <c r="BP106" s="643"/>
      <c r="BQ106" s="643"/>
      <c r="BR106" s="643"/>
      <c r="BS106" s="643"/>
      <c r="BT106" s="643"/>
      <c r="BU106" s="643"/>
      <c r="BV106" s="643"/>
      <c r="BW106" s="643"/>
      <c r="BX106" s="643"/>
      <c r="BY106" s="643"/>
      <c r="BZ106" s="643"/>
      <c r="CA106" s="643"/>
      <c r="CB106" s="643"/>
      <c r="CC106" s="643"/>
      <c r="CD106" s="643"/>
      <c r="CE106" s="643"/>
      <c r="CF106" s="643"/>
      <c r="CG106" s="643"/>
      <c r="CH106" s="643"/>
      <c r="CI106" s="643"/>
      <c r="CJ106" s="643"/>
      <c r="CK106" s="643"/>
      <c r="CL106" s="643"/>
      <c r="CM106" s="643"/>
      <c r="CN106" s="643"/>
      <c r="CO106" s="643"/>
      <c r="CP106" s="643"/>
      <c r="CQ106" s="643"/>
      <c r="CR106" s="643"/>
      <c r="CS106" s="643"/>
      <c r="CT106" s="643"/>
      <c r="CU106" s="643"/>
      <c r="CV106" s="643"/>
      <c r="CW106" s="643"/>
      <c r="CX106" s="644"/>
      <c r="CY106" s="643"/>
      <c r="CZ106" s="643"/>
      <c r="DA106" s="643"/>
      <c r="DB106" s="643"/>
      <c r="DC106" s="643"/>
      <c r="DD106" s="643"/>
      <c r="DE106" s="644"/>
      <c r="DF106" s="643"/>
      <c r="DG106" s="643"/>
      <c r="DH106" s="643"/>
      <c r="DI106" s="643"/>
      <c r="DJ106" s="643"/>
      <c r="DK106" s="643"/>
      <c r="DL106" s="644"/>
      <c r="DM106" s="643"/>
      <c r="DN106" s="643"/>
      <c r="DO106" s="643"/>
      <c r="DP106" s="643"/>
      <c r="DQ106" s="643"/>
      <c r="DR106" s="643"/>
      <c r="DS106" s="644"/>
      <c r="DT106" s="643"/>
      <c r="DU106" s="643"/>
      <c r="DV106" s="643"/>
      <c r="DW106" s="643"/>
      <c r="DX106" s="643"/>
      <c r="DY106" s="643"/>
      <c r="DZ106" s="644"/>
      <c r="EA106" s="643"/>
      <c r="EB106" s="643"/>
      <c r="EC106" s="643"/>
      <c r="ED106" s="643"/>
      <c r="EE106" s="643"/>
      <c r="EF106" s="643"/>
      <c r="EG106" s="644"/>
      <c r="EH106" s="643"/>
      <c r="EI106" s="643"/>
      <c r="EJ106" s="643"/>
      <c r="EK106" s="643"/>
      <c r="EL106" s="643"/>
      <c r="EM106" s="643"/>
      <c r="EN106" s="644"/>
      <c r="EO106" s="643"/>
      <c r="EP106" s="643"/>
      <c r="EQ106" s="643"/>
      <c r="ER106" s="643"/>
      <c r="ES106" s="643"/>
      <c r="ET106" s="643"/>
      <c r="EU106" s="644"/>
      <c r="EV106" s="643"/>
      <c r="EW106" s="643"/>
      <c r="EX106" s="643"/>
      <c r="EY106" s="643"/>
      <c r="EZ106" s="643"/>
      <c r="FA106" s="643"/>
      <c r="FB106" s="644"/>
      <c r="FC106" s="643"/>
      <c r="FD106" s="643"/>
      <c r="FE106" s="643"/>
      <c r="FF106" s="643"/>
      <c r="FG106" s="643"/>
      <c r="FH106" s="643"/>
      <c r="FI106" s="644"/>
      <c r="FJ106" s="643"/>
      <c r="FK106" s="643"/>
      <c r="FL106" s="643"/>
      <c r="FM106" s="643"/>
      <c r="FN106" s="643"/>
      <c r="FO106" s="643"/>
      <c r="FP106" s="644"/>
      <c r="FQ106" s="643"/>
      <c r="FR106" s="643"/>
      <c r="FS106" s="643"/>
      <c r="FT106" s="643"/>
      <c r="FU106" s="662"/>
      <c r="FV106" s="663"/>
      <c r="FW106" s="644"/>
      <c r="FX106" s="643"/>
      <c r="FY106" s="643"/>
      <c r="FZ106" s="643"/>
      <c r="GA106" s="643"/>
      <c r="GB106" s="643"/>
      <c r="GC106" s="643"/>
      <c r="GD106" s="644"/>
      <c r="GE106" s="643"/>
      <c r="GF106" s="643"/>
      <c r="GG106" s="643"/>
      <c r="GH106" s="643"/>
      <c r="GI106" s="643"/>
      <c r="GJ106" s="643"/>
      <c r="GK106" s="644"/>
      <c r="GL106" s="643"/>
      <c r="GM106" s="643"/>
      <c r="GN106" s="643"/>
      <c r="GO106" s="643"/>
      <c r="GP106" s="643"/>
      <c r="GQ106" s="643"/>
      <c r="GR106" s="644"/>
      <c r="GS106" s="643"/>
      <c r="GT106" s="643"/>
      <c r="GU106" s="643"/>
      <c r="GV106" s="643"/>
      <c r="GW106" s="643"/>
      <c r="GX106" s="643"/>
      <c r="GY106" s="726"/>
      <c r="GZ106" s="663"/>
      <c r="HA106" s="643"/>
      <c r="HB106" s="643"/>
      <c r="HC106" s="643"/>
      <c r="HD106" s="643"/>
      <c r="HE106" s="643"/>
      <c r="HF106" s="644"/>
      <c r="HG106" s="643"/>
      <c r="HH106" s="643"/>
      <c r="HI106" s="643"/>
      <c r="HJ106" s="643"/>
      <c r="HK106" s="643"/>
      <c r="HL106" s="643"/>
      <c r="HM106" s="644"/>
      <c r="HN106" s="643"/>
      <c r="HO106" s="643"/>
      <c r="HP106" s="643"/>
      <c r="HQ106" s="643"/>
      <c r="HR106" s="643"/>
      <c r="HS106" s="643"/>
      <c r="HT106" s="644"/>
      <c r="HU106" s="643"/>
      <c r="HV106" s="643"/>
      <c r="HW106" s="643"/>
      <c r="HX106" s="643"/>
      <c r="HY106" s="643"/>
      <c r="HZ106" s="643"/>
      <c r="IA106" s="644"/>
      <c r="IB106" s="643"/>
      <c r="IC106" s="643"/>
      <c r="ID106" s="653"/>
      <c r="IE106" s="654"/>
      <c r="IF106" s="655"/>
      <c r="IG106" s="655"/>
      <c r="IH106" s="644"/>
      <c r="II106" s="643"/>
      <c r="IJ106" s="643"/>
      <c r="IK106" s="643"/>
      <c r="IL106" s="643"/>
      <c r="IM106" s="643"/>
      <c r="IN106" s="643"/>
      <c r="IO106" s="644"/>
      <c r="IP106" s="643"/>
      <c r="IQ106" s="643"/>
      <c r="IR106" s="643"/>
      <c r="IS106" s="643"/>
      <c r="IT106" s="643"/>
      <c r="IU106" s="643"/>
      <c r="IV106" s="633"/>
      <c r="IW106" s="643"/>
      <c r="IX106" s="643"/>
      <c r="IY106" s="643"/>
      <c r="IZ106" s="643"/>
      <c r="JA106" s="643"/>
      <c r="JB106" s="643"/>
      <c r="JC106" s="644"/>
      <c r="JD106" s="643"/>
      <c r="JE106" s="643"/>
      <c r="JF106" s="643"/>
      <c r="JG106" s="643"/>
      <c r="JH106" s="643"/>
      <c r="JI106" s="626"/>
      <c r="JJ106" s="644"/>
      <c r="JK106" s="643"/>
      <c r="JL106" s="643"/>
      <c r="JM106" s="626"/>
      <c r="JN106" s="626"/>
      <c r="JO106" s="626"/>
      <c r="JP106" s="626"/>
      <c r="JQ106" s="633"/>
      <c r="JR106" s="626"/>
      <c r="JS106" s="626"/>
      <c r="JT106" s="626"/>
      <c r="JU106" s="626"/>
      <c r="JV106" s="626"/>
      <c r="JW106" s="626"/>
      <c r="JX106" s="633"/>
      <c r="JY106" s="626"/>
      <c r="JZ106" s="626"/>
      <c r="KA106" s="626"/>
      <c r="KB106" s="626"/>
      <c r="KC106" s="626"/>
      <c r="KD106" s="626"/>
      <c r="KE106" s="633"/>
      <c r="KF106" s="643"/>
      <c r="KG106" s="643"/>
      <c r="KH106" s="643"/>
      <c r="KI106" s="643"/>
      <c r="KJ106" s="643"/>
      <c r="KK106" s="643"/>
      <c r="KL106" s="644"/>
      <c r="KM106" s="643"/>
      <c r="KN106" s="643"/>
      <c r="KO106" s="643"/>
      <c r="KP106" s="643"/>
      <c r="KQ106" s="643"/>
      <c r="KR106" s="643"/>
      <c r="KS106" s="644"/>
      <c r="KT106" s="643"/>
      <c r="KU106" s="643"/>
      <c r="KV106" s="643"/>
      <c r="KW106" s="643"/>
      <c r="KX106" s="643"/>
      <c r="KY106" s="643"/>
      <c r="KZ106" s="644"/>
      <c r="LA106" s="643"/>
      <c r="LB106" s="643"/>
      <c r="LC106" s="643"/>
      <c r="LD106" s="643"/>
      <c r="LE106" s="643"/>
      <c r="LF106" s="643"/>
      <c r="LG106" s="644"/>
      <c r="LH106" s="643"/>
      <c r="LI106" s="643"/>
      <c r="LJ106" s="643"/>
      <c r="LK106" s="643"/>
      <c r="LL106" s="643"/>
      <c r="LM106" s="662"/>
      <c r="LN106" s="644"/>
      <c r="LO106" s="643"/>
      <c r="LP106" s="643"/>
      <c r="LQ106" s="643"/>
      <c r="LR106" s="643"/>
      <c r="LS106" s="643"/>
      <c r="LT106" s="643"/>
      <c r="LU106" s="644"/>
      <c r="LV106" s="643"/>
      <c r="LW106" s="643"/>
      <c r="LX106" s="643"/>
      <c r="LY106" s="643"/>
      <c r="LZ106" s="643"/>
      <c r="MA106" s="643"/>
      <c r="MB106" s="644"/>
      <c r="MC106" s="793"/>
      <c r="MD106" s="793"/>
      <c r="ME106" s="793"/>
      <c r="MF106" s="793"/>
      <c r="MG106" s="793"/>
      <c r="MH106" s="793"/>
      <c r="MI106" s="644"/>
      <c r="MJ106" s="643"/>
      <c r="MK106" s="643"/>
      <c r="ML106" s="643"/>
      <c r="MM106" s="643"/>
      <c r="MN106" s="643"/>
      <c r="MO106" s="643"/>
      <c r="MP106" s="644"/>
      <c r="MQ106" s="643"/>
      <c r="MR106" s="643"/>
      <c r="MS106" s="643"/>
      <c r="MT106" s="643"/>
    </row>
    <row r="107" spans="1:358" s="739" customFormat="1" ht="22.8" customHeight="1">
      <c r="A107" s="621" t="s">
        <v>754</v>
      </c>
      <c r="B107" s="732"/>
      <c r="C107" s="732"/>
      <c r="D107" s="732"/>
      <c r="E107" s="732"/>
      <c r="F107" s="733"/>
      <c r="G107" s="734"/>
      <c r="H107" s="735"/>
      <c r="I107" s="736"/>
      <c r="J107" s="736"/>
      <c r="K107" s="736"/>
      <c r="L107" s="736"/>
      <c r="M107" s="736"/>
      <c r="N107" s="736"/>
      <c r="O107" s="736"/>
      <c r="P107" s="736"/>
      <c r="Q107" s="736"/>
      <c r="R107" s="736"/>
      <c r="S107" s="736"/>
      <c r="T107" s="736"/>
      <c r="U107" s="736"/>
      <c r="V107" s="736"/>
      <c r="W107" s="736"/>
      <c r="X107" s="736"/>
      <c r="Y107" s="736"/>
      <c r="Z107" s="736"/>
      <c r="AA107" s="736"/>
      <c r="AB107" s="736"/>
      <c r="AC107" s="736"/>
      <c r="AD107" s="736"/>
      <c r="AE107" s="736"/>
      <c r="AF107" s="736"/>
      <c r="AG107" s="736"/>
      <c r="AH107" s="736"/>
      <c r="AI107" s="736"/>
      <c r="AJ107" s="736"/>
      <c r="AK107" s="736"/>
      <c r="AL107" s="736"/>
      <c r="AM107" s="736"/>
      <c r="AN107" s="736"/>
      <c r="AO107" s="736"/>
      <c r="AP107" s="736"/>
      <c r="AQ107" s="736"/>
      <c r="AR107" s="736"/>
      <c r="AS107" s="736"/>
      <c r="AT107" s="736"/>
      <c r="AU107" s="736"/>
      <c r="AV107" s="736"/>
      <c r="AW107" s="736"/>
      <c r="AX107" s="736"/>
      <c r="AY107" s="736"/>
      <c r="AZ107" s="736"/>
      <c r="BA107" s="736"/>
      <c r="BB107" s="736"/>
      <c r="BC107" s="736"/>
      <c r="BD107" s="736"/>
      <c r="BE107" s="736"/>
      <c r="BF107" s="736"/>
      <c r="BG107" s="736"/>
      <c r="BH107" s="736"/>
      <c r="BI107" s="736"/>
      <c r="BJ107" s="736"/>
      <c r="BK107" s="736"/>
      <c r="BL107" s="736"/>
      <c r="BM107" s="736"/>
      <c r="BN107" s="736"/>
      <c r="BO107" s="736"/>
      <c r="BP107" s="736"/>
      <c r="BQ107" s="736"/>
      <c r="BR107" s="736"/>
      <c r="BS107" s="736"/>
      <c r="BT107" s="736"/>
      <c r="BU107" s="736"/>
      <c r="BV107" s="736"/>
      <c r="BW107" s="736"/>
      <c r="BX107" s="736"/>
      <c r="BY107" s="736"/>
      <c r="BZ107" s="736"/>
      <c r="CA107" s="736"/>
      <c r="CB107" s="736"/>
      <c r="CC107" s="736"/>
      <c r="CD107" s="736"/>
      <c r="CE107" s="736"/>
      <c r="CF107" s="736"/>
      <c r="CG107" s="736"/>
      <c r="CH107" s="736"/>
      <c r="CI107" s="736"/>
      <c r="CJ107" s="736"/>
      <c r="CK107" s="736"/>
      <c r="CL107" s="736"/>
      <c r="CM107" s="736"/>
      <c r="CN107" s="736"/>
      <c r="CO107" s="736"/>
      <c r="CP107" s="736"/>
      <c r="CQ107" s="736"/>
      <c r="CR107" s="736"/>
      <c r="CS107" s="736"/>
      <c r="CT107" s="736"/>
      <c r="CU107" s="736"/>
      <c r="CV107" s="736"/>
      <c r="CW107" s="736"/>
      <c r="CX107" s="736"/>
      <c r="CY107" s="736"/>
      <c r="CZ107" s="736"/>
      <c r="DA107" s="736"/>
      <c r="DB107" s="736"/>
      <c r="DC107" s="736"/>
      <c r="DD107" s="736"/>
      <c r="DE107" s="736"/>
      <c r="DF107" s="736"/>
      <c r="DG107" s="736"/>
      <c r="DH107" s="736"/>
      <c r="DI107" s="736"/>
      <c r="DJ107" s="736"/>
      <c r="DK107" s="736"/>
      <c r="DL107" s="736"/>
      <c r="DM107" s="736"/>
      <c r="DN107" s="736"/>
      <c r="DO107" s="736"/>
      <c r="DP107" s="736"/>
      <c r="DQ107" s="736"/>
      <c r="DR107" s="736"/>
      <c r="DS107" s="736"/>
      <c r="DT107" s="736"/>
      <c r="DU107" s="736"/>
      <c r="DV107" s="736"/>
      <c r="DW107" s="736"/>
      <c r="DX107" s="736"/>
      <c r="DY107" s="736"/>
      <c r="DZ107" s="736"/>
      <c r="EA107" s="736"/>
      <c r="EB107" s="736"/>
      <c r="EC107" s="736"/>
      <c r="ED107" s="736"/>
      <c r="EE107" s="736"/>
      <c r="EF107" s="736"/>
      <c r="EG107" s="736"/>
      <c r="EH107" s="736"/>
      <c r="EI107" s="736"/>
      <c r="EJ107" s="736"/>
      <c r="EK107" s="736"/>
      <c r="EL107" s="736"/>
      <c r="EM107" s="736"/>
      <c r="EN107" s="736"/>
      <c r="EO107" s="736"/>
      <c r="EP107" s="736"/>
      <c r="EQ107" s="736"/>
      <c r="ER107" s="736"/>
      <c r="ES107" s="736"/>
      <c r="ET107" s="736"/>
      <c r="EU107" s="736"/>
      <c r="EV107" s="736"/>
      <c r="EW107" s="736"/>
      <c r="EX107" s="736"/>
      <c r="EY107" s="736"/>
      <c r="EZ107" s="736"/>
      <c r="FA107" s="736"/>
      <c r="FB107" s="736"/>
      <c r="FC107" s="736"/>
      <c r="FD107" s="736"/>
      <c r="FE107" s="736"/>
      <c r="FF107" s="736"/>
      <c r="FG107" s="736"/>
      <c r="FH107" s="736"/>
      <c r="FI107" s="736"/>
      <c r="FJ107" s="736"/>
      <c r="FK107" s="736"/>
      <c r="FL107" s="736"/>
      <c r="FM107" s="736"/>
      <c r="FN107" s="736"/>
      <c r="FO107" s="736"/>
      <c r="FP107" s="736"/>
      <c r="FQ107" s="736"/>
      <c r="FR107" s="736"/>
      <c r="FS107" s="736"/>
      <c r="FT107" s="736"/>
      <c r="FU107" s="737"/>
      <c r="FV107" s="735"/>
      <c r="FW107" s="736"/>
      <c r="FX107" s="736"/>
      <c r="FY107" s="736"/>
      <c r="FZ107" s="736"/>
      <c r="GA107" s="736"/>
      <c r="GB107" s="736"/>
      <c r="GC107" s="736"/>
      <c r="GD107" s="736"/>
      <c r="GE107" s="736"/>
      <c r="GF107" s="736"/>
      <c r="GG107" s="736"/>
      <c r="GH107" s="736"/>
      <c r="GI107" s="736"/>
      <c r="GJ107" s="736"/>
      <c r="GK107" s="736"/>
      <c r="GL107" s="736"/>
      <c r="GM107" s="736"/>
      <c r="GN107" s="736"/>
      <c r="GO107" s="736"/>
      <c r="GP107" s="736"/>
      <c r="GQ107" s="736"/>
      <c r="GR107" s="736"/>
      <c r="GS107" s="736"/>
      <c r="GT107" s="736"/>
      <c r="GU107" s="736"/>
      <c r="GV107" s="736"/>
      <c r="GW107" s="736"/>
      <c r="GX107" s="736"/>
      <c r="GY107" s="738"/>
      <c r="GZ107" s="735"/>
      <c r="HA107" s="736"/>
      <c r="HB107" s="736"/>
      <c r="HC107" s="736"/>
      <c r="HD107" s="736"/>
      <c r="HE107" s="736"/>
      <c r="HF107" s="736"/>
      <c r="HG107" s="736"/>
      <c r="HH107" s="736"/>
      <c r="HI107" s="736"/>
      <c r="HJ107" s="736"/>
      <c r="HK107" s="736"/>
      <c r="HL107" s="736"/>
      <c r="HM107" s="736"/>
      <c r="HN107" s="736"/>
      <c r="HO107" s="736"/>
      <c r="HP107" s="736"/>
      <c r="HQ107" s="736"/>
      <c r="HR107" s="736"/>
      <c r="HS107" s="736"/>
      <c r="HT107" s="736"/>
      <c r="HU107" s="736"/>
      <c r="HV107" s="736"/>
      <c r="HX107" s="736"/>
      <c r="HY107" s="736"/>
      <c r="HZ107" s="736"/>
      <c r="IA107" s="736"/>
      <c r="IB107" s="736"/>
      <c r="IC107" s="736"/>
      <c r="ID107" s="740"/>
      <c r="IE107" s="741"/>
      <c r="IF107" s="742"/>
      <c r="IG107" s="742"/>
      <c r="IH107" s="736"/>
      <c r="II107" s="736"/>
      <c r="IJ107" s="736"/>
      <c r="IK107" s="736"/>
      <c r="IL107" s="736"/>
      <c r="IM107" s="736"/>
      <c r="IN107" s="736"/>
      <c r="IO107" s="736"/>
      <c r="IP107" s="736"/>
      <c r="IQ107" s="736"/>
      <c r="IR107" s="736"/>
      <c r="IS107" s="736"/>
      <c r="IT107" s="736"/>
      <c r="IU107" s="736"/>
      <c r="IV107" s="736"/>
      <c r="IW107" s="736"/>
      <c r="IX107" s="736"/>
      <c r="IY107" s="736"/>
      <c r="IZ107" s="736"/>
      <c r="JA107" s="736"/>
      <c r="JB107" s="736"/>
      <c r="JC107" s="736"/>
      <c r="JD107" s="736"/>
      <c r="JE107" s="736"/>
      <c r="JF107" s="736"/>
      <c r="JG107" s="736"/>
      <c r="JH107" s="736"/>
      <c r="JI107" s="738"/>
      <c r="JJ107" s="736"/>
      <c r="JK107" s="736"/>
      <c r="JL107" s="736"/>
      <c r="JM107" s="736"/>
      <c r="JN107" s="736"/>
      <c r="JO107" s="736"/>
      <c r="JP107" s="736"/>
      <c r="JQ107" s="736"/>
      <c r="JR107" s="736"/>
      <c r="JS107" s="736"/>
      <c r="JT107" s="736"/>
      <c r="JU107" s="736"/>
      <c r="JV107" s="736"/>
      <c r="JW107" s="736"/>
      <c r="JX107" s="736"/>
      <c r="JY107" s="736"/>
      <c r="JZ107" s="736"/>
      <c r="KA107" s="736"/>
      <c r="KB107" s="736"/>
      <c r="KC107" s="736"/>
      <c r="KD107" s="736"/>
      <c r="KE107" s="736"/>
      <c r="KF107" s="736"/>
      <c r="KG107" s="736"/>
      <c r="KH107" s="736"/>
      <c r="KI107" s="736"/>
      <c r="KJ107" s="736"/>
      <c r="KK107" s="738"/>
      <c r="KL107" s="736"/>
      <c r="KO107" s="736"/>
      <c r="KP107" s="736"/>
      <c r="KQ107" s="736"/>
      <c r="KR107" s="736"/>
      <c r="KS107" s="736"/>
      <c r="KT107" s="736"/>
      <c r="KU107" s="736"/>
      <c r="KV107" s="736"/>
      <c r="KW107" s="736"/>
      <c r="KX107" s="736"/>
      <c r="KY107" s="736"/>
      <c r="KZ107" s="736"/>
      <c r="LA107" s="736"/>
      <c r="LB107" s="736"/>
      <c r="LC107" s="736"/>
      <c r="LD107" s="736"/>
      <c r="LE107" s="736"/>
      <c r="LF107" s="736"/>
      <c r="LG107" s="736"/>
      <c r="LH107" s="736"/>
      <c r="LI107" s="736"/>
      <c r="LJ107" s="736"/>
      <c r="LK107" s="736"/>
      <c r="LL107" s="736"/>
      <c r="LM107" s="737"/>
      <c r="LN107" s="736"/>
      <c r="LO107" s="736"/>
      <c r="LP107" s="736"/>
      <c r="LQ107" s="736"/>
      <c r="LR107" s="736"/>
      <c r="LS107" s="736"/>
      <c r="LT107" s="736"/>
      <c r="LU107" s="736"/>
      <c r="LV107" s="736"/>
      <c r="LW107" s="736"/>
      <c r="LX107" s="736"/>
      <c r="LY107" s="736"/>
      <c r="LZ107" s="736"/>
      <c r="MA107" s="736"/>
      <c r="MB107" s="736"/>
      <c r="MC107" s="790"/>
      <c r="MD107" s="790"/>
      <c r="ME107" s="790"/>
      <c r="MF107" s="790"/>
      <c r="MG107" s="790"/>
      <c r="MH107" s="790"/>
      <c r="MI107" s="736"/>
      <c r="MJ107" s="736"/>
      <c r="MK107" s="736"/>
      <c r="ML107" s="736"/>
      <c r="MM107" s="736"/>
      <c r="MN107" s="736"/>
      <c r="MO107" s="736"/>
      <c r="MP107" s="736"/>
      <c r="MQ107" s="736"/>
      <c r="MR107" s="736"/>
      <c r="MS107" s="736"/>
      <c r="MT107" s="736"/>
    </row>
    <row r="108" spans="1:358" ht="22.8" hidden="1" customHeight="1" outlineLevel="1" thickBot="1">
      <c r="A108" s="629" t="s">
        <v>579</v>
      </c>
      <c r="B108" s="629">
        <v>13</v>
      </c>
      <c r="C108" s="629">
        <v>23</v>
      </c>
      <c r="D108" s="630"/>
      <c r="E108" s="630" t="s">
        <v>649</v>
      </c>
      <c r="F108" s="631" t="s">
        <v>755</v>
      </c>
      <c r="G108" s="632">
        <f t="shared" ref="G108:G109" si="8">SUM(H108:GX108)</f>
        <v>100</v>
      </c>
      <c r="H108" s="625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26"/>
      <c r="AB108" s="626"/>
      <c r="AC108" s="626"/>
      <c r="AD108" s="626"/>
      <c r="AE108" s="626"/>
      <c r="AF108" s="626"/>
      <c r="AG108" s="626"/>
      <c r="AH108" s="626"/>
      <c r="AI108" s="626"/>
      <c r="AJ108" s="626"/>
      <c r="AK108" s="626"/>
      <c r="AL108" s="626"/>
      <c r="AM108" s="626"/>
      <c r="AN108" s="626"/>
      <c r="AO108" s="626"/>
      <c r="AP108" s="626"/>
      <c r="AQ108" s="626"/>
      <c r="AR108" s="626"/>
      <c r="AS108" s="626"/>
      <c r="AT108" s="626"/>
      <c r="AU108" s="626"/>
      <c r="AV108" s="626"/>
      <c r="AW108" s="626"/>
      <c r="AX108" s="626"/>
      <c r="AY108" s="626"/>
      <c r="AZ108" s="626"/>
      <c r="BA108" s="626"/>
      <c r="BB108" s="626"/>
      <c r="BC108" s="626"/>
      <c r="BD108" s="626"/>
      <c r="BE108" s="626"/>
      <c r="BF108" s="626"/>
      <c r="BG108" s="626"/>
      <c r="BH108" s="626"/>
      <c r="BI108" s="626"/>
      <c r="BJ108" s="626"/>
      <c r="BK108" s="626"/>
      <c r="BL108" s="626"/>
      <c r="BM108" s="626"/>
      <c r="BN108" s="626"/>
      <c r="BO108" s="626"/>
      <c r="BP108" s="626"/>
      <c r="BQ108" s="626"/>
      <c r="BR108" s="626"/>
      <c r="BS108" s="626"/>
      <c r="BT108" s="626"/>
      <c r="BU108" s="626"/>
      <c r="BV108" s="626"/>
      <c r="BW108" s="626"/>
      <c r="BX108" s="626"/>
      <c r="BY108" s="626"/>
      <c r="BZ108" s="626"/>
      <c r="CA108" s="626"/>
      <c r="CB108" s="626"/>
      <c r="CC108" s="626"/>
      <c r="CD108" s="626"/>
      <c r="CE108" s="626"/>
      <c r="CF108" s="626"/>
      <c r="CG108" s="626"/>
      <c r="CH108" s="626"/>
      <c r="CI108" s="626"/>
      <c r="CJ108" s="626"/>
      <c r="CK108" s="626"/>
      <c r="CL108" s="626"/>
      <c r="CM108" s="626"/>
      <c r="CN108" s="626"/>
      <c r="CO108" s="626"/>
      <c r="CP108" s="626"/>
      <c r="CQ108" s="626"/>
      <c r="CR108" s="626"/>
      <c r="CS108" s="626"/>
      <c r="CT108" s="626"/>
      <c r="CU108" s="626"/>
      <c r="CV108" s="626"/>
      <c r="CW108" s="626"/>
      <c r="CX108" s="633"/>
      <c r="CY108" s="626"/>
      <c r="CZ108" s="626"/>
      <c r="DA108" s="626"/>
      <c r="DB108" s="626"/>
      <c r="DC108" s="626"/>
      <c r="DD108" s="626"/>
      <c r="DE108" s="633"/>
      <c r="DF108" s="626"/>
      <c r="DG108" s="626"/>
      <c r="DH108" s="626"/>
      <c r="DI108" s="626"/>
      <c r="DJ108" s="626"/>
      <c r="DK108" s="626"/>
      <c r="DL108" s="633"/>
      <c r="DM108" s="626"/>
      <c r="DN108" s="626"/>
      <c r="DO108" s="626"/>
      <c r="DP108" s="626"/>
      <c r="DQ108" s="626"/>
      <c r="DR108" s="626"/>
      <c r="DS108" s="633"/>
      <c r="DT108" s="626"/>
      <c r="DU108" s="626"/>
      <c r="DV108" s="626"/>
      <c r="DW108" s="626"/>
      <c r="DX108" s="626"/>
      <c r="DY108" s="626"/>
      <c r="DZ108" s="633"/>
      <c r="EA108" s="626"/>
      <c r="EB108" s="626"/>
      <c r="EC108" s="626"/>
      <c r="ED108" s="626"/>
      <c r="EE108" s="626"/>
      <c r="EF108" s="626">
        <v>7</v>
      </c>
      <c r="EG108" s="626">
        <v>12</v>
      </c>
      <c r="EH108" s="626">
        <v>12</v>
      </c>
      <c r="EI108" s="626">
        <v>13</v>
      </c>
      <c r="EJ108" s="626">
        <v>13</v>
      </c>
      <c r="EK108" s="626">
        <v>13</v>
      </c>
      <c r="EL108" s="626">
        <v>13</v>
      </c>
      <c r="EM108" s="626">
        <v>13</v>
      </c>
      <c r="EN108" s="626">
        <v>4</v>
      </c>
      <c r="EO108" s="626"/>
      <c r="EP108" s="626"/>
      <c r="EQ108" s="626"/>
      <c r="ER108" s="626"/>
      <c r="ES108" s="626"/>
      <c r="ET108" s="626"/>
      <c r="EU108" s="633"/>
      <c r="EV108" s="626"/>
      <c r="EW108" s="626"/>
      <c r="EX108" s="626"/>
      <c r="EY108" s="626"/>
      <c r="EZ108" s="626"/>
      <c r="FA108" s="626"/>
      <c r="FB108" s="633"/>
      <c r="FC108" s="626"/>
      <c r="FD108" s="626"/>
      <c r="FE108" s="626"/>
      <c r="FF108" s="626"/>
      <c r="FG108" s="626"/>
      <c r="FH108" s="626"/>
      <c r="FI108" s="633"/>
      <c r="FJ108" s="626"/>
      <c r="FK108" s="626"/>
      <c r="FL108" s="626"/>
      <c r="FM108" s="626"/>
      <c r="FN108" s="626"/>
      <c r="FO108" s="626"/>
      <c r="FP108" s="633"/>
      <c r="FQ108" s="626"/>
      <c r="FR108" s="626"/>
      <c r="FS108" s="626"/>
      <c r="FT108" s="626"/>
      <c r="FU108" s="627"/>
      <c r="FV108" s="625"/>
      <c r="FW108" s="633"/>
      <c r="FX108" s="626"/>
      <c r="FY108" s="626"/>
      <c r="FZ108" s="626"/>
      <c r="GA108" s="626"/>
      <c r="GB108" s="626"/>
      <c r="GC108" s="626"/>
      <c r="GD108" s="633"/>
      <c r="GE108" s="626"/>
      <c r="GF108" s="626"/>
      <c r="GG108" s="626"/>
      <c r="GH108" s="626"/>
      <c r="GI108" s="626"/>
      <c r="GJ108" s="626"/>
      <c r="GK108" s="633"/>
      <c r="GL108" s="626"/>
      <c r="GM108" s="626"/>
      <c r="GN108" s="626"/>
      <c r="GO108" s="626"/>
      <c r="GP108" s="626"/>
      <c r="GQ108" s="626"/>
      <c r="GR108" s="633"/>
      <c r="GS108" s="626"/>
      <c r="GT108" s="626"/>
      <c r="GU108" s="626"/>
      <c r="GV108" s="626"/>
      <c r="GW108" s="626"/>
      <c r="GX108" s="626"/>
      <c r="GY108" s="634"/>
      <c r="GZ108" s="625"/>
      <c r="HA108" s="626"/>
      <c r="HB108" s="626"/>
      <c r="HC108" s="626"/>
      <c r="HD108" s="626"/>
      <c r="HE108" s="626"/>
      <c r="HF108" s="633"/>
      <c r="HG108" s="626"/>
      <c r="HH108" s="626"/>
      <c r="HI108" s="626"/>
      <c r="HJ108" s="626"/>
      <c r="HK108" s="626"/>
      <c r="HL108" s="626"/>
      <c r="HM108" s="633"/>
      <c r="HN108" s="626"/>
      <c r="HO108" s="626"/>
      <c r="HP108" s="626"/>
      <c r="HQ108" s="626"/>
      <c r="HR108" s="626"/>
      <c r="HS108" s="626"/>
      <c r="HT108" s="633"/>
      <c r="HU108" s="626"/>
      <c r="HV108" s="626"/>
      <c r="HX108" s="626"/>
      <c r="HY108" s="626"/>
      <c r="HZ108" s="626"/>
      <c r="IA108" s="633"/>
      <c r="IB108" s="626"/>
      <c r="IC108" s="626"/>
      <c r="ID108" s="653"/>
      <c r="IE108" s="654"/>
      <c r="IF108" s="655"/>
      <c r="IG108" s="655"/>
      <c r="IH108" s="633"/>
      <c r="II108" s="626"/>
      <c r="IJ108" s="626"/>
      <c r="IK108" s="626"/>
      <c r="IL108" s="626"/>
      <c r="IM108" s="626"/>
      <c r="IN108" s="626"/>
      <c r="IO108" s="633"/>
      <c r="IP108" s="626"/>
      <c r="IQ108" s="626"/>
      <c r="IR108" s="626"/>
      <c r="IS108" s="626"/>
      <c r="IT108" s="626"/>
      <c r="IU108" s="626"/>
      <c r="IV108" s="633"/>
      <c r="IW108" s="626"/>
      <c r="IX108" s="626"/>
      <c r="IY108" s="626"/>
      <c r="IZ108" s="626"/>
      <c r="JA108" s="626"/>
      <c r="JB108" s="626"/>
      <c r="JC108" s="633"/>
      <c r="JD108" s="626"/>
      <c r="JE108" s="626"/>
      <c r="JF108" s="626"/>
      <c r="JG108" s="626"/>
      <c r="JH108" s="626"/>
      <c r="JI108" s="628"/>
      <c r="JJ108" s="633"/>
      <c r="JK108" s="626"/>
      <c r="JL108" s="626"/>
      <c r="JM108" s="626"/>
      <c r="JN108" s="626"/>
      <c r="JO108" s="626"/>
      <c r="JP108" s="626"/>
      <c r="JQ108" s="633"/>
      <c r="JR108" s="626"/>
      <c r="JS108" s="626"/>
      <c r="JT108" s="626"/>
      <c r="JU108" s="626"/>
      <c r="JV108" s="626"/>
      <c r="JW108" s="626"/>
      <c r="JX108" s="633"/>
      <c r="JY108" s="626"/>
      <c r="JZ108" s="626"/>
      <c r="KA108" s="626"/>
      <c r="KB108" s="626"/>
      <c r="KC108" s="626"/>
      <c r="KD108" s="626"/>
      <c r="KE108" s="633"/>
      <c r="KF108" s="626"/>
      <c r="KG108" s="626"/>
      <c r="KH108" s="626"/>
      <c r="KI108" s="626"/>
      <c r="KJ108" s="626"/>
      <c r="KK108" s="628"/>
      <c r="KL108" s="633"/>
      <c r="KO108" s="626"/>
      <c r="KP108" s="626"/>
      <c r="KQ108" s="626"/>
      <c r="KR108" s="626"/>
      <c r="KS108" s="633"/>
      <c r="KT108" s="626"/>
      <c r="KU108" s="626"/>
      <c r="KV108" s="626"/>
      <c r="KW108" s="626"/>
      <c r="KX108" s="626"/>
      <c r="KY108" s="626"/>
      <c r="KZ108" s="633"/>
      <c r="LA108" s="626"/>
      <c r="LB108" s="626"/>
      <c r="LC108" s="626"/>
      <c r="LD108" s="626"/>
      <c r="LE108" s="626"/>
      <c r="LF108" s="626"/>
      <c r="LG108" s="633"/>
      <c r="LH108" s="626"/>
      <c r="LI108" s="626"/>
      <c r="LJ108" s="626"/>
      <c r="LK108" s="626"/>
      <c r="LL108" s="626"/>
      <c r="LM108" s="627"/>
      <c r="LN108" s="633"/>
      <c r="LO108" s="626"/>
      <c r="LP108" s="626"/>
      <c r="LQ108" s="626"/>
      <c r="LR108" s="626"/>
      <c r="LS108" s="626"/>
      <c r="LT108" s="626"/>
      <c r="LU108" s="633"/>
      <c r="LV108" s="626"/>
      <c r="LW108" s="626"/>
      <c r="LX108" s="626"/>
      <c r="LY108" s="626"/>
      <c r="LZ108" s="626"/>
      <c r="MA108" s="626"/>
      <c r="MB108" s="633"/>
      <c r="MC108" s="790"/>
      <c r="MD108" s="790"/>
      <c r="ME108" s="790"/>
      <c r="MF108" s="790"/>
      <c r="MG108" s="790"/>
      <c r="MH108" s="790"/>
      <c r="MI108" s="633"/>
      <c r="MJ108" s="626"/>
      <c r="MK108" s="626"/>
      <c r="ML108" s="626"/>
      <c r="MM108" s="626"/>
      <c r="MN108" s="626"/>
      <c r="MO108" s="626"/>
      <c r="MP108" s="633"/>
      <c r="MQ108" s="626"/>
      <c r="MR108" s="626"/>
      <c r="MS108" s="626"/>
      <c r="MT108" s="626"/>
    </row>
    <row r="109" spans="1:358" ht="22.8" hidden="1" customHeight="1" outlineLevel="1" thickBot="1">
      <c r="A109" s="629">
        <v>2</v>
      </c>
      <c r="B109" s="629"/>
      <c r="C109" s="629"/>
      <c r="D109" s="630"/>
      <c r="E109" s="630"/>
      <c r="F109" s="631" t="s">
        <v>648</v>
      </c>
      <c r="G109" s="632">
        <f t="shared" si="8"/>
        <v>8</v>
      </c>
      <c r="H109" s="625"/>
      <c r="I109" s="626"/>
      <c r="J109" s="626"/>
      <c r="K109" s="626"/>
      <c r="L109" s="626"/>
      <c r="M109" s="626"/>
      <c r="N109" s="626"/>
      <c r="O109" s="626"/>
      <c r="P109" s="626"/>
      <c r="Q109" s="626"/>
      <c r="R109" s="626"/>
      <c r="S109" s="626"/>
      <c r="T109" s="626"/>
      <c r="U109" s="626"/>
      <c r="V109" s="626"/>
      <c r="W109" s="626"/>
      <c r="X109" s="626"/>
      <c r="Y109" s="626"/>
      <c r="Z109" s="626"/>
      <c r="AA109" s="626"/>
      <c r="AB109" s="626"/>
      <c r="AC109" s="626"/>
      <c r="AD109" s="626"/>
      <c r="AE109" s="626"/>
      <c r="AF109" s="626"/>
      <c r="AG109" s="626"/>
      <c r="AH109" s="626"/>
      <c r="AI109" s="626"/>
      <c r="AJ109" s="626"/>
      <c r="AK109" s="626"/>
      <c r="AL109" s="626"/>
      <c r="AM109" s="626"/>
      <c r="AN109" s="626"/>
      <c r="AO109" s="626"/>
      <c r="AP109" s="626"/>
      <c r="AQ109" s="626"/>
      <c r="AR109" s="626"/>
      <c r="AS109" s="626"/>
      <c r="AT109" s="626"/>
      <c r="AU109" s="626"/>
      <c r="AV109" s="626"/>
      <c r="AW109" s="626"/>
      <c r="AX109" s="626"/>
      <c r="AY109" s="626"/>
      <c r="AZ109" s="626"/>
      <c r="BA109" s="626"/>
      <c r="BB109" s="626"/>
      <c r="BC109" s="626"/>
      <c r="BD109" s="626"/>
      <c r="BE109" s="626"/>
      <c r="BF109" s="626"/>
      <c r="BG109" s="626"/>
      <c r="BH109" s="626"/>
      <c r="BI109" s="626"/>
      <c r="BJ109" s="626"/>
      <c r="BK109" s="626"/>
      <c r="BL109" s="626"/>
      <c r="BM109" s="626"/>
      <c r="BN109" s="626"/>
      <c r="BO109" s="626"/>
      <c r="BP109" s="626"/>
      <c r="BQ109" s="626"/>
      <c r="BR109" s="626"/>
      <c r="BS109" s="626"/>
      <c r="BT109" s="626"/>
      <c r="BU109" s="626"/>
      <c r="BV109" s="626"/>
      <c r="BW109" s="626"/>
      <c r="BX109" s="626"/>
      <c r="BY109" s="626"/>
      <c r="BZ109" s="626"/>
      <c r="CA109" s="626"/>
      <c r="CB109" s="626"/>
      <c r="CC109" s="626"/>
      <c r="CD109" s="626"/>
      <c r="CE109" s="626"/>
      <c r="CF109" s="626"/>
      <c r="CG109" s="626"/>
      <c r="CH109" s="626"/>
      <c r="CI109" s="626"/>
      <c r="CJ109" s="626"/>
      <c r="CK109" s="626"/>
      <c r="CL109" s="626"/>
      <c r="CM109" s="626"/>
      <c r="CN109" s="626"/>
      <c r="CO109" s="626"/>
      <c r="CP109" s="626"/>
      <c r="CQ109" s="626"/>
      <c r="CR109" s="626"/>
      <c r="CS109" s="626"/>
      <c r="CT109" s="626"/>
      <c r="CU109" s="626"/>
      <c r="CV109" s="626"/>
      <c r="CW109" s="626"/>
      <c r="CX109" s="633"/>
      <c r="CY109" s="626"/>
      <c r="CZ109" s="626"/>
      <c r="DA109" s="626"/>
      <c r="DB109" s="626"/>
      <c r="DC109" s="626"/>
      <c r="DD109" s="626"/>
      <c r="DE109" s="633"/>
      <c r="DF109" s="626"/>
      <c r="DG109" s="626"/>
      <c r="DH109" s="626"/>
      <c r="DI109" s="626"/>
      <c r="DJ109" s="626"/>
      <c r="DK109" s="626"/>
      <c r="DL109" s="633"/>
      <c r="DM109" s="626"/>
      <c r="DN109" s="626"/>
      <c r="DO109" s="626"/>
      <c r="DP109" s="626"/>
      <c r="DQ109" s="626"/>
      <c r="DR109" s="626"/>
      <c r="DS109" s="633"/>
      <c r="DT109" s="626"/>
      <c r="DU109" s="626"/>
      <c r="DV109" s="626"/>
      <c r="DW109" s="626"/>
      <c r="DX109" s="626"/>
      <c r="DY109" s="626"/>
      <c r="DZ109" s="633"/>
      <c r="EA109" s="626"/>
      <c r="EB109" s="626"/>
      <c r="EC109" s="626"/>
      <c r="ED109" s="626"/>
      <c r="EE109" s="626"/>
      <c r="EF109" s="626"/>
      <c r="EG109" s="633"/>
      <c r="EH109" s="626"/>
      <c r="EI109" s="626"/>
      <c r="EJ109" s="648"/>
      <c r="EK109" s="626"/>
      <c r="EL109" s="626"/>
      <c r="EM109" s="626"/>
      <c r="EN109" s="633"/>
      <c r="EO109" s="626"/>
      <c r="EP109" s="659">
        <v>4</v>
      </c>
      <c r="EQ109" s="638" t="s">
        <v>675</v>
      </c>
      <c r="ER109" s="626"/>
      <c r="ES109" s="626"/>
      <c r="ET109" s="626"/>
      <c r="EU109" s="633"/>
      <c r="EV109" s="626"/>
      <c r="EW109" s="626"/>
      <c r="EX109" s="626"/>
      <c r="EY109" s="626"/>
      <c r="EZ109" s="626"/>
      <c r="FA109" s="626"/>
      <c r="FB109" s="633"/>
      <c r="FC109" s="626"/>
      <c r="FD109" s="626"/>
      <c r="FE109" s="659">
        <v>4</v>
      </c>
      <c r="FF109" s="682" t="s">
        <v>675</v>
      </c>
      <c r="FG109" s="626"/>
      <c r="FH109" s="626"/>
      <c r="FI109" s="633"/>
      <c r="FJ109" s="626"/>
      <c r="FK109" s="626"/>
      <c r="FL109" s="626"/>
      <c r="FM109" s="626"/>
      <c r="FN109" s="626"/>
      <c r="FO109" s="626"/>
      <c r="FP109" s="633"/>
      <c r="FQ109" s="626"/>
      <c r="FR109" s="626"/>
      <c r="FS109" s="626"/>
      <c r="FT109" s="626"/>
      <c r="FU109" s="627"/>
      <c r="FV109" s="625"/>
      <c r="FW109" s="633"/>
      <c r="FX109" s="626"/>
      <c r="FY109" s="626"/>
      <c r="FZ109" s="626"/>
      <c r="GA109" s="626"/>
      <c r="GB109" s="626"/>
      <c r="GC109" s="626"/>
      <c r="GD109" s="633"/>
      <c r="GE109" s="626"/>
      <c r="GF109" s="626"/>
      <c r="GG109" s="626"/>
      <c r="GH109" s="626"/>
      <c r="GI109" s="626"/>
      <c r="GJ109" s="626"/>
      <c r="GK109" s="633"/>
      <c r="GL109" s="626"/>
      <c r="GM109" s="626"/>
      <c r="GN109" s="626"/>
      <c r="GO109" s="626"/>
      <c r="GP109" s="626"/>
      <c r="GQ109" s="626"/>
      <c r="GR109" s="633"/>
      <c r="GS109" s="626"/>
      <c r="GT109" s="626"/>
      <c r="GU109" s="626"/>
      <c r="GV109" s="626"/>
      <c r="GW109" s="626"/>
      <c r="GX109" s="626"/>
      <c r="GY109" s="634"/>
      <c r="GZ109" s="625"/>
      <c r="HA109" s="626"/>
      <c r="HB109" s="626"/>
      <c r="HC109" s="626"/>
      <c r="HD109" s="626"/>
      <c r="HE109" s="626"/>
      <c r="HF109" s="633"/>
      <c r="HG109" s="626"/>
      <c r="HH109" s="626"/>
      <c r="HI109" s="626"/>
      <c r="HJ109" s="626"/>
      <c r="HK109" s="626"/>
      <c r="HL109" s="626"/>
      <c r="HM109" s="633"/>
      <c r="HN109" s="626"/>
      <c r="HO109" s="626"/>
      <c r="HP109" s="626"/>
      <c r="HQ109" s="626"/>
      <c r="HR109" s="626"/>
      <c r="HS109" s="626"/>
      <c r="HT109" s="633"/>
      <c r="HU109" s="626"/>
      <c r="HV109" s="626"/>
      <c r="HX109" s="626"/>
      <c r="HY109" s="626"/>
      <c r="HZ109" s="626"/>
      <c r="IA109" s="633"/>
      <c r="IB109" s="626"/>
      <c r="IC109" s="626"/>
      <c r="ID109" s="653"/>
      <c r="IE109" s="654"/>
      <c r="IF109" s="655"/>
      <c r="IG109" s="655"/>
      <c r="IH109" s="633"/>
      <c r="II109" s="626"/>
      <c r="IJ109" s="626"/>
      <c r="IK109" s="626"/>
      <c r="IL109" s="626"/>
      <c r="IM109" s="626"/>
      <c r="IN109" s="626"/>
      <c r="IO109" s="633"/>
      <c r="IP109" s="626"/>
      <c r="IQ109" s="626"/>
      <c r="IR109" s="626"/>
      <c r="IS109" s="626"/>
      <c r="IT109" s="626"/>
      <c r="IU109" s="626"/>
      <c r="IV109" s="633"/>
      <c r="IW109" s="626"/>
      <c r="IX109" s="626"/>
      <c r="IY109" s="626"/>
      <c r="IZ109" s="626"/>
      <c r="JA109" s="626"/>
      <c r="JB109" s="626"/>
      <c r="JC109" s="633"/>
      <c r="JD109" s="626"/>
      <c r="JE109" s="626"/>
      <c r="JF109" s="626"/>
      <c r="JG109" s="626"/>
      <c r="JH109" s="626"/>
      <c r="JI109" s="628"/>
      <c r="JJ109" s="633"/>
      <c r="JK109" s="626"/>
      <c r="JL109" s="626"/>
      <c r="JM109" s="626"/>
      <c r="JN109" s="626"/>
      <c r="JO109" s="626"/>
      <c r="JP109" s="626"/>
      <c r="JQ109" s="633"/>
      <c r="JR109" s="626"/>
      <c r="JS109" s="626"/>
      <c r="JT109" s="626"/>
      <c r="JU109" s="626"/>
      <c r="JV109" s="626"/>
      <c r="JW109" s="626"/>
      <c r="JX109" s="633"/>
      <c r="JY109" s="626"/>
      <c r="JZ109" s="626"/>
      <c r="KA109" s="626"/>
      <c r="KB109" s="626"/>
      <c r="KC109" s="626"/>
      <c r="KD109" s="626"/>
      <c r="KE109" s="633"/>
      <c r="KF109" s="626"/>
      <c r="KG109" s="626"/>
      <c r="KH109" s="626"/>
      <c r="KI109" s="626"/>
      <c r="KJ109" s="626"/>
      <c r="KK109" s="628"/>
      <c r="KL109" s="633"/>
      <c r="KO109" s="626"/>
      <c r="KP109" s="626"/>
      <c r="KQ109" s="626"/>
      <c r="KR109" s="626"/>
      <c r="KS109" s="633"/>
      <c r="KT109" s="626"/>
      <c r="KU109" s="626"/>
      <c r="KV109" s="626"/>
      <c r="KW109" s="626"/>
      <c r="KX109" s="626"/>
      <c r="KY109" s="626"/>
      <c r="KZ109" s="633"/>
      <c r="LA109" s="626"/>
      <c r="LB109" s="626"/>
      <c r="LC109" s="626"/>
      <c r="LD109" s="626"/>
      <c r="LE109" s="626"/>
      <c r="LF109" s="626"/>
      <c r="LG109" s="633"/>
      <c r="LH109" s="626"/>
      <c r="LI109" s="626"/>
      <c r="LJ109" s="626"/>
      <c r="LK109" s="626"/>
      <c r="LL109" s="626"/>
      <c r="LM109" s="627"/>
      <c r="LN109" s="633"/>
      <c r="LO109" s="626"/>
      <c r="LP109" s="626"/>
      <c r="LQ109" s="626"/>
      <c r="LR109" s="626"/>
      <c r="LS109" s="626"/>
      <c r="LT109" s="626"/>
      <c r="LU109" s="633"/>
      <c r="LV109" s="626"/>
      <c r="LW109" s="626"/>
      <c r="LX109" s="626"/>
      <c r="LY109" s="626"/>
      <c r="LZ109" s="626"/>
      <c r="MA109" s="626"/>
      <c r="MB109" s="633"/>
      <c r="MC109" s="790"/>
      <c r="MD109" s="790"/>
      <c r="ME109" s="790"/>
      <c r="MF109" s="790"/>
      <c r="MG109" s="790"/>
      <c r="MH109" s="790"/>
      <c r="MI109" s="633"/>
      <c r="MJ109" s="626"/>
      <c r="MK109" s="626"/>
      <c r="ML109" s="626"/>
      <c r="MM109" s="626"/>
      <c r="MN109" s="626"/>
      <c r="MO109" s="626"/>
      <c r="MP109" s="633"/>
      <c r="MQ109" s="626"/>
      <c r="MR109" s="626"/>
      <c r="MS109" s="626"/>
      <c r="MT109" s="626"/>
    </row>
    <row r="110" spans="1:358" ht="22.8" hidden="1" customHeight="1" outlineLevel="1" thickBot="1">
      <c r="A110" s="629">
        <v>2</v>
      </c>
      <c r="B110" s="629">
        <v>16</v>
      </c>
      <c r="C110" s="629">
        <v>26</v>
      </c>
      <c r="D110" s="630" t="s">
        <v>756</v>
      </c>
      <c r="E110" s="639" t="s">
        <v>649</v>
      </c>
      <c r="F110" s="631" t="s">
        <v>757</v>
      </c>
      <c r="G110" s="632">
        <f>SUM(H110:FU110)</f>
        <v>95</v>
      </c>
      <c r="H110" s="625"/>
      <c r="I110" s="626"/>
      <c r="J110" s="626"/>
      <c r="K110" s="626"/>
      <c r="L110" s="626"/>
      <c r="M110" s="626"/>
      <c r="N110" s="626"/>
      <c r="O110" s="626"/>
      <c r="P110" s="626"/>
      <c r="Q110" s="626"/>
      <c r="R110" s="626"/>
      <c r="S110" s="626"/>
      <c r="T110" s="626"/>
      <c r="U110" s="626"/>
      <c r="V110" s="626"/>
      <c r="W110" s="626"/>
      <c r="X110" s="626"/>
      <c r="Y110" s="626"/>
      <c r="Z110" s="626"/>
      <c r="AA110" s="626"/>
      <c r="AB110" s="626"/>
      <c r="AC110" s="626"/>
      <c r="AD110" s="626"/>
      <c r="AE110" s="626"/>
      <c r="AF110" s="626"/>
      <c r="AG110" s="626"/>
      <c r="AH110" s="626"/>
      <c r="AI110" s="626"/>
      <c r="AJ110" s="626"/>
      <c r="AK110" s="626"/>
      <c r="AL110" s="626"/>
      <c r="AM110" s="626"/>
      <c r="AN110" s="626"/>
      <c r="AO110" s="626"/>
      <c r="AP110" s="626"/>
      <c r="AQ110" s="626"/>
      <c r="AR110" s="626"/>
      <c r="AS110" s="626"/>
      <c r="AT110" s="626"/>
      <c r="AU110" s="626"/>
      <c r="AV110" s="626"/>
      <c r="AW110" s="626"/>
      <c r="AX110" s="626"/>
      <c r="AY110" s="626"/>
      <c r="AZ110" s="626"/>
      <c r="BA110" s="626"/>
      <c r="BB110" s="626"/>
      <c r="BC110" s="626"/>
      <c r="BD110" s="626"/>
      <c r="BE110" s="626"/>
      <c r="BF110" s="626"/>
      <c r="BG110" s="626"/>
      <c r="BH110" s="626"/>
      <c r="BI110" s="626"/>
      <c r="BJ110" s="626"/>
      <c r="BK110" s="626"/>
      <c r="BL110" s="626"/>
      <c r="BM110" s="626"/>
      <c r="BN110" s="626"/>
      <c r="BO110" s="626"/>
      <c r="BP110" s="626"/>
      <c r="BQ110" s="626"/>
      <c r="BR110" s="626"/>
      <c r="BS110" s="626"/>
      <c r="BT110" s="626"/>
      <c r="BU110" s="626"/>
      <c r="BV110" s="626"/>
      <c r="BW110" s="626"/>
      <c r="BX110" s="626"/>
      <c r="BY110" s="626"/>
      <c r="BZ110" s="626"/>
      <c r="CA110" s="626"/>
      <c r="CB110" s="626"/>
      <c r="CC110" s="626"/>
      <c r="CD110" s="626"/>
      <c r="CE110" s="626"/>
      <c r="CF110" s="626"/>
      <c r="CG110" s="626"/>
      <c r="CH110" s="626"/>
      <c r="CI110" s="626"/>
      <c r="CJ110" s="626"/>
      <c r="CK110" s="626"/>
      <c r="CL110" s="626"/>
      <c r="CM110" s="626"/>
      <c r="CN110" s="626"/>
      <c r="CO110" s="626"/>
      <c r="CP110" s="626"/>
      <c r="CQ110" s="626"/>
      <c r="CR110" s="626"/>
      <c r="CS110" s="626"/>
      <c r="CT110" s="626"/>
      <c r="CU110" s="626"/>
      <c r="CV110" s="626"/>
      <c r="CW110" s="626"/>
      <c r="CX110" s="633"/>
      <c r="CY110" s="626"/>
      <c r="CZ110" s="626"/>
      <c r="DA110" s="626"/>
      <c r="DB110" s="626"/>
      <c r="DC110" s="626"/>
      <c r="DD110" s="626"/>
      <c r="DE110" s="633"/>
      <c r="DF110" s="626"/>
      <c r="DG110" s="626"/>
      <c r="DH110" s="626"/>
      <c r="DI110" s="626"/>
      <c r="DJ110" s="626"/>
      <c r="DK110" s="626"/>
      <c r="DL110" s="633"/>
      <c r="DM110" s="626"/>
      <c r="DN110" s="626"/>
      <c r="DO110" s="626"/>
      <c r="DP110" s="626"/>
      <c r="DQ110" s="626"/>
      <c r="DR110" s="626"/>
      <c r="DS110" s="633"/>
      <c r="DT110" s="626"/>
      <c r="DU110" s="626"/>
      <c r="DV110" s="626"/>
      <c r="DW110" s="626"/>
      <c r="DX110" s="626"/>
      <c r="DY110" s="626"/>
      <c r="DZ110" s="633"/>
      <c r="EA110" s="626"/>
      <c r="EB110" s="626"/>
      <c r="EC110" s="626"/>
      <c r="ED110" s="626"/>
      <c r="EE110" s="626"/>
      <c r="EF110" s="626"/>
      <c r="EG110" s="633"/>
      <c r="EH110" s="626"/>
      <c r="EI110" s="626"/>
      <c r="EJ110" s="626"/>
      <c r="EK110" s="626"/>
      <c r="EL110" s="626"/>
      <c r="EM110" s="626"/>
      <c r="EN110" s="633"/>
      <c r="EO110" s="626"/>
      <c r="EP110" s="626"/>
      <c r="EQ110" s="626">
        <v>6</v>
      </c>
      <c r="ER110" s="626">
        <v>10</v>
      </c>
      <c r="ES110" s="626">
        <v>0</v>
      </c>
      <c r="ET110" s="626">
        <v>11</v>
      </c>
      <c r="EU110" s="633"/>
      <c r="EV110" s="626">
        <v>12</v>
      </c>
      <c r="EW110" s="626">
        <v>12</v>
      </c>
      <c r="EX110" s="626">
        <v>12</v>
      </c>
      <c r="EY110" s="626">
        <v>10</v>
      </c>
      <c r="EZ110" s="626">
        <v>10</v>
      </c>
      <c r="FA110" s="626">
        <v>12</v>
      </c>
      <c r="FB110" s="633"/>
      <c r="FC110" s="626"/>
      <c r="FD110" s="626"/>
      <c r="FE110" s="626"/>
      <c r="FF110" s="626"/>
      <c r="FG110" s="626"/>
      <c r="FH110" s="626"/>
      <c r="FI110" s="633"/>
      <c r="FJ110" s="626"/>
      <c r="FK110" s="626"/>
      <c r="FL110" s="626"/>
      <c r="FM110" s="626"/>
      <c r="FN110" s="626"/>
      <c r="FO110" s="626"/>
      <c r="FP110" s="633"/>
      <c r="FQ110" s="626"/>
      <c r="FR110" s="626"/>
      <c r="FS110" s="626"/>
      <c r="FT110" s="626"/>
      <c r="FU110" s="627"/>
      <c r="FV110" s="625"/>
      <c r="FW110" s="633"/>
      <c r="FX110" s="626"/>
      <c r="FY110" s="626"/>
      <c r="FZ110" s="626"/>
      <c r="GA110" s="626"/>
      <c r="GB110" s="626"/>
      <c r="GC110" s="626"/>
      <c r="GD110" s="633"/>
      <c r="GE110" s="626"/>
      <c r="GF110" s="626"/>
      <c r="GG110" s="626"/>
      <c r="GH110" s="626"/>
      <c r="GI110" s="626"/>
      <c r="GJ110" s="626"/>
      <c r="GK110" s="633"/>
      <c r="GL110" s="626"/>
      <c r="GM110" s="626"/>
      <c r="GN110" s="626"/>
      <c r="GO110" s="626"/>
      <c r="GP110" s="626"/>
      <c r="GQ110" s="626"/>
      <c r="GR110" s="633"/>
      <c r="GS110" s="626"/>
      <c r="GT110" s="626"/>
      <c r="GU110" s="626"/>
      <c r="GV110" s="626"/>
      <c r="GW110" s="626"/>
      <c r="GX110" s="626"/>
      <c r="GY110" s="634"/>
      <c r="GZ110" s="625"/>
      <c r="HA110" s="626"/>
      <c r="HB110" s="626"/>
      <c r="HC110" s="626"/>
      <c r="HD110" s="626"/>
      <c r="HE110" s="626"/>
      <c r="HF110" s="633"/>
      <c r="HG110" s="626"/>
      <c r="HH110" s="626"/>
      <c r="HI110" s="626"/>
      <c r="HJ110" s="626"/>
      <c r="HK110" s="626"/>
      <c r="HL110" s="626"/>
      <c r="HM110" s="633"/>
      <c r="HN110" s="626"/>
      <c r="HO110" s="626"/>
      <c r="HP110" s="626"/>
      <c r="HQ110" s="626"/>
      <c r="HR110" s="626"/>
      <c r="HS110" s="626"/>
      <c r="HT110" s="633"/>
      <c r="HU110" s="626"/>
      <c r="HV110" s="626"/>
      <c r="HX110" s="626"/>
      <c r="HY110" s="626"/>
      <c r="HZ110" s="626"/>
      <c r="IA110" s="633"/>
      <c r="IB110" s="626"/>
      <c r="IC110" s="626"/>
      <c r="ID110" s="653"/>
      <c r="IE110" s="654"/>
      <c r="IF110" s="655"/>
      <c r="IG110" s="655"/>
      <c r="IH110" s="633"/>
      <c r="II110" s="626"/>
      <c r="IJ110" s="626"/>
      <c r="IK110" s="626"/>
      <c r="IL110" s="626"/>
      <c r="IM110" s="626"/>
      <c r="IN110" s="626"/>
      <c r="IO110" s="633"/>
      <c r="IP110" s="626"/>
      <c r="IQ110" s="626"/>
      <c r="IR110" s="626"/>
      <c r="IS110" s="626"/>
      <c r="IT110" s="626"/>
      <c r="IU110" s="626"/>
      <c r="IV110" s="633"/>
      <c r="IW110" s="626"/>
      <c r="IX110" s="626"/>
      <c r="IY110" s="626"/>
      <c r="IZ110" s="626"/>
      <c r="JA110" s="626"/>
      <c r="JB110" s="626"/>
      <c r="JC110" s="633"/>
      <c r="JD110" s="626"/>
      <c r="JE110" s="626"/>
      <c r="JF110" s="626"/>
      <c r="JG110" s="626"/>
      <c r="JH110" s="626"/>
      <c r="JI110" s="628"/>
      <c r="JJ110" s="633"/>
      <c r="JK110" s="626"/>
      <c r="JL110" s="626"/>
      <c r="JM110" s="626"/>
      <c r="JN110" s="626"/>
      <c r="JO110" s="626"/>
      <c r="JP110" s="626"/>
      <c r="JQ110" s="633"/>
      <c r="JR110" s="626"/>
      <c r="JS110" s="626"/>
      <c r="JT110" s="626"/>
      <c r="JU110" s="626"/>
      <c r="JV110" s="626"/>
      <c r="JW110" s="626"/>
      <c r="JX110" s="633"/>
      <c r="JY110" s="626"/>
      <c r="JZ110" s="626"/>
      <c r="KA110" s="626"/>
      <c r="KB110" s="626"/>
      <c r="KC110" s="626"/>
      <c r="KD110" s="626"/>
      <c r="KE110" s="633"/>
      <c r="KF110" s="626"/>
      <c r="KG110" s="626"/>
      <c r="KH110" s="626"/>
      <c r="KI110" s="626"/>
      <c r="KJ110" s="626"/>
      <c r="KK110" s="628"/>
      <c r="KL110" s="633"/>
      <c r="KO110" s="626"/>
      <c r="KP110" s="626"/>
      <c r="KQ110" s="626"/>
      <c r="KR110" s="626"/>
      <c r="KS110" s="633"/>
      <c r="KT110" s="626"/>
      <c r="KU110" s="626"/>
      <c r="KV110" s="626"/>
      <c r="KW110" s="626"/>
      <c r="KX110" s="626"/>
      <c r="KY110" s="626"/>
      <c r="KZ110" s="633"/>
      <c r="LA110" s="626"/>
      <c r="LB110" s="626"/>
      <c r="LC110" s="626"/>
      <c r="LD110" s="626"/>
      <c r="LE110" s="626"/>
      <c r="LF110" s="626"/>
      <c r="LG110" s="633"/>
      <c r="LH110" s="626"/>
      <c r="LI110" s="626"/>
      <c r="LJ110" s="626"/>
      <c r="LK110" s="626"/>
      <c r="LL110" s="626"/>
      <c r="LM110" s="627"/>
      <c r="LN110" s="633"/>
      <c r="LO110" s="626"/>
      <c r="LP110" s="626"/>
      <c r="LQ110" s="626"/>
      <c r="LR110" s="626"/>
      <c r="LS110" s="626"/>
      <c r="LT110" s="626"/>
      <c r="LU110" s="633"/>
      <c r="LV110" s="626"/>
      <c r="LW110" s="626"/>
      <c r="LX110" s="626"/>
      <c r="LY110" s="626"/>
      <c r="LZ110" s="626"/>
      <c r="MA110" s="626"/>
      <c r="MB110" s="633"/>
      <c r="MC110" s="790"/>
      <c r="MD110" s="790"/>
      <c r="ME110" s="790"/>
      <c r="MF110" s="790"/>
      <c r="MG110" s="790"/>
      <c r="MH110" s="790"/>
      <c r="MI110" s="633"/>
      <c r="MJ110" s="626"/>
      <c r="MK110" s="626"/>
      <c r="ML110" s="626"/>
      <c r="MM110" s="626"/>
      <c r="MN110" s="626"/>
      <c r="MO110" s="626"/>
      <c r="MP110" s="633"/>
      <c r="MQ110" s="626"/>
      <c r="MR110" s="626"/>
      <c r="MS110" s="626"/>
      <c r="MT110" s="626"/>
    </row>
    <row r="111" spans="1:358" ht="22.8" hidden="1" customHeight="1" outlineLevel="1" thickBot="1">
      <c r="A111" s="629">
        <v>2</v>
      </c>
      <c r="B111" s="629"/>
      <c r="C111" s="629"/>
      <c r="D111" s="630"/>
      <c r="E111" s="630"/>
      <c r="F111" s="631" t="s">
        <v>648</v>
      </c>
      <c r="G111" s="632">
        <f>SUM(H111:FU111)</f>
        <v>7</v>
      </c>
      <c r="H111" s="625"/>
      <c r="I111" s="626"/>
      <c r="J111" s="626"/>
      <c r="K111" s="626"/>
      <c r="L111" s="626"/>
      <c r="M111" s="626"/>
      <c r="N111" s="626"/>
      <c r="O111" s="626"/>
      <c r="P111" s="626"/>
      <c r="Q111" s="626"/>
      <c r="R111" s="626"/>
      <c r="S111" s="626"/>
      <c r="T111" s="626"/>
      <c r="U111" s="626"/>
      <c r="V111" s="626"/>
      <c r="W111" s="626"/>
      <c r="X111" s="626"/>
      <c r="Y111" s="626"/>
      <c r="Z111" s="626"/>
      <c r="AA111" s="626"/>
      <c r="AB111" s="626"/>
      <c r="AC111" s="626"/>
      <c r="AD111" s="626"/>
      <c r="AE111" s="626"/>
      <c r="AF111" s="626"/>
      <c r="AG111" s="626"/>
      <c r="AH111" s="626"/>
      <c r="AI111" s="626"/>
      <c r="AJ111" s="626"/>
      <c r="AK111" s="626"/>
      <c r="AL111" s="626"/>
      <c r="AM111" s="626"/>
      <c r="AN111" s="626"/>
      <c r="AO111" s="626"/>
      <c r="AP111" s="626"/>
      <c r="AQ111" s="626"/>
      <c r="AR111" s="626"/>
      <c r="AS111" s="626"/>
      <c r="AT111" s="626"/>
      <c r="AU111" s="626"/>
      <c r="AV111" s="626"/>
      <c r="AW111" s="626"/>
      <c r="AX111" s="626"/>
      <c r="AY111" s="626"/>
      <c r="AZ111" s="626"/>
      <c r="BA111" s="626"/>
      <c r="BB111" s="626"/>
      <c r="BC111" s="626"/>
      <c r="BD111" s="626"/>
      <c r="BE111" s="626"/>
      <c r="BF111" s="626"/>
      <c r="BG111" s="626"/>
      <c r="BH111" s="626"/>
      <c r="BI111" s="626"/>
      <c r="BJ111" s="626"/>
      <c r="BK111" s="626"/>
      <c r="BL111" s="626"/>
      <c r="BM111" s="626"/>
      <c r="BN111" s="626"/>
      <c r="BO111" s="626"/>
      <c r="BP111" s="626"/>
      <c r="BQ111" s="626"/>
      <c r="BR111" s="626"/>
      <c r="BS111" s="626"/>
      <c r="BT111" s="626"/>
      <c r="BU111" s="626"/>
      <c r="BV111" s="626"/>
      <c r="BW111" s="626"/>
      <c r="BX111" s="626"/>
      <c r="BY111" s="626"/>
      <c r="BZ111" s="626"/>
      <c r="CA111" s="626"/>
      <c r="CB111" s="626"/>
      <c r="CC111" s="626"/>
      <c r="CD111" s="626"/>
      <c r="CE111" s="626"/>
      <c r="CF111" s="626"/>
      <c r="CG111" s="626"/>
      <c r="CH111" s="626"/>
      <c r="CI111" s="626"/>
      <c r="CJ111" s="626"/>
      <c r="CK111" s="626"/>
      <c r="CL111" s="626"/>
      <c r="CM111" s="626"/>
      <c r="CN111" s="626"/>
      <c r="CO111" s="626"/>
      <c r="CP111" s="626"/>
      <c r="CQ111" s="626"/>
      <c r="CR111" s="626"/>
      <c r="CS111" s="626"/>
      <c r="CT111" s="626"/>
      <c r="CU111" s="626"/>
      <c r="CV111" s="626"/>
      <c r="CW111" s="626"/>
      <c r="CX111" s="633"/>
      <c r="CY111" s="626"/>
      <c r="CZ111" s="626"/>
      <c r="DA111" s="626"/>
      <c r="DB111" s="626"/>
      <c r="DC111" s="626"/>
      <c r="DD111" s="626"/>
      <c r="DE111" s="633"/>
      <c r="DF111" s="626"/>
      <c r="DG111" s="626"/>
      <c r="DH111" s="626"/>
      <c r="DI111" s="626"/>
      <c r="DJ111" s="626"/>
      <c r="DK111" s="626"/>
      <c r="DL111" s="633"/>
      <c r="DM111" s="626"/>
      <c r="DN111" s="626"/>
      <c r="DO111" s="626"/>
      <c r="DP111" s="626"/>
      <c r="DQ111" s="626"/>
      <c r="DR111" s="626"/>
      <c r="DS111" s="633"/>
      <c r="DT111" s="626"/>
      <c r="DU111" s="626"/>
      <c r="DV111" s="626"/>
      <c r="DW111" s="626"/>
      <c r="DX111" s="626"/>
      <c r="DY111" s="626"/>
      <c r="DZ111" s="633"/>
      <c r="EA111" s="626"/>
      <c r="EB111" s="626"/>
      <c r="EC111" s="626"/>
      <c r="ED111" s="626"/>
      <c r="EE111" s="626"/>
      <c r="EF111" s="626"/>
      <c r="EG111" s="633"/>
      <c r="EH111" s="626"/>
      <c r="EI111" s="626"/>
      <c r="EJ111" s="626"/>
      <c r="EK111" s="626"/>
      <c r="EL111" s="626"/>
      <c r="EM111" s="626"/>
      <c r="EN111" s="633"/>
      <c r="EO111" s="626"/>
      <c r="EP111" s="626"/>
      <c r="EQ111" s="626"/>
      <c r="ER111" s="626"/>
      <c r="ES111" s="626"/>
      <c r="ET111" s="626"/>
      <c r="EU111" s="633"/>
      <c r="EV111" s="626"/>
      <c r="EW111" s="626"/>
      <c r="EX111" s="626"/>
      <c r="EY111" s="626"/>
      <c r="EZ111" s="626"/>
      <c r="FA111" s="626"/>
      <c r="FB111" s="633"/>
      <c r="FC111" s="626"/>
      <c r="FD111" s="626"/>
      <c r="FE111" s="626"/>
      <c r="FF111" s="626"/>
      <c r="FG111" s="626"/>
      <c r="FH111" s="626"/>
      <c r="FI111" s="633"/>
      <c r="FJ111" s="626"/>
      <c r="FK111" s="643"/>
      <c r="FL111" s="626"/>
      <c r="FM111" s="626"/>
      <c r="FN111" s="626"/>
      <c r="FO111" s="626"/>
      <c r="FP111" s="633"/>
      <c r="FQ111" s="626"/>
      <c r="FR111" s="659">
        <v>7</v>
      </c>
      <c r="FS111" s="682" t="s">
        <v>758</v>
      </c>
      <c r="FT111" s="626"/>
      <c r="FU111" s="627"/>
      <c r="FV111" s="625"/>
      <c r="FW111" s="633"/>
      <c r="FX111" s="626"/>
      <c r="FY111" s="626"/>
      <c r="FZ111" s="626"/>
      <c r="GA111" s="626"/>
      <c r="GB111" s="626"/>
      <c r="GC111" s="626"/>
      <c r="GD111" s="633"/>
      <c r="GE111" s="626"/>
      <c r="GF111" s="626"/>
      <c r="GG111" s="626"/>
      <c r="GH111" s="626"/>
      <c r="GI111" s="626"/>
      <c r="GJ111" s="626"/>
      <c r="GK111" s="633"/>
      <c r="GL111" s="626"/>
      <c r="GM111" s="626"/>
      <c r="GN111" s="626"/>
      <c r="GO111" s="626"/>
      <c r="GP111" s="626"/>
      <c r="GQ111" s="626"/>
      <c r="GR111" s="633"/>
      <c r="GS111" s="626"/>
      <c r="GT111" s="626"/>
      <c r="GU111" s="626"/>
      <c r="GV111" s="626"/>
      <c r="GW111" s="626"/>
      <c r="GX111" s="626"/>
      <c r="GY111" s="634"/>
      <c r="GZ111" s="625"/>
      <c r="HA111" s="626"/>
      <c r="HB111" s="626"/>
      <c r="HC111" s="626"/>
      <c r="HD111" s="626"/>
      <c r="HE111" s="626"/>
      <c r="HF111" s="633"/>
      <c r="HG111" s="626"/>
      <c r="HH111" s="626"/>
      <c r="HI111" s="626"/>
      <c r="HJ111" s="626"/>
      <c r="HK111" s="626"/>
      <c r="HL111" s="626"/>
      <c r="HM111" s="633"/>
      <c r="HN111" s="626"/>
      <c r="HO111" s="626"/>
      <c r="HP111" s="626"/>
      <c r="HQ111" s="626"/>
      <c r="HR111" s="626"/>
      <c r="HS111" s="626"/>
      <c r="HT111" s="633"/>
      <c r="HU111" s="626"/>
      <c r="HV111" s="626"/>
      <c r="HX111" s="626"/>
      <c r="HY111" s="626"/>
      <c r="HZ111" s="626"/>
      <c r="IA111" s="633"/>
      <c r="IB111" s="626"/>
      <c r="IC111" s="626"/>
      <c r="ID111" s="653"/>
      <c r="IE111" s="654"/>
      <c r="IF111" s="655"/>
      <c r="IG111" s="655"/>
      <c r="IH111" s="633"/>
      <c r="II111" s="626"/>
      <c r="IJ111" s="626"/>
      <c r="IK111" s="626"/>
      <c r="IL111" s="626"/>
      <c r="IM111" s="626"/>
      <c r="IN111" s="626"/>
      <c r="IO111" s="633"/>
      <c r="IP111" s="626"/>
      <c r="IQ111" s="626"/>
      <c r="IR111" s="626"/>
      <c r="IS111" s="626"/>
      <c r="IT111" s="626"/>
      <c r="IU111" s="626"/>
      <c r="IV111" s="633"/>
      <c r="IW111" s="626"/>
      <c r="IX111" s="626"/>
      <c r="IY111" s="626"/>
      <c r="IZ111" s="626"/>
      <c r="JA111" s="626"/>
      <c r="JB111" s="626"/>
      <c r="JC111" s="633"/>
      <c r="JD111" s="626"/>
      <c r="JE111" s="626"/>
      <c r="JF111" s="626"/>
      <c r="JG111" s="626"/>
      <c r="JH111" s="626"/>
      <c r="JI111" s="628"/>
      <c r="JJ111" s="633"/>
      <c r="JK111" s="626"/>
      <c r="JL111" s="626"/>
      <c r="JM111" s="626"/>
      <c r="JN111" s="626"/>
      <c r="JO111" s="626"/>
      <c r="JP111" s="626"/>
      <c r="JQ111" s="633"/>
      <c r="JR111" s="626"/>
      <c r="JS111" s="626"/>
      <c r="JT111" s="626"/>
      <c r="JU111" s="626"/>
      <c r="JV111" s="626"/>
      <c r="JW111" s="626"/>
      <c r="JX111" s="633"/>
      <c r="JY111" s="626"/>
      <c r="JZ111" s="626"/>
      <c r="KA111" s="626"/>
      <c r="KB111" s="626"/>
      <c r="KC111" s="626"/>
      <c r="KD111" s="626"/>
      <c r="KE111" s="633"/>
      <c r="KF111" s="626"/>
      <c r="KG111" s="626"/>
      <c r="KH111" s="626"/>
      <c r="KI111" s="626"/>
      <c r="KJ111" s="626"/>
      <c r="KK111" s="628"/>
      <c r="KL111" s="633"/>
      <c r="KO111" s="626"/>
      <c r="KP111" s="626"/>
      <c r="KQ111" s="626"/>
      <c r="KR111" s="626"/>
      <c r="KS111" s="633"/>
      <c r="KT111" s="626"/>
      <c r="KU111" s="626"/>
      <c r="KV111" s="626"/>
      <c r="KW111" s="626"/>
      <c r="KX111" s="626"/>
      <c r="KY111" s="626"/>
      <c r="KZ111" s="633"/>
      <c r="LA111" s="626"/>
      <c r="LB111" s="626"/>
      <c r="LC111" s="626"/>
      <c r="LD111" s="626"/>
      <c r="LE111" s="626"/>
      <c r="LF111" s="626"/>
      <c r="LG111" s="633"/>
      <c r="LH111" s="626"/>
      <c r="LI111" s="626"/>
      <c r="LJ111" s="626"/>
      <c r="LK111" s="626"/>
      <c r="LL111" s="626"/>
      <c r="LM111" s="627"/>
      <c r="LN111" s="633"/>
      <c r="LO111" s="626"/>
      <c r="LP111" s="626"/>
      <c r="LQ111" s="626"/>
      <c r="LR111" s="626"/>
      <c r="LS111" s="626"/>
      <c r="LT111" s="626"/>
      <c r="LU111" s="633"/>
      <c r="LV111" s="626"/>
      <c r="LW111" s="626"/>
      <c r="LX111" s="626"/>
      <c r="LY111" s="626"/>
      <c r="LZ111" s="626"/>
      <c r="MA111" s="626"/>
      <c r="MB111" s="633"/>
      <c r="MC111" s="790"/>
      <c r="MD111" s="790"/>
      <c r="ME111" s="790"/>
      <c r="MF111" s="790"/>
      <c r="MG111" s="790"/>
      <c r="MH111" s="790"/>
      <c r="MI111" s="633"/>
      <c r="MJ111" s="626"/>
      <c r="MK111" s="626"/>
      <c r="ML111" s="626"/>
      <c r="MM111" s="626"/>
      <c r="MN111" s="626"/>
      <c r="MO111" s="626"/>
      <c r="MP111" s="633"/>
      <c r="MQ111" s="626"/>
      <c r="MR111" s="626"/>
      <c r="MS111" s="626"/>
      <c r="MT111" s="626"/>
    </row>
    <row r="112" spans="1:358" ht="22.8" hidden="1" customHeight="1" outlineLevel="1" thickBot="1">
      <c r="A112" s="629">
        <v>2</v>
      </c>
      <c r="B112" s="629">
        <v>18</v>
      </c>
      <c r="C112" s="629">
        <v>26</v>
      </c>
      <c r="D112" s="630" t="s">
        <v>759</v>
      </c>
      <c r="E112" s="630" t="s">
        <v>649</v>
      </c>
      <c r="F112" s="631" t="s">
        <v>760</v>
      </c>
      <c r="G112" s="632">
        <f t="shared" ref="G112:G124" si="9">SUM(H112:LP112)</f>
        <v>90</v>
      </c>
      <c r="H112" s="625"/>
      <c r="I112" s="626"/>
      <c r="J112" s="626"/>
      <c r="K112" s="626"/>
      <c r="L112" s="626"/>
      <c r="M112" s="626"/>
      <c r="N112" s="626"/>
      <c r="O112" s="626"/>
      <c r="P112" s="626"/>
      <c r="Q112" s="626"/>
      <c r="R112" s="626"/>
      <c r="S112" s="626"/>
      <c r="T112" s="626"/>
      <c r="U112" s="626"/>
      <c r="V112" s="626"/>
      <c r="W112" s="626"/>
      <c r="X112" s="626"/>
      <c r="Y112" s="626"/>
      <c r="Z112" s="626"/>
      <c r="AA112" s="626"/>
      <c r="AB112" s="626"/>
      <c r="AC112" s="626"/>
      <c r="AD112" s="626"/>
      <c r="AE112" s="626"/>
      <c r="AF112" s="626"/>
      <c r="AG112" s="626"/>
      <c r="AH112" s="626"/>
      <c r="AI112" s="626"/>
      <c r="AJ112" s="626"/>
      <c r="AK112" s="626"/>
      <c r="AL112" s="626"/>
      <c r="AM112" s="626"/>
      <c r="AN112" s="626"/>
      <c r="AO112" s="626"/>
      <c r="AP112" s="626"/>
      <c r="AQ112" s="626"/>
      <c r="AR112" s="626"/>
      <c r="AS112" s="626"/>
      <c r="AT112" s="626"/>
      <c r="AU112" s="626"/>
      <c r="AV112" s="626"/>
      <c r="AW112" s="626"/>
      <c r="AX112" s="626"/>
      <c r="AY112" s="626"/>
      <c r="AZ112" s="626"/>
      <c r="BA112" s="626"/>
      <c r="BB112" s="626"/>
      <c r="BC112" s="626"/>
      <c r="BD112" s="626"/>
      <c r="BE112" s="626"/>
      <c r="BF112" s="626"/>
      <c r="BG112" s="626"/>
      <c r="BH112" s="626"/>
      <c r="BI112" s="626"/>
      <c r="BJ112" s="626"/>
      <c r="BK112" s="626"/>
      <c r="BL112" s="626"/>
      <c r="BM112" s="626"/>
      <c r="BN112" s="626"/>
      <c r="BO112" s="626"/>
      <c r="BP112" s="626"/>
      <c r="BQ112" s="626"/>
      <c r="BR112" s="626"/>
      <c r="BS112" s="626"/>
      <c r="BT112" s="626"/>
      <c r="BU112" s="626"/>
      <c r="BV112" s="626"/>
      <c r="BW112" s="626"/>
      <c r="BX112" s="626"/>
      <c r="BY112" s="626"/>
      <c r="BZ112" s="626"/>
      <c r="CA112" s="626"/>
      <c r="CB112" s="626"/>
      <c r="CC112" s="626"/>
      <c r="CD112" s="626"/>
      <c r="CE112" s="626"/>
      <c r="CF112" s="626"/>
      <c r="CG112" s="626"/>
      <c r="CH112" s="626"/>
      <c r="CI112" s="626"/>
      <c r="CJ112" s="626"/>
      <c r="CK112" s="626"/>
      <c r="CL112" s="626"/>
      <c r="CM112" s="626"/>
      <c r="CN112" s="626"/>
      <c r="CO112" s="626"/>
      <c r="CP112" s="626"/>
      <c r="CQ112" s="626"/>
      <c r="CR112" s="626"/>
      <c r="CS112" s="626"/>
      <c r="CT112" s="626"/>
      <c r="CU112" s="626"/>
      <c r="CV112" s="626"/>
      <c r="CW112" s="626"/>
      <c r="CX112" s="633"/>
      <c r="CY112" s="626"/>
      <c r="CZ112" s="626"/>
      <c r="DA112" s="626"/>
      <c r="DB112" s="626"/>
      <c r="DC112" s="626"/>
      <c r="DD112" s="626"/>
      <c r="DE112" s="633"/>
      <c r="DF112" s="626"/>
      <c r="DG112" s="626"/>
      <c r="DH112" s="626"/>
      <c r="DI112" s="626"/>
      <c r="DJ112" s="626"/>
      <c r="DK112" s="626"/>
      <c r="DL112" s="633"/>
      <c r="DM112" s="626"/>
      <c r="DN112" s="626"/>
      <c r="DO112" s="626"/>
      <c r="DP112" s="626"/>
      <c r="DQ112" s="626"/>
      <c r="DR112" s="626"/>
      <c r="DS112" s="633"/>
      <c r="DT112" s="626"/>
      <c r="DU112" s="626"/>
      <c r="DV112" s="626"/>
      <c r="DW112" s="626"/>
      <c r="DX112" s="626"/>
      <c r="DY112" s="626"/>
      <c r="DZ112" s="633"/>
      <c r="EA112" s="626"/>
      <c r="EB112" s="626"/>
      <c r="EC112" s="626"/>
      <c r="ED112" s="626"/>
      <c r="EE112" s="626"/>
      <c r="EF112" s="626"/>
      <c r="EG112" s="633"/>
      <c r="EH112" s="626"/>
      <c r="EI112" s="626"/>
      <c r="EJ112" s="626"/>
      <c r="EK112" s="626"/>
      <c r="EL112" s="626"/>
      <c r="EM112" s="626"/>
      <c r="EN112" s="633"/>
      <c r="EO112" s="626"/>
      <c r="EP112" s="626"/>
      <c r="EQ112" s="626"/>
      <c r="ER112" s="626"/>
      <c r="ES112" s="626"/>
      <c r="ET112" s="626"/>
      <c r="EU112" s="633"/>
      <c r="EV112" s="626"/>
      <c r="EW112" s="626"/>
      <c r="EX112" s="626"/>
      <c r="EY112" s="626"/>
      <c r="EZ112" s="626"/>
      <c r="FA112" s="626"/>
      <c r="FB112" s="633"/>
      <c r="FC112" s="626"/>
      <c r="FD112" s="626">
        <v>12</v>
      </c>
      <c r="FE112" s="626">
        <v>12</v>
      </c>
      <c r="FF112" s="626">
        <v>14</v>
      </c>
      <c r="FG112" s="626">
        <v>10</v>
      </c>
      <c r="FH112" s="626">
        <v>14</v>
      </c>
      <c r="FI112" s="633"/>
      <c r="FJ112" s="626">
        <v>14</v>
      </c>
      <c r="FK112" s="626">
        <v>8</v>
      </c>
      <c r="FL112" s="626">
        <v>6</v>
      </c>
      <c r="FM112" s="626"/>
      <c r="FN112" s="626"/>
      <c r="FO112" s="626"/>
      <c r="FP112" s="633"/>
      <c r="FQ112" s="626"/>
      <c r="FR112" s="626"/>
      <c r="FS112" s="626"/>
      <c r="FT112" s="626"/>
      <c r="FU112" s="627"/>
      <c r="FV112" s="625"/>
      <c r="FW112" s="633"/>
      <c r="FX112" s="626"/>
      <c r="FY112" s="626"/>
      <c r="FZ112" s="626"/>
      <c r="GA112" s="664"/>
      <c r="GB112" s="626"/>
      <c r="GC112" s="626"/>
      <c r="GD112" s="633"/>
      <c r="GE112" s="626"/>
      <c r="GF112" s="626"/>
      <c r="GG112" s="626"/>
      <c r="GH112" s="626"/>
      <c r="GI112" s="626"/>
      <c r="GJ112" s="626"/>
      <c r="GK112" s="633"/>
      <c r="GL112" s="626"/>
      <c r="GM112" s="626"/>
      <c r="GN112" s="626"/>
      <c r="GO112" s="626"/>
      <c r="GP112" s="626"/>
      <c r="GQ112" s="626"/>
      <c r="GR112" s="633"/>
      <c r="GS112" s="626"/>
      <c r="GT112" s="626"/>
      <c r="GU112" s="626"/>
      <c r="GV112" s="626"/>
      <c r="GW112" s="626"/>
      <c r="GX112" s="626"/>
      <c r="GY112" s="634"/>
      <c r="GZ112" s="625"/>
      <c r="HA112" s="626"/>
      <c r="HB112" s="626"/>
      <c r="HC112" s="626"/>
      <c r="HD112" s="626"/>
      <c r="HE112" s="626"/>
      <c r="HF112" s="633"/>
      <c r="HG112" s="626"/>
      <c r="HH112" s="626"/>
      <c r="HI112" s="626"/>
      <c r="HJ112" s="626"/>
      <c r="HK112" s="626"/>
      <c r="HL112" s="626"/>
      <c r="HM112" s="633"/>
      <c r="HN112" s="626"/>
      <c r="HO112" s="626"/>
      <c r="HP112" s="626"/>
      <c r="HQ112" s="626"/>
      <c r="HR112" s="626"/>
      <c r="HS112" s="626"/>
      <c r="HT112" s="633"/>
      <c r="HU112" s="626"/>
      <c r="HV112" s="626"/>
      <c r="HX112" s="626"/>
      <c r="HY112" s="626"/>
      <c r="HZ112" s="626"/>
      <c r="IA112" s="633"/>
      <c r="IB112" s="626"/>
      <c r="IC112" s="626"/>
      <c r="ID112" s="653"/>
      <c r="IE112" s="654"/>
      <c r="IF112" s="655"/>
      <c r="IG112" s="655"/>
      <c r="IH112" s="633"/>
      <c r="II112" s="626"/>
      <c r="IJ112" s="626"/>
      <c r="IK112" s="626"/>
      <c r="IL112" s="626"/>
      <c r="IM112" s="626"/>
      <c r="IN112" s="626"/>
      <c r="IO112" s="633"/>
      <c r="IP112" s="626"/>
      <c r="IQ112" s="626"/>
      <c r="IR112" s="626"/>
      <c r="IS112" s="626"/>
      <c r="IT112" s="626"/>
      <c r="IU112" s="626"/>
      <c r="IV112" s="633"/>
      <c r="IW112" s="626"/>
      <c r="IX112" s="626"/>
      <c r="IY112" s="626"/>
      <c r="IZ112" s="626"/>
      <c r="JA112" s="626"/>
      <c r="JB112" s="626"/>
      <c r="JC112" s="633"/>
      <c r="JD112" s="626"/>
      <c r="JE112" s="626"/>
      <c r="JF112" s="626"/>
      <c r="JG112" s="626"/>
      <c r="JH112" s="626"/>
      <c r="JI112" s="628"/>
      <c r="JJ112" s="633"/>
      <c r="JK112" s="626"/>
      <c r="JL112" s="626"/>
      <c r="JM112" s="626"/>
      <c r="JN112" s="626"/>
      <c r="JO112" s="626"/>
      <c r="JP112" s="626"/>
      <c r="JQ112" s="633"/>
      <c r="JR112" s="626"/>
      <c r="JS112" s="626"/>
      <c r="JT112" s="626"/>
      <c r="JU112" s="626"/>
      <c r="JV112" s="626"/>
      <c r="JW112" s="626"/>
      <c r="JX112" s="633"/>
      <c r="JY112" s="626"/>
      <c r="JZ112" s="626"/>
      <c r="KA112" s="626"/>
      <c r="KB112" s="626"/>
      <c r="KC112" s="626"/>
      <c r="KD112" s="626"/>
      <c r="KE112" s="633"/>
      <c r="KF112" s="626"/>
      <c r="KG112" s="626"/>
      <c r="KH112" s="626"/>
      <c r="KI112" s="626"/>
      <c r="KJ112" s="626"/>
      <c r="KK112" s="628"/>
      <c r="KL112" s="633"/>
      <c r="KO112" s="626"/>
      <c r="KP112" s="626"/>
      <c r="KQ112" s="626"/>
      <c r="KR112" s="626"/>
      <c r="KS112" s="633"/>
      <c r="KT112" s="626"/>
      <c r="KU112" s="626"/>
      <c r="KV112" s="626"/>
      <c r="KW112" s="626"/>
      <c r="KX112" s="626"/>
      <c r="KY112" s="626"/>
      <c r="KZ112" s="633"/>
      <c r="LA112" s="626"/>
      <c r="LB112" s="626"/>
      <c r="LC112" s="626"/>
      <c r="LD112" s="626"/>
      <c r="LE112" s="626"/>
      <c r="LF112" s="626"/>
      <c r="LG112" s="633"/>
      <c r="LH112" s="626"/>
      <c r="LI112" s="626"/>
      <c r="LJ112" s="626"/>
      <c r="LK112" s="626"/>
      <c r="LL112" s="626"/>
      <c r="LM112" s="627"/>
      <c r="LN112" s="633"/>
      <c r="LO112" s="626"/>
      <c r="LP112" s="626"/>
      <c r="LQ112" s="626"/>
      <c r="LR112" s="626"/>
      <c r="LS112" s="626"/>
      <c r="LT112" s="626"/>
      <c r="LU112" s="633"/>
      <c r="LV112" s="626"/>
      <c r="LW112" s="626"/>
      <c r="LX112" s="626"/>
      <c r="LY112" s="626"/>
      <c r="LZ112" s="626"/>
      <c r="MA112" s="626"/>
      <c r="MB112" s="633"/>
      <c r="MC112" s="790"/>
      <c r="MD112" s="790"/>
      <c r="ME112" s="790"/>
      <c r="MF112" s="790"/>
      <c r="MG112" s="790"/>
      <c r="MH112" s="790"/>
      <c r="MI112" s="633"/>
      <c r="MJ112" s="626"/>
      <c r="MK112" s="626"/>
      <c r="ML112" s="626"/>
      <c r="MM112" s="626"/>
      <c r="MN112" s="626"/>
      <c r="MO112" s="626"/>
      <c r="MP112" s="633"/>
      <c r="MQ112" s="626"/>
      <c r="MR112" s="626"/>
      <c r="MS112" s="626"/>
      <c r="MT112" s="626"/>
    </row>
    <row r="113" spans="1:358" ht="22.8" hidden="1" customHeight="1" outlineLevel="1" thickTop="1" thickBot="1">
      <c r="A113" s="629">
        <v>2</v>
      </c>
      <c r="B113" s="629"/>
      <c r="C113" s="629"/>
      <c r="D113" s="630"/>
      <c r="E113" s="630"/>
      <c r="F113" s="631" t="s">
        <v>648</v>
      </c>
      <c r="G113" s="632">
        <f t="shared" si="9"/>
        <v>6</v>
      </c>
      <c r="H113" s="625"/>
      <c r="I113" s="626"/>
      <c r="J113" s="626"/>
      <c r="K113" s="626"/>
      <c r="L113" s="626"/>
      <c r="M113" s="626"/>
      <c r="N113" s="626"/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6"/>
      <c r="Z113" s="626"/>
      <c r="AA113" s="626"/>
      <c r="AB113" s="626"/>
      <c r="AC113" s="626"/>
      <c r="AD113" s="626"/>
      <c r="AE113" s="626"/>
      <c r="AF113" s="626"/>
      <c r="AG113" s="626"/>
      <c r="AH113" s="626"/>
      <c r="AI113" s="626"/>
      <c r="AJ113" s="626"/>
      <c r="AK113" s="626"/>
      <c r="AL113" s="626"/>
      <c r="AM113" s="626"/>
      <c r="AN113" s="626"/>
      <c r="AO113" s="626"/>
      <c r="AP113" s="626"/>
      <c r="AQ113" s="626"/>
      <c r="AR113" s="626"/>
      <c r="AS113" s="626"/>
      <c r="AT113" s="626"/>
      <c r="AU113" s="626"/>
      <c r="AV113" s="626"/>
      <c r="AW113" s="626"/>
      <c r="AX113" s="626"/>
      <c r="AY113" s="626"/>
      <c r="AZ113" s="626"/>
      <c r="BA113" s="626"/>
      <c r="BB113" s="626"/>
      <c r="BC113" s="626"/>
      <c r="BD113" s="626"/>
      <c r="BE113" s="626"/>
      <c r="BF113" s="626"/>
      <c r="BG113" s="626"/>
      <c r="BH113" s="626"/>
      <c r="BI113" s="626"/>
      <c r="BJ113" s="626"/>
      <c r="BK113" s="626"/>
      <c r="BL113" s="626"/>
      <c r="BM113" s="626"/>
      <c r="BN113" s="626"/>
      <c r="BO113" s="626"/>
      <c r="BP113" s="626"/>
      <c r="BQ113" s="626"/>
      <c r="BR113" s="626"/>
      <c r="BS113" s="626"/>
      <c r="BT113" s="626"/>
      <c r="BU113" s="626"/>
      <c r="BV113" s="626"/>
      <c r="BW113" s="626"/>
      <c r="BX113" s="626"/>
      <c r="BY113" s="626"/>
      <c r="BZ113" s="626"/>
      <c r="CA113" s="626"/>
      <c r="CB113" s="626"/>
      <c r="CC113" s="626"/>
      <c r="CD113" s="626"/>
      <c r="CE113" s="626"/>
      <c r="CF113" s="626"/>
      <c r="CG113" s="626"/>
      <c r="CH113" s="626"/>
      <c r="CI113" s="626"/>
      <c r="CJ113" s="626"/>
      <c r="CK113" s="626"/>
      <c r="CL113" s="626"/>
      <c r="CM113" s="626"/>
      <c r="CN113" s="626"/>
      <c r="CO113" s="626"/>
      <c r="CP113" s="626"/>
      <c r="CQ113" s="626"/>
      <c r="CR113" s="626"/>
      <c r="CS113" s="626"/>
      <c r="CT113" s="626"/>
      <c r="CU113" s="626"/>
      <c r="CV113" s="626"/>
      <c r="CW113" s="626"/>
      <c r="CX113" s="633"/>
      <c r="CY113" s="626"/>
      <c r="CZ113" s="626"/>
      <c r="DA113" s="626"/>
      <c r="DB113" s="626"/>
      <c r="DC113" s="626"/>
      <c r="DD113" s="626"/>
      <c r="DE113" s="633"/>
      <c r="DF113" s="626"/>
      <c r="DG113" s="626"/>
      <c r="DH113" s="626"/>
      <c r="DI113" s="626"/>
      <c r="DJ113" s="626"/>
      <c r="DK113" s="626"/>
      <c r="DL113" s="633"/>
      <c r="DM113" s="626"/>
      <c r="DN113" s="626"/>
      <c r="DO113" s="626"/>
      <c r="DP113" s="626"/>
      <c r="DQ113" s="626"/>
      <c r="DR113" s="626"/>
      <c r="DS113" s="633"/>
      <c r="DT113" s="626"/>
      <c r="DU113" s="626"/>
      <c r="DV113" s="626"/>
      <c r="DW113" s="626"/>
      <c r="DX113" s="626"/>
      <c r="DY113" s="626"/>
      <c r="DZ113" s="633"/>
      <c r="EA113" s="626"/>
      <c r="EB113" s="626"/>
      <c r="EC113" s="626"/>
      <c r="ED113" s="626"/>
      <c r="EE113" s="626"/>
      <c r="EF113" s="626"/>
      <c r="EG113" s="633"/>
      <c r="EH113" s="626"/>
      <c r="EI113" s="626"/>
      <c r="EJ113" s="626"/>
      <c r="EK113" s="626"/>
      <c r="EL113" s="626"/>
      <c r="EM113" s="626"/>
      <c r="EN113" s="633"/>
      <c r="EO113" s="626"/>
      <c r="EP113" s="626"/>
      <c r="EQ113" s="626"/>
      <c r="ER113" s="626"/>
      <c r="ES113" s="626"/>
      <c r="ET113" s="648"/>
      <c r="EU113" s="633"/>
      <c r="EV113" s="648"/>
      <c r="EW113" s="648"/>
      <c r="EX113" s="648"/>
      <c r="EY113" s="626"/>
      <c r="EZ113" s="626"/>
      <c r="FA113" s="626"/>
      <c r="FB113" s="633"/>
      <c r="FC113" s="626"/>
      <c r="FD113" s="626"/>
      <c r="FE113" s="626"/>
      <c r="FF113" s="626"/>
      <c r="FG113" s="626"/>
      <c r="FH113" s="626"/>
      <c r="FI113" s="633"/>
      <c r="FJ113" s="626"/>
      <c r="FK113" s="626"/>
      <c r="FL113" s="626"/>
      <c r="FM113" s="626"/>
      <c r="FN113" s="626"/>
      <c r="FO113" s="626"/>
      <c r="FP113" s="633"/>
      <c r="FQ113" s="626"/>
      <c r="FR113" s="626"/>
      <c r="FS113" s="626"/>
      <c r="FT113" s="626"/>
      <c r="FU113" s="627"/>
      <c r="FV113" s="625"/>
      <c r="FW113" s="633"/>
      <c r="FX113" s="626"/>
      <c r="FY113" s="626"/>
      <c r="FZ113" s="626"/>
      <c r="GA113" s="664"/>
      <c r="GB113" s="626"/>
      <c r="GC113" s="626"/>
      <c r="GD113" s="633"/>
      <c r="GE113" s="626"/>
      <c r="GF113" s="626"/>
      <c r="GG113" s="685">
        <v>6</v>
      </c>
      <c r="GH113" s="682" t="s">
        <v>726</v>
      </c>
      <c r="GI113" s="626"/>
      <c r="GJ113" s="626"/>
      <c r="GK113" s="633"/>
      <c r="GL113" s="626"/>
      <c r="GM113" s="626"/>
      <c r="GN113" s="626"/>
      <c r="GO113" s="626"/>
      <c r="GP113" s="626"/>
      <c r="GQ113" s="626"/>
      <c r="GR113" s="633"/>
      <c r="GS113" s="626"/>
      <c r="GT113" s="626"/>
      <c r="GU113" s="626"/>
      <c r="GV113" s="626"/>
      <c r="GW113" s="626"/>
      <c r="GX113" s="626"/>
      <c r="GY113" s="634"/>
      <c r="GZ113" s="625"/>
      <c r="HA113" s="626"/>
      <c r="HB113" s="626"/>
      <c r="HC113" s="626"/>
      <c r="HD113" s="626"/>
      <c r="HE113" s="626"/>
      <c r="HF113" s="633"/>
      <c r="HG113" s="626"/>
      <c r="HH113" s="626"/>
      <c r="HI113" s="626"/>
      <c r="HJ113" s="626"/>
      <c r="HK113" s="626"/>
      <c r="HL113" s="626"/>
      <c r="HM113" s="633"/>
      <c r="HN113" s="626"/>
      <c r="HO113" s="626"/>
      <c r="HP113" s="626"/>
      <c r="HQ113" s="626"/>
      <c r="HR113" s="626"/>
      <c r="HS113" s="626"/>
      <c r="HT113" s="633"/>
      <c r="HU113" s="626"/>
      <c r="HV113" s="626"/>
      <c r="HX113" s="626"/>
      <c r="HY113" s="626"/>
      <c r="HZ113" s="626"/>
      <c r="IA113" s="633"/>
      <c r="IB113" s="626"/>
      <c r="IC113" s="626"/>
      <c r="ID113" s="653"/>
      <c r="IE113" s="654"/>
      <c r="IF113" s="655"/>
      <c r="IG113" s="655"/>
      <c r="IH113" s="633"/>
      <c r="II113" s="626"/>
      <c r="IJ113" s="626"/>
      <c r="IK113" s="626"/>
      <c r="IL113" s="626"/>
      <c r="IM113" s="626"/>
      <c r="IN113" s="626"/>
      <c r="IO113" s="633"/>
      <c r="IP113" s="626"/>
      <c r="IQ113" s="626"/>
      <c r="IR113" s="626"/>
      <c r="IS113" s="626"/>
      <c r="IT113" s="626"/>
      <c r="IU113" s="626"/>
      <c r="IV113" s="633"/>
      <c r="IW113" s="626"/>
      <c r="IX113" s="626"/>
      <c r="IY113" s="626"/>
      <c r="IZ113" s="626"/>
      <c r="JA113" s="626"/>
      <c r="JB113" s="626"/>
      <c r="JC113" s="633"/>
      <c r="JD113" s="626"/>
      <c r="JE113" s="626"/>
      <c r="JF113" s="626"/>
      <c r="JG113" s="626"/>
      <c r="JH113" s="626"/>
      <c r="JI113" s="628"/>
      <c r="JJ113" s="633"/>
      <c r="JK113" s="626"/>
      <c r="JL113" s="626"/>
      <c r="JM113" s="626"/>
      <c r="JN113" s="626"/>
      <c r="JO113" s="626"/>
      <c r="JP113" s="626"/>
      <c r="JQ113" s="633"/>
      <c r="JR113" s="626"/>
      <c r="JS113" s="626"/>
      <c r="JT113" s="626"/>
      <c r="JU113" s="626"/>
      <c r="JV113" s="626"/>
      <c r="JW113" s="626"/>
      <c r="JX113" s="633"/>
      <c r="JY113" s="626"/>
      <c r="JZ113" s="626"/>
      <c r="KA113" s="626"/>
      <c r="KB113" s="626"/>
      <c r="KC113" s="626"/>
      <c r="KD113" s="626"/>
      <c r="KE113" s="633"/>
      <c r="KF113" s="626"/>
      <c r="KG113" s="626"/>
      <c r="KH113" s="626"/>
      <c r="KI113" s="626"/>
      <c r="KJ113" s="626"/>
      <c r="KK113" s="628"/>
      <c r="KL113" s="633"/>
      <c r="KO113" s="626"/>
      <c r="KP113" s="626"/>
      <c r="KQ113" s="626"/>
      <c r="KR113" s="626"/>
      <c r="KS113" s="633"/>
      <c r="KT113" s="626"/>
      <c r="KU113" s="626"/>
      <c r="KV113" s="626"/>
      <c r="KW113" s="626"/>
      <c r="KX113" s="626"/>
      <c r="KY113" s="626"/>
      <c r="KZ113" s="633"/>
      <c r="LA113" s="626"/>
      <c r="LB113" s="626"/>
      <c r="LC113" s="626"/>
      <c r="LD113" s="626"/>
      <c r="LE113" s="626"/>
      <c r="LF113" s="626"/>
      <c r="LG113" s="633"/>
      <c r="LH113" s="626"/>
      <c r="LI113" s="626"/>
      <c r="LJ113" s="626"/>
      <c r="LK113" s="626"/>
      <c r="LL113" s="626"/>
      <c r="LM113" s="627"/>
      <c r="LN113" s="633"/>
      <c r="LO113" s="626"/>
      <c r="LP113" s="626"/>
      <c r="LQ113" s="626"/>
      <c r="LR113" s="626"/>
      <c r="LS113" s="626"/>
      <c r="LT113" s="626"/>
      <c r="LU113" s="633"/>
      <c r="LV113" s="626"/>
      <c r="LW113" s="626"/>
      <c r="LX113" s="626"/>
      <c r="LY113" s="626"/>
      <c r="LZ113" s="626"/>
      <c r="MA113" s="626"/>
      <c r="MB113" s="633"/>
      <c r="MC113" s="790"/>
      <c r="MD113" s="790"/>
      <c r="ME113" s="790"/>
      <c r="MF113" s="790"/>
      <c r="MG113" s="790"/>
      <c r="MH113" s="790"/>
      <c r="MI113" s="633"/>
      <c r="MJ113" s="626"/>
      <c r="MK113" s="626"/>
      <c r="ML113" s="626"/>
      <c r="MM113" s="626"/>
      <c r="MN113" s="626"/>
      <c r="MO113" s="626"/>
      <c r="MP113" s="633"/>
      <c r="MQ113" s="626"/>
      <c r="MR113" s="626"/>
      <c r="MS113" s="626"/>
      <c r="MT113" s="626"/>
    </row>
    <row r="114" spans="1:358" ht="22.8" hidden="1" customHeight="1" outlineLevel="1" thickTop="1" thickBot="1">
      <c r="A114" s="629">
        <v>2</v>
      </c>
      <c r="B114" s="629">
        <v>17</v>
      </c>
      <c r="C114" s="629">
        <v>26</v>
      </c>
      <c r="D114" s="630" t="s">
        <v>761</v>
      </c>
      <c r="E114" s="630" t="s">
        <v>649</v>
      </c>
      <c r="F114" s="631" t="s">
        <v>762</v>
      </c>
      <c r="G114" s="632">
        <f t="shared" si="9"/>
        <v>75</v>
      </c>
      <c r="H114" s="625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  <c r="Z114" s="626"/>
      <c r="AA114" s="626"/>
      <c r="AB114" s="626"/>
      <c r="AC114" s="626"/>
      <c r="AD114" s="626"/>
      <c r="AE114" s="626"/>
      <c r="AF114" s="626"/>
      <c r="AG114" s="626"/>
      <c r="AH114" s="626"/>
      <c r="AI114" s="626"/>
      <c r="AJ114" s="626"/>
      <c r="AK114" s="626"/>
      <c r="AL114" s="626"/>
      <c r="AM114" s="626"/>
      <c r="AN114" s="626"/>
      <c r="AO114" s="626"/>
      <c r="AP114" s="626"/>
      <c r="AQ114" s="626"/>
      <c r="AR114" s="626"/>
      <c r="AS114" s="626"/>
      <c r="AT114" s="626"/>
      <c r="AU114" s="626"/>
      <c r="AV114" s="626"/>
      <c r="AW114" s="626"/>
      <c r="AX114" s="626"/>
      <c r="AY114" s="626"/>
      <c r="AZ114" s="626"/>
      <c r="BA114" s="626"/>
      <c r="BB114" s="626"/>
      <c r="BC114" s="626"/>
      <c r="BD114" s="626"/>
      <c r="BE114" s="626"/>
      <c r="BF114" s="626"/>
      <c r="BG114" s="626"/>
      <c r="BH114" s="626"/>
      <c r="BI114" s="626"/>
      <c r="BJ114" s="626"/>
      <c r="BK114" s="626"/>
      <c r="BL114" s="626"/>
      <c r="BM114" s="626"/>
      <c r="BN114" s="626"/>
      <c r="BO114" s="626"/>
      <c r="BP114" s="626"/>
      <c r="BQ114" s="626"/>
      <c r="BR114" s="626"/>
      <c r="BS114" s="626"/>
      <c r="BT114" s="626"/>
      <c r="BU114" s="626"/>
      <c r="BV114" s="626"/>
      <c r="BW114" s="626"/>
      <c r="BX114" s="626"/>
      <c r="BY114" s="626"/>
      <c r="BZ114" s="626"/>
      <c r="CA114" s="626"/>
      <c r="CB114" s="626"/>
      <c r="CC114" s="626"/>
      <c r="CD114" s="626"/>
      <c r="CE114" s="626"/>
      <c r="CF114" s="626"/>
      <c r="CG114" s="626"/>
      <c r="CH114" s="626"/>
      <c r="CI114" s="626"/>
      <c r="CJ114" s="626"/>
      <c r="CK114" s="626"/>
      <c r="CL114" s="626"/>
      <c r="CM114" s="626"/>
      <c r="CN114" s="626"/>
      <c r="CO114" s="626"/>
      <c r="CP114" s="626"/>
      <c r="CQ114" s="626"/>
      <c r="CR114" s="626"/>
      <c r="CS114" s="626"/>
      <c r="CT114" s="626"/>
      <c r="CU114" s="626"/>
      <c r="CV114" s="626"/>
      <c r="CW114" s="626"/>
      <c r="CX114" s="633"/>
      <c r="CY114" s="626"/>
      <c r="CZ114" s="626"/>
      <c r="DA114" s="626"/>
      <c r="DB114" s="626"/>
      <c r="DC114" s="626"/>
      <c r="DD114" s="626"/>
      <c r="DE114" s="633"/>
      <c r="DF114" s="626"/>
      <c r="DG114" s="626"/>
      <c r="DH114" s="626"/>
      <c r="DI114" s="626"/>
      <c r="DJ114" s="626"/>
      <c r="DK114" s="626"/>
      <c r="DL114" s="633"/>
      <c r="DM114" s="626"/>
      <c r="DN114" s="626"/>
      <c r="DO114" s="626"/>
      <c r="DP114" s="626"/>
      <c r="DQ114" s="626"/>
      <c r="DR114" s="626"/>
      <c r="DS114" s="633"/>
      <c r="DT114" s="626"/>
      <c r="DU114" s="626"/>
      <c r="DV114" s="626"/>
      <c r="DW114" s="626"/>
      <c r="DX114" s="626"/>
      <c r="DY114" s="626"/>
      <c r="DZ114" s="633"/>
      <c r="EA114" s="626"/>
      <c r="EB114" s="626"/>
      <c r="EC114" s="626"/>
      <c r="ED114" s="626"/>
      <c r="EE114" s="626"/>
      <c r="EF114" s="626"/>
      <c r="EG114" s="633"/>
      <c r="EH114" s="626"/>
      <c r="EI114" s="626"/>
      <c r="EJ114" s="626"/>
      <c r="EK114" s="626"/>
      <c r="EL114" s="626"/>
      <c r="EM114" s="626"/>
      <c r="EN114" s="633"/>
      <c r="EO114" s="626"/>
      <c r="EP114" s="626"/>
      <c r="EQ114" s="626"/>
      <c r="ER114" s="626"/>
      <c r="ES114" s="626"/>
      <c r="ET114" s="626"/>
      <c r="EU114" s="633"/>
      <c r="EV114" s="626"/>
      <c r="EW114" s="626"/>
      <c r="EX114" s="626"/>
      <c r="EY114" s="626"/>
      <c r="EZ114" s="626"/>
      <c r="FA114" s="626"/>
      <c r="FB114" s="633"/>
      <c r="FC114" s="626"/>
      <c r="FD114" s="626"/>
      <c r="FE114" s="626"/>
      <c r="FF114" s="626"/>
      <c r="FG114" s="626"/>
      <c r="FH114" s="626"/>
      <c r="FI114" s="633"/>
      <c r="FJ114" s="626"/>
      <c r="FK114" s="626"/>
      <c r="FL114" s="626"/>
      <c r="FM114" s="626">
        <v>0</v>
      </c>
      <c r="FN114" s="626">
        <v>9</v>
      </c>
      <c r="FO114" s="626">
        <v>14</v>
      </c>
      <c r="FP114" s="633"/>
      <c r="FQ114" s="626">
        <v>13</v>
      </c>
      <c r="FR114" s="626">
        <v>8</v>
      </c>
      <c r="FS114" s="626">
        <v>5</v>
      </c>
      <c r="FT114" s="626">
        <v>12</v>
      </c>
      <c r="FU114" s="627">
        <v>10</v>
      </c>
      <c r="FV114" s="625">
        <v>4</v>
      </c>
      <c r="FW114" s="633"/>
      <c r="FX114" s="626"/>
      <c r="FY114" s="626"/>
      <c r="FZ114" s="626"/>
      <c r="GA114" s="626"/>
      <c r="GB114" s="626"/>
      <c r="GC114" s="626"/>
      <c r="GD114" s="633"/>
      <c r="GE114" s="626"/>
      <c r="GF114" s="626"/>
      <c r="GG114" s="626"/>
      <c r="GH114" s="626"/>
      <c r="GI114" s="626"/>
      <c r="GJ114" s="626"/>
      <c r="GK114" s="633"/>
      <c r="GL114" s="626"/>
      <c r="GM114" s="626"/>
      <c r="GN114" s="626"/>
      <c r="GO114" s="626"/>
      <c r="GP114" s="626"/>
      <c r="GQ114" s="626"/>
      <c r="GR114" s="633"/>
      <c r="GS114" s="626"/>
      <c r="GT114" s="626"/>
      <c r="GU114" s="626"/>
      <c r="GV114" s="626"/>
      <c r="GW114" s="626"/>
      <c r="GX114" s="626"/>
      <c r="GY114" s="634"/>
      <c r="GZ114" s="625"/>
      <c r="HA114" s="626"/>
      <c r="HB114" s="626"/>
      <c r="HC114" s="626"/>
      <c r="HD114" s="626"/>
      <c r="HE114" s="626"/>
      <c r="HF114" s="633"/>
      <c r="HG114" s="626"/>
      <c r="HH114" s="626"/>
      <c r="HI114" s="626"/>
      <c r="HJ114" s="626"/>
      <c r="HK114" s="626"/>
      <c r="HL114" s="626"/>
      <c r="HM114" s="633"/>
      <c r="HN114" s="626"/>
      <c r="HO114" s="626"/>
      <c r="HP114" s="626"/>
      <c r="HQ114" s="626"/>
      <c r="HR114" s="626"/>
      <c r="HS114" s="626"/>
      <c r="HT114" s="633"/>
      <c r="HU114" s="626"/>
      <c r="HV114" s="626"/>
      <c r="HX114" s="626"/>
      <c r="HY114" s="626"/>
      <c r="HZ114" s="626"/>
      <c r="IA114" s="633"/>
      <c r="IB114" s="626"/>
      <c r="IC114" s="626"/>
      <c r="ID114" s="653"/>
      <c r="IE114" s="654"/>
      <c r="IF114" s="655"/>
      <c r="IG114" s="655"/>
      <c r="IH114" s="633"/>
      <c r="II114" s="626"/>
      <c r="IJ114" s="626"/>
      <c r="IK114" s="626"/>
      <c r="IL114" s="626"/>
      <c r="IM114" s="626"/>
      <c r="IN114" s="626"/>
      <c r="IO114" s="633"/>
      <c r="IP114" s="626"/>
      <c r="IQ114" s="626"/>
      <c r="IR114" s="626"/>
      <c r="IS114" s="626"/>
      <c r="IT114" s="626"/>
      <c r="IU114" s="626"/>
      <c r="IV114" s="633"/>
      <c r="IW114" s="626"/>
      <c r="IX114" s="626"/>
      <c r="IY114" s="626"/>
      <c r="IZ114" s="626"/>
      <c r="JA114" s="626"/>
      <c r="JB114" s="626"/>
      <c r="JC114" s="633"/>
      <c r="JD114" s="626"/>
      <c r="JE114" s="626"/>
      <c r="JF114" s="626"/>
      <c r="JG114" s="626"/>
      <c r="JH114" s="626"/>
      <c r="JI114" s="628"/>
      <c r="JJ114" s="633"/>
      <c r="JK114" s="626"/>
      <c r="JL114" s="626"/>
      <c r="JM114" s="626"/>
      <c r="JN114" s="626"/>
      <c r="JO114" s="626"/>
      <c r="JP114" s="626"/>
      <c r="JQ114" s="633"/>
      <c r="JR114" s="626"/>
      <c r="JS114" s="626"/>
      <c r="JT114" s="626"/>
      <c r="JU114" s="626"/>
      <c r="JV114" s="626"/>
      <c r="JW114" s="626"/>
      <c r="JX114" s="633"/>
      <c r="JY114" s="626"/>
      <c r="JZ114" s="626"/>
      <c r="KA114" s="626"/>
      <c r="KB114" s="626"/>
      <c r="KC114" s="626"/>
      <c r="KD114" s="626"/>
      <c r="KE114" s="633"/>
      <c r="KF114" s="626"/>
      <c r="KG114" s="626"/>
      <c r="KH114" s="626"/>
      <c r="KI114" s="626"/>
      <c r="KJ114" s="626"/>
      <c r="KK114" s="628"/>
      <c r="KL114" s="633"/>
      <c r="KO114" s="626"/>
      <c r="KP114" s="626"/>
      <c r="KQ114" s="626"/>
      <c r="KR114" s="626"/>
      <c r="KS114" s="633"/>
      <c r="KT114" s="626"/>
      <c r="KU114" s="626"/>
      <c r="KV114" s="626"/>
      <c r="KW114" s="626"/>
      <c r="KX114" s="626"/>
      <c r="KY114" s="626"/>
      <c r="KZ114" s="633"/>
      <c r="LA114" s="626"/>
      <c r="LB114" s="626"/>
      <c r="LC114" s="626"/>
      <c r="LD114" s="626"/>
      <c r="LE114" s="626"/>
      <c r="LF114" s="626"/>
      <c r="LG114" s="633"/>
      <c r="LH114" s="626"/>
      <c r="LI114" s="626"/>
      <c r="LJ114" s="626"/>
      <c r="LK114" s="626"/>
      <c r="LL114" s="626"/>
      <c r="LM114" s="627"/>
      <c r="LN114" s="633"/>
      <c r="LO114" s="626"/>
      <c r="LP114" s="626"/>
      <c r="LQ114" s="626"/>
      <c r="LR114" s="626"/>
      <c r="LS114" s="626"/>
      <c r="LT114" s="626"/>
      <c r="LU114" s="633"/>
      <c r="LV114" s="626"/>
      <c r="LW114" s="626"/>
      <c r="LX114" s="626"/>
      <c r="LY114" s="626"/>
      <c r="LZ114" s="626"/>
      <c r="MA114" s="626"/>
      <c r="MB114" s="633"/>
      <c r="MC114" s="790"/>
      <c r="MD114" s="790"/>
      <c r="ME114" s="790"/>
      <c r="MF114" s="790"/>
      <c r="MG114" s="790"/>
      <c r="MH114" s="790"/>
      <c r="MI114" s="633"/>
      <c r="MJ114" s="626"/>
      <c r="MK114" s="626"/>
      <c r="ML114" s="626"/>
      <c r="MM114" s="626"/>
      <c r="MN114" s="626"/>
      <c r="MO114" s="626"/>
      <c r="MP114" s="633"/>
      <c r="MQ114" s="626"/>
      <c r="MR114" s="626"/>
      <c r="MS114" s="626"/>
      <c r="MT114" s="626"/>
    </row>
    <row r="115" spans="1:358" ht="22.8" hidden="1" customHeight="1" outlineLevel="1" thickTop="1" thickBot="1">
      <c r="A115" s="629">
        <v>2</v>
      </c>
      <c r="B115" s="629"/>
      <c r="C115" s="629"/>
      <c r="D115" s="630"/>
      <c r="E115" s="630"/>
      <c r="F115" s="631" t="s">
        <v>648</v>
      </c>
      <c r="G115" s="632">
        <f t="shared" si="9"/>
        <v>6</v>
      </c>
      <c r="H115" s="625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26"/>
      <c r="AB115" s="626"/>
      <c r="AC115" s="626"/>
      <c r="AD115" s="626"/>
      <c r="AE115" s="626"/>
      <c r="AF115" s="626"/>
      <c r="AG115" s="626"/>
      <c r="AH115" s="626"/>
      <c r="AI115" s="626"/>
      <c r="AJ115" s="626"/>
      <c r="AK115" s="626"/>
      <c r="AL115" s="626"/>
      <c r="AM115" s="626"/>
      <c r="AN115" s="626"/>
      <c r="AO115" s="626"/>
      <c r="AP115" s="626"/>
      <c r="AQ115" s="626"/>
      <c r="AR115" s="626"/>
      <c r="AS115" s="626"/>
      <c r="AT115" s="626"/>
      <c r="AU115" s="626"/>
      <c r="AV115" s="626"/>
      <c r="AW115" s="626"/>
      <c r="AX115" s="626"/>
      <c r="AY115" s="626"/>
      <c r="AZ115" s="626"/>
      <c r="BA115" s="626"/>
      <c r="BB115" s="626"/>
      <c r="BC115" s="626"/>
      <c r="BD115" s="626"/>
      <c r="BE115" s="626"/>
      <c r="BF115" s="626"/>
      <c r="BG115" s="626"/>
      <c r="BH115" s="626"/>
      <c r="BI115" s="626"/>
      <c r="BJ115" s="626"/>
      <c r="BK115" s="626"/>
      <c r="BL115" s="626"/>
      <c r="BM115" s="626"/>
      <c r="BN115" s="626"/>
      <c r="BO115" s="626"/>
      <c r="BP115" s="626"/>
      <c r="BQ115" s="626"/>
      <c r="BR115" s="626"/>
      <c r="BS115" s="626"/>
      <c r="BT115" s="626"/>
      <c r="BU115" s="626"/>
      <c r="BV115" s="626"/>
      <c r="BW115" s="626"/>
      <c r="BX115" s="626"/>
      <c r="BY115" s="626"/>
      <c r="BZ115" s="626"/>
      <c r="CA115" s="626"/>
      <c r="CB115" s="626"/>
      <c r="CC115" s="626"/>
      <c r="CD115" s="626"/>
      <c r="CE115" s="626"/>
      <c r="CF115" s="626"/>
      <c r="CG115" s="626"/>
      <c r="CH115" s="626"/>
      <c r="CI115" s="626"/>
      <c r="CJ115" s="626"/>
      <c r="CK115" s="626"/>
      <c r="CL115" s="626"/>
      <c r="CM115" s="626"/>
      <c r="CN115" s="626"/>
      <c r="CO115" s="626"/>
      <c r="CP115" s="626"/>
      <c r="CQ115" s="626"/>
      <c r="CR115" s="626"/>
      <c r="CS115" s="626"/>
      <c r="CT115" s="626"/>
      <c r="CU115" s="626"/>
      <c r="CV115" s="626"/>
      <c r="CW115" s="626"/>
      <c r="CX115" s="633"/>
      <c r="CY115" s="626"/>
      <c r="CZ115" s="626"/>
      <c r="DA115" s="626"/>
      <c r="DB115" s="626"/>
      <c r="DC115" s="626"/>
      <c r="DD115" s="626"/>
      <c r="DE115" s="633"/>
      <c r="DF115" s="626"/>
      <c r="DG115" s="626"/>
      <c r="DH115" s="626"/>
      <c r="DI115" s="626"/>
      <c r="DJ115" s="626"/>
      <c r="DK115" s="626"/>
      <c r="DL115" s="633"/>
      <c r="DM115" s="626"/>
      <c r="DN115" s="626"/>
      <c r="DO115" s="626"/>
      <c r="DP115" s="626"/>
      <c r="DQ115" s="626"/>
      <c r="DR115" s="626"/>
      <c r="DS115" s="633"/>
      <c r="DT115" s="626"/>
      <c r="DU115" s="626"/>
      <c r="DV115" s="626"/>
      <c r="DW115" s="626"/>
      <c r="DX115" s="626"/>
      <c r="DY115" s="626"/>
      <c r="DZ115" s="633"/>
      <c r="EA115" s="626"/>
      <c r="EB115" s="626"/>
      <c r="EC115" s="626"/>
      <c r="ED115" s="626"/>
      <c r="EE115" s="626"/>
      <c r="EF115" s="626"/>
      <c r="EG115" s="633"/>
      <c r="EH115" s="626"/>
      <c r="EI115" s="626"/>
      <c r="EJ115" s="626"/>
      <c r="EK115" s="626"/>
      <c r="EL115" s="626"/>
      <c r="EM115" s="626"/>
      <c r="EN115" s="633"/>
      <c r="EO115" s="626"/>
      <c r="EP115" s="626"/>
      <c r="EQ115" s="626"/>
      <c r="ER115" s="626"/>
      <c r="ES115" s="626"/>
      <c r="ET115" s="626"/>
      <c r="EU115" s="633"/>
      <c r="EV115" s="626"/>
      <c r="EW115" s="626"/>
      <c r="EX115" s="626"/>
      <c r="EY115" s="626"/>
      <c r="EZ115" s="626"/>
      <c r="FA115" s="626"/>
      <c r="FB115" s="633"/>
      <c r="FC115" s="626"/>
      <c r="FD115" s="626"/>
      <c r="FE115" s="648"/>
      <c r="FF115" s="648"/>
      <c r="FG115" s="648"/>
      <c r="FH115" s="626"/>
      <c r="FI115" s="633"/>
      <c r="FJ115" s="648"/>
      <c r="FK115" s="626"/>
      <c r="FL115" s="626"/>
      <c r="FM115" s="626"/>
      <c r="FN115" s="626"/>
      <c r="FO115" s="626"/>
      <c r="FP115" s="633"/>
      <c r="FQ115" s="626"/>
      <c r="FR115" s="626"/>
      <c r="FS115" s="626"/>
      <c r="FT115" s="626"/>
      <c r="FU115" s="627"/>
      <c r="FV115" s="625"/>
      <c r="FW115" s="633"/>
      <c r="FX115" s="626"/>
      <c r="FY115" s="626"/>
      <c r="FZ115" s="626"/>
      <c r="GA115" s="626"/>
      <c r="GB115" s="626"/>
      <c r="GC115" s="626"/>
      <c r="GD115" s="633"/>
      <c r="GE115" s="626"/>
      <c r="GF115" s="626"/>
      <c r="GG115" s="626"/>
      <c r="GH115" s="626"/>
      <c r="GI115" s="626"/>
      <c r="GK115" s="633"/>
      <c r="GL115" s="685">
        <v>6</v>
      </c>
      <c r="GM115" s="682" t="s">
        <v>683</v>
      </c>
      <c r="GN115" s="626"/>
      <c r="GO115" s="626"/>
      <c r="GP115" s="626"/>
      <c r="GQ115" s="626"/>
      <c r="GR115" s="633"/>
      <c r="GS115" s="626"/>
      <c r="GT115" s="626"/>
      <c r="GU115" s="626"/>
      <c r="GV115" s="626"/>
      <c r="GW115" s="626"/>
      <c r="GX115" s="626"/>
      <c r="GY115" s="634"/>
      <c r="GZ115" s="625"/>
      <c r="HA115" s="626"/>
      <c r="HB115" s="626"/>
      <c r="HC115" s="626"/>
      <c r="HD115" s="626"/>
      <c r="HE115" s="626"/>
      <c r="HF115" s="633"/>
      <c r="HG115" s="626"/>
      <c r="HH115" s="626"/>
      <c r="HI115" s="626"/>
      <c r="HJ115" s="626"/>
      <c r="HK115" s="626"/>
      <c r="HL115" s="626"/>
      <c r="HM115" s="633"/>
      <c r="HN115" s="626"/>
      <c r="HO115" s="626"/>
      <c r="HP115" s="626"/>
      <c r="HQ115" s="626"/>
      <c r="HR115" s="626"/>
      <c r="HS115" s="626"/>
      <c r="HT115" s="633"/>
      <c r="HU115" s="626"/>
      <c r="HV115" s="626"/>
      <c r="HX115" s="626"/>
      <c r="HY115" s="626"/>
      <c r="HZ115" s="626"/>
      <c r="IA115" s="633"/>
      <c r="IB115" s="626"/>
      <c r="IC115" s="626"/>
      <c r="ID115" s="653"/>
      <c r="IE115" s="654"/>
      <c r="IF115" s="655"/>
      <c r="IG115" s="655"/>
      <c r="IH115" s="633"/>
      <c r="II115" s="626"/>
      <c r="IJ115" s="626"/>
      <c r="IK115" s="626"/>
      <c r="IL115" s="626"/>
      <c r="IM115" s="626"/>
      <c r="IN115" s="626"/>
      <c r="IO115" s="633"/>
      <c r="IP115" s="626"/>
      <c r="IQ115" s="626"/>
      <c r="IR115" s="626"/>
      <c r="IS115" s="626"/>
      <c r="IT115" s="626"/>
      <c r="IU115" s="626"/>
      <c r="IV115" s="633"/>
      <c r="IW115" s="626"/>
      <c r="IX115" s="626"/>
      <c r="IY115" s="626"/>
      <c r="IZ115" s="626"/>
      <c r="JA115" s="626"/>
      <c r="JB115" s="626"/>
      <c r="JC115" s="633"/>
      <c r="JD115" s="626"/>
      <c r="JE115" s="626"/>
      <c r="JF115" s="626"/>
      <c r="JG115" s="626"/>
      <c r="JH115" s="626"/>
      <c r="JI115" s="628"/>
      <c r="JJ115" s="633"/>
      <c r="JK115" s="626"/>
      <c r="JL115" s="626"/>
      <c r="JM115" s="626"/>
      <c r="JN115" s="626"/>
      <c r="JO115" s="626"/>
      <c r="JP115" s="626"/>
      <c r="JQ115" s="633"/>
      <c r="JR115" s="626"/>
      <c r="JS115" s="626"/>
      <c r="JT115" s="626"/>
      <c r="JU115" s="626"/>
      <c r="JV115" s="626"/>
      <c r="JW115" s="626"/>
      <c r="JX115" s="633"/>
      <c r="JY115" s="626"/>
      <c r="JZ115" s="626"/>
      <c r="KA115" s="626"/>
      <c r="KB115" s="626"/>
      <c r="KC115" s="626"/>
      <c r="KD115" s="626"/>
      <c r="KE115" s="633"/>
      <c r="KF115" s="626"/>
      <c r="KG115" s="626"/>
      <c r="KH115" s="626"/>
      <c r="KI115" s="626"/>
      <c r="KJ115" s="626"/>
      <c r="KK115" s="628"/>
      <c r="KL115" s="633"/>
      <c r="KO115" s="626"/>
      <c r="KP115" s="626"/>
      <c r="KQ115" s="626"/>
      <c r="KR115" s="626"/>
      <c r="KS115" s="633"/>
      <c r="KT115" s="626"/>
      <c r="KU115" s="626"/>
      <c r="KV115" s="626"/>
      <c r="KW115" s="626"/>
      <c r="KX115" s="626"/>
      <c r="KY115" s="626"/>
      <c r="KZ115" s="633"/>
      <c r="LA115" s="626"/>
      <c r="LB115" s="626"/>
      <c r="LC115" s="626"/>
      <c r="LD115" s="626"/>
      <c r="LE115" s="626"/>
      <c r="LF115" s="626"/>
      <c r="LG115" s="633"/>
      <c r="LH115" s="626"/>
      <c r="LI115" s="626"/>
      <c r="LJ115" s="626"/>
      <c r="LK115" s="626"/>
      <c r="LL115" s="626"/>
      <c r="LM115" s="627"/>
      <c r="LN115" s="633"/>
      <c r="LO115" s="626"/>
      <c r="LP115" s="626"/>
      <c r="LQ115" s="626"/>
      <c r="LR115" s="626"/>
      <c r="LS115" s="626"/>
      <c r="LT115" s="626"/>
      <c r="LU115" s="633"/>
      <c r="LV115" s="626"/>
      <c r="LW115" s="626"/>
      <c r="LX115" s="626"/>
      <c r="LY115" s="626"/>
      <c r="LZ115" s="626"/>
      <c r="MA115" s="626"/>
      <c r="MB115" s="633"/>
      <c r="MC115" s="790"/>
      <c r="MD115" s="790"/>
      <c r="ME115" s="790"/>
      <c r="MF115" s="790"/>
      <c r="MG115" s="790"/>
      <c r="MH115" s="790"/>
      <c r="MI115" s="633"/>
      <c r="MJ115" s="626"/>
      <c r="MK115" s="626"/>
      <c r="ML115" s="626"/>
      <c r="MM115" s="626"/>
      <c r="MN115" s="626"/>
      <c r="MO115" s="626"/>
      <c r="MP115" s="633"/>
      <c r="MQ115" s="626"/>
      <c r="MR115" s="626"/>
      <c r="MS115" s="626"/>
      <c r="MT115" s="626"/>
    </row>
    <row r="116" spans="1:358" ht="22.8" hidden="1" customHeight="1" outlineLevel="1" thickTop="1" thickBot="1">
      <c r="A116" s="629">
        <v>2</v>
      </c>
      <c r="B116" s="629">
        <v>52</v>
      </c>
      <c r="C116" s="629">
        <v>27</v>
      </c>
      <c r="D116" s="630" t="s">
        <v>690</v>
      </c>
      <c r="E116" s="630" t="s">
        <v>649</v>
      </c>
      <c r="F116" s="631" t="s">
        <v>763</v>
      </c>
      <c r="G116" s="632">
        <f t="shared" si="9"/>
        <v>90</v>
      </c>
      <c r="H116" s="625"/>
      <c r="I116" s="626"/>
      <c r="J116" s="626"/>
      <c r="K116" s="626"/>
      <c r="L116" s="626"/>
      <c r="M116" s="626"/>
      <c r="N116" s="626"/>
      <c r="O116" s="626"/>
      <c r="P116" s="626"/>
      <c r="Q116" s="626"/>
      <c r="R116" s="626"/>
      <c r="S116" s="626"/>
      <c r="T116" s="626"/>
      <c r="U116" s="626"/>
      <c r="V116" s="626"/>
      <c r="W116" s="626"/>
      <c r="X116" s="626"/>
      <c r="Y116" s="626"/>
      <c r="Z116" s="626"/>
      <c r="AA116" s="626"/>
      <c r="AB116" s="626"/>
      <c r="AC116" s="626"/>
      <c r="AD116" s="626"/>
      <c r="AE116" s="626"/>
      <c r="AF116" s="626"/>
      <c r="AG116" s="626"/>
      <c r="AH116" s="626"/>
      <c r="AI116" s="626"/>
      <c r="AJ116" s="626"/>
      <c r="AK116" s="626"/>
      <c r="AL116" s="626"/>
      <c r="AM116" s="626"/>
      <c r="AN116" s="626"/>
      <c r="AO116" s="626"/>
      <c r="AP116" s="626"/>
      <c r="AQ116" s="626"/>
      <c r="AR116" s="626"/>
      <c r="AS116" s="626"/>
      <c r="AT116" s="626"/>
      <c r="AU116" s="626"/>
      <c r="AV116" s="626"/>
      <c r="AW116" s="626"/>
      <c r="AX116" s="626"/>
      <c r="AY116" s="626"/>
      <c r="AZ116" s="626"/>
      <c r="BA116" s="626"/>
      <c r="BB116" s="626"/>
      <c r="BC116" s="626"/>
      <c r="BD116" s="626"/>
      <c r="BE116" s="626"/>
      <c r="BF116" s="626"/>
      <c r="BG116" s="626"/>
      <c r="BH116" s="626"/>
      <c r="BI116" s="626"/>
      <c r="BJ116" s="626"/>
      <c r="BK116" s="626"/>
      <c r="BL116" s="626"/>
      <c r="BM116" s="626"/>
      <c r="BN116" s="626"/>
      <c r="BO116" s="626"/>
      <c r="BP116" s="626"/>
      <c r="BQ116" s="626"/>
      <c r="BR116" s="626"/>
      <c r="BS116" s="626"/>
      <c r="BT116" s="626"/>
      <c r="BU116" s="626"/>
      <c r="BV116" s="626"/>
      <c r="BW116" s="626"/>
      <c r="BX116" s="626"/>
      <c r="BY116" s="626"/>
      <c r="BZ116" s="626"/>
      <c r="CA116" s="626"/>
      <c r="CB116" s="626"/>
      <c r="CC116" s="626"/>
      <c r="CD116" s="626"/>
      <c r="CE116" s="626"/>
      <c r="CF116" s="626"/>
      <c r="CG116" s="626"/>
      <c r="CH116" s="626"/>
      <c r="CI116" s="626"/>
      <c r="CJ116" s="626"/>
      <c r="CK116" s="626"/>
      <c r="CL116" s="626"/>
      <c r="CM116" s="626"/>
      <c r="CN116" s="626"/>
      <c r="CO116" s="626"/>
      <c r="CP116" s="626"/>
      <c r="CQ116" s="626"/>
      <c r="CR116" s="626"/>
      <c r="CS116" s="626"/>
      <c r="CT116" s="626"/>
      <c r="CU116" s="626"/>
      <c r="CV116" s="626"/>
      <c r="CW116" s="626"/>
      <c r="CX116" s="633"/>
      <c r="CY116" s="626"/>
      <c r="CZ116" s="626"/>
      <c r="DA116" s="626"/>
      <c r="DB116" s="626"/>
      <c r="DC116" s="626"/>
      <c r="DD116" s="626"/>
      <c r="DE116" s="633"/>
      <c r="DF116" s="626"/>
      <c r="DG116" s="626"/>
      <c r="DH116" s="626"/>
      <c r="DI116" s="626"/>
      <c r="DJ116" s="626"/>
      <c r="DK116" s="626"/>
      <c r="DL116" s="633"/>
      <c r="DM116" s="626"/>
      <c r="DN116" s="626"/>
      <c r="DO116" s="626"/>
      <c r="DP116" s="626"/>
      <c r="DQ116" s="626"/>
      <c r="DR116" s="626"/>
      <c r="DS116" s="633"/>
      <c r="DT116" s="626"/>
      <c r="DU116" s="626"/>
      <c r="DV116" s="626"/>
      <c r="DW116" s="626"/>
      <c r="DX116" s="626"/>
      <c r="DY116" s="626"/>
      <c r="DZ116" s="633"/>
      <c r="EA116" s="626"/>
      <c r="EB116" s="626"/>
      <c r="EC116" s="626"/>
      <c r="ED116" s="626"/>
      <c r="EE116" s="626"/>
      <c r="EF116" s="626"/>
      <c r="EG116" s="633"/>
      <c r="EH116" s="626"/>
      <c r="EI116" s="626"/>
      <c r="EJ116" s="626"/>
      <c r="EK116" s="626"/>
      <c r="EL116" s="626"/>
      <c r="EM116" s="626"/>
      <c r="EN116" s="633"/>
      <c r="EO116" s="626"/>
      <c r="EP116" s="626"/>
      <c r="EQ116" s="626"/>
      <c r="ER116" s="626"/>
      <c r="ES116" s="626"/>
      <c r="ET116" s="626"/>
      <c r="EU116" s="633"/>
      <c r="EV116" s="626"/>
      <c r="EW116" s="626"/>
      <c r="EX116" s="626"/>
      <c r="EY116" s="626"/>
      <c r="EZ116" s="626"/>
      <c r="FA116" s="626"/>
      <c r="FB116" s="633"/>
      <c r="FC116" s="626"/>
      <c r="FD116" s="626"/>
      <c r="FE116" s="626"/>
      <c r="FF116" s="626"/>
      <c r="FG116" s="626"/>
      <c r="FH116" s="626"/>
      <c r="FI116" s="633"/>
      <c r="FJ116" s="626"/>
      <c r="FK116" s="626"/>
      <c r="FL116" s="626"/>
      <c r="FM116" s="626"/>
      <c r="FN116" s="626"/>
      <c r="FO116" s="626"/>
      <c r="FP116" s="633"/>
      <c r="FQ116" s="626"/>
      <c r="FR116" s="626"/>
      <c r="FS116" s="626"/>
      <c r="FT116" s="626"/>
      <c r="FU116" s="627"/>
      <c r="FV116" s="625"/>
      <c r="FW116" s="633"/>
      <c r="FX116" s="626">
        <v>10</v>
      </c>
      <c r="FY116" s="626">
        <v>14</v>
      </c>
      <c r="FZ116" s="626">
        <v>11</v>
      </c>
      <c r="GA116" s="626">
        <v>14</v>
      </c>
      <c r="GB116" s="626">
        <v>14</v>
      </c>
      <c r="GC116" s="626"/>
      <c r="GD116" s="633"/>
      <c r="GE116" s="626">
        <v>13</v>
      </c>
      <c r="GF116" s="626"/>
      <c r="GG116" s="626">
        <v>14</v>
      </c>
      <c r="GH116" s="626"/>
      <c r="GI116" s="626"/>
      <c r="GJ116" s="626"/>
      <c r="GK116" s="633"/>
      <c r="GL116" s="626"/>
      <c r="GM116" s="626"/>
      <c r="GN116" s="626"/>
      <c r="GO116" s="626"/>
      <c r="GP116" s="626"/>
      <c r="GQ116" s="626"/>
      <c r="GR116" s="633"/>
      <c r="GS116" s="626"/>
      <c r="GT116" s="626"/>
      <c r="GU116" s="626"/>
      <c r="GV116" s="626"/>
      <c r="GW116" s="626"/>
      <c r="GX116" s="626"/>
      <c r="GY116" s="634"/>
      <c r="GZ116" s="625"/>
      <c r="HA116" s="626"/>
      <c r="HB116" s="626"/>
      <c r="HC116" s="626"/>
      <c r="HD116" s="626"/>
      <c r="HE116" s="626"/>
      <c r="HF116" s="633"/>
      <c r="HG116" s="626"/>
      <c r="HH116" s="626"/>
      <c r="HI116" s="626"/>
      <c r="HJ116" s="626"/>
      <c r="HK116" s="626"/>
      <c r="HL116" s="626"/>
      <c r="HM116" s="633"/>
      <c r="HN116" s="626"/>
      <c r="HO116" s="626"/>
      <c r="HP116" s="626"/>
      <c r="HQ116" s="626"/>
      <c r="HR116" s="626"/>
      <c r="HS116" s="626"/>
      <c r="HT116" s="633"/>
      <c r="HU116" s="626"/>
      <c r="HV116" s="626"/>
      <c r="HX116" s="626"/>
      <c r="HY116" s="626"/>
      <c r="HZ116" s="626"/>
      <c r="IA116" s="633"/>
      <c r="IB116" s="626"/>
      <c r="IC116" s="626"/>
      <c r="ID116" s="653"/>
      <c r="IE116" s="654"/>
      <c r="IF116" s="655"/>
      <c r="IG116" s="655"/>
      <c r="IH116" s="633"/>
      <c r="II116" s="626"/>
      <c r="IJ116" s="626"/>
      <c r="IK116" s="626"/>
      <c r="IL116" s="626"/>
      <c r="IM116" s="626"/>
      <c r="IN116" s="626"/>
      <c r="IO116" s="633"/>
      <c r="IP116" s="626"/>
      <c r="IQ116" s="626"/>
      <c r="IR116" s="626"/>
      <c r="IS116" s="626"/>
      <c r="IT116" s="626"/>
      <c r="IU116" s="626"/>
      <c r="IV116" s="633"/>
      <c r="IW116" s="626"/>
      <c r="IX116" s="626"/>
      <c r="IY116" s="626"/>
      <c r="IZ116" s="626"/>
      <c r="JA116" s="626"/>
      <c r="JB116" s="626"/>
      <c r="JC116" s="633"/>
      <c r="JD116" s="626"/>
      <c r="JE116" s="626"/>
      <c r="JF116" s="626"/>
      <c r="JG116" s="626"/>
      <c r="JH116" s="626"/>
      <c r="JI116" s="628"/>
      <c r="JJ116" s="633"/>
      <c r="JK116" s="626"/>
      <c r="JL116" s="626"/>
      <c r="JM116" s="626"/>
      <c r="JN116" s="626"/>
      <c r="JO116" s="626"/>
      <c r="JP116" s="626"/>
      <c r="JQ116" s="633"/>
      <c r="JR116" s="626"/>
      <c r="JS116" s="626"/>
      <c r="JT116" s="626"/>
      <c r="JU116" s="626"/>
      <c r="JV116" s="626"/>
      <c r="JW116" s="626"/>
      <c r="JX116" s="633"/>
      <c r="JY116" s="626"/>
      <c r="JZ116" s="626"/>
      <c r="KA116" s="626"/>
      <c r="KB116" s="626"/>
      <c r="KC116" s="626"/>
      <c r="KD116" s="626"/>
      <c r="KE116" s="633"/>
      <c r="KF116" s="626"/>
      <c r="KG116" s="626"/>
      <c r="KH116" s="626"/>
      <c r="KI116" s="626"/>
      <c r="KJ116" s="626"/>
      <c r="KK116" s="628"/>
      <c r="KL116" s="633"/>
      <c r="KO116" s="626"/>
      <c r="KP116" s="626"/>
      <c r="KQ116" s="626"/>
      <c r="KR116" s="626"/>
      <c r="KS116" s="633"/>
      <c r="KT116" s="626"/>
      <c r="KU116" s="626"/>
      <c r="KV116" s="626"/>
      <c r="KW116" s="626"/>
      <c r="KX116" s="626"/>
      <c r="KY116" s="626"/>
      <c r="KZ116" s="633"/>
      <c r="LA116" s="626"/>
      <c r="LB116" s="626"/>
      <c r="LC116" s="626"/>
      <c r="LD116" s="626"/>
      <c r="LE116" s="626"/>
      <c r="LF116" s="626"/>
      <c r="LG116" s="633"/>
      <c r="LH116" s="626"/>
      <c r="LI116" s="626"/>
      <c r="LJ116" s="626"/>
      <c r="LK116" s="626"/>
      <c r="LL116" s="626"/>
      <c r="LM116" s="627"/>
      <c r="LN116" s="633"/>
      <c r="LO116" s="626"/>
      <c r="LP116" s="626"/>
      <c r="LQ116" s="626"/>
      <c r="LR116" s="626"/>
      <c r="LS116" s="626"/>
      <c r="LT116" s="626"/>
      <c r="LU116" s="633"/>
      <c r="LV116" s="626"/>
      <c r="LW116" s="626"/>
      <c r="LX116" s="626"/>
      <c r="LY116" s="626"/>
      <c r="LZ116" s="626"/>
      <c r="MA116" s="626"/>
      <c r="MB116" s="633"/>
      <c r="MC116" s="790"/>
      <c r="MD116" s="790"/>
      <c r="ME116" s="790"/>
      <c r="MF116" s="790"/>
      <c r="MG116" s="790"/>
      <c r="MH116" s="790"/>
      <c r="MI116" s="633"/>
      <c r="MJ116" s="626"/>
      <c r="MK116" s="626"/>
      <c r="ML116" s="626"/>
      <c r="MM116" s="626"/>
      <c r="MN116" s="626"/>
      <c r="MO116" s="626"/>
      <c r="MP116" s="633"/>
      <c r="MQ116" s="626"/>
      <c r="MR116" s="626"/>
      <c r="MS116" s="626"/>
      <c r="MT116" s="626"/>
    </row>
    <row r="117" spans="1:358" ht="22.8" hidden="1" customHeight="1" outlineLevel="1" thickTop="1" thickBot="1">
      <c r="A117" s="629">
        <v>2</v>
      </c>
      <c r="B117" s="629"/>
      <c r="C117" s="629"/>
      <c r="D117" s="630"/>
      <c r="E117" s="630"/>
      <c r="F117" s="631" t="s">
        <v>648</v>
      </c>
      <c r="G117" s="632">
        <f t="shared" si="9"/>
        <v>8</v>
      </c>
      <c r="H117" s="625"/>
      <c r="I117" s="626"/>
      <c r="J117" s="626"/>
      <c r="K117" s="626"/>
      <c r="L117" s="626"/>
      <c r="M117" s="626"/>
      <c r="N117" s="626"/>
      <c r="O117" s="626"/>
      <c r="P117" s="626"/>
      <c r="Q117" s="626"/>
      <c r="R117" s="626"/>
      <c r="S117" s="626"/>
      <c r="T117" s="626"/>
      <c r="U117" s="626"/>
      <c r="V117" s="626"/>
      <c r="W117" s="626"/>
      <c r="X117" s="626"/>
      <c r="Y117" s="626"/>
      <c r="Z117" s="626"/>
      <c r="AA117" s="626"/>
      <c r="AB117" s="626"/>
      <c r="AC117" s="626"/>
      <c r="AD117" s="626"/>
      <c r="AE117" s="626"/>
      <c r="AF117" s="626"/>
      <c r="AG117" s="626"/>
      <c r="AH117" s="626"/>
      <c r="AI117" s="626"/>
      <c r="AJ117" s="626"/>
      <c r="AK117" s="626"/>
      <c r="AL117" s="626"/>
      <c r="AM117" s="626"/>
      <c r="AN117" s="626"/>
      <c r="AO117" s="626"/>
      <c r="AP117" s="626"/>
      <c r="AQ117" s="626"/>
      <c r="AR117" s="626"/>
      <c r="AS117" s="626"/>
      <c r="AT117" s="626"/>
      <c r="AU117" s="626"/>
      <c r="AV117" s="626"/>
      <c r="AW117" s="626"/>
      <c r="AX117" s="626"/>
      <c r="AY117" s="626"/>
      <c r="AZ117" s="626"/>
      <c r="BA117" s="626"/>
      <c r="BB117" s="626"/>
      <c r="BC117" s="626"/>
      <c r="BD117" s="626"/>
      <c r="BE117" s="626"/>
      <c r="BF117" s="626"/>
      <c r="BG117" s="626"/>
      <c r="BH117" s="626"/>
      <c r="BI117" s="626"/>
      <c r="BJ117" s="626"/>
      <c r="BK117" s="626"/>
      <c r="BL117" s="626"/>
      <c r="BM117" s="626"/>
      <c r="BN117" s="626"/>
      <c r="BO117" s="626"/>
      <c r="BP117" s="626"/>
      <c r="BQ117" s="626"/>
      <c r="BR117" s="626"/>
      <c r="BS117" s="626"/>
      <c r="BT117" s="626"/>
      <c r="BU117" s="626"/>
      <c r="BV117" s="626"/>
      <c r="BW117" s="626"/>
      <c r="BX117" s="626"/>
      <c r="BY117" s="626"/>
      <c r="BZ117" s="626"/>
      <c r="CA117" s="626"/>
      <c r="CB117" s="626"/>
      <c r="CC117" s="626"/>
      <c r="CD117" s="626"/>
      <c r="CE117" s="626"/>
      <c r="CF117" s="626"/>
      <c r="CG117" s="626"/>
      <c r="CH117" s="626"/>
      <c r="CI117" s="626"/>
      <c r="CJ117" s="626"/>
      <c r="CK117" s="626"/>
      <c r="CL117" s="626"/>
      <c r="CM117" s="626"/>
      <c r="CN117" s="626"/>
      <c r="CO117" s="626"/>
      <c r="CP117" s="626"/>
      <c r="CQ117" s="626"/>
      <c r="CR117" s="626"/>
      <c r="CS117" s="626"/>
      <c r="CT117" s="626"/>
      <c r="CU117" s="626"/>
      <c r="CV117" s="626"/>
      <c r="CW117" s="626"/>
      <c r="CX117" s="633"/>
      <c r="CY117" s="626"/>
      <c r="CZ117" s="626"/>
      <c r="DA117" s="626"/>
      <c r="DB117" s="626"/>
      <c r="DC117" s="626"/>
      <c r="DD117" s="626"/>
      <c r="DE117" s="633"/>
      <c r="DF117" s="626"/>
      <c r="DG117" s="626"/>
      <c r="DH117" s="626"/>
      <c r="DI117" s="626"/>
      <c r="DJ117" s="626"/>
      <c r="DK117" s="626"/>
      <c r="DL117" s="633"/>
      <c r="DM117" s="626"/>
      <c r="DN117" s="626"/>
      <c r="DO117" s="626"/>
      <c r="DP117" s="626"/>
      <c r="DQ117" s="626"/>
      <c r="DR117" s="626"/>
      <c r="DS117" s="633"/>
      <c r="DT117" s="626"/>
      <c r="DU117" s="626"/>
      <c r="DV117" s="626"/>
      <c r="DW117" s="626"/>
      <c r="DX117" s="626"/>
      <c r="DY117" s="626"/>
      <c r="DZ117" s="633"/>
      <c r="EA117" s="626"/>
      <c r="EB117" s="626"/>
      <c r="EC117" s="626"/>
      <c r="ED117" s="626"/>
      <c r="EE117" s="626"/>
      <c r="EF117" s="626"/>
      <c r="EG117" s="633"/>
      <c r="EH117" s="626"/>
      <c r="EI117" s="626"/>
      <c r="EJ117" s="626"/>
      <c r="EK117" s="626"/>
      <c r="EL117" s="626"/>
      <c r="EM117" s="626"/>
      <c r="EN117" s="633"/>
      <c r="EO117" s="626"/>
      <c r="EP117" s="626"/>
      <c r="EQ117" s="626"/>
      <c r="ER117" s="626"/>
      <c r="ES117" s="626"/>
      <c r="ET117" s="626"/>
      <c r="EU117" s="633"/>
      <c r="EV117" s="626"/>
      <c r="EW117" s="626"/>
      <c r="EX117" s="626"/>
      <c r="EY117" s="626"/>
      <c r="EZ117" s="626"/>
      <c r="FA117" s="626"/>
      <c r="FB117" s="633"/>
      <c r="FC117" s="626"/>
      <c r="FD117" s="626"/>
      <c r="FE117" s="626"/>
      <c r="FF117" s="626"/>
      <c r="FG117" s="626"/>
      <c r="FH117" s="626"/>
      <c r="FI117" s="633"/>
      <c r="FJ117" s="626"/>
      <c r="FK117" s="626"/>
      <c r="FL117" s="626"/>
      <c r="FM117" s="626"/>
      <c r="FN117" s="626"/>
      <c r="FO117" s="626"/>
      <c r="FP117" s="633"/>
      <c r="FQ117" s="626"/>
      <c r="FR117" s="626"/>
      <c r="FS117" s="626"/>
      <c r="FT117" s="626"/>
      <c r="FU117" s="627"/>
      <c r="FV117" s="625"/>
      <c r="FW117" s="633"/>
      <c r="FX117" s="626"/>
      <c r="FY117" s="626"/>
      <c r="FZ117" s="626"/>
      <c r="GA117" s="626"/>
      <c r="GB117" s="626"/>
      <c r="GC117" s="626"/>
      <c r="GD117" s="633"/>
      <c r="GE117" s="626"/>
      <c r="GF117" s="626"/>
      <c r="GG117" s="626"/>
      <c r="GH117" s="626"/>
      <c r="GI117" s="626"/>
      <c r="GJ117" s="626"/>
      <c r="GK117" s="633"/>
      <c r="GL117" s="626"/>
      <c r="GM117" s="626"/>
      <c r="GN117" s="626"/>
      <c r="GO117" s="626"/>
      <c r="GP117" s="626"/>
      <c r="GQ117" s="626"/>
      <c r="GR117" s="633"/>
      <c r="GS117" s="626"/>
      <c r="GT117" s="626"/>
      <c r="GU117" s="626"/>
      <c r="GW117" s="626"/>
      <c r="GX117" s="626"/>
      <c r="GY117" s="634"/>
      <c r="GZ117" s="685">
        <v>8</v>
      </c>
      <c r="HA117" s="712" t="s">
        <v>726</v>
      </c>
      <c r="HC117" s="626"/>
      <c r="HD117" s="626"/>
      <c r="HE117" s="626"/>
      <c r="HF117" s="633"/>
      <c r="HG117" s="626"/>
      <c r="HH117" s="626"/>
      <c r="HI117" s="626"/>
      <c r="HJ117" s="626"/>
      <c r="HK117" s="626"/>
      <c r="HL117" s="626"/>
      <c r="HM117" s="633"/>
      <c r="HN117" s="626"/>
      <c r="HO117" s="626"/>
      <c r="HP117" s="626"/>
      <c r="HQ117" s="626"/>
      <c r="HR117" s="626"/>
      <c r="HS117" s="626"/>
      <c r="HT117" s="633"/>
      <c r="HU117" s="626"/>
      <c r="HV117" s="626"/>
      <c r="HX117" s="626"/>
      <c r="HY117" s="626"/>
      <c r="HZ117" s="626"/>
      <c r="IA117" s="633"/>
      <c r="IB117" s="626"/>
      <c r="IC117" s="626"/>
      <c r="ID117" s="653"/>
      <c r="IE117" s="654"/>
      <c r="IF117" s="655"/>
      <c r="IG117" s="655"/>
      <c r="IH117" s="633"/>
      <c r="II117" s="626"/>
      <c r="IJ117" s="626"/>
      <c r="IK117" s="626"/>
      <c r="IL117" s="626"/>
      <c r="IM117" s="626"/>
      <c r="IN117" s="626"/>
      <c r="IO117" s="633"/>
      <c r="IP117" s="626"/>
      <c r="IQ117" s="626"/>
      <c r="IR117" s="626"/>
      <c r="IS117" s="626"/>
      <c r="IT117" s="626"/>
      <c r="IU117" s="626"/>
      <c r="IV117" s="633"/>
      <c r="IW117" s="626"/>
      <c r="IX117" s="626"/>
      <c r="IY117" s="626"/>
      <c r="IZ117" s="626"/>
      <c r="JA117" s="626"/>
      <c r="JB117" s="626"/>
      <c r="JC117" s="633"/>
      <c r="JD117" s="626"/>
      <c r="JE117" s="626"/>
      <c r="JF117" s="626"/>
      <c r="JG117" s="626"/>
      <c r="JH117" s="626"/>
      <c r="JI117" s="628"/>
      <c r="JJ117" s="633"/>
      <c r="JK117" s="626"/>
      <c r="JL117" s="626"/>
      <c r="JM117" s="626"/>
      <c r="JN117" s="626"/>
      <c r="JO117" s="626"/>
      <c r="JP117" s="626"/>
      <c r="JQ117" s="633"/>
      <c r="JR117" s="626"/>
      <c r="JS117" s="626"/>
      <c r="JT117" s="626"/>
      <c r="JU117" s="626"/>
      <c r="JV117" s="626"/>
      <c r="JW117" s="626"/>
      <c r="JX117" s="633"/>
      <c r="JY117" s="626"/>
      <c r="JZ117" s="626"/>
      <c r="KA117" s="626"/>
      <c r="KB117" s="626"/>
      <c r="KC117" s="626"/>
      <c r="KD117" s="626"/>
      <c r="KE117" s="633"/>
      <c r="KF117" s="626"/>
      <c r="KG117" s="626"/>
      <c r="KH117" s="626"/>
      <c r="KI117" s="626"/>
      <c r="KJ117" s="626"/>
      <c r="KK117" s="628"/>
      <c r="KL117" s="633"/>
      <c r="KO117" s="626"/>
      <c r="KP117" s="626"/>
      <c r="KQ117" s="626"/>
      <c r="KR117" s="626"/>
      <c r="KS117" s="633"/>
      <c r="KT117" s="626"/>
      <c r="KU117" s="626"/>
      <c r="KV117" s="626"/>
      <c r="KW117" s="626"/>
      <c r="KX117" s="626"/>
      <c r="KY117" s="626"/>
      <c r="KZ117" s="633"/>
      <c r="LA117" s="626"/>
      <c r="LB117" s="626"/>
      <c r="LC117" s="626"/>
      <c r="LD117" s="626"/>
      <c r="LE117" s="626"/>
      <c r="LF117" s="626"/>
      <c r="LG117" s="633"/>
      <c r="LH117" s="626"/>
      <c r="LI117" s="626"/>
      <c r="LJ117" s="626"/>
      <c r="LK117" s="626"/>
      <c r="LL117" s="626"/>
      <c r="LM117" s="627"/>
      <c r="LN117" s="633"/>
      <c r="LO117" s="626"/>
      <c r="LP117" s="626"/>
      <c r="LQ117" s="626"/>
      <c r="LR117" s="626"/>
      <c r="LS117" s="626"/>
      <c r="LT117" s="626"/>
      <c r="LU117" s="633"/>
      <c r="LV117" s="626"/>
      <c r="LW117" s="626"/>
      <c r="LX117" s="626"/>
      <c r="LY117" s="626"/>
      <c r="LZ117" s="626"/>
      <c r="MA117" s="626"/>
      <c r="MB117" s="633"/>
      <c r="MC117" s="790"/>
      <c r="MD117" s="790"/>
      <c r="ME117" s="790"/>
      <c r="MF117" s="790"/>
      <c r="MG117" s="790"/>
      <c r="MH117" s="790"/>
      <c r="MI117" s="633"/>
      <c r="MJ117" s="626"/>
      <c r="MK117" s="626"/>
      <c r="ML117" s="626"/>
      <c r="MM117" s="626"/>
      <c r="MN117" s="626"/>
      <c r="MO117" s="626"/>
      <c r="MP117" s="633"/>
      <c r="MQ117" s="626"/>
      <c r="MR117" s="626"/>
      <c r="MS117" s="626"/>
      <c r="MT117" s="626"/>
    </row>
    <row r="118" spans="1:358" ht="22.8" hidden="1" customHeight="1" outlineLevel="1" thickTop="1" thickBot="1">
      <c r="A118" s="629">
        <v>2</v>
      </c>
      <c r="B118" s="629">
        <v>53</v>
      </c>
      <c r="C118" s="629">
        <v>27</v>
      </c>
      <c r="D118" s="630" t="s">
        <v>764</v>
      </c>
      <c r="E118" s="630" t="s">
        <v>649</v>
      </c>
      <c r="F118" s="631" t="s">
        <v>765</v>
      </c>
      <c r="G118" s="632">
        <f t="shared" si="9"/>
        <v>90</v>
      </c>
      <c r="H118" s="625"/>
      <c r="I118" s="626"/>
      <c r="J118" s="626"/>
      <c r="K118" s="626"/>
      <c r="L118" s="626"/>
      <c r="M118" s="626"/>
      <c r="N118" s="626"/>
      <c r="O118" s="626"/>
      <c r="P118" s="626"/>
      <c r="Q118" s="626"/>
      <c r="R118" s="626"/>
      <c r="S118" s="626"/>
      <c r="T118" s="626"/>
      <c r="U118" s="626"/>
      <c r="V118" s="626"/>
      <c r="W118" s="626"/>
      <c r="X118" s="626"/>
      <c r="Y118" s="626"/>
      <c r="Z118" s="626"/>
      <c r="AA118" s="626"/>
      <c r="AB118" s="626"/>
      <c r="AC118" s="626"/>
      <c r="AD118" s="626"/>
      <c r="AE118" s="626"/>
      <c r="AF118" s="626"/>
      <c r="AG118" s="626"/>
      <c r="AH118" s="626"/>
      <c r="AI118" s="626"/>
      <c r="AJ118" s="626"/>
      <c r="AK118" s="626"/>
      <c r="AL118" s="626"/>
      <c r="AM118" s="626"/>
      <c r="AN118" s="626"/>
      <c r="AO118" s="626"/>
      <c r="AP118" s="626"/>
      <c r="AQ118" s="626"/>
      <c r="AR118" s="626"/>
      <c r="AS118" s="626"/>
      <c r="AT118" s="626"/>
      <c r="AU118" s="626"/>
      <c r="AV118" s="626"/>
      <c r="AW118" s="626"/>
      <c r="AX118" s="626"/>
      <c r="AY118" s="626"/>
      <c r="AZ118" s="626"/>
      <c r="BA118" s="626"/>
      <c r="BB118" s="626"/>
      <c r="BC118" s="626"/>
      <c r="BD118" s="626"/>
      <c r="BE118" s="626"/>
      <c r="BF118" s="626"/>
      <c r="BG118" s="626"/>
      <c r="BH118" s="626"/>
      <c r="BI118" s="626"/>
      <c r="BJ118" s="626"/>
      <c r="BK118" s="626"/>
      <c r="BL118" s="626"/>
      <c r="BM118" s="626"/>
      <c r="BN118" s="626"/>
      <c r="BO118" s="626"/>
      <c r="BP118" s="626"/>
      <c r="BQ118" s="626"/>
      <c r="BR118" s="626"/>
      <c r="BS118" s="626"/>
      <c r="BT118" s="626"/>
      <c r="BU118" s="626"/>
      <c r="BV118" s="626"/>
      <c r="BW118" s="626"/>
      <c r="BX118" s="626"/>
      <c r="BY118" s="626"/>
      <c r="BZ118" s="626"/>
      <c r="CA118" s="626"/>
      <c r="CB118" s="626"/>
      <c r="CC118" s="626"/>
      <c r="CD118" s="626"/>
      <c r="CE118" s="626"/>
      <c r="CF118" s="626"/>
      <c r="CG118" s="626"/>
      <c r="CH118" s="626"/>
      <c r="CI118" s="626"/>
      <c r="CJ118" s="626"/>
      <c r="CK118" s="626"/>
      <c r="CL118" s="626"/>
      <c r="CM118" s="626"/>
      <c r="CN118" s="626"/>
      <c r="CO118" s="626"/>
      <c r="CP118" s="626"/>
      <c r="CQ118" s="626"/>
      <c r="CR118" s="626"/>
      <c r="CS118" s="626"/>
      <c r="CT118" s="626"/>
      <c r="CU118" s="626"/>
      <c r="CV118" s="626"/>
      <c r="CW118" s="626"/>
      <c r="CX118" s="633"/>
      <c r="CY118" s="626"/>
      <c r="CZ118" s="626"/>
      <c r="DA118" s="626"/>
      <c r="DB118" s="626"/>
      <c r="DC118" s="626"/>
      <c r="DD118" s="626"/>
      <c r="DE118" s="633"/>
      <c r="DF118" s="626"/>
      <c r="DG118" s="626"/>
      <c r="DH118" s="626"/>
      <c r="DI118" s="626"/>
      <c r="DJ118" s="626"/>
      <c r="DK118" s="626"/>
      <c r="DL118" s="633"/>
      <c r="DM118" s="626"/>
      <c r="DN118" s="626"/>
      <c r="DO118" s="626"/>
      <c r="DP118" s="626"/>
      <c r="DQ118" s="626"/>
      <c r="DR118" s="626"/>
      <c r="DS118" s="633"/>
      <c r="DT118" s="626"/>
      <c r="DU118" s="626"/>
      <c r="DV118" s="626"/>
      <c r="DW118" s="626"/>
      <c r="DX118" s="626"/>
      <c r="DY118" s="626"/>
      <c r="DZ118" s="633"/>
      <c r="EA118" s="626"/>
      <c r="EB118" s="626"/>
      <c r="EC118" s="626"/>
      <c r="ED118" s="626"/>
      <c r="EE118" s="626"/>
      <c r="EF118" s="626"/>
      <c r="EG118" s="633"/>
      <c r="EH118" s="626"/>
      <c r="EI118" s="626"/>
      <c r="EJ118" s="626"/>
      <c r="EK118" s="626"/>
      <c r="EL118" s="626"/>
      <c r="EM118" s="626"/>
      <c r="EN118" s="633"/>
      <c r="EO118" s="626"/>
      <c r="EP118" s="626"/>
      <c r="EQ118" s="626"/>
      <c r="ER118" s="626"/>
      <c r="ES118" s="626"/>
      <c r="ET118" s="626"/>
      <c r="EU118" s="633"/>
      <c r="EV118" s="626"/>
      <c r="EW118" s="626"/>
      <c r="EX118" s="626"/>
      <c r="EY118" s="626"/>
      <c r="EZ118" s="626"/>
      <c r="FA118" s="626"/>
      <c r="FB118" s="633"/>
      <c r="FC118" s="626"/>
      <c r="FD118" s="626"/>
      <c r="FE118" s="626"/>
      <c r="FF118" s="626"/>
      <c r="FG118" s="626"/>
      <c r="FH118" s="626"/>
      <c r="FI118" s="633"/>
      <c r="FJ118" s="626"/>
      <c r="FK118" s="626"/>
      <c r="FL118" s="626"/>
      <c r="FM118" s="626"/>
      <c r="FN118" s="626"/>
      <c r="FO118" s="626"/>
      <c r="FP118" s="633"/>
      <c r="FQ118" s="626"/>
      <c r="FR118" s="626"/>
      <c r="FS118" s="626"/>
      <c r="FT118" s="626"/>
      <c r="FU118" s="627"/>
      <c r="FV118" s="625"/>
      <c r="FW118" s="633"/>
      <c r="FX118" s="626"/>
      <c r="FY118" s="626"/>
      <c r="FZ118" s="626"/>
      <c r="GA118" s="626"/>
      <c r="GB118" s="626"/>
      <c r="GC118" s="626"/>
      <c r="GD118" s="633"/>
      <c r="GE118" s="626"/>
      <c r="GF118" s="626"/>
      <c r="GH118" s="626">
        <v>11</v>
      </c>
      <c r="GI118" s="626">
        <v>10</v>
      </c>
      <c r="GJ118" s="626">
        <v>13</v>
      </c>
      <c r="GK118" s="633"/>
      <c r="GL118" s="626">
        <v>14</v>
      </c>
      <c r="GM118" s="626">
        <v>11</v>
      </c>
      <c r="GN118" s="626">
        <v>6</v>
      </c>
      <c r="GO118" s="626">
        <v>14</v>
      </c>
      <c r="GP118" s="626">
        <v>11</v>
      </c>
      <c r="GQ118" s="626"/>
      <c r="GR118" s="633"/>
      <c r="GS118" s="626"/>
      <c r="GT118" s="626"/>
      <c r="GU118" s="626"/>
      <c r="GV118" s="626"/>
      <c r="GW118" s="743" t="s">
        <v>699</v>
      </c>
      <c r="GX118" s="626"/>
      <c r="GY118" s="634"/>
      <c r="GZ118" s="625"/>
      <c r="HA118" s="626"/>
      <c r="HB118" s="626"/>
      <c r="HC118" s="626"/>
      <c r="HD118" s="626"/>
      <c r="HE118" s="626"/>
      <c r="HF118" s="633"/>
      <c r="HG118" s="626"/>
      <c r="HH118" s="626"/>
      <c r="HI118" s="626"/>
      <c r="HJ118" s="626"/>
      <c r="HK118" s="626"/>
      <c r="HL118" s="626"/>
      <c r="HM118" s="633"/>
      <c r="HN118" s="626"/>
      <c r="HO118" s="626"/>
      <c r="HP118" s="626"/>
      <c r="HQ118" s="626"/>
      <c r="HR118" s="626"/>
      <c r="HS118" s="626"/>
      <c r="HT118" s="633"/>
      <c r="HU118" s="626"/>
      <c r="HV118" s="626"/>
      <c r="HX118" s="626"/>
      <c r="HY118" s="626"/>
      <c r="HZ118" s="626"/>
      <c r="IA118" s="633"/>
      <c r="IB118" s="626"/>
      <c r="IC118" s="626"/>
      <c r="ID118" s="653"/>
      <c r="IE118" s="654"/>
      <c r="IF118" s="655"/>
      <c r="IG118" s="655"/>
      <c r="IH118" s="633"/>
      <c r="II118" s="626"/>
      <c r="IJ118" s="626"/>
      <c r="IK118" s="626"/>
      <c r="IL118" s="626"/>
      <c r="IM118" s="626"/>
      <c r="IN118" s="626"/>
      <c r="IO118" s="633"/>
      <c r="IP118" s="626"/>
      <c r="IQ118" s="626"/>
      <c r="IR118" s="626"/>
      <c r="IS118" s="626"/>
      <c r="IT118" s="626"/>
      <c r="IU118" s="626"/>
      <c r="IV118" s="633"/>
      <c r="IW118" s="626"/>
      <c r="IX118" s="626"/>
      <c r="IY118" s="626"/>
      <c r="IZ118" s="626"/>
      <c r="JA118" s="626"/>
      <c r="JB118" s="626"/>
      <c r="JC118" s="633"/>
      <c r="JD118" s="626"/>
      <c r="JE118" s="626"/>
      <c r="JF118" s="626"/>
      <c r="JG118" s="626"/>
      <c r="JH118" s="626"/>
      <c r="JI118" s="628"/>
      <c r="JJ118" s="633"/>
      <c r="JK118" s="626"/>
      <c r="JL118" s="626"/>
      <c r="JM118" s="626"/>
      <c r="JN118" s="626"/>
      <c r="JO118" s="626"/>
      <c r="JP118" s="626"/>
      <c r="JQ118" s="633"/>
      <c r="JR118" s="626"/>
      <c r="JS118" s="626"/>
      <c r="JT118" s="626"/>
      <c r="JU118" s="626"/>
      <c r="JV118" s="626"/>
      <c r="JW118" s="626"/>
      <c r="JX118" s="633"/>
      <c r="JY118" s="626"/>
      <c r="JZ118" s="626"/>
      <c r="KA118" s="626"/>
      <c r="KB118" s="626"/>
      <c r="KC118" s="626"/>
      <c r="KD118" s="626"/>
      <c r="KE118" s="633"/>
      <c r="KF118" s="626"/>
      <c r="KG118" s="626"/>
      <c r="KH118" s="626"/>
      <c r="KI118" s="626"/>
      <c r="KJ118" s="626"/>
      <c r="KK118" s="628"/>
      <c r="KL118" s="633"/>
      <c r="KO118" s="626"/>
      <c r="KP118" s="626"/>
      <c r="KQ118" s="626"/>
      <c r="KR118" s="626"/>
      <c r="KS118" s="633"/>
      <c r="KT118" s="626"/>
      <c r="KU118" s="626"/>
      <c r="KV118" s="626"/>
      <c r="KW118" s="626"/>
      <c r="KX118" s="626"/>
      <c r="KY118" s="626"/>
      <c r="KZ118" s="633"/>
      <c r="LA118" s="626"/>
      <c r="LB118" s="626"/>
      <c r="LC118" s="626"/>
      <c r="LD118" s="626"/>
      <c r="LE118" s="626"/>
      <c r="LF118" s="626"/>
      <c r="LG118" s="633"/>
      <c r="LH118" s="626"/>
      <c r="LI118" s="626"/>
      <c r="LJ118" s="626"/>
      <c r="LK118" s="626"/>
      <c r="LL118" s="626"/>
      <c r="LM118" s="627"/>
      <c r="LN118" s="633"/>
      <c r="LO118" s="626"/>
      <c r="LP118" s="626"/>
      <c r="LQ118" s="626"/>
      <c r="LR118" s="626"/>
      <c r="LS118" s="626"/>
      <c r="LT118" s="626"/>
      <c r="LU118" s="633"/>
      <c r="LV118" s="626"/>
      <c r="LW118" s="626"/>
      <c r="LX118" s="626"/>
      <c r="LY118" s="626"/>
      <c r="LZ118" s="626"/>
      <c r="MA118" s="626"/>
      <c r="MB118" s="633"/>
      <c r="MC118" s="790"/>
      <c r="MD118" s="790"/>
      <c r="ME118" s="790"/>
      <c r="MF118" s="790"/>
      <c r="MG118" s="790"/>
      <c r="MH118" s="790"/>
      <c r="MI118" s="633"/>
      <c r="MJ118" s="626"/>
      <c r="MK118" s="626"/>
      <c r="ML118" s="626"/>
      <c r="MM118" s="626"/>
      <c r="MN118" s="626"/>
      <c r="MO118" s="626"/>
      <c r="MP118" s="633"/>
      <c r="MQ118" s="626"/>
      <c r="MR118" s="626"/>
      <c r="MS118" s="626"/>
      <c r="MT118" s="626"/>
    </row>
    <row r="119" spans="1:358" ht="22.8" hidden="1" customHeight="1" outlineLevel="1" thickTop="1" thickBot="1">
      <c r="A119" s="629">
        <v>2</v>
      </c>
      <c r="B119" s="629"/>
      <c r="C119" s="629"/>
      <c r="D119" s="630"/>
      <c r="E119" s="630"/>
      <c r="F119" s="631" t="s">
        <v>648</v>
      </c>
      <c r="G119" s="632">
        <f t="shared" si="9"/>
        <v>7</v>
      </c>
      <c r="H119" s="625"/>
      <c r="I119" s="626"/>
      <c r="J119" s="626"/>
      <c r="K119" s="626"/>
      <c r="L119" s="626"/>
      <c r="M119" s="626"/>
      <c r="N119" s="626"/>
      <c r="O119" s="626"/>
      <c r="P119" s="626"/>
      <c r="Q119" s="626"/>
      <c r="R119" s="626"/>
      <c r="S119" s="626"/>
      <c r="T119" s="626"/>
      <c r="U119" s="626"/>
      <c r="V119" s="626"/>
      <c r="W119" s="626"/>
      <c r="X119" s="626"/>
      <c r="Y119" s="626"/>
      <c r="Z119" s="626"/>
      <c r="AA119" s="626"/>
      <c r="AB119" s="626"/>
      <c r="AC119" s="626"/>
      <c r="AD119" s="626"/>
      <c r="AE119" s="626"/>
      <c r="AF119" s="626"/>
      <c r="AG119" s="626"/>
      <c r="AH119" s="626"/>
      <c r="AI119" s="626"/>
      <c r="AJ119" s="626"/>
      <c r="AK119" s="626"/>
      <c r="AL119" s="626"/>
      <c r="AM119" s="626"/>
      <c r="AN119" s="626"/>
      <c r="AO119" s="626"/>
      <c r="AP119" s="626"/>
      <c r="AQ119" s="626"/>
      <c r="AR119" s="626"/>
      <c r="AS119" s="626"/>
      <c r="AT119" s="626"/>
      <c r="AU119" s="626"/>
      <c r="AV119" s="626"/>
      <c r="AW119" s="626"/>
      <c r="AX119" s="626"/>
      <c r="AY119" s="626"/>
      <c r="AZ119" s="626"/>
      <c r="BA119" s="626"/>
      <c r="BB119" s="626"/>
      <c r="BC119" s="626"/>
      <c r="BD119" s="626"/>
      <c r="BE119" s="626"/>
      <c r="BF119" s="626"/>
      <c r="BG119" s="626"/>
      <c r="BH119" s="626"/>
      <c r="BI119" s="626"/>
      <c r="BJ119" s="626"/>
      <c r="BK119" s="626"/>
      <c r="BL119" s="626"/>
      <c r="BM119" s="626"/>
      <c r="BN119" s="626"/>
      <c r="BO119" s="626"/>
      <c r="BP119" s="626"/>
      <c r="BQ119" s="626"/>
      <c r="BR119" s="626"/>
      <c r="BS119" s="626"/>
      <c r="BT119" s="626"/>
      <c r="BU119" s="626"/>
      <c r="BV119" s="626"/>
      <c r="BW119" s="626"/>
      <c r="BX119" s="626"/>
      <c r="BY119" s="626"/>
      <c r="BZ119" s="626"/>
      <c r="CA119" s="626"/>
      <c r="CB119" s="626"/>
      <c r="CC119" s="626"/>
      <c r="CD119" s="626"/>
      <c r="CE119" s="626"/>
      <c r="CF119" s="626"/>
      <c r="CG119" s="626"/>
      <c r="CH119" s="626"/>
      <c r="CI119" s="626"/>
      <c r="CJ119" s="626"/>
      <c r="CK119" s="626"/>
      <c r="CL119" s="626"/>
      <c r="CM119" s="626"/>
      <c r="CN119" s="626"/>
      <c r="CO119" s="626"/>
      <c r="CP119" s="626"/>
      <c r="CQ119" s="626"/>
      <c r="CR119" s="626"/>
      <c r="CS119" s="626"/>
      <c r="CT119" s="626"/>
      <c r="CU119" s="626"/>
      <c r="CV119" s="626"/>
      <c r="CW119" s="626"/>
      <c r="CX119" s="633"/>
      <c r="CY119" s="626"/>
      <c r="CZ119" s="626"/>
      <c r="DA119" s="626"/>
      <c r="DB119" s="626"/>
      <c r="DC119" s="626"/>
      <c r="DD119" s="626"/>
      <c r="DE119" s="633"/>
      <c r="DF119" s="626"/>
      <c r="DG119" s="626"/>
      <c r="DH119" s="626"/>
      <c r="DI119" s="626"/>
      <c r="DJ119" s="626"/>
      <c r="DK119" s="626"/>
      <c r="DL119" s="633"/>
      <c r="DM119" s="626"/>
      <c r="DN119" s="626"/>
      <c r="DO119" s="626"/>
      <c r="DP119" s="626"/>
      <c r="DQ119" s="626"/>
      <c r="DR119" s="626"/>
      <c r="DS119" s="633"/>
      <c r="DT119" s="626"/>
      <c r="DU119" s="626"/>
      <c r="DV119" s="626"/>
      <c r="DW119" s="626"/>
      <c r="DX119" s="626"/>
      <c r="DY119" s="626"/>
      <c r="DZ119" s="633"/>
      <c r="EA119" s="626"/>
      <c r="EB119" s="626"/>
      <c r="EC119" s="626"/>
      <c r="ED119" s="626"/>
      <c r="EE119" s="626"/>
      <c r="EF119" s="626"/>
      <c r="EG119" s="633"/>
      <c r="EH119" s="626"/>
      <c r="EI119" s="626"/>
      <c r="EJ119" s="626"/>
      <c r="EK119" s="626"/>
      <c r="EL119" s="626"/>
      <c r="EM119" s="626"/>
      <c r="EN119" s="633"/>
      <c r="EO119" s="626"/>
      <c r="EP119" s="626"/>
      <c r="EQ119" s="626"/>
      <c r="ER119" s="626"/>
      <c r="ES119" s="626"/>
      <c r="ET119" s="626"/>
      <c r="EU119" s="633"/>
      <c r="EV119" s="626"/>
      <c r="EW119" s="626"/>
      <c r="EX119" s="626"/>
      <c r="EY119" s="626"/>
      <c r="EZ119" s="626"/>
      <c r="FA119" s="626"/>
      <c r="FB119" s="633"/>
      <c r="FC119" s="626"/>
      <c r="FD119" s="626"/>
      <c r="FE119" s="626"/>
      <c r="FF119" s="626"/>
      <c r="FG119" s="626"/>
      <c r="FH119" s="626"/>
      <c r="FI119" s="633"/>
      <c r="FJ119" s="626"/>
      <c r="FK119" s="626"/>
      <c r="FL119" s="626"/>
      <c r="FM119" s="626"/>
      <c r="FN119" s="626"/>
      <c r="FO119" s="626"/>
      <c r="FP119" s="633"/>
      <c r="FQ119" s="626"/>
      <c r="FR119" s="626"/>
      <c r="FS119" s="626"/>
      <c r="FT119" s="626"/>
      <c r="FU119" s="627"/>
      <c r="FV119" s="625"/>
      <c r="FW119" s="633"/>
      <c r="FX119" s="626"/>
      <c r="FY119" s="626"/>
      <c r="FZ119" s="626"/>
      <c r="GA119" s="626"/>
      <c r="GB119" s="626"/>
      <c r="GC119" s="626"/>
      <c r="GD119" s="633"/>
      <c r="GE119" s="626"/>
      <c r="GF119" s="626"/>
      <c r="GG119" s="626"/>
      <c r="GH119" s="626"/>
      <c r="GI119" s="626"/>
      <c r="GJ119" s="626"/>
      <c r="GK119" s="633"/>
      <c r="GL119" s="626"/>
      <c r="GM119" s="626"/>
      <c r="GN119" s="626"/>
      <c r="GO119" s="626"/>
      <c r="GP119" s="626"/>
      <c r="GQ119" s="626"/>
      <c r="GR119" s="633"/>
      <c r="GS119" s="626"/>
      <c r="GT119" s="626"/>
      <c r="GU119" s="626"/>
      <c r="GV119" s="626"/>
      <c r="GX119" s="626"/>
      <c r="GY119" s="634"/>
      <c r="GZ119" s="625"/>
      <c r="HA119" s="626"/>
      <c r="HB119" s="626"/>
      <c r="HC119" s="626"/>
      <c r="HD119" s="626"/>
      <c r="HE119" s="685">
        <v>7</v>
      </c>
      <c r="HF119" s="744" t="s">
        <v>681</v>
      </c>
      <c r="HG119" s="626"/>
      <c r="HH119" s="626"/>
      <c r="HI119" s="626"/>
      <c r="HJ119" s="626"/>
      <c r="HK119" s="626"/>
      <c r="HL119" s="626"/>
      <c r="HM119" s="633"/>
      <c r="HN119" s="626"/>
      <c r="HO119" s="626"/>
      <c r="HP119" s="626"/>
      <c r="HQ119" s="626"/>
      <c r="HR119" s="626"/>
      <c r="HS119" s="626"/>
      <c r="HT119" s="633"/>
      <c r="HU119" s="626"/>
      <c r="HV119" s="626"/>
      <c r="HX119" s="626"/>
      <c r="HY119" s="626"/>
      <c r="HZ119" s="626"/>
      <c r="IA119" s="633"/>
      <c r="IB119" s="626"/>
      <c r="IC119" s="626"/>
      <c r="ID119" s="653"/>
      <c r="IE119" s="654"/>
      <c r="IF119" s="655"/>
      <c r="IG119" s="655"/>
      <c r="IH119" s="633"/>
      <c r="II119" s="626"/>
      <c r="IJ119" s="626"/>
      <c r="IK119" s="626"/>
      <c r="IL119" s="626"/>
      <c r="IM119" s="626"/>
      <c r="IN119" s="626"/>
      <c r="IO119" s="633"/>
      <c r="IP119" s="626"/>
      <c r="IQ119" s="626"/>
      <c r="IR119" s="626"/>
      <c r="IS119" s="626"/>
      <c r="IT119" s="626"/>
      <c r="IU119" s="626"/>
      <c r="IV119" s="633"/>
      <c r="IW119" s="626"/>
      <c r="IX119" s="626"/>
      <c r="IY119" s="626"/>
      <c r="IZ119" s="626"/>
      <c r="JA119" s="626"/>
      <c r="JB119" s="626"/>
      <c r="JC119" s="633"/>
      <c r="JD119" s="626"/>
      <c r="JE119" s="626"/>
      <c r="JF119" s="626"/>
      <c r="JG119" s="626"/>
      <c r="JH119" s="626"/>
      <c r="JI119" s="628"/>
      <c r="JJ119" s="633"/>
      <c r="JK119" s="626"/>
      <c r="JL119" s="626"/>
      <c r="JM119" s="626"/>
      <c r="JN119" s="626"/>
      <c r="JO119" s="626"/>
      <c r="JP119" s="626"/>
      <c r="JQ119" s="633"/>
      <c r="JR119" s="626"/>
      <c r="JS119" s="626"/>
      <c r="JT119" s="626"/>
      <c r="JU119" s="626"/>
      <c r="JV119" s="626"/>
      <c r="JW119" s="626"/>
      <c r="JX119" s="633"/>
      <c r="JY119" s="626"/>
      <c r="JZ119" s="626"/>
      <c r="KA119" s="626"/>
      <c r="KB119" s="626"/>
      <c r="KC119" s="626"/>
      <c r="KD119" s="626"/>
      <c r="KE119" s="633"/>
      <c r="KF119" s="626"/>
      <c r="KG119" s="626"/>
      <c r="KH119" s="626"/>
      <c r="KI119" s="626"/>
      <c r="KJ119" s="626"/>
      <c r="KK119" s="628"/>
      <c r="KL119" s="633"/>
      <c r="KO119" s="626"/>
      <c r="KP119" s="626"/>
      <c r="KQ119" s="626"/>
      <c r="KR119" s="626"/>
      <c r="KS119" s="633"/>
      <c r="KT119" s="626"/>
      <c r="KU119" s="626"/>
      <c r="KV119" s="626"/>
      <c r="KW119" s="626"/>
      <c r="KX119" s="626"/>
      <c r="KY119" s="626"/>
      <c r="KZ119" s="633"/>
      <c r="LA119" s="626"/>
      <c r="LB119" s="626"/>
      <c r="LC119" s="626"/>
      <c r="LD119" s="626"/>
      <c r="LE119" s="626"/>
      <c r="LF119" s="626"/>
      <c r="LG119" s="633"/>
      <c r="LH119" s="626"/>
      <c r="LI119" s="626"/>
      <c r="LJ119" s="626"/>
      <c r="LK119" s="626"/>
      <c r="LL119" s="626"/>
      <c r="LM119" s="627"/>
      <c r="LN119" s="633"/>
      <c r="LO119" s="626"/>
      <c r="LP119" s="626"/>
      <c r="LQ119" s="626"/>
      <c r="LR119" s="626"/>
      <c r="LS119" s="626"/>
      <c r="LT119" s="626"/>
      <c r="LU119" s="633"/>
      <c r="LV119" s="626"/>
      <c r="LW119" s="626"/>
      <c r="LX119" s="626"/>
      <c r="LY119" s="626"/>
      <c r="LZ119" s="626"/>
      <c r="MA119" s="626"/>
      <c r="MB119" s="633"/>
      <c r="MC119" s="790"/>
      <c r="MD119" s="790"/>
      <c r="ME119" s="790"/>
      <c r="MF119" s="790"/>
      <c r="MG119" s="790"/>
      <c r="MH119" s="790"/>
      <c r="MI119" s="633"/>
      <c r="MJ119" s="626"/>
      <c r="MK119" s="626"/>
      <c r="ML119" s="626"/>
      <c r="MM119" s="626"/>
      <c r="MN119" s="626"/>
      <c r="MO119" s="626"/>
      <c r="MP119" s="633"/>
      <c r="MQ119" s="626"/>
      <c r="MR119" s="626"/>
      <c r="MS119" s="626"/>
      <c r="MT119" s="626"/>
    </row>
    <row r="120" spans="1:358" ht="22.8" hidden="1" customHeight="1" outlineLevel="1" thickTop="1" thickBot="1">
      <c r="A120" s="629">
        <v>2</v>
      </c>
      <c r="B120" s="629" t="s">
        <v>766</v>
      </c>
      <c r="C120" s="629" t="s">
        <v>767</v>
      </c>
      <c r="D120" s="630" t="s">
        <v>768</v>
      </c>
      <c r="E120" s="630" t="s">
        <v>645</v>
      </c>
      <c r="F120" s="631" t="s">
        <v>769</v>
      </c>
      <c r="G120" s="632">
        <f t="shared" si="9"/>
        <v>72</v>
      </c>
      <c r="H120" s="625"/>
      <c r="I120" s="626"/>
      <c r="J120" s="626"/>
      <c r="K120" s="626"/>
      <c r="L120" s="626"/>
      <c r="M120" s="626"/>
      <c r="N120" s="626"/>
      <c r="O120" s="626"/>
      <c r="P120" s="626"/>
      <c r="Q120" s="626"/>
      <c r="R120" s="626"/>
      <c r="S120" s="626"/>
      <c r="T120" s="626"/>
      <c r="U120" s="626"/>
      <c r="V120" s="626"/>
      <c r="W120" s="626"/>
      <c r="X120" s="626"/>
      <c r="Y120" s="626"/>
      <c r="Z120" s="626"/>
      <c r="AA120" s="626"/>
      <c r="AB120" s="626"/>
      <c r="AC120" s="626"/>
      <c r="AD120" s="626"/>
      <c r="AE120" s="626"/>
      <c r="AF120" s="626"/>
      <c r="AG120" s="626"/>
      <c r="AH120" s="626"/>
      <c r="AI120" s="626"/>
      <c r="AJ120" s="626"/>
      <c r="AK120" s="626"/>
      <c r="AL120" s="626"/>
      <c r="AM120" s="626"/>
      <c r="AN120" s="626"/>
      <c r="AO120" s="626"/>
      <c r="AP120" s="626"/>
      <c r="AQ120" s="626"/>
      <c r="AR120" s="626"/>
      <c r="AS120" s="626"/>
      <c r="AT120" s="626"/>
      <c r="AU120" s="626"/>
      <c r="AV120" s="626"/>
      <c r="AW120" s="626"/>
      <c r="AX120" s="626"/>
      <c r="AY120" s="626"/>
      <c r="AZ120" s="626"/>
      <c r="BA120" s="626"/>
      <c r="BB120" s="626"/>
      <c r="BC120" s="626"/>
      <c r="BD120" s="626"/>
      <c r="BE120" s="626"/>
      <c r="BF120" s="626"/>
      <c r="BG120" s="626"/>
      <c r="BH120" s="626"/>
      <c r="BI120" s="626"/>
      <c r="BJ120" s="626"/>
      <c r="BK120" s="626"/>
      <c r="BL120" s="626"/>
      <c r="BM120" s="626"/>
      <c r="BN120" s="626"/>
      <c r="BO120" s="626"/>
      <c r="BP120" s="626"/>
      <c r="BQ120" s="626"/>
      <c r="BR120" s="626"/>
      <c r="BS120" s="626"/>
      <c r="BT120" s="626"/>
      <c r="BU120" s="626"/>
      <c r="BV120" s="626"/>
      <c r="BW120" s="626"/>
      <c r="BX120" s="626"/>
      <c r="BY120" s="626"/>
      <c r="BZ120" s="626"/>
      <c r="CA120" s="626"/>
      <c r="CB120" s="626"/>
      <c r="CC120" s="626"/>
      <c r="CD120" s="626"/>
      <c r="CE120" s="626"/>
      <c r="CF120" s="626"/>
      <c r="CG120" s="626"/>
      <c r="CH120" s="626"/>
      <c r="CI120" s="626"/>
      <c r="CJ120" s="626"/>
      <c r="CK120" s="626"/>
      <c r="CL120" s="626"/>
      <c r="CM120" s="626"/>
      <c r="CN120" s="626"/>
      <c r="CO120" s="626"/>
      <c r="CP120" s="626"/>
      <c r="CQ120" s="626"/>
      <c r="CR120" s="626"/>
      <c r="CS120" s="626"/>
      <c r="CT120" s="626"/>
      <c r="CU120" s="626"/>
      <c r="CV120" s="626"/>
      <c r="CW120" s="626"/>
      <c r="CX120" s="633"/>
      <c r="CY120" s="626"/>
      <c r="CZ120" s="626"/>
      <c r="DA120" s="626"/>
      <c r="DB120" s="626"/>
      <c r="DC120" s="626"/>
      <c r="DD120" s="626"/>
      <c r="DE120" s="633"/>
      <c r="DF120" s="626"/>
      <c r="DG120" s="626"/>
      <c r="DH120" s="626"/>
      <c r="DI120" s="626"/>
      <c r="DJ120" s="626"/>
      <c r="DK120" s="626"/>
      <c r="DL120" s="633"/>
      <c r="DM120" s="626"/>
      <c r="DN120" s="626"/>
      <c r="DO120" s="626"/>
      <c r="DP120" s="626"/>
      <c r="DQ120" s="626"/>
      <c r="DR120" s="626"/>
      <c r="DS120" s="633"/>
      <c r="DT120" s="626"/>
      <c r="DU120" s="626"/>
      <c r="DV120" s="626"/>
      <c r="DW120" s="626"/>
      <c r="DX120" s="626"/>
      <c r="DY120" s="626"/>
      <c r="DZ120" s="633"/>
      <c r="EA120" s="626"/>
      <c r="EB120" s="626"/>
      <c r="EC120" s="626"/>
      <c r="ED120" s="626"/>
      <c r="EE120" s="626"/>
      <c r="EF120" s="626"/>
      <c r="EG120" s="633"/>
      <c r="EH120" s="626"/>
      <c r="EI120" s="626"/>
      <c r="EJ120" s="626"/>
      <c r="EK120" s="626"/>
      <c r="EL120" s="626"/>
      <c r="EM120" s="626"/>
      <c r="EN120" s="633"/>
      <c r="EO120" s="626"/>
      <c r="EP120" s="626"/>
      <c r="EQ120" s="626"/>
      <c r="ER120" s="626"/>
      <c r="ES120" s="626"/>
      <c r="ET120" s="626"/>
      <c r="EU120" s="633"/>
      <c r="EV120" s="626"/>
      <c r="EW120" s="626"/>
      <c r="EX120" s="626"/>
      <c r="EY120" s="626"/>
      <c r="EZ120" s="626"/>
      <c r="FA120" s="626"/>
      <c r="FB120" s="633"/>
      <c r="FC120" s="626"/>
      <c r="FD120" s="626"/>
      <c r="FE120" s="626"/>
      <c r="FF120" s="626"/>
      <c r="FG120" s="626"/>
      <c r="FH120" s="626"/>
      <c r="FI120" s="633"/>
      <c r="FJ120" s="626"/>
      <c r="FK120" s="626"/>
      <c r="FL120" s="626"/>
      <c r="FM120" s="626"/>
      <c r="FN120" s="626"/>
      <c r="FO120" s="626"/>
      <c r="FP120" s="633"/>
      <c r="FQ120" s="626"/>
      <c r="FR120" s="626"/>
      <c r="FS120" s="626"/>
      <c r="FT120" s="626"/>
      <c r="FU120" s="627"/>
      <c r="FV120" s="625"/>
      <c r="FW120" s="633"/>
      <c r="FX120" s="626"/>
      <c r="FY120" s="626"/>
      <c r="FZ120" s="626"/>
      <c r="GA120" s="626"/>
      <c r="GB120" s="626"/>
      <c r="GC120" s="626"/>
      <c r="GD120" s="633"/>
      <c r="GE120" s="626"/>
      <c r="GF120" s="626"/>
      <c r="GG120" s="626"/>
      <c r="GH120" s="626"/>
      <c r="GI120" s="626"/>
      <c r="GJ120" s="626"/>
      <c r="GK120" s="633"/>
      <c r="GL120" s="626"/>
      <c r="GM120" s="626"/>
      <c r="GN120" s="626"/>
      <c r="GO120" s="626"/>
      <c r="GP120" s="626"/>
      <c r="GQ120" s="626"/>
      <c r="GR120" s="633"/>
      <c r="GS120" s="626">
        <v>7</v>
      </c>
      <c r="GT120" s="626">
        <v>12</v>
      </c>
      <c r="GU120" s="626">
        <v>11</v>
      </c>
      <c r="GV120" s="626">
        <v>10</v>
      </c>
      <c r="GW120" s="626">
        <v>5</v>
      </c>
      <c r="GX120" s="626">
        <v>7</v>
      </c>
      <c r="GY120" s="634"/>
      <c r="GZ120" s="626">
        <v>10</v>
      </c>
      <c r="HA120" s="626">
        <v>10</v>
      </c>
      <c r="HB120" s="626"/>
      <c r="HC120" s="626"/>
      <c r="HD120" s="643"/>
      <c r="HE120" s="626"/>
      <c r="HF120" s="633"/>
      <c r="HG120" s="626"/>
      <c r="HH120" s="626"/>
      <c r="HI120" s="626"/>
      <c r="HJ120" s="626"/>
      <c r="HK120" s="626"/>
      <c r="HL120" s="626"/>
      <c r="HM120" s="633"/>
      <c r="HN120" s="626"/>
      <c r="HO120" s="626"/>
      <c r="HP120" s="626"/>
      <c r="HQ120" s="626"/>
      <c r="HR120" s="626"/>
      <c r="HS120" s="626"/>
      <c r="HT120" s="633"/>
      <c r="HU120" s="626"/>
      <c r="HV120" s="626"/>
      <c r="HW120" s="626"/>
      <c r="HX120" s="626"/>
      <c r="HY120" s="626"/>
      <c r="HZ120" s="626"/>
      <c r="IA120" s="633"/>
      <c r="IB120" s="648"/>
      <c r="IC120" s="648"/>
      <c r="ID120" s="653"/>
      <c r="IE120" s="654"/>
      <c r="IF120" s="655"/>
      <c r="IG120" s="655"/>
      <c r="IH120" s="633"/>
      <c r="II120" s="626"/>
      <c r="IJ120" s="626"/>
      <c r="IK120" s="626"/>
      <c r="IL120" s="626"/>
      <c r="IM120" s="626"/>
      <c r="IN120" s="626"/>
      <c r="IO120" s="633"/>
      <c r="IP120" s="626"/>
      <c r="IQ120" s="626"/>
      <c r="IR120" s="626"/>
      <c r="IS120" s="626"/>
      <c r="IT120" s="626"/>
      <c r="IU120" s="626"/>
      <c r="IV120" s="633"/>
      <c r="IW120" s="626"/>
      <c r="IX120" s="626"/>
      <c r="IY120" s="626"/>
      <c r="IZ120" s="626"/>
      <c r="JA120" s="626"/>
      <c r="JB120" s="626"/>
      <c r="JC120" s="633"/>
      <c r="JD120" s="626"/>
      <c r="JE120" s="626"/>
      <c r="JF120" s="626"/>
      <c r="JG120" s="626"/>
      <c r="JH120" s="626"/>
      <c r="JI120" s="628"/>
      <c r="JJ120" s="633"/>
      <c r="JK120" s="626"/>
      <c r="JL120" s="626"/>
      <c r="JM120" s="626"/>
      <c r="JN120" s="626"/>
      <c r="JO120" s="626"/>
      <c r="JP120" s="626"/>
      <c r="JQ120" s="633"/>
      <c r="JR120" s="626"/>
      <c r="JS120" s="626"/>
      <c r="JT120" s="626"/>
      <c r="JU120" s="626"/>
      <c r="JV120" s="626"/>
      <c r="JW120" s="626"/>
      <c r="JX120" s="633"/>
      <c r="JY120" s="626"/>
      <c r="JZ120" s="626"/>
      <c r="KA120" s="626"/>
      <c r="KB120" s="626"/>
      <c r="KC120" s="626"/>
      <c r="KD120" s="626"/>
      <c r="KE120" s="633"/>
      <c r="KF120" s="626"/>
      <c r="KG120" s="626"/>
      <c r="KH120" s="626"/>
      <c r="KI120" s="626"/>
      <c r="KJ120" s="626"/>
      <c r="KK120" s="628"/>
      <c r="KL120" s="633"/>
      <c r="KO120" s="626"/>
      <c r="KP120" s="626"/>
      <c r="KQ120" s="626"/>
      <c r="KR120" s="626"/>
      <c r="KS120" s="633"/>
      <c r="KT120" s="626"/>
      <c r="KU120" s="626"/>
      <c r="KV120" s="626"/>
      <c r="KW120" s="626"/>
      <c r="KX120" s="626"/>
      <c r="KY120" s="626"/>
      <c r="KZ120" s="633"/>
      <c r="LA120" s="626"/>
      <c r="LB120" s="626"/>
      <c r="LC120" s="626"/>
      <c r="LD120" s="626"/>
      <c r="LE120" s="626"/>
      <c r="LF120" s="626"/>
      <c r="LG120" s="633"/>
      <c r="LH120" s="626"/>
      <c r="LI120" s="626"/>
      <c r="LJ120" s="626"/>
      <c r="LK120" s="626"/>
      <c r="LL120" s="626"/>
      <c r="LM120" s="627"/>
      <c r="LN120" s="633"/>
      <c r="LO120" s="626"/>
      <c r="LP120" s="626"/>
      <c r="LQ120" s="626"/>
      <c r="LR120" s="626"/>
      <c r="LS120" s="626"/>
      <c r="LT120" s="626"/>
      <c r="LU120" s="633"/>
      <c r="LV120" s="626"/>
      <c r="LW120" s="626"/>
      <c r="LX120" s="626"/>
      <c r="LY120" s="626"/>
      <c r="LZ120" s="626"/>
      <c r="MA120" s="626"/>
      <c r="MB120" s="633"/>
      <c r="MC120" s="790"/>
      <c r="MD120" s="790"/>
      <c r="ME120" s="790"/>
      <c r="MF120" s="790"/>
      <c r="MG120" s="790"/>
      <c r="MH120" s="790"/>
      <c r="MI120" s="633"/>
      <c r="MJ120" s="626"/>
      <c r="MK120" s="626"/>
      <c r="ML120" s="626"/>
      <c r="MM120" s="626"/>
      <c r="MN120" s="626"/>
      <c r="MO120" s="626"/>
      <c r="MP120" s="633"/>
      <c r="MQ120" s="626"/>
      <c r="MR120" s="626"/>
      <c r="MS120" s="626"/>
      <c r="MT120" s="626"/>
    </row>
    <row r="121" spans="1:358" ht="22.8" hidden="1" customHeight="1" outlineLevel="1" thickTop="1" thickBot="1">
      <c r="A121" s="629">
        <v>2</v>
      </c>
      <c r="B121" s="629"/>
      <c r="C121" s="629"/>
      <c r="D121" s="630"/>
      <c r="E121" s="630"/>
      <c r="F121" s="631" t="s">
        <v>648</v>
      </c>
      <c r="G121" s="632">
        <f t="shared" si="9"/>
        <v>4</v>
      </c>
      <c r="H121" s="625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  <c r="Z121" s="626"/>
      <c r="AA121" s="626"/>
      <c r="AB121" s="626"/>
      <c r="AC121" s="626"/>
      <c r="AD121" s="626"/>
      <c r="AE121" s="626"/>
      <c r="AF121" s="626"/>
      <c r="AG121" s="626"/>
      <c r="AH121" s="626"/>
      <c r="AI121" s="626"/>
      <c r="AJ121" s="626"/>
      <c r="AK121" s="626"/>
      <c r="AL121" s="626"/>
      <c r="AM121" s="626"/>
      <c r="AN121" s="626"/>
      <c r="AO121" s="626"/>
      <c r="AP121" s="626"/>
      <c r="AQ121" s="626"/>
      <c r="AR121" s="626"/>
      <c r="AS121" s="626"/>
      <c r="AT121" s="626"/>
      <c r="AU121" s="626"/>
      <c r="AV121" s="626"/>
      <c r="AW121" s="626"/>
      <c r="AX121" s="626"/>
      <c r="AY121" s="626"/>
      <c r="AZ121" s="626"/>
      <c r="BA121" s="626"/>
      <c r="BB121" s="626"/>
      <c r="BC121" s="626"/>
      <c r="BD121" s="626"/>
      <c r="BE121" s="626"/>
      <c r="BF121" s="626"/>
      <c r="BG121" s="626"/>
      <c r="BH121" s="626"/>
      <c r="BI121" s="626"/>
      <c r="BJ121" s="626"/>
      <c r="BK121" s="626"/>
      <c r="BL121" s="626"/>
      <c r="BM121" s="626"/>
      <c r="BN121" s="626"/>
      <c r="BO121" s="626"/>
      <c r="BP121" s="626"/>
      <c r="BQ121" s="626"/>
      <c r="BR121" s="626"/>
      <c r="BS121" s="626"/>
      <c r="BT121" s="626"/>
      <c r="BU121" s="626"/>
      <c r="BV121" s="626"/>
      <c r="BW121" s="626"/>
      <c r="BX121" s="626"/>
      <c r="BY121" s="626"/>
      <c r="BZ121" s="626"/>
      <c r="CA121" s="626"/>
      <c r="CB121" s="626"/>
      <c r="CC121" s="626"/>
      <c r="CD121" s="626"/>
      <c r="CE121" s="626"/>
      <c r="CF121" s="626"/>
      <c r="CG121" s="626"/>
      <c r="CH121" s="626"/>
      <c r="CI121" s="626"/>
      <c r="CJ121" s="626"/>
      <c r="CK121" s="626"/>
      <c r="CL121" s="626"/>
      <c r="CM121" s="626"/>
      <c r="CN121" s="626"/>
      <c r="CO121" s="626"/>
      <c r="CP121" s="626"/>
      <c r="CQ121" s="626"/>
      <c r="CR121" s="626"/>
      <c r="CS121" s="626"/>
      <c r="CT121" s="626"/>
      <c r="CU121" s="626"/>
      <c r="CV121" s="626"/>
      <c r="CW121" s="626"/>
      <c r="CX121" s="633"/>
      <c r="CY121" s="626"/>
      <c r="CZ121" s="626"/>
      <c r="DA121" s="626"/>
      <c r="DB121" s="626"/>
      <c r="DC121" s="626"/>
      <c r="DD121" s="626"/>
      <c r="DE121" s="633"/>
      <c r="DF121" s="626"/>
      <c r="DG121" s="626"/>
      <c r="DH121" s="626"/>
      <c r="DI121" s="626"/>
      <c r="DJ121" s="626"/>
      <c r="DK121" s="626"/>
      <c r="DL121" s="633"/>
      <c r="DM121" s="626"/>
      <c r="DN121" s="626"/>
      <c r="DO121" s="626"/>
      <c r="DP121" s="626"/>
      <c r="DQ121" s="626"/>
      <c r="DR121" s="626"/>
      <c r="DS121" s="633"/>
      <c r="DT121" s="626"/>
      <c r="DU121" s="626"/>
      <c r="DV121" s="626"/>
      <c r="DW121" s="626"/>
      <c r="DX121" s="626"/>
      <c r="DY121" s="626"/>
      <c r="DZ121" s="633"/>
      <c r="EA121" s="626"/>
      <c r="EB121" s="626"/>
      <c r="EC121" s="626"/>
      <c r="ED121" s="626"/>
      <c r="EE121" s="626"/>
      <c r="EF121" s="626"/>
      <c r="EG121" s="633"/>
      <c r="EH121" s="626"/>
      <c r="EI121" s="626"/>
      <c r="EJ121" s="626"/>
      <c r="EK121" s="626"/>
      <c r="EL121" s="626"/>
      <c r="EM121" s="626"/>
      <c r="EN121" s="633"/>
      <c r="EO121" s="626"/>
      <c r="EP121" s="626"/>
      <c r="EQ121" s="626"/>
      <c r="ER121" s="626"/>
      <c r="ES121" s="626"/>
      <c r="ET121" s="626"/>
      <c r="EU121" s="633"/>
      <c r="EV121" s="626"/>
      <c r="EW121" s="626"/>
      <c r="EX121" s="626"/>
      <c r="EY121" s="626"/>
      <c r="EZ121" s="626"/>
      <c r="FA121" s="626"/>
      <c r="FB121" s="633"/>
      <c r="FC121" s="626"/>
      <c r="FD121" s="626"/>
      <c r="FE121" s="626"/>
      <c r="FF121" s="626"/>
      <c r="FG121" s="626"/>
      <c r="FH121" s="626"/>
      <c r="FI121" s="633"/>
      <c r="FJ121" s="626"/>
      <c r="FK121" s="626"/>
      <c r="FL121" s="626"/>
      <c r="FM121" s="626"/>
      <c r="FN121" s="626"/>
      <c r="FO121" s="626"/>
      <c r="FP121" s="633"/>
      <c r="FQ121" s="626"/>
      <c r="FR121" s="626"/>
      <c r="FS121" s="626"/>
      <c r="FT121" s="626"/>
      <c r="FU121" s="627"/>
      <c r="FV121" s="625"/>
      <c r="FW121" s="633"/>
      <c r="FX121" s="626"/>
      <c r="FY121" s="626"/>
      <c r="FZ121" s="626"/>
      <c r="GA121" s="626"/>
      <c r="GB121" s="626"/>
      <c r="GC121" s="626"/>
      <c r="GD121" s="633"/>
      <c r="GE121" s="626"/>
      <c r="GF121" s="626"/>
      <c r="GG121" s="626"/>
      <c r="GH121" s="626"/>
      <c r="GI121" s="626"/>
      <c r="GJ121" s="626"/>
      <c r="GK121" s="633"/>
      <c r="GL121" s="626"/>
      <c r="GM121" s="626"/>
      <c r="GN121" s="626"/>
      <c r="GO121" s="626"/>
      <c r="GP121" s="626"/>
      <c r="GQ121" s="626"/>
      <c r="GR121" s="633"/>
      <c r="GS121" s="626"/>
      <c r="GT121" s="626"/>
      <c r="GU121" s="626"/>
      <c r="GV121" s="626"/>
      <c r="GW121" s="626"/>
      <c r="GX121" s="626"/>
      <c r="GY121" s="634"/>
      <c r="HA121" s="626"/>
      <c r="HB121" s="626"/>
      <c r="HD121" s="685">
        <v>3</v>
      </c>
      <c r="HE121" s="720" t="s">
        <v>770</v>
      </c>
      <c r="HF121" s="633"/>
      <c r="HG121" s="626"/>
      <c r="HH121" s="626"/>
      <c r="HI121" s="626"/>
      <c r="HJ121" s="626"/>
      <c r="HK121" s="685">
        <v>1</v>
      </c>
      <c r="HL121" s="712" t="s">
        <v>771</v>
      </c>
      <c r="HM121" s="633"/>
      <c r="HN121" s="626"/>
      <c r="HO121" s="626"/>
      <c r="HP121" s="626"/>
      <c r="HQ121" s="626"/>
      <c r="HR121" s="626"/>
      <c r="HS121" s="626"/>
      <c r="HT121" s="633"/>
      <c r="HU121" s="626"/>
      <c r="HV121" s="626"/>
      <c r="HW121" s="626"/>
      <c r="HX121" s="626"/>
      <c r="HY121" s="626"/>
      <c r="HZ121" s="626"/>
      <c r="IA121" s="633"/>
      <c r="IB121" s="648"/>
      <c r="IC121" s="648"/>
      <c r="ID121" s="653"/>
      <c r="IE121" s="654"/>
      <c r="IF121" s="655"/>
      <c r="IG121" s="655"/>
      <c r="IH121" s="633"/>
      <c r="II121" s="626"/>
      <c r="IJ121" s="626"/>
      <c r="IK121" s="626"/>
      <c r="IL121" s="626"/>
      <c r="IM121" s="626"/>
      <c r="IN121" s="626"/>
      <c r="IO121" s="633"/>
      <c r="IP121" s="626"/>
      <c r="IQ121" s="626"/>
      <c r="IR121" s="626"/>
      <c r="IS121" s="626"/>
      <c r="IT121" s="626"/>
      <c r="IU121" s="626"/>
      <c r="IV121" s="633"/>
      <c r="IW121" s="626"/>
      <c r="IX121" s="626"/>
      <c r="IY121" s="626"/>
      <c r="IZ121" s="626"/>
      <c r="JA121" s="626"/>
      <c r="JB121" s="626"/>
      <c r="JC121" s="633"/>
      <c r="JD121" s="626"/>
      <c r="JE121" s="626"/>
      <c r="JF121" s="626"/>
      <c r="JG121" s="626"/>
      <c r="JH121" s="626"/>
      <c r="JI121" s="628"/>
      <c r="JJ121" s="633"/>
      <c r="JK121" s="626"/>
      <c r="JL121" s="626"/>
      <c r="JM121" s="626"/>
      <c r="JN121" s="626"/>
      <c r="JO121" s="626"/>
      <c r="JP121" s="626"/>
      <c r="JQ121" s="633"/>
      <c r="JR121" s="626"/>
      <c r="JS121" s="626"/>
      <c r="JT121" s="626"/>
      <c r="JU121" s="626"/>
      <c r="JV121" s="626"/>
      <c r="JW121" s="626"/>
      <c r="JX121" s="633"/>
      <c r="JY121" s="626"/>
      <c r="JZ121" s="626"/>
      <c r="KA121" s="626"/>
      <c r="KB121" s="626"/>
      <c r="KC121" s="626"/>
      <c r="KD121" s="626"/>
      <c r="KE121" s="633"/>
      <c r="KF121" s="626"/>
      <c r="KG121" s="626"/>
      <c r="KH121" s="626"/>
      <c r="KI121" s="626"/>
      <c r="KJ121" s="626"/>
      <c r="KK121" s="628"/>
      <c r="KL121" s="633"/>
      <c r="KO121" s="626"/>
      <c r="KP121" s="626"/>
      <c r="KQ121" s="626"/>
      <c r="KR121" s="626"/>
      <c r="KS121" s="633"/>
      <c r="KT121" s="626"/>
      <c r="KU121" s="626"/>
      <c r="KV121" s="626"/>
      <c r="KW121" s="626"/>
      <c r="KX121" s="626"/>
      <c r="KY121" s="626"/>
      <c r="KZ121" s="633"/>
      <c r="LA121" s="626"/>
      <c r="LB121" s="626"/>
      <c r="LC121" s="626"/>
      <c r="LD121" s="626"/>
      <c r="LE121" s="626"/>
      <c r="LF121" s="626"/>
      <c r="LG121" s="633"/>
      <c r="LH121" s="626"/>
      <c r="LI121" s="626"/>
      <c r="LJ121" s="626"/>
      <c r="LK121" s="626"/>
      <c r="LL121" s="626"/>
      <c r="LM121" s="627"/>
      <c r="LN121" s="633"/>
      <c r="LO121" s="626"/>
      <c r="LP121" s="626"/>
      <c r="LQ121" s="626"/>
      <c r="LR121" s="626"/>
      <c r="LS121" s="626"/>
      <c r="LT121" s="626"/>
      <c r="LU121" s="633"/>
      <c r="LV121" s="626"/>
      <c r="LW121" s="626"/>
      <c r="LX121" s="626"/>
      <c r="LY121" s="626"/>
      <c r="LZ121" s="626"/>
      <c r="MA121" s="626"/>
      <c r="MB121" s="633"/>
      <c r="MC121" s="790"/>
      <c r="MD121" s="790"/>
      <c r="ME121" s="790"/>
      <c r="MF121" s="790"/>
      <c r="MG121" s="790"/>
      <c r="MH121" s="790"/>
      <c r="MI121" s="633"/>
      <c r="MJ121" s="626"/>
      <c r="MK121" s="626"/>
      <c r="ML121" s="626"/>
      <c r="MM121" s="626"/>
      <c r="MN121" s="626"/>
      <c r="MO121" s="626"/>
      <c r="MP121" s="633"/>
      <c r="MQ121" s="626"/>
      <c r="MR121" s="626"/>
      <c r="MS121" s="626"/>
      <c r="MT121" s="626"/>
    </row>
    <row r="122" spans="1:358" ht="22.8" hidden="1" customHeight="1" outlineLevel="1" thickTop="1" thickBot="1">
      <c r="A122" s="629">
        <v>2</v>
      </c>
      <c r="B122" s="629" t="s">
        <v>772</v>
      </c>
      <c r="C122" s="629" t="s">
        <v>773</v>
      </c>
      <c r="D122" s="630" t="s">
        <v>774</v>
      </c>
      <c r="E122" s="630" t="s">
        <v>645</v>
      </c>
      <c r="F122" s="631" t="s">
        <v>775</v>
      </c>
      <c r="G122" s="632">
        <f t="shared" si="9"/>
        <v>36</v>
      </c>
      <c r="H122" s="625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26"/>
      <c r="AB122" s="626"/>
      <c r="AC122" s="626"/>
      <c r="AD122" s="626"/>
      <c r="AE122" s="626"/>
      <c r="AF122" s="626"/>
      <c r="AG122" s="626"/>
      <c r="AH122" s="626"/>
      <c r="AI122" s="626"/>
      <c r="AJ122" s="626"/>
      <c r="AK122" s="626"/>
      <c r="AL122" s="626"/>
      <c r="AM122" s="626"/>
      <c r="AN122" s="626"/>
      <c r="AO122" s="626"/>
      <c r="AP122" s="626"/>
      <c r="AQ122" s="626"/>
      <c r="AR122" s="626"/>
      <c r="AS122" s="626"/>
      <c r="AT122" s="626"/>
      <c r="AU122" s="626"/>
      <c r="AV122" s="626"/>
      <c r="AW122" s="626"/>
      <c r="AX122" s="626"/>
      <c r="AY122" s="626"/>
      <c r="AZ122" s="626"/>
      <c r="BA122" s="626"/>
      <c r="BB122" s="626"/>
      <c r="BC122" s="626"/>
      <c r="BD122" s="626"/>
      <c r="BE122" s="626"/>
      <c r="BF122" s="626"/>
      <c r="BG122" s="626"/>
      <c r="BH122" s="626"/>
      <c r="BI122" s="626"/>
      <c r="BJ122" s="626"/>
      <c r="BK122" s="626"/>
      <c r="BL122" s="626"/>
      <c r="BM122" s="626"/>
      <c r="BN122" s="626"/>
      <c r="BO122" s="626"/>
      <c r="BP122" s="626"/>
      <c r="BQ122" s="626"/>
      <c r="BR122" s="626"/>
      <c r="BS122" s="626"/>
      <c r="BT122" s="626"/>
      <c r="BU122" s="626"/>
      <c r="BV122" s="626"/>
      <c r="BW122" s="626"/>
      <c r="BX122" s="626"/>
      <c r="BY122" s="626"/>
      <c r="BZ122" s="626"/>
      <c r="CA122" s="626"/>
      <c r="CB122" s="626"/>
      <c r="CC122" s="626"/>
      <c r="CD122" s="626"/>
      <c r="CE122" s="626"/>
      <c r="CF122" s="626"/>
      <c r="CG122" s="626"/>
      <c r="CH122" s="626"/>
      <c r="CI122" s="626"/>
      <c r="CJ122" s="626"/>
      <c r="CK122" s="626"/>
      <c r="CL122" s="626"/>
      <c r="CM122" s="626"/>
      <c r="CN122" s="626"/>
      <c r="CO122" s="626"/>
      <c r="CP122" s="626"/>
      <c r="CQ122" s="626"/>
      <c r="CR122" s="626"/>
      <c r="CS122" s="626"/>
      <c r="CT122" s="626"/>
      <c r="CU122" s="626"/>
      <c r="CV122" s="626"/>
      <c r="CW122" s="626"/>
      <c r="CX122" s="633"/>
      <c r="CY122" s="626"/>
      <c r="CZ122" s="626"/>
      <c r="DA122" s="626"/>
      <c r="DB122" s="626"/>
      <c r="DC122" s="626"/>
      <c r="DD122" s="626"/>
      <c r="DE122" s="633"/>
      <c r="DF122" s="626"/>
      <c r="DG122" s="626"/>
      <c r="DH122" s="626"/>
      <c r="DI122" s="626"/>
      <c r="DJ122" s="626"/>
      <c r="DK122" s="626"/>
      <c r="DL122" s="633"/>
      <c r="DM122" s="626"/>
      <c r="DN122" s="626"/>
      <c r="DO122" s="626"/>
      <c r="DP122" s="626"/>
      <c r="DQ122" s="626"/>
      <c r="DR122" s="626"/>
      <c r="DS122" s="633"/>
      <c r="DT122" s="626"/>
      <c r="DU122" s="626"/>
      <c r="DV122" s="626"/>
      <c r="DW122" s="626"/>
      <c r="DX122" s="626"/>
      <c r="DY122" s="626"/>
      <c r="DZ122" s="633"/>
      <c r="EA122" s="626"/>
      <c r="EB122" s="626"/>
      <c r="EC122" s="626"/>
      <c r="ED122" s="626"/>
      <c r="EE122" s="626"/>
      <c r="EF122" s="626"/>
      <c r="EG122" s="633"/>
      <c r="EH122" s="626"/>
      <c r="EI122" s="626"/>
      <c r="EJ122" s="626"/>
      <c r="EK122" s="626"/>
      <c r="EL122" s="626"/>
      <c r="EM122" s="626"/>
      <c r="EN122" s="633"/>
      <c r="EO122" s="626"/>
      <c r="EP122" s="626"/>
      <c r="EQ122" s="626"/>
      <c r="ER122" s="626"/>
      <c r="ES122" s="626"/>
      <c r="ET122" s="626"/>
      <c r="EU122" s="633"/>
      <c r="EV122" s="626"/>
      <c r="EW122" s="626"/>
      <c r="EX122" s="626"/>
      <c r="EY122" s="626"/>
      <c r="EZ122" s="626"/>
      <c r="FA122" s="626"/>
      <c r="FB122" s="633"/>
      <c r="FC122" s="626"/>
      <c r="FD122" s="626"/>
      <c r="FE122" s="626"/>
      <c r="FF122" s="626"/>
      <c r="FG122" s="626"/>
      <c r="FH122" s="626"/>
      <c r="FI122" s="633"/>
      <c r="FJ122" s="626"/>
      <c r="FK122" s="626"/>
      <c r="FL122" s="626"/>
      <c r="FM122" s="626"/>
      <c r="FN122" s="626"/>
      <c r="FO122" s="626"/>
      <c r="FP122" s="633"/>
      <c r="FQ122" s="626"/>
      <c r="FR122" s="626"/>
      <c r="FS122" s="626"/>
      <c r="FT122" s="626"/>
      <c r="FU122" s="627"/>
      <c r="FV122" s="625"/>
      <c r="FW122" s="633"/>
      <c r="FX122" s="626"/>
      <c r="FY122" s="626"/>
      <c r="FZ122" s="626"/>
      <c r="GA122" s="626"/>
      <c r="GB122" s="626"/>
      <c r="GC122" s="626"/>
      <c r="GD122" s="633"/>
      <c r="GE122" s="626"/>
      <c r="GF122" s="626"/>
      <c r="GG122" s="626"/>
      <c r="GH122" s="626"/>
      <c r="GI122" s="626"/>
      <c r="GJ122" s="626"/>
      <c r="GK122" s="633"/>
      <c r="GL122" s="626"/>
      <c r="GM122" s="626"/>
      <c r="GN122" s="626"/>
      <c r="GO122" s="626"/>
      <c r="GP122" s="626"/>
      <c r="GQ122" s="626"/>
      <c r="GR122" s="633"/>
      <c r="GS122" s="626"/>
      <c r="GT122" s="626"/>
      <c r="GV122" s="626"/>
      <c r="GX122" s="626"/>
      <c r="GY122" s="634"/>
      <c r="HA122" s="626">
        <v>4</v>
      </c>
      <c r="HB122" s="626">
        <v>13</v>
      </c>
      <c r="HC122" s="626">
        <v>8</v>
      </c>
      <c r="HD122" s="626">
        <v>4</v>
      </c>
      <c r="HE122" s="626"/>
      <c r="HF122" s="633"/>
      <c r="HG122" s="626">
        <v>7</v>
      </c>
      <c r="HH122" s="626"/>
      <c r="HI122" s="626"/>
      <c r="HJ122" s="626"/>
      <c r="HK122" s="626"/>
      <c r="HL122" s="626"/>
      <c r="HM122" s="633"/>
      <c r="HN122" s="626"/>
      <c r="HO122" s="626"/>
      <c r="HP122" s="626"/>
      <c r="HQ122" s="626"/>
      <c r="HR122" s="626"/>
      <c r="HS122" s="626"/>
      <c r="HT122" s="633"/>
      <c r="HU122" s="626"/>
      <c r="HV122" s="643"/>
      <c r="HW122" s="643"/>
      <c r="HX122" s="626"/>
      <c r="HY122" s="643"/>
      <c r="HZ122" s="626"/>
      <c r="IA122" s="633"/>
      <c r="IB122" s="648"/>
      <c r="IC122" s="648"/>
      <c r="ID122" s="653"/>
      <c r="IE122" s="654"/>
      <c r="IF122" s="655"/>
      <c r="IG122" s="655"/>
      <c r="IH122" s="633"/>
      <c r="II122" s="626"/>
      <c r="IJ122" s="626"/>
      <c r="IK122" s="626"/>
      <c r="IL122" s="626"/>
      <c r="IM122" s="626"/>
      <c r="IN122" s="626"/>
      <c r="IO122" s="633"/>
      <c r="IP122" s="626"/>
      <c r="IQ122" s="626"/>
      <c r="IR122" s="626"/>
      <c r="IS122" s="626"/>
      <c r="IT122" s="626"/>
      <c r="IU122" s="626"/>
      <c r="IV122" s="633"/>
      <c r="IW122" s="626"/>
      <c r="IX122" s="626"/>
      <c r="IY122" s="626"/>
      <c r="IZ122" s="626"/>
      <c r="JA122" s="626"/>
      <c r="JB122" s="626"/>
      <c r="JC122" s="633"/>
      <c r="JD122" s="626"/>
      <c r="JE122" s="626"/>
      <c r="JF122" s="626"/>
      <c r="JG122" s="626"/>
      <c r="JH122" s="626"/>
      <c r="JI122" s="628"/>
      <c r="JJ122" s="633"/>
      <c r="JK122" s="626"/>
      <c r="JL122" s="626"/>
      <c r="JM122" s="626"/>
      <c r="JN122" s="626"/>
      <c r="JO122" s="626"/>
      <c r="JP122" s="626"/>
      <c r="JQ122" s="633"/>
      <c r="JR122" s="626"/>
      <c r="JS122" s="626"/>
      <c r="JT122" s="626"/>
      <c r="JU122" s="626"/>
      <c r="JV122" s="626"/>
      <c r="JW122" s="626"/>
      <c r="JX122" s="633"/>
      <c r="JY122" s="626"/>
      <c r="JZ122" s="626"/>
      <c r="KA122" s="626"/>
      <c r="KB122" s="626"/>
      <c r="KC122" s="626"/>
      <c r="KD122" s="626"/>
      <c r="KE122" s="633"/>
      <c r="KF122" s="626"/>
      <c r="KG122" s="626"/>
      <c r="KH122" s="626"/>
      <c r="KI122" s="626"/>
      <c r="KJ122" s="626"/>
      <c r="KK122" s="628"/>
      <c r="KL122" s="633"/>
      <c r="KO122" s="626"/>
      <c r="KP122" s="626"/>
      <c r="KQ122" s="626"/>
      <c r="KR122" s="626"/>
      <c r="KS122" s="633"/>
      <c r="KT122" s="626"/>
      <c r="KU122" s="626"/>
      <c r="KV122" s="626"/>
      <c r="KW122" s="626"/>
      <c r="KX122" s="626"/>
      <c r="KY122" s="626"/>
      <c r="KZ122" s="633"/>
      <c r="LA122" s="626"/>
      <c r="LB122" s="626"/>
      <c r="LC122" s="626"/>
      <c r="LD122" s="626"/>
      <c r="LE122" s="626"/>
      <c r="LF122" s="626"/>
      <c r="LG122" s="633"/>
      <c r="LH122" s="626"/>
      <c r="LI122" s="626"/>
      <c r="LJ122" s="626"/>
      <c r="LK122" s="626"/>
      <c r="LL122" s="626"/>
      <c r="LM122" s="627"/>
      <c r="LN122" s="633"/>
      <c r="LO122" s="626"/>
      <c r="LP122" s="626"/>
      <c r="LQ122" s="626"/>
      <c r="LR122" s="626"/>
      <c r="LS122" s="626"/>
      <c r="LT122" s="626"/>
      <c r="LU122" s="633"/>
      <c r="LV122" s="626"/>
      <c r="LW122" s="626"/>
      <c r="LX122" s="626"/>
      <c r="LY122" s="626"/>
      <c r="LZ122" s="626"/>
      <c r="MA122" s="626"/>
      <c r="MB122" s="633"/>
      <c r="MC122" s="790"/>
      <c r="MD122" s="790"/>
      <c r="ME122" s="790"/>
      <c r="MF122" s="790"/>
      <c r="MG122" s="790"/>
      <c r="MH122" s="790"/>
      <c r="MI122" s="633"/>
      <c r="MJ122" s="626"/>
      <c r="MK122" s="626"/>
      <c r="ML122" s="626"/>
      <c r="MM122" s="626"/>
      <c r="MN122" s="626"/>
      <c r="MO122" s="626"/>
      <c r="MP122" s="633"/>
      <c r="MQ122" s="626"/>
      <c r="MR122" s="626"/>
      <c r="MS122" s="626"/>
      <c r="MT122" s="626"/>
    </row>
    <row r="123" spans="1:358" ht="22.8" hidden="1" customHeight="1" outlineLevel="1" thickTop="1" thickBot="1">
      <c r="A123" s="629">
        <v>2</v>
      </c>
      <c r="B123" s="629"/>
      <c r="C123" s="629"/>
      <c r="D123" s="630"/>
      <c r="E123" s="630"/>
      <c r="F123" s="631" t="s">
        <v>648</v>
      </c>
      <c r="G123" s="632">
        <f t="shared" si="9"/>
        <v>2</v>
      </c>
      <c r="H123" s="625"/>
      <c r="I123" s="626"/>
      <c r="J123" s="626"/>
      <c r="K123" s="626"/>
      <c r="L123" s="626"/>
      <c r="M123" s="626"/>
      <c r="N123" s="626"/>
      <c r="O123" s="626"/>
      <c r="P123" s="626"/>
      <c r="Q123" s="626"/>
      <c r="R123" s="626"/>
      <c r="S123" s="626"/>
      <c r="T123" s="626"/>
      <c r="U123" s="626"/>
      <c r="V123" s="626"/>
      <c r="W123" s="626"/>
      <c r="X123" s="626"/>
      <c r="Y123" s="626"/>
      <c r="Z123" s="626"/>
      <c r="AA123" s="626"/>
      <c r="AB123" s="626"/>
      <c r="AC123" s="626"/>
      <c r="AD123" s="626"/>
      <c r="AE123" s="626"/>
      <c r="AF123" s="626"/>
      <c r="AG123" s="626"/>
      <c r="AH123" s="626"/>
      <c r="AI123" s="626"/>
      <c r="AJ123" s="626"/>
      <c r="AK123" s="626"/>
      <c r="AL123" s="626"/>
      <c r="AM123" s="626"/>
      <c r="AN123" s="626"/>
      <c r="AO123" s="626"/>
      <c r="AP123" s="626"/>
      <c r="AQ123" s="626"/>
      <c r="AR123" s="626"/>
      <c r="AS123" s="626"/>
      <c r="AT123" s="626"/>
      <c r="AU123" s="626"/>
      <c r="AV123" s="626"/>
      <c r="AW123" s="626"/>
      <c r="AX123" s="626"/>
      <c r="AY123" s="626"/>
      <c r="AZ123" s="626"/>
      <c r="BA123" s="626"/>
      <c r="BB123" s="626"/>
      <c r="BC123" s="626"/>
      <c r="BD123" s="626"/>
      <c r="BE123" s="626"/>
      <c r="BF123" s="626"/>
      <c r="BG123" s="626"/>
      <c r="BH123" s="626"/>
      <c r="BI123" s="626"/>
      <c r="BJ123" s="626"/>
      <c r="BK123" s="626"/>
      <c r="BL123" s="626"/>
      <c r="BM123" s="626"/>
      <c r="BN123" s="626"/>
      <c r="BO123" s="626"/>
      <c r="BP123" s="626"/>
      <c r="BQ123" s="626"/>
      <c r="BR123" s="626"/>
      <c r="BS123" s="626"/>
      <c r="BT123" s="626"/>
      <c r="BU123" s="626"/>
      <c r="BV123" s="626"/>
      <c r="BW123" s="626"/>
      <c r="BX123" s="626"/>
      <c r="BY123" s="626"/>
      <c r="BZ123" s="626"/>
      <c r="CA123" s="626"/>
      <c r="CB123" s="626"/>
      <c r="CC123" s="626"/>
      <c r="CD123" s="626"/>
      <c r="CE123" s="626"/>
      <c r="CF123" s="626"/>
      <c r="CG123" s="626"/>
      <c r="CH123" s="626"/>
      <c r="CI123" s="626"/>
      <c r="CJ123" s="626"/>
      <c r="CK123" s="626"/>
      <c r="CL123" s="626"/>
      <c r="CM123" s="626"/>
      <c r="CN123" s="626"/>
      <c r="CO123" s="626"/>
      <c r="CP123" s="626"/>
      <c r="CQ123" s="626"/>
      <c r="CR123" s="626"/>
      <c r="CS123" s="626"/>
      <c r="CT123" s="626"/>
      <c r="CU123" s="626"/>
      <c r="CV123" s="626"/>
      <c r="CW123" s="626"/>
      <c r="CX123" s="633"/>
      <c r="CY123" s="626"/>
      <c r="CZ123" s="626"/>
      <c r="DA123" s="626"/>
      <c r="DB123" s="626"/>
      <c r="DC123" s="626"/>
      <c r="DD123" s="626"/>
      <c r="DE123" s="633"/>
      <c r="DF123" s="626"/>
      <c r="DG123" s="626"/>
      <c r="DH123" s="626"/>
      <c r="DI123" s="626"/>
      <c r="DJ123" s="626"/>
      <c r="DK123" s="626"/>
      <c r="DL123" s="633"/>
      <c r="DM123" s="626"/>
      <c r="DN123" s="626"/>
      <c r="DO123" s="626"/>
      <c r="DP123" s="626"/>
      <c r="DQ123" s="626"/>
      <c r="DR123" s="626"/>
      <c r="DS123" s="633"/>
      <c r="DT123" s="626"/>
      <c r="DU123" s="626"/>
      <c r="DV123" s="626"/>
      <c r="DW123" s="626"/>
      <c r="DX123" s="626"/>
      <c r="DY123" s="626"/>
      <c r="DZ123" s="633"/>
      <c r="EA123" s="626"/>
      <c r="EB123" s="626"/>
      <c r="EC123" s="626"/>
      <c r="ED123" s="626"/>
      <c r="EE123" s="626"/>
      <c r="EF123" s="626"/>
      <c r="EG123" s="633"/>
      <c r="EH123" s="626"/>
      <c r="EI123" s="626"/>
      <c r="EJ123" s="626"/>
      <c r="EK123" s="626"/>
      <c r="EL123" s="626"/>
      <c r="EM123" s="626"/>
      <c r="EN123" s="633"/>
      <c r="EO123" s="626"/>
      <c r="EP123" s="626"/>
      <c r="EQ123" s="626"/>
      <c r="ER123" s="626"/>
      <c r="ES123" s="626"/>
      <c r="ET123" s="626"/>
      <c r="EU123" s="633"/>
      <c r="EV123" s="626"/>
      <c r="EW123" s="626"/>
      <c r="EX123" s="626"/>
      <c r="EY123" s="626"/>
      <c r="EZ123" s="626"/>
      <c r="FA123" s="626"/>
      <c r="FB123" s="633"/>
      <c r="FC123" s="626"/>
      <c r="FD123" s="626"/>
      <c r="FE123" s="626"/>
      <c r="FF123" s="626"/>
      <c r="FG123" s="626"/>
      <c r="FH123" s="626"/>
      <c r="FI123" s="633"/>
      <c r="FJ123" s="626"/>
      <c r="FK123" s="626"/>
      <c r="FL123" s="626"/>
      <c r="FM123" s="626"/>
      <c r="FN123" s="626"/>
      <c r="FO123" s="626"/>
      <c r="FP123" s="633"/>
      <c r="FQ123" s="626"/>
      <c r="FR123" s="626"/>
      <c r="FS123" s="626"/>
      <c r="FT123" s="626"/>
      <c r="FU123" s="627"/>
      <c r="FV123" s="625"/>
      <c r="FW123" s="633"/>
      <c r="FX123" s="626"/>
      <c r="FY123" s="626"/>
      <c r="FZ123" s="626"/>
      <c r="GA123" s="626"/>
      <c r="GB123" s="626"/>
      <c r="GC123" s="626"/>
      <c r="GD123" s="633"/>
      <c r="GE123" s="626"/>
      <c r="GF123" s="626"/>
      <c r="GG123" s="626"/>
      <c r="GH123" s="626"/>
      <c r="GI123" s="626"/>
      <c r="GJ123" s="626"/>
      <c r="GK123" s="633"/>
      <c r="GL123" s="626"/>
      <c r="GM123" s="626"/>
      <c r="GN123" s="626"/>
      <c r="GO123" s="626"/>
      <c r="GP123" s="626"/>
      <c r="GQ123" s="626"/>
      <c r="GR123" s="633"/>
      <c r="GS123" s="626"/>
      <c r="GT123" s="626"/>
      <c r="GU123" s="626"/>
      <c r="GV123" s="626"/>
      <c r="GW123" s="626"/>
      <c r="GX123" s="626"/>
      <c r="GY123" s="634"/>
      <c r="GZ123" s="625"/>
      <c r="HA123" s="626"/>
      <c r="HB123" s="626"/>
      <c r="HC123" s="626"/>
      <c r="HD123" s="648"/>
      <c r="HE123" s="626"/>
      <c r="HF123" s="633"/>
      <c r="HG123" s="626"/>
      <c r="HH123" s="626"/>
      <c r="HI123" s="626"/>
      <c r="HJ123" s="626"/>
      <c r="HK123" s="685">
        <v>1</v>
      </c>
      <c r="HL123" s="712" t="s">
        <v>771</v>
      </c>
      <c r="HM123" s="633"/>
      <c r="HN123" s="626"/>
      <c r="HO123" s="626"/>
      <c r="HP123" s="626"/>
      <c r="HQ123" s="626"/>
      <c r="HR123" s="626"/>
      <c r="HS123" s="626"/>
      <c r="HT123" s="633"/>
      <c r="HU123" s="626"/>
      <c r="HV123" s="643"/>
      <c r="HW123" s="643"/>
      <c r="HX123" s="626"/>
      <c r="HY123" s="685">
        <v>1</v>
      </c>
      <c r="HZ123" s="720" t="s">
        <v>771</v>
      </c>
      <c r="IA123" s="633"/>
      <c r="IB123" s="648"/>
      <c r="IC123" s="648"/>
      <c r="ID123" s="653"/>
      <c r="IE123" s="654"/>
      <c r="IF123" s="655"/>
      <c r="IG123" s="655"/>
      <c r="IH123" s="633"/>
      <c r="II123" s="626"/>
      <c r="IJ123" s="626"/>
      <c r="IK123" s="626"/>
      <c r="IL123" s="626"/>
      <c r="IM123" s="626"/>
      <c r="IN123" s="626"/>
      <c r="IO123" s="633"/>
      <c r="IP123" s="626"/>
      <c r="IQ123" s="626"/>
      <c r="IR123" s="626"/>
      <c r="IS123" s="626"/>
      <c r="IT123" s="626"/>
      <c r="IU123" s="626"/>
      <c r="IV123" s="633"/>
      <c r="IW123" s="626"/>
      <c r="IX123" s="626"/>
      <c r="IY123" s="626"/>
      <c r="IZ123" s="626"/>
      <c r="JA123" s="626"/>
      <c r="JB123" s="626"/>
      <c r="JC123" s="633"/>
      <c r="JD123" s="626"/>
      <c r="JE123" s="626"/>
      <c r="JF123" s="626"/>
      <c r="JG123" s="626"/>
      <c r="JH123" s="626"/>
      <c r="JI123" s="628"/>
      <c r="JJ123" s="633"/>
      <c r="JK123" s="626"/>
      <c r="JL123" s="626"/>
      <c r="JM123" s="626"/>
      <c r="JN123" s="626"/>
      <c r="JO123" s="626"/>
      <c r="JP123" s="626"/>
      <c r="JQ123" s="633"/>
      <c r="JR123" s="626"/>
      <c r="JS123" s="626"/>
      <c r="JT123" s="626"/>
      <c r="JU123" s="626"/>
      <c r="JV123" s="626"/>
      <c r="JW123" s="626"/>
      <c r="JX123" s="633"/>
      <c r="JY123" s="626"/>
      <c r="JZ123" s="626"/>
      <c r="KA123" s="626"/>
      <c r="KB123" s="626"/>
      <c r="KC123" s="626"/>
      <c r="KD123" s="626"/>
      <c r="KE123" s="633"/>
      <c r="KF123" s="626"/>
      <c r="KG123" s="626"/>
      <c r="KH123" s="626"/>
      <c r="KI123" s="626"/>
      <c r="KJ123" s="626"/>
      <c r="KK123" s="628"/>
      <c r="KL123" s="633"/>
      <c r="KO123" s="626"/>
      <c r="KP123" s="626"/>
      <c r="KQ123" s="626"/>
      <c r="KR123" s="626"/>
      <c r="KS123" s="633"/>
      <c r="KT123" s="626"/>
      <c r="KU123" s="626"/>
      <c r="KV123" s="626"/>
      <c r="KW123" s="626"/>
      <c r="KX123" s="626"/>
      <c r="KY123" s="626"/>
      <c r="KZ123" s="633"/>
      <c r="LA123" s="626"/>
      <c r="LB123" s="626"/>
      <c r="LC123" s="626"/>
      <c r="LD123" s="626"/>
      <c r="LE123" s="626"/>
      <c r="LF123" s="626"/>
      <c r="LG123" s="633"/>
      <c r="LH123" s="626"/>
      <c r="LI123" s="626"/>
      <c r="LJ123" s="626"/>
      <c r="LK123" s="626"/>
      <c r="LL123" s="626"/>
      <c r="LM123" s="627"/>
      <c r="LN123" s="633"/>
      <c r="LO123" s="626"/>
      <c r="LP123" s="626"/>
      <c r="LQ123" s="626"/>
      <c r="LR123" s="626"/>
      <c r="LS123" s="626"/>
      <c r="LT123" s="626"/>
      <c r="LU123" s="633"/>
      <c r="LV123" s="626"/>
      <c r="LW123" s="626"/>
      <c r="LX123" s="626"/>
      <c r="LY123" s="626"/>
      <c r="LZ123" s="626"/>
      <c r="MA123" s="626"/>
      <c r="MB123" s="633"/>
      <c r="MC123" s="790"/>
      <c r="MD123" s="790"/>
      <c r="ME123" s="790"/>
      <c r="MF123" s="790"/>
      <c r="MG123" s="790"/>
      <c r="MH123" s="790"/>
      <c r="MI123" s="633"/>
      <c r="MJ123" s="626"/>
      <c r="MK123" s="626"/>
      <c r="ML123" s="626"/>
      <c r="MM123" s="626"/>
      <c r="MN123" s="626"/>
      <c r="MO123" s="626"/>
      <c r="MP123" s="633"/>
      <c r="MQ123" s="626"/>
      <c r="MR123" s="626"/>
      <c r="MS123" s="626"/>
      <c r="MT123" s="626"/>
    </row>
    <row r="124" spans="1:358" ht="22.8" hidden="1" customHeight="1" outlineLevel="1" thickTop="1" thickBot="1">
      <c r="A124" s="629">
        <v>2</v>
      </c>
      <c r="B124" s="629" t="s">
        <v>776</v>
      </c>
      <c r="C124" s="629" t="s">
        <v>777</v>
      </c>
      <c r="D124" s="630"/>
      <c r="E124" s="630" t="s">
        <v>645</v>
      </c>
      <c r="F124" s="631" t="s">
        <v>778</v>
      </c>
      <c r="G124" s="632">
        <f t="shared" si="9"/>
        <v>40</v>
      </c>
      <c r="H124" s="625"/>
      <c r="I124" s="626"/>
      <c r="J124" s="626"/>
      <c r="K124" s="626"/>
      <c r="L124" s="626"/>
      <c r="M124" s="626"/>
      <c r="N124" s="626"/>
      <c r="O124" s="626"/>
      <c r="P124" s="626"/>
      <c r="Q124" s="626"/>
      <c r="R124" s="626"/>
      <c r="S124" s="626"/>
      <c r="T124" s="626"/>
      <c r="U124" s="626"/>
      <c r="V124" s="626"/>
      <c r="W124" s="626"/>
      <c r="X124" s="626"/>
      <c r="Y124" s="626"/>
      <c r="Z124" s="626"/>
      <c r="AA124" s="626"/>
      <c r="AB124" s="626"/>
      <c r="AC124" s="626"/>
      <c r="AD124" s="626"/>
      <c r="AE124" s="626"/>
      <c r="AF124" s="626"/>
      <c r="AG124" s="626"/>
      <c r="AH124" s="626"/>
      <c r="AI124" s="626"/>
      <c r="AJ124" s="626"/>
      <c r="AK124" s="626"/>
      <c r="AL124" s="626"/>
      <c r="AM124" s="626"/>
      <c r="AN124" s="626"/>
      <c r="AO124" s="626"/>
      <c r="AP124" s="626"/>
      <c r="AQ124" s="626"/>
      <c r="AR124" s="626"/>
      <c r="AS124" s="626"/>
      <c r="AT124" s="626"/>
      <c r="AU124" s="626"/>
      <c r="AV124" s="626"/>
      <c r="AW124" s="626"/>
      <c r="AX124" s="626"/>
      <c r="AY124" s="626"/>
      <c r="AZ124" s="626"/>
      <c r="BA124" s="626"/>
      <c r="BB124" s="626"/>
      <c r="BC124" s="626"/>
      <c r="BD124" s="626"/>
      <c r="BE124" s="626"/>
      <c r="BF124" s="626"/>
      <c r="BG124" s="626"/>
      <c r="BH124" s="626"/>
      <c r="BI124" s="626"/>
      <c r="BJ124" s="626"/>
      <c r="BK124" s="626"/>
      <c r="BL124" s="626"/>
      <c r="BM124" s="626"/>
      <c r="BN124" s="626"/>
      <c r="BO124" s="626"/>
      <c r="BP124" s="626"/>
      <c r="BQ124" s="626"/>
      <c r="BR124" s="626"/>
      <c r="BS124" s="626"/>
      <c r="BT124" s="626"/>
      <c r="BU124" s="626"/>
      <c r="BV124" s="626"/>
      <c r="BW124" s="626"/>
      <c r="BX124" s="626"/>
      <c r="BY124" s="626"/>
      <c r="BZ124" s="626"/>
      <c r="CA124" s="626"/>
      <c r="CB124" s="626"/>
      <c r="CC124" s="626"/>
      <c r="CD124" s="626"/>
      <c r="CE124" s="626"/>
      <c r="CF124" s="626"/>
      <c r="CG124" s="626"/>
      <c r="CH124" s="626"/>
      <c r="CI124" s="626"/>
      <c r="CJ124" s="626"/>
      <c r="CK124" s="626"/>
      <c r="CL124" s="626"/>
      <c r="CM124" s="626"/>
      <c r="CN124" s="626"/>
      <c r="CO124" s="626"/>
      <c r="CP124" s="626"/>
      <c r="CQ124" s="626"/>
      <c r="CR124" s="626"/>
      <c r="CS124" s="626"/>
      <c r="CT124" s="626"/>
      <c r="CU124" s="626"/>
      <c r="CV124" s="626"/>
      <c r="CW124" s="626"/>
      <c r="CX124" s="633"/>
      <c r="CY124" s="626"/>
      <c r="CZ124" s="626"/>
      <c r="DA124" s="626"/>
      <c r="DB124" s="626"/>
      <c r="DC124" s="626"/>
      <c r="DD124" s="626"/>
      <c r="DE124" s="633"/>
      <c r="DF124" s="626"/>
      <c r="DG124" s="626"/>
      <c r="DH124" s="626"/>
      <c r="DI124" s="626"/>
      <c r="DJ124" s="626"/>
      <c r="DK124" s="626"/>
      <c r="DL124" s="633"/>
      <c r="DM124" s="626"/>
      <c r="DN124" s="626"/>
      <c r="DO124" s="626"/>
      <c r="DP124" s="626"/>
      <c r="DQ124" s="626"/>
      <c r="DR124" s="626"/>
      <c r="DS124" s="633"/>
      <c r="DT124" s="626"/>
      <c r="DU124" s="626"/>
      <c r="DV124" s="626"/>
      <c r="DW124" s="626"/>
      <c r="DX124" s="626"/>
      <c r="DY124" s="626"/>
      <c r="DZ124" s="633"/>
      <c r="EA124" s="626"/>
      <c r="EB124" s="626"/>
      <c r="EC124" s="626"/>
      <c r="ED124" s="626"/>
      <c r="EE124" s="626"/>
      <c r="EF124" s="626"/>
      <c r="EG124" s="633"/>
      <c r="EH124" s="626"/>
      <c r="EI124" s="626"/>
      <c r="EJ124" s="626"/>
      <c r="EK124" s="626"/>
      <c r="EL124" s="626"/>
      <c r="EM124" s="626"/>
      <c r="EN124" s="633"/>
      <c r="EO124" s="626"/>
      <c r="EP124" s="626"/>
      <c r="EQ124" s="626"/>
      <c r="ER124" s="626"/>
      <c r="ES124" s="626"/>
      <c r="ET124" s="626"/>
      <c r="EU124" s="633"/>
      <c r="EV124" s="626"/>
      <c r="EW124" s="626"/>
      <c r="EX124" s="626"/>
      <c r="EY124" s="626"/>
      <c r="EZ124" s="626"/>
      <c r="FA124" s="626"/>
      <c r="FB124" s="633"/>
      <c r="FC124" s="626"/>
      <c r="FD124" s="626"/>
      <c r="FE124" s="626"/>
      <c r="FF124" s="626"/>
      <c r="FG124" s="626"/>
      <c r="FH124" s="626"/>
      <c r="FI124" s="633"/>
      <c r="FJ124" s="626"/>
      <c r="FK124" s="626"/>
      <c r="FL124" s="626"/>
      <c r="FM124" s="626"/>
      <c r="FN124" s="626"/>
      <c r="FO124" s="626"/>
      <c r="FP124" s="633"/>
      <c r="FQ124" s="626"/>
      <c r="FR124" s="626"/>
      <c r="FS124" s="626"/>
      <c r="FT124" s="626"/>
      <c r="FU124" s="627"/>
      <c r="FV124" s="625"/>
      <c r="FW124" s="633"/>
      <c r="FX124" s="626"/>
      <c r="FY124" s="626"/>
      <c r="FZ124" s="626"/>
      <c r="GA124" s="626"/>
      <c r="GB124" s="626"/>
      <c r="GC124" s="626"/>
      <c r="GD124" s="633"/>
      <c r="GE124" s="626"/>
      <c r="GF124" s="626"/>
      <c r="GG124" s="626"/>
      <c r="GH124" s="626"/>
      <c r="GI124" s="626"/>
      <c r="GJ124" s="626"/>
      <c r="GK124" s="633"/>
      <c r="GL124" s="626"/>
      <c r="GM124" s="626"/>
      <c r="GN124" s="626"/>
      <c r="GO124" s="626"/>
      <c r="GP124" s="626"/>
      <c r="GQ124" s="626"/>
      <c r="GR124" s="633"/>
      <c r="GS124" s="626"/>
      <c r="GT124" s="626"/>
      <c r="GU124" s="626"/>
      <c r="GV124" s="626"/>
      <c r="GW124" s="626"/>
      <c r="GX124" s="626"/>
      <c r="GY124" s="634"/>
      <c r="GZ124" s="625"/>
      <c r="HA124" s="626"/>
      <c r="HB124" s="626"/>
      <c r="HC124" s="626"/>
      <c r="HD124" s="648"/>
      <c r="HE124" s="626"/>
      <c r="HF124" s="633"/>
      <c r="HG124" s="626"/>
      <c r="HH124" s="626">
        <v>1</v>
      </c>
      <c r="HI124" s="626">
        <v>14</v>
      </c>
      <c r="HJ124" s="626">
        <v>14</v>
      </c>
      <c r="HK124" s="626">
        <v>11</v>
      </c>
      <c r="HL124" s="626"/>
      <c r="HM124" s="633"/>
      <c r="HN124" s="626"/>
      <c r="HO124" s="626"/>
      <c r="HP124" s="626"/>
      <c r="HQ124" s="626"/>
      <c r="HR124" s="626"/>
      <c r="HS124" s="626"/>
      <c r="HT124" s="633"/>
      <c r="HU124" s="626"/>
      <c r="HV124" s="643"/>
      <c r="HW124" s="643"/>
      <c r="HX124" s="626"/>
      <c r="HY124" s="745"/>
      <c r="HZ124" s="626"/>
      <c r="IA124" s="633"/>
      <c r="IB124" s="648"/>
      <c r="IC124" s="648"/>
      <c r="ID124" s="653"/>
      <c r="IE124" s="654"/>
      <c r="IF124" s="655"/>
      <c r="IG124" s="655"/>
      <c r="IH124" s="633"/>
      <c r="II124" s="626"/>
      <c r="IJ124" s="626"/>
      <c r="IK124" s="626"/>
      <c r="IL124" s="626"/>
      <c r="IM124" s="626"/>
      <c r="IN124" s="626"/>
      <c r="IO124" s="633"/>
      <c r="IP124" s="626"/>
      <c r="IQ124" s="626"/>
      <c r="IR124" s="626"/>
      <c r="IS124" s="626"/>
      <c r="IT124" s="626"/>
      <c r="IU124" s="626"/>
      <c r="IV124" s="633"/>
      <c r="IW124" s="626"/>
      <c r="IX124" s="626"/>
      <c r="IY124" s="626"/>
      <c r="IZ124" s="626"/>
      <c r="JA124" s="626"/>
      <c r="JB124" s="626"/>
      <c r="JC124" s="633"/>
      <c r="JD124" s="626"/>
      <c r="JE124" s="626"/>
      <c r="JF124" s="626"/>
      <c r="JG124" s="626"/>
      <c r="JH124" s="626"/>
      <c r="JI124" s="628"/>
      <c r="JJ124" s="633"/>
      <c r="JK124" s="626"/>
      <c r="JL124" s="626"/>
      <c r="JM124" s="626"/>
      <c r="JN124" s="626"/>
      <c r="JO124" s="626"/>
      <c r="JP124" s="626"/>
      <c r="JQ124" s="633"/>
      <c r="JR124" s="626"/>
      <c r="JS124" s="626"/>
      <c r="JT124" s="626"/>
      <c r="JU124" s="626"/>
      <c r="JV124" s="626"/>
      <c r="JW124" s="626"/>
      <c r="JX124" s="633"/>
      <c r="JY124" s="626"/>
      <c r="JZ124" s="626"/>
      <c r="KA124" s="626"/>
      <c r="KB124" s="626"/>
      <c r="KC124" s="626"/>
      <c r="KD124" s="626"/>
      <c r="KE124" s="633"/>
      <c r="KF124" s="626"/>
      <c r="KG124" s="626"/>
      <c r="KH124" s="626"/>
      <c r="KI124" s="626"/>
      <c r="KJ124" s="626"/>
      <c r="KK124" s="628"/>
      <c r="KL124" s="633"/>
      <c r="KO124" s="626"/>
      <c r="KP124" s="626"/>
      <c r="KQ124" s="626"/>
      <c r="KR124" s="626"/>
      <c r="KS124" s="633"/>
      <c r="KT124" s="626"/>
      <c r="KU124" s="626"/>
      <c r="KV124" s="626"/>
      <c r="KW124" s="626"/>
      <c r="KX124" s="626"/>
      <c r="KY124" s="626"/>
      <c r="KZ124" s="633"/>
      <c r="LA124" s="626"/>
      <c r="LB124" s="626"/>
      <c r="LC124" s="626"/>
      <c r="LD124" s="626"/>
      <c r="LE124" s="626"/>
      <c r="LF124" s="626"/>
      <c r="LG124" s="633"/>
      <c r="LH124" s="626"/>
      <c r="LI124" s="626"/>
      <c r="LJ124" s="626"/>
      <c r="LK124" s="626"/>
      <c r="LL124" s="626"/>
      <c r="LM124" s="627"/>
      <c r="LN124" s="633"/>
      <c r="LO124" s="626"/>
      <c r="LP124" s="626"/>
      <c r="LQ124" s="626"/>
      <c r="LR124" s="626"/>
      <c r="LS124" s="626"/>
      <c r="LT124" s="626"/>
      <c r="LU124" s="633"/>
      <c r="LV124" s="626"/>
      <c r="LW124" s="626"/>
      <c r="LX124" s="626"/>
      <c r="LY124" s="626"/>
      <c r="LZ124" s="626"/>
      <c r="MA124" s="626"/>
      <c r="MB124" s="633"/>
      <c r="MC124" s="790"/>
      <c r="MD124" s="790"/>
      <c r="ME124" s="790"/>
      <c r="MF124" s="790"/>
      <c r="MG124" s="790"/>
      <c r="MH124" s="790"/>
      <c r="MI124" s="633"/>
      <c r="MJ124" s="626"/>
      <c r="MK124" s="626"/>
      <c r="ML124" s="626"/>
      <c r="MM124" s="626"/>
      <c r="MN124" s="626"/>
      <c r="MO124" s="626"/>
      <c r="MP124" s="633"/>
      <c r="MQ124" s="626"/>
      <c r="MR124" s="626"/>
      <c r="MS124" s="626"/>
      <c r="MT124" s="626"/>
    </row>
    <row r="125" spans="1:358" ht="22.8" hidden="1" customHeight="1" outlineLevel="1" thickTop="1" thickBot="1">
      <c r="A125" s="629">
        <v>2</v>
      </c>
      <c r="B125" s="629"/>
      <c r="C125" s="629"/>
      <c r="D125" s="630"/>
      <c r="E125" s="630"/>
      <c r="F125" s="631" t="s">
        <v>648</v>
      </c>
      <c r="G125" s="632">
        <v>0</v>
      </c>
      <c r="H125" s="625"/>
      <c r="I125" s="626"/>
      <c r="J125" s="626"/>
      <c r="K125" s="626"/>
      <c r="L125" s="626"/>
      <c r="M125" s="626"/>
      <c r="N125" s="626"/>
      <c r="O125" s="626"/>
      <c r="P125" s="626"/>
      <c r="Q125" s="626"/>
      <c r="R125" s="626"/>
      <c r="S125" s="626"/>
      <c r="T125" s="626"/>
      <c r="U125" s="626"/>
      <c r="V125" s="626"/>
      <c r="W125" s="626"/>
      <c r="X125" s="626"/>
      <c r="Y125" s="626"/>
      <c r="Z125" s="626"/>
      <c r="AA125" s="626"/>
      <c r="AB125" s="626"/>
      <c r="AC125" s="626"/>
      <c r="AD125" s="626"/>
      <c r="AE125" s="626"/>
      <c r="AF125" s="626"/>
      <c r="AG125" s="626"/>
      <c r="AH125" s="626"/>
      <c r="AI125" s="626"/>
      <c r="AJ125" s="626"/>
      <c r="AK125" s="626"/>
      <c r="AL125" s="626"/>
      <c r="AM125" s="626"/>
      <c r="AN125" s="626"/>
      <c r="AO125" s="626"/>
      <c r="AP125" s="626"/>
      <c r="AQ125" s="626"/>
      <c r="AR125" s="626"/>
      <c r="AS125" s="626"/>
      <c r="AT125" s="626"/>
      <c r="AU125" s="626"/>
      <c r="AV125" s="626"/>
      <c r="AW125" s="626"/>
      <c r="AX125" s="626"/>
      <c r="AY125" s="626"/>
      <c r="AZ125" s="626"/>
      <c r="BA125" s="626"/>
      <c r="BB125" s="626"/>
      <c r="BC125" s="626"/>
      <c r="BD125" s="626"/>
      <c r="BE125" s="626"/>
      <c r="BF125" s="626"/>
      <c r="BG125" s="626"/>
      <c r="BH125" s="626"/>
      <c r="BI125" s="626"/>
      <c r="BJ125" s="626"/>
      <c r="BK125" s="626"/>
      <c r="BL125" s="626"/>
      <c r="BM125" s="626"/>
      <c r="BN125" s="626"/>
      <c r="BO125" s="626"/>
      <c r="BP125" s="626"/>
      <c r="BQ125" s="626"/>
      <c r="BR125" s="626"/>
      <c r="BS125" s="626"/>
      <c r="BT125" s="626"/>
      <c r="BU125" s="626"/>
      <c r="BV125" s="626"/>
      <c r="BW125" s="626"/>
      <c r="BX125" s="626"/>
      <c r="BY125" s="626"/>
      <c r="BZ125" s="626"/>
      <c r="CA125" s="626"/>
      <c r="CB125" s="626"/>
      <c r="CC125" s="626"/>
      <c r="CD125" s="626"/>
      <c r="CE125" s="626"/>
      <c r="CF125" s="626"/>
      <c r="CG125" s="626"/>
      <c r="CH125" s="626"/>
      <c r="CI125" s="626"/>
      <c r="CJ125" s="626"/>
      <c r="CK125" s="626"/>
      <c r="CL125" s="626"/>
      <c r="CM125" s="626"/>
      <c r="CN125" s="626"/>
      <c r="CO125" s="626"/>
      <c r="CP125" s="626"/>
      <c r="CQ125" s="626"/>
      <c r="CR125" s="626"/>
      <c r="CS125" s="626"/>
      <c r="CT125" s="626"/>
      <c r="CU125" s="626"/>
      <c r="CV125" s="626"/>
      <c r="CW125" s="626"/>
      <c r="CX125" s="633"/>
      <c r="CY125" s="626"/>
      <c r="CZ125" s="626"/>
      <c r="DA125" s="626"/>
      <c r="DB125" s="626"/>
      <c r="DC125" s="626"/>
      <c r="DD125" s="626"/>
      <c r="DE125" s="633"/>
      <c r="DF125" s="626"/>
      <c r="DG125" s="626"/>
      <c r="DH125" s="626"/>
      <c r="DI125" s="626"/>
      <c r="DJ125" s="626"/>
      <c r="DK125" s="626"/>
      <c r="DL125" s="633"/>
      <c r="DM125" s="626"/>
      <c r="DN125" s="626"/>
      <c r="DO125" s="626"/>
      <c r="DP125" s="626"/>
      <c r="DQ125" s="626"/>
      <c r="DR125" s="626"/>
      <c r="DS125" s="633"/>
      <c r="DT125" s="626"/>
      <c r="DU125" s="626"/>
      <c r="DV125" s="626"/>
      <c r="DW125" s="626"/>
      <c r="DX125" s="626"/>
      <c r="DY125" s="626"/>
      <c r="DZ125" s="633"/>
      <c r="EA125" s="626"/>
      <c r="EB125" s="626"/>
      <c r="EC125" s="626"/>
      <c r="ED125" s="626"/>
      <c r="EE125" s="626"/>
      <c r="EF125" s="626"/>
      <c r="EG125" s="633"/>
      <c r="EH125" s="626"/>
      <c r="EI125" s="626"/>
      <c r="EJ125" s="626"/>
      <c r="EK125" s="626"/>
      <c r="EL125" s="626"/>
      <c r="EM125" s="626"/>
      <c r="EN125" s="633"/>
      <c r="EO125" s="626"/>
      <c r="EP125" s="626"/>
      <c r="EQ125" s="626"/>
      <c r="ER125" s="626"/>
      <c r="ES125" s="626"/>
      <c r="ET125" s="626"/>
      <c r="EU125" s="633"/>
      <c r="EV125" s="626"/>
      <c r="EW125" s="626"/>
      <c r="EX125" s="626"/>
      <c r="EY125" s="626"/>
      <c r="EZ125" s="626"/>
      <c r="FA125" s="626"/>
      <c r="FB125" s="633"/>
      <c r="FC125" s="626"/>
      <c r="FD125" s="626"/>
      <c r="FE125" s="626"/>
      <c r="FF125" s="626"/>
      <c r="FG125" s="626"/>
      <c r="FH125" s="626"/>
      <c r="FI125" s="633"/>
      <c r="FJ125" s="626"/>
      <c r="FK125" s="626"/>
      <c r="FL125" s="626"/>
      <c r="FM125" s="626"/>
      <c r="FN125" s="626"/>
      <c r="FO125" s="626"/>
      <c r="FP125" s="633"/>
      <c r="FQ125" s="626"/>
      <c r="FR125" s="626"/>
      <c r="FS125" s="626"/>
      <c r="FT125" s="626"/>
      <c r="FU125" s="627"/>
      <c r="FV125" s="625"/>
      <c r="FW125" s="633"/>
      <c r="FX125" s="626"/>
      <c r="FY125" s="626"/>
      <c r="FZ125" s="626"/>
      <c r="GA125" s="626"/>
      <c r="GB125" s="626"/>
      <c r="GC125" s="626"/>
      <c r="GD125" s="633"/>
      <c r="GE125" s="626"/>
      <c r="GF125" s="626"/>
      <c r="GG125" s="626"/>
      <c r="GH125" s="626"/>
      <c r="GI125" s="626"/>
      <c r="GJ125" s="626"/>
      <c r="GK125" s="633"/>
      <c r="GL125" s="626"/>
      <c r="GM125" s="626"/>
      <c r="GN125" s="626"/>
      <c r="GO125" s="626"/>
      <c r="GP125" s="626"/>
      <c r="GQ125" s="626"/>
      <c r="GR125" s="633"/>
      <c r="GS125" s="626"/>
      <c r="GT125" s="626"/>
      <c r="GU125" s="626"/>
      <c r="GV125" s="626"/>
      <c r="GW125" s="626"/>
      <c r="GX125" s="626"/>
      <c r="GY125" s="634"/>
      <c r="GZ125" s="714"/>
      <c r="HA125" s="714"/>
      <c r="HB125" s="626"/>
      <c r="HC125" s="626"/>
      <c r="HD125" s="626"/>
      <c r="HE125" s="626"/>
      <c r="HF125" s="633"/>
      <c r="HG125" s="626"/>
      <c r="HH125" s="626"/>
      <c r="HI125" s="626"/>
      <c r="HJ125" s="626"/>
      <c r="HK125" s="626"/>
      <c r="HL125" s="626"/>
      <c r="HM125" s="633"/>
      <c r="HN125" s="626"/>
      <c r="HO125" s="626"/>
      <c r="HP125" s="626"/>
      <c r="HQ125" s="626"/>
      <c r="HR125" s="626"/>
      <c r="HS125" s="626"/>
      <c r="HT125" s="633"/>
      <c r="HU125" s="626"/>
      <c r="HV125" s="626"/>
      <c r="HW125" s="626"/>
      <c r="HX125" s="627"/>
      <c r="HY125" s="685">
        <v>1</v>
      </c>
      <c r="HZ125" s="768">
        <v>20</v>
      </c>
      <c r="IA125" s="633"/>
      <c r="IB125" s="648"/>
      <c r="IC125" s="648"/>
      <c r="ID125" s="653"/>
      <c r="IE125" s="654"/>
      <c r="IF125" s="655"/>
      <c r="IG125" s="655"/>
      <c r="IH125" s="633"/>
      <c r="II125" s="626"/>
      <c r="IJ125" s="626"/>
      <c r="IK125" s="626"/>
      <c r="IL125" s="626"/>
      <c r="IN125" s="685">
        <v>1</v>
      </c>
      <c r="IO125" s="768">
        <v>20</v>
      </c>
      <c r="IP125" s="626"/>
      <c r="IQ125" s="626"/>
      <c r="IR125" s="626"/>
      <c r="IS125" s="626"/>
      <c r="IT125" s="626"/>
      <c r="IU125" s="626"/>
      <c r="IV125" s="633"/>
      <c r="IW125" s="626"/>
      <c r="IX125" s="626"/>
      <c r="IY125" s="626"/>
      <c r="IZ125" s="626"/>
      <c r="JA125" s="626"/>
      <c r="JB125" s="626"/>
      <c r="JC125" s="633"/>
      <c r="JD125" s="626"/>
      <c r="JE125" s="626"/>
      <c r="JF125" s="626"/>
      <c r="JG125" s="626"/>
      <c r="JH125" s="626"/>
      <c r="JI125" s="628"/>
      <c r="JJ125" s="633"/>
      <c r="JK125" s="626"/>
      <c r="JL125" s="626"/>
      <c r="JM125" s="626"/>
      <c r="JN125" s="626"/>
      <c r="JO125" s="626"/>
      <c r="JP125" s="626"/>
      <c r="JQ125" s="633"/>
      <c r="JR125" s="626"/>
      <c r="JS125" s="626"/>
      <c r="JT125" s="626"/>
      <c r="JU125" s="626"/>
      <c r="JV125" s="626"/>
      <c r="JW125" s="626"/>
      <c r="JX125" s="633"/>
      <c r="JY125" s="626"/>
      <c r="JZ125" s="626"/>
      <c r="KA125" s="626"/>
      <c r="KB125" s="626"/>
      <c r="KC125" s="626"/>
      <c r="KD125" s="626"/>
      <c r="KE125" s="633"/>
      <c r="KF125" s="626"/>
      <c r="KG125" s="626"/>
      <c r="KH125" s="626"/>
      <c r="KI125" s="626"/>
      <c r="KJ125" s="626"/>
      <c r="KK125" s="628"/>
      <c r="KL125" s="633"/>
      <c r="KO125" s="626"/>
      <c r="KP125" s="626"/>
      <c r="KQ125" s="626"/>
      <c r="KR125" s="626"/>
      <c r="KS125" s="633"/>
      <c r="KT125" s="626"/>
      <c r="KU125" s="626"/>
      <c r="KV125" s="626"/>
      <c r="KW125" s="626"/>
      <c r="KX125" s="626"/>
      <c r="KY125" s="626"/>
      <c r="KZ125" s="633"/>
      <c r="LA125" s="626"/>
      <c r="LB125" s="626"/>
      <c r="LC125" s="626"/>
      <c r="LD125" s="626"/>
      <c r="LE125" s="626"/>
      <c r="LF125" s="626"/>
      <c r="LG125" s="633"/>
      <c r="LH125" s="626"/>
      <c r="LI125" s="626"/>
      <c r="LJ125" s="626"/>
      <c r="LK125" s="626"/>
      <c r="LL125" s="626"/>
      <c r="LM125" s="627"/>
      <c r="LN125" s="633"/>
      <c r="LO125" s="626"/>
      <c r="LP125" s="626"/>
      <c r="LQ125" s="626"/>
      <c r="LR125" s="626"/>
      <c r="LS125" s="626"/>
      <c r="LT125" s="626"/>
      <c r="LU125" s="633"/>
      <c r="LV125" s="626"/>
      <c r="LW125" s="626"/>
      <c r="LX125" s="626"/>
      <c r="LY125" s="626"/>
      <c r="LZ125" s="626"/>
      <c r="MA125" s="626"/>
      <c r="MB125" s="633"/>
      <c r="MC125" s="790"/>
      <c r="MD125" s="790"/>
      <c r="ME125" s="790"/>
      <c r="MF125" s="790"/>
      <c r="MG125" s="790"/>
      <c r="MH125" s="790"/>
      <c r="MI125" s="633"/>
      <c r="MJ125" s="626"/>
      <c r="MK125" s="626"/>
      <c r="ML125" s="626"/>
      <c r="MM125" s="626"/>
      <c r="MN125" s="626"/>
      <c r="MO125" s="626"/>
      <c r="MP125" s="633"/>
      <c r="MQ125" s="626"/>
      <c r="MR125" s="626"/>
      <c r="MS125" s="626"/>
      <c r="MT125" s="626"/>
    </row>
    <row r="126" spans="1:358" ht="22.8" hidden="1" customHeight="1" outlineLevel="1" thickTop="1" thickBot="1">
      <c r="A126" s="629">
        <v>2</v>
      </c>
      <c r="B126" s="629">
        <v>59</v>
      </c>
      <c r="C126" s="629">
        <v>28</v>
      </c>
      <c r="D126" s="630" t="s">
        <v>779</v>
      </c>
      <c r="E126" s="630" t="s">
        <v>649</v>
      </c>
      <c r="F126" s="631" t="s">
        <v>780</v>
      </c>
      <c r="G126" s="632">
        <f t="shared" ref="G126:G129" si="10">SUM(H126:LP126)</f>
        <v>100</v>
      </c>
      <c r="H126" s="625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  <c r="Z126" s="626"/>
      <c r="AA126" s="626"/>
      <c r="AB126" s="626"/>
      <c r="AC126" s="626"/>
      <c r="AD126" s="626"/>
      <c r="AE126" s="626"/>
      <c r="AF126" s="626"/>
      <c r="AG126" s="626"/>
      <c r="AH126" s="626"/>
      <c r="AI126" s="626"/>
      <c r="AJ126" s="626"/>
      <c r="AK126" s="626"/>
      <c r="AL126" s="626"/>
      <c r="AM126" s="626"/>
      <c r="AN126" s="626"/>
      <c r="AO126" s="626"/>
      <c r="AP126" s="626"/>
      <c r="AQ126" s="626"/>
      <c r="AR126" s="626"/>
      <c r="AS126" s="626"/>
      <c r="AT126" s="626"/>
      <c r="AU126" s="626"/>
      <c r="AV126" s="626"/>
      <c r="AW126" s="626"/>
      <c r="AX126" s="626"/>
      <c r="AY126" s="626"/>
      <c r="AZ126" s="626"/>
      <c r="BA126" s="626"/>
      <c r="BB126" s="626"/>
      <c r="BC126" s="626"/>
      <c r="BD126" s="626"/>
      <c r="BE126" s="626"/>
      <c r="BF126" s="626"/>
      <c r="BG126" s="626"/>
      <c r="BH126" s="626"/>
      <c r="BI126" s="626"/>
      <c r="BJ126" s="626"/>
      <c r="BK126" s="626"/>
      <c r="BL126" s="626"/>
      <c r="BM126" s="626"/>
      <c r="BN126" s="626"/>
      <c r="BO126" s="626"/>
      <c r="BP126" s="626"/>
      <c r="BQ126" s="626"/>
      <c r="BR126" s="626"/>
      <c r="BS126" s="626"/>
      <c r="BT126" s="626"/>
      <c r="BU126" s="626"/>
      <c r="BV126" s="626"/>
      <c r="BW126" s="626"/>
      <c r="BX126" s="626"/>
      <c r="BY126" s="626"/>
      <c r="BZ126" s="626"/>
      <c r="CA126" s="626"/>
      <c r="CB126" s="626"/>
      <c r="CC126" s="626"/>
      <c r="CD126" s="626"/>
      <c r="CE126" s="626"/>
      <c r="CF126" s="626"/>
      <c r="CG126" s="626"/>
      <c r="CH126" s="626"/>
      <c r="CI126" s="626"/>
      <c r="CJ126" s="626"/>
      <c r="CK126" s="626"/>
      <c r="CL126" s="626"/>
      <c r="CM126" s="626"/>
      <c r="CN126" s="626"/>
      <c r="CO126" s="626"/>
      <c r="CP126" s="626"/>
      <c r="CQ126" s="626"/>
      <c r="CR126" s="626"/>
      <c r="CS126" s="626"/>
      <c r="CT126" s="626"/>
      <c r="CU126" s="626"/>
      <c r="CV126" s="626"/>
      <c r="CW126" s="626"/>
      <c r="CX126" s="633"/>
      <c r="CY126" s="626"/>
      <c r="CZ126" s="626"/>
      <c r="DA126" s="626"/>
      <c r="DB126" s="626"/>
      <c r="DC126" s="626"/>
      <c r="DD126" s="626"/>
      <c r="DE126" s="633"/>
      <c r="DF126" s="626"/>
      <c r="DG126" s="626"/>
      <c r="DH126" s="626"/>
      <c r="DI126" s="626"/>
      <c r="DJ126" s="626"/>
      <c r="DK126" s="626"/>
      <c r="DL126" s="633"/>
      <c r="DM126" s="626"/>
      <c r="DN126" s="626"/>
      <c r="DO126" s="626"/>
      <c r="DP126" s="626"/>
      <c r="DQ126" s="626"/>
      <c r="DR126" s="626"/>
      <c r="DS126" s="633"/>
      <c r="DT126" s="626"/>
      <c r="DU126" s="626"/>
      <c r="DV126" s="626"/>
      <c r="DW126" s="626"/>
      <c r="DX126" s="626"/>
      <c r="DY126" s="626"/>
      <c r="DZ126" s="633"/>
      <c r="EA126" s="626"/>
      <c r="EB126" s="626"/>
      <c r="EC126" s="626"/>
      <c r="ED126" s="626"/>
      <c r="EE126" s="626"/>
      <c r="EF126" s="626"/>
      <c r="EG126" s="633"/>
      <c r="EH126" s="626"/>
      <c r="EI126" s="626"/>
      <c r="EJ126" s="626"/>
      <c r="EK126" s="626"/>
      <c r="EL126" s="626"/>
      <c r="EM126" s="626"/>
      <c r="EN126" s="633"/>
      <c r="EO126" s="626"/>
      <c r="EP126" s="626"/>
      <c r="EQ126" s="626"/>
      <c r="ER126" s="626"/>
      <c r="ES126" s="626"/>
      <c r="ET126" s="626"/>
      <c r="EU126" s="633"/>
      <c r="EV126" s="626"/>
      <c r="EW126" s="626"/>
      <c r="EX126" s="626"/>
      <c r="EY126" s="626"/>
      <c r="EZ126" s="626"/>
      <c r="FA126" s="626"/>
      <c r="FB126" s="633"/>
      <c r="FC126" s="626"/>
      <c r="FD126" s="626"/>
      <c r="FE126" s="626"/>
      <c r="FF126" s="626"/>
      <c r="FG126" s="626"/>
      <c r="FH126" s="626"/>
      <c r="FI126" s="633"/>
      <c r="FJ126" s="626"/>
      <c r="FK126" s="626"/>
      <c r="FL126" s="626"/>
      <c r="FM126" s="626"/>
      <c r="FN126" s="626"/>
      <c r="FO126" s="626"/>
      <c r="FP126" s="633"/>
      <c r="FQ126" s="626"/>
      <c r="FR126" s="626"/>
      <c r="FS126" s="626"/>
      <c r="FT126" s="626"/>
      <c r="FU126" s="627"/>
      <c r="FV126" s="625"/>
      <c r="FW126" s="633"/>
      <c r="FX126" s="626"/>
      <c r="FY126" s="626"/>
      <c r="FZ126" s="626"/>
      <c r="GA126" s="626"/>
      <c r="GB126" s="626"/>
      <c r="GC126" s="626"/>
      <c r="GD126" s="633"/>
      <c r="GE126" s="626"/>
      <c r="GF126" s="626"/>
      <c r="GG126" s="626"/>
      <c r="GH126" s="626"/>
      <c r="GI126" s="626"/>
      <c r="GJ126" s="626"/>
      <c r="GK126" s="633"/>
      <c r="GL126" s="626"/>
      <c r="GM126" s="626"/>
      <c r="GN126" s="626"/>
      <c r="GO126" s="626"/>
      <c r="GP126" s="626"/>
      <c r="GQ126" s="626"/>
      <c r="GR126" s="633"/>
      <c r="GS126" s="626"/>
      <c r="GT126" s="626"/>
      <c r="GU126" s="626"/>
      <c r="GV126" s="626"/>
      <c r="GW126" s="626"/>
      <c r="GX126" s="626"/>
      <c r="GY126" s="634"/>
      <c r="GZ126" s="714"/>
      <c r="HA126" s="714"/>
      <c r="HB126" s="626"/>
      <c r="HC126" s="626"/>
      <c r="HD126" s="626"/>
      <c r="HE126" s="626"/>
      <c r="HF126" s="633"/>
      <c r="HG126" s="626"/>
      <c r="HH126" s="626"/>
      <c r="HI126" s="626"/>
      <c r="HJ126" s="626"/>
      <c r="HK126" s="626"/>
      <c r="HL126" s="626"/>
      <c r="HM126" s="626">
        <v>8</v>
      </c>
      <c r="HN126" s="626">
        <v>10</v>
      </c>
      <c r="HO126" s="626">
        <v>5</v>
      </c>
      <c r="HP126" s="626">
        <v>10</v>
      </c>
      <c r="HQ126" s="626">
        <v>14</v>
      </c>
      <c r="HR126" s="626">
        <v>14</v>
      </c>
      <c r="HS126" s="626">
        <v>14</v>
      </c>
      <c r="HT126" s="633"/>
      <c r="HU126" s="626">
        <v>14</v>
      </c>
      <c r="HV126" s="626">
        <v>11</v>
      </c>
      <c r="HX126" s="626"/>
      <c r="HY126" s="648"/>
      <c r="HZ126" s="626"/>
      <c r="IA126" s="633"/>
      <c r="IB126" s="648"/>
      <c r="IC126" s="648"/>
      <c r="ID126" s="653"/>
      <c r="IE126" s="654"/>
      <c r="IF126" s="655"/>
      <c r="IG126" s="655"/>
      <c r="IH126" s="633"/>
      <c r="II126" s="626"/>
      <c r="IJ126" s="626"/>
      <c r="IK126" s="626"/>
      <c r="IL126" s="626"/>
      <c r="IM126" s="626"/>
      <c r="IN126" s="626"/>
      <c r="IO126" s="633"/>
      <c r="IP126" s="626"/>
      <c r="IQ126" s="626"/>
      <c r="IR126" s="626"/>
      <c r="IS126" s="626"/>
      <c r="IT126" s="626"/>
      <c r="IU126" s="626"/>
      <c r="IV126" s="633"/>
      <c r="IW126" s="626"/>
      <c r="IX126" s="626"/>
      <c r="IY126" s="626"/>
      <c r="IZ126" s="626"/>
      <c r="JA126" s="626"/>
      <c r="JB126" s="626"/>
      <c r="JC126" s="633"/>
      <c r="JD126" s="626"/>
      <c r="JE126" s="626"/>
      <c r="JF126" s="626"/>
      <c r="JG126" s="626"/>
      <c r="JH126" s="626"/>
      <c r="JI126" s="628"/>
      <c r="JJ126" s="633"/>
      <c r="JK126" s="626"/>
      <c r="JL126" s="626"/>
      <c r="JM126" s="626"/>
      <c r="JN126" s="626"/>
      <c r="JO126" s="626"/>
      <c r="JP126" s="626"/>
      <c r="JQ126" s="633"/>
      <c r="JR126" s="626"/>
      <c r="JS126" s="626"/>
      <c r="JT126" s="626"/>
      <c r="JU126" s="626"/>
      <c r="JV126" s="626"/>
      <c r="JW126" s="626"/>
      <c r="JX126" s="633"/>
      <c r="JY126" s="626"/>
      <c r="JZ126" s="626"/>
      <c r="KA126" s="626"/>
      <c r="KB126" s="626"/>
      <c r="KC126" s="626"/>
      <c r="KD126" s="626"/>
      <c r="KE126" s="633"/>
      <c r="KF126" s="626"/>
      <c r="KG126" s="626"/>
      <c r="KH126" s="626"/>
      <c r="KI126" s="626"/>
      <c r="KJ126" s="626"/>
      <c r="KK126" s="628"/>
      <c r="KL126" s="633"/>
      <c r="KO126" s="626"/>
      <c r="KP126" s="626"/>
      <c r="KQ126" s="626"/>
      <c r="KR126" s="626"/>
      <c r="KS126" s="633"/>
      <c r="KT126" s="626"/>
      <c r="KU126" s="626"/>
      <c r="KV126" s="626"/>
      <c r="KW126" s="626"/>
      <c r="KX126" s="626"/>
      <c r="KY126" s="626"/>
      <c r="KZ126" s="633"/>
      <c r="LA126" s="626"/>
      <c r="LB126" s="626"/>
      <c r="LC126" s="626"/>
      <c r="LD126" s="626"/>
      <c r="LE126" s="626"/>
      <c r="LF126" s="626"/>
      <c r="LG126" s="633"/>
      <c r="LH126" s="626"/>
      <c r="LI126" s="626"/>
      <c r="LJ126" s="626"/>
      <c r="LK126" s="626"/>
      <c r="LL126" s="626"/>
      <c r="LM126" s="627"/>
      <c r="LN126" s="633"/>
      <c r="LO126" s="626"/>
      <c r="LP126" s="626"/>
      <c r="LQ126" s="626"/>
      <c r="LR126" s="626"/>
      <c r="LS126" s="626"/>
      <c r="LT126" s="626"/>
      <c r="LU126" s="633"/>
      <c r="LV126" s="626"/>
      <c r="LW126" s="626"/>
      <c r="LX126" s="626"/>
      <c r="LY126" s="626"/>
      <c r="LZ126" s="626"/>
      <c r="MA126" s="626"/>
      <c r="MB126" s="633"/>
      <c r="MC126" s="790"/>
      <c r="MD126" s="790"/>
      <c r="ME126" s="790"/>
      <c r="MF126" s="790"/>
      <c r="MG126" s="790"/>
      <c r="MH126" s="790"/>
      <c r="MI126" s="633"/>
      <c r="MJ126" s="626"/>
      <c r="MK126" s="626"/>
      <c r="ML126" s="626"/>
      <c r="MM126" s="626"/>
      <c r="MN126" s="626"/>
      <c r="MO126" s="626"/>
      <c r="MP126" s="633"/>
      <c r="MQ126" s="626"/>
      <c r="MR126" s="626"/>
      <c r="MS126" s="626"/>
      <c r="MT126" s="626"/>
    </row>
    <row r="127" spans="1:358" ht="22.8" hidden="1" customHeight="1" outlineLevel="1" thickTop="1" thickBot="1">
      <c r="A127" s="629">
        <v>2</v>
      </c>
      <c r="B127" s="629"/>
      <c r="C127" s="629"/>
      <c r="D127" s="630"/>
      <c r="E127" s="630"/>
      <c r="F127" s="631" t="s">
        <v>648</v>
      </c>
      <c r="G127" s="632">
        <f t="shared" si="10"/>
        <v>104</v>
      </c>
      <c r="H127" s="625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26"/>
      <c r="AB127" s="626"/>
      <c r="AC127" s="626"/>
      <c r="AD127" s="626"/>
      <c r="AE127" s="626"/>
      <c r="AF127" s="626"/>
      <c r="AG127" s="626"/>
      <c r="AH127" s="626"/>
      <c r="AI127" s="626"/>
      <c r="AJ127" s="626"/>
      <c r="AK127" s="626"/>
      <c r="AL127" s="626"/>
      <c r="AM127" s="626"/>
      <c r="AN127" s="626"/>
      <c r="AO127" s="626"/>
      <c r="AP127" s="626"/>
      <c r="AQ127" s="626"/>
      <c r="AR127" s="626"/>
      <c r="AS127" s="626"/>
      <c r="AT127" s="626"/>
      <c r="AU127" s="626"/>
      <c r="AV127" s="626"/>
      <c r="AW127" s="626"/>
      <c r="AX127" s="626"/>
      <c r="AY127" s="626"/>
      <c r="AZ127" s="626"/>
      <c r="BA127" s="626"/>
      <c r="BB127" s="626"/>
      <c r="BC127" s="626"/>
      <c r="BD127" s="626"/>
      <c r="BE127" s="626"/>
      <c r="BF127" s="626"/>
      <c r="BG127" s="626"/>
      <c r="BH127" s="626"/>
      <c r="BI127" s="626"/>
      <c r="BJ127" s="626"/>
      <c r="BK127" s="626"/>
      <c r="BL127" s="626"/>
      <c r="BM127" s="626"/>
      <c r="BN127" s="626"/>
      <c r="BO127" s="626"/>
      <c r="BP127" s="626"/>
      <c r="BQ127" s="626"/>
      <c r="BR127" s="626"/>
      <c r="BS127" s="626"/>
      <c r="BT127" s="626"/>
      <c r="BU127" s="626"/>
      <c r="BV127" s="626"/>
      <c r="BW127" s="626"/>
      <c r="BX127" s="626"/>
      <c r="BY127" s="626"/>
      <c r="BZ127" s="626"/>
      <c r="CA127" s="626"/>
      <c r="CB127" s="626"/>
      <c r="CC127" s="626"/>
      <c r="CD127" s="626"/>
      <c r="CE127" s="626"/>
      <c r="CF127" s="626"/>
      <c r="CG127" s="626"/>
      <c r="CH127" s="626"/>
      <c r="CI127" s="626"/>
      <c r="CJ127" s="626"/>
      <c r="CK127" s="626"/>
      <c r="CL127" s="626"/>
      <c r="CM127" s="626"/>
      <c r="CN127" s="626"/>
      <c r="CO127" s="626"/>
      <c r="CP127" s="626"/>
      <c r="CQ127" s="626"/>
      <c r="CR127" s="626"/>
      <c r="CS127" s="626"/>
      <c r="CT127" s="626"/>
      <c r="CU127" s="626"/>
      <c r="CV127" s="626"/>
      <c r="CW127" s="626"/>
      <c r="CX127" s="633"/>
      <c r="CY127" s="626"/>
      <c r="CZ127" s="626"/>
      <c r="DA127" s="626"/>
      <c r="DB127" s="626"/>
      <c r="DC127" s="626"/>
      <c r="DD127" s="626"/>
      <c r="DE127" s="633"/>
      <c r="DF127" s="626"/>
      <c r="DG127" s="626"/>
      <c r="DH127" s="626"/>
      <c r="DI127" s="626"/>
      <c r="DJ127" s="626"/>
      <c r="DK127" s="626"/>
      <c r="DL127" s="633"/>
      <c r="DM127" s="626"/>
      <c r="DN127" s="626"/>
      <c r="DO127" s="626"/>
      <c r="DP127" s="626"/>
      <c r="DQ127" s="626"/>
      <c r="DR127" s="626"/>
      <c r="DS127" s="633"/>
      <c r="DT127" s="626"/>
      <c r="DU127" s="626"/>
      <c r="DV127" s="626"/>
      <c r="DW127" s="626"/>
      <c r="DX127" s="626"/>
      <c r="DY127" s="626"/>
      <c r="DZ127" s="633"/>
      <c r="EA127" s="626"/>
      <c r="EB127" s="626"/>
      <c r="EC127" s="626"/>
      <c r="ED127" s="626"/>
      <c r="EE127" s="626"/>
      <c r="EF127" s="626"/>
      <c r="EG127" s="633"/>
      <c r="EH127" s="626"/>
      <c r="EI127" s="626"/>
      <c r="EJ127" s="626"/>
      <c r="EK127" s="626"/>
      <c r="EL127" s="626"/>
      <c r="EM127" s="626"/>
      <c r="EN127" s="633"/>
      <c r="EO127" s="626"/>
      <c r="EP127" s="626"/>
      <c r="EQ127" s="626"/>
      <c r="ER127" s="626"/>
      <c r="ES127" s="626"/>
      <c r="ET127" s="626"/>
      <c r="EU127" s="633"/>
      <c r="EV127" s="626"/>
      <c r="EW127" s="626"/>
      <c r="EX127" s="626"/>
      <c r="EY127" s="626"/>
      <c r="EZ127" s="626"/>
      <c r="FA127" s="626"/>
      <c r="FB127" s="633"/>
      <c r="FC127" s="626"/>
      <c r="FD127" s="626"/>
      <c r="FE127" s="626"/>
      <c r="FF127" s="626"/>
      <c r="FG127" s="626"/>
      <c r="FH127" s="626"/>
      <c r="FI127" s="633"/>
      <c r="FJ127" s="626"/>
      <c r="FK127" s="626"/>
      <c r="FL127" s="626"/>
      <c r="FM127" s="626"/>
      <c r="FN127" s="626"/>
      <c r="FO127" s="626"/>
      <c r="FP127" s="633"/>
      <c r="FQ127" s="626"/>
      <c r="FR127" s="626"/>
      <c r="FS127" s="626"/>
      <c r="FT127" s="626"/>
      <c r="FU127" s="627"/>
      <c r="FV127" s="625"/>
      <c r="FW127" s="633"/>
      <c r="FX127" s="626"/>
      <c r="FY127" s="626"/>
      <c r="FZ127" s="626"/>
      <c r="GA127" s="626"/>
      <c r="GB127" s="626"/>
      <c r="GC127" s="626"/>
      <c r="GD127" s="633"/>
      <c r="GE127" s="626"/>
      <c r="GF127" s="626"/>
      <c r="GG127" s="626"/>
      <c r="GH127" s="626"/>
      <c r="GI127" s="626"/>
      <c r="GJ127" s="626"/>
      <c r="GK127" s="633"/>
      <c r="GL127" s="626"/>
      <c r="GM127" s="626"/>
      <c r="GN127" s="626"/>
      <c r="GO127" s="626"/>
      <c r="GP127" s="626"/>
      <c r="GQ127" s="626"/>
      <c r="GR127" s="633"/>
      <c r="GS127" s="626"/>
      <c r="GT127" s="626"/>
      <c r="GU127" s="626"/>
      <c r="GV127" s="626"/>
      <c r="GW127" s="626"/>
      <c r="GX127" s="626"/>
      <c r="GY127" s="634"/>
      <c r="GZ127" s="625"/>
      <c r="HA127" s="714"/>
      <c r="HB127" s="626"/>
      <c r="HC127" s="626"/>
      <c r="HD127" s="626"/>
      <c r="HE127" s="626"/>
      <c r="HF127" s="633"/>
      <c r="HG127" s="626"/>
      <c r="HH127" s="626"/>
      <c r="HI127" s="626"/>
      <c r="HJ127" s="626"/>
      <c r="HK127" s="626"/>
      <c r="HL127" s="626"/>
      <c r="HM127" s="633"/>
      <c r="HN127" s="626"/>
      <c r="HO127" s="626"/>
      <c r="HP127" s="626"/>
      <c r="HQ127" s="626"/>
      <c r="HR127" s="626"/>
      <c r="HS127" s="626"/>
      <c r="HT127" s="633"/>
      <c r="HU127" s="626"/>
      <c r="HV127" s="685">
        <v>5</v>
      </c>
      <c r="HW127" s="768">
        <v>60</v>
      </c>
      <c r="HY127" s="626"/>
      <c r="HZ127" s="626"/>
      <c r="IA127" s="633"/>
      <c r="IC127" s="626"/>
      <c r="ID127" s="653"/>
      <c r="IE127" s="654"/>
      <c r="IF127" s="655"/>
      <c r="IG127" s="655"/>
      <c r="IH127" s="633"/>
      <c r="II127" s="626"/>
      <c r="IJ127" s="626"/>
      <c r="IK127" s="626"/>
      <c r="IL127" s="626"/>
      <c r="IN127" s="685">
        <v>3</v>
      </c>
      <c r="IO127" s="768">
        <v>36</v>
      </c>
      <c r="IP127" s="626"/>
      <c r="IQ127" s="626"/>
      <c r="IR127" s="626"/>
      <c r="IS127" s="626"/>
      <c r="IT127" s="626"/>
      <c r="IU127" s="626"/>
      <c r="IV127" s="633"/>
      <c r="IW127" s="626"/>
      <c r="IX127" s="626"/>
      <c r="IY127" s="626"/>
      <c r="IZ127" s="626"/>
      <c r="JA127" s="626"/>
      <c r="JB127" s="626"/>
      <c r="JC127" s="633"/>
      <c r="JD127" s="626"/>
      <c r="JE127" s="626"/>
      <c r="JF127" s="626"/>
      <c r="JG127" s="626"/>
      <c r="JH127" s="626"/>
      <c r="JI127" s="628"/>
      <c r="JJ127" s="633"/>
      <c r="JK127" s="626"/>
      <c r="JL127" s="626"/>
      <c r="JM127" s="626"/>
      <c r="JN127" s="626"/>
      <c r="JO127" s="626"/>
      <c r="JP127" s="626"/>
      <c r="JQ127" s="633"/>
      <c r="JR127" s="626"/>
      <c r="JS127" s="626"/>
      <c r="JT127" s="626"/>
      <c r="JU127" s="626"/>
      <c r="JV127" s="626"/>
      <c r="JW127" s="626"/>
      <c r="JX127" s="633"/>
      <c r="JY127" s="626"/>
      <c r="JZ127" s="626"/>
      <c r="KA127" s="626"/>
      <c r="KB127" s="626"/>
      <c r="KC127" s="626"/>
      <c r="KD127" s="626"/>
      <c r="KE127" s="633"/>
      <c r="KF127" s="626"/>
      <c r="KG127" s="626"/>
      <c r="KH127" s="626"/>
      <c r="KI127" s="626"/>
      <c r="KJ127" s="626"/>
      <c r="KK127" s="628"/>
      <c r="KL127" s="633"/>
      <c r="KO127" s="626"/>
      <c r="KP127" s="626"/>
      <c r="KQ127" s="626"/>
      <c r="KR127" s="626"/>
      <c r="KS127" s="633"/>
      <c r="KT127" s="626"/>
      <c r="KU127" s="626"/>
      <c r="KV127" s="626"/>
      <c r="KW127" s="626"/>
      <c r="KX127" s="626"/>
      <c r="KY127" s="626"/>
      <c r="KZ127" s="633"/>
      <c r="LA127" s="626"/>
      <c r="LB127" s="626"/>
      <c r="LC127" s="626"/>
      <c r="LD127" s="626"/>
      <c r="LE127" s="626"/>
      <c r="LF127" s="626"/>
      <c r="LG127" s="633"/>
      <c r="LH127" s="626"/>
      <c r="LI127" s="626"/>
      <c r="LJ127" s="626"/>
      <c r="LK127" s="626"/>
      <c r="LL127" s="626"/>
      <c r="LM127" s="627"/>
      <c r="LN127" s="633"/>
      <c r="LO127" s="626"/>
      <c r="LP127" s="626"/>
      <c r="LQ127" s="626"/>
      <c r="LR127" s="626"/>
      <c r="LS127" s="626"/>
      <c r="LT127" s="626"/>
      <c r="LU127" s="633"/>
      <c r="LV127" s="626"/>
      <c r="LW127" s="626"/>
      <c r="LX127" s="626"/>
      <c r="LY127" s="626"/>
      <c r="LZ127" s="626"/>
      <c r="MA127" s="626"/>
      <c r="MB127" s="633"/>
      <c r="MC127" s="790"/>
      <c r="MD127" s="790"/>
      <c r="ME127" s="790"/>
      <c r="MF127" s="790"/>
      <c r="MG127" s="790"/>
      <c r="MH127" s="790"/>
      <c r="MI127" s="633"/>
      <c r="MJ127" s="626"/>
      <c r="MK127" s="626"/>
      <c r="ML127" s="626"/>
      <c r="MM127" s="626"/>
      <c r="MN127" s="626"/>
      <c r="MO127" s="626"/>
      <c r="MP127" s="633"/>
      <c r="MQ127" s="626"/>
      <c r="MR127" s="626"/>
      <c r="MS127" s="626"/>
      <c r="MT127" s="626"/>
    </row>
    <row r="128" spans="1:358" ht="22.8" hidden="1" customHeight="1" outlineLevel="1" thickTop="1" thickBot="1">
      <c r="A128" s="776">
        <v>3</v>
      </c>
      <c r="B128" s="776" t="s">
        <v>781</v>
      </c>
      <c r="C128" s="776" t="s">
        <v>782</v>
      </c>
      <c r="D128" s="630" t="s">
        <v>768</v>
      </c>
      <c r="E128" s="630" t="s">
        <v>645</v>
      </c>
      <c r="F128" s="631" t="s">
        <v>783</v>
      </c>
      <c r="G128" s="632">
        <f t="shared" si="10"/>
        <v>90</v>
      </c>
      <c r="H128" s="625"/>
      <c r="I128" s="626"/>
      <c r="J128" s="626"/>
      <c r="K128" s="626"/>
      <c r="L128" s="626"/>
      <c r="M128" s="626"/>
      <c r="N128" s="626"/>
      <c r="O128" s="626"/>
      <c r="P128" s="626"/>
      <c r="Q128" s="626"/>
      <c r="R128" s="626"/>
      <c r="S128" s="626"/>
      <c r="T128" s="626"/>
      <c r="U128" s="626"/>
      <c r="V128" s="626"/>
      <c r="W128" s="626"/>
      <c r="X128" s="626"/>
      <c r="Y128" s="626"/>
      <c r="Z128" s="626"/>
      <c r="AA128" s="626"/>
      <c r="AB128" s="626"/>
      <c r="AC128" s="626"/>
      <c r="AD128" s="626"/>
      <c r="AE128" s="626"/>
      <c r="AF128" s="626"/>
      <c r="AG128" s="626"/>
      <c r="AH128" s="626"/>
      <c r="AI128" s="626"/>
      <c r="AJ128" s="626"/>
      <c r="AK128" s="626"/>
      <c r="AL128" s="626"/>
      <c r="AM128" s="626"/>
      <c r="AN128" s="626"/>
      <c r="AO128" s="626"/>
      <c r="AP128" s="626"/>
      <c r="AQ128" s="626"/>
      <c r="AR128" s="626"/>
      <c r="AS128" s="626"/>
      <c r="AT128" s="626"/>
      <c r="AU128" s="626"/>
      <c r="AV128" s="626"/>
      <c r="AW128" s="626"/>
      <c r="AX128" s="626"/>
      <c r="AY128" s="626"/>
      <c r="AZ128" s="626"/>
      <c r="BA128" s="626"/>
      <c r="BB128" s="626"/>
      <c r="BC128" s="626"/>
      <c r="BD128" s="626"/>
      <c r="BE128" s="626"/>
      <c r="BF128" s="626"/>
      <c r="BG128" s="626"/>
      <c r="BH128" s="626"/>
      <c r="BI128" s="626"/>
      <c r="BJ128" s="626"/>
      <c r="BK128" s="626"/>
      <c r="BL128" s="626"/>
      <c r="BM128" s="626"/>
      <c r="BN128" s="626"/>
      <c r="BO128" s="626"/>
      <c r="BP128" s="626"/>
      <c r="BQ128" s="626"/>
      <c r="BR128" s="626"/>
      <c r="BS128" s="626"/>
      <c r="BT128" s="626"/>
      <c r="BU128" s="626"/>
      <c r="BV128" s="626"/>
      <c r="BW128" s="626"/>
      <c r="BX128" s="626"/>
      <c r="BY128" s="626"/>
      <c r="BZ128" s="626"/>
      <c r="CA128" s="626"/>
      <c r="CB128" s="626"/>
      <c r="CC128" s="626"/>
      <c r="CD128" s="626"/>
      <c r="CE128" s="626"/>
      <c r="CF128" s="626"/>
      <c r="CG128" s="626"/>
      <c r="CH128" s="626"/>
      <c r="CI128" s="626"/>
      <c r="CJ128" s="626"/>
      <c r="CK128" s="626"/>
      <c r="CL128" s="626"/>
      <c r="CM128" s="626"/>
      <c r="CN128" s="626"/>
      <c r="CO128" s="626"/>
      <c r="CP128" s="626"/>
      <c r="CQ128" s="626"/>
      <c r="CR128" s="626"/>
      <c r="CS128" s="626"/>
      <c r="CT128" s="626"/>
      <c r="CU128" s="626"/>
      <c r="CV128" s="626"/>
      <c r="CW128" s="626"/>
      <c r="CX128" s="633"/>
      <c r="CY128" s="626"/>
      <c r="CZ128" s="626"/>
      <c r="DA128" s="626"/>
      <c r="DB128" s="626"/>
      <c r="DC128" s="626"/>
      <c r="DD128" s="626"/>
      <c r="DE128" s="633"/>
      <c r="DF128" s="626"/>
      <c r="DG128" s="626"/>
      <c r="DH128" s="626"/>
      <c r="DI128" s="626"/>
      <c r="DJ128" s="626"/>
      <c r="DK128" s="626"/>
      <c r="DL128" s="633"/>
      <c r="DM128" s="626"/>
      <c r="DN128" s="626"/>
      <c r="DO128" s="626"/>
      <c r="DP128" s="626"/>
      <c r="DQ128" s="626"/>
      <c r="DR128" s="626"/>
      <c r="DS128" s="633"/>
      <c r="DT128" s="626"/>
      <c r="DU128" s="626"/>
      <c r="DV128" s="626"/>
      <c r="DW128" s="626"/>
      <c r="DX128" s="626"/>
      <c r="DY128" s="626"/>
      <c r="DZ128" s="633"/>
      <c r="EA128" s="626"/>
      <c r="EB128" s="626"/>
      <c r="EC128" s="626"/>
      <c r="ED128" s="626"/>
      <c r="EE128" s="626"/>
      <c r="EF128" s="626"/>
      <c r="EG128" s="633"/>
      <c r="EH128" s="626"/>
      <c r="EI128" s="626"/>
      <c r="EJ128" s="626"/>
      <c r="EK128" s="626"/>
      <c r="EL128" s="626"/>
      <c r="EM128" s="626"/>
      <c r="EN128" s="633"/>
      <c r="EO128" s="626"/>
      <c r="EP128" s="626"/>
      <c r="EQ128" s="626"/>
      <c r="ER128" s="626"/>
      <c r="ES128" s="626"/>
      <c r="ET128" s="626"/>
      <c r="EU128" s="633"/>
      <c r="EV128" s="626"/>
      <c r="EW128" s="626"/>
      <c r="EX128" s="626"/>
      <c r="EY128" s="626"/>
      <c r="EZ128" s="626"/>
      <c r="FA128" s="626"/>
      <c r="FB128" s="633"/>
      <c r="FC128" s="626"/>
      <c r="FD128" s="626"/>
      <c r="FE128" s="626"/>
      <c r="FF128" s="626"/>
      <c r="FG128" s="626"/>
      <c r="FH128" s="626"/>
      <c r="FI128" s="633"/>
      <c r="FJ128" s="626"/>
      <c r="FK128" s="626"/>
      <c r="FL128" s="626"/>
      <c r="FM128" s="626"/>
      <c r="FN128" s="626"/>
      <c r="FO128" s="626"/>
      <c r="FP128" s="633"/>
      <c r="FQ128" s="626"/>
      <c r="FR128" s="626"/>
      <c r="FS128" s="626"/>
      <c r="FT128" s="626"/>
      <c r="FU128" s="627"/>
      <c r="FV128" s="625"/>
      <c r="FW128" s="633"/>
      <c r="FX128" s="626"/>
      <c r="FY128" s="626"/>
      <c r="FZ128" s="626"/>
      <c r="GA128" s="626"/>
      <c r="GB128" s="626"/>
      <c r="GC128" s="626"/>
      <c r="GD128" s="633"/>
      <c r="GE128" s="626"/>
      <c r="GF128" s="626"/>
      <c r="GG128" s="626"/>
      <c r="GH128" s="626"/>
      <c r="GI128" s="626"/>
      <c r="GJ128" s="626"/>
      <c r="GK128" s="633"/>
      <c r="GL128" s="626"/>
      <c r="GM128" s="626"/>
      <c r="GN128" s="626"/>
      <c r="GO128" s="626"/>
      <c r="GP128" s="626"/>
      <c r="GQ128" s="626"/>
      <c r="GR128" s="633"/>
      <c r="GS128" s="626"/>
      <c r="GT128" s="626"/>
      <c r="GU128" s="626"/>
      <c r="GV128" s="626"/>
      <c r="GW128" s="626"/>
      <c r="GX128" s="626"/>
      <c r="GY128" s="634"/>
      <c r="GZ128" s="625"/>
      <c r="HA128" s="626"/>
      <c r="HB128" s="626"/>
      <c r="HC128" s="626"/>
      <c r="HD128" s="626"/>
      <c r="HE128" s="626"/>
      <c r="HF128" s="633"/>
      <c r="HG128" s="626"/>
      <c r="HH128" s="626"/>
      <c r="HI128" s="626"/>
      <c r="HJ128" s="626"/>
      <c r="HK128" s="626"/>
      <c r="HL128" s="626"/>
      <c r="HM128" s="633"/>
      <c r="HN128" s="626"/>
      <c r="HO128" s="626"/>
      <c r="HP128" s="626"/>
      <c r="HQ128" s="626"/>
      <c r="HR128" s="626"/>
      <c r="HS128" s="626"/>
      <c r="HT128" s="633"/>
      <c r="HU128" s="626">
        <v>0</v>
      </c>
      <c r="HV128" s="626">
        <v>5</v>
      </c>
      <c r="HW128" s="626">
        <v>13</v>
      </c>
      <c r="HY128" s="626"/>
      <c r="HZ128" s="626"/>
      <c r="IA128" s="633"/>
      <c r="IC128" s="626"/>
      <c r="ID128" s="653"/>
      <c r="IE128" s="654"/>
      <c r="IF128" s="655"/>
      <c r="IG128" s="655"/>
      <c r="IH128" s="633"/>
      <c r="II128" s="626"/>
      <c r="IJ128" s="626"/>
      <c r="IK128" s="626">
        <v>14</v>
      </c>
      <c r="IL128" s="626">
        <v>13</v>
      </c>
      <c r="IM128" s="626">
        <v>14</v>
      </c>
      <c r="IN128" s="626">
        <v>12</v>
      </c>
      <c r="IO128" s="633"/>
      <c r="IP128" s="626">
        <v>6</v>
      </c>
      <c r="IQ128" s="626">
        <v>13</v>
      </c>
      <c r="IR128" s="626"/>
      <c r="IS128" s="626"/>
      <c r="IT128" s="626"/>
      <c r="IU128" s="626"/>
      <c r="IV128" s="633"/>
      <c r="IW128" s="626"/>
      <c r="IX128" s="626"/>
      <c r="IY128" s="626"/>
      <c r="IZ128" s="626"/>
      <c r="JA128" s="626"/>
      <c r="JB128" s="626"/>
      <c r="JC128" s="633"/>
      <c r="JD128" s="626"/>
      <c r="JE128" s="626"/>
      <c r="JF128" s="626"/>
      <c r="JG128" s="626"/>
      <c r="JH128" s="626"/>
      <c r="JI128" s="628"/>
      <c r="JJ128" s="633"/>
      <c r="JK128" s="626"/>
      <c r="JL128" s="626"/>
      <c r="JM128" s="626"/>
      <c r="JN128" s="626"/>
      <c r="JO128" s="626"/>
      <c r="JP128" s="626"/>
      <c r="JQ128" s="633"/>
      <c r="JR128" s="626"/>
      <c r="JS128" s="626"/>
      <c r="JT128" s="626"/>
      <c r="JU128" s="626"/>
      <c r="JV128" s="626"/>
      <c r="JW128" s="626"/>
      <c r="JX128" s="633"/>
      <c r="JY128" s="626"/>
      <c r="JZ128" s="626"/>
      <c r="KA128" s="626"/>
      <c r="KB128" s="626"/>
      <c r="KC128" s="626"/>
      <c r="KD128" s="626"/>
      <c r="KE128" s="633"/>
      <c r="KF128" s="626"/>
      <c r="KG128" s="626"/>
      <c r="KH128" s="626"/>
      <c r="KI128" s="626"/>
      <c r="KJ128" s="626"/>
      <c r="KK128" s="628"/>
      <c r="KL128" s="633"/>
      <c r="KO128" s="626"/>
      <c r="KP128" s="626"/>
      <c r="KQ128" s="626"/>
      <c r="KR128" s="626"/>
      <c r="KS128" s="633"/>
      <c r="KT128" s="626"/>
      <c r="KU128" s="626"/>
      <c r="KV128" s="626"/>
      <c r="KW128" s="626"/>
      <c r="KX128" s="626"/>
      <c r="KY128" s="626"/>
      <c r="KZ128" s="633"/>
      <c r="LA128" s="626"/>
      <c r="LB128" s="626"/>
      <c r="LC128" s="626"/>
      <c r="LD128" s="626"/>
      <c r="LE128" s="626"/>
      <c r="LF128" s="626"/>
      <c r="LG128" s="633"/>
      <c r="LH128" s="626"/>
      <c r="LI128" s="626"/>
      <c r="LJ128" s="626"/>
      <c r="LK128" s="626"/>
      <c r="LL128" s="626"/>
      <c r="LM128" s="627"/>
      <c r="LN128" s="633"/>
      <c r="LO128" s="626"/>
      <c r="LP128" s="626"/>
      <c r="LQ128" s="626"/>
      <c r="LR128" s="626"/>
      <c r="LS128" s="626"/>
      <c r="LT128" s="626"/>
      <c r="LU128" s="633"/>
      <c r="LV128" s="626"/>
      <c r="LW128" s="626"/>
      <c r="LX128" s="626"/>
      <c r="LY128" s="626"/>
      <c r="LZ128" s="626"/>
      <c r="MA128" s="626"/>
      <c r="MB128" s="633"/>
      <c r="MC128" s="790"/>
      <c r="MD128" s="790"/>
      <c r="ME128" s="790"/>
      <c r="MF128" s="790"/>
      <c r="MG128" s="790"/>
      <c r="MH128" s="790"/>
      <c r="MI128" s="633"/>
      <c r="MJ128" s="626"/>
      <c r="MK128" s="626"/>
      <c r="ML128" s="626"/>
      <c r="MM128" s="626"/>
      <c r="MN128" s="626"/>
      <c r="MO128" s="626"/>
      <c r="MP128" s="633"/>
      <c r="MQ128" s="626"/>
      <c r="MR128" s="626"/>
      <c r="MS128" s="626"/>
      <c r="MT128" s="626"/>
    </row>
    <row r="129" spans="1:358" ht="22.8" hidden="1" customHeight="1" outlineLevel="1" thickTop="1" thickBot="1">
      <c r="A129" s="630">
        <v>3</v>
      </c>
      <c r="B129" s="630"/>
      <c r="C129" s="630"/>
      <c r="D129" s="630"/>
      <c r="E129" s="630"/>
      <c r="F129" s="631" t="s">
        <v>648</v>
      </c>
      <c r="G129" s="632">
        <f t="shared" si="10"/>
        <v>95</v>
      </c>
      <c r="H129" s="625"/>
      <c r="I129" s="626"/>
      <c r="J129" s="626"/>
      <c r="K129" s="626"/>
      <c r="L129" s="626"/>
      <c r="M129" s="626"/>
      <c r="N129" s="626"/>
      <c r="O129" s="626"/>
      <c r="P129" s="626"/>
      <c r="Q129" s="626"/>
      <c r="R129" s="626"/>
      <c r="S129" s="626"/>
      <c r="T129" s="626"/>
      <c r="U129" s="626"/>
      <c r="V129" s="626"/>
      <c r="W129" s="626"/>
      <c r="X129" s="626"/>
      <c r="Y129" s="626"/>
      <c r="Z129" s="626"/>
      <c r="AA129" s="626"/>
      <c r="AB129" s="626"/>
      <c r="AC129" s="626"/>
      <c r="AD129" s="626"/>
      <c r="AE129" s="626"/>
      <c r="AF129" s="626"/>
      <c r="AG129" s="626"/>
      <c r="AH129" s="626"/>
      <c r="AI129" s="626"/>
      <c r="AJ129" s="626"/>
      <c r="AK129" s="626"/>
      <c r="AL129" s="626"/>
      <c r="AM129" s="626"/>
      <c r="AN129" s="626"/>
      <c r="AO129" s="626"/>
      <c r="AP129" s="626"/>
      <c r="AQ129" s="626"/>
      <c r="AR129" s="626"/>
      <c r="AS129" s="626"/>
      <c r="AT129" s="626"/>
      <c r="AU129" s="626"/>
      <c r="AV129" s="626"/>
      <c r="AW129" s="626"/>
      <c r="AX129" s="626"/>
      <c r="AY129" s="626"/>
      <c r="AZ129" s="626"/>
      <c r="BA129" s="626"/>
      <c r="BB129" s="626"/>
      <c r="BC129" s="626"/>
      <c r="BD129" s="626"/>
      <c r="BE129" s="626"/>
      <c r="BF129" s="626"/>
      <c r="BG129" s="626"/>
      <c r="BH129" s="626"/>
      <c r="BI129" s="626"/>
      <c r="BJ129" s="626"/>
      <c r="BK129" s="626"/>
      <c r="BL129" s="626"/>
      <c r="BM129" s="626"/>
      <c r="BN129" s="626"/>
      <c r="BO129" s="626"/>
      <c r="BP129" s="626"/>
      <c r="BQ129" s="626"/>
      <c r="BR129" s="626"/>
      <c r="BS129" s="626"/>
      <c r="BT129" s="626"/>
      <c r="BU129" s="626"/>
      <c r="BV129" s="626"/>
      <c r="BW129" s="626"/>
      <c r="BX129" s="626"/>
      <c r="BY129" s="626"/>
      <c r="BZ129" s="626"/>
      <c r="CA129" s="626"/>
      <c r="CB129" s="626"/>
      <c r="CC129" s="626"/>
      <c r="CD129" s="626"/>
      <c r="CE129" s="626"/>
      <c r="CF129" s="626"/>
      <c r="CG129" s="626"/>
      <c r="CH129" s="626"/>
      <c r="CI129" s="626"/>
      <c r="CJ129" s="626"/>
      <c r="CK129" s="626"/>
      <c r="CL129" s="626"/>
      <c r="CM129" s="626"/>
      <c r="CN129" s="626"/>
      <c r="CO129" s="626"/>
      <c r="CP129" s="626"/>
      <c r="CQ129" s="626"/>
      <c r="CR129" s="626"/>
      <c r="CS129" s="626"/>
      <c r="CT129" s="626"/>
      <c r="CU129" s="626"/>
      <c r="CV129" s="626"/>
      <c r="CW129" s="626"/>
      <c r="CX129" s="633"/>
      <c r="CY129" s="626"/>
      <c r="CZ129" s="626"/>
      <c r="DA129" s="626"/>
      <c r="DB129" s="626"/>
      <c r="DC129" s="626"/>
      <c r="DD129" s="626"/>
      <c r="DE129" s="633"/>
      <c r="DF129" s="626"/>
      <c r="DG129" s="626"/>
      <c r="DH129" s="626"/>
      <c r="DI129" s="626"/>
      <c r="DJ129" s="626"/>
      <c r="DK129" s="626"/>
      <c r="DL129" s="633"/>
      <c r="DM129" s="626"/>
      <c r="DN129" s="626"/>
      <c r="DO129" s="626"/>
      <c r="DP129" s="626"/>
      <c r="DQ129" s="626"/>
      <c r="DR129" s="626"/>
      <c r="DS129" s="633"/>
      <c r="DT129" s="626"/>
      <c r="DU129" s="626"/>
      <c r="DV129" s="626"/>
      <c r="DW129" s="626"/>
      <c r="DX129" s="626"/>
      <c r="DY129" s="626"/>
      <c r="DZ129" s="633"/>
      <c r="EA129" s="626"/>
      <c r="EB129" s="626"/>
      <c r="EC129" s="626"/>
      <c r="ED129" s="626"/>
      <c r="EE129" s="626"/>
      <c r="EF129" s="626"/>
      <c r="EG129" s="633"/>
      <c r="EH129" s="626"/>
      <c r="EI129" s="626"/>
      <c r="EJ129" s="626"/>
      <c r="EK129" s="626"/>
      <c r="EL129" s="626"/>
      <c r="EM129" s="626"/>
      <c r="EN129" s="633"/>
      <c r="EO129" s="626"/>
      <c r="EP129" s="626"/>
      <c r="EQ129" s="626"/>
      <c r="ER129" s="626"/>
      <c r="ES129" s="626"/>
      <c r="ET129" s="626"/>
      <c r="EU129" s="633"/>
      <c r="EV129" s="626"/>
      <c r="EW129" s="626"/>
      <c r="EX129" s="626"/>
      <c r="EY129" s="626"/>
      <c r="EZ129" s="626"/>
      <c r="FA129" s="626"/>
      <c r="FB129" s="633"/>
      <c r="FC129" s="626"/>
      <c r="FD129" s="626"/>
      <c r="FE129" s="626"/>
      <c r="FF129" s="626"/>
      <c r="FG129" s="626"/>
      <c r="FH129" s="626"/>
      <c r="FI129" s="633"/>
      <c r="FJ129" s="626"/>
      <c r="FK129" s="626"/>
      <c r="FL129" s="626"/>
      <c r="FM129" s="626"/>
      <c r="FN129" s="626"/>
      <c r="FO129" s="626"/>
      <c r="FP129" s="633"/>
      <c r="FQ129" s="626"/>
      <c r="FR129" s="626"/>
      <c r="FS129" s="626"/>
      <c r="FT129" s="626"/>
      <c r="FU129" s="627"/>
      <c r="FV129" s="625"/>
      <c r="FW129" s="633"/>
      <c r="FX129" s="626"/>
      <c r="FY129" s="626"/>
      <c r="FZ129" s="626"/>
      <c r="GA129" s="626"/>
      <c r="GB129" s="626"/>
      <c r="GC129" s="626"/>
      <c r="GD129" s="633"/>
      <c r="GE129" s="626"/>
      <c r="GF129" s="626"/>
      <c r="GG129" s="626"/>
      <c r="GH129" s="626"/>
      <c r="GI129" s="626"/>
      <c r="GJ129" s="626"/>
      <c r="GK129" s="633"/>
      <c r="GL129" s="626"/>
      <c r="GM129" s="626"/>
      <c r="GN129" s="626"/>
      <c r="GO129" s="626"/>
      <c r="GP129" s="626"/>
      <c r="GQ129" s="626"/>
      <c r="GR129" s="633"/>
      <c r="GS129" s="626"/>
      <c r="GT129" s="626"/>
      <c r="GU129" s="626"/>
      <c r="GV129" s="626"/>
      <c r="GW129" s="626"/>
      <c r="GX129" s="626"/>
      <c r="GY129" s="634"/>
      <c r="GZ129" s="625"/>
      <c r="HA129" s="626"/>
      <c r="HB129" s="626"/>
      <c r="HC129" s="626"/>
      <c r="HD129" s="626"/>
      <c r="HE129" s="626"/>
      <c r="HF129" s="633"/>
      <c r="HG129" s="626"/>
      <c r="HH129" s="626"/>
      <c r="HI129" s="626"/>
      <c r="HJ129" s="626"/>
      <c r="HK129" s="626"/>
      <c r="HL129" s="626"/>
      <c r="HM129" s="633"/>
      <c r="HN129" s="626"/>
      <c r="HO129" s="626"/>
      <c r="HP129" s="626"/>
      <c r="HQ129" s="626"/>
      <c r="HR129" s="626"/>
      <c r="HS129" s="626"/>
      <c r="HT129" s="633"/>
      <c r="HU129" s="626"/>
      <c r="HV129" s="626"/>
      <c r="HW129" s="626"/>
      <c r="HX129" s="626"/>
      <c r="HY129" s="626"/>
      <c r="HZ129" s="626"/>
      <c r="IA129" s="633"/>
      <c r="IB129" s="648"/>
      <c r="IC129" s="648"/>
      <c r="ID129" s="653"/>
      <c r="IE129" s="654"/>
      <c r="IF129" s="655"/>
      <c r="IG129" s="655"/>
      <c r="IH129" s="633"/>
      <c r="II129" s="626"/>
      <c r="IJ129" s="626"/>
      <c r="IK129" s="626"/>
      <c r="IL129" s="626"/>
      <c r="IM129" s="626"/>
      <c r="IN129" s="626"/>
      <c r="IO129" s="633"/>
      <c r="IP129" s="626"/>
      <c r="IQ129" s="626"/>
      <c r="IR129" s="626"/>
      <c r="IS129" s="626"/>
      <c r="IT129" s="685">
        <v>5</v>
      </c>
      <c r="IU129" s="768">
        <v>90</v>
      </c>
      <c r="IV129" s="633"/>
      <c r="IW129" s="626"/>
      <c r="IX129" s="626"/>
      <c r="IY129" s="626"/>
      <c r="IZ129" s="626"/>
      <c r="JA129" s="626"/>
      <c r="JB129" s="626"/>
      <c r="JC129" s="633"/>
      <c r="JD129" s="626"/>
      <c r="JE129" s="626"/>
      <c r="JF129" s="626"/>
      <c r="JG129" s="626"/>
      <c r="JH129" s="626"/>
      <c r="JI129" s="628"/>
      <c r="JJ129" s="633"/>
      <c r="JK129" s="626"/>
      <c r="JL129" s="626"/>
      <c r="JM129" s="626"/>
      <c r="JN129" s="626"/>
      <c r="JO129" s="626"/>
      <c r="JP129" s="626"/>
      <c r="JQ129" s="633"/>
      <c r="JR129" s="626"/>
      <c r="JS129" s="626"/>
      <c r="JT129" s="626"/>
      <c r="JU129" s="626"/>
      <c r="JV129" s="626"/>
      <c r="JW129" s="626"/>
      <c r="JX129" s="633"/>
      <c r="JY129" s="626"/>
      <c r="JZ129" s="626"/>
      <c r="KA129" s="626"/>
      <c r="KB129" s="626"/>
      <c r="KC129" s="626"/>
      <c r="KD129" s="626"/>
      <c r="KE129" s="633"/>
      <c r="KF129" s="626"/>
      <c r="KG129" s="626"/>
      <c r="KH129" s="626"/>
      <c r="KI129" s="626"/>
      <c r="KJ129" s="626"/>
      <c r="KK129" s="628"/>
      <c r="KL129" s="633"/>
      <c r="KO129" s="626"/>
      <c r="KP129" s="626"/>
      <c r="KQ129" s="626"/>
      <c r="KR129" s="626"/>
      <c r="KS129" s="633"/>
      <c r="KT129" s="626"/>
      <c r="KU129" s="626"/>
      <c r="KV129" s="626"/>
      <c r="KW129" s="626"/>
      <c r="KX129" s="626"/>
      <c r="KY129" s="626"/>
      <c r="KZ129" s="633"/>
      <c r="LA129" s="626"/>
      <c r="LB129" s="626"/>
      <c r="LC129" s="626"/>
      <c r="LD129" s="626"/>
      <c r="LE129" s="626"/>
      <c r="LF129" s="626"/>
      <c r="LG129" s="633"/>
      <c r="LH129" s="626"/>
      <c r="LI129" s="626"/>
      <c r="LJ129" s="626"/>
      <c r="LK129" s="626"/>
      <c r="LL129" s="626"/>
      <c r="LM129" s="627"/>
      <c r="LN129" s="633"/>
      <c r="LO129" s="626"/>
      <c r="LP129" s="626"/>
      <c r="LQ129" s="626"/>
      <c r="LR129" s="626"/>
      <c r="LS129" s="626"/>
      <c r="LT129" s="626"/>
      <c r="LU129" s="633"/>
      <c r="LV129" s="626"/>
      <c r="LW129" s="626"/>
      <c r="LX129" s="626"/>
      <c r="LY129" s="626"/>
      <c r="LZ129" s="626"/>
      <c r="MA129" s="626"/>
      <c r="MB129" s="633"/>
      <c r="MC129" s="790"/>
      <c r="MD129" s="790"/>
      <c r="ME129" s="790"/>
      <c r="MF129" s="790"/>
      <c r="MG129" s="790"/>
      <c r="MH129" s="790"/>
      <c r="MI129" s="633"/>
      <c r="MJ129" s="626"/>
      <c r="MK129" s="626"/>
      <c r="ML129" s="626"/>
      <c r="MM129" s="626"/>
      <c r="MN129" s="626"/>
      <c r="MO129" s="626"/>
      <c r="MP129" s="633"/>
      <c r="MQ129" s="626"/>
      <c r="MR129" s="626"/>
      <c r="MS129" s="626"/>
      <c r="MT129" s="626"/>
    </row>
    <row r="130" spans="1:358" ht="22.8" customHeight="1" collapsed="1">
      <c r="A130" s="775">
        <v>3</v>
      </c>
      <c r="B130" s="775">
        <v>172</v>
      </c>
      <c r="C130" s="781">
        <v>4</v>
      </c>
      <c r="D130" s="688"/>
      <c r="E130" s="688" t="s">
        <v>686</v>
      </c>
      <c r="F130" s="794" t="s">
        <v>839</v>
      </c>
      <c r="G130" s="716">
        <f>SUM(H130:LP130)</f>
        <v>48</v>
      </c>
      <c r="H130" s="66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43"/>
      <c r="AB130" s="643"/>
      <c r="AC130" s="643"/>
      <c r="AD130" s="643"/>
      <c r="AE130" s="643"/>
      <c r="AF130" s="643"/>
      <c r="AG130" s="643"/>
      <c r="AH130" s="643"/>
      <c r="AI130" s="643"/>
      <c r="AJ130" s="643"/>
      <c r="AK130" s="643"/>
      <c r="AL130" s="643"/>
      <c r="AM130" s="643"/>
      <c r="AN130" s="643"/>
      <c r="AO130" s="643"/>
      <c r="AP130" s="643"/>
      <c r="AQ130" s="643"/>
      <c r="AR130" s="643"/>
      <c r="AS130" s="643"/>
      <c r="AT130" s="643"/>
      <c r="AU130" s="643"/>
      <c r="AV130" s="643"/>
      <c r="AW130" s="643"/>
      <c r="AX130" s="643"/>
      <c r="AY130" s="643"/>
      <c r="AZ130" s="643"/>
      <c r="BA130" s="643"/>
      <c r="BB130" s="643"/>
      <c r="BC130" s="643"/>
      <c r="BD130" s="643"/>
      <c r="BE130" s="643"/>
      <c r="BF130" s="643"/>
      <c r="BG130" s="643"/>
      <c r="BH130" s="643"/>
      <c r="BI130" s="643"/>
      <c r="BJ130" s="643"/>
      <c r="BK130" s="643"/>
      <c r="BL130" s="643"/>
      <c r="BM130" s="643"/>
      <c r="BN130" s="643"/>
      <c r="BO130" s="643"/>
      <c r="BP130" s="643"/>
      <c r="BQ130" s="643"/>
      <c r="BR130" s="643"/>
      <c r="BS130" s="643"/>
      <c r="BT130" s="643"/>
      <c r="BU130" s="643"/>
      <c r="BV130" s="643"/>
      <c r="BW130" s="643"/>
      <c r="BX130" s="643"/>
      <c r="BY130" s="643"/>
      <c r="BZ130" s="643"/>
      <c r="CA130" s="643"/>
      <c r="CB130" s="643"/>
      <c r="CC130" s="643"/>
      <c r="CD130" s="643"/>
      <c r="CE130" s="643"/>
      <c r="CF130" s="643"/>
      <c r="CG130" s="643"/>
      <c r="CH130" s="643"/>
      <c r="CI130" s="643"/>
      <c r="CJ130" s="643"/>
      <c r="CK130" s="643"/>
      <c r="CL130" s="643"/>
      <c r="CM130" s="643"/>
      <c r="CN130" s="643"/>
      <c r="CO130" s="643"/>
      <c r="CP130" s="643"/>
      <c r="CQ130" s="643"/>
      <c r="CR130" s="643"/>
      <c r="CS130" s="643"/>
      <c r="CT130" s="643"/>
      <c r="CU130" s="643"/>
      <c r="CV130" s="643"/>
      <c r="CW130" s="643"/>
      <c r="CX130" s="644"/>
      <c r="CY130" s="643"/>
      <c r="CZ130" s="643"/>
      <c r="DA130" s="643"/>
      <c r="DB130" s="643"/>
      <c r="DC130" s="643"/>
      <c r="DD130" s="643"/>
      <c r="DE130" s="644"/>
      <c r="DF130" s="643"/>
      <c r="DG130" s="643"/>
      <c r="DH130" s="643"/>
      <c r="DI130" s="643"/>
      <c r="DJ130" s="643"/>
      <c r="DK130" s="643"/>
      <c r="DL130" s="644"/>
      <c r="DM130" s="643"/>
      <c r="DN130" s="643"/>
      <c r="DO130" s="643"/>
      <c r="DP130" s="643"/>
      <c r="DQ130" s="643"/>
      <c r="DR130" s="643"/>
      <c r="DS130" s="644"/>
      <c r="DT130" s="643"/>
      <c r="DU130" s="643"/>
      <c r="DV130" s="643"/>
      <c r="DW130" s="643"/>
      <c r="DX130" s="643"/>
      <c r="DY130" s="643"/>
      <c r="DZ130" s="644"/>
      <c r="EA130" s="643"/>
      <c r="EB130" s="643"/>
      <c r="EC130" s="643"/>
      <c r="ED130" s="643"/>
      <c r="EE130" s="643"/>
      <c r="EF130" s="643"/>
      <c r="EG130" s="644"/>
      <c r="EH130" s="643"/>
      <c r="EI130" s="643"/>
      <c r="EJ130" s="643"/>
      <c r="EK130" s="643"/>
      <c r="EL130" s="643"/>
      <c r="EM130" s="643"/>
      <c r="EN130" s="644"/>
      <c r="EO130" s="643"/>
      <c r="EP130" s="643"/>
      <c r="EQ130" s="643"/>
      <c r="ER130" s="643"/>
      <c r="ES130" s="643"/>
      <c r="ET130" s="643"/>
      <c r="EU130" s="644"/>
      <c r="EV130" s="643"/>
      <c r="EW130" s="643"/>
      <c r="EX130" s="643"/>
      <c r="EY130" s="643"/>
      <c r="EZ130" s="643"/>
      <c r="FA130" s="643"/>
      <c r="FB130" s="644"/>
      <c r="FC130" s="643"/>
      <c r="FD130" s="643"/>
      <c r="FE130" s="643"/>
      <c r="FF130" s="643"/>
      <c r="FG130" s="643"/>
      <c r="FH130" s="643"/>
      <c r="FI130" s="644"/>
      <c r="FJ130" s="643"/>
      <c r="FK130" s="643"/>
      <c r="FL130" s="643"/>
      <c r="FM130" s="643"/>
      <c r="FN130" s="643"/>
      <c r="FO130" s="643"/>
      <c r="FP130" s="644"/>
      <c r="FQ130" s="643"/>
      <c r="FR130" s="643"/>
      <c r="FS130" s="643"/>
      <c r="FT130" s="643"/>
      <c r="FU130" s="662"/>
      <c r="FV130" s="663"/>
      <c r="FW130" s="644"/>
      <c r="FX130" s="643"/>
      <c r="FY130" s="643"/>
      <c r="FZ130" s="643"/>
      <c r="GA130" s="643"/>
      <c r="GB130" s="643"/>
      <c r="GC130" s="643"/>
      <c r="GD130" s="644"/>
      <c r="GE130" s="643"/>
      <c r="GF130" s="643"/>
      <c r="GG130" s="643"/>
      <c r="GH130" s="643"/>
      <c r="GI130" s="643"/>
      <c r="GJ130" s="643"/>
      <c r="GK130" s="644"/>
      <c r="GL130" s="643"/>
      <c r="GM130" s="643"/>
      <c r="GN130" s="643"/>
      <c r="GO130" s="643"/>
      <c r="GP130" s="643"/>
      <c r="GQ130" s="643"/>
      <c r="GR130" s="644"/>
      <c r="GS130" s="643"/>
      <c r="GT130" s="643"/>
      <c r="GU130" s="643"/>
      <c r="GV130" s="643"/>
      <c r="GW130" s="643"/>
      <c r="GX130" s="643"/>
      <c r="GY130" s="726"/>
      <c r="GZ130" s="663"/>
      <c r="HA130" s="643"/>
      <c r="HB130" s="643"/>
      <c r="HC130" s="643"/>
      <c r="HD130" s="643"/>
      <c r="HE130" s="643"/>
      <c r="HF130" s="644"/>
      <c r="HG130" s="643"/>
      <c r="HH130" s="643"/>
      <c r="HI130" s="643"/>
      <c r="HJ130" s="643"/>
      <c r="HK130" s="643"/>
      <c r="HL130" s="643"/>
      <c r="HM130" s="644"/>
      <c r="HN130" s="643"/>
      <c r="HO130" s="643"/>
      <c r="HP130" s="643"/>
      <c r="HQ130" s="643"/>
      <c r="HR130" s="643"/>
      <c r="HS130" s="643"/>
      <c r="HT130" s="644"/>
      <c r="HU130" s="643"/>
      <c r="HV130" s="626"/>
      <c r="HW130" s="626"/>
      <c r="HX130" s="626"/>
      <c r="HY130" s="626"/>
      <c r="HZ130" s="626"/>
      <c r="IA130" s="644"/>
      <c r="IB130" s="626"/>
      <c r="IC130" s="626"/>
      <c r="ID130" s="653"/>
      <c r="IE130" s="654"/>
      <c r="IF130" s="655"/>
      <c r="IG130" s="655"/>
      <c r="IH130" s="644"/>
      <c r="II130" s="626"/>
      <c r="IJ130" s="626"/>
      <c r="IK130" s="626"/>
      <c r="IL130" s="626"/>
      <c r="IM130" s="626"/>
      <c r="IN130" s="626"/>
      <c r="IO130" s="633"/>
      <c r="IP130" s="643"/>
      <c r="IQ130" s="643"/>
      <c r="IR130" s="643"/>
      <c r="IS130" s="643"/>
      <c r="IT130" s="643"/>
      <c r="IU130" s="643"/>
      <c r="IV130" s="633"/>
      <c r="IW130" s="643"/>
      <c r="IX130" s="643"/>
      <c r="IY130" s="643"/>
      <c r="IZ130" s="643"/>
      <c r="JA130" s="643"/>
      <c r="JB130" s="643"/>
      <c r="JC130" s="633"/>
      <c r="JD130" s="626"/>
      <c r="JE130" s="626"/>
      <c r="JF130" s="626"/>
      <c r="JG130" s="626"/>
      <c r="JH130" s="626"/>
      <c r="JI130" s="626"/>
      <c r="JJ130" s="633"/>
      <c r="JK130" s="643"/>
      <c r="JL130" s="643"/>
      <c r="JM130" s="643"/>
      <c r="JN130" s="626"/>
      <c r="JO130" s="626"/>
      <c r="JP130" s="626"/>
      <c r="JQ130" s="644"/>
      <c r="JR130" s="643"/>
      <c r="JS130" s="626">
        <v>2</v>
      </c>
      <c r="JT130" s="626">
        <v>3</v>
      </c>
      <c r="JU130" s="626">
        <v>4</v>
      </c>
      <c r="JV130" s="626">
        <v>4</v>
      </c>
      <c r="JW130" s="626">
        <v>4</v>
      </c>
      <c r="JX130" s="644"/>
      <c r="JY130" s="643">
        <v>5</v>
      </c>
      <c r="JZ130" s="643">
        <v>6</v>
      </c>
      <c r="KA130" s="643">
        <v>6</v>
      </c>
      <c r="KB130" s="643">
        <v>6</v>
      </c>
      <c r="KC130" s="643">
        <v>8</v>
      </c>
      <c r="KD130" s="643"/>
      <c r="KE130" s="644"/>
      <c r="KF130" s="643"/>
      <c r="KG130" s="643"/>
      <c r="KH130" s="643"/>
      <c r="KI130" s="626"/>
      <c r="KJ130" s="626"/>
      <c r="KK130" s="628"/>
      <c r="KL130" s="644"/>
      <c r="KO130" s="626"/>
      <c r="KP130" s="626"/>
      <c r="KQ130" s="626"/>
      <c r="KR130" s="626"/>
      <c r="KS130" s="633"/>
      <c r="KT130" s="626"/>
      <c r="KU130" s="626"/>
      <c r="KV130" s="626"/>
      <c r="KW130" s="626"/>
      <c r="KX130" s="626"/>
      <c r="KY130" s="626"/>
      <c r="KZ130" s="633"/>
      <c r="LA130" s="626"/>
      <c r="LB130" s="643"/>
      <c r="LC130" s="643"/>
      <c r="LD130" s="643"/>
      <c r="LE130" s="643"/>
      <c r="LF130" s="643"/>
      <c r="LG130" s="644"/>
      <c r="LH130" s="643"/>
      <c r="LI130" s="643"/>
      <c r="LJ130" s="643"/>
      <c r="LK130" s="643"/>
      <c r="LL130" s="643"/>
      <c r="LM130" s="662"/>
      <c r="LN130" s="644"/>
      <c r="LO130" s="643"/>
      <c r="LP130" s="643"/>
      <c r="LQ130" s="643"/>
      <c r="LR130" s="643"/>
      <c r="LS130" s="643"/>
      <c r="LT130" s="643"/>
      <c r="LU130" s="644"/>
      <c r="LV130" s="643"/>
      <c r="LW130" s="643"/>
      <c r="LX130" s="643"/>
      <c r="LY130" s="643"/>
      <c r="LZ130" s="643"/>
      <c r="MA130" s="643"/>
      <c r="MB130" s="644"/>
      <c r="MC130" s="790"/>
      <c r="MD130" s="790"/>
      <c r="ME130" s="790"/>
      <c r="MF130" s="790"/>
      <c r="MG130" s="790"/>
      <c r="MH130" s="790"/>
      <c r="MI130" s="644"/>
      <c r="MJ130" s="643"/>
      <c r="MK130" s="643"/>
      <c r="ML130" s="643"/>
      <c r="MM130" s="643"/>
      <c r="MN130" s="643"/>
      <c r="MO130" s="643"/>
      <c r="MP130" s="644"/>
      <c r="MQ130" s="643"/>
      <c r="MR130" s="643"/>
      <c r="MS130" s="643"/>
      <c r="MT130" s="643"/>
    </row>
    <row r="131" spans="1:358" ht="22.8" customHeight="1">
      <c r="A131" s="630">
        <v>3</v>
      </c>
      <c r="B131" s="630"/>
      <c r="C131" s="630"/>
      <c r="D131" s="630"/>
      <c r="E131" s="630"/>
      <c r="F131" s="631" t="s">
        <v>648</v>
      </c>
      <c r="G131" s="716">
        <f>SUM(H131:LP131)</f>
        <v>0</v>
      </c>
      <c r="H131" s="66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43"/>
      <c r="AB131" s="643"/>
      <c r="AC131" s="643"/>
      <c r="AD131" s="643"/>
      <c r="AE131" s="643"/>
      <c r="AF131" s="643"/>
      <c r="AG131" s="643"/>
      <c r="AH131" s="643"/>
      <c r="AI131" s="643"/>
      <c r="AJ131" s="643"/>
      <c r="AK131" s="643"/>
      <c r="AL131" s="643"/>
      <c r="AM131" s="643"/>
      <c r="AN131" s="643"/>
      <c r="AO131" s="643"/>
      <c r="AP131" s="643"/>
      <c r="AQ131" s="643"/>
      <c r="AR131" s="643"/>
      <c r="AS131" s="643"/>
      <c r="AT131" s="643"/>
      <c r="AU131" s="643"/>
      <c r="AV131" s="643"/>
      <c r="AW131" s="643"/>
      <c r="AX131" s="643"/>
      <c r="AY131" s="643"/>
      <c r="AZ131" s="643"/>
      <c r="BA131" s="643"/>
      <c r="BB131" s="643"/>
      <c r="BC131" s="643"/>
      <c r="BD131" s="643"/>
      <c r="BE131" s="643"/>
      <c r="BF131" s="643"/>
      <c r="BG131" s="643"/>
      <c r="BH131" s="643"/>
      <c r="BI131" s="643"/>
      <c r="BJ131" s="643"/>
      <c r="BK131" s="643"/>
      <c r="BL131" s="643"/>
      <c r="BM131" s="643"/>
      <c r="BN131" s="643"/>
      <c r="BO131" s="643"/>
      <c r="BP131" s="643"/>
      <c r="BQ131" s="643"/>
      <c r="BR131" s="643"/>
      <c r="BS131" s="643"/>
      <c r="BT131" s="643"/>
      <c r="BU131" s="643"/>
      <c r="BV131" s="643"/>
      <c r="BW131" s="643"/>
      <c r="BX131" s="643"/>
      <c r="BY131" s="643"/>
      <c r="BZ131" s="643"/>
      <c r="CA131" s="643"/>
      <c r="CB131" s="643"/>
      <c r="CC131" s="643"/>
      <c r="CD131" s="643"/>
      <c r="CE131" s="643"/>
      <c r="CF131" s="643"/>
      <c r="CG131" s="643"/>
      <c r="CH131" s="643"/>
      <c r="CI131" s="643"/>
      <c r="CJ131" s="643"/>
      <c r="CK131" s="643"/>
      <c r="CL131" s="643"/>
      <c r="CM131" s="643"/>
      <c r="CN131" s="643"/>
      <c r="CO131" s="643"/>
      <c r="CP131" s="643"/>
      <c r="CQ131" s="643"/>
      <c r="CR131" s="643"/>
      <c r="CS131" s="643"/>
      <c r="CT131" s="643"/>
      <c r="CU131" s="643"/>
      <c r="CV131" s="643"/>
      <c r="CW131" s="643"/>
      <c r="CX131" s="644"/>
      <c r="CY131" s="643"/>
      <c r="CZ131" s="643"/>
      <c r="DA131" s="643"/>
      <c r="DB131" s="643"/>
      <c r="DC131" s="643"/>
      <c r="DD131" s="643"/>
      <c r="DE131" s="644"/>
      <c r="DF131" s="643"/>
      <c r="DG131" s="643"/>
      <c r="DH131" s="643"/>
      <c r="DI131" s="643"/>
      <c r="DJ131" s="643"/>
      <c r="DK131" s="643"/>
      <c r="DL131" s="644"/>
      <c r="DM131" s="643"/>
      <c r="DN131" s="643"/>
      <c r="DO131" s="643"/>
      <c r="DP131" s="643"/>
      <c r="DQ131" s="643"/>
      <c r="DR131" s="643"/>
      <c r="DS131" s="644"/>
      <c r="DT131" s="643"/>
      <c r="DU131" s="643"/>
      <c r="DV131" s="643"/>
      <c r="DW131" s="643"/>
      <c r="DX131" s="643"/>
      <c r="DY131" s="643"/>
      <c r="DZ131" s="644"/>
      <c r="EA131" s="643"/>
      <c r="EB131" s="643"/>
      <c r="EC131" s="643"/>
      <c r="ED131" s="643"/>
      <c r="EE131" s="643"/>
      <c r="EF131" s="643"/>
      <c r="EG131" s="644"/>
      <c r="EH131" s="643"/>
      <c r="EI131" s="643"/>
      <c r="EJ131" s="643"/>
      <c r="EK131" s="643"/>
      <c r="EL131" s="643"/>
      <c r="EM131" s="643"/>
      <c r="EN131" s="644"/>
      <c r="EO131" s="643"/>
      <c r="EP131" s="643"/>
      <c r="EQ131" s="643"/>
      <c r="ER131" s="643"/>
      <c r="ES131" s="643"/>
      <c r="ET131" s="643"/>
      <c r="EU131" s="644"/>
      <c r="EV131" s="643"/>
      <c r="EW131" s="643"/>
      <c r="EX131" s="643"/>
      <c r="EY131" s="643"/>
      <c r="EZ131" s="643"/>
      <c r="FA131" s="643"/>
      <c r="FB131" s="644"/>
      <c r="FC131" s="643"/>
      <c r="FD131" s="643"/>
      <c r="FE131" s="643"/>
      <c r="FF131" s="643"/>
      <c r="FG131" s="643"/>
      <c r="FH131" s="643"/>
      <c r="FI131" s="644"/>
      <c r="FJ131" s="643"/>
      <c r="FK131" s="643"/>
      <c r="FL131" s="643"/>
      <c r="FM131" s="643"/>
      <c r="FN131" s="643"/>
      <c r="FO131" s="643"/>
      <c r="FP131" s="644"/>
      <c r="FQ131" s="643"/>
      <c r="FR131" s="643"/>
      <c r="FS131" s="643"/>
      <c r="FT131" s="643"/>
      <c r="FU131" s="662"/>
      <c r="FV131" s="663"/>
      <c r="FW131" s="644"/>
      <c r="FX131" s="643"/>
      <c r="FY131" s="643"/>
      <c r="FZ131" s="643"/>
      <c r="GA131" s="643"/>
      <c r="GB131" s="643"/>
      <c r="GC131" s="643"/>
      <c r="GD131" s="644"/>
      <c r="GE131" s="643"/>
      <c r="GF131" s="643"/>
      <c r="GG131" s="643"/>
      <c r="GH131" s="643"/>
      <c r="GI131" s="643"/>
      <c r="GJ131" s="643"/>
      <c r="GK131" s="644"/>
      <c r="GL131" s="643"/>
      <c r="GM131" s="643"/>
      <c r="GN131" s="643"/>
      <c r="GO131" s="643"/>
      <c r="GP131" s="643"/>
      <c r="GQ131" s="643"/>
      <c r="GR131" s="644"/>
      <c r="GS131" s="643"/>
      <c r="GT131" s="643"/>
      <c r="GU131" s="643"/>
      <c r="GV131" s="643"/>
      <c r="GW131" s="643"/>
      <c r="GX131" s="643"/>
      <c r="GY131" s="726"/>
      <c r="GZ131" s="663"/>
      <c r="HA131" s="643"/>
      <c r="HB131" s="643"/>
      <c r="HC131" s="643"/>
      <c r="HD131" s="643"/>
      <c r="HE131" s="643"/>
      <c r="HF131" s="644"/>
      <c r="HG131" s="643"/>
      <c r="HH131" s="643"/>
      <c r="HI131" s="643"/>
      <c r="HJ131" s="643"/>
      <c r="HK131" s="643"/>
      <c r="HL131" s="643"/>
      <c r="HM131" s="644"/>
      <c r="HN131" s="643"/>
      <c r="HO131" s="643"/>
      <c r="HP131" s="643"/>
      <c r="HQ131" s="643"/>
      <c r="HR131" s="643"/>
      <c r="HS131" s="643"/>
      <c r="HT131" s="644"/>
      <c r="HU131" s="643"/>
      <c r="HV131" s="626"/>
      <c r="HW131" s="626"/>
      <c r="HX131" s="626"/>
      <c r="HY131" s="626"/>
      <c r="HZ131" s="626"/>
      <c r="IA131" s="644"/>
      <c r="IB131" s="626"/>
      <c r="IC131" s="626"/>
      <c r="ID131" s="653"/>
      <c r="IE131" s="654"/>
      <c r="IF131" s="655"/>
      <c r="IG131" s="655"/>
      <c r="IH131" s="644"/>
      <c r="II131" s="626"/>
      <c r="IJ131" s="626"/>
      <c r="IK131" s="626"/>
      <c r="IL131" s="626"/>
      <c r="IM131" s="626"/>
      <c r="IN131" s="626"/>
      <c r="IO131" s="633"/>
      <c r="IP131" s="643"/>
      <c r="IQ131" s="643"/>
      <c r="IR131" s="643"/>
      <c r="IS131" s="643"/>
      <c r="IT131" s="643"/>
      <c r="IU131" s="643"/>
      <c r="IV131" s="633"/>
      <c r="IW131" s="643"/>
      <c r="IX131" s="643"/>
      <c r="IY131" s="643"/>
      <c r="IZ131" s="643"/>
      <c r="JA131" s="643"/>
      <c r="JB131" s="643"/>
      <c r="JC131" s="633"/>
      <c r="JD131" s="626"/>
      <c r="JE131" s="626"/>
      <c r="JF131" s="626"/>
      <c r="JG131" s="626"/>
      <c r="JH131" s="626"/>
      <c r="JI131" s="626"/>
      <c r="JJ131" s="633"/>
      <c r="JK131" s="643"/>
      <c r="JL131" s="643"/>
      <c r="JM131" s="643"/>
      <c r="JN131" s="643"/>
      <c r="JO131" s="626"/>
      <c r="JP131" s="626"/>
      <c r="JQ131" s="644"/>
      <c r="JR131" s="643"/>
      <c r="JS131" s="626"/>
      <c r="JT131" s="626"/>
      <c r="JU131" s="626"/>
      <c r="JV131" s="626"/>
      <c r="JW131" s="626"/>
      <c r="JX131" s="644"/>
      <c r="JY131" s="626"/>
      <c r="JZ131" s="626"/>
      <c r="KA131" s="643"/>
      <c r="KB131" s="643"/>
      <c r="KC131" s="643"/>
      <c r="KD131" s="643"/>
      <c r="KE131" s="644"/>
      <c r="KF131" s="643"/>
      <c r="KG131" s="643"/>
      <c r="KH131" s="643"/>
      <c r="KI131" s="626"/>
      <c r="KJ131" s="626"/>
      <c r="KK131" s="628"/>
      <c r="KL131" s="644"/>
      <c r="KO131" s="626"/>
      <c r="KP131" s="626"/>
      <c r="KQ131" s="643"/>
      <c r="KR131" s="730"/>
      <c r="KS131" s="633"/>
      <c r="KT131" s="643"/>
      <c r="KU131" s="643"/>
      <c r="KV131" s="643"/>
      <c r="KW131" s="643"/>
      <c r="KX131" s="643"/>
      <c r="KY131" s="643"/>
      <c r="KZ131" s="644"/>
      <c r="LA131" s="643"/>
      <c r="LB131" s="643"/>
      <c r="LC131" s="643"/>
      <c r="LD131" s="643"/>
      <c r="LE131" s="643"/>
      <c r="LF131" s="643"/>
      <c r="LG131" s="644"/>
      <c r="LH131" s="643"/>
      <c r="LI131" s="643"/>
      <c r="LJ131" s="643"/>
      <c r="LK131" s="643"/>
      <c r="LL131" s="643"/>
      <c r="LM131" s="662"/>
      <c r="LN131" s="644"/>
      <c r="LO131" s="643"/>
      <c r="LP131" s="643"/>
      <c r="LQ131" s="643"/>
      <c r="LR131" s="643"/>
      <c r="LS131" s="643"/>
      <c r="LT131" s="643"/>
      <c r="LU131" s="644"/>
      <c r="LV131" s="643"/>
      <c r="LW131" s="643"/>
      <c r="LX131" s="643"/>
      <c r="LY131" s="643"/>
      <c r="LZ131" s="643"/>
      <c r="MA131" s="643"/>
      <c r="MB131" s="644"/>
      <c r="MC131" s="790"/>
      <c r="MD131" s="790"/>
      <c r="ME131" s="790"/>
      <c r="MF131" s="790"/>
      <c r="MG131" s="790"/>
      <c r="MH131" s="790"/>
      <c r="MI131" s="644"/>
      <c r="MJ131" s="643"/>
      <c r="MK131" s="643"/>
      <c r="ML131" s="643"/>
      <c r="MM131" s="643"/>
      <c r="MN131" s="643"/>
      <c r="MO131" s="643"/>
      <c r="MP131" s="644"/>
      <c r="MQ131" s="643"/>
      <c r="MR131" s="643"/>
      <c r="MS131" s="643"/>
      <c r="MT131" s="643"/>
    </row>
    <row r="132" spans="1:358" ht="22.8" customHeight="1">
      <c r="A132" s="775">
        <v>3</v>
      </c>
      <c r="B132" s="775">
        <v>173</v>
      </c>
      <c r="C132" s="781">
        <v>4</v>
      </c>
      <c r="D132" s="688"/>
      <c r="E132" s="688" t="s">
        <v>686</v>
      </c>
      <c r="F132" s="631" t="s">
        <v>800</v>
      </c>
      <c r="G132" s="716">
        <f>SUM(H132:LP132)</f>
        <v>80</v>
      </c>
      <c r="H132" s="663"/>
      <c r="I132" s="643"/>
      <c r="J132" s="643"/>
      <c r="K132" s="643"/>
      <c r="L132" s="643"/>
      <c r="M132" s="643"/>
      <c r="N132" s="643"/>
      <c r="O132" s="643"/>
      <c r="P132" s="643"/>
      <c r="Q132" s="643"/>
      <c r="R132" s="643"/>
      <c r="S132" s="643"/>
      <c r="T132" s="643"/>
      <c r="U132" s="643"/>
      <c r="V132" s="643"/>
      <c r="W132" s="643"/>
      <c r="X132" s="643"/>
      <c r="Y132" s="643"/>
      <c r="Z132" s="643"/>
      <c r="AA132" s="643"/>
      <c r="AB132" s="643"/>
      <c r="AC132" s="643"/>
      <c r="AD132" s="643"/>
      <c r="AE132" s="643"/>
      <c r="AF132" s="643"/>
      <c r="AG132" s="643"/>
      <c r="AH132" s="643"/>
      <c r="AI132" s="643"/>
      <c r="AJ132" s="643"/>
      <c r="AK132" s="643"/>
      <c r="AL132" s="643"/>
      <c r="AM132" s="643"/>
      <c r="AN132" s="643"/>
      <c r="AO132" s="643"/>
      <c r="AP132" s="643"/>
      <c r="AQ132" s="643"/>
      <c r="AR132" s="643"/>
      <c r="AS132" s="643"/>
      <c r="AT132" s="643"/>
      <c r="AU132" s="643"/>
      <c r="AV132" s="643"/>
      <c r="AW132" s="643"/>
      <c r="AX132" s="643"/>
      <c r="AY132" s="643"/>
      <c r="AZ132" s="643"/>
      <c r="BA132" s="643"/>
      <c r="BB132" s="643"/>
      <c r="BC132" s="643"/>
      <c r="BD132" s="643"/>
      <c r="BE132" s="643"/>
      <c r="BF132" s="643"/>
      <c r="BG132" s="643"/>
      <c r="BH132" s="643"/>
      <c r="BI132" s="643"/>
      <c r="BJ132" s="643"/>
      <c r="BK132" s="643"/>
      <c r="BL132" s="643"/>
      <c r="BM132" s="643"/>
      <c r="BN132" s="643"/>
      <c r="BO132" s="643"/>
      <c r="BP132" s="643"/>
      <c r="BQ132" s="643"/>
      <c r="BR132" s="643"/>
      <c r="BS132" s="643"/>
      <c r="BT132" s="643"/>
      <c r="BU132" s="643"/>
      <c r="BV132" s="643"/>
      <c r="BW132" s="643"/>
      <c r="BX132" s="643"/>
      <c r="BY132" s="643"/>
      <c r="BZ132" s="643"/>
      <c r="CA132" s="643"/>
      <c r="CB132" s="643"/>
      <c r="CC132" s="643"/>
      <c r="CD132" s="643"/>
      <c r="CE132" s="643"/>
      <c r="CF132" s="643"/>
      <c r="CG132" s="643"/>
      <c r="CH132" s="643"/>
      <c r="CI132" s="643"/>
      <c r="CJ132" s="643"/>
      <c r="CK132" s="643"/>
      <c r="CL132" s="643"/>
      <c r="CM132" s="643"/>
      <c r="CN132" s="643"/>
      <c r="CO132" s="643"/>
      <c r="CP132" s="643"/>
      <c r="CQ132" s="643"/>
      <c r="CR132" s="643"/>
      <c r="CS132" s="643"/>
      <c r="CT132" s="643"/>
      <c r="CU132" s="643"/>
      <c r="CV132" s="643"/>
      <c r="CW132" s="643"/>
      <c r="CX132" s="644"/>
      <c r="CY132" s="643"/>
      <c r="CZ132" s="643"/>
      <c r="DA132" s="643"/>
      <c r="DB132" s="643"/>
      <c r="DC132" s="643"/>
      <c r="DD132" s="643"/>
      <c r="DE132" s="644"/>
      <c r="DF132" s="643"/>
      <c r="DG132" s="643"/>
      <c r="DH132" s="643"/>
      <c r="DI132" s="643"/>
      <c r="DJ132" s="643"/>
      <c r="DK132" s="643"/>
      <c r="DL132" s="644"/>
      <c r="DM132" s="643"/>
      <c r="DN132" s="643"/>
      <c r="DO132" s="643"/>
      <c r="DP132" s="643"/>
      <c r="DQ132" s="643"/>
      <c r="DR132" s="643"/>
      <c r="DS132" s="644"/>
      <c r="DT132" s="643"/>
      <c r="DU132" s="643"/>
      <c r="DV132" s="643"/>
      <c r="DW132" s="643"/>
      <c r="DX132" s="643"/>
      <c r="DY132" s="643"/>
      <c r="DZ132" s="644"/>
      <c r="EA132" s="643"/>
      <c r="EB132" s="643"/>
      <c r="EC132" s="643"/>
      <c r="ED132" s="643"/>
      <c r="EE132" s="643"/>
      <c r="EF132" s="643"/>
      <c r="EG132" s="644"/>
      <c r="EH132" s="643"/>
      <c r="EI132" s="643"/>
      <c r="EJ132" s="643"/>
      <c r="EK132" s="643"/>
      <c r="EL132" s="643"/>
      <c r="EM132" s="643"/>
      <c r="EN132" s="644"/>
      <c r="EO132" s="643"/>
      <c r="EP132" s="643"/>
      <c r="EQ132" s="643"/>
      <c r="ER132" s="643"/>
      <c r="ES132" s="643"/>
      <c r="ET132" s="643"/>
      <c r="EU132" s="644"/>
      <c r="EV132" s="643"/>
      <c r="EW132" s="643"/>
      <c r="EX132" s="643"/>
      <c r="EY132" s="643"/>
      <c r="EZ132" s="643"/>
      <c r="FA132" s="643"/>
      <c r="FB132" s="644"/>
      <c r="FC132" s="643"/>
      <c r="FD132" s="643"/>
      <c r="FE132" s="643"/>
      <c r="FF132" s="643"/>
      <c r="FG132" s="643"/>
      <c r="FH132" s="643"/>
      <c r="FI132" s="644"/>
      <c r="FJ132" s="643"/>
      <c r="FK132" s="643"/>
      <c r="FL132" s="643"/>
      <c r="FM132" s="643"/>
      <c r="FN132" s="643"/>
      <c r="FO132" s="643"/>
      <c r="FP132" s="644"/>
      <c r="FQ132" s="643"/>
      <c r="FR132" s="643"/>
      <c r="FS132" s="643"/>
      <c r="FT132" s="643"/>
      <c r="FU132" s="662"/>
      <c r="FV132" s="663"/>
      <c r="FW132" s="644"/>
      <c r="FX132" s="643"/>
      <c r="FY132" s="643"/>
      <c r="FZ132" s="643"/>
      <c r="GA132" s="643"/>
      <c r="GB132" s="643"/>
      <c r="GC132" s="643"/>
      <c r="GD132" s="644"/>
      <c r="GE132" s="643"/>
      <c r="GF132" s="643"/>
      <c r="GG132" s="643"/>
      <c r="GH132" s="643"/>
      <c r="GI132" s="643"/>
      <c r="GJ132" s="643"/>
      <c r="GK132" s="644"/>
      <c r="GL132" s="643"/>
      <c r="GM132" s="643"/>
      <c r="GN132" s="643"/>
      <c r="GO132" s="643"/>
      <c r="GP132" s="643"/>
      <c r="GQ132" s="643"/>
      <c r="GR132" s="644"/>
      <c r="GS132" s="643"/>
      <c r="GT132" s="643"/>
      <c r="GU132" s="643"/>
      <c r="GV132" s="643"/>
      <c r="GW132" s="643"/>
      <c r="GX132" s="643"/>
      <c r="GY132" s="726"/>
      <c r="GZ132" s="663"/>
      <c r="HA132" s="643"/>
      <c r="HB132" s="643"/>
      <c r="HC132" s="643"/>
      <c r="HD132" s="643"/>
      <c r="HE132" s="643"/>
      <c r="HF132" s="644"/>
      <c r="HG132" s="643"/>
      <c r="HH132" s="643"/>
      <c r="HI132" s="643"/>
      <c r="HJ132" s="643"/>
      <c r="HK132" s="643"/>
      <c r="HL132" s="643"/>
      <c r="HM132" s="644"/>
      <c r="HN132" s="643"/>
      <c r="HO132" s="643"/>
      <c r="HP132" s="643"/>
      <c r="HQ132" s="643"/>
      <c r="HR132" s="643"/>
      <c r="HS132" s="643"/>
      <c r="HT132" s="644"/>
      <c r="HU132" s="643"/>
      <c r="HV132" s="626"/>
      <c r="HW132" s="626"/>
      <c r="HX132" s="626"/>
      <c r="HY132" s="626"/>
      <c r="HZ132" s="626"/>
      <c r="IA132" s="644"/>
      <c r="IB132" s="626"/>
      <c r="IC132" s="626"/>
      <c r="ID132" s="653"/>
      <c r="IE132" s="654"/>
      <c r="IF132" s="655"/>
      <c r="IG132" s="655"/>
      <c r="IH132" s="644"/>
      <c r="II132" s="626"/>
      <c r="IJ132" s="626"/>
      <c r="IK132" s="626"/>
      <c r="IL132" s="626"/>
      <c r="IM132" s="626"/>
      <c r="IN132" s="626"/>
      <c r="IO132" s="633"/>
      <c r="IP132" s="643"/>
      <c r="IQ132" s="643"/>
      <c r="IR132" s="643"/>
      <c r="IS132" s="643"/>
      <c r="IT132" s="643"/>
      <c r="IU132" s="643"/>
      <c r="IV132" s="633"/>
      <c r="IW132" s="643"/>
      <c r="IX132" s="643"/>
      <c r="IY132" s="643"/>
      <c r="IZ132" s="643"/>
      <c r="JA132" s="643"/>
      <c r="JB132" s="643"/>
      <c r="JC132" s="633"/>
      <c r="JD132" s="626"/>
      <c r="JE132" s="626"/>
      <c r="JF132" s="626"/>
      <c r="JG132" s="626"/>
      <c r="JH132" s="626"/>
      <c r="JI132" s="626"/>
      <c r="JJ132" s="633"/>
      <c r="JK132" s="643"/>
      <c r="JL132" s="643"/>
      <c r="JM132" s="643"/>
      <c r="JN132" s="626"/>
      <c r="JO132" s="626"/>
      <c r="JP132" s="626"/>
      <c r="JQ132" s="644"/>
      <c r="JR132" s="643"/>
      <c r="JS132" s="626"/>
      <c r="JT132" s="626"/>
      <c r="JU132" s="626"/>
      <c r="JV132" s="626"/>
      <c r="JX132" s="644"/>
      <c r="JY132" s="626"/>
      <c r="JZ132" s="626"/>
      <c r="KA132" s="626"/>
      <c r="KB132" s="643"/>
      <c r="KC132" s="643"/>
      <c r="KD132" s="643">
        <v>10</v>
      </c>
      <c r="KE132" s="644"/>
      <c r="KF132" s="643">
        <v>10</v>
      </c>
      <c r="KG132" s="643">
        <v>12</v>
      </c>
      <c r="KH132" s="643">
        <v>14</v>
      </c>
      <c r="KI132" s="643">
        <v>14</v>
      </c>
      <c r="KJ132" s="626">
        <v>14</v>
      </c>
      <c r="KK132" s="628">
        <v>6</v>
      </c>
      <c r="KL132" s="644"/>
      <c r="KO132" s="626"/>
      <c r="KP132" s="626"/>
      <c r="KQ132" s="626"/>
      <c r="KR132" s="626"/>
      <c r="KS132" s="633"/>
      <c r="KT132" s="643"/>
      <c r="KU132" s="643"/>
      <c r="KV132" s="643"/>
      <c r="KW132" s="643"/>
      <c r="KX132" s="643"/>
      <c r="KY132" s="643"/>
      <c r="KZ132" s="644"/>
      <c r="LA132" s="643"/>
      <c r="LB132" s="643"/>
      <c r="LC132" s="643"/>
      <c r="LD132" s="643"/>
      <c r="LE132" s="643"/>
      <c r="LF132" s="643"/>
      <c r="LG132" s="644"/>
      <c r="LH132" s="643"/>
      <c r="LI132" s="643"/>
      <c r="LJ132" s="643"/>
      <c r="LK132" s="643"/>
      <c r="LL132" s="643"/>
      <c r="LM132" s="662"/>
      <c r="LN132" s="644"/>
      <c r="LO132" s="643"/>
      <c r="LP132" s="643"/>
      <c r="LQ132" s="643"/>
      <c r="LR132" s="643"/>
      <c r="LS132" s="643"/>
      <c r="LT132" s="643"/>
      <c r="LU132" s="644"/>
      <c r="LV132" s="643"/>
      <c r="LW132" s="643"/>
      <c r="LX132" s="643"/>
      <c r="LY132" s="643"/>
      <c r="LZ132" s="643"/>
      <c r="MA132" s="643"/>
      <c r="MB132" s="644"/>
      <c r="MC132" s="790"/>
      <c r="MD132" s="790"/>
      <c r="ME132" s="790"/>
      <c r="MF132" s="790"/>
      <c r="MG132" s="790"/>
      <c r="MH132" s="790"/>
      <c r="MI132" s="644"/>
      <c r="MJ132" s="643"/>
      <c r="MK132" s="643"/>
      <c r="ML132" s="643"/>
      <c r="MM132" s="643"/>
      <c r="MN132" s="643"/>
      <c r="MO132" s="643"/>
      <c r="MP132" s="644"/>
      <c r="MQ132" s="643"/>
      <c r="MR132" s="643"/>
      <c r="MS132" s="643"/>
      <c r="MT132" s="643"/>
    </row>
    <row r="133" spans="1:358" ht="22.8" customHeight="1">
      <c r="A133" s="630">
        <v>3</v>
      </c>
      <c r="B133" s="630"/>
      <c r="C133" s="630"/>
      <c r="D133" s="630"/>
      <c r="E133" s="630"/>
      <c r="F133" s="631" t="s">
        <v>648</v>
      </c>
      <c r="G133" s="716">
        <f>SUM(H133:LP133)</f>
        <v>0</v>
      </c>
      <c r="H133" s="66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43"/>
      <c r="AB133" s="643"/>
      <c r="AC133" s="643"/>
      <c r="AD133" s="643"/>
      <c r="AE133" s="643"/>
      <c r="AF133" s="643"/>
      <c r="AG133" s="643"/>
      <c r="AH133" s="643"/>
      <c r="AI133" s="643"/>
      <c r="AJ133" s="643"/>
      <c r="AK133" s="643"/>
      <c r="AL133" s="643"/>
      <c r="AM133" s="643"/>
      <c r="AN133" s="643"/>
      <c r="AO133" s="643"/>
      <c r="AP133" s="643"/>
      <c r="AQ133" s="643"/>
      <c r="AR133" s="643"/>
      <c r="AS133" s="643"/>
      <c r="AT133" s="643"/>
      <c r="AU133" s="643"/>
      <c r="AV133" s="643"/>
      <c r="AW133" s="643"/>
      <c r="AX133" s="643"/>
      <c r="AY133" s="643"/>
      <c r="AZ133" s="643"/>
      <c r="BA133" s="643"/>
      <c r="BB133" s="643"/>
      <c r="BC133" s="643"/>
      <c r="BD133" s="643"/>
      <c r="BE133" s="643"/>
      <c r="BF133" s="643"/>
      <c r="BG133" s="643"/>
      <c r="BH133" s="643"/>
      <c r="BI133" s="643"/>
      <c r="BJ133" s="643"/>
      <c r="BK133" s="643"/>
      <c r="BL133" s="643"/>
      <c r="BM133" s="643"/>
      <c r="BN133" s="643"/>
      <c r="BO133" s="643"/>
      <c r="BP133" s="643"/>
      <c r="BQ133" s="643"/>
      <c r="BR133" s="643"/>
      <c r="BS133" s="643"/>
      <c r="BT133" s="643"/>
      <c r="BU133" s="643"/>
      <c r="BV133" s="643"/>
      <c r="BW133" s="643"/>
      <c r="BX133" s="643"/>
      <c r="BY133" s="643"/>
      <c r="BZ133" s="643"/>
      <c r="CA133" s="643"/>
      <c r="CB133" s="643"/>
      <c r="CC133" s="643"/>
      <c r="CD133" s="643"/>
      <c r="CE133" s="643"/>
      <c r="CF133" s="643"/>
      <c r="CG133" s="643"/>
      <c r="CH133" s="643"/>
      <c r="CI133" s="643"/>
      <c r="CJ133" s="643"/>
      <c r="CK133" s="643"/>
      <c r="CL133" s="643"/>
      <c r="CM133" s="643"/>
      <c r="CN133" s="643"/>
      <c r="CO133" s="643"/>
      <c r="CP133" s="643"/>
      <c r="CQ133" s="643"/>
      <c r="CR133" s="643"/>
      <c r="CS133" s="643"/>
      <c r="CT133" s="643"/>
      <c r="CU133" s="643"/>
      <c r="CV133" s="643"/>
      <c r="CW133" s="643"/>
      <c r="CX133" s="644"/>
      <c r="CY133" s="643"/>
      <c r="CZ133" s="643"/>
      <c r="DA133" s="643"/>
      <c r="DB133" s="643"/>
      <c r="DC133" s="643"/>
      <c r="DD133" s="643"/>
      <c r="DE133" s="644"/>
      <c r="DF133" s="643"/>
      <c r="DG133" s="643"/>
      <c r="DH133" s="643"/>
      <c r="DI133" s="643"/>
      <c r="DJ133" s="643"/>
      <c r="DK133" s="643"/>
      <c r="DL133" s="644"/>
      <c r="DM133" s="643"/>
      <c r="DN133" s="643"/>
      <c r="DO133" s="643"/>
      <c r="DP133" s="643"/>
      <c r="DQ133" s="643"/>
      <c r="DR133" s="643"/>
      <c r="DS133" s="644"/>
      <c r="DT133" s="643"/>
      <c r="DU133" s="643"/>
      <c r="DV133" s="643"/>
      <c r="DW133" s="643"/>
      <c r="DX133" s="643"/>
      <c r="DY133" s="643"/>
      <c r="DZ133" s="644"/>
      <c r="EA133" s="643"/>
      <c r="EB133" s="643"/>
      <c r="EC133" s="643"/>
      <c r="ED133" s="643"/>
      <c r="EE133" s="643"/>
      <c r="EF133" s="643"/>
      <c r="EG133" s="644"/>
      <c r="EH133" s="643"/>
      <c r="EI133" s="643"/>
      <c r="EJ133" s="643"/>
      <c r="EK133" s="643"/>
      <c r="EL133" s="643"/>
      <c r="EM133" s="643"/>
      <c r="EN133" s="644"/>
      <c r="EO133" s="643"/>
      <c r="EP133" s="643"/>
      <c r="EQ133" s="643"/>
      <c r="ER133" s="643"/>
      <c r="ES133" s="643"/>
      <c r="ET133" s="643"/>
      <c r="EU133" s="644"/>
      <c r="EV133" s="643"/>
      <c r="EW133" s="643"/>
      <c r="EX133" s="643"/>
      <c r="EY133" s="643"/>
      <c r="EZ133" s="643"/>
      <c r="FA133" s="643"/>
      <c r="FB133" s="644"/>
      <c r="FC133" s="643"/>
      <c r="FD133" s="643"/>
      <c r="FE133" s="643"/>
      <c r="FF133" s="643"/>
      <c r="FG133" s="643"/>
      <c r="FH133" s="643"/>
      <c r="FI133" s="644"/>
      <c r="FJ133" s="643"/>
      <c r="FK133" s="643"/>
      <c r="FL133" s="643"/>
      <c r="FM133" s="643"/>
      <c r="FN133" s="643"/>
      <c r="FO133" s="643"/>
      <c r="FP133" s="644"/>
      <c r="FQ133" s="643"/>
      <c r="FR133" s="643"/>
      <c r="FS133" s="643"/>
      <c r="FT133" s="643"/>
      <c r="FU133" s="662"/>
      <c r="FV133" s="663"/>
      <c r="FW133" s="644"/>
      <c r="FX133" s="643"/>
      <c r="FY133" s="643"/>
      <c r="FZ133" s="643"/>
      <c r="GA133" s="643"/>
      <c r="GB133" s="643"/>
      <c r="GC133" s="643"/>
      <c r="GD133" s="644"/>
      <c r="GE133" s="643"/>
      <c r="GF133" s="643"/>
      <c r="GG133" s="643"/>
      <c r="GH133" s="643"/>
      <c r="GI133" s="643"/>
      <c r="GJ133" s="643"/>
      <c r="GK133" s="644"/>
      <c r="GL133" s="643"/>
      <c r="GM133" s="643"/>
      <c r="GN133" s="643"/>
      <c r="GO133" s="643"/>
      <c r="GP133" s="643"/>
      <c r="GQ133" s="643"/>
      <c r="GR133" s="644"/>
      <c r="GS133" s="643"/>
      <c r="GT133" s="643"/>
      <c r="GU133" s="643"/>
      <c r="GV133" s="643"/>
      <c r="GW133" s="643"/>
      <c r="GX133" s="643"/>
      <c r="GY133" s="726"/>
      <c r="GZ133" s="663"/>
      <c r="HA133" s="643"/>
      <c r="HB133" s="643"/>
      <c r="HC133" s="643"/>
      <c r="HD133" s="643"/>
      <c r="HE133" s="643"/>
      <c r="HF133" s="644"/>
      <c r="HG133" s="643"/>
      <c r="HH133" s="643"/>
      <c r="HI133" s="643"/>
      <c r="HJ133" s="643"/>
      <c r="HK133" s="643"/>
      <c r="HL133" s="643"/>
      <c r="HM133" s="644"/>
      <c r="HN133" s="643"/>
      <c r="HO133" s="643"/>
      <c r="HP133" s="643"/>
      <c r="HQ133" s="643"/>
      <c r="HR133" s="643"/>
      <c r="HS133" s="643"/>
      <c r="HT133" s="644"/>
      <c r="HU133" s="643"/>
      <c r="HV133" s="626"/>
      <c r="HW133" s="626"/>
      <c r="HX133" s="626"/>
      <c r="HY133" s="626"/>
      <c r="HZ133" s="626"/>
      <c r="IA133" s="644"/>
      <c r="IB133" s="626"/>
      <c r="IC133" s="626"/>
      <c r="ID133" s="653"/>
      <c r="IE133" s="654"/>
      <c r="IF133" s="655"/>
      <c r="IG133" s="655"/>
      <c r="IH133" s="644"/>
      <c r="II133" s="626"/>
      <c r="IJ133" s="626"/>
      <c r="IK133" s="626"/>
      <c r="IL133" s="626"/>
      <c r="IM133" s="626"/>
      <c r="IN133" s="626"/>
      <c r="IO133" s="633"/>
      <c r="IP133" s="643"/>
      <c r="IQ133" s="643"/>
      <c r="IR133" s="643"/>
      <c r="IS133" s="643"/>
      <c r="IT133" s="643"/>
      <c r="IU133" s="643"/>
      <c r="IV133" s="633"/>
      <c r="IW133" s="643"/>
      <c r="IX133" s="643"/>
      <c r="IY133" s="643"/>
      <c r="IZ133" s="643"/>
      <c r="JA133" s="643"/>
      <c r="JB133" s="643"/>
      <c r="JC133" s="633"/>
      <c r="JD133" s="626"/>
      <c r="JE133" s="626"/>
      <c r="JF133" s="626"/>
      <c r="JG133" s="626"/>
      <c r="JH133" s="626"/>
      <c r="JI133" s="626"/>
      <c r="JJ133" s="633"/>
      <c r="JK133" s="643"/>
      <c r="JL133" s="643"/>
      <c r="JM133" s="643"/>
      <c r="JN133" s="643"/>
      <c r="JO133" s="626"/>
      <c r="JP133" s="626"/>
      <c r="JQ133" s="644"/>
      <c r="JR133" s="643"/>
      <c r="JS133" s="626"/>
      <c r="JT133" s="626"/>
      <c r="JU133" s="626"/>
      <c r="JV133" s="626"/>
      <c r="JW133" s="626"/>
      <c r="JX133" s="644"/>
      <c r="JY133" s="626"/>
      <c r="JZ133" s="626"/>
      <c r="KA133" s="626"/>
      <c r="KB133" s="626"/>
      <c r="KC133" s="626"/>
      <c r="KD133" s="626"/>
      <c r="KE133" s="644"/>
      <c r="KF133" s="643"/>
      <c r="KG133" s="643"/>
      <c r="KH133" s="643"/>
      <c r="KI133" s="643"/>
      <c r="KJ133" s="643"/>
      <c r="KK133" s="643"/>
      <c r="KL133" s="644"/>
      <c r="KO133" s="643"/>
      <c r="KP133" s="626"/>
      <c r="KQ133" s="643"/>
      <c r="KR133" s="730"/>
      <c r="KS133" s="633"/>
      <c r="KT133" s="643"/>
      <c r="KU133" s="643"/>
      <c r="KV133" s="643"/>
      <c r="KW133" s="643"/>
      <c r="KX133" s="643"/>
      <c r="KY133" s="643"/>
      <c r="KZ133" s="644"/>
      <c r="LA133" s="643"/>
      <c r="LB133" s="643"/>
      <c r="LC133" s="643"/>
      <c r="LD133" s="643"/>
      <c r="LE133" s="643"/>
      <c r="LF133" s="643"/>
      <c r="LG133" s="644"/>
      <c r="LH133" s="643"/>
      <c r="LI133" s="643"/>
      <c r="LJ133" s="643"/>
      <c r="LK133" s="643"/>
      <c r="LL133" s="643"/>
      <c r="LM133" s="662"/>
      <c r="LN133" s="644"/>
      <c r="LO133" s="643"/>
      <c r="LP133" s="643"/>
      <c r="LQ133" s="643"/>
      <c r="LR133" s="643"/>
      <c r="LS133" s="643"/>
      <c r="LT133" s="643"/>
      <c r="LU133" s="644"/>
      <c r="LV133" s="643"/>
      <c r="LW133" s="643"/>
      <c r="LX133" s="643"/>
      <c r="LY133" s="643"/>
      <c r="LZ133" s="643"/>
      <c r="MA133" s="643"/>
      <c r="MB133" s="644"/>
      <c r="MC133" s="790"/>
      <c r="MD133" s="790"/>
      <c r="ME133" s="790"/>
      <c r="MF133" s="790"/>
      <c r="MG133" s="790"/>
      <c r="MH133" s="790"/>
      <c r="MI133" s="644"/>
      <c r="MJ133" s="643"/>
      <c r="MK133" s="643"/>
      <c r="ML133" s="643"/>
      <c r="MM133" s="643"/>
      <c r="MN133" s="643"/>
      <c r="MO133" s="643"/>
      <c r="MP133" s="644"/>
      <c r="MQ133" s="643"/>
      <c r="MR133" s="643"/>
      <c r="MS133" s="643"/>
      <c r="MT133" s="643"/>
    </row>
    <row r="134" spans="1:358" s="739" customFormat="1" ht="22.8" customHeight="1">
      <c r="A134" s="621" t="s">
        <v>784</v>
      </c>
      <c r="B134" s="732"/>
      <c r="C134" s="732"/>
      <c r="D134" s="732"/>
      <c r="E134" s="732"/>
      <c r="F134" s="733"/>
      <c r="G134" s="734"/>
      <c r="H134" s="735"/>
      <c r="I134" s="736"/>
      <c r="J134" s="736"/>
      <c r="K134" s="736"/>
      <c r="L134" s="736"/>
      <c r="M134" s="736"/>
      <c r="N134" s="736"/>
      <c r="O134" s="736"/>
      <c r="P134" s="736"/>
      <c r="Q134" s="736"/>
      <c r="R134" s="736"/>
      <c r="S134" s="736"/>
      <c r="T134" s="736"/>
      <c r="U134" s="736"/>
      <c r="V134" s="736"/>
      <c r="W134" s="736"/>
      <c r="X134" s="736"/>
      <c r="Y134" s="736"/>
      <c r="Z134" s="736"/>
      <c r="AA134" s="736"/>
      <c r="AB134" s="736"/>
      <c r="AC134" s="736"/>
      <c r="AD134" s="736"/>
      <c r="AE134" s="736"/>
      <c r="AF134" s="736"/>
      <c r="AG134" s="736"/>
      <c r="AH134" s="736"/>
      <c r="AI134" s="736"/>
      <c r="AJ134" s="736"/>
      <c r="AK134" s="736"/>
      <c r="AL134" s="736"/>
      <c r="AM134" s="736"/>
      <c r="AN134" s="736"/>
      <c r="AO134" s="736"/>
      <c r="AP134" s="736"/>
      <c r="AQ134" s="736"/>
      <c r="AR134" s="736"/>
      <c r="AS134" s="736"/>
      <c r="AT134" s="736"/>
      <c r="AU134" s="736"/>
      <c r="AV134" s="736"/>
      <c r="AW134" s="736"/>
      <c r="AX134" s="736"/>
      <c r="AY134" s="736"/>
      <c r="AZ134" s="736"/>
      <c r="BA134" s="736"/>
      <c r="BB134" s="736"/>
      <c r="BC134" s="736"/>
      <c r="BD134" s="736"/>
      <c r="BE134" s="736"/>
      <c r="BF134" s="736"/>
      <c r="BG134" s="736"/>
      <c r="BH134" s="736"/>
      <c r="BI134" s="736"/>
      <c r="BJ134" s="736"/>
      <c r="BK134" s="736"/>
      <c r="BL134" s="736"/>
      <c r="BM134" s="736"/>
      <c r="BN134" s="736"/>
      <c r="BO134" s="736"/>
      <c r="BP134" s="736"/>
      <c r="BQ134" s="736"/>
      <c r="BR134" s="736"/>
      <c r="BS134" s="736"/>
      <c r="BT134" s="736"/>
      <c r="BU134" s="736"/>
      <c r="BV134" s="736"/>
      <c r="BW134" s="736"/>
      <c r="BX134" s="736"/>
      <c r="BY134" s="736"/>
      <c r="BZ134" s="736"/>
      <c r="CA134" s="736"/>
      <c r="CB134" s="736"/>
      <c r="CC134" s="736"/>
      <c r="CD134" s="736"/>
      <c r="CE134" s="736"/>
      <c r="CF134" s="736"/>
      <c r="CG134" s="736"/>
      <c r="CH134" s="736"/>
      <c r="CI134" s="736"/>
      <c r="CJ134" s="736"/>
      <c r="CK134" s="736"/>
      <c r="CL134" s="736"/>
      <c r="CM134" s="736"/>
      <c r="CN134" s="736"/>
      <c r="CO134" s="736"/>
      <c r="CP134" s="736"/>
      <c r="CQ134" s="736"/>
      <c r="CR134" s="736"/>
      <c r="CS134" s="736"/>
      <c r="CT134" s="736"/>
      <c r="CU134" s="736"/>
      <c r="CV134" s="736"/>
      <c r="CW134" s="736"/>
      <c r="CX134" s="736"/>
      <c r="CY134" s="736"/>
      <c r="CZ134" s="736"/>
      <c r="DA134" s="736"/>
      <c r="DB134" s="736"/>
      <c r="DC134" s="736"/>
      <c r="DD134" s="736"/>
      <c r="DE134" s="736"/>
      <c r="DF134" s="736"/>
      <c r="DG134" s="736"/>
      <c r="DH134" s="736"/>
      <c r="DI134" s="736"/>
      <c r="DJ134" s="736"/>
      <c r="DK134" s="736"/>
      <c r="DL134" s="736"/>
      <c r="DM134" s="736"/>
      <c r="DN134" s="736"/>
      <c r="DO134" s="736"/>
      <c r="DP134" s="736"/>
      <c r="DQ134" s="736"/>
      <c r="DR134" s="736"/>
      <c r="DS134" s="736"/>
      <c r="DT134" s="736"/>
      <c r="DU134" s="736"/>
      <c r="DV134" s="736"/>
      <c r="DW134" s="736"/>
      <c r="DX134" s="736"/>
      <c r="DY134" s="736"/>
      <c r="DZ134" s="736"/>
      <c r="EA134" s="736"/>
      <c r="EB134" s="736"/>
      <c r="EC134" s="736"/>
      <c r="ED134" s="736"/>
      <c r="EE134" s="736"/>
      <c r="EF134" s="736"/>
      <c r="EG134" s="736"/>
      <c r="EH134" s="736"/>
      <c r="EI134" s="736"/>
      <c r="EJ134" s="736"/>
      <c r="EK134" s="736"/>
      <c r="EL134" s="736"/>
      <c r="EM134" s="736"/>
      <c r="EN134" s="736"/>
      <c r="EO134" s="736"/>
      <c r="EP134" s="736"/>
      <c r="EQ134" s="736"/>
      <c r="ER134" s="736"/>
      <c r="ES134" s="736"/>
      <c r="ET134" s="736"/>
      <c r="EU134" s="736"/>
      <c r="EV134" s="736"/>
      <c r="EW134" s="736"/>
      <c r="EX134" s="736"/>
      <c r="EY134" s="736"/>
      <c r="EZ134" s="736"/>
      <c r="FA134" s="736"/>
      <c r="FB134" s="736"/>
      <c r="FC134" s="736"/>
      <c r="FD134" s="736"/>
      <c r="FE134" s="736"/>
      <c r="FF134" s="736"/>
      <c r="FG134" s="736"/>
      <c r="FH134" s="736"/>
      <c r="FI134" s="736"/>
      <c r="FJ134" s="736"/>
      <c r="FK134" s="736"/>
      <c r="FL134" s="736"/>
      <c r="FM134" s="736"/>
      <c r="FN134" s="736"/>
      <c r="FO134" s="736"/>
      <c r="FP134" s="736"/>
      <c r="FQ134" s="736"/>
      <c r="FR134" s="736"/>
      <c r="FS134" s="736"/>
      <c r="FT134" s="736"/>
      <c r="FU134" s="737"/>
      <c r="FV134" s="735"/>
      <c r="FW134" s="736"/>
      <c r="FX134" s="736"/>
      <c r="FY134" s="736"/>
      <c r="FZ134" s="736"/>
      <c r="GA134" s="736"/>
      <c r="GB134" s="736"/>
      <c r="GC134" s="736"/>
      <c r="GD134" s="736"/>
      <c r="GE134" s="736"/>
      <c r="GF134" s="736"/>
      <c r="GG134" s="736"/>
      <c r="GH134" s="736"/>
      <c r="GI134" s="736"/>
      <c r="GJ134" s="736"/>
      <c r="GK134" s="736"/>
      <c r="GL134" s="736"/>
      <c r="GM134" s="736"/>
      <c r="GN134" s="736"/>
      <c r="GO134" s="736"/>
      <c r="GP134" s="736"/>
      <c r="GQ134" s="736"/>
      <c r="GR134" s="736"/>
      <c r="GS134" s="736"/>
      <c r="GT134" s="736"/>
      <c r="GU134" s="736"/>
      <c r="GV134" s="736"/>
      <c r="GW134" s="736"/>
      <c r="GX134" s="736"/>
      <c r="GY134" s="738"/>
      <c r="GZ134" s="735"/>
      <c r="HA134" s="736"/>
      <c r="HB134" s="736"/>
      <c r="HC134" s="736"/>
      <c r="HD134" s="736"/>
      <c r="HE134" s="736"/>
      <c r="HF134" s="736"/>
      <c r="HG134" s="736"/>
      <c r="HH134" s="736"/>
      <c r="HI134" s="736"/>
      <c r="HJ134" s="736"/>
      <c r="HK134" s="736"/>
      <c r="HL134" s="736"/>
      <c r="HM134" s="736"/>
      <c r="HN134" s="736"/>
      <c r="HO134" s="736"/>
      <c r="HP134" s="736"/>
      <c r="HQ134" s="736"/>
      <c r="HR134" s="736"/>
      <c r="HS134" s="736"/>
      <c r="HT134" s="736"/>
      <c r="HU134" s="736"/>
      <c r="HV134" s="736"/>
      <c r="HW134" s="736"/>
      <c r="HX134" s="736"/>
      <c r="HY134" s="736"/>
      <c r="HZ134" s="736"/>
      <c r="IA134" s="736"/>
      <c r="IB134" s="736"/>
      <c r="IC134" s="736"/>
      <c r="ID134" s="740"/>
      <c r="IE134" s="741"/>
      <c r="IF134" s="742"/>
      <c r="IG134" s="742"/>
      <c r="IH134" s="736"/>
      <c r="II134" s="736"/>
      <c r="IJ134" s="736"/>
      <c r="IK134" s="736"/>
      <c r="IL134" s="736"/>
      <c r="IM134" s="736"/>
      <c r="IN134" s="736"/>
      <c r="IO134" s="736"/>
      <c r="IP134" s="736"/>
      <c r="IQ134" s="736"/>
      <c r="IR134" s="736"/>
      <c r="IS134" s="736"/>
      <c r="IT134" s="736"/>
      <c r="IU134" s="736"/>
      <c r="IV134" s="736"/>
      <c r="IW134" s="736"/>
      <c r="IX134" s="736"/>
      <c r="IY134" s="736"/>
      <c r="IZ134" s="736"/>
      <c r="JA134" s="736"/>
      <c r="JB134" s="736"/>
      <c r="JC134" s="736"/>
      <c r="JD134" s="736"/>
      <c r="JE134" s="736"/>
      <c r="JF134" s="736"/>
      <c r="JG134" s="736"/>
      <c r="JH134" s="736"/>
      <c r="JI134" s="738"/>
      <c r="JJ134" s="736"/>
      <c r="JK134" s="736"/>
      <c r="JL134" s="736"/>
      <c r="JM134" s="736"/>
      <c r="JN134" s="736"/>
      <c r="JO134" s="736"/>
      <c r="JP134" s="736"/>
      <c r="JQ134" s="736"/>
      <c r="JR134" s="736"/>
      <c r="JS134" s="736"/>
      <c r="JT134" s="736"/>
      <c r="JU134" s="736"/>
      <c r="JV134" s="736"/>
      <c r="JW134" s="736"/>
      <c r="JX134" s="736"/>
      <c r="JY134" s="736"/>
      <c r="JZ134" s="736"/>
      <c r="KA134" s="736"/>
      <c r="KB134" s="736"/>
      <c r="KC134" s="736"/>
      <c r="KD134" s="736"/>
      <c r="KE134" s="736"/>
      <c r="KF134" s="736"/>
      <c r="KG134" s="736"/>
      <c r="KH134" s="736"/>
      <c r="KI134" s="736"/>
      <c r="KJ134" s="736"/>
      <c r="KK134" s="738"/>
      <c r="KL134" s="736"/>
      <c r="KO134" s="736"/>
      <c r="KP134" s="736"/>
      <c r="KQ134" s="736"/>
      <c r="KR134" s="736"/>
      <c r="KS134" s="736"/>
      <c r="KT134" s="736"/>
      <c r="KU134" s="736"/>
      <c r="KV134" s="736"/>
      <c r="KW134" s="736"/>
      <c r="KX134" s="736"/>
      <c r="KY134" s="736"/>
      <c r="KZ134" s="736"/>
      <c r="LA134" s="736"/>
      <c r="LB134" s="736"/>
      <c r="LC134" s="736"/>
      <c r="LD134" s="736"/>
      <c r="LE134" s="736"/>
      <c r="LF134" s="736"/>
      <c r="LG134" s="736"/>
      <c r="LH134" s="736"/>
      <c r="LI134" s="736"/>
      <c r="LJ134" s="736"/>
      <c r="LK134" s="736"/>
      <c r="LL134" s="736"/>
      <c r="LM134" s="737"/>
      <c r="LN134" s="736"/>
      <c r="LO134" s="736"/>
      <c r="LP134" s="736"/>
      <c r="LQ134" s="736"/>
      <c r="LR134" s="736"/>
      <c r="LS134" s="736"/>
      <c r="LT134" s="736"/>
      <c r="LU134" s="736"/>
      <c r="LV134" s="736"/>
      <c r="LW134" s="736"/>
      <c r="LX134" s="736"/>
      <c r="LY134" s="736"/>
      <c r="LZ134" s="736"/>
      <c r="MA134" s="736"/>
      <c r="MB134" s="736"/>
      <c r="MC134" s="790"/>
      <c r="MD134" s="790"/>
      <c r="ME134" s="790"/>
      <c r="MF134" s="790"/>
      <c r="MG134" s="790"/>
      <c r="MH134" s="790"/>
      <c r="MI134" s="736"/>
      <c r="MJ134" s="736"/>
      <c r="MK134" s="736"/>
      <c r="ML134" s="736"/>
      <c r="MM134" s="736"/>
      <c r="MN134" s="736"/>
      <c r="MO134" s="736"/>
      <c r="MP134" s="736"/>
      <c r="MQ134" s="736"/>
      <c r="MR134" s="736"/>
      <c r="MS134" s="736"/>
      <c r="MT134" s="736"/>
    </row>
    <row r="135" spans="1:358" ht="22.8" hidden="1" customHeight="1" outlineLevel="1" thickBot="1">
      <c r="A135" s="776">
        <v>3</v>
      </c>
      <c r="B135" s="776" t="s">
        <v>785</v>
      </c>
      <c r="C135" s="776" t="s">
        <v>786</v>
      </c>
      <c r="D135" s="630" t="s">
        <v>774</v>
      </c>
      <c r="E135" s="630" t="s">
        <v>645</v>
      </c>
      <c r="F135" s="631" t="s">
        <v>787</v>
      </c>
      <c r="G135" s="632">
        <f t="shared" ref="G135:G162" si="11">SUM(H135:LP135)</f>
        <v>54</v>
      </c>
      <c r="H135" s="625"/>
      <c r="I135" s="626"/>
      <c r="J135" s="626"/>
      <c r="K135" s="626"/>
      <c r="L135" s="626"/>
      <c r="M135" s="626"/>
      <c r="N135" s="626"/>
      <c r="O135" s="626"/>
      <c r="P135" s="626"/>
      <c r="Q135" s="626"/>
      <c r="R135" s="626"/>
      <c r="S135" s="626"/>
      <c r="T135" s="626"/>
      <c r="U135" s="626"/>
      <c r="V135" s="626"/>
      <c r="W135" s="626"/>
      <c r="X135" s="626"/>
      <c r="Y135" s="626"/>
      <c r="Z135" s="626"/>
      <c r="AA135" s="626"/>
      <c r="AB135" s="626"/>
      <c r="AC135" s="626"/>
      <c r="AD135" s="626"/>
      <c r="AE135" s="626"/>
      <c r="AF135" s="626"/>
      <c r="AG135" s="626"/>
      <c r="AH135" s="626"/>
      <c r="AI135" s="626"/>
      <c r="AJ135" s="626"/>
      <c r="AK135" s="626"/>
      <c r="AL135" s="626"/>
      <c r="AM135" s="626"/>
      <c r="AN135" s="626"/>
      <c r="AO135" s="626"/>
      <c r="AP135" s="626"/>
      <c r="AQ135" s="626"/>
      <c r="AR135" s="626"/>
      <c r="AS135" s="626"/>
      <c r="AT135" s="626"/>
      <c r="AU135" s="626"/>
      <c r="AV135" s="626"/>
      <c r="AW135" s="626"/>
      <c r="AX135" s="626"/>
      <c r="AY135" s="626"/>
      <c r="AZ135" s="626"/>
      <c r="BA135" s="626"/>
      <c r="BB135" s="626"/>
      <c r="BC135" s="626"/>
      <c r="BD135" s="626"/>
      <c r="BE135" s="626"/>
      <c r="BF135" s="626"/>
      <c r="BG135" s="626"/>
      <c r="BH135" s="626"/>
      <c r="BI135" s="626"/>
      <c r="BJ135" s="626"/>
      <c r="BK135" s="626"/>
      <c r="BL135" s="626"/>
      <c r="BM135" s="626"/>
      <c r="BN135" s="626"/>
      <c r="BO135" s="626"/>
      <c r="BP135" s="626"/>
      <c r="BQ135" s="626"/>
      <c r="BR135" s="626"/>
      <c r="BS135" s="626"/>
      <c r="BT135" s="626"/>
      <c r="BU135" s="626"/>
      <c r="BV135" s="626"/>
      <c r="BW135" s="626"/>
      <c r="BX135" s="626"/>
      <c r="BY135" s="626"/>
      <c r="BZ135" s="626"/>
      <c r="CA135" s="626"/>
      <c r="CB135" s="626"/>
      <c r="CC135" s="626"/>
      <c r="CD135" s="626"/>
      <c r="CE135" s="626"/>
      <c r="CF135" s="626"/>
      <c r="CG135" s="626"/>
      <c r="CH135" s="626"/>
      <c r="CI135" s="626"/>
      <c r="CJ135" s="626"/>
      <c r="CK135" s="626"/>
      <c r="CL135" s="626"/>
      <c r="CM135" s="626"/>
      <c r="CN135" s="626"/>
      <c r="CO135" s="626"/>
      <c r="CP135" s="626"/>
      <c r="CQ135" s="626"/>
      <c r="CR135" s="626"/>
      <c r="CS135" s="626"/>
      <c r="CT135" s="626"/>
      <c r="CU135" s="626"/>
      <c r="CV135" s="626"/>
      <c r="CW135" s="626"/>
      <c r="CX135" s="633"/>
      <c r="CY135" s="626"/>
      <c r="CZ135" s="626"/>
      <c r="DA135" s="626"/>
      <c r="DB135" s="626"/>
      <c r="DC135" s="626"/>
      <c r="DD135" s="626"/>
      <c r="DE135" s="633"/>
      <c r="DF135" s="626"/>
      <c r="DG135" s="626"/>
      <c r="DH135" s="626"/>
      <c r="DI135" s="626"/>
      <c r="DJ135" s="626"/>
      <c r="DK135" s="626"/>
      <c r="DL135" s="633"/>
      <c r="DM135" s="626"/>
      <c r="DN135" s="626"/>
      <c r="DO135" s="626"/>
      <c r="DP135" s="626"/>
      <c r="DQ135" s="626"/>
      <c r="DR135" s="626"/>
      <c r="DS135" s="633"/>
      <c r="DT135" s="626"/>
      <c r="DU135" s="626"/>
      <c r="DV135" s="626"/>
      <c r="DW135" s="626"/>
      <c r="DX135" s="626"/>
      <c r="DY135" s="626"/>
      <c r="DZ135" s="633"/>
      <c r="EA135" s="626"/>
      <c r="EB135" s="626"/>
      <c r="EC135" s="626"/>
      <c r="ED135" s="626"/>
      <c r="EE135" s="626"/>
      <c r="EF135" s="626"/>
      <c r="EG135" s="633"/>
      <c r="EH135" s="626"/>
      <c r="EI135" s="626"/>
      <c r="EJ135" s="626"/>
      <c r="EK135" s="626"/>
      <c r="EL135" s="626"/>
      <c r="EM135" s="626"/>
      <c r="EN135" s="633"/>
      <c r="EO135" s="626"/>
      <c r="EP135" s="626"/>
      <c r="EQ135" s="626"/>
      <c r="ER135" s="626"/>
      <c r="ES135" s="626"/>
      <c r="ET135" s="626"/>
      <c r="EU135" s="633"/>
      <c r="EV135" s="626"/>
      <c r="EW135" s="626"/>
      <c r="EX135" s="626"/>
      <c r="EY135" s="626"/>
      <c r="EZ135" s="626"/>
      <c r="FA135" s="626"/>
      <c r="FB135" s="633"/>
      <c r="FC135" s="626"/>
      <c r="FD135" s="626"/>
      <c r="FE135" s="626"/>
      <c r="FF135" s="626"/>
      <c r="FG135" s="626"/>
      <c r="FH135" s="626"/>
      <c r="FI135" s="633"/>
      <c r="FJ135" s="626"/>
      <c r="FK135" s="626"/>
      <c r="FL135" s="626"/>
      <c r="FM135" s="626"/>
      <c r="FN135" s="626"/>
      <c r="FO135" s="626"/>
      <c r="FP135" s="633"/>
      <c r="FQ135" s="626"/>
      <c r="FR135" s="626"/>
      <c r="FS135" s="626"/>
      <c r="FT135" s="626"/>
      <c r="FU135" s="627"/>
      <c r="FV135" s="625"/>
      <c r="FW135" s="633"/>
      <c r="FX135" s="626"/>
      <c r="FY135" s="626"/>
      <c r="FZ135" s="626"/>
      <c r="GA135" s="626"/>
      <c r="GB135" s="626"/>
      <c r="GC135" s="626"/>
      <c r="GD135" s="633"/>
      <c r="GE135" s="626"/>
      <c r="GF135" s="626"/>
      <c r="GG135" s="626"/>
      <c r="GH135" s="626"/>
      <c r="GI135" s="626"/>
      <c r="GJ135" s="626"/>
      <c r="GK135" s="633"/>
      <c r="GL135" s="626"/>
      <c r="GM135" s="626"/>
      <c r="GN135" s="626"/>
      <c r="GO135" s="626"/>
      <c r="GP135" s="626"/>
      <c r="GQ135" s="626"/>
      <c r="GR135" s="633"/>
      <c r="GS135" s="626"/>
      <c r="GT135" s="626"/>
      <c r="GU135" s="626"/>
      <c r="GV135" s="626"/>
      <c r="GW135" s="626"/>
      <c r="GX135" s="626"/>
      <c r="GY135" s="634"/>
      <c r="GZ135" s="625"/>
      <c r="HA135" s="626"/>
      <c r="HB135" s="626"/>
      <c r="HC135" s="626"/>
      <c r="HD135" s="626"/>
      <c r="HE135" s="626"/>
      <c r="HF135" s="633"/>
      <c r="HG135" s="626"/>
      <c r="HH135" s="626"/>
      <c r="HI135" s="626"/>
      <c r="HJ135" s="626"/>
      <c r="HK135" s="626"/>
      <c r="HL135" s="626"/>
      <c r="HM135" s="633"/>
      <c r="HN135" s="626"/>
      <c r="HO135" s="626"/>
      <c r="HP135" s="626"/>
      <c r="HQ135" s="626"/>
      <c r="HR135" s="626"/>
      <c r="HS135" s="626"/>
      <c r="HT135" s="633"/>
      <c r="HU135" s="626"/>
      <c r="HV135" s="626"/>
      <c r="HW135" s="626"/>
      <c r="HX135" s="626"/>
      <c r="HY135" s="626"/>
      <c r="HZ135" s="626"/>
      <c r="IA135" s="633"/>
      <c r="IB135" s="648"/>
      <c r="IC135" s="648"/>
      <c r="ID135" s="653"/>
      <c r="IE135" s="654"/>
      <c r="IF135" s="655"/>
      <c r="IG135" s="655"/>
      <c r="IH135" s="633"/>
      <c r="II135" s="626"/>
      <c r="IJ135" s="626"/>
      <c r="IK135" s="626"/>
      <c r="IL135" s="626"/>
      <c r="IM135" s="626"/>
      <c r="IN135" s="626"/>
      <c r="IO135" s="633"/>
      <c r="IP135" s="626"/>
      <c r="IQ135" s="626"/>
      <c r="IR135" s="643">
        <v>0</v>
      </c>
      <c r="IS135" s="643">
        <v>7</v>
      </c>
      <c r="IT135" s="643">
        <v>25</v>
      </c>
      <c r="IU135" s="745">
        <v>22</v>
      </c>
      <c r="IV135" s="633"/>
      <c r="IW135" s="626"/>
      <c r="IX135" s="626"/>
      <c r="IY135" s="626"/>
      <c r="IZ135" s="626"/>
      <c r="JA135" s="626"/>
      <c r="JB135" s="626"/>
      <c r="JC135" s="633"/>
      <c r="JD135" s="626"/>
      <c r="JE135" s="626"/>
      <c r="JF135" s="626"/>
      <c r="JG135" s="626"/>
      <c r="JH135" s="626"/>
      <c r="JI135" s="626"/>
      <c r="JJ135" s="633"/>
      <c r="JK135" s="626"/>
      <c r="JL135" s="626"/>
      <c r="JM135" s="626"/>
      <c r="JN135" s="626"/>
      <c r="JO135" s="626"/>
      <c r="JP135" s="626"/>
      <c r="JQ135" s="633"/>
      <c r="JR135" s="626"/>
      <c r="JS135" s="626"/>
      <c r="JT135" s="626"/>
      <c r="JU135" s="626"/>
      <c r="JV135" s="626"/>
      <c r="JW135" s="626"/>
      <c r="JX135" s="633"/>
      <c r="JY135" s="626"/>
      <c r="JZ135" s="626"/>
      <c r="KA135" s="626"/>
      <c r="KB135" s="626"/>
      <c r="KC135" s="626"/>
      <c r="KD135" s="626"/>
      <c r="KE135" s="633"/>
      <c r="KF135" s="626"/>
      <c r="KG135" s="626"/>
      <c r="KH135" s="626"/>
      <c r="KI135" s="626"/>
      <c r="KJ135" s="626"/>
      <c r="KK135" s="628"/>
      <c r="KL135" s="633"/>
      <c r="KM135" s="626"/>
      <c r="KN135" s="626"/>
      <c r="KO135" s="626"/>
      <c r="KP135" s="626"/>
      <c r="KQ135" s="626"/>
      <c r="KR135" s="626"/>
      <c r="KS135" s="633"/>
      <c r="KT135" s="626"/>
      <c r="KU135" s="626"/>
      <c r="KV135" s="626"/>
      <c r="KW135" s="626"/>
      <c r="KX135" s="626"/>
      <c r="KY135" s="626"/>
      <c r="KZ135" s="633"/>
      <c r="LA135" s="626"/>
      <c r="LB135" s="626"/>
      <c r="LC135" s="626"/>
      <c r="LD135" s="626"/>
      <c r="LE135" s="626"/>
      <c r="LF135" s="626"/>
      <c r="LG135" s="633"/>
      <c r="LH135" s="626"/>
      <c r="LI135" s="626"/>
      <c r="LJ135" s="626"/>
      <c r="LK135" s="626"/>
      <c r="LL135" s="626"/>
      <c r="LM135" s="627"/>
      <c r="LN135" s="633"/>
      <c r="LO135" s="626"/>
      <c r="LP135" s="626"/>
      <c r="LQ135" s="626"/>
      <c r="LR135" s="626"/>
      <c r="LS135" s="626"/>
      <c r="LT135" s="626"/>
      <c r="LU135" s="633"/>
      <c r="LV135" s="626"/>
      <c r="LW135" s="626"/>
      <c r="LX135" s="626"/>
      <c r="LY135" s="626"/>
      <c r="LZ135" s="626"/>
      <c r="MA135" s="626"/>
      <c r="MB135" s="633"/>
      <c r="MC135" s="790"/>
      <c r="MD135" s="790"/>
      <c r="ME135" s="790"/>
      <c r="MF135" s="790"/>
      <c r="MG135" s="790"/>
      <c r="MH135" s="790"/>
      <c r="MI135" s="633"/>
      <c r="MJ135" s="626"/>
      <c r="MK135" s="626"/>
      <c r="ML135" s="626"/>
      <c r="MM135" s="626"/>
      <c r="MN135" s="626"/>
      <c r="MO135" s="626"/>
      <c r="MP135" s="633"/>
      <c r="MQ135" s="626"/>
      <c r="MR135" s="626"/>
      <c r="MS135" s="626"/>
      <c r="MT135" s="626"/>
    </row>
    <row r="136" spans="1:358" ht="22.8" hidden="1" customHeight="1" outlineLevel="1" thickTop="1" thickBot="1">
      <c r="A136" s="630">
        <v>3</v>
      </c>
      <c r="B136" s="630"/>
      <c r="C136" s="630"/>
      <c r="D136" s="731"/>
      <c r="E136" s="731"/>
      <c r="F136" s="631" t="s">
        <v>648</v>
      </c>
      <c r="G136" s="632">
        <f t="shared" si="11"/>
        <v>57</v>
      </c>
      <c r="H136" s="625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  <c r="Z136" s="626"/>
      <c r="AA136" s="626"/>
      <c r="AB136" s="626"/>
      <c r="AC136" s="626"/>
      <c r="AD136" s="626"/>
      <c r="AE136" s="626"/>
      <c r="AF136" s="626"/>
      <c r="AG136" s="626"/>
      <c r="AH136" s="626"/>
      <c r="AI136" s="626"/>
      <c r="AJ136" s="626"/>
      <c r="AK136" s="626"/>
      <c r="AL136" s="626"/>
      <c r="AM136" s="626"/>
      <c r="AN136" s="626"/>
      <c r="AO136" s="626"/>
      <c r="AP136" s="626"/>
      <c r="AQ136" s="626"/>
      <c r="AR136" s="626"/>
      <c r="AS136" s="626"/>
      <c r="AT136" s="626"/>
      <c r="AU136" s="626"/>
      <c r="AV136" s="626"/>
      <c r="AW136" s="626"/>
      <c r="AX136" s="626"/>
      <c r="AY136" s="626"/>
      <c r="AZ136" s="626"/>
      <c r="BA136" s="626"/>
      <c r="BB136" s="626"/>
      <c r="BC136" s="626"/>
      <c r="BD136" s="626"/>
      <c r="BE136" s="626"/>
      <c r="BF136" s="626"/>
      <c r="BG136" s="626"/>
      <c r="BH136" s="626"/>
      <c r="BI136" s="626"/>
      <c r="BJ136" s="626"/>
      <c r="BK136" s="626"/>
      <c r="BL136" s="626"/>
      <c r="BM136" s="626"/>
      <c r="BN136" s="626"/>
      <c r="BO136" s="626"/>
      <c r="BP136" s="626"/>
      <c r="BQ136" s="626"/>
      <c r="BR136" s="626"/>
      <c r="BS136" s="626"/>
      <c r="BT136" s="626"/>
      <c r="BU136" s="626"/>
      <c r="BV136" s="626"/>
      <c r="BW136" s="626"/>
      <c r="BX136" s="626"/>
      <c r="BY136" s="626"/>
      <c r="BZ136" s="626"/>
      <c r="CA136" s="626"/>
      <c r="CB136" s="626"/>
      <c r="CC136" s="626"/>
      <c r="CD136" s="626"/>
      <c r="CE136" s="626"/>
      <c r="CF136" s="626"/>
      <c r="CG136" s="626"/>
      <c r="CH136" s="626"/>
      <c r="CI136" s="626"/>
      <c r="CJ136" s="626"/>
      <c r="CK136" s="626"/>
      <c r="CL136" s="626"/>
      <c r="CM136" s="626"/>
      <c r="CN136" s="626"/>
      <c r="CO136" s="626"/>
      <c r="CP136" s="626"/>
      <c r="CQ136" s="626"/>
      <c r="CR136" s="626"/>
      <c r="CS136" s="626"/>
      <c r="CT136" s="626"/>
      <c r="CU136" s="626"/>
      <c r="CV136" s="626"/>
      <c r="CW136" s="626"/>
      <c r="CX136" s="633"/>
      <c r="CY136" s="626"/>
      <c r="CZ136" s="626"/>
      <c r="DA136" s="626"/>
      <c r="DB136" s="626"/>
      <c r="DC136" s="626"/>
      <c r="DD136" s="626"/>
      <c r="DE136" s="633"/>
      <c r="DF136" s="626"/>
      <c r="DG136" s="626"/>
      <c r="DH136" s="626"/>
      <c r="DI136" s="626"/>
      <c r="DJ136" s="626"/>
      <c r="DK136" s="626"/>
      <c r="DL136" s="633"/>
      <c r="DM136" s="626"/>
      <c r="DN136" s="626"/>
      <c r="DO136" s="626"/>
      <c r="DP136" s="626"/>
      <c r="DQ136" s="626"/>
      <c r="DR136" s="626"/>
      <c r="DS136" s="633"/>
      <c r="DT136" s="626"/>
      <c r="DU136" s="626"/>
      <c r="DV136" s="626"/>
      <c r="DW136" s="626"/>
      <c r="DX136" s="626"/>
      <c r="DY136" s="626"/>
      <c r="DZ136" s="633"/>
      <c r="EA136" s="626"/>
      <c r="EB136" s="626"/>
      <c r="EC136" s="626"/>
      <c r="ED136" s="626"/>
      <c r="EE136" s="626"/>
      <c r="EF136" s="626"/>
      <c r="EG136" s="633"/>
      <c r="EH136" s="626"/>
      <c r="EI136" s="626"/>
      <c r="EJ136" s="626"/>
      <c r="EK136" s="626"/>
      <c r="EL136" s="626"/>
      <c r="EM136" s="626"/>
      <c r="EN136" s="633"/>
      <c r="EO136" s="626"/>
      <c r="EP136" s="626"/>
      <c r="EQ136" s="626"/>
      <c r="ER136" s="626"/>
      <c r="ES136" s="626"/>
      <c r="ET136" s="626"/>
      <c r="EU136" s="633"/>
      <c r="EV136" s="626"/>
      <c r="EW136" s="626"/>
      <c r="EX136" s="626"/>
      <c r="EY136" s="626"/>
      <c r="EZ136" s="626"/>
      <c r="FA136" s="626"/>
      <c r="FB136" s="633"/>
      <c r="FC136" s="626"/>
      <c r="FD136" s="626"/>
      <c r="FE136" s="626"/>
      <c r="FF136" s="626"/>
      <c r="FG136" s="626"/>
      <c r="FH136" s="626"/>
      <c r="FI136" s="633"/>
      <c r="FJ136" s="626"/>
      <c r="FK136" s="626"/>
      <c r="FL136" s="626"/>
      <c r="FM136" s="626"/>
      <c r="FN136" s="626"/>
      <c r="FO136" s="626"/>
      <c r="FP136" s="633"/>
      <c r="FQ136" s="626"/>
      <c r="FR136" s="626"/>
      <c r="FS136" s="626"/>
      <c r="FT136" s="626"/>
      <c r="FU136" s="627"/>
      <c r="FV136" s="625"/>
      <c r="FW136" s="633"/>
      <c r="FX136" s="626"/>
      <c r="FY136" s="626"/>
      <c r="FZ136" s="626"/>
      <c r="GA136" s="626"/>
      <c r="GB136" s="626"/>
      <c r="GC136" s="626"/>
      <c r="GD136" s="633"/>
      <c r="GE136" s="626"/>
      <c r="GF136" s="626"/>
      <c r="GG136" s="626"/>
      <c r="GH136" s="626"/>
      <c r="GI136" s="626"/>
      <c r="GJ136" s="626"/>
      <c r="GK136" s="633"/>
      <c r="GL136" s="626"/>
      <c r="GM136" s="626"/>
      <c r="GN136" s="626"/>
      <c r="GO136" s="626"/>
      <c r="GP136" s="626"/>
      <c r="GQ136" s="626"/>
      <c r="GR136" s="633"/>
      <c r="GS136" s="626"/>
      <c r="GT136" s="626"/>
      <c r="GU136" s="626"/>
      <c r="GV136" s="626"/>
      <c r="GW136" s="626"/>
      <c r="GX136" s="626"/>
      <c r="GY136" s="634"/>
      <c r="GZ136" s="625"/>
      <c r="HA136" s="626"/>
      <c r="HB136" s="626"/>
      <c r="HC136" s="626"/>
      <c r="HD136" s="626"/>
      <c r="HE136" s="626"/>
      <c r="HF136" s="633"/>
      <c r="HG136" s="626"/>
      <c r="HH136" s="626"/>
      <c r="HI136" s="626"/>
      <c r="HJ136" s="626"/>
      <c r="HK136" s="626"/>
      <c r="HL136" s="626"/>
      <c r="HM136" s="633"/>
      <c r="HN136" s="626"/>
      <c r="HO136" s="626"/>
      <c r="HP136" s="626"/>
      <c r="HQ136" s="626"/>
      <c r="HR136" s="626"/>
      <c r="HS136" s="626"/>
      <c r="HT136" s="633"/>
      <c r="HU136" s="626"/>
      <c r="HV136" s="626"/>
      <c r="HW136" s="626"/>
      <c r="HX136" s="626"/>
      <c r="HY136" s="626"/>
      <c r="HZ136" s="626"/>
      <c r="IA136" s="633"/>
      <c r="IB136" s="648"/>
      <c r="IC136" s="648"/>
      <c r="ID136" s="653"/>
      <c r="IE136" s="654"/>
      <c r="IF136" s="655"/>
      <c r="IG136" s="655"/>
      <c r="IH136" s="633"/>
      <c r="II136" s="626"/>
      <c r="IJ136" s="626"/>
      <c r="IK136" s="626"/>
      <c r="IL136" s="626"/>
      <c r="IM136" s="626"/>
      <c r="IN136" s="626"/>
      <c r="IO136" s="633"/>
      <c r="IP136" s="626"/>
      <c r="IQ136" s="626"/>
      <c r="IR136" s="626"/>
      <c r="IS136" s="626"/>
      <c r="IT136" s="626"/>
      <c r="IU136" s="626"/>
      <c r="IV136" s="633"/>
      <c r="IW136" s="626"/>
      <c r="IX136" s="626"/>
      <c r="IY136" s="626"/>
      <c r="IZ136" s="626"/>
      <c r="JA136" s="626"/>
      <c r="JB136" s="685">
        <v>3</v>
      </c>
      <c r="JC136" s="768">
        <v>54</v>
      </c>
      <c r="JF136" s="626"/>
      <c r="JG136" s="626"/>
      <c r="JH136" s="626"/>
      <c r="JI136" s="626"/>
      <c r="JJ136" s="633"/>
      <c r="JK136" s="626"/>
      <c r="JL136" s="626"/>
      <c r="JM136" s="626"/>
      <c r="JN136" s="626"/>
      <c r="JO136" s="626"/>
      <c r="JP136" s="626"/>
      <c r="JQ136" s="633"/>
      <c r="JR136" s="626"/>
      <c r="JS136" s="626"/>
      <c r="JT136" s="626"/>
      <c r="JU136" s="626"/>
      <c r="JV136" s="626"/>
      <c r="JW136" s="626"/>
      <c r="JX136" s="633"/>
      <c r="JY136" s="626"/>
      <c r="JZ136" s="626"/>
      <c r="KA136" s="626"/>
      <c r="KB136" s="626"/>
      <c r="KC136" s="626"/>
      <c r="KD136" s="626"/>
      <c r="KE136" s="633"/>
      <c r="KF136" s="626"/>
      <c r="KG136" s="626"/>
      <c r="KH136" s="626"/>
      <c r="KI136" s="626"/>
      <c r="KJ136" s="626"/>
      <c r="KK136" s="628"/>
      <c r="KL136" s="633"/>
      <c r="KM136" s="626"/>
      <c r="KN136" s="626"/>
      <c r="KO136" s="626"/>
      <c r="KP136" s="626"/>
      <c r="KQ136" s="626"/>
      <c r="KR136" s="626"/>
      <c r="KS136" s="633"/>
      <c r="KT136" s="626"/>
      <c r="KU136" s="626"/>
      <c r="KV136" s="626"/>
      <c r="KW136" s="626"/>
      <c r="KX136" s="626"/>
      <c r="KY136" s="626"/>
      <c r="KZ136" s="633"/>
      <c r="LA136" s="626"/>
      <c r="LB136" s="626"/>
      <c r="LC136" s="626"/>
      <c r="LD136" s="626"/>
      <c r="LE136" s="626"/>
      <c r="LF136" s="626"/>
      <c r="LG136" s="633"/>
      <c r="LH136" s="626"/>
      <c r="LI136" s="626"/>
      <c r="LJ136" s="626"/>
      <c r="LK136" s="626"/>
      <c r="LL136" s="626"/>
      <c r="LM136" s="627"/>
      <c r="LN136" s="633"/>
      <c r="LO136" s="626"/>
      <c r="LP136" s="626"/>
      <c r="LQ136" s="626"/>
      <c r="LR136" s="626"/>
      <c r="LS136" s="626"/>
      <c r="LT136" s="626"/>
      <c r="LU136" s="633"/>
      <c r="LV136" s="626"/>
      <c r="LW136" s="626"/>
      <c r="LX136" s="626"/>
      <c r="LY136" s="626"/>
      <c r="LZ136" s="626"/>
      <c r="MA136" s="626"/>
      <c r="MB136" s="633"/>
      <c r="MC136" s="790"/>
      <c r="MD136" s="790"/>
      <c r="ME136" s="790"/>
      <c r="MF136" s="790"/>
      <c r="MG136" s="790"/>
      <c r="MH136" s="790"/>
      <c r="MI136" s="633"/>
      <c r="MJ136" s="626"/>
      <c r="MK136" s="626"/>
      <c r="ML136" s="626"/>
      <c r="MM136" s="626"/>
      <c r="MN136" s="626"/>
      <c r="MO136" s="626"/>
      <c r="MP136" s="633"/>
      <c r="MQ136" s="626"/>
      <c r="MR136" s="626"/>
      <c r="MS136" s="626"/>
      <c r="MT136" s="626"/>
    </row>
    <row r="137" spans="1:358" ht="22.8" customHeight="1" collapsed="1" thickBot="1">
      <c r="A137" s="775">
        <v>3</v>
      </c>
      <c r="B137" s="775" t="s">
        <v>831</v>
      </c>
      <c r="C137" s="775" t="s">
        <v>788</v>
      </c>
      <c r="D137" s="630"/>
      <c r="E137" s="630" t="s">
        <v>645</v>
      </c>
      <c r="F137" s="631" t="s">
        <v>789</v>
      </c>
      <c r="G137" s="632">
        <f t="shared" si="11"/>
        <v>64</v>
      </c>
      <c r="H137" s="625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26"/>
      <c r="AB137" s="626"/>
      <c r="AC137" s="626"/>
      <c r="AD137" s="626"/>
      <c r="AE137" s="626"/>
      <c r="AF137" s="626"/>
      <c r="AG137" s="626"/>
      <c r="AH137" s="626"/>
      <c r="AI137" s="626"/>
      <c r="AJ137" s="626"/>
      <c r="AK137" s="626"/>
      <c r="AL137" s="626"/>
      <c r="AM137" s="626"/>
      <c r="AN137" s="626"/>
      <c r="AO137" s="626"/>
      <c r="AP137" s="626"/>
      <c r="AQ137" s="626"/>
      <c r="AR137" s="626"/>
      <c r="AS137" s="626"/>
      <c r="AT137" s="626"/>
      <c r="AU137" s="626"/>
      <c r="AV137" s="626"/>
      <c r="AW137" s="626"/>
      <c r="AX137" s="626"/>
      <c r="AY137" s="626"/>
      <c r="AZ137" s="626"/>
      <c r="BA137" s="626"/>
      <c r="BB137" s="626"/>
      <c r="BC137" s="626"/>
      <c r="BD137" s="626"/>
      <c r="BE137" s="626"/>
      <c r="BF137" s="626"/>
      <c r="BG137" s="626"/>
      <c r="BH137" s="626"/>
      <c r="BI137" s="626"/>
      <c r="BJ137" s="626"/>
      <c r="BK137" s="626"/>
      <c r="BL137" s="626"/>
      <c r="BM137" s="626"/>
      <c r="BN137" s="626"/>
      <c r="BO137" s="626"/>
      <c r="BP137" s="626"/>
      <c r="BQ137" s="626"/>
      <c r="BR137" s="626"/>
      <c r="BS137" s="626"/>
      <c r="BT137" s="626"/>
      <c r="BU137" s="626"/>
      <c r="BV137" s="626"/>
      <c r="BW137" s="626"/>
      <c r="BX137" s="626"/>
      <c r="BY137" s="626"/>
      <c r="BZ137" s="626"/>
      <c r="CA137" s="626"/>
      <c r="CB137" s="626"/>
      <c r="CC137" s="626"/>
      <c r="CD137" s="626"/>
      <c r="CE137" s="626"/>
      <c r="CF137" s="626"/>
      <c r="CG137" s="626"/>
      <c r="CH137" s="626"/>
      <c r="CI137" s="626"/>
      <c r="CJ137" s="626"/>
      <c r="CK137" s="626"/>
      <c r="CL137" s="626"/>
      <c r="CM137" s="626"/>
      <c r="CN137" s="626"/>
      <c r="CO137" s="626"/>
      <c r="CP137" s="626"/>
      <c r="CQ137" s="626"/>
      <c r="CR137" s="626"/>
      <c r="CS137" s="626"/>
      <c r="CT137" s="626"/>
      <c r="CU137" s="626"/>
      <c r="CV137" s="626"/>
      <c r="CW137" s="626"/>
      <c r="CX137" s="633"/>
      <c r="CY137" s="626"/>
      <c r="CZ137" s="626"/>
      <c r="DA137" s="626"/>
      <c r="DB137" s="626"/>
      <c r="DC137" s="626"/>
      <c r="DD137" s="626"/>
      <c r="DE137" s="633"/>
      <c r="DF137" s="626"/>
      <c r="DG137" s="626"/>
      <c r="DH137" s="626"/>
      <c r="DI137" s="626"/>
      <c r="DJ137" s="626"/>
      <c r="DK137" s="626"/>
      <c r="DL137" s="633"/>
      <c r="DM137" s="626"/>
      <c r="DN137" s="626"/>
      <c r="DO137" s="626"/>
      <c r="DP137" s="626"/>
      <c r="DQ137" s="626"/>
      <c r="DR137" s="626"/>
      <c r="DS137" s="633"/>
      <c r="DT137" s="626"/>
      <c r="DU137" s="626"/>
      <c r="DV137" s="626"/>
      <c r="DW137" s="626"/>
      <c r="DX137" s="626"/>
      <c r="DY137" s="626"/>
      <c r="DZ137" s="633"/>
      <c r="EA137" s="626"/>
      <c r="EB137" s="626"/>
      <c r="EC137" s="626"/>
      <c r="ED137" s="626"/>
      <c r="EE137" s="626"/>
      <c r="EF137" s="626"/>
      <c r="EG137" s="633"/>
      <c r="EH137" s="626"/>
      <c r="EI137" s="626"/>
      <c r="EJ137" s="626"/>
      <c r="EK137" s="626"/>
      <c r="EL137" s="626"/>
      <c r="EM137" s="626"/>
      <c r="EN137" s="633"/>
      <c r="EO137" s="626"/>
      <c r="EP137" s="626"/>
      <c r="EQ137" s="626"/>
      <c r="ER137" s="626"/>
      <c r="ES137" s="626"/>
      <c r="ET137" s="626"/>
      <c r="EU137" s="633"/>
      <c r="EV137" s="626"/>
      <c r="EW137" s="626"/>
      <c r="EX137" s="626"/>
      <c r="EY137" s="626"/>
      <c r="EZ137" s="626"/>
      <c r="FA137" s="626"/>
      <c r="FB137" s="633"/>
      <c r="FC137" s="626"/>
      <c r="FD137" s="626"/>
      <c r="FE137" s="626"/>
      <c r="FF137" s="626"/>
      <c r="FG137" s="626"/>
      <c r="FH137" s="626"/>
      <c r="FI137" s="633"/>
      <c r="FJ137" s="626"/>
      <c r="FK137" s="626"/>
      <c r="FL137" s="626"/>
      <c r="FM137" s="626"/>
      <c r="FN137" s="626"/>
      <c r="FO137" s="626"/>
      <c r="FP137" s="633"/>
      <c r="FQ137" s="626"/>
      <c r="FR137" s="626"/>
      <c r="FS137" s="626"/>
      <c r="FT137" s="626"/>
      <c r="FU137" s="627"/>
      <c r="FV137" s="625"/>
      <c r="FW137" s="633"/>
      <c r="FX137" s="626"/>
      <c r="FY137" s="626"/>
      <c r="FZ137" s="626"/>
      <c r="GA137" s="626"/>
      <c r="GB137" s="626"/>
      <c r="GC137" s="626"/>
      <c r="GD137" s="633"/>
      <c r="GE137" s="626"/>
      <c r="GF137" s="626"/>
      <c r="GG137" s="626"/>
      <c r="GH137" s="626"/>
      <c r="GI137" s="626"/>
      <c r="GJ137" s="626"/>
      <c r="GK137" s="633"/>
      <c r="GL137" s="626"/>
      <c r="GM137" s="626"/>
      <c r="GN137" s="626"/>
      <c r="GO137" s="626"/>
      <c r="GP137" s="626"/>
      <c r="GQ137" s="626"/>
      <c r="GR137" s="633"/>
      <c r="GS137" s="626"/>
      <c r="GT137" s="626"/>
      <c r="GU137" s="626"/>
      <c r="GV137" s="626"/>
      <c r="GW137" s="626"/>
      <c r="GX137" s="626"/>
      <c r="GY137" s="634"/>
      <c r="GZ137" s="625"/>
      <c r="HA137" s="626"/>
      <c r="HB137" s="626"/>
      <c r="HC137" s="626"/>
      <c r="HD137" s="626"/>
      <c r="HE137" s="626"/>
      <c r="HF137" s="633"/>
      <c r="HG137" s="626"/>
      <c r="HH137" s="626"/>
      <c r="HI137" s="626"/>
      <c r="HJ137" s="626"/>
      <c r="HK137" s="626"/>
      <c r="HL137" s="626"/>
      <c r="HM137" s="633"/>
      <c r="HN137" s="626"/>
      <c r="HO137" s="626"/>
      <c r="HP137" s="626"/>
      <c r="HQ137" s="626"/>
      <c r="HR137" s="626"/>
      <c r="HS137" s="626"/>
      <c r="HT137" s="633"/>
      <c r="HU137" s="626"/>
      <c r="HV137" s="626"/>
      <c r="HW137" s="626"/>
      <c r="HY137" s="626"/>
      <c r="HZ137" s="626"/>
      <c r="IA137" s="633"/>
      <c r="IB137" s="648"/>
      <c r="IC137" s="648"/>
      <c r="ID137" s="653"/>
      <c r="IE137" s="654"/>
      <c r="IF137" s="655"/>
      <c r="IG137" s="655"/>
      <c r="IH137" s="633"/>
      <c r="II137" s="626"/>
      <c r="IJ137" s="626"/>
      <c r="IK137" s="626"/>
      <c r="IL137" s="626"/>
      <c r="IM137" s="626"/>
      <c r="IN137" s="626"/>
      <c r="IO137" s="633"/>
      <c r="IP137" s="626"/>
      <c r="IQ137" s="626"/>
      <c r="IR137" s="626"/>
      <c r="IS137" s="626"/>
      <c r="IT137" s="626"/>
      <c r="IU137" s="626"/>
      <c r="IV137" s="633"/>
      <c r="IW137" s="626"/>
      <c r="IY137" s="637">
        <v>30</v>
      </c>
      <c r="IZ137" s="637">
        <v>34</v>
      </c>
      <c r="JA137" s="626"/>
      <c r="JB137" s="626"/>
      <c r="JC137" s="633"/>
      <c r="JD137" s="626"/>
      <c r="JE137" s="626"/>
      <c r="JF137" s="626"/>
      <c r="JG137" s="626"/>
      <c r="JH137" s="626"/>
      <c r="JI137" s="626"/>
      <c r="JJ137" s="633"/>
      <c r="JK137" s="626"/>
      <c r="JL137" s="626"/>
      <c r="JM137" s="626"/>
      <c r="JN137" s="626"/>
      <c r="JO137" s="626"/>
      <c r="JP137" s="626"/>
      <c r="JQ137" s="633"/>
      <c r="JR137" s="626"/>
      <c r="JS137" s="626"/>
      <c r="JT137" s="626"/>
      <c r="JU137" s="626"/>
      <c r="JV137" s="626"/>
      <c r="JW137" s="626"/>
      <c r="JX137" s="633"/>
      <c r="JY137" s="626"/>
      <c r="JZ137" s="626"/>
      <c r="KA137" s="626"/>
      <c r="KB137" s="626"/>
      <c r="KC137" s="626"/>
      <c r="KD137" s="626"/>
      <c r="KE137" s="633"/>
      <c r="KF137" s="626"/>
      <c r="KG137" s="626"/>
      <c r="KH137" s="626"/>
      <c r="KI137" s="626"/>
      <c r="KJ137" s="626"/>
      <c r="KK137" s="628"/>
      <c r="KL137" s="633"/>
      <c r="KM137" s="626"/>
      <c r="KN137" s="626"/>
      <c r="KO137" s="626"/>
      <c r="KP137" s="626"/>
      <c r="KQ137" s="626"/>
      <c r="KR137" s="626"/>
      <c r="KS137" s="633"/>
      <c r="KT137" s="626"/>
      <c r="KU137" s="626"/>
      <c r="KV137" s="626"/>
      <c r="KW137" s="626"/>
      <c r="KX137" s="626"/>
      <c r="KY137" s="626"/>
      <c r="KZ137" s="633"/>
      <c r="LA137" s="626"/>
      <c r="LB137" s="626"/>
      <c r="LC137" s="626"/>
      <c r="LD137" s="626"/>
      <c r="LE137" s="626"/>
      <c r="LF137" s="626"/>
      <c r="LG137" s="633"/>
      <c r="LH137" s="626"/>
      <c r="LI137" s="626"/>
      <c r="LJ137" s="626"/>
      <c r="LK137" s="626"/>
      <c r="LL137" s="626"/>
      <c r="LM137" s="627"/>
      <c r="LN137" s="633"/>
      <c r="LO137" s="626"/>
      <c r="LP137" s="626"/>
      <c r="LQ137" s="626"/>
      <c r="LR137" s="626"/>
      <c r="LS137" s="626"/>
      <c r="LT137" s="626"/>
      <c r="LU137" s="633"/>
      <c r="LV137" s="626"/>
      <c r="LW137" s="626"/>
      <c r="LX137" s="626"/>
      <c r="LY137" s="626"/>
      <c r="LZ137" s="626"/>
      <c r="MA137" s="626"/>
      <c r="MB137" s="633"/>
      <c r="MC137" s="790"/>
      <c r="MD137" s="790"/>
      <c r="ME137" s="790"/>
      <c r="MF137" s="790"/>
      <c r="MG137" s="790"/>
      <c r="MH137" s="790"/>
      <c r="MI137" s="633"/>
      <c r="MJ137" s="626"/>
      <c r="MK137" s="626"/>
      <c r="ML137" s="626"/>
      <c r="MM137" s="626"/>
      <c r="MN137" s="626"/>
      <c r="MO137" s="626"/>
      <c r="MP137" s="633"/>
      <c r="MQ137" s="626"/>
      <c r="MR137" s="626"/>
      <c r="MS137" s="626"/>
      <c r="MT137" s="626"/>
    </row>
    <row r="138" spans="1:358" ht="22.8" customHeight="1" thickBot="1">
      <c r="A138" s="630">
        <v>3</v>
      </c>
      <c r="B138" s="630"/>
      <c r="C138" s="632"/>
      <c r="D138" s="632"/>
      <c r="E138" s="632"/>
      <c r="F138" s="631" t="s">
        <v>648</v>
      </c>
      <c r="G138" s="632">
        <f t="shared" si="11"/>
        <v>68</v>
      </c>
      <c r="H138" s="625"/>
      <c r="I138" s="626"/>
      <c r="J138" s="626"/>
      <c r="K138" s="626"/>
      <c r="L138" s="626"/>
      <c r="M138" s="626"/>
      <c r="N138" s="626"/>
      <c r="O138" s="626"/>
      <c r="P138" s="626"/>
      <c r="Q138" s="626"/>
      <c r="R138" s="626"/>
      <c r="S138" s="626"/>
      <c r="T138" s="626"/>
      <c r="U138" s="626"/>
      <c r="V138" s="626"/>
      <c r="W138" s="626"/>
      <c r="X138" s="626"/>
      <c r="Y138" s="626"/>
      <c r="Z138" s="626"/>
      <c r="AA138" s="626"/>
      <c r="AB138" s="626"/>
      <c r="AC138" s="626"/>
      <c r="AD138" s="626"/>
      <c r="AE138" s="626"/>
      <c r="AF138" s="626"/>
      <c r="AG138" s="626"/>
      <c r="AH138" s="626"/>
      <c r="AI138" s="626"/>
      <c r="AJ138" s="626"/>
      <c r="AK138" s="626"/>
      <c r="AL138" s="626"/>
      <c r="AM138" s="626"/>
      <c r="AN138" s="626"/>
      <c r="AO138" s="626"/>
      <c r="AP138" s="626"/>
      <c r="AQ138" s="626"/>
      <c r="AR138" s="626"/>
      <c r="AS138" s="626"/>
      <c r="AT138" s="626"/>
      <c r="AU138" s="626"/>
      <c r="AV138" s="626"/>
      <c r="AW138" s="626"/>
      <c r="AX138" s="626"/>
      <c r="AY138" s="626"/>
      <c r="AZ138" s="626"/>
      <c r="BA138" s="626"/>
      <c r="BB138" s="626"/>
      <c r="BC138" s="626"/>
      <c r="BD138" s="626"/>
      <c r="BE138" s="626"/>
      <c r="BF138" s="626"/>
      <c r="BG138" s="626"/>
      <c r="BH138" s="626"/>
      <c r="BI138" s="626"/>
      <c r="BJ138" s="626"/>
      <c r="BK138" s="626"/>
      <c r="BL138" s="626"/>
      <c r="BM138" s="626"/>
      <c r="BN138" s="626"/>
      <c r="BO138" s="626"/>
      <c r="BP138" s="626"/>
      <c r="BQ138" s="626"/>
      <c r="BR138" s="626"/>
      <c r="BS138" s="626"/>
      <c r="BT138" s="626"/>
      <c r="BU138" s="626"/>
      <c r="BV138" s="626"/>
      <c r="BW138" s="626"/>
      <c r="BX138" s="626"/>
      <c r="BY138" s="626"/>
      <c r="BZ138" s="626"/>
      <c r="CA138" s="626"/>
      <c r="CB138" s="626"/>
      <c r="CC138" s="626"/>
      <c r="CD138" s="626"/>
      <c r="CE138" s="626"/>
      <c r="CF138" s="626"/>
      <c r="CG138" s="626"/>
      <c r="CH138" s="626"/>
      <c r="CI138" s="626"/>
      <c r="CJ138" s="626"/>
      <c r="CK138" s="626"/>
      <c r="CL138" s="626"/>
      <c r="CM138" s="626"/>
      <c r="CN138" s="626"/>
      <c r="CO138" s="626"/>
      <c r="CP138" s="626"/>
      <c r="CQ138" s="626"/>
      <c r="CR138" s="626"/>
      <c r="CS138" s="626"/>
      <c r="CT138" s="626"/>
      <c r="CU138" s="626"/>
      <c r="CV138" s="626"/>
      <c r="CW138" s="626"/>
      <c r="CX138" s="633"/>
      <c r="CY138" s="626"/>
      <c r="CZ138" s="626"/>
      <c r="DA138" s="626"/>
      <c r="DB138" s="626"/>
      <c r="DC138" s="626"/>
      <c r="DD138" s="626"/>
      <c r="DE138" s="633"/>
      <c r="DF138" s="626"/>
      <c r="DG138" s="626"/>
      <c r="DH138" s="626"/>
      <c r="DI138" s="626"/>
      <c r="DJ138" s="626"/>
      <c r="DK138" s="626"/>
      <c r="DL138" s="633"/>
      <c r="DM138" s="626"/>
      <c r="DN138" s="626"/>
      <c r="DO138" s="626"/>
      <c r="DP138" s="626"/>
      <c r="DQ138" s="626"/>
      <c r="DR138" s="626"/>
      <c r="DS138" s="633"/>
      <c r="DT138" s="626"/>
      <c r="DU138" s="626"/>
      <c r="DV138" s="626"/>
      <c r="DW138" s="626"/>
      <c r="DX138" s="626"/>
      <c r="DY138" s="626"/>
      <c r="DZ138" s="633"/>
      <c r="EA138" s="626"/>
      <c r="EB138" s="626"/>
      <c r="EC138" s="626"/>
      <c r="ED138" s="626"/>
      <c r="EE138" s="626"/>
      <c r="EF138" s="626"/>
      <c r="EG138" s="633"/>
      <c r="EH138" s="626"/>
      <c r="EI138" s="626"/>
      <c r="EJ138" s="626"/>
      <c r="EK138" s="626"/>
      <c r="EL138" s="626"/>
      <c r="EM138" s="626"/>
      <c r="EN138" s="633"/>
      <c r="EO138" s="626"/>
      <c r="EP138" s="626"/>
      <c r="EQ138" s="626"/>
      <c r="ER138" s="626"/>
      <c r="ES138" s="626"/>
      <c r="ET138" s="626"/>
      <c r="EU138" s="633"/>
      <c r="EV138" s="626"/>
      <c r="EW138" s="626"/>
      <c r="EX138" s="626"/>
      <c r="EY138" s="626"/>
      <c r="EZ138" s="626"/>
      <c r="FA138" s="626"/>
      <c r="FB138" s="633"/>
      <c r="FC138" s="626"/>
      <c r="FD138" s="626"/>
      <c r="FE138" s="626"/>
      <c r="FF138" s="626"/>
      <c r="FG138" s="626"/>
      <c r="FH138" s="626"/>
      <c r="FI138" s="633"/>
      <c r="FJ138" s="626"/>
      <c r="FK138" s="626"/>
      <c r="FL138" s="626"/>
      <c r="FM138" s="626"/>
      <c r="FN138" s="626"/>
      <c r="FO138" s="626"/>
      <c r="FP138" s="633"/>
      <c r="FQ138" s="626"/>
      <c r="FR138" s="626"/>
      <c r="FS138" s="626"/>
      <c r="FT138" s="626"/>
      <c r="FU138" s="627"/>
      <c r="FV138" s="625"/>
      <c r="FW138" s="633"/>
      <c r="FX138" s="626"/>
      <c r="FY138" s="626"/>
      <c r="FZ138" s="626"/>
      <c r="GA138" s="626"/>
      <c r="GB138" s="626"/>
      <c r="GC138" s="626"/>
      <c r="GD138" s="633"/>
      <c r="GE138" s="626"/>
      <c r="GF138" s="626"/>
      <c r="GG138" s="626"/>
      <c r="GH138" s="626"/>
      <c r="GI138" s="626"/>
      <c r="GJ138" s="626"/>
      <c r="GK138" s="633"/>
      <c r="GL138" s="626"/>
      <c r="GM138" s="626"/>
      <c r="GN138" s="626"/>
      <c r="GO138" s="626"/>
      <c r="GP138" s="626"/>
      <c r="GQ138" s="626"/>
      <c r="GR138" s="633"/>
      <c r="GS138" s="626"/>
      <c r="GT138" s="626"/>
      <c r="GU138" s="626"/>
      <c r="GV138" s="626"/>
      <c r="GW138" s="626"/>
      <c r="GX138" s="626"/>
      <c r="GY138" s="634"/>
      <c r="GZ138" s="625"/>
      <c r="HA138" s="626"/>
      <c r="HB138" s="626"/>
      <c r="HC138" s="626"/>
      <c r="HD138" s="626"/>
      <c r="HE138" s="626"/>
      <c r="HF138" s="633"/>
      <c r="HG138" s="626"/>
      <c r="HH138" s="626"/>
      <c r="HI138" s="626"/>
      <c r="HJ138" s="626"/>
      <c r="HK138" s="626"/>
      <c r="HL138" s="626"/>
      <c r="HM138" s="633"/>
      <c r="HN138" s="626"/>
      <c r="HO138" s="626"/>
      <c r="HP138" s="626"/>
      <c r="HQ138" s="626"/>
      <c r="HR138" s="626"/>
      <c r="HS138" s="626"/>
      <c r="HT138" s="633"/>
      <c r="HU138" s="626"/>
      <c r="HV138" s="626"/>
      <c r="HW138" s="626"/>
      <c r="HX138" s="626"/>
      <c r="HY138" s="626"/>
      <c r="HZ138" s="626"/>
      <c r="IA138" s="633"/>
      <c r="IB138" s="648"/>
      <c r="IC138" s="648"/>
      <c r="ID138" s="653"/>
      <c r="IE138" s="654"/>
      <c r="IF138" s="655"/>
      <c r="IG138" s="655"/>
      <c r="IH138" s="633"/>
      <c r="II138" s="626"/>
      <c r="IJ138" s="626"/>
      <c r="IK138" s="626"/>
      <c r="IL138" s="626"/>
      <c r="IM138" s="626"/>
      <c r="IN138" s="626"/>
      <c r="IO138" s="633"/>
      <c r="IP138" s="626"/>
      <c r="IQ138" s="626"/>
      <c r="IR138" s="626"/>
      <c r="IS138" s="626"/>
      <c r="IT138" s="626"/>
      <c r="IU138" s="626"/>
      <c r="IV138" s="633"/>
      <c r="IW138" s="626"/>
      <c r="IX138" s="626"/>
      <c r="IY138" s="626"/>
      <c r="IZ138" s="626"/>
      <c r="JA138" s="626"/>
      <c r="JC138" s="633"/>
      <c r="JD138" s="626"/>
      <c r="JE138" s="626"/>
      <c r="JF138" s="626"/>
      <c r="JG138" s="626"/>
      <c r="JI138" s="778"/>
      <c r="JJ138" s="767"/>
      <c r="JL138" s="626"/>
      <c r="JM138" s="626"/>
      <c r="JN138" s="626"/>
      <c r="JO138" s="626"/>
      <c r="JP138" s="626"/>
      <c r="JQ138" s="633"/>
      <c r="JR138" s="626"/>
      <c r="JS138" s="626"/>
      <c r="JT138" s="778">
        <v>4</v>
      </c>
      <c r="JU138" s="767">
        <v>64</v>
      </c>
      <c r="JV138" s="626"/>
      <c r="JW138" s="626"/>
      <c r="JX138" s="633"/>
      <c r="JY138" s="626"/>
      <c r="JZ138" s="626"/>
      <c r="KA138" s="626"/>
      <c r="KB138" s="626"/>
      <c r="KC138" s="626"/>
      <c r="KD138" s="626"/>
      <c r="KE138" s="633"/>
      <c r="KF138" s="626"/>
      <c r="KG138" s="626"/>
      <c r="KH138" s="626"/>
      <c r="KI138" s="626"/>
      <c r="KJ138" s="626"/>
      <c r="KK138" s="628"/>
      <c r="KL138" s="633"/>
      <c r="KM138" s="626"/>
      <c r="KN138" s="626"/>
      <c r="KO138" s="626"/>
      <c r="KP138" s="626"/>
      <c r="KQ138" s="626"/>
      <c r="KR138" s="626"/>
      <c r="KS138" s="633"/>
      <c r="KT138" s="626"/>
      <c r="KU138" s="626"/>
      <c r="KV138" s="626"/>
      <c r="KW138" s="626"/>
      <c r="KX138" s="626"/>
      <c r="KY138" s="626"/>
      <c r="KZ138" s="633"/>
      <c r="LA138" s="626"/>
      <c r="LB138" s="626"/>
      <c r="LC138" s="626"/>
      <c r="LD138" s="626"/>
      <c r="LE138" s="626"/>
      <c r="LF138" s="626"/>
      <c r="LG138" s="633"/>
      <c r="LH138" s="626"/>
      <c r="LI138" s="626"/>
      <c r="LJ138" s="626"/>
      <c r="LK138" s="626"/>
      <c r="LL138" s="626"/>
      <c r="LM138" s="627"/>
      <c r="LN138" s="633"/>
      <c r="LO138" s="626"/>
      <c r="LP138" s="626"/>
      <c r="LQ138" s="626"/>
      <c r="LR138" s="626"/>
      <c r="LS138" s="626"/>
      <c r="LT138" s="626"/>
      <c r="LU138" s="633"/>
      <c r="LV138" s="626"/>
      <c r="LW138" s="626"/>
      <c r="LX138" s="626"/>
      <c r="LY138" s="626"/>
      <c r="LZ138" s="626"/>
      <c r="MA138" s="626"/>
      <c r="MB138" s="633"/>
      <c r="MC138" s="790"/>
      <c r="MD138" s="790"/>
      <c r="ME138" s="790"/>
      <c r="MF138" s="790"/>
      <c r="MG138" s="790"/>
      <c r="MH138" s="790"/>
      <c r="MI138" s="633"/>
      <c r="MJ138" s="626"/>
      <c r="MK138" s="626"/>
      <c r="ML138" s="626"/>
      <c r="MM138" s="626"/>
      <c r="MN138" s="626"/>
      <c r="MO138" s="626"/>
      <c r="MP138" s="633"/>
      <c r="MQ138" s="626"/>
      <c r="MR138" s="626"/>
      <c r="MS138" s="626"/>
      <c r="MT138" s="626"/>
    </row>
    <row r="139" spans="1:358" ht="22.8" customHeight="1" thickBot="1">
      <c r="A139" s="775">
        <v>3</v>
      </c>
      <c r="B139" s="775">
        <v>125</v>
      </c>
      <c r="C139" s="775" t="s">
        <v>790</v>
      </c>
      <c r="D139" s="688"/>
      <c r="E139" s="688" t="s">
        <v>686</v>
      </c>
      <c r="F139" s="631" t="s">
        <v>791</v>
      </c>
      <c r="G139" s="632">
        <f>SUM(H139:LP139)</f>
        <v>70</v>
      </c>
      <c r="H139" s="625"/>
      <c r="I139" s="626"/>
      <c r="J139" s="626"/>
      <c r="K139" s="626"/>
      <c r="L139" s="626"/>
      <c r="M139" s="626"/>
      <c r="N139" s="626"/>
      <c r="O139" s="626"/>
      <c r="P139" s="626"/>
      <c r="Q139" s="626"/>
      <c r="R139" s="626"/>
      <c r="S139" s="626"/>
      <c r="T139" s="626"/>
      <c r="U139" s="626"/>
      <c r="V139" s="626"/>
      <c r="W139" s="626"/>
      <c r="X139" s="626"/>
      <c r="Y139" s="626"/>
      <c r="Z139" s="626"/>
      <c r="AA139" s="626"/>
      <c r="AB139" s="626"/>
      <c r="AC139" s="626"/>
      <c r="AD139" s="626"/>
      <c r="AE139" s="626"/>
      <c r="AF139" s="626"/>
      <c r="AG139" s="626"/>
      <c r="AH139" s="626"/>
      <c r="AI139" s="626"/>
      <c r="AJ139" s="626"/>
      <c r="AK139" s="626"/>
      <c r="AL139" s="626"/>
      <c r="AM139" s="626"/>
      <c r="AN139" s="626"/>
      <c r="AO139" s="626"/>
      <c r="AP139" s="626"/>
      <c r="AQ139" s="626"/>
      <c r="AR139" s="626"/>
      <c r="AS139" s="626"/>
      <c r="AT139" s="626"/>
      <c r="AU139" s="626"/>
      <c r="AV139" s="626"/>
      <c r="AW139" s="626"/>
      <c r="AX139" s="626"/>
      <c r="AY139" s="626"/>
      <c r="AZ139" s="626"/>
      <c r="BA139" s="626"/>
      <c r="BB139" s="626"/>
      <c r="BC139" s="626"/>
      <c r="BD139" s="626"/>
      <c r="BE139" s="626"/>
      <c r="BF139" s="626"/>
      <c r="BG139" s="626"/>
      <c r="BH139" s="626"/>
      <c r="BI139" s="626"/>
      <c r="BJ139" s="626"/>
      <c r="BK139" s="626"/>
      <c r="BL139" s="626"/>
      <c r="BM139" s="626"/>
      <c r="BN139" s="626"/>
      <c r="BO139" s="626"/>
      <c r="BP139" s="626"/>
      <c r="BQ139" s="626"/>
      <c r="BR139" s="626"/>
      <c r="BS139" s="626"/>
      <c r="BT139" s="626"/>
      <c r="BU139" s="626"/>
      <c r="BV139" s="626"/>
      <c r="BW139" s="626"/>
      <c r="BX139" s="626"/>
      <c r="BY139" s="626"/>
      <c r="BZ139" s="626"/>
      <c r="CA139" s="626"/>
      <c r="CB139" s="626"/>
      <c r="CC139" s="626"/>
      <c r="CD139" s="626"/>
      <c r="CE139" s="626"/>
      <c r="CF139" s="626"/>
      <c r="CG139" s="626"/>
      <c r="CH139" s="626"/>
      <c r="CI139" s="626"/>
      <c r="CJ139" s="626"/>
      <c r="CK139" s="626"/>
      <c r="CL139" s="626"/>
      <c r="CM139" s="626"/>
      <c r="CN139" s="626"/>
      <c r="CO139" s="626"/>
      <c r="CP139" s="626"/>
      <c r="CQ139" s="626"/>
      <c r="CR139" s="626"/>
      <c r="CS139" s="626"/>
      <c r="CT139" s="626"/>
      <c r="CU139" s="626"/>
      <c r="CV139" s="626"/>
      <c r="CW139" s="626"/>
      <c r="CX139" s="633"/>
      <c r="CY139" s="626"/>
      <c r="CZ139" s="626"/>
      <c r="DA139" s="626"/>
      <c r="DB139" s="626"/>
      <c r="DC139" s="626"/>
      <c r="DD139" s="626"/>
      <c r="DE139" s="633"/>
      <c r="DF139" s="626"/>
      <c r="DG139" s="626"/>
      <c r="DH139" s="626"/>
      <c r="DI139" s="626"/>
      <c r="DJ139" s="626"/>
      <c r="DK139" s="626"/>
      <c r="DL139" s="633"/>
      <c r="DM139" s="626"/>
      <c r="DN139" s="626"/>
      <c r="DO139" s="626"/>
      <c r="DP139" s="626"/>
      <c r="DQ139" s="626"/>
      <c r="DR139" s="626"/>
      <c r="DS139" s="633"/>
      <c r="DT139" s="626"/>
      <c r="DU139" s="626"/>
      <c r="DV139" s="626"/>
      <c r="DW139" s="626"/>
      <c r="DX139" s="626"/>
      <c r="DY139" s="626"/>
      <c r="DZ139" s="633"/>
      <c r="EA139" s="626"/>
      <c r="EB139" s="626"/>
      <c r="EC139" s="626"/>
      <c r="ED139" s="626"/>
      <c r="EE139" s="626"/>
      <c r="EF139" s="626"/>
      <c r="EG139" s="633"/>
      <c r="EH139" s="626"/>
      <c r="EI139" s="626"/>
      <c r="EJ139" s="626"/>
      <c r="EK139" s="626"/>
      <c r="EL139" s="626"/>
      <c r="EM139" s="626"/>
      <c r="EN139" s="633"/>
      <c r="EO139" s="626"/>
      <c r="EP139" s="626"/>
      <c r="EQ139" s="626"/>
      <c r="ER139" s="626"/>
      <c r="ES139" s="626"/>
      <c r="ET139" s="626"/>
      <c r="EU139" s="633"/>
      <c r="EV139" s="626"/>
      <c r="EW139" s="626"/>
      <c r="EX139" s="626"/>
      <c r="EY139" s="626"/>
      <c r="EZ139" s="626"/>
      <c r="FA139" s="626"/>
      <c r="FB139" s="633"/>
      <c r="FC139" s="626"/>
      <c r="FD139" s="626"/>
      <c r="FE139" s="626"/>
      <c r="FF139" s="626"/>
      <c r="FG139" s="626"/>
      <c r="FH139" s="626"/>
      <c r="FI139" s="633"/>
      <c r="FJ139" s="626"/>
      <c r="FK139" s="626"/>
      <c r="FL139" s="626"/>
      <c r="FM139" s="626"/>
      <c r="FN139" s="626"/>
      <c r="FO139" s="626"/>
      <c r="FP139" s="633"/>
      <c r="FQ139" s="626"/>
      <c r="FR139" s="626"/>
      <c r="FS139" s="626"/>
      <c r="FT139" s="626"/>
      <c r="FU139" s="627"/>
      <c r="FV139" s="625"/>
      <c r="FW139" s="633"/>
      <c r="FX139" s="626"/>
      <c r="FY139" s="626"/>
      <c r="FZ139" s="626"/>
      <c r="GA139" s="626"/>
      <c r="GB139" s="626"/>
      <c r="GC139" s="626"/>
      <c r="GD139" s="633"/>
      <c r="GE139" s="626"/>
      <c r="GF139" s="626"/>
      <c r="GG139" s="626"/>
      <c r="GH139" s="626"/>
      <c r="GI139" s="626"/>
      <c r="GJ139" s="626"/>
      <c r="GK139" s="633"/>
      <c r="GL139" s="626"/>
      <c r="GM139" s="626"/>
      <c r="GN139" s="626"/>
      <c r="GO139" s="626"/>
      <c r="GP139" s="626"/>
      <c r="GQ139" s="626"/>
      <c r="GR139" s="633"/>
      <c r="GS139" s="626"/>
      <c r="GT139" s="626"/>
      <c r="GU139" s="626"/>
      <c r="GV139" s="626"/>
      <c r="GW139" s="626"/>
      <c r="GX139" s="626"/>
      <c r="GY139" s="634"/>
      <c r="GZ139" s="625"/>
      <c r="HA139" s="626"/>
      <c r="HB139" s="626"/>
      <c r="HC139" s="626"/>
      <c r="HD139" s="626"/>
      <c r="HE139" s="626"/>
      <c r="HF139" s="633"/>
      <c r="HG139" s="626"/>
      <c r="HH139" s="626"/>
      <c r="HI139" s="626"/>
      <c r="HJ139" s="626"/>
      <c r="HK139" s="626"/>
      <c r="HL139" s="626"/>
      <c r="HM139" s="633"/>
      <c r="HN139" s="626"/>
      <c r="HO139" s="626"/>
      <c r="HP139" s="626"/>
      <c r="HQ139" s="626"/>
      <c r="HR139" s="626"/>
      <c r="HS139" s="626"/>
      <c r="HT139" s="633"/>
      <c r="HU139" s="626"/>
      <c r="HV139" s="626"/>
      <c r="HW139" s="626"/>
      <c r="HX139" s="626"/>
      <c r="HY139" s="626"/>
      <c r="HZ139" s="626"/>
      <c r="IA139" s="633"/>
      <c r="IB139" s="626"/>
      <c r="IC139" s="626"/>
      <c r="ID139" s="653"/>
      <c r="IE139" s="654"/>
      <c r="IF139" s="655"/>
      <c r="IG139" s="655"/>
      <c r="IH139" s="633"/>
      <c r="II139" s="626"/>
      <c r="IJ139" s="626"/>
      <c r="IK139" s="626"/>
      <c r="IL139" s="626"/>
      <c r="IM139" s="626"/>
      <c r="IN139" s="626"/>
      <c r="IO139" s="633"/>
      <c r="IP139" s="626"/>
      <c r="IQ139" s="626"/>
      <c r="IR139" s="626"/>
      <c r="IS139" s="626"/>
      <c r="IT139" s="643"/>
      <c r="IU139" s="643"/>
      <c r="IV139" s="633"/>
      <c r="IW139" s="626"/>
      <c r="IX139" s="626"/>
      <c r="IY139" s="626"/>
      <c r="IZ139" s="626"/>
      <c r="JA139" s="626">
        <v>18</v>
      </c>
      <c r="JB139" s="626">
        <v>22</v>
      </c>
      <c r="JC139" s="626">
        <v>16</v>
      </c>
      <c r="JD139" s="626">
        <v>14</v>
      </c>
      <c r="JE139" s="626"/>
      <c r="JF139" s="626"/>
      <c r="JG139" s="626"/>
      <c r="JH139" s="626"/>
      <c r="JI139" s="626"/>
      <c r="JJ139" s="633"/>
      <c r="JK139" s="626"/>
      <c r="JL139" s="626"/>
      <c r="JM139" s="626"/>
      <c r="JN139" s="626"/>
      <c r="JO139" s="626"/>
      <c r="JP139" s="626"/>
      <c r="JQ139" s="633"/>
      <c r="JR139" s="626"/>
      <c r="JS139" s="626"/>
      <c r="JT139" s="626"/>
      <c r="JU139" s="626"/>
      <c r="JV139" s="626"/>
      <c r="JW139" s="626"/>
      <c r="JX139" s="633"/>
      <c r="JY139" s="626"/>
      <c r="JZ139" s="626"/>
      <c r="KA139" s="626"/>
      <c r="KB139" s="626"/>
      <c r="KC139" s="626"/>
      <c r="KD139" s="626"/>
      <c r="KE139" s="633"/>
      <c r="KF139" s="626"/>
      <c r="KG139" s="626"/>
      <c r="KH139" s="626"/>
      <c r="KI139" s="626"/>
      <c r="KJ139" s="626"/>
      <c r="KK139" s="628"/>
      <c r="KL139" s="633"/>
      <c r="KM139" s="626"/>
      <c r="KN139" s="626"/>
      <c r="KO139" s="626"/>
      <c r="KP139" s="626"/>
      <c r="KQ139" s="626"/>
      <c r="KR139" s="626"/>
      <c r="KS139" s="633"/>
      <c r="KT139" s="626"/>
      <c r="KU139" s="626"/>
      <c r="KV139" s="626"/>
      <c r="KW139" s="626"/>
      <c r="KX139" s="626"/>
      <c r="KY139" s="626"/>
      <c r="KZ139" s="633"/>
      <c r="LA139" s="626"/>
      <c r="LB139" s="626"/>
      <c r="LC139" s="626"/>
      <c r="LD139" s="626"/>
      <c r="LE139" s="626"/>
      <c r="LF139" s="626"/>
      <c r="LG139" s="633"/>
      <c r="LH139" s="626"/>
      <c r="LI139" s="626"/>
      <c r="LJ139" s="626"/>
      <c r="LK139" s="626"/>
      <c r="LL139" s="626"/>
      <c r="LM139" s="627"/>
      <c r="LN139" s="633"/>
      <c r="LO139" s="626"/>
      <c r="LP139" s="626"/>
      <c r="LQ139" s="626"/>
      <c r="LR139" s="626"/>
      <c r="LS139" s="626"/>
      <c r="LT139" s="626"/>
      <c r="LU139" s="633"/>
      <c r="LV139" s="626"/>
      <c r="LW139" s="626"/>
      <c r="LX139" s="626"/>
      <c r="LY139" s="626"/>
      <c r="LZ139" s="626"/>
      <c r="MA139" s="626"/>
      <c r="MB139" s="633"/>
      <c r="MC139" s="790"/>
      <c r="MD139" s="790"/>
      <c r="ME139" s="790"/>
      <c r="MF139" s="790"/>
      <c r="MG139" s="790"/>
      <c r="MH139" s="790"/>
      <c r="MI139" s="633"/>
      <c r="MJ139" s="626"/>
      <c r="MK139" s="626"/>
      <c r="ML139" s="626"/>
      <c r="MM139" s="626"/>
      <c r="MN139" s="626"/>
      <c r="MO139" s="626"/>
      <c r="MP139" s="633"/>
      <c r="MQ139" s="626"/>
      <c r="MR139" s="626"/>
      <c r="MS139" s="626"/>
      <c r="MT139" s="626"/>
    </row>
    <row r="140" spans="1:358" ht="22.8" customHeight="1" thickBot="1">
      <c r="A140" s="630">
        <v>3</v>
      </c>
      <c r="B140" s="630"/>
      <c r="C140" s="630"/>
      <c r="D140" s="630"/>
      <c r="E140" s="630"/>
      <c r="F140" s="631" t="s">
        <v>648</v>
      </c>
      <c r="G140" s="632">
        <f>SUM(H140:LP140)</f>
        <v>70</v>
      </c>
      <c r="H140" s="625"/>
      <c r="I140" s="626"/>
      <c r="J140" s="626"/>
      <c r="K140" s="626"/>
      <c r="L140" s="626"/>
      <c r="M140" s="626"/>
      <c r="N140" s="626"/>
      <c r="O140" s="626"/>
      <c r="P140" s="626"/>
      <c r="Q140" s="626"/>
      <c r="R140" s="626"/>
      <c r="S140" s="626"/>
      <c r="T140" s="626"/>
      <c r="U140" s="626"/>
      <c r="V140" s="626"/>
      <c r="W140" s="626"/>
      <c r="X140" s="626"/>
      <c r="Y140" s="626"/>
      <c r="Z140" s="626"/>
      <c r="AA140" s="626"/>
      <c r="AB140" s="626"/>
      <c r="AC140" s="626"/>
      <c r="AD140" s="626"/>
      <c r="AE140" s="626"/>
      <c r="AF140" s="626"/>
      <c r="AG140" s="626"/>
      <c r="AH140" s="626"/>
      <c r="AI140" s="626"/>
      <c r="AJ140" s="626"/>
      <c r="AK140" s="626"/>
      <c r="AL140" s="626"/>
      <c r="AM140" s="626"/>
      <c r="AN140" s="626"/>
      <c r="AO140" s="626"/>
      <c r="AP140" s="626"/>
      <c r="AQ140" s="626"/>
      <c r="AR140" s="626"/>
      <c r="AS140" s="626"/>
      <c r="AT140" s="626"/>
      <c r="AU140" s="626"/>
      <c r="AV140" s="626"/>
      <c r="AW140" s="626"/>
      <c r="AX140" s="626"/>
      <c r="AY140" s="626"/>
      <c r="AZ140" s="626"/>
      <c r="BA140" s="626"/>
      <c r="BB140" s="626"/>
      <c r="BC140" s="626"/>
      <c r="BD140" s="626"/>
      <c r="BE140" s="626"/>
      <c r="BF140" s="626"/>
      <c r="BG140" s="626"/>
      <c r="BH140" s="626"/>
      <c r="BI140" s="626"/>
      <c r="BJ140" s="626"/>
      <c r="BK140" s="626"/>
      <c r="BL140" s="626"/>
      <c r="BM140" s="626"/>
      <c r="BN140" s="626"/>
      <c r="BO140" s="626"/>
      <c r="BP140" s="626"/>
      <c r="BQ140" s="626"/>
      <c r="BR140" s="626"/>
      <c r="BS140" s="626"/>
      <c r="BT140" s="626"/>
      <c r="BU140" s="626"/>
      <c r="BV140" s="626"/>
      <c r="BW140" s="626"/>
      <c r="BX140" s="626"/>
      <c r="BY140" s="626"/>
      <c r="BZ140" s="626"/>
      <c r="CA140" s="626"/>
      <c r="CB140" s="626"/>
      <c r="CC140" s="626"/>
      <c r="CD140" s="626"/>
      <c r="CE140" s="626"/>
      <c r="CF140" s="626"/>
      <c r="CG140" s="626"/>
      <c r="CH140" s="626"/>
      <c r="CI140" s="626"/>
      <c r="CJ140" s="626"/>
      <c r="CK140" s="626"/>
      <c r="CL140" s="626"/>
      <c r="CM140" s="626"/>
      <c r="CN140" s="626"/>
      <c r="CO140" s="626"/>
      <c r="CP140" s="626"/>
      <c r="CQ140" s="626"/>
      <c r="CR140" s="626"/>
      <c r="CS140" s="626"/>
      <c r="CT140" s="626"/>
      <c r="CU140" s="626"/>
      <c r="CV140" s="626"/>
      <c r="CW140" s="626"/>
      <c r="CX140" s="633"/>
      <c r="CY140" s="626"/>
      <c r="CZ140" s="626"/>
      <c r="DA140" s="626"/>
      <c r="DB140" s="626"/>
      <c r="DC140" s="626"/>
      <c r="DD140" s="626"/>
      <c r="DE140" s="633"/>
      <c r="DF140" s="626"/>
      <c r="DG140" s="626"/>
      <c r="DH140" s="626"/>
      <c r="DI140" s="626"/>
      <c r="DJ140" s="626"/>
      <c r="DK140" s="626"/>
      <c r="DL140" s="633"/>
      <c r="DM140" s="626"/>
      <c r="DN140" s="626"/>
      <c r="DO140" s="626"/>
      <c r="DP140" s="626"/>
      <c r="DQ140" s="626"/>
      <c r="DR140" s="626"/>
      <c r="DS140" s="633"/>
      <c r="DT140" s="626"/>
      <c r="DU140" s="626"/>
      <c r="DV140" s="626"/>
      <c r="DW140" s="626"/>
      <c r="DX140" s="626"/>
      <c r="DY140" s="626"/>
      <c r="DZ140" s="633"/>
      <c r="EA140" s="626"/>
      <c r="EB140" s="626"/>
      <c r="EC140" s="626"/>
      <c r="ED140" s="626"/>
      <c r="EE140" s="626"/>
      <c r="EF140" s="626"/>
      <c r="EG140" s="633"/>
      <c r="EH140" s="626"/>
      <c r="EI140" s="626"/>
      <c r="EJ140" s="626"/>
      <c r="EK140" s="626"/>
      <c r="EL140" s="626"/>
      <c r="EM140" s="626"/>
      <c r="EN140" s="633"/>
      <c r="EO140" s="626"/>
      <c r="EP140" s="626"/>
      <c r="EQ140" s="626"/>
      <c r="ER140" s="626"/>
      <c r="ES140" s="626"/>
      <c r="ET140" s="626"/>
      <c r="EU140" s="633"/>
      <c r="EV140" s="626"/>
      <c r="EW140" s="626"/>
      <c r="EX140" s="626"/>
      <c r="EY140" s="626"/>
      <c r="EZ140" s="626"/>
      <c r="FA140" s="626"/>
      <c r="FB140" s="633"/>
      <c r="FC140" s="626"/>
      <c r="FD140" s="626"/>
      <c r="FE140" s="626"/>
      <c r="FF140" s="626"/>
      <c r="FG140" s="626"/>
      <c r="FH140" s="626"/>
      <c r="FI140" s="633"/>
      <c r="FJ140" s="626"/>
      <c r="FK140" s="626"/>
      <c r="FL140" s="626"/>
      <c r="FM140" s="626"/>
      <c r="FN140" s="626"/>
      <c r="FO140" s="626"/>
      <c r="FP140" s="633"/>
      <c r="FQ140" s="626"/>
      <c r="FR140" s="626"/>
      <c r="FS140" s="626"/>
      <c r="FT140" s="626"/>
      <c r="FU140" s="627"/>
      <c r="FV140" s="625"/>
      <c r="FW140" s="633"/>
      <c r="FX140" s="626"/>
      <c r="FY140" s="626"/>
      <c r="FZ140" s="626"/>
      <c r="GA140" s="626"/>
      <c r="GB140" s="626"/>
      <c r="GC140" s="626"/>
      <c r="GD140" s="633"/>
      <c r="GE140" s="626"/>
      <c r="GF140" s="626"/>
      <c r="GG140" s="626"/>
      <c r="GH140" s="626"/>
      <c r="GI140" s="626"/>
      <c r="GJ140" s="626"/>
      <c r="GK140" s="633"/>
      <c r="GL140" s="626"/>
      <c r="GM140" s="626"/>
      <c r="GN140" s="626"/>
      <c r="GO140" s="626"/>
      <c r="GP140" s="626"/>
      <c r="GQ140" s="626"/>
      <c r="GR140" s="633"/>
      <c r="GS140" s="626"/>
      <c r="GT140" s="626"/>
      <c r="GU140" s="626"/>
      <c r="GV140" s="626"/>
      <c r="GW140" s="626"/>
      <c r="GX140" s="626"/>
      <c r="GY140" s="634"/>
      <c r="GZ140" s="625"/>
      <c r="HA140" s="626"/>
      <c r="HB140" s="626"/>
      <c r="HC140" s="626"/>
      <c r="HD140" s="626"/>
      <c r="HE140" s="626"/>
      <c r="HF140" s="633"/>
      <c r="HG140" s="626"/>
      <c r="HH140" s="626"/>
      <c r="HI140" s="626"/>
      <c r="HJ140" s="626"/>
      <c r="HK140" s="626"/>
      <c r="HL140" s="626"/>
      <c r="HM140" s="633"/>
      <c r="HN140" s="626"/>
      <c r="HO140" s="626"/>
      <c r="HP140" s="626"/>
      <c r="HQ140" s="626"/>
      <c r="HR140" s="626"/>
      <c r="HS140" s="626"/>
      <c r="HT140" s="633"/>
      <c r="HU140" s="626"/>
      <c r="HV140" s="626"/>
      <c r="HW140" s="626"/>
      <c r="HX140" s="626"/>
      <c r="HY140" s="626"/>
      <c r="HZ140" s="626"/>
      <c r="IA140" s="633"/>
      <c r="IB140" s="626"/>
      <c r="IC140" s="626"/>
      <c r="ID140" s="653"/>
      <c r="IE140" s="654"/>
      <c r="IF140" s="655"/>
      <c r="IG140" s="655"/>
      <c r="IH140" s="633"/>
      <c r="II140" s="626"/>
      <c r="IJ140" s="626"/>
      <c r="IK140" s="626"/>
      <c r="IL140" s="626"/>
      <c r="IM140" s="626"/>
      <c r="IN140" s="626"/>
      <c r="IO140" s="633"/>
      <c r="IP140" s="626"/>
      <c r="IQ140" s="626"/>
      <c r="IR140" s="626"/>
      <c r="IS140" s="626"/>
      <c r="IT140" s="643"/>
      <c r="IU140" s="643"/>
      <c r="IV140" s="633"/>
      <c r="IW140" s="626"/>
      <c r="IX140" s="626"/>
      <c r="IY140" s="626"/>
      <c r="IZ140" s="626"/>
      <c r="JA140" s="626"/>
      <c r="JB140" s="626"/>
      <c r="JC140" s="633"/>
      <c r="JD140" s="626"/>
      <c r="JE140" s="626"/>
      <c r="JG140" s="718"/>
      <c r="JH140" s="718"/>
      <c r="JI140" s="767"/>
      <c r="JJ140" s="633"/>
      <c r="JK140" s="626"/>
      <c r="JL140" s="626"/>
      <c r="JM140" s="718">
        <v>70</v>
      </c>
      <c r="JN140" s="626"/>
      <c r="JO140" s="626"/>
      <c r="JP140" s="626"/>
      <c r="JQ140" s="633"/>
      <c r="JR140" s="626"/>
      <c r="JS140" s="626"/>
      <c r="JT140" s="626"/>
      <c r="JU140" s="626"/>
      <c r="JV140" s="626"/>
      <c r="JW140" s="626"/>
      <c r="JX140" s="633"/>
      <c r="JY140" s="626"/>
      <c r="JZ140" s="626"/>
      <c r="KA140" s="626"/>
      <c r="KB140" s="626"/>
      <c r="KC140" s="626"/>
      <c r="KD140" s="626"/>
      <c r="KE140" s="633"/>
      <c r="KF140" s="626"/>
      <c r="KG140" s="626"/>
      <c r="KH140" s="626"/>
      <c r="KI140" s="626"/>
      <c r="KJ140" s="626"/>
      <c r="KK140" s="628"/>
      <c r="KL140" s="633"/>
      <c r="KM140" s="626"/>
      <c r="KN140" s="626"/>
      <c r="KO140" s="626"/>
      <c r="KP140" s="626"/>
      <c r="KQ140" s="626"/>
      <c r="KR140" s="626"/>
      <c r="KS140" s="633"/>
      <c r="KT140" s="626"/>
      <c r="KU140" s="626"/>
      <c r="KV140" s="626"/>
      <c r="KW140" s="626"/>
      <c r="KX140" s="626"/>
      <c r="KY140" s="626"/>
      <c r="KZ140" s="633"/>
      <c r="LA140" s="626"/>
      <c r="LB140" s="626"/>
      <c r="LC140" s="626"/>
      <c r="LD140" s="626"/>
      <c r="LE140" s="626"/>
      <c r="LF140" s="626"/>
      <c r="LG140" s="633"/>
      <c r="LH140" s="626"/>
      <c r="LI140" s="626"/>
      <c r="LJ140" s="626"/>
      <c r="LK140" s="626"/>
      <c r="LL140" s="626"/>
      <c r="LM140" s="627"/>
      <c r="LN140" s="633"/>
      <c r="LO140" s="626"/>
      <c r="LP140" s="626"/>
      <c r="LQ140" s="626"/>
      <c r="LR140" s="626"/>
      <c r="LS140" s="626"/>
      <c r="LT140" s="626"/>
      <c r="LU140" s="633"/>
      <c r="LV140" s="626"/>
      <c r="LW140" s="626"/>
      <c r="LX140" s="626"/>
      <c r="LY140" s="626"/>
      <c r="LZ140" s="626"/>
      <c r="MA140" s="626"/>
      <c r="MB140" s="633"/>
      <c r="MC140" s="790"/>
      <c r="MD140" s="790"/>
      <c r="ME140" s="790"/>
      <c r="MF140" s="790"/>
      <c r="MG140" s="790"/>
      <c r="MH140" s="790"/>
      <c r="MI140" s="633"/>
      <c r="MJ140" s="626"/>
      <c r="MK140" s="626"/>
      <c r="ML140" s="626"/>
      <c r="MM140" s="626"/>
      <c r="MN140" s="626"/>
      <c r="MO140" s="626"/>
      <c r="MP140" s="633"/>
      <c r="MQ140" s="626"/>
      <c r="MR140" s="626"/>
      <c r="MS140" s="626"/>
      <c r="MT140" s="626"/>
    </row>
    <row r="141" spans="1:358" ht="22.8" customHeight="1" thickBot="1">
      <c r="A141" s="775">
        <v>1</v>
      </c>
      <c r="B141" s="775">
        <v>126</v>
      </c>
      <c r="C141" s="775">
        <v>31</v>
      </c>
      <c r="D141" s="746"/>
      <c r="E141" s="746" t="s">
        <v>649</v>
      </c>
      <c r="F141" s="774" t="s">
        <v>735</v>
      </c>
      <c r="G141" s="632">
        <f>SUM(H141:LP141)</f>
        <v>110</v>
      </c>
      <c r="H141" s="625"/>
      <c r="I141" s="626"/>
      <c r="J141" s="626"/>
      <c r="K141" s="626"/>
      <c r="L141" s="626"/>
      <c r="M141" s="626"/>
      <c r="N141" s="626"/>
      <c r="O141" s="626"/>
      <c r="P141" s="626"/>
      <c r="Q141" s="626"/>
      <c r="R141" s="626"/>
      <c r="S141" s="626"/>
      <c r="T141" s="626"/>
      <c r="U141" s="626"/>
      <c r="V141" s="626"/>
      <c r="W141" s="626"/>
      <c r="X141" s="626"/>
      <c r="Y141" s="626"/>
      <c r="Z141" s="626"/>
      <c r="AA141" s="626"/>
      <c r="AB141" s="626"/>
      <c r="AC141" s="626"/>
      <c r="AD141" s="626"/>
      <c r="AE141" s="626"/>
      <c r="AF141" s="626"/>
      <c r="AG141" s="626"/>
      <c r="AH141" s="626"/>
      <c r="AI141" s="626"/>
      <c r="AJ141" s="626"/>
      <c r="AK141" s="626"/>
      <c r="AL141" s="626"/>
      <c r="AM141" s="626"/>
      <c r="AN141" s="626"/>
      <c r="AO141" s="626"/>
      <c r="AP141" s="626"/>
      <c r="AQ141" s="626"/>
      <c r="AR141" s="626"/>
      <c r="AS141" s="626"/>
      <c r="AT141" s="626"/>
      <c r="AU141" s="626"/>
      <c r="AV141" s="626"/>
      <c r="AW141" s="626"/>
      <c r="AX141" s="626"/>
      <c r="AY141" s="626"/>
      <c r="AZ141" s="626"/>
      <c r="BA141" s="626"/>
      <c r="BB141" s="626"/>
      <c r="BC141" s="626"/>
      <c r="BD141" s="626"/>
      <c r="BE141" s="626"/>
      <c r="BF141" s="626"/>
      <c r="BG141" s="626"/>
      <c r="BH141" s="626"/>
      <c r="BI141" s="626"/>
      <c r="BJ141" s="626"/>
      <c r="BK141" s="626"/>
      <c r="BL141" s="626"/>
      <c r="BM141" s="626"/>
      <c r="BN141" s="626"/>
      <c r="BO141" s="626"/>
      <c r="BP141" s="626"/>
      <c r="BQ141" s="626"/>
      <c r="BR141" s="626"/>
      <c r="BS141" s="626"/>
      <c r="BT141" s="626"/>
      <c r="BU141" s="626"/>
      <c r="BV141" s="626"/>
      <c r="BW141" s="626"/>
      <c r="BX141" s="626"/>
      <c r="BY141" s="626"/>
      <c r="BZ141" s="626"/>
      <c r="CA141" s="626"/>
      <c r="CB141" s="626"/>
      <c r="CC141" s="626"/>
      <c r="CD141" s="626"/>
      <c r="CE141" s="626"/>
      <c r="CF141" s="626"/>
      <c r="CG141" s="626"/>
      <c r="CH141" s="626"/>
      <c r="CI141" s="626"/>
      <c r="CJ141" s="626"/>
      <c r="CK141" s="626"/>
      <c r="CL141" s="626"/>
      <c r="CM141" s="626"/>
      <c r="CN141" s="626"/>
      <c r="CO141" s="626"/>
      <c r="CP141" s="626"/>
      <c r="CQ141" s="626"/>
      <c r="CR141" s="626"/>
      <c r="CS141" s="626"/>
      <c r="CT141" s="626"/>
      <c r="CU141" s="626"/>
      <c r="CV141" s="626"/>
      <c r="CW141" s="626"/>
      <c r="CX141" s="633"/>
      <c r="CY141" s="626"/>
      <c r="CZ141" s="626"/>
      <c r="DA141" s="626"/>
      <c r="DB141" s="626"/>
      <c r="DC141" s="626"/>
      <c r="DD141" s="626"/>
      <c r="DE141" s="633"/>
      <c r="DF141" s="626"/>
      <c r="DG141" s="626"/>
      <c r="DH141" s="626"/>
      <c r="DI141" s="626"/>
      <c r="DJ141" s="626"/>
      <c r="DK141" s="626"/>
      <c r="DL141" s="633"/>
      <c r="DM141" s="626"/>
      <c r="DN141" s="626"/>
      <c r="DO141" s="626"/>
      <c r="DP141" s="626"/>
      <c r="DQ141" s="626"/>
      <c r="DR141" s="626"/>
      <c r="DS141" s="633"/>
      <c r="DT141" s="626"/>
      <c r="DU141" s="626"/>
      <c r="DV141" s="626"/>
      <c r="DW141" s="626"/>
      <c r="DX141" s="626"/>
      <c r="DY141" s="626"/>
      <c r="DZ141" s="633"/>
      <c r="EA141" s="626"/>
      <c r="EB141" s="626"/>
      <c r="EC141" s="626"/>
      <c r="ED141" s="626"/>
      <c r="EE141" s="626"/>
      <c r="EF141" s="626"/>
      <c r="EG141" s="633"/>
      <c r="EH141" s="626"/>
      <c r="EI141" s="626"/>
      <c r="EJ141" s="626"/>
      <c r="EK141" s="626"/>
      <c r="EL141" s="626"/>
      <c r="EM141" s="626"/>
      <c r="EN141" s="633"/>
      <c r="EO141" s="626"/>
      <c r="EP141" s="626"/>
      <c r="EQ141" s="626"/>
      <c r="ER141" s="626"/>
      <c r="ES141" s="626"/>
      <c r="ET141" s="626"/>
      <c r="EU141" s="633"/>
      <c r="EV141" s="626"/>
      <c r="EW141" s="626"/>
      <c r="EX141" s="626"/>
      <c r="EY141" s="626"/>
      <c r="EZ141" s="626"/>
      <c r="FA141" s="626"/>
      <c r="FB141" s="633"/>
      <c r="FC141" s="626"/>
      <c r="FD141" s="626"/>
      <c r="FE141" s="626"/>
      <c r="FF141" s="626"/>
      <c r="FG141" s="626"/>
      <c r="FH141" s="626"/>
      <c r="FI141" s="633"/>
      <c r="FJ141" s="626"/>
      <c r="FK141" s="626"/>
      <c r="FL141" s="626"/>
      <c r="FM141" s="626"/>
      <c r="FN141" s="626"/>
      <c r="FO141" s="626"/>
      <c r="FP141" s="633"/>
      <c r="FQ141" s="626"/>
      <c r="FR141" s="626"/>
      <c r="FS141" s="626"/>
      <c r="FT141" s="626"/>
      <c r="FU141" s="627"/>
      <c r="FV141" s="625"/>
      <c r="FW141" s="633"/>
      <c r="FX141" s="626"/>
      <c r="FY141" s="626"/>
      <c r="FZ141" s="626"/>
      <c r="GA141" s="626"/>
      <c r="GB141" s="626"/>
      <c r="GC141" s="626"/>
      <c r="GD141" s="633"/>
      <c r="GE141" s="626"/>
      <c r="GF141" s="626"/>
      <c r="GG141" s="626"/>
      <c r="GH141" s="626"/>
      <c r="GI141" s="626"/>
      <c r="GJ141" s="626"/>
      <c r="GK141" s="633"/>
      <c r="GL141" s="626"/>
      <c r="GM141" s="626"/>
      <c r="GN141" s="626"/>
      <c r="GO141" s="626"/>
      <c r="GP141" s="626"/>
      <c r="GQ141" s="626"/>
      <c r="GR141" s="633"/>
      <c r="GS141" s="626"/>
      <c r="GT141" s="626"/>
      <c r="GU141" s="626"/>
      <c r="GV141" s="626"/>
      <c r="GW141" s="626"/>
      <c r="GX141" s="626"/>
      <c r="GY141" s="634"/>
      <c r="GZ141" s="625"/>
      <c r="HA141" s="626"/>
      <c r="HB141" s="626"/>
      <c r="HC141" s="626"/>
      <c r="HD141" s="626"/>
      <c r="HE141" s="626"/>
      <c r="HF141" s="633"/>
      <c r="HG141" s="626"/>
      <c r="HH141" s="626"/>
      <c r="HI141" s="626"/>
      <c r="HJ141" s="626"/>
      <c r="HK141" s="626"/>
      <c r="HL141" s="626"/>
      <c r="HM141" s="633"/>
      <c r="HN141" s="626"/>
      <c r="HO141" s="626"/>
      <c r="HP141" s="626"/>
      <c r="HQ141" s="626"/>
      <c r="HR141" s="626"/>
      <c r="HS141" s="626"/>
      <c r="HT141" s="633"/>
      <c r="HU141" s="626"/>
      <c r="HV141" s="626"/>
      <c r="HW141" s="626"/>
      <c r="HX141" s="626"/>
      <c r="HY141" s="626"/>
      <c r="HZ141" s="626"/>
      <c r="IA141" s="633"/>
      <c r="IB141" s="626"/>
      <c r="IC141" s="626"/>
      <c r="ID141" s="653"/>
      <c r="IE141" s="654"/>
      <c r="IF141" s="655"/>
      <c r="IG141" s="655"/>
      <c r="IH141" s="633"/>
      <c r="II141" s="626"/>
      <c r="IJ141" s="626"/>
      <c r="IK141" s="626"/>
      <c r="IL141" s="626"/>
      <c r="IM141" s="626"/>
      <c r="IN141" s="626"/>
      <c r="IO141" s="633"/>
      <c r="IP141" s="626"/>
      <c r="IQ141" s="626"/>
      <c r="IR141" s="626"/>
      <c r="IS141" s="626"/>
      <c r="IT141" s="626"/>
      <c r="IU141" s="626"/>
      <c r="IV141" s="633"/>
      <c r="IW141" s="626"/>
      <c r="IX141" s="626"/>
      <c r="IY141" s="626"/>
      <c r="IZ141" s="626"/>
      <c r="JA141" s="626"/>
      <c r="JB141" s="626"/>
      <c r="JC141" s="633"/>
      <c r="JE141" s="643">
        <v>30</v>
      </c>
      <c r="JF141" s="643">
        <v>30</v>
      </c>
      <c r="JG141" s="643">
        <v>30</v>
      </c>
      <c r="JH141" s="626">
        <v>20</v>
      </c>
      <c r="JI141" s="626"/>
      <c r="JJ141" s="633"/>
      <c r="JK141" s="626"/>
      <c r="JL141" s="626"/>
      <c r="JM141" s="712" t="s">
        <v>840</v>
      </c>
      <c r="JO141" s="626"/>
      <c r="JP141" s="626"/>
      <c r="JQ141" s="633"/>
      <c r="JR141" s="626"/>
      <c r="JS141" s="626"/>
      <c r="JT141" s="626"/>
      <c r="JU141" s="626"/>
      <c r="JV141" s="626"/>
      <c r="JW141" s="626"/>
      <c r="JX141" s="644"/>
      <c r="JY141" s="626"/>
      <c r="JZ141" s="626"/>
      <c r="KA141" s="626"/>
      <c r="KB141" s="626"/>
      <c r="KC141" s="626"/>
      <c r="KD141" s="626"/>
      <c r="KE141" s="633"/>
      <c r="KF141" s="643"/>
      <c r="KG141" s="626"/>
      <c r="KH141" s="626"/>
      <c r="KI141" s="626"/>
      <c r="KJ141" s="626"/>
      <c r="KK141" s="628"/>
      <c r="KL141" s="633"/>
      <c r="KM141" s="626"/>
      <c r="KN141" s="626"/>
      <c r="KO141" s="626"/>
      <c r="KP141" s="626"/>
      <c r="KQ141" s="626"/>
      <c r="KR141" s="626"/>
      <c r="KS141" s="633"/>
      <c r="KT141" s="626"/>
      <c r="KU141" s="626"/>
      <c r="KV141" s="626"/>
      <c r="KW141" s="626"/>
      <c r="KX141" s="626"/>
      <c r="KY141" s="626"/>
      <c r="KZ141" s="633"/>
      <c r="LA141" s="626"/>
      <c r="LB141" s="626"/>
      <c r="LC141" s="626"/>
      <c r="LD141" s="626"/>
      <c r="LE141" s="626"/>
      <c r="LF141" s="626"/>
      <c r="LG141" s="633"/>
      <c r="LH141" s="626"/>
      <c r="LI141" s="626"/>
      <c r="LJ141" s="626"/>
      <c r="LK141" s="626"/>
      <c r="LL141" s="626"/>
      <c r="LM141" s="627"/>
      <c r="LN141" s="633"/>
      <c r="LO141" s="626"/>
      <c r="LP141" s="626"/>
      <c r="LQ141" s="626"/>
      <c r="LR141" s="626"/>
      <c r="LS141" s="626"/>
      <c r="LT141" s="626"/>
      <c r="LU141" s="633"/>
      <c r="LV141" s="626"/>
      <c r="LW141" s="626"/>
      <c r="LX141" s="626"/>
      <c r="LY141" s="626"/>
      <c r="LZ141" s="626"/>
      <c r="MA141" s="626"/>
      <c r="MB141" s="633"/>
      <c r="MC141" s="790"/>
      <c r="MD141" s="790"/>
      <c r="ME141" s="790"/>
      <c r="MF141" s="790"/>
      <c r="MG141" s="790"/>
      <c r="MH141" s="790"/>
      <c r="MI141" s="633"/>
      <c r="MJ141" s="626"/>
      <c r="MK141" s="626"/>
      <c r="ML141" s="626"/>
      <c r="MM141" s="626"/>
      <c r="MN141" s="626"/>
      <c r="MO141" s="626"/>
      <c r="MP141" s="633"/>
      <c r="MQ141" s="626"/>
      <c r="MR141" s="626"/>
      <c r="MS141" s="626"/>
      <c r="MT141" s="626"/>
    </row>
    <row r="142" spans="1:358" ht="22.8" customHeight="1" thickBot="1">
      <c r="A142" s="724">
        <v>1</v>
      </c>
      <c r="B142" s="630"/>
      <c r="C142" s="630"/>
      <c r="D142" s="746"/>
      <c r="E142" s="630"/>
      <c r="F142" s="774" t="s">
        <v>648</v>
      </c>
      <c r="G142" s="632">
        <f>SUM(H142:LP142)</f>
        <v>117</v>
      </c>
      <c r="H142" s="625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  <c r="Z142" s="626"/>
      <c r="AA142" s="626"/>
      <c r="AB142" s="626"/>
      <c r="AC142" s="626"/>
      <c r="AD142" s="626"/>
      <c r="AE142" s="626"/>
      <c r="AF142" s="626"/>
      <c r="AG142" s="626"/>
      <c r="AH142" s="626"/>
      <c r="AI142" s="626"/>
      <c r="AJ142" s="626"/>
      <c r="AK142" s="626"/>
      <c r="AL142" s="626"/>
      <c r="AM142" s="626"/>
      <c r="AN142" s="626"/>
      <c r="AO142" s="626"/>
      <c r="AP142" s="626"/>
      <c r="AQ142" s="626"/>
      <c r="AR142" s="626"/>
      <c r="AS142" s="626"/>
      <c r="AT142" s="626"/>
      <c r="AU142" s="626"/>
      <c r="AV142" s="626"/>
      <c r="AW142" s="626"/>
      <c r="AX142" s="626"/>
      <c r="AY142" s="626"/>
      <c r="AZ142" s="626"/>
      <c r="BA142" s="626"/>
      <c r="BB142" s="626"/>
      <c r="BC142" s="626"/>
      <c r="BD142" s="626"/>
      <c r="BE142" s="626"/>
      <c r="BF142" s="626"/>
      <c r="BG142" s="626"/>
      <c r="BH142" s="626"/>
      <c r="BI142" s="626"/>
      <c r="BJ142" s="626"/>
      <c r="BK142" s="626"/>
      <c r="BL142" s="626"/>
      <c r="BM142" s="626"/>
      <c r="BN142" s="626"/>
      <c r="BO142" s="626"/>
      <c r="BP142" s="626"/>
      <c r="BQ142" s="626"/>
      <c r="BR142" s="626"/>
      <c r="BS142" s="626"/>
      <c r="BT142" s="626"/>
      <c r="BU142" s="626"/>
      <c r="BV142" s="626"/>
      <c r="BW142" s="626"/>
      <c r="BX142" s="626"/>
      <c r="BY142" s="626"/>
      <c r="BZ142" s="626"/>
      <c r="CA142" s="626"/>
      <c r="CB142" s="626"/>
      <c r="CC142" s="626"/>
      <c r="CD142" s="626"/>
      <c r="CE142" s="626"/>
      <c r="CF142" s="626"/>
      <c r="CG142" s="626"/>
      <c r="CH142" s="626"/>
      <c r="CI142" s="626"/>
      <c r="CJ142" s="626"/>
      <c r="CK142" s="626"/>
      <c r="CL142" s="626"/>
      <c r="CM142" s="626"/>
      <c r="CN142" s="626"/>
      <c r="CO142" s="626"/>
      <c r="CP142" s="626"/>
      <c r="CQ142" s="626"/>
      <c r="CR142" s="626"/>
      <c r="CS142" s="626"/>
      <c r="CT142" s="626"/>
      <c r="CU142" s="626"/>
      <c r="CV142" s="626"/>
      <c r="CW142" s="626"/>
      <c r="CX142" s="633"/>
      <c r="CY142" s="626"/>
      <c r="CZ142" s="626"/>
      <c r="DA142" s="626"/>
      <c r="DB142" s="626"/>
      <c r="DC142" s="626"/>
      <c r="DD142" s="626"/>
      <c r="DE142" s="633"/>
      <c r="DF142" s="626"/>
      <c r="DG142" s="626"/>
      <c r="DH142" s="626"/>
      <c r="DI142" s="626"/>
      <c r="DJ142" s="626"/>
      <c r="DK142" s="626"/>
      <c r="DL142" s="633"/>
      <c r="DM142" s="626"/>
      <c r="DN142" s="626"/>
      <c r="DO142" s="626"/>
      <c r="DP142" s="626"/>
      <c r="DQ142" s="626"/>
      <c r="DR142" s="626"/>
      <c r="DS142" s="633"/>
      <c r="DT142" s="626"/>
      <c r="DU142" s="626"/>
      <c r="DV142" s="626"/>
      <c r="DW142" s="626"/>
      <c r="DX142" s="626"/>
      <c r="DY142" s="626"/>
      <c r="DZ142" s="633"/>
      <c r="EA142" s="626"/>
      <c r="EB142" s="626"/>
      <c r="EC142" s="626"/>
      <c r="ED142" s="626"/>
      <c r="EE142" s="626"/>
      <c r="EF142" s="626"/>
      <c r="EG142" s="633"/>
      <c r="EH142" s="626"/>
      <c r="EI142" s="626"/>
      <c r="EJ142" s="626"/>
      <c r="EK142" s="626"/>
      <c r="EL142" s="626"/>
      <c r="EM142" s="626"/>
      <c r="EN142" s="633"/>
      <c r="EO142" s="626"/>
      <c r="EP142" s="626"/>
      <c r="EQ142" s="626"/>
      <c r="ER142" s="626"/>
      <c r="ES142" s="626"/>
      <c r="ET142" s="626"/>
      <c r="EU142" s="633"/>
      <c r="EV142" s="626"/>
      <c r="EW142" s="626"/>
      <c r="EX142" s="626"/>
      <c r="EY142" s="626"/>
      <c r="EZ142" s="626"/>
      <c r="FA142" s="626"/>
      <c r="FB142" s="633"/>
      <c r="FC142" s="626"/>
      <c r="FD142" s="626"/>
      <c r="FE142" s="626"/>
      <c r="FF142" s="626"/>
      <c r="FG142" s="626"/>
      <c r="FH142" s="626"/>
      <c r="FI142" s="633"/>
      <c r="FJ142" s="626"/>
      <c r="FK142" s="626"/>
      <c r="FL142" s="626"/>
      <c r="FM142" s="626"/>
      <c r="FN142" s="626"/>
      <c r="FO142" s="626"/>
      <c r="FP142" s="633"/>
      <c r="FQ142" s="626"/>
      <c r="FR142" s="626"/>
      <c r="FS142" s="626"/>
      <c r="FT142" s="626"/>
      <c r="FU142" s="627"/>
      <c r="FV142" s="625"/>
      <c r="FW142" s="633"/>
      <c r="FX142" s="626"/>
      <c r="FY142" s="626"/>
      <c r="FZ142" s="626"/>
      <c r="GA142" s="626"/>
      <c r="GB142" s="626"/>
      <c r="GC142" s="626"/>
      <c r="GD142" s="633"/>
      <c r="GE142" s="626"/>
      <c r="GF142" s="626"/>
      <c r="GG142" s="626"/>
      <c r="GH142" s="626"/>
      <c r="GI142" s="626"/>
      <c r="GJ142" s="626"/>
      <c r="GK142" s="633"/>
      <c r="GL142" s="626"/>
      <c r="GM142" s="626"/>
      <c r="GN142" s="626"/>
      <c r="GO142" s="626"/>
      <c r="GP142" s="626"/>
      <c r="GQ142" s="626"/>
      <c r="GR142" s="633"/>
      <c r="GS142" s="626"/>
      <c r="GT142" s="626"/>
      <c r="GU142" s="626"/>
      <c r="GV142" s="626"/>
      <c r="GW142" s="626"/>
      <c r="GX142" s="626"/>
      <c r="GY142" s="634"/>
      <c r="GZ142" s="625"/>
      <c r="HA142" s="626"/>
      <c r="HB142" s="626"/>
      <c r="HC142" s="626"/>
      <c r="HD142" s="626"/>
      <c r="HE142" s="626"/>
      <c r="HF142" s="633"/>
      <c r="HG142" s="626"/>
      <c r="HH142" s="626"/>
      <c r="HI142" s="626"/>
      <c r="HJ142" s="626"/>
      <c r="HK142" s="626"/>
      <c r="HL142" s="626"/>
      <c r="HM142" s="633"/>
      <c r="HN142" s="626"/>
      <c r="HO142" s="626"/>
      <c r="HP142" s="626"/>
      <c r="HQ142" s="626"/>
      <c r="HR142" s="626"/>
      <c r="HS142" s="626"/>
      <c r="HT142" s="633"/>
      <c r="HU142" s="626"/>
      <c r="HV142" s="626"/>
      <c r="HW142" s="626"/>
      <c r="HX142" s="626"/>
      <c r="HY142" s="626"/>
      <c r="HZ142" s="626"/>
      <c r="IA142" s="633"/>
      <c r="IB142" s="626"/>
      <c r="IC142" s="626"/>
      <c r="ID142" s="653"/>
      <c r="IE142" s="654"/>
      <c r="IF142" s="655"/>
      <c r="IG142" s="655"/>
      <c r="IH142" s="633"/>
      <c r="II142" s="626"/>
      <c r="IJ142" s="626"/>
      <c r="IK142" s="626"/>
      <c r="IL142" s="626"/>
      <c r="IM142" s="626"/>
      <c r="IN142" s="626"/>
      <c r="IO142" s="633"/>
      <c r="IP142" s="626"/>
      <c r="IQ142" s="626"/>
      <c r="IR142" s="626"/>
      <c r="IS142" s="626"/>
      <c r="IT142" s="626"/>
      <c r="IU142" s="626"/>
      <c r="IV142" s="633"/>
      <c r="IW142" s="626"/>
      <c r="IX142" s="626"/>
      <c r="IY142" s="626"/>
      <c r="IZ142" s="626"/>
      <c r="JA142" s="626"/>
      <c r="JB142" s="626"/>
      <c r="JC142" s="633"/>
      <c r="JD142" s="626"/>
      <c r="JE142" s="626"/>
      <c r="JF142" s="626"/>
      <c r="JG142" s="626"/>
      <c r="JH142" s="626"/>
      <c r="JJ142" s="633"/>
      <c r="JK142" s="626"/>
      <c r="JL142" s="626"/>
      <c r="JM142" s="718">
        <v>2</v>
      </c>
      <c r="JN142" s="767">
        <f>JM142*12</f>
        <v>24</v>
      </c>
      <c r="JP142" s="778">
        <v>3</v>
      </c>
      <c r="JQ142" s="767">
        <f>JP142*12</f>
        <v>36</v>
      </c>
      <c r="JR142" s="626"/>
      <c r="JS142" s="626"/>
      <c r="JT142" s="626"/>
      <c r="JU142" s="778">
        <v>4</v>
      </c>
      <c r="JV142" s="767">
        <f>JU142*12</f>
        <v>48</v>
      </c>
      <c r="JX142" s="644"/>
      <c r="JY142" s="626"/>
      <c r="JZ142" s="626"/>
      <c r="KA142" s="626"/>
      <c r="KB142" s="626"/>
      <c r="KC142" s="626"/>
      <c r="KD142" s="626"/>
      <c r="KE142" s="633"/>
      <c r="KF142" s="626"/>
      <c r="KG142" s="626"/>
      <c r="KH142" s="626"/>
      <c r="KI142" s="626"/>
      <c r="KJ142" s="626"/>
      <c r="KK142" s="628"/>
      <c r="KL142" s="633"/>
      <c r="KM142" s="626"/>
      <c r="KN142" s="626"/>
      <c r="KO142" s="626"/>
      <c r="KP142" s="626"/>
      <c r="KQ142" s="626"/>
      <c r="KR142" s="626"/>
      <c r="KS142" s="633"/>
      <c r="KT142" s="626"/>
      <c r="KU142" s="626"/>
      <c r="KV142" s="626"/>
      <c r="KW142" s="626"/>
      <c r="KX142" s="626"/>
      <c r="KY142" s="626"/>
      <c r="KZ142" s="633"/>
      <c r="LA142" s="626"/>
      <c r="LB142" s="626"/>
      <c r="LC142" s="626"/>
      <c r="LD142" s="626"/>
      <c r="LE142" s="626"/>
      <c r="LF142" s="626"/>
      <c r="LG142" s="633"/>
      <c r="LH142" s="626"/>
      <c r="LI142" s="626"/>
      <c r="LJ142" s="626"/>
      <c r="LK142" s="626"/>
      <c r="LL142" s="626"/>
      <c r="LM142" s="627"/>
      <c r="LN142" s="633"/>
      <c r="LO142" s="626"/>
      <c r="LP142" s="626"/>
      <c r="LQ142" s="626"/>
      <c r="LR142" s="626"/>
      <c r="LS142" s="626"/>
      <c r="LT142" s="626"/>
      <c r="LU142" s="633"/>
      <c r="LV142" s="626"/>
      <c r="LW142" s="626"/>
      <c r="LX142" s="626"/>
      <c r="LY142" s="626"/>
      <c r="LZ142" s="626"/>
      <c r="MA142" s="626"/>
      <c r="MB142" s="633"/>
      <c r="MC142" s="790"/>
      <c r="MD142" s="790"/>
      <c r="ME142" s="790"/>
      <c r="MF142" s="790"/>
      <c r="MG142" s="790"/>
      <c r="MH142" s="790"/>
      <c r="MI142" s="633"/>
      <c r="MJ142" s="626"/>
      <c r="MK142" s="626"/>
      <c r="ML142" s="626"/>
      <c r="MM142" s="626"/>
      <c r="MN142" s="626"/>
      <c r="MO142" s="626"/>
      <c r="MP142" s="633"/>
      <c r="MQ142" s="626"/>
      <c r="MR142" s="626"/>
      <c r="MS142" s="626"/>
      <c r="MT142" s="626"/>
    </row>
    <row r="143" spans="1:358" ht="22.8" customHeight="1" thickBot="1">
      <c r="A143" s="775">
        <v>3</v>
      </c>
      <c r="B143" s="775">
        <v>124</v>
      </c>
      <c r="C143" s="775" t="s">
        <v>790</v>
      </c>
      <c r="D143" s="688"/>
      <c r="E143" s="688" t="s">
        <v>686</v>
      </c>
      <c r="F143" s="631" t="s">
        <v>792</v>
      </c>
      <c r="G143" s="632">
        <f t="shared" si="11"/>
        <v>100</v>
      </c>
      <c r="H143" s="625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26"/>
      <c r="AB143" s="626"/>
      <c r="AC143" s="626"/>
      <c r="AD143" s="626"/>
      <c r="AE143" s="626"/>
      <c r="AF143" s="626"/>
      <c r="AG143" s="626"/>
      <c r="AH143" s="626"/>
      <c r="AI143" s="626"/>
      <c r="AJ143" s="626"/>
      <c r="AK143" s="626"/>
      <c r="AL143" s="626"/>
      <c r="AM143" s="626"/>
      <c r="AN143" s="626"/>
      <c r="AO143" s="626"/>
      <c r="AP143" s="626"/>
      <c r="AQ143" s="626"/>
      <c r="AR143" s="626"/>
      <c r="AS143" s="626"/>
      <c r="AT143" s="626"/>
      <c r="AU143" s="626"/>
      <c r="AV143" s="626"/>
      <c r="AW143" s="626"/>
      <c r="AX143" s="626"/>
      <c r="AY143" s="626"/>
      <c r="AZ143" s="626"/>
      <c r="BA143" s="626"/>
      <c r="BB143" s="626"/>
      <c r="BC143" s="626"/>
      <c r="BD143" s="626"/>
      <c r="BE143" s="626"/>
      <c r="BF143" s="626"/>
      <c r="BG143" s="626"/>
      <c r="BH143" s="626"/>
      <c r="BI143" s="626"/>
      <c r="BJ143" s="626"/>
      <c r="BK143" s="626"/>
      <c r="BL143" s="626"/>
      <c r="BM143" s="626"/>
      <c r="BN143" s="626"/>
      <c r="BO143" s="626"/>
      <c r="BP143" s="626"/>
      <c r="BQ143" s="626"/>
      <c r="BR143" s="626"/>
      <c r="BS143" s="626"/>
      <c r="BT143" s="626"/>
      <c r="BU143" s="626"/>
      <c r="BV143" s="626"/>
      <c r="BW143" s="626"/>
      <c r="BX143" s="626"/>
      <c r="BY143" s="626"/>
      <c r="BZ143" s="626"/>
      <c r="CA143" s="626"/>
      <c r="CB143" s="626"/>
      <c r="CC143" s="626"/>
      <c r="CD143" s="626"/>
      <c r="CE143" s="626"/>
      <c r="CF143" s="626"/>
      <c r="CG143" s="626"/>
      <c r="CH143" s="626"/>
      <c r="CI143" s="626"/>
      <c r="CJ143" s="626"/>
      <c r="CK143" s="626"/>
      <c r="CL143" s="626"/>
      <c r="CM143" s="626"/>
      <c r="CN143" s="626"/>
      <c r="CO143" s="626"/>
      <c r="CP143" s="626"/>
      <c r="CQ143" s="626"/>
      <c r="CR143" s="626"/>
      <c r="CS143" s="626"/>
      <c r="CT143" s="626"/>
      <c r="CU143" s="626"/>
      <c r="CV143" s="626"/>
      <c r="CW143" s="626"/>
      <c r="CX143" s="633"/>
      <c r="CY143" s="626"/>
      <c r="CZ143" s="626"/>
      <c r="DA143" s="626"/>
      <c r="DB143" s="626"/>
      <c r="DC143" s="626"/>
      <c r="DD143" s="626"/>
      <c r="DE143" s="633"/>
      <c r="DF143" s="626"/>
      <c r="DG143" s="626"/>
      <c r="DH143" s="626"/>
      <c r="DI143" s="626"/>
      <c r="DJ143" s="626"/>
      <c r="DK143" s="626"/>
      <c r="DL143" s="633"/>
      <c r="DM143" s="626"/>
      <c r="DN143" s="626"/>
      <c r="DO143" s="626"/>
      <c r="DP143" s="626"/>
      <c r="DQ143" s="626"/>
      <c r="DR143" s="626"/>
      <c r="DS143" s="633"/>
      <c r="DT143" s="626"/>
      <c r="DU143" s="626"/>
      <c r="DV143" s="626"/>
      <c r="DW143" s="626"/>
      <c r="DX143" s="626"/>
      <c r="DY143" s="626"/>
      <c r="DZ143" s="633"/>
      <c r="EA143" s="626"/>
      <c r="EB143" s="626"/>
      <c r="EC143" s="626"/>
      <c r="ED143" s="626"/>
      <c r="EE143" s="626"/>
      <c r="EF143" s="626"/>
      <c r="EG143" s="633"/>
      <c r="EH143" s="626"/>
      <c r="EI143" s="626"/>
      <c r="EJ143" s="626"/>
      <c r="EK143" s="626"/>
      <c r="EL143" s="626"/>
      <c r="EM143" s="626"/>
      <c r="EN143" s="633"/>
      <c r="EO143" s="626"/>
      <c r="EP143" s="626"/>
      <c r="EQ143" s="626"/>
      <c r="ER143" s="626"/>
      <c r="ES143" s="626"/>
      <c r="ET143" s="626"/>
      <c r="EU143" s="633"/>
      <c r="EV143" s="626"/>
      <c r="EW143" s="626"/>
      <c r="EX143" s="626"/>
      <c r="EY143" s="626"/>
      <c r="EZ143" s="626"/>
      <c r="FA143" s="626"/>
      <c r="FB143" s="633"/>
      <c r="FC143" s="626"/>
      <c r="FD143" s="626"/>
      <c r="FE143" s="626"/>
      <c r="FF143" s="626"/>
      <c r="FG143" s="626"/>
      <c r="FH143" s="626"/>
      <c r="FI143" s="633"/>
      <c r="FJ143" s="626"/>
      <c r="FK143" s="626"/>
      <c r="FL143" s="626"/>
      <c r="FM143" s="626"/>
      <c r="FN143" s="626"/>
      <c r="FO143" s="626"/>
      <c r="FP143" s="633"/>
      <c r="FQ143" s="626"/>
      <c r="FR143" s="626"/>
      <c r="FS143" s="626"/>
      <c r="FT143" s="626"/>
      <c r="FU143" s="627"/>
      <c r="FV143" s="625"/>
      <c r="FW143" s="633"/>
      <c r="FX143" s="626"/>
      <c r="FY143" s="626"/>
      <c r="FZ143" s="626"/>
      <c r="GA143" s="626"/>
      <c r="GB143" s="626"/>
      <c r="GC143" s="626"/>
      <c r="GD143" s="633"/>
      <c r="GE143" s="626"/>
      <c r="GF143" s="626"/>
      <c r="GG143" s="626"/>
      <c r="GH143" s="626"/>
      <c r="GI143" s="626"/>
      <c r="GJ143" s="626"/>
      <c r="GK143" s="633"/>
      <c r="GL143" s="626"/>
      <c r="GM143" s="626"/>
      <c r="GN143" s="626"/>
      <c r="GO143" s="626"/>
      <c r="GP143" s="626"/>
      <c r="GQ143" s="626"/>
      <c r="GR143" s="633"/>
      <c r="GS143" s="626"/>
      <c r="GT143" s="626"/>
      <c r="GU143" s="626"/>
      <c r="GV143" s="626"/>
      <c r="GW143" s="626"/>
      <c r="GX143" s="626"/>
      <c r="GY143" s="634"/>
      <c r="GZ143" s="625"/>
      <c r="HA143" s="626"/>
      <c r="HB143" s="626"/>
      <c r="HC143" s="626"/>
      <c r="HD143" s="626"/>
      <c r="HE143" s="626"/>
      <c r="HF143" s="633"/>
      <c r="HG143" s="626"/>
      <c r="HH143" s="626"/>
      <c r="HI143" s="626"/>
      <c r="HJ143" s="626"/>
      <c r="HK143" s="626"/>
      <c r="HL143" s="626"/>
      <c r="HM143" s="633"/>
      <c r="HN143" s="626"/>
      <c r="HO143" s="626"/>
      <c r="HP143" s="626"/>
      <c r="HQ143" s="626"/>
      <c r="HR143" s="626"/>
      <c r="HS143" s="626"/>
      <c r="HT143" s="633"/>
      <c r="HU143" s="626"/>
      <c r="HV143" s="626"/>
      <c r="HW143" s="626"/>
      <c r="HX143" s="626"/>
      <c r="HY143" s="626"/>
      <c r="HZ143" s="626"/>
      <c r="IA143" s="633"/>
      <c r="IB143" s="626"/>
      <c r="IC143" s="626"/>
      <c r="ID143" s="653"/>
      <c r="IE143" s="654"/>
      <c r="IF143" s="655"/>
      <c r="IG143" s="655"/>
      <c r="IH143" s="633"/>
      <c r="II143" s="626"/>
      <c r="IJ143" s="626"/>
      <c r="IK143" s="626"/>
      <c r="IL143" s="626"/>
      <c r="IM143" s="626"/>
      <c r="IN143" s="626"/>
      <c r="IO143" s="633"/>
      <c r="IP143" s="626"/>
      <c r="IQ143" s="626"/>
      <c r="IR143" s="626"/>
      <c r="IS143" s="626"/>
      <c r="IT143" s="643"/>
      <c r="IU143" s="643"/>
      <c r="IV143" s="633"/>
      <c r="IW143" s="626"/>
      <c r="IX143" s="626"/>
      <c r="IY143" s="626"/>
      <c r="IZ143" s="626"/>
      <c r="JA143" s="626"/>
      <c r="JB143" s="626"/>
      <c r="JC143" s="633"/>
      <c r="JD143" s="626"/>
      <c r="JE143" s="626"/>
      <c r="JF143" s="626"/>
      <c r="JG143" s="626"/>
      <c r="JH143" s="626">
        <v>10</v>
      </c>
      <c r="JI143" s="626">
        <v>30</v>
      </c>
      <c r="JJ143" s="633"/>
      <c r="JK143" s="626">
        <v>30</v>
      </c>
      <c r="JL143" s="626">
        <v>30</v>
      </c>
      <c r="JM143" s="626"/>
      <c r="JN143" s="626"/>
      <c r="JO143" s="626"/>
      <c r="JP143" s="626"/>
      <c r="JQ143" s="633"/>
      <c r="JR143" s="626"/>
      <c r="JS143" s="626"/>
      <c r="JT143" s="626"/>
      <c r="JU143" s="626"/>
      <c r="JV143" s="626"/>
      <c r="JW143" s="626"/>
      <c r="JX143" s="633"/>
      <c r="JY143" s="626"/>
      <c r="JZ143" s="626"/>
      <c r="KA143" s="626"/>
      <c r="KB143" s="626"/>
      <c r="KC143" s="626"/>
      <c r="KD143" s="626"/>
      <c r="KE143" s="633"/>
      <c r="KF143" s="626"/>
      <c r="KG143" s="626"/>
      <c r="KH143" s="626"/>
      <c r="KI143" s="626"/>
      <c r="KJ143" s="626"/>
      <c r="KK143" s="628"/>
      <c r="KL143" s="633"/>
      <c r="KM143" s="626"/>
      <c r="KN143" s="626"/>
      <c r="KO143" s="626"/>
      <c r="KP143" s="626"/>
      <c r="KQ143" s="626"/>
      <c r="KR143" s="626"/>
      <c r="KS143" s="633"/>
      <c r="KT143" s="626"/>
      <c r="KU143" s="626"/>
      <c r="KV143" s="626"/>
      <c r="KW143" s="626"/>
      <c r="KX143" s="626"/>
      <c r="KY143" s="626"/>
      <c r="KZ143" s="633"/>
      <c r="LA143" s="626"/>
      <c r="LB143" s="626"/>
      <c r="LC143" s="626"/>
      <c r="LD143" s="626"/>
      <c r="LE143" s="626"/>
      <c r="LF143" s="626"/>
      <c r="LG143" s="633"/>
      <c r="LH143" s="626"/>
      <c r="LI143" s="626"/>
      <c r="LJ143" s="626"/>
      <c r="LK143" s="626"/>
      <c r="LL143" s="626"/>
      <c r="LM143" s="627"/>
      <c r="LN143" s="633"/>
      <c r="LO143" s="626"/>
      <c r="LP143" s="626"/>
      <c r="LQ143" s="626"/>
      <c r="LR143" s="626"/>
      <c r="LS143" s="626"/>
      <c r="LT143" s="626"/>
      <c r="LU143" s="633"/>
      <c r="LV143" s="626"/>
      <c r="LW143" s="626"/>
      <c r="LX143" s="626"/>
      <c r="LY143" s="626"/>
      <c r="LZ143" s="626"/>
      <c r="MA143" s="626"/>
      <c r="MB143" s="633"/>
      <c r="MC143" s="790"/>
      <c r="MD143" s="790"/>
      <c r="ME143" s="790"/>
      <c r="MF143" s="790"/>
      <c r="MG143" s="790"/>
      <c r="MH143" s="790"/>
      <c r="MI143" s="633"/>
      <c r="MJ143" s="626"/>
      <c r="MK143" s="626"/>
      <c r="ML143" s="626"/>
      <c r="MM143" s="626"/>
      <c r="MN143" s="626"/>
      <c r="MO143" s="626"/>
      <c r="MP143" s="633"/>
      <c r="MQ143" s="626"/>
      <c r="MR143" s="626"/>
      <c r="MS143" s="626"/>
      <c r="MT143" s="626"/>
    </row>
    <row r="144" spans="1:358" ht="22.8" customHeight="1" thickBot="1">
      <c r="A144" s="630">
        <v>3</v>
      </c>
      <c r="B144" s="630"/>
      <c r="C144" s="630"/>
      <c r="D144" s="630"/>
      <c r="E144" s="630"/>
      <c r="F144" s="631" t="s">
        <v>648</v>
      </c>
      <c r="G144" s="632">
        <f t="shared" si="11"/>
        <v>105</v>
      </c>
      <c r="H144" s="625"/>
      <c r="I144" s="626"/>
      <c r="J144" s="626"/>
      <c r="K144" s="626"/>
      <c r="L144" s="626"/>
      <c r="M144" s="626"/>
      <c r="N144" s="626"/>
      <c r="O144" s="626"/>
      <c r="P144" s="626"/>
      <c r="Q144" s="626"/>
      <c r="R144" s="626"/>
      <c r="S144" s="626"/>
      <c r="T144" s="626"/>
      <c r="U144" s="626"/>
      <c r="V144" s="626"/>
      <c r="W144" s="626"/>
      <c r="X144" s="626"/>
      <c r="Y144" s="626"/>
      <c r="Z144" s="626"/>
      <c r="AA144" s="626"/>
      <c r="AB144" s="626"/>
      <c r="AC144" s="626"/>
      <c r="AD144" s="626"/>
      <c r="AE144" s="626"/>
      <c r="AF144" s="626"/>
      <c r="AG144" s="626"/>
      <c r="AH144" s="626"/>
      <c r="AI144" s="626"/>
      <c r="AJ144" s="626"/>
      <c r="AK144" s="626"/>
      <c r="AL144" s="626"/>
      <c r="AM144" s="626"/>
      <c r="AN144" s="626"/>
      <c r="AO144" s="626"/>
      <c r="AP144" s="626"/>
      <c r="AQ144" s="626"/>
      <c r="AR144" s="626"/>
      <c r="AS144" s="626"/>
      <c r="AT144" s="626"/>
      <c r="AU144" s="626"/>
      <c r="AV144" s="626"/>
      <c r="AW144" s="626"/>
      <c r="AX144" s="626"/>
      <c r="AY144" s="626"/>
      <c r="AZ144" s="626"/>
      <c r="BA144" s="626"/>
      <c r="BB144" s="626"/>
      <c r="BC144" s="626"/>
      <c r="BD144" s="626"/>
      <c r="BE144" s="626"/>
      <c r="BF144" s="626"/>
      <c r="BG144" s="626"/>
      <c r="BH144" s="626"/>
      <c r="BI144" s="626"/>
      <c r="BJ144" s="626"/>
      <c r="BK144" s="626"/>
      <c r="BL144" s="626"/>
      <c r="BM144" s="626"/>
      <c r="BN144" s="626"/>
      <c r="BO144" s="626"/>
      <c r="BP144" s="626"/>
      <c r="BQ144" s="626"/>
      <c r="BR144" s="626"/>
      <c r="BS144" s="626"/>
      <c r="BT144" s="626"/>
      <c r="BU144" s="626"/>
      <c r="BV144" s="626"/>
      <c r="BW144" s="626"/>
      <c r="BX144" s="626"/>
      <c r="BY144" s="626"/>
      <c r="BZ144" s="626"/>
      <c r="CA144" s="626"/>
      <c r="CB144" s="626"/>
      <c r="CC144" s="626"/>
      <c r="CD144" s="626"/>
      <c r="CE144" s="626"/>
      <c r="CF144" s="626"/>
      <c r="CG144" s="626"/>
      <c r="CH144" s="626"/>
      <c r="CI144" s="626"/>
      <c r="CJ144" s="626"/>
      <c r="CK144" s="626"/>
      <c r="CL144" s="626"/>
      <c r="CM144" s="626"/>
      <c r="CN144" s="626"/>
      <c r="CO144" s="626"/>
      <c r="CP144" s="626"/>
      <c r="CQ144" s="626"/>
      <c r="CR144" s="626"/>
      <c r="CS144" s="626"/>
      <c r="CT144" s="626"/>
      <c r="CU144" s="626"/>
      <c r="CV144" s="626"/>
      <c r="CW144" s="626"/>
      <c r="CX144" s="633"/>
      <c r="CY144" s="626"/>
      <c r="CZ144" s="626"/>
      <c r="DA144" s="626"/>
      <c r="DB144" s="626"/>
      <c r="DC144" s="626"/>
      <c r="DD144" s="626"/>
      <c r="DE144" s="633"/>
      <c r="DF144" s="626"/>
      <c r="DG144" s="626"/>
      <c r="DH144" s="626"/>
      <c r="DI144" s="626"/>
      <c r="DJ144" s="626"/>
      <c r="DK144" s="626"/>
      <c r="DL144" s="633"/>
      <c r="DM144" s="626"/>
      <c r="DN144" s="626"/>
      <c r="DO144" s="626"/>
      <c r="DP144" s="626"/>
      <c r="DQ144" s="626"/>
      <c r="DR144" s="626"/>
      <c r="DS144" s="633"/>
      <c r="DT144" s="626"/>
      <c r="DU144" s="626"/>
      <c r="DV144" s="626"/>
      <c r="DW144" s="626"/>
      <c r="DX144" s="626"/>
      <c r="DY144" s="626"/>
      <c r="DZ144" s="633"/>
      <c r="EA144" s="626"/>
      <c r="EB144" s="626"/>
      <c r="EC144" s="626"/>
      <c r="ED144" s="626"/>
      <c r="EE144" s="626"/>
      <c r="EF144" s="626"/>
      <c r="EG144" s="633"/>
      <c r="EH144" s="626"/>
      <c r="EI144" s="626"/>
      <c r="EJ144" s="626"/>
      <c r="EK144" s="626"/>
      <c r="EL144" s="626"/>
      <c r="EM144" s="626"/>
      <c r="EN144" s="633"/>
      <c r="EO144" s="626"/>
      <c r="EP144" s="626"/>
      <c r="EQ144" s="626"/>
      <c r="ER144" s="626"/>
      <c r="ES144" s="626"/>
      <c r="ET144" s="626"/>
      <c r="EU144" s="633"/>
      <c r="EV144" s="626"/>
      <c r="EW144" s="626"/>
      <c r="EX144" s="626"/>
      <c r="EY144" s="626"/>
      <c r="EZ144" s="626"/>
      <c r="FA144" s="626"/>
      <c r="FB144" s="633"/>
      <c r="FC144" s="626"/>
      <c r="FD144" s="626"/>
      <c r="FE144" s="626"/>
      <c r="FF144" s="626"/>
      <c r="FG144" s="626"/>
      <c r="FH144" s="626"/>
      <c r="FI144" s="633"/>
      <c r="FJ144" s="626"/>
      <c r="FK144" s="626"/>
      <c r="FL144" s="626"/>
      <c r="FM144" s="626"/>
      <c r="FN144" s="626"/>
      <c r="FO144" s="626"/>
      <c r="FP144" s="633"/>
      <c r="FQ144" s="626"/>
      <c r="FR144" s="626"/>
      <c r="FS144" s="626"/>
      <c r="FT144" s="626"/>
      <c r="FU144" s="627"/>
      <c r="FV144" s="625"/>
      <c r="FW144" s="633"/>
      <c r="FX144" s="626"/>
      <c r="FY144" s="626"/>
      <c r="FZ144" s="626"/>
      <c r="GA144" s="626"/>
      <c r="GB144" s="626"/>
      <c r="GC144" s="626"/>
      <c r="GD144" s="633"/>
      <c r="GE144" s="626"/>
      <c r="GF144" s="626"/>
      <c r="GG144" s="626"/>
      <c r="GH144" s="626"/>
      <c r="GI144" s="626"/>
      <c r="GJ144" s="626"/>
      <c r="GK144" s="633"/>
      <c r="GL144" s="626"/>
      <c r="GM144" s="626"/>
      <c r="GN144" s="626"/>
      <c r="GO144" s="626"/>
      <c r="GP144" s="626"/>
      <c r="GQ144" s="626"/>
      <c r="GR144" s="633"/>
      <c r="GS144" s="626"/>
      <c r="GT144" s="626"/>
      <c r="GU144" s="626"/>
      <c r="GV144" s="626"/>
      <c r="GW144" s="626"/>
      <c r="GX144" s="626"/>
      <c r="GY144" s="634"/>
      <c r="GZ144" s="625"/>
      <c r="HA144" s="626"/>
      <c r="HB144" s="626"/>
      <c r="HC144" s="626"/>
      <c r="HD144" s="626"/>
      <c r="HE144" s="626"/>
      <c r="HF144" s="633"/>
      <c r="HG144" s="626"/>
      <c r="HH144" s="626"/>
      <c r="HI144" s="626"/>
      <c r="HJ144" s="626"/>
      <c r="HK144" s="626"/>
      <c r="HL144" s="626"/>
      <c r="HM144" s="633"/>
      <c r="HN144" s="626"/>
      <c r="HO144" s="626"/>
      <c r="HP144" s="626"/>
      <c r="HQ144" s="626"/>
      <c r="HR144" s="626"/>
      <c r="HS144" s="626"/>
      <c r="HT144" s="633"/>
      <c r="HU144" s="626"/>
      <c r="HV144" s="626"/>
      <c r="HW144" s="626"/>
      <c r="HX144" s="626"/>
      <c r="HY144" s="626"/>
      <c r="HZ144" s="626"/>
      <c r="IA144" s="633"/>
      <c r="IB144" s="626"/>
      <c r="IC144" s="626"/>
      <c r="ID144" s="653"/>
      <c r="IE144" s="654"/>
      <c r="IF144" s="655"/>
      <c r="IG144" s="655"/>
      <c r="IH144" s="633"/>
      <c r="II144" s="626"/>
      <c r="IJ144" s="626"/>
      <c r="IK144" s="626"/>
      <c r="IL144" s="626"/>
      <c r="IM144" s="626"/>
      <c r="IN144" s="626"/>
      <c r="IO144" s="633"/>
      <c r="IP144" s="626"/>
      <c r="IQ144" s="626"/>
      <c r="IR144" s="626"/>
      <c r="IS144" s="626"/>
      <c r="IT144" s="643"/>
      <c r="IU144" s="643"/>
      <c r="IV144" s="633"/>
      <c r="IW144" s="626"/>
      <c r="IX144" s="626"/>
      <c r="IY144" s="626"/>
      <c r="IZ144" s="626"/>
      <c r="JA144" s="626"/>
      <c r="JB144" s="626"/>
      <c r="JC144" s="633"/>
      <c r="JD144" s="626"/>
      <c r="JE144" s="626"/>
      <c r="JF144" s="626"/>
      <c r="JG144" s="626"/>
      <c r="JH144" s="626"/>
      <c r="JI144" s="626"/>
      <c r="JJ144" s="633"/>
      <c r="JK144" s="626"/>
      <c r="JL144" s="626"/>
      <c r="JM144" s="626"/>
      <c r="JN144" s="626"/>
      <c r="JO144" s="626"/>
      <c r="JP144" s="626"/>
      <c r="JQ144" s="633"/>
      <c r="JR144" s="626"/>
      <c r="JS144" s="718">
        <v>5</v>
      </c>
      <c r="JT144" s="767">
        <f>JS144*20</f>
        <v>100</v>
      </c>
      <c r="JU144" s="626"/>
      <c r="JV144" s="626"/>
      <c r="JW144" s="626"/>
      <c r="JX144" s="633"/>
      <c r="JY144" s="626"/>
      <c r="JZ144" s="626"/>
      <c r="KA144" s="626"/>
      <c r="KB144" s="626"/>
      <c r="KC144" s="626"/>
      <c r="KD144" s="626"/>
      <c r="KE144" s="633"/>
      <c r="KF144" s="626"/>
      <c r="KG144" s="626"/>
      <c r="KH144" s="626"/>
      <c r="KI144" s="626"/>
      <c r="KJ144" s="626"/>
      <c r="KK144" s="628"/>
      <c r="KL144" s="633"/>
      <c r="KM144" s="626"/>
      <c r="KN144" s="626"/>
      <c r="KO144" s="626"/>
      <c r="KP144" s="626"/>
      <c r="KQ144" s="626"/>
      <c r="KR144" s="626"/>
      <c r="KS144" s="633"/>
      <c r="KT144" s="626"/>
      <c r="KU144" s="626"/>
      <c r="KV144" s="626"/>
      <c r="KW144" s="626"/>
      <c r="KX144" s="626"/>
      <c r="KY144" s="626"/>
      <c r="KZ144" s="633"/>
      <c r="LA144" s="626"/>
      <c r="LB144" s="626"/>
      <c r="LC144" s="626"/>
      <c r="LD144" s="626"/>
      <c r="LE144" s="626"/>
      <c r="LF144" s="626"/>
      <c r="LG144" s="633"/>
      <c r="LH144" s="626"/>
      <c r="LI144" s="626"/>
      <c r="LJ144" s="626"/>
      <c r="LK144" s="626"/>
      <c r="LL144" s="626"/>
      <c r="LM144" s="627"/>
      <c r="LN144" s="633"/>
      <c r="LO144" s="626"/>
      <c r="LP144" s="626"/>
      <c r="LQ144" s="626"/>
      <c r="LR144" s="626"/>
      <c r="LS144" s="626"/>
      <c r="LT144" s="626"/>
      <c r="LU144" s="633"/>
      <c r="LV144" s="626"/>
      <c r="LW144" s="626"/>
      <c r="LX144" s="626"/>
      <c r="LY144" s="626"/>
      <c r="LZ144" s="626"/>
      <c r="MA144" s="626"/>
      <c r="MB144" s="633"/>
      <c r="MC144" s="790"/>
      <c r="MD144" s="790"/>
      <c r="ME144" s="790"/>
      <c r="MF144" s="790"/>
      <c r="MG144" s="790"/>
      <c r="MH144" s="790"/>
      <c r="MI144" s="633"/>
      <c r="MJ144" s="626"/>
      <c r="MK144" s="626"/>
      <c r="ML144" s="626"/>
      <c r="MM144" s="626"/>
      <c r="MN144" s="626"/>
      <c r="MO144" s="626"/>
      <c r="MP144" s="633"/>
      <c r="MQ144" s="626"/>
      <c r="MR144" s="626"/>
      <c r="MS144" s="626"/>
      <c r="MT144" s="626"/>
    </row>
    <row r="145" spans="1:358" ht="22.2" customHeight="1" thickBot="1">
      <c r="A145" s="775">
        <v>3</v>
      </c>
      <c r="B145" s="775" t="s">
        <v>832</v>
      </c>
      <c r="C145" s="775" t="s">
        <v>793</v>
      </c>
      <c r="D145" s="630"/>
      <c r="E145" s="630" t="s">
        <v>645</v>
      </c>
      <c r="F145" s="631" t="s">
        <v>794</v>
      </c>
      <c r="G145" s="632">
        <f t="shared" si="11"/>
        <v>72</v>
      </c>
      <c r="H145" s="625"/>
      <c r="I145" s="626"/>
      <c r="J145" s="626"/>
      <c r="K145" s="626"/>
      <c r="L145" s="626"/>
      <c r="M145" s="626"/>
      <c r="N145" s="626"/>
      <c r="O145" s="626"/>
      <c r="P145" s="626"/>
      <c r="Q145" s="626"/>
      <c r="R145" s="626"/>
      <c r="S145" s="626"/>
      <c r="T145" s="626"/>
      <c r="U145" s="626"/>
      <c r="V145" s="626"/>
      <c r="W145" s="626"/>
      <c r="X145" s="626"/>
      <c r="Y145" s="626"/>
      <c r="Z145" s="626"/>
      <c r="AA145" s="626"/>
      <c r="AB145" s="626"/>
      <c r="AC145" s="626"/>
      <c r="AD145" s="626"/>
      <c r="AE145" s="626"/>
      <c r="AF145" s="626"/>
      <c r="AG145" s="626"/>
      <c r="AH145" s="626"/>
      <c r="AI145" s="626"/>
      <c r="AJ145" s="626"/>
      <c r="AK145" s="626"/>
      <c r="AL145" s="626"/>
      <c r="AM145" s="626"/>
      <c r="AN145" s="626"/>
      <c r="AO145" s="626"/>
      <c r="AP145" s="626"/>
      <c r="AQ145" s="626"/>
      <c r="AR145" s="626"/>
      <c r="AS145" s="626"/>
      <c r="AT145" s="626"/>
      <c r="AU145" s="626"/>
      <c r="AV145" s="626"/>
      <c r="AW145" s="626"/>
      <c r="AX145" s="626"/>
      <c r="AY145" s="626"/>
      <c r="AZ145" s="626"/>
      <c r="BA145" s="626"/>
      <c r="BB145" s="626"/>
      <c r="BC145" s="626"/>
      <c r="BD145" s="626"/>
      <c r="BE145" s="626"/>
      <c r="BF145" s="626"/>
      <c r="BG145" s="626"/>
      <c r="BH145" s="626"/>
      <c r="BI145" s="626"/>
      <c r="BJ145" s="626"/>
      <c r="BK145" s="626"/>
      <c r="BL145" s="626"/>
      <c r="BM145" s="626"/>
      <c r="BN145" s="626"/>
      <c r="BO145" s="626"/>
      <c r="BP145" s="626"/>
      <c r="BQ145" s="626"/>
      <c r="BR145" s="626"/>
      <c r="BS145" s="626"/>
      <c r="BT145" s="626"/>
      <c r="BU145" s="626"/>
      <c r="BV145" s="626"/>
      <c r="BW145" s="626"/>
      <c r="BX145" s="626"/>
      <c r="BY145" s="626"/>
      <c r="BZ145" s="626"/>
      <c r="CA145" s="626"/>
      <c r="CB145" s="626"/>
      <c r="CC145" s="626"/>
      <c r="CD145" s="626"/>
      <c r="CE145" s="626"/>
      <c r="CF145" s="626"/>
      <c r="CG145" s="626"/>
      <c r="CH145" s="626"/>
      <c r="CI145" s="626"/>
      <c r="CJ145" s="626"/>
      <c r="CK145" s="626"/>
      <c r="CL145" s="626"/>
      <c r="CM145" s="626"/>
      <c r="CN145" s="626"/>
      <c r="CO145" s="626"/>
      <c r="CP145" s="626"/>
      <c r="CQ145" s="626"/>
      <c r="CR145" s="626"/>
      <c r="CS145" s="626"/>
      <c r="CT145" s="626"/>
      <c r="CU145" s="626"/>
      <c r="CV145" s="626"/>
      <c r="CW145" s="626"/>
      <c r="CX145" s="633"/>
      <c r="CY145" s="626"/>
      <c r="CZ145" s="626"/>
      <c r="DA145" s="626"/>
      <c r="DB145" s="626"/>
      <c r="DC145" s="626"/>
      <c r="DD145" s="626"/>
      <c r="DE145" s="633"/>
      <c r="DF145" s="626"/>
      <c r="DG145" s="626"/>
      <c r="DH145" s="626"/>
      <c r="DI145" s="626"/>
      <c r="DJ145" s="626"/>
      <c r="DK145" s="626"/>
      <c r="DL145" s="633"/>
      <c r="DM145" s="626"/>
      <c r="DN145" s="626"/>
      <c r="DO145" s="626"/>
      <c r="DP145" s="626"/>
      <c r="DQ145" s="626"/>
      <c r="DR145" s="626"/>
      <c r="DS145" s="633"/>
      <c r="DT145" s="626"/>
      <c r="DU145" s="626"/>
      <c r="DV145" s="626"/>
      <c r="DW145" s="626"/>
      <c r="DX145" s="626"/>
      <c r="DY145" s="626"/>
      <c r="DZ145" s="633"/>
      <c r="EA145" s="626"/>
      <c r="EB145" s="626"/>
      <c r="EC145" s="626"/>
      <c r="ED145" s="626"/>
      <c r="EE145" s="626"/>
      <c r="EF145" s="626"/>
      <c r="EG145" s="633"/>
      <c r="EH145" s="626"/>
      <c r="EI145" s="626"/>
      <c r="EJ145" s="626"/>
      <c r="EK145" s="626"/>
      <c r="EL145" s="626"/>
      <c r="EM145" s="626"/>
      <c r="EN145" s="633"/>
      <c r="EO145" s="626"/>
      <c r="EP145" s="626"/>
      <c r="EQ145" s="626"/>
      <c r="ER145" s="626"/>
      <c r="ES145" s="626"/>
      <c r="ET145" s="626"/>
      <c r="EU145" s="633"/>
      <c r="EV145" s="626"/>
      <c r="EW145" s="626"/>
      <c r="EX145" s="626"/>
      <c r="EY145" s="626"/>
      <c r="EZ145" s="626"/>
      <c r="FA145" s="626"/>
      <c r="FB145" s="633"/>
      <c r="FC145" s="626"/>
      <c r="FD145" s="626"/>
      <c r="FE145" s="626"/>
      <c r="FF145" s="626"/>
      <c r="FG145" s="626"/>
      <c r="FH145" s="626"/>
      <c r="FI145" s="633"/>
      <c r="FJ145" s="626"/>
      <c r="FK145" s="626"/>
      <c r="FL145" s="626"/>
      <c r="FM145" s="626"/>
      <c r="FN145" s="626"/>
      <c r="FO145" s="626"/>
      <c r="FP145" s="633"/>
      <c r="FQ145" s="626"/>
      <c r="FR145" s="626"/>
      <c r="FS145" s="626"/>
      <c r="FT145" s="626"/>
      <c r="FU145" s="627"/>
      <c r="FV145" s="625"/>
      <c r="FW145" s="633"/>
      <c r="FX145" s="626"/>
      <c r="FY145" s="626"/>
      <c r="FZ145" s="626"/>
      <c r="GA145" s="626"/>
      <c r="GB145" s="626"/>
      <c r="GC145" s="626"/>
      <c r="GD145" s="633"/>
      <c r="GE145" s="626"/>
      <c r="GF145" s="626"/>
      <c r="GG145" s="626"/>
      <c r="GH145" s="626"/>
      <c r="GI145" s="626"/>
      <c r="GJ145" s="626"/>
      <c r="GK145" s="633"/>
      <c r="GL145" s="626"/>
      <c r="GM145" s="626"/>
      <c r="GN145" s="626"/>
      <c r="GO145" s="626"/>
      <c r="GP145" s="626"/>
      <c r="GQ145" s="626"/>
      <c r="GR145" s="633"/>
      <c r="GS145" s="626"/>
      <c r="GT145" s="626"/>
      <c r="GU145" s="626"/>
      <c r="GV145" s="626"/>
      <c r="GW145" s="626"/>
      <c r="GX145" s="626"/>
      <c r="GY145" s="634"/>
      <c r="GZ145" s="625"/>
      <c r="HA145" s="626"/>
      <c r="HB145" s="626"/>
      <c r="HC145" s="626"/>
      <c r="HD145" s="626"/>
      <c r="HE145" s="626"/>
      <c r="HF145" s="633"/>
      <c r="HG145" s="626"/>
      <c r="HH145" s="626"/>
      <c r="HI145" s="626"/>
      <c r="HJ145" s="626"/>
      <c r="HK145" s="626"/>
      <c r="HL145" s="626"/>
      <c r="HM145" s="633"/>
      <c r="HN145" s="626"/>
      <c r="HO145" s="626"/>
      <c r="HP145" s="626"/>
      <c r="HQ145" s="626"/>
      <c r="HR145" s="626"/>
      <c r="HS145" s="626"/>
      <c r="HT145" s="633"/>
      <c r="HU145" s="626"/>
      <c r="HV145" s="626"/>
      <c r="HW145" s="626"/>
      <c r="HX145" s="626"/>
      <c r="HY145" s="626"/>
      <c r="HZ145" s="626"/>
      <c r="IA145" s="633"/>
      <c r="IB145" s="626"/>
      <c r="IC145" s="626"/>
      <c r="ID145" s="653"/>
      <c r="IE145" s="654"/>
      <c r="IF145" s="655"/>
      <c r="IG145" s="655"/>
      <c r="IH145" s="633"/>
      <c r="II145" s="626"/>
      <c r="IJ145" s="626"/>
      <c r="IK145" s="626"/>
      <c r="IL145" s="626"/>
      <c r="IM145" s="626"/>
      <c r="IN145" s="626"/>
      <c r="IO145" s="633"/>
      <c r="IP145" s="626"/>
      <c r="IQ145" s="626"/>
      <c r="IR145" s="626"/>
      <c r="IT145" s="643"/>
      <c r="IU145" s="643"/>
      <c r="IV145" s="633"/>
      <c r="IW145" s="626"/>
      <c r="IX145" s="626"/>
      <c r="IY145" s="626"/>
      <c r="IZ145" s="626"/>
      <c r="JA145" s="626"/>
      <c r="JB145" s="626"/>
      <c r="JC145" s="633"/>
      <c r="JD145" s="626"/>
      <c r="JE145" s="626"/>
      <c r="JF145" s="626"/>
      <c r="JG145" s="626"/>
      <c r="JH145" s="626"/>
      <c r="JI145" s="626"/>
      <c r="JJ145" s="633"/>
      <c r="JK145" s="626"/>
      <c r="JM145" s="626">
        <v>30</v>
      </c>
      <c r="JN145" s="626">
        <v>30</v>
      </c>
      <c r="JO145" s="626">
        <v>12</v>
      </c>
      <c r="JP145" s="626"/>
      <c r="JQ145" s="633"/>
      <c r="JR145" s="626"/>
      <c r="JS145" s="626"/>
      <c r="JT145" s="626"/>
      <c r="JU145" s="626"/>
      <c r="JV145" s="626"/>
      <c r="JW145" s="626"/>
      <c r="JX145" s="633"/>
      <c r="JY145" s="626"/>
      <c r="JZ145" s="626"/>
      <c r="KA145" s="626"/>
      <c r="KB145" s="626"/>
      <c r="KC145" s="626"/>
      <c r="KD145" s="626"/>
      <c r="KE145" s="633"/>
      <c r="KF145" s="626"/>
      <c r="KG145" s="626"/>
      <c r="KH145" s="626"/>
      <c r="KI145" s="626"/>
      <c r="KJ145" s="626"/>
      <c r="KK145" s="628"/>
      <c r="KL145" s="633"/>
      <c r="KM145" s="626"/>
      <c r="KN145" s="626"/>
      <c r="KO145" s="626"/>
      <c r="KP145" s="626"/>
      <c r="KQ145" s="626"/>
      <c r="KR145" s="626"/>
      <c r="KS145" s="633"/>
      <c r="KT145" s="626"/>
      <c r="KU145" s="626"/>
      <c r="KV145" s="626"/>
      <c r="KW145" s="626"/>
      <c r="KX145" s="626"/>
      <c r="KY145" s="626"/>
      <c r="KZ145" s="633"/>
      <c r="LA145" s="626"/>
      <c r="LB145" s="626"/>
      <c r="LC145" s="626"/>
      <c r="LD145" s="626"/>
      <c r="LE145" s="626"/>
      <c r="LF145" s="626"/>
      <c r="LG145" s="633"/>
      <c r="LH145" s="626"/>
      <c r="LI145" s="626"/>
      <c r="LJ145" s="626"/>
      <c r="LK145" s="626"/>
      <c r="LL145" s="626"/>
      <c r="LM145" s="627"/>
      <c r="LN145" s="633"/>
      <c r="LO145" s="626"/>
      <c r="LP145" s="626"/>
      <c r="LQ145" s="626"/>
      <c r="LR145" s="626"/>
      <c r="LS145" s="626"/>
      <c r="LT145" s="626"/>
      <c r="LU145" s="633"/>
      <c r="LV145" s="626"/>
      <c r="LW145" s="626"/>
      <c r="LX145" s="626"/>
      <c r="LY145" s="626"/>
      <c r="LZ145" s="626"/>
      <c r="MA145" s="626"/>
      <c r="MB145" s="633"/>
      <c r="MC145" s="790"/>
      <c r="MD145" s="790"/>
      <c r="ME145" s="790"/>
      <c r="MF145" s="790"/>
      <c r="MG145" s="790"/>
      <c r="MH145" s="790"/>
      <c r="MI145" s="633"/>
      <c r="MJ145" s="626"/>
      <c r="MK145" s="626"/>
      <c r="ML145" s="626"/>
      <c r="MM145" s="626"/>
      <c r="MN145" s="626"/>
      <c r="MO145" s="626"/>
      <c r="MP145" s="633"/>
      <c r="MQ145" s="626"/>
      <c r="MR145" s="626"/>
      <c r="MS145" s="626"/>
      <c r="MT145" s="626"/>
    </row>
    <row r="146" spans="1:358" ht="22.8" customHeight="1" thickBot="1">
      <c r="A146" s="630">
        <v>3</v>
      </c>
      <c r="B146" s="630"/>
      <c r="C146" s="630"/>
      <c r="D146" s="630"/>
      <c r="E146" s="630"/>
      <c r="F146" s="631" t="s">
        <v>648</v>
      </c>
      <c r="G146" s="632">
        <f t="shared" si="11"/>
        <v>76</v>
      </c>
      <c r="H146" s="625"/>
      <c r="I146" s="626"/>
      <c r="J146" s="626"/>
      <c r="K146" s="626"/>
      <c r="L146" s="626"/>
      <c r="M146" s="626"/>
      <c r="N146" s="626"/>
      <c r="O146" s="626"/>
      <c r="P146" s="626"/>
      <c r="Q146" s="626"/>
      <c r="R146" s="626"/>
      <c r="S146" s="626"/>
      <c r="T146" s="626"/>
      <c r="U146" s="626"/>
      <c r="V146" s="626"/>
      <c r="W146" s="626"/>
      <c r="X146" s="626"/>
      <c r="Y146" s="626"/>
      <c r="Z146" s="626"/>
      <c r="AA146" s="626"/>
      <c r="AB146" s="626"/>
      <c r="AC146" s="626"/>
      <c r="AD146" s="626"/>
      <c r="AE146" s="626"/>
      <c r="AF146" s="626"/>
      <c r="AG146" s="626"/>
      <c r="AH146" s="626"/>
      <c r="AI146" s="626"/>
      <c r="AJ146" s="626"/>
      <c r="AK146" s="626"/>
      <c r="AL146" s="626"/>
      <c r="AM146" s="626"/>
      <c r="AN146" s="626"/>
      <c r="AO146" s="626"/>
      <c r="AP146" s="626"/>
      <c r="AQ146" s="626"/>
      <c r="AR146" s="626"/>
      <c r="AS146" s="626"/>
      <c r="AT146" s="626"/>
      <c r="AU146" s="626"/>
      <c r="AV146" s="626"/>
      <c r="AW146" s="626"/>
      <c r="AX146" s="626"/>
      <c r="AY146" s="626"/>
      <c r="AZ146" s="626"/>
      <c r="BA146" s="626"/>
      <c r="BB146" s="626"/>
      <c r="BC146" s="626"/>
      <c r="BD146" s="626"/>
      <c r="BE146" s="626"/>
      <c r="BF146" s="626"/>
      <c r="BG146" s="626"/>
      <c r="BH146" s="626"/>
      <c r="BI146" s="626"/>
      <c r="BJ146" s="626"/>
      <c r="BK146" s="626"/>
      <c r="BL146" s="626"/>
      <c r="BM146" s="626"/>
      <c r="BN146" s="626"/>
      <c r="BO146" s="626"/>
      <c r="BP146" s="626"/>
      <c r="BQ146" s="626"/>
      <c r="BR146" s="626"/>
      <c r="BS146" s="626"/>
      <c r="BT146" s="626"/>
      <c r="BU146" s="626"/>
      <c r="BV146" s="626"/>
      <c r="BW146" s="626"/>
      <c r="BX146" s="626"/>
      <c r="BY146" s="626"/>
      <c r="BZ146" s="626"/>
      <c r="CA146" s="626"/>
      <c r="CB146" s="626"/>
      <c r="CC146" s="626"/>
      <c r="CD146" s="626"/>
      <c r="CE146" s="626"/>
      <c r="CF146" s="626"/>
      <c r="CG146" s="626"/>
      <c r="CH146" s="626"/>
      <c r="CI146" s="626"/>
      <c r="CJ146" s="626"/>
      <c r="CK146" s="626"/>
      <c r="CL146" s="626"/>
      <c r="CM146" s="626"/>
      <c r="CN146" s="626"/>
      <c r="CO146" s="626"/>
      <c r="CP146" s="626"/>
      <c r="CQ146" s="626"/>
      <c r="CR146" s="626"/>
      <c r="CS146" s="626"/>
      <c r="CT146" s="626"/>
      <c r="CU146" s="626"/>
      <c r="CV146" s="626"/>
      <c r="CW146" s="626"/>
      <c r="CX146" s="633"/>
      <c r="CY146" s="626"/>
      <c r="CZ146" s="626"/>
      <c r="DA146" s="626"/>
      <c r="DB146" s="626"/>
      <c r="DC146" s="626"/>
      <c r="DD146" s="626"/>
      <c r="DE146" s="633"/>
      <c r="DF146" s="626"/>
      <c r="DG146" s="626"/>
      <c r="DH146" s="626"/>
      <c r="DI146" s="626"/>
      <c r="DJ146" s="626"/>
      <c r="DK146" s="626"/>
      <c r="DL146" s="633"/>
      <c r="DM146" s="626"/>
      <c r="DN146" s="626"/>
      <c r="DO146" s="626"/>
      <c r="DP146" s="626"/>
      <c r="DQ146" s="626"/>
      <c r="DR146" s="626"/>
      <c r="DS146" s="633"/>
      <c r="DT146" s="626"/>
      <c r="DU146" s="626"/>
      <c r="DV146" s="626"/>
      <c r="DW146" s="626"/>
      <c r="DX146" s="626"/>
      <c r="DY146" s="626"/>
      <c r="DZ146" s="633"/>
      <c r="EA146" s="626"/>
      <c r="EB146" s="626"/>
      <c r="EC146" s="626"/>
      <c r="ED146" s="626"/>
      <c r="EE146" s="626"/>
      <c r="EF146" s="626"/>
      <c r="EG146" s="633"/>
      <c r="EH146" s="626"/>
      <c r="EI146" s="626"/>
      <c r="EJ146" s="626"/>
      <c r="EK146" s="626"/>
      <c r="EL146" s="626"/>
      <c r="EM146" s="626"/>
      <c r="EN146" s="633"/>
      <c r="EO146" s="626"/>
      <c r="EP146" s="626"/>
      <c r="EQ146" s="626"/>
      <c r="ER146" s="626"/>
      <c r="ES146" s="626"/>
      <c r="ET146" s="626"/>
      <c r="EU146" s="633"/>
      <c r="EV146" s="626"/>
      <c r="EW146" s="626"/>
      <c r="EX146" s="626"/>
      <c r="EY146" s="626"/>
      <c r="EZ146" s="626"/>
      <c r="FA146" s="626"/>
      <c r="FB146" s="633"/>
      <c r="FC146" s="626"/>
      <c r="FD146" s="626"/>
      <c r="FE146" s="626"/>
      <c r="FF146" s="626"/>
      <c r="FG146" s="626"/>
      <c r="FH146" s="626"/>
      <c r="FI146" s="633"/>
      <c r="FJ146" s="626"/>
      <c r="FK146" s="626"/>
      <c r="FL146" s="626"/>
      <c r="FM146" s="626"/>
      <c r="FN146" s="626"/>
      <c r="FO146" s="626"/>
      <c r="FP146" s="633"/>
      <c r="FQ146" s="626"/>
      <c r="FR146" s="626"/>
      <c r="FS146" s="626"/>
      <c r="FT146" s="626"/>
      <c r="FU146" s="627"/>
      <c r="FV146" s="625"/>
      <c r="FW146" s="633"/>
      <c r="FX146" s="626"/>
      <c r="FY146" s="626"/>
      <c r="FZ146" s="626"/>
      <c r="GA146" s="626"/>
      <c r="GB146" s="626"/>
      <c r="GC146" s="626"/>
      <c r="GD146" s="633"/>
      <c r="GE146" s="626"/>
      <c r="GF146" s="626"/>
      <c r="GG146" s="626"/>
      <c r="GH146" s="626"/>
      <c r="GI146" s="626"/>
      <c r="GJ146" s="626"/>
      <c r="GK146" s="633"/>
      <c r="GL146" s="626"/>
      <c r="GM146" s="626"/>
      <c r="GN146" s="626"/>
      <c r="GO146" s="626"/>
      <c r="GP146" s="626"/>
      <c r="GQ146" s="626"/>
      <c r="GR146" s="633"/>
      <c r="GS146" s="626"/>
      <c r="GT146" s="626"/>
      <c r="GU146" s="626"/>
      <c r="GV146" s="626"/>
      <c r="GW146" s="626"/>
      <c r="GX146" s="626"/>
      <c r="GY146" s="634"/>
      <c r="GZ146" s="625"/>
      <c r="HA146" s="626"/>
      <c r="HB146" s="626"/>
      <c r="HC146" s="626"/>
      <c r="HD146" s="626"/>
      <c r="HE146" s="626"/>
      <c r="HF146" s="633"/>
      <c r="HG146" s="626"/>
      <c r="HH146" s="626"/>
      <c r="HI146" s="626"/>
      <c r="HJ146" s="626"/>
      <c r="HK146" s="626"/>
      <c r="HL146" s="626"/>
      <c r="HM146" s="633"/>
      <c r="HN146" s="626"/>
      <c r="HO146" s="626"/>
      <c r="HP146" s="626"/>
      <c r="HQ146" s="626"/>
      <c r="HR146" s="626"/>
      <c r="HS146" s="626"/>
      <c r="HT146" s="633"/>
      <c r="HU146" s="626"/>
      <c r="HV146" s="626"/>
      <c r="HW146" s="626"/>
      <c r="HX146" s="626"/>
      <c r="HY146" s="626"/>
      <c r="HZ146" s="626"/>
      <c r="IA146" s="633"/>
      <c r="IB146" s="626"/>
      <c r="IC146" s="626"/>
      <c r="ID146" s="653"/>
      <c r="IE146" s="654"/>
      <c r="IF146" s="655"/>
      <c r="IG146" s="655"/>
      <c r="IH146" s="633"/>
      <c r="II146" s="626"/>
      <c r="IJ146" s="626"/>
      <c r="IK146" s="626"/>
      <c r="IL146" s="626"/>
      <c r="IM146" s="626"/>
      <c r="IN146" s="626"/>
      <c r="IO146" s="633"/>
      <c r="IP146" s="626"/>
      <c r="IQ146" s="626"/>
      <c r="IR146" s="626"/>
      <c r="IS146" s="626"/>
      <c r="IT146" s="643"/>
      <c r="IU146" s="643"/>
      <c r="IV146" s="633"/>
      <c r="IW146" s="626"/>
      <c r="IX146" s="626"/>
      <c r="IY146" s="626"/>
      <c r="IZ146" s="626"/>
      <c r="JA146" s="626"/>
      <c r="JB146" s="626"/>
      <c r="JC146" s="633"/>
      <c r="JD146" s="626"/>
      <c r="JE146" s="626"/>
      <c r="JF146" s="626"/>
      <c r="JG146" s="626"/>
      <c r="JH146" s="626"/>
      <c r="JI146" s="626"/>
      <c r="JJ146" s="633"/>
      <c r="JK146" s="626"/>
      <c r="JL146" s="626"/>
      <c r="JM146" s="626"/>
      <c r="JN146" s="626"/>
      <c r="JO146" s="626"/>
      <c r="JP146" s="626"/>
      <c r="JQ146" s="644"/>
      <c r="JR146" s="626"/>
      <c r="JS146" s="626"/>
      <c r="JT146" s="626"/>
      <c r="JU146" s="626"/>
      <c r="JV146" s="626"/>
      <c r="JW146" s="626"/>
      <c r="JX146" s="633"/>
      <c r="JY146" s="778">
        <v>4</v>
      </c>
      <c r="JZ146" s="767">
        <f>JY146*18</f>
        <v>72</v>
      </c>
      <c r="KA146" s="626"/>
      <c r="KB146" s="626"/>
      <c r="KC146" s="626"/>
      <c r="KD146" s="626"/>
      <c r="KE146" s="633"/>
      <c r="KF146" s="626"/>
      <c r="KG146" s="626"/>
      <c r="KH146" s="626"/>
      <c r="KI146" s="626"/>
      <c r="KJ146" s="626"/>
      <c r="KK146" s="628"/>
      <c r="KL146" s="633"/>
      <c r="KM146" s="626"/>
      <c r="KN146" s="626"/>
      <c r="KO146" s="626"/>
      <c r="KP146" s="626"/>
      <c r="KQ146" s="626"/>
      <c r="KR146" s="626"/>
      <c r="KS146" s="633"/>
      <c r="KT146" s="626"/>
      <c r="KU146" s="626"/>
      <c r="KV146" s="626"/>
      <c r="KW146" s="626"/>
      <c r="KX146" s="626"/>
      <c r="KY146" s="626"/>
      <c r="KZ146" s="633"/>
      <c r="LA146" s="626"/>
      <c r="LB146" s="626"/>
      <c r="LC146" s="626"/>
      <c r="LD146" s="626"/>
      <c r="LE146" s="626"/>
      <c r="LF146" s="626"/>
      <c r="LG146" s="633"/>
      <c r="LH146" s="626"/>
      <c r="LI146" s="626"/>
      <c r="LJ146" s="626"/>
      <c r="LK146" s="626"/>
      <c r="LL146" s="626"/>
      <c r="LM146" s="627"/>
      <c r="LN146" s="633"/>
      <c r="LO146" s="626"/>
      <c r="LP146" s="626"/>
      <c r="LQ146" s="626"/>
      <c r="LR146" s="626"/>
      <c r="LS146" s="626"/>
      <c r="LT146" s="626"/>
      <c r="LU146" s="633"/>
      <c r="LV146" s="626"/>
      <c r="LW146" s="626"/>
      <c r="LX146" s="626"/>
      <c r="LY146" s="626"/>
      <c r="LZ146" s="626"/>
      <c r="MA146" s="626"/>
      <c r="MB146" s="633"/>
      <c r="MC146" s="790"/>
      <c r="MD146" s="790"/>
      <c r="ME146" s="790"/>
      <c r="MF146" s="790"/>
      <c r="MG146" s="790"/>
      <c r="MH146" s="790"/>
      <c r="MI146" s="633"/>
      <c r="MJ146" s="626"/>
      <c r="MK146" s="626"/>
      <c r="ML146" s="626"/>
      <c r="MM146" s="626"/>
      <c r="MN146" s="626"/>
      <c r="MO146" s="626"/>
      <c r="MP146" s="633"/>
      <c r="MQ146" s="626"/>
      <c r="MR146" s="626"/>
      <c r="MS146" s="626"/>
      <c r="MT146" s="626"/>
    </row>
    <row r="147" spans="1:358" ht="22.8" customHeight="1" thickBot="1">
      <c r="A147" s="775">
        <v>3</v>
      </c>
      <c r="B147" s="775" t="s">
        <v>833</v>
      </c>
      <c r="C147" s="775" t="s">
        <v>795</v>
      </c>
      <c r="D147" s="723"/>
      <c r="E147" s="723" t="s">
        <v>645</v>
      </c>
      <c r="F147" s="631" t="s">
        <v>834</v>
      </c>
      <c r="G147" s="632">
        <f t="shared" si="11"/>
        <v>72</v>
      </c>
      <c r="H147" s="625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  <c r="Z147" s="626"/>
      <c r="AA147" s="626"/>
      <c r="AB147" s="626"/>
      <c r="AC147" s="626"/>
      <c r="AD147" s="626"/>
      <c r="AE147" s="626"/>
      <c r="AF147" s="626"/>
      <c r="AG147" s="626"/>
      <c r="AH147" s="626"/>
      <c r="AI147" s="626"/>
      <c r="AJ147" s="626"/>
      <c r="AK147" s="626"/>
      <c r="AL147" s="626"/>
      <c r="AM147" s="626"/>
      <c r="AN147" s="626"/>
      <c r="AO147" s="626"/>
      <c r="AP147" s="626"/>
      <c r="AQ147" s="626"/>
      <c r="AR147" s="626"/>
      <c r="AS147" s="626"/>
      <c r="AT147" s="626"/>
      <c r="AU147" s="626"/>
      <c r="AV147" s="626"/>
      <c r="AW147" s="626"/>
      <c r="AX147" s="626"/>
      <c r="AY147" s="626"/>
      <c r="AZ147" s="626"/>
      <c r="BA147" s="626"/>
      <c r="BB147" s="626"/>
      <c r="BC147" s="626"/>
      <c r="BD147" s="626"/>
      <c r="BE147" s="626"/>
      <c r="BF147" s="626"/>
      <c r="BG147" s="626"/>
      <c r="BH147" s="626"/>
      <c r="BI147" s="626"/>
      <c r="BJ147" s="626"/>
      <c r="BK147" s="626"/>
      <c r="BL147" s="626"/>
      <c r="BM147" s="626"/>
      <c r="BN147" s="626"/>
      <c r="BO147" s="626"/>
      <c r="BP147" s="626"/>
      <c r="BQ147" s="626"/>
      <c r="BR147" s="626"/>
      <c r="BS147" s="626"/>
      <c r="BT147" s="626"/>
      <c r="BU147" s="626"/>
      <c r="BV147" s="626"/>
      <c r="BW147" s="626"/>
      <c r="BX147" s="626"/>
      <c r="BY147" s="626"/>
      <c r="BZ147" s="626"/>
      <c r="CA147" s="626"/>
      <c r="CB147" s="626"/>
      <c r="CC147" s="626"/>
      <c r="CD147" s="626"/>
      <c r="CE147" s="626"/>
      <c r="CF147" s="626"/>
      <c r="CG147" s="626"/>
      <c r="CH147" s="626"/>
      <c r="CI147" s="626"/>
      <c r="CJ147" s="626"/>
      <c r="CK147" s="626"/>
      <c r="CL147" s="626"/>
      <c r="CM147" s="626"/>
      <c r="CN147" s="626"/>
      <c r="CO147" s="626"/>
      <c r="CP147" s="626"/>
      <c r="CQ147" s="626"/>
      <c r="CR147" s="626"/>
      <c r="CS147" s="626"/>
      <c r="CT147" s="626"/>
      <c r="CU147" s="626"/>
      <c r="CV147" s="626"/>
      <c r="CW147" s="626"/>
      <c r="CX147" s="633"/>
      <c r="CY147" s="626"/>
      <c r="CZ147" s="626"/>
      <c r="DA147" s="626"/>
      <c r="DB147" s="626"/>
      <c r="DC147" s="626"/>
      <c r="DD147" s="626"/>
      <c r="DE147" s="633"/>
      <c r="DF147" s="626"/>
      <c r="DG147" s="626"/>
      <c r="DH147" s="626"/>
      <c r="DI147" s="626"/>
      <c r="DJ147" s="626"/>
      <c r="DK147" s="626"/>
      <c r="DL147" s="633"/>
      <c r="DM147" s="626"/>
      <c r="DN147" s="626"/>
      <c r="DO147" s="626"/>
      <c r="DP147" s="626"/>
      <c r="DQ147" s="626"/>
      <c r="DR147" s="626"/>
      <c r="DS147" s="633"/>
      <c r="DT147" s="626"/>
      <c r="DU147" s="626"/>
      <c r="DV147" s="626"/>
      <c r="DW147" s="626"/>
      <c r="DX147" s="626"/>
      <c r="DY147" s="626"/>
      <c r="DZ147" s="633"/>
      <c r="EA147" s="626"/>
      <c r="EB147" s="626"/>
      <c r="EC147" s="626"/>
      <c r="ED147" s="626"/>
      <c r="EE147" s="626"/>
      <c r="EF147" s="626"/>
      <c r="EG147" s="633"/>
      <c r="EH147" s="626"/>
      <c r="EI147" s="626"/>
      <c r="EJ147" s="626"/>
      <c r="EK147" s="626"/>
      <c r="EL147" s="626"/>
      <c r="EM147" s="626"/>
      <c r="EN147" s="633"/>
      <c r="EO147" s="626"/>
      <c r="EP147" s="626"/>
      <c r="EQ147" s="626"/>
      <c r="ER147" s="626"/>
      <c r="ES147" s="626"/>
      <c r="ET147" s="626"/>
      <c r="EU147" s="633"/>
      <c r="EV147" s="626"/>
      <c r="EW147" s="626"/>
      <c r="EX147" s="626"/>
      <c r="EY147" s="626"/>
      <c r="EZ147" s="626"/>
      <c r="FA147" s="626"/>
      <c r="FB147" s="633"/>
      <c r="FC147" s="626"/>
      <c r="FD147" s="626"/>
      <c r="FE147" s="626"/>
      <c r="FF147" s="626"/>
      <c r="FG147" s="626"/>
      <c r="FH147" s="626"/>
      <c r="FI147" s="633"/>
      <c r="FJ147" s="626"/>
      <c r="FK147" s="626"/>
      <c r="FL147" s="626"/>
      <c r="FM147" s="626"/>
      <c r="FN147" s="626"/>
      <c r="FO147" s="626"/>
      <c r="FP147" s="633"/>
      <c r="FQ147" s="626"/>
      <c r="FR147" s="626"/>
      <c r="FS147" s="626"/>
      <c r="FT147" s="626"/>
      <c r="FU147" s="627"/>
      <c r="FV147" s="625"/>
      <c r="FW147" s="633"/>
      <c r="FX147" s="626"/>
      <c r="FY147" s="626"/>
      <c r="FZ147" s="626"/>
      <c r="GA147" s="626"/>
      <c r="GB147" s="626"/>
      <c r="GC147" s="626"/>
      <c r="GD147" s="633"/>
      <c r="GE147" s="626"/>
      <c r="GF147" s="626"/>
      <c r="GG147" s="626"/>
      <c r="GH147" s="626"/>
      <c r="GI147" s="626"/>
      <c r="GJ147" s="626"/>
      <c r="GK147" s="633"/>
      <c r="GL147" s="626"/>
      <c r="GM147" s="626"/>
      <c r="GN147" s="626"/>
      <c r="GO147" s="626"/>
      <c r="GP147" s="626"/>
      <c r="GQ147" s="626"/>
      <c r="GR147" s="633"/>
      <c r="GS147" s="626"/>
      <c r="GT147" s="626"/>
      <c r="GU147" s="626"/>
      <c r="GV147" s="626"/>
      <c r="GW147" s="626"/>
      <c r="GX147" s="626"/>
      <c r="GY147" s="634"/>
      <c r="GZ147" s="625"/>
      <c r="HA147" s="626"/>
      <c r="HB147" s="626"/>
      <c r="HC147" s="626"/>
      <c r="HD147" s="626"/>
      <c r="HE147" s="626"/>
      <c r="HF147" s="633"/>
      <c r="HG147" s="626"/>
      <c r="HH147" s="626"/>
      <c r="HI147" s="626"/>
      <c r="HJ147" s="626"/>
      <c r="HK147" s="626"/>
      <c r="HL147" s="626"/>
      <c r="HM147" s="633"/>
      <c r="HN147" s="626"/>
      <c r="HO147" s="626"/>
      <c r="HP147" s="626"/>
      <c r="HQ147" s="626"/>
      <c r="HR147" s="626"/>
      <c r="HS147" s="626"/>
      <c r="HT147" s="633"/>
      <c r="HU147" s="626"/>
      <c r="HV147" s="626"/>
      <c r="HW147" s="626"/>
      <c r="HX147" s="626"/>
      <c r="HY147" s="626"/>
      <c r="HZ147" s="626"/>
      <c r="IA147" s="633"/>
      <c r="IB147" s="648"/>
      <c r="IC147" s="648"/>
      <c r="ID147" s="653"/>
      <c r="IE147" s="654"/>
      <c r="IF147" s="655"/>
      <c r="IG147" s="655"/>
      <c r="IH147" s="633"/>
      <c r="II147" s="626"/>
      <c r="IJ147" s="626"/>
      <c r="IK147" s="626"/>
      <c r="IL147" s="626"/>
      <c r="IM147" s="626"/>
      <c r="IN147" s="626"/>
      <c r="IO147" s="633"/>
      <c r="IP147" s="626"/>
      <c r="IQ147" s="626"/>
      <c r="IR147" s="626"/>
      <c r="IS147" s="626"/>
      <c r="IT147" s="643"/>
      <c r="IU147" s="643"/>
      <c r="IV147" s="633"/>
      <c r="IW147" s="626"/>
      <c r="IX147" s="626"/>
      <c r="IY147" s="626"/>
      <c r="IZ147" s="626"/>
      <c r="JA147" s="626"/>
      <c r="JB147" s="626"/>
      <c r="JC147" s="633"/>
      <c r="JD147" s="626"/>
      <c r="JE147" s="626"/>
      <c r="JF147" s="626"/>
      <c r="JG147" s="626"/>
      <c r="JH147" s="626"/>
      <c r="JI147" s="626"/>
      <c r="JJ147" s="633"/>
      <c r="JK147" s="626"/>
      <c r="JL147" s="626"/>
      <c r="JM147" s="626"/>
      <c r="JN147" s="626"/>
      <c r="JO147" s="626">
        <v>14</v>
      </c>
      <c r="JP147" s="626">
        <v>28</v>
      </c>
      <c r="JQ147" s="644"/>
      <c r="JR147" s="626">
        <v>30</v>
      </c>
      <c r="JT147" s="626"/>
      <c r="JU147" s="626"/>
      <c r="JV147" s="626"/>
      <c r="JW147" s="626"/>
      <c r="JX147" s="644"/>
      <c r="JY147" s="626"/>
      <c r="JZ147" s="626"/>
      <c r="KA147" s="626"/>
      <c r="KB147" s="626"/>
      <c r="KC147" s="626"/>
      <c r="KD147" s="626"/>
      <c r="KE147" s="633"/>
      <c r="KF147" s="626"/>
      <c r="KG147" s="626"/>
      <c r="KH147" s="626"/>
      <c r="KI147" s="626"/>
      <c r="KL147" s="633"/>
      <c r="KM147" s="626"/>
      <c r="KN147" s="626"/>
      <c r="KO147" s="626"/>
      <c r="KP147" s="626"/>
      <c r="KQ147" s="626"/>
      <c r="KR147" s="626"/>
      <c r="KS147" s="633"/>
      <c r="KT147" s="626"/>
      <c r="KU147" s="626"/>
      <c r="KV147" s="626"/>
      <c r="KW147" s="626"/>
      <c r="KX147" s="626"/>
      <c r="KY147" s="626"/>
      <c r="KZ147" s="633"/>
      <c r="LA147" s="626"/>
      <c r="LB147" s="626"/>
      <c r="LC147" s="626"/>
      <c r="LD147" s="626"/>
      <c r="LE147" s="626"/>
      <c r="LF147" s="626"/>
      <c r="LG147" s="633"/>
      <c r="LH147" s="626"/>
      <c r="LI147" s="626"/>
      <c r="LJ147" s="626"/>
      <c r="LK147" s="626"/>
      <c r="LL147" s="626"/>
      <c r="LM147" s="627"/>
      <c r="LN147" s="633"/>
      <c r="LO147" s="626"/>
      <c r="LP147" s="626"/>
      <c r="LQ147" s="626"/>
      <c r="LR147" s="626"/>
      <c r="LS147" s="626"/>
      <c r="LT147" s="626"/>
      <c r="LU147" s="633"/>
      <c r="LV147" s="626"/>
      <c r="LW147" s="626"/>
      <c r="LX147" s="626"/>
      <c r="LY147" s="626"/>
      <c r="LZ147" s="626"/>
      <c r="MA147" s="626"/>
      <c r="MB147" s="633"/>
      <c r="MC147" s="790"/>
      <c r="MD147" s="790"/>
      <c r="ME147" s="790"/>
      <c r="MF147" s="790"/>
      <c r="MG147" s="790"/>
      <c r="MH147" s="790"/>
      <c r="MI147" s="633"/>
      <c r="MJ147" s="626"/>
      <c r="MK147" s="626"/>
      <c r="ML147" s="626"/>
      <c r="MM147" s="626"/>
      <c r="MN147" s="626"/>
      <c r="MO147" s="626"/>
      <c r="MP147" s="633"/>
      <c r="MQ147" s="626"/>
      <c r="MR147" s="626"/>
      <c r="MS147" s="626"/>
      <c r="MT147" s="626"/>
    </row>
    <row r="148" spans="1:358" ht="22.8" customHeight="1" thickBot="1">
      <c r="A148" s="630">
        <v>3</v>
      </c>
      <c r="B148" s="630"/>
      <c r="C148" s="630"/>
      <c r="D148" s="630"/>
      <c r="E148" s="630"/>
      <c r="F148" s="631" t="s">
        <v>648</v>
      </c>
      <c r="G148" s="632">
        <f t="shared" si="11"/>
        <v>75</v>
      </c>
      <c r="H148" s="625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26"/>
      <c r="AB148" s="626"/>
      <c r="AC148" s="626"/>
      <c r="AD148" s="626"/>
      <c r="AE148" s="626"/>
      <c r="AF148" s="626"/>
      <c r="AG148" s="626"/>
      <c r="AH148" s="626"/>
      <c r="AI148" s="626"/>
      <c r="AJ148" s="626"/>
      <c r="AK148" s="626"/>
      <c r="AL148" s="626"/>
      <c r="AM148" s="626"/>
      <c r="AN148" s="626"/>
      <c r="AO148" s="626"/>
      <c r="AP148" s="626"/>
      <c r="AQ148" s="626"/>
      <c r="AR148" s="626"/>
      <c r="AS148" s="626"/>
      <c r="AT148" s="626"/>
      <c r="AU148" s="626"/>
      <c r="AV148" s="626"/>
      <c r="AW148" s="626"/>
      <c r="AX148" s="626"/>
      <c r="AY148" s="626"/>
      <c r="AZ148" s="626"/>
      <c r="BA148" s="626"/>
      <c r="BB148" s="626"/>
      <c r="BC148" s="626"/>
      <c r="BD148" s="626"/>
      <c r="BE148" s="626"/>
      <c r="BF148" s="626"/>
      <c r="BG148" s="626"/>
      <c r="BH148" s="626"/>
      <c r="BI148" s="626"/>
      <c r="BJ148" s="626"/>
      <c r="BK148" s="626"/>
      <c r="BL148" s="626"/>
      <c r="BM148" s="626"/>
      <c r="BN148" s="626"/>
      <c r="BO148" s="626"/>
      <c r="BP148" s="626"/>
      <c r="BQ148" s="626"/>
      <c r="BR148" s="626"/>
      <c r="BS148" s="626"/>
      <c r="BT148" s="626"/>
      <c r="BU148" s="626"/>
      <c r="BV148" s="626"/>
      <c r="BW148" s="626"/>
      <c r="BX148" s="626"/>
      <c r="BY148" s="626"/>
      <c r="BZ148" s="626"/>
      <c r="CA148" s="626"/>
      <c r="CB148" s="626"/>
      <c r="CC148" s="626"/>
      <c r="CD148" s="626"/>
      <c r="CE148" s="626"/>
      <c r="CF148" s="626"/>
      <c r="CG148" s="626"/>
      <c r="CH148" s="626"/>
      <c r="CI148" s="626"/>
      <c r="CJ148" s="626"/>
      <c r="CK148" s="626"/>
      <c r="CL148" s="626"/>
      <c r="CM148" s="626"/>
      <c r="CN148" s="626"/>
      <c r="CO148" s="626"/>
      <c r="CP148" s="626"/>
      <c r="CQ148" s="626"/>
      <c r="CR148" s="626"/>
      <c r="CS148" s="626"/>
      <c r="CT148" s="626"/>
      <c r="CU148" s="626"/>
      <c r="CV148" s="626"/>
      <c r="CW148" s="626"/>
      <c r="CX148" s="633"/>
      <c r="CY148" s="626"/>
      <c r="CZ148" s="626"/>
      <c r="DA148" s="626"/>
      <c r="DB148" s="626"/>
      <c r="DC148" s="626"/>
      <c r="DD148" s="626"/>
      <c r="DE148" s="633"/>
      <c r="DF148" s="626"/>
      <c r="DG148" s="626"/>
      <c r="DH148" s="626"/>
      <c r="DI148" s="626"/>
      <c r="DJ148" s="626"/>
      <c r="DK148" s="626"/>
      <c r="DL148" s="633"/>
      <c r="DM148" s="626"/>
      <c r="DN148" s="626"/>
      <c r="DO148" s="626"/>
      <c r="DP148" s="626"/>
      <c r="DQ148" s="626"/>
      <c r="DR148" s="626"/>
      <c r="DS148" s="633"/>
      <c r="DT148" s="626"/>
      <c r="DU148" s="626"/>
      <c r="DV148" s="626"/>
      <c r="DW148" s="626"/>
      <c r="DX148" s="626"/>
      <c r="DY148" s="626"/>
      <c r="DZ148" s="633"/>
      <c r="EA148" s="626"/>
      <c r="EB148" s="626"/>
      <c r="EC148" s="626"/>
      <c r="ED148" s="626"/>
      <c r="EE148" s="626"/>
      <c r="EF148" s="626"/>
      <c r="EG148" s="633"/>
      <c r="EH148" s="626"/>
      <c r="EI148" s="626"/>
      <c r="EJ148" s="626"/>
      <c r="EK148" s="626"/>
      <c r="EL148" s="626"/>
      <c r="EM148" s="626"/>
      <c r="EN148" s="633"/>
      <c r="EO148" s="626"/>
      <c r="EP148" s="626"/>
      <c r="EQ148" s="626"/>
      <c r="ER148" s="626"/>
      <c r="ES148" s="626"/>
      <c r="ET148" s="626"/>
      <c r="EU148" s="633"/>
      <c r="EV148" s="626"/>
      <c r="EW148" s="626"/>
      <c r="EX148" s="626"/>
      <c r="EY148" s="626"/>
      <c r="EZ148" s="626"/>
      <c r="FA148" s="626"/>
      <c r="FB148" s="633"/>
      <c r="FC148" s="626"/>
      <c r="FD148" s="626"/>
      <c r="FE148" s="626"/>
      <c r="FF148" s="626"/>
      <c r="FG148" s="626"/>
      <c r="FH148" s="626"/>
      <c r="FI148" s="633"/>
      <c r="FJ148" s="626"/>
      <c r="FK148" s="626"/>
      <c r="FL148" s="626"/>
      <c r="FM148" s="626"/>
      <c r="FN148" s="626"/>
      <c r="FO148" s="626"/>
      <c r="FP148" s="633"/>
      <c r="FQ148" s="626"/>
      <c r="FR148" s="626"/>
      <c r="FS148" s="626"/>
      <c r="FT148" s="626"/>
      <c r="FU148" s="627"/>
      <c r="FV148" s="625"/>
      <c r="FW148" s="633"/>
      <c r="FX148" s="626"/>
      <c r="FY148" s="626"/>
      <c r="FZ148" s="626"/>
      <c r="GA148" s="626"/>
      <c r="GB148" s="626"/>
      <c r="GC148" s="626"/>
      <c r="GD148" s="633"/>
      <c r="GE148" s="626"/>
      <c r="GF148" s="626"/>
      <c r="GG148" s="626"/>
      <c r="GH148" s="626"/>
      <c r="GI148" s="626"/>
      <c r="GJ148" s="626"/>
      <c r="GK148" s="633"/>
      <c r="GL148" s="626"/>
      <c r="GM148" s="626"/>
      <c r="GN148" s="626"/>
      <c r="GO148" s="626"/>
      <c r="GP148" s="626"/>
      <c r="GQ148" s="626"/>
      <c r="GR148" s="633"/>
      <c r="GS148" s="626"/>
      <c r="GT148" s="626"/>
      <c r="GU148" s="626"/>
      <c r="GV148" s="626"/>
      <c r="GW148" s="626"/>
      <c r="GX148" s="626"/>
      <c r="GY148" s="634"/>
      <c r="GZ148" s="625"/>
      <c r="HA148" s="626"/>
      <c r="HB148" s="626"/>
      <c r="HC148" s="626"/>
      <c r="HD148" s="626"/>
      <c r="HE148" s="626"/>
      <c r="HF148" s="633"/>
      <c r="HG148" s="626"/>
      <c r="HH148" s="626"/>
      <c r="HI148" s="626"/>
      <c r="HJ148" s="626"/>
      <c r="HK148" s="626"/>
      <c r="HL148" s="626"/>
      <c r="HM148" s="633"/>
      <c r="HN148" s="626"/>
      <c r="HO148" s="626"/>
      <c r="HP148" s="626"/>
      <c r="HQ148" s="626"/>
      <c r="HR148" s="626"/>
      <c r="HS148" s="626"/>
      <c r="HT148" s="633"/>
      <c r="HU148" s="626"/>
      <c r="HV148" s="626"/>
      <c r="HW148" s="626"/>
      <c r="HX148" s="626"/>
      <c r="HY148" s="626"/>
      <c r="HZ148" s="626"/>
      <c r="IA148" s="633"/>
      <c r="IB148" s="648"/>
      <c r="IC148" s="648"/>
      <c r="ID148" s="653"/>
      <c r="IE148" s="654"/>
      <c r="IF148" s="655"/>
      <c r="IG148" s="655"/>
      <c r="IH148" s="633"/>
      <c r="II148" s="626"/>
      <c r="IJ148" s="626"/>
      <c r="IK148" s="626"/>
      <c r="IL148" s="626"/>
      <c r="IM148" s="626"/>
      <c r="IN148" s="626"/>
      <c r="IO148" s="633"/>
      <c r="IP148" s="626"/>
      <c r="IQ148" s="626"/>
      <c r="IR148" s="626"/>
      <c r="IS148" s="626"/>
      <c r="IT148" s="643"/>
      <c r="IU148" s="643"/>
      <c r="IV148" s="633"/>
      <c r="IW148" s="626"/>
      <c r="IX148" s="626"/>
      <c r="IY148" s="626"/>
      <c r="IZ148" s="626"/>
      <c r="JA148" s="626"/>
      <c r="JB148" s="626"/>
      <c r="JC148" s="633"/>
      <c r="JD148" s="626"/>
      <c r="JE148" s="626"/>
      <c r="JF148" s="626"/>
      <c r="JG148" s="626"/>
      <c r="JH148" s="626"/>
      <c r="JI148" s="626"/>
      <c r="JJ148" s="633"/>
      <c r="JK148" s="626"/>
      <c r="JL148" s="626"/>
      <c r="JM148" s="626"/>
      <c r="JN148" s="626"/>
      <c r="JO148" s="626"/>
      <c r="JP148" s="626"/>
      <c r="JQ148" s="633"/>
      <c r="JR148" s="626"/>
      <c r="JS148" s="626"/>
      <c r="JT148" s="626"/>
      <c r="JU148" s="626"/>
      <c r="JV148" s="626"/>
      <c r="JW148" s="626"/>
      <c r="JX148" s="633"/>
      <c r="JY148" s="626"/>
      <c r="JZ148" s="626"/>
      <c r="KA148" s="626"/>
      <c r="KB148" s="626"/>
      <c r="KC148" s="626"/>
      <c r="KD148" s="626"/>
      <c r="KE148" s="633"/>
      <c r="KF148" s="626"/>
      <c r="KG148" s="626"/>
      <c r="KH148" s="626"/>
      <c r="KI148" s="626"/>
      <c r="KJ148" s="778">
        <v>3</v>
      </c>
      <c r="KK148" s="767">
        <f>KJ148*24</f>
        <v>72</v>
      </c>
      <c r="KL148" s="633"/>
      <c r="KM148" s="626"/>
      <c r="KN148" s="626"/>
      <c r="KO148" s="626"/>
      <c r="KP148" s="626"/>
      <c r="KQ148" s="626"/>
      <c r="KR148" s="626"/>
      <c r="KS148" s="633"/>
      <c r="KT148" s="626"/>
      <c r="KU148" s="626"/>
      <c r="KV148" s="626"/>
      <c r="KW148" s="626"/>
      <c r="KX148" s="626"/>
      <c r="KY148" s="626"/>
      <c r="KZ148" s="633"/>
      <c r="LA148" s="626"/>
      <c r="LB148" s="626"/>
      <c r="LC148" s="626"/>
      <c r="LD148" s="626"/>
      <c r="LE148" s="626"/>
      <c r="LF148" s="626"/>
      <c r="LG148" s="633"/>
      <c r="LH148" s="626"/>
      <c r="LI148" s="626"/>
      <c r="LJ148" s="626"/>
      <c r="LK148" s="626"/>
      <c r="LL148" s="626"/>
      <c r="LM148" s="627"/>
      <c r="LN148" s="633"/>
      <c r="LO148" s="626"/>
      <c r="LP148" s="626"/>
      <c r="LQ148" s="626"/>
      <c r="LR148" s="626"/>
      <c r="LS148" s="626"/>
      <c r="LT148" s="626"/>
      <c r="LU148" s="633"/>
      <c r="LV148" s="626"/>
      <c r="LW148" s="626"/>
      <c r="LX148" s="626"/>
      <c r="LY148" s="626"/>
      <c r="LZ148" s="626"/>
      <c r="MA148" s="626"/>
      <c r="MB148" s="633"/>
      <c r="MC148" s="790"/>
      <c r="MD148" s="790"/>
      <c r="ME148" s="790"/>
      <c r="MF148" s="790"/>
      <c r="MG148" s="790"/>
      <c r="MH148" s="790"/>
      <c r="MI148" s="633"/>
      <c r="MJ148" s="626"/>
      <c r="MK148" s="626"/>
      <c r="ML148" s="626"/>
      <c r="MM148" s="626"/>
      <c r="MN148" s="626"/>
      <c r="MO148" s="626"/>
      <c r="MP148" s="633"/>
      <c r="MQ148" s="626"/>
      <c r="MR148" s="626"/>
      <c r="MS148" s="626"/>
      <c r="MT148" s="626"/>
    </row>
    <row r="149" spans="1:358" ht="22.8" customHeight="1" thickBot="1">
      <c r="A149" s="775">
        <v>3</v>
      </c>
      <c r="B149" s="775" t="s">
        <v>835</v>
      </c>
      <c r="C149" s="775">
        <v>344</v>
      </c>
      <c r="D149" s="630"/>
      <c r="E149" s="630" t="s">
        <v>645</v>
      </c>
      <c r="F149" s="631" t="s">
        <v>796</v>
      </c>
      <c r="G149" s="632">
        <f t="shared" si="11"/>
        <v>22</v>
      </c>
      <c r="H149" s="625"/>
      <c r="I149" s="626"/>
      <c r="J149" s="626"/>
      <c r="K149" s="626"/>
      <c r="L149" s="626"/>
      <c r="M149" s="626"/>
      <c r="N149" s="626"/>
      <c r="O149" s="626"/>
      <c r="P149" s="626"/>
      <c r="Q149" s="626"/>
      <c r="R149" s="626"/>
      <c r="S149" s="626"/>
      <c r="T149" s="626"/>
      <c r="U149" s="626"/>
      <c r="V149" s="626"/>
      <c r="W149" s="626"/>
      <c r="X149" s="626"/>
      <c r="Y149" s="626"/>
      <c r="Z149" s="626"/>
      <c r="AA149" s="626"/>
      <c r="AB149" s="626"/>
      <c r="AC149" s="626"/>
      <c r="AD149" s="626"/>
      <c r="AE149" s="626"/>
      <c r="AF149" s="626"/>
      <c r="AG149" s="626"/>
      <c r="AH149" s="626"/>
      <c r="AI149" s="626"/>
      <c r="AJ149" s="626"/>
      <c r="AK149" s="626"/>
      <c r="AL149" s="626"/>
      <c r="AM149" s="626"/>
      <c r="AN149" s="626"/>
      <c r="AO149" s="626"/>
      <c r="AP149" s="626"/>
      <c r="AQ149" s="626"/>
      <c r="AR149" s="626"/>
      <c r="AS149" s="626"/>
      <c r="AT149" s="626"/>
      <c r="AU149" s="626"/>
      <c r="AV149" s="626"/>
      <c r="AW149" s="626"/>
      <c r="AX149" s="626"/>
      <c r="AY149" s="626"/>
      <c r="AZ149" s="626"/>
      <c r="BA149" s="626"/>
      <c r="BB149" s="626"/>
      <c r="BC149" s="626"/>
      <c r="BD149" s="626"/>
      <c r="BE149" s="626"/>
      <c r="BF149" s="626"/>
      <c r="BG149" s="626"/>
      <c r="BH149" s="626"/>
      <c r="BI149" s="626"/>
      <c r="BJ149" s="626"/>
      <c r="BK149" s="626"/>
      <c r="BL149" s="626"/>
      <c r="BM149" s="626"/>
      <c r="BN149" s="626"/>
      <c r="BO149" s="626"/>
      <c r="BP149" s="626"/>
      <c r="BQ149" s="626"/>
      <c r="BR149" s="626"/>
      <c r="BS149" s="626"/>
      <c r="BT149" s="626"/>
      <c r="BU149" s="626"/>
      <c r="BV149" s="626"/>
      <c r="BW149" s="626"/>
      <c r="BX149" s="626"/>
      <c r="BY149" s="626"/>
      <c r="BZ149" s="626"/>
      <c r="CA149" s="626"/>
      <c r="CB149" s="626"/>
      <c r="CC149" s="626"/>
      <c r="CD149" s="626"/>
      <c r="CE149" s="626"/>
      <c r="CF149" s="626"/>
      <c r="CG149" s="626"/>
      <c r="CH149" s="626"/>
      <c r="CI149" s="626"/>
      <c r="CJ149" s="626"/>
      <c r="CK149" s="626"/>
      <c r="CL149" s="626"/>
      <c r="CM149" s="626"/>
      <c r="CN149" s="626"/>
      <c r="CO149" s="626"/>
      <c r="CP149" s="626"/>
      <c r="CQ149" s="626"/>
      <c r="CR149" s="626"/>
      <c r="CS149" s="626"/>
      <c r="CT149" s="626"/>
      <c r="CU149" s="626"/>
      <c r="CV149" s="626"/>
      <c r="CW149" s="626"/>
      <c r="CX149" s="633"/>
      <c r="CY149" s="626"/>
      <c r="CZ149" s="626"/>
      <c r="DA149" s="626"/>
      <c r="DB149" s="626"/>
      <c r="DC149" s="626"/>
      <c r="DD149" s="626"/>
      <c r="DE149" s="633"/>
      <c r="DF149" s="626"/>
      <c r="DG149" s="626"/>
      <c r="DH149" s="626"/>
      <c r="DI149" s="626"/>
      <c r="DJ149" s="626"/>
      <c r="DK149" s="626"/>
      <c r="DL149" s="633"/>
      <c r="DM149" s="626"/>
      <c r="DN149" s="626"/>
      <c r="DO149" s="626"/>
      <c r="DP149" s="626"/>
      <c r="DQ149" s="626"/>
      <c r="DR149" s="626"/>
      <c r="DS149" s="633"/>
      <c r="DT149" s="626"/>
      <c r="DU149" s="626"/>
      <c r="DV149" s="626"/>
      <c r="DW149" s="626"/>
      <c r="DX149" s="626"/>
      <c r="DY149" s="626"/>
      <c r="DZ149" s="633"/>
      <c r="EA149" s="626"/>
      <c r="EB149" s="626"/>
      <c r="EC149" s="626"/>
      <c r="ED149" s="626"/>
      <c r="EE149" s="626"/>
      <c r="EF149" s="626"/>
      <c r="EG149" s="633"/>
      <c r="EH149" s="626"/>
      <c r="EI149" s="626"/>
      <c r="EJ149" s="626"/>
      <c r="EK149" s="626"/>
      <c r="EL149" s="626"/>
      <c r="EM149" s="626"/>
      <c r="EN149" s="633"/>
      <c r="EO149" s="626"/>
      <c r="EP149" s="626"/>
      <c r="EQ149" s="626"/>
      <c r="ER149" s="626"/>
      <c r="ES149" s="626"/>
      <c r="ET149" s="626"/>
      <c r="EU149" s="633"/>
      <c r="EV149" s="626"/>
      <c r="EW149" s="626"/>
      <c r="EX149" s="626"/>
      <c r="EY149" s="626"/>
      <c r="EZ149" s="626"/>
      <c r="FA149" s="626"/>
      <c r="FB149" s="633"/>
      <c r="FC149" s="626"/>
      <c r="FD149" s="626"/>
      <c r="FE149" s="626"/>
      <c r="FF149" s="626"/>
      <c r="FG149" s="626"/>
      <c r="FH149" s="626"/>
      <c r="FI149" s="633"/>
      <c r="FJ149" s="626"/>
      <c r="FK149" s="626"/>
      <c r="FL149" s="626"/>
      <c r="FM149" s="626"/>
      <c r="FN149" s="626"/>
      <c r="FO149" s="626"/>
      <c r="FP149" s="633"/>
      <c r="FQ149" s="626"/>
      <c r="FR149" s="626"/>
      <c r="FS149" s="626"/>
      <c r="FT149" s="626"/>
      <c r="FU149" s="627"/>
      <c r="FV149" s="625"/>
      <c r="FW149" s="633"/>
      <c r="FX149" s="626"/>
      <c r="FY149" s="626"/>
      <c r="FZ149" s="626"/>
      <c r="GA149" s="626"/>
      <c r="GB149" s="626"/>
      <c r="GC149" s="626"/>
      <c r="GD149" s="633"/>
      <c r="GE149" s="626"/>
      <c r="GF149" s="626"/>
      <c r="GG149" s="626"/>
      <c r="GH149" s="626"/>
      <c r="GI149" s="626"/>
      <c r="GJ149" s="626"/>
      <c r="GK149" s="633"/>
      <c r="GL149" s="626"/>
      <c r="GM149" s="626"/>
      <c r="GN149" s="626"/>
      <c r="GO149" s="626"/>
      <c r="GP149" s="626"/>
      <c r="GQ149" s="626"/>
      <c r="GR149" s="633"/>
      <c r="GS149" s="626"/>
      <c r="GT149" s="626"/>
      <c r="GU149" s="626"/>
      <c r="GV149" s="626"/>
      <c r="GW149" s="626"/>
      <c r="GX149" s="626"/>
      <c r="GY149" s="634"/>
      <c r="GZ149" s="625"/>
      <c r="HA149" s="626"/>
      <c r="HB149" s="626"/>
      <c r="HC149" s="626"/>
      <c r="HD149" s="626"/>
      <c r="HE149" s="626"/>
      <c r="HF149" s="633"/>
      <c r="HG149" s="626"/>
      <c r="HH149" s="626"/>
      <c r="HI149" s="626"/>
      <c r="HJ149" s="626"/>
      <c r="HK149" s="626"/>
      <c r="HM149" s="633"/>
      <c r="HN149" s="626"/>
      <c r="HO149" s="626"/>
      <c r="HP149" s="626"/>
      <c r="HQ149" s="626"/>
      <c r="HR149" s="626"/>
      <c r="HS149" s="626"/>
      <c r="HT149" s="633"/>
      <c r="HU149" s="626"/>
      <c r="HV149" s="626"/>
      <c r="HW149" s="626"/>
      <c r="HX149" s="626"/>
      <c r="HY149" s="626"/>
      <c r="HZ149" s="626"/>
      <c r="IA149" s="633"/>
      <c r="IB149" s="626"/>
      <c r="IC149" s="626"/>
      <c r="ID149" s="653"/>
      <c r="IE149" s="654"/>
      <c r="IF149" s="655"/>
      <c r="IG149" s="655"/>
      <c r="IH149" s="633"/>
      <c r="II149" s="626"/>
      <c r="IJ149" s="626"/>
      <c r="IK149" s="626"/>
      <c r="IL149" s="626"/>
      <c r="IM149" s="626"/>
      <c r="IN149" s="626"/>
      <c r="IO149" s="633"/>
      <c r="IP149" s="626"/>
      <c r="IQ149" s="626"/>
      <c r="IR149" s="626"/>
      <c r="IS149" s="626"/>
      <c r="IT149" s="643"/>
      <c r="IU149" s="643"/>
      <c r="IV149" s="633"/>
      <c r="IW149" s="626"/>
      <c r="IY149" s="626"/>
      <c r="IZ149" s="626"/>
      <c r="JB149" s="626"/>
      <c r="JC149" s="633"/>
      <c r="JD149" s="626"/>
      <c r="JE149" s="626"/>
      <c r="JF149" s="626"/>
      <c r="JG149" s="626"/>
      <c r="JH149" s="626"/>
      <c r="JI149" s="626"/>
      <c r="JJ149" s="633"/>
      <c r="JK149" s="626"/>
      <c r="JL149" s="626"/>
      <c r="JM149" s="626"/>
      <c r="JN149" s="626"/>
      <c r="JO149" s="626"/>
      <c r="JP149" s="626"/>
      <c r="JQ149" s="633"/>
      <c r="JR149" s="626"/>
      <c r="JS149" s="633">
        <v>22</v>
      </c>
      <c r="JT149" s="626"/>
      <c r="JU149" s="626"/>
      <c r="JV149" s="626"/>
      <c r="JW149" s="626"/>
      <c r="JX149" s="633"/>
      <c r="JY149" s="626"/>
      <c r="JZ149" s="626"/>
      <c r="KA149" s="626"/>
      <c r="KB149" s="626"/>
      <c r="KC149" s="626"/>
      <c r="KD149" s="626"/>
      <c r="KE149" s="633"/>
      <c r="KF149" s="626"/>
      <c r="KG149" s="626"/>
      <c r="KH149" s="626"/>
      <c r="KI149" s="626"/>
      <c r="KJ149" s="626"/>
      <c r="KK149" s="628"/>
      <c r="KL149" s="633"/>
      <c r="KM149" s="626"/>
      <c r="KN149" s="626"/>
      <c r="KO149" s="626"/>
      <c r="KP149" s="626"/>
      <c r="KQ149" s="626"/>
      <c r="KR149" s="626"/>
      <c r="KS149" s="633"/>
      <c r="KT149" s="626"/>
      <c r="KU149" s="626"/>
      <c r="KV149" s="626"/>
      <c r="KW149" s="626"/>
      <c r="KX149" s="626"/>
      <c r="KY149" s="626"/>
      <c r="KZ149" s="633"/>
      <c r="LA149" s="626"/>
      <c r="LB149" s="626"/>
      <c r="LC149" s="626"/>
      <c r="LD149" s="626"/>
      <c r="LE149" s="626"/>
      <c r="LF149" s="626"/>
      <c r="LG149" s="633"/>
      <c r="LH149" s="626"/>
      <c r="LI149" s="626"/>
      <c r="LJ149" s="626"/>
      <c r="LK149" s="626"/>
      <c r="LL149" s="626"/>
      <c r="LM149" s="627"/>
      <c r="LN149" s="633"/>
      <c r="LO149" s="626"/>
      <c r="LP149" s="626"/>
      <c r="LQ149" s="626"/>
      <c r="LR149" s="626"/>
      <c r="LS149" s="626"/>
      <c r="LT149" s="626"/>
      <c r="LU149" s="633"/>
      <c r="LV149" s="626"/>
      <c r="LW149" s="626"/>
      <c r="LX149" s="626"/>
      <c r="LY149" s="626"/>
      <c r="LZ149" s="626"/>
      <c r="MA149" s="626"/>
      <c r="MB149" s="633"/>
      <c r="MC149" s="790"/>
      <c r="MD149" s="790"/>
      <c r="ME149" s="790"/>
      <c r="MF149" s="790"/>
      <c r="MG149" s="790"/>
      <c r="MH149" s="790"/>
      <c r="MI149" s="633"/>
      <c r="MJ149" s="626"/>
      <c r="MK149" s="626"/>
      <c r="ML149" s="626"/>
      <c r="MM149" s="626"/>
      <c r="MN149" s="626"/>
      <c r="MO149" s="626"/>
      <c r="MP149" s="633"/>
      <c r="MQ149" s="626"/>
      <c r="MR149" s="626"/>
      <c r="MS149" s="626"/>
      <c r="MT149" s="626"/>
    </row>
    <row r="150" spans="1:358" ht="22.8" customHeight="1" thickBot="1">
      <c r="A150" s="630">
        <v>3</v>
      </c>
      <c r="B150" s="630"/>
      <c r="C150" s="630"/>
      <c r="D150" s="630"/>
      <c r="E150" s="630"/>
      <c r="F150" s="631" t="s">
        <v>648</v>
      </c>
      <c r="G150" s="632">
        <f t="shared" si="11"/>
        <v>23</v>
      </c>
      <c r="H150" s="625"/>
      <c r="I150" s="626"/>
      <c r="J150" s="626"/>
      <c r="K150" s="626"/>
      <c r="L150" s="626"/>
      <c r="M150" s="626"/>
      <c r="N150" s="626"/>
      <c r="O150" s="626"/>
      <c r="P150" s="626"/>
      <c r="Q150" s="626"/>
      <c r="R150" s="626"/>
      <c r="S150" s="626"/>
      <c r="T150" s="626"/>
      <c r="U150" s="626"/>
      <c r="V150" s="626"/>
      <c r="W150" s="626"/>
      <c r="X150" s="626"/>
      <c r="Y150" s="626"/>
      <c r="Z150" s="626"/>
      <c r="AA150" s="626"/>
      <c r="AB150" s="626"/>
      <c r="AC150" s="626"/>
      <c r="AD150" s="626"/>
      <c r="AE150" s="626"/>
      <c r="AF150" s="626"/>
      <c r="AG150" s="626"/>
      <c r="AH150" s="626"/>
      <c r="AI150" s="626"/>
      <c r="AJ150" s="626"/>
      <c r="AK150" s="626"/>
      <c r="AL150" s="626"/>
      <c r="AM150" s="626"/>
      <c r="AN150" s="626"/>
      <c r="AO150" s="626"/>
      <c r="AP150" s="626"/>
      <c r="AQ150" s="626"/>
      <c r="AR150" s="626"/>
      <c r="AS150" s="626"/>
      <c r="AT150" s="626"/>
      <c r="AU150" s="626"/>
      <c r="AV150" s="626"/>
      <c r="AW150" s="626"/>
      <c r="AX150" s="626"/>
      <c r="AY150" s="626"/>
      <c r="AZ150" s="626"/>
      <c r="BA150" s="626"/>
      <c r="BB150" s="626"/>
      <c r="BC150" s="626"/>
      <c r="BD150" s="626"/>
      <c r="BE150" s="626"/>
      <c r="BF150" s="626"/>
      <c r="BG150" s="626"/>
      <c r="BH150" s="626"/>
      <c r="BI150" s="626"/>
      <c r="BJ150" s="626"/>
      <c r="BK150" s="626"/>
      <c r="BL150" s="626"/>
      <c r="BM150" s="626"/>
      <c r="BN150" s="626"/>
      <c r="BO150" s="626"/>
      <c r="BP150" s="626"/>
      <c r="BQ150" s="626"/>
      <c r="BR150" s="626"/>
      <c r="BS150" s="626"/>
      <c r="BT150" s="626"/>
      <c r="BU150" s="626"/>
      <c r="BV150" s="626"/>
      <c r="BW150" s="626"/>
      <c r="BX150" s="626"/>
      <c r="BY150" s="626"/>
      <c r="BZ150" s="626"/>
      <c r="CA150" s="626"/>
      <c r="CB150" s="626"/>
      <c r="CC150" s="626"/>
      <c r="CD150" s="626"/>
      <c r="CE150" s="626"/>
      <c r="CF150" s="626"/>
      <c r="CG150" s="626"/>
      <c r="CH150" s="626"/>
      <c r="CI150" s="626"/>
      <c r="CJ150" s="626"/>
      <c r="CK150" s="626"/>
      <c r="CL150" s="626"/>
      <c r="CM150" s="626"/>
      <c r="CN150" s="626"/>
      <c r="CO150" s="626"/>
      <c r="CP150" s="626"/>
      <c r="CQ150" s="626"/>
      <c r="CR150" s="626"/>
      <c r="CS150" s="626"/>
      <c r="CT150" s="626"/>
      <c r="CU150" s="626"/>
      <c r="CV150" s="626"/>
      <c r="CW150" s="626"/>
      <c r="CX150" s="633"/>
      <c r="CY150" s="626"/>
      <c r="CZ150" s="626"/>
      <c r="DA150" s="626"/>
      <c r="DB150" s="626"/>
      <c r="DC150" s="626"/>
      <c r="DD150" s="626"/>
      <c r="DE150" s="633"/>
      <c r="DF150" s="626"/>
      <c r="DG150" s="626"/>
      <c r="DH150" s="626"/>
      <c r="DI150" s="626"/>
      <c r="DJ150" s="626"/>
      <c r="DK150" s="626"/>
      <c r="DL150" s="633"/>
      <c r="DM150" s="626"/>
      <c r="DN150" s="626"/>
      <c r="DO150" s="626"/>
      <c r="DP150" s="626"/>
      <c r="DQ150" s="626"/>
      <c r="DR150" s="626"/>
      <c r="DS150" s="633"/>
      <c r="DT150" s="626"/>
      <c r="DU150" s="626"/>
      <c r="DV150" s="626"/>
      <c r="DW150" s="626"/>
      <c r="DX150" s="626"/>
      <c r="DY150" s="626"/>
      <c r="DZ150" s="633"/>
      <c r="EA150" s="626"/>
      <c r="EB150" s="626"/>
      <c r="EC150" s="626"/>
      <c r="ED150" s="626"/>
      <c r="EE150" s="626"/>
      <c r="EF150" s="626"/>
      <c r="EG150" s="633"/>
      <c r="EH150" s="626"/>
      <c r="EI150" s="626"/>
      <c r="EJ150" s="626"/>
      <c r="EK150" s="626"/>
      <c r="EL150" s="626"/>
      <c r="EM150" s="626"/>
      <c r="EN150" s="633"/>
      <c r="EO150" s="626"/>
      <c r="EP150" s="626"/>
      <c r="EQ150" s="626"/>
      <c r="ER150" s="626"/>
      <c r="ES150" s="626"/>
      <c r="ET150" s="626"/>
      <c r="EU150" s="633"/>
      <c r="EV150" s="626"/>
      <c r="EW150" s="626"/>
      <c r="EX150" s="626"/>
      <c r="EY150" s="626"/>
      <c r="EZ150" s="626"/>
      <c r="FA150" s="626"/>
      <c r="FB150" s="633"/>
      <c r="FC150" s="626"/>
      <c r="FD150" s="626"/>
      <c r="FE150" s="626"/>
      <c r="FF150" s="626"/>
      <c r="FG150" s="626"/>
      <c r="FH150" s="626"/>
      <c r="FI150" s="633"/>
      <c r="FJ150" s="626"/>
      <c r="FK150" s="626"/>
      <c r="FL150" s="626"/>
      <c r="FM150" s="626"/>
      <c r="FN150" s="626"/>
      <c r="FO150" s="626"/>
      <c r="FP150" s="633"/>
      <c r="FQ150" s="626"/>
      <c r="FR150" s="626"/>
      <c r="FS150" s="626"/>
      <c r="FT150" s="626"/>
      <c r="FU150" s="627"/>
      <c r="FV150" s="625"/>
      <c r="FW150" s="633"/>
      <c r="FX150" s="626"/>
      <c r="FY150" s="626"/>
      <c r="FZ150" s="626"/>
      <c r="GA150" s="626"/>
      <c r="GB150" s="626"/>
      <c r="GC150" s="626"/>
      <c r="GD150" s="633"/>
      <c r="GE150" s="626"/>
      <c r="GF150" s="626"/>
      <c r="GG150" s="626"/>
      <c r="GH150" s="626"/>
      <c r="GI150" s="626"/>
      <c r="GJ150" s="626"/>
      <c r="GK150" s="633"/>
      <c r="GL150" s="626"/>
      <c r="GM150" s="626"/>
      <c r="GN150" s="626"/>
      <c r="GO150" s="626"/>
      <c r="GP150" s="626"/>
      <c r="GQ150" s="626"/>
      <c r="GR150" s="633"/>
      <c r="GS150" s="626"/>
      <c r="GT150" s="626"/>
      <c r="GU150" s="626"/>
      <c r="GV150" s="626"/>
      <c r="GW150" s="626"/>
      <c r="GX150" s="626"/>
      <c r="GY150" s="634"/>
      <c r="GZ150" s="625"/>
      <c r="HA150" s="626"/>
      <c r="HB150" s="626"/>
      <c r="HC150" s="626"/>
      <c r="HD150" s="626"/>
      <c r="HE150" s="626"/>
      <c r="HF150" s="633"/>
      <c r="HG150" s="626"/>
      <c r="HH150" s="626"/>
      <c r="HI150" s="626"/>
      <c r="HJ150" s="626"/>
      <c r="HK150" s="626"/>
      <c r="HL150" s="626"/>
      <c r="HM150" s="633"/>
      <c r="HN150" s="626"/>
      <c r="HO150" s="626"/>
      <c r="HP150" s="626"/>
      <c r="HQ150" s="626"/>
      <c r="HR150" s="626"/>
      <c r="HS150" s="626"/>
      <c r="HT150" s="633"/>
      <c r="HU150" s="626"/>
      <c r="HV150" s="626"/>
      <c r="HW150" s="626"/>
      <c r="HX150" s="626"/>
      <c r="HY150" s="626"/>
      <c r="HZ150" s="626"/>
      <c r="IA150" s="633"/>
      <c r="IB150" s="626"/>
      <c r="IC150" s="626"/>
      <c r="ID150" s="653"/>
      <c r="IE150" s="654"/>
      <c r="IF150" s="655"/>
      <c r="IG150" s="655"/>
      <c r="IH150" s="633"/>
      <c r="II150" s="626"/>
      <c r="IJ150" s="626"/>
      <c r="IK150" s="626"/>
      <c r="IL150" s="626"/>
      <c r="IM150" s="626"/>
      <c r="IN150" s="626"/>
      <c r="IO150" s="633"/>
      <c r="IP150" s="626"/>
      <c r="IQ150" s="626"/>
      <c r="IR150" s="626"/>
      <c r="IS150" s="626"/>
      <c r="IT150" s="643"/>
      <c r="IU150" s="643"/>
      <c r="IV150" s="633"/>
      <c r="IW150" s="626"/>
      <c r="IX150" s="626"/>
      <c r="IY150" s="626"/>
      <c r="IZ150" s="626"/>
      <c r="JA150" s="626"/>
      <c r="JB150" s="626"/>
      <c r="JC150" s="633"/>
      <c r="JD150" s="626"/>
      <c r="JE150" s="626"/>
      <c r="JF150" s="626"/>
      <c r="JG150" s="626"/>
      <c r="JH150" s="626"/>
      <c r="JI150" s="626"/>
      <c r="JJ150" s="633"/>
      <c r="JK150" s="626"/>
      <c r="JL150" s="626"/>
      <c r="JM150" s="626"/>
      <c r="JN150" s="626"/>
      <c r="JO150" s="626"/>
      <c r="JP150" s="626"/>
      <c r="JQ150" s="633"/>
      <c r="JR150" s="626"/>
      <c r="JS150" s="626"/>
      <c r="JT150" s="626"/>
      <c r="JU150" s="626"/>
      <c r="JV150" s="626"/>
      <c r="JW150" s="626"/>
      <c r="JX150" s="633"/>
      <c r="JY150" s="626"/>
      <c r="JZ150" s="626"/>
      <c r="KA150" s="626"/>
      <c r="KB150" s="626"/>
      <c r="KC150" s="626"/>
      <c r="KD150" s="626"/>
      <c r="KE150" s="633"/>
      <c r="KF150" s="626"/>
      <c r="KG150" s="626"/>
      <c r="KH150" s="626"/>
      <c r="KI150" s="626"/>
      <c r="KJ150" s="778">
        <v>1</v>
      </c>
      <c r="KK150" s="767">
        <f>KJ150*22</f>
        <v>22</v>
      </c>
      <c r="KL150" s="633"/>
      <c r="KM150" s="626"/>
      <c r="KN150" s="626"/>
      <c r="KO150" s="626"/>
      <c r="KP150" s="626"/>
      <c r="KQ150" s="626"/>
      <c r="KR150" s="626"/>
      <c r="KS150" s="633"/>
      <c r="KT150" s="626"/>
      <c r="KU150" s="626"/>
      <c r="KV150" s="626"/>
      <c r="KW150" s="626"/>
      <c r="KX150" s="626"/>
      <c r="KY150" s="626"/>
      <c r="KZ150" s="633"/>
      <c r="LA150" s="626"/>
      <c r="LB150" s="626"/>
      <c r="LC150" s="626"/>
      <c r="LD150" s="626"/>
      <c r="LE150" s="626"/>
      <c r="LF150" s="626"/>
      <c r="LG150" s="633"/>
      <c r="LH150" s="626"/>
      <c r="LI150" s="626"/>
      <c r="LJ150" s="626"/>
      <c r="LK150" s="626"/>
      <c r="LL150" s="626"/>
      <c r="LM150" s="627"/>
      <c r="LN150" s="633"/>
      <c r="LO150" s="626"/>
      <c r="LP150" s="626"/>
      <c r="LQ150" s="626"/>
      <c r="LR150" s="626"/>
      <c r="LS150" s="626"/>
      <c r="LT150" s="626"/>
      <c r="LU150" s="633"/>
      <c r="LV150" s="626"/>
      <c r="LW150" s="626"/>
      <c r="LX150" s="626"/>
      <c r="LY150" s="626"/>
      <c r="LZ150" s="626"/>
      <c r="MA150" s="626"/>
      <c r="MB150" s="633"/>
      <c r="MC150" s="790"/>
      <c r="MD150" s="790"/>
      <c r="ME150" s="790"/>
      <c r="MF150" s="790"/>
      <c r="MG150" s="790"/>
      <c r="MH150" s="790"/>
      <c r="MI150" s="633"/>
      <c r="MJ150" s="626"/>
      <c r="MK150" s="626"/>
      <c r="ML150" s="626"/>
      <c r="MM150" s="626"/>
      <c r="MN150" s="626"/>
      <c r="MO150" s="626"/>
      <c r="MP150" s="633"/>
      <c r="MQ150" s="626"/>
      <c r="MR150" s="626"/>
      <c r="MS150" s="626"/>
      <c r="MT150" s="626"/>
    </row>
    <row r="151" spans="1:358" ht="22.8" customHeight="1" thickBot="1">
      <c r="A151" s="630">
        <v>3</v>
      </c>
      <c r="B151" s="746">
        <v>170</v>
      </c>
      <c r="C151" s="746">
        <v>31</v>
      </c>
      <c r="D151" s="746"/>
      <c r="E151" s="746" t="s">
        <v>649</v>
      </c>
      <c r="F151" s="774" t="s">
        <v>740</v>
      </c>
      <c r="G151" s="632">
        <f>SUM(H151:LP151)</f>
        <v>140</v>
      </c>
      <c r="H151" s="625"/>
      <c r="I151" s="626"/>
      <c r="J151" s="626"/>
      <c r="K151" s="626"/>
      <c r="L151" s="626"/>
      <c r="M151" s="626"/>
      <c r="N151" s="626"/>
      <c r="O151" s="626"/>
      <c r="P151" s="626"/>
      <c r="Q151" s="626"/>
      <c r="R151" s="626"/>
      <c r="S151" s="626"/>
      <c r="T151" s="626"/>
      <c r="U151" s="626"/>
      <c r="V151" s="626"/>
      <c r="W151" s="626"/>
      <c r="X151" s="626"/>
      <c r="Y151" s="626"/>
      <c r="Z151" s="626"/>
      <c r="AA151" s="626"/>
      <c r="AB151" s="626"/>
      <c r="AC151" s="626"/>
      <c r="AD151" s="626"/>
      <c r="AE151" s="626"/>
      <c r="AF151" s="626"/>
      <c r="AG151" s="626"/>
      <c r="AH151" s="626"/>
      <c r="AI151" s="626"/>
      <c r="AJ151" s="626"/>
      <c r="AK151" s="626"/>
      <c r="AL151" s="626"/>
      <c r="AM151" s="626"/>
      <c r="AN151" s="626"/>
      <c r="AO151" s="626"/>
      <c r="AP151" s="626"/>
      <c r="AQ151" s="626"/>
      <c r="AR151" s="626"/>
      <c r="AS151" s="626"/>
      <c r="AT151" s="626"/>
      <c r="AU151" s="626"/>
      <c r="AV151" s="626"/>
      <c r="AW151" s="626"/>
      <c r="AX151" s="626"/>
      <c r="AY151" s="626"/>
      <c r="AZ151" s="626"/>
      <c r="BA151" s="626"/>
      <c r="BB151" s="626"/>
      <c r="BC151" s="626"/>
      <c r="BD151" s="626"/>
      <c r="BE151" s="626"/>
      <c r="BF151" s="626"/>
      <c r="BG151" s="626"/>
      <c r="BH151" s="626"/>
      <c r="BI151" s="626"/>
      <c r="BJ151" s="626"/>
      <c r="BK151" s="626"/>
      <c r="BL151" s="626"/>
      <c r="BM151" s="626"/>
      <c r="BN151" s="626"/>
      <c r="BO151" s="626"/>
      <c r="BP151" s="626"/>
      <c r="BQ151" s="626"/>
      <c r="BR151" s="626"/>
      <c r="BS151" s="626"/>
      <c r="BT151" s="626"/>
      <c r="BU151" s="626"/>
      <c r="BV151" s="626"/>
      <c r="BW151" s="626"/>
      <c r="BX151" s="626"/>
      <c r="BY151" s="626"/>
      <c r="BZ151" s="626"/>
      <c r="CA151" s="626"/>
      <c r="CB151" s="626"/>
      <c r="CC151" s="626"/>
      <c r="CD151" s="626"/>
      <c r="CE151" s="626"/>
      <c r="CF151" s="626"/>
      <c r="CG151" s="626"/>
      <c r="CH151" s="626"/>
      <c r="CI151" s="626"/>
      <c r="CJ151" s="626"/>
      <c r="CK151" s="626"/>
      <c r="CL151" s="626"/>
      <c r="CM151" s="626"/>
      <c r="CN151" s="626"/>
      <c r="CO151" s="626"/>
      <c r="CP151" s="626"/>
      <c r="CQ151" s="626"/>
      <c r="CR151" s="626"/>
      <c r="CS151" s="626"/>
      <c r="CT151" s="626"/>
      <c r="CU151" s="626"/>
      <c r="CV151" s="626"/>
      <c r="CW151" s="626"/>
      <c r="CX151" s="633"/>
      <c r="CY151" s="626"/>
      <c r="CZ151" s="626"/>
      <c r="DA151" s="626"/>
      <c r="DB151" s="626"/>
      <c r="DC151" s="626"/>
      <c r="DD151" s="626"/>
      <c r="DE151" s="633"/>
      <c r="DF151" s="626"/>
      <c r="DG151" s="626"/>
      <c r="DH151" s="626"/>
      <c r="DI151" s="626"/>
      <c r="DJ151" s="626"/>
      <c r="DK151" s="626"/>
      <c r="DL151" s="633"/>
      <c r="DM151" s="626"/>
      <c r="DN151" s="626"/>
      <c r="DO151" s="626"/>
      <c r="DP151" s="626"/>
      <c r="DQ151" s="626"/>
      <c r="DR151" s="626"/>
      <c r="DS151" s="633"/>
      <c r="DT151" s="626"/>
      <c r="DU151" s="626"/>
      <c r="DV151" s="626"/>
      <c r="DW151" s="626"/>
      <c r="DX151" s="626"/>
      <c r="DY151" s="626"/>
      <c r="DZ151" s="633"/>
      <c r="EA151" s="626"/>
      <c r="EB151" s="626"/>
      <c r="EC151" s="626"/>
      <c r="ED151" s="626"/>
      <c r="EE151" s="626"/>
      <c r="EF151" s="626"/>
      <c r="EG151" s="633"/>
      <c r="EH151" s="626"/>
      <c r="EI151" s="626"/>
      <c r="EJ151" s="626"/>
      <c r="EK151" s="626"/>
      <c r="EL151" s="626"/>
      <c r="EM151" s="626"/>
      <c r="EN151" s="633"/>
      <c r="EO151" s="626"/>
      <c r="EP151" s="626"/>
      <c r="EQ151" s="626"/>
      <c r="ER151" s="626"/>
      <c r="ES151" s="626"/>
      <c r="ET151" s="626"/>
      <c r="EU151" s="633"/>
      <c r="EV151" s="626"/>
      <c r="EW151" s="626"/>
      <c r="EX151" s="626"/>
      <c r="EY151" s="626"/>
      <c r="EZ151" s="626"/>
      <c r="FA151" s="626"/>
      <c r="FB151" s="633"/>
      <c r="FC151" s="626"/>
      <c r="FD151" s="626"/>
      <c r="FE151" s="626"/>
      <c r="FF151" s="626"/>
      <c r="FG151" s="626"/>
      <c r="FH151" s="626"/>
      <c r="FI151" s="633"/>
      <c r="FJ151" s="626"/>
      <c r="FK151" s="626"/>
      <c r="FL151" s="626"/>
      <c r="FM151" s="626"/>
      <c r="FN151" s="626"/>
      <c r="FO151" s="626"/>
      <c r="FP151" s="633"/>
      <c r="FQ151" s="626"/>
      <c r="FR151" s="626"/>
      <c r="FS151" s="626"/>
      <c r="FT151" s="626"/>
      <c r="FU151" s="627"/>
      <c r="FV151" s="625"/>
      <c r="FW151" s="633"/>
      <c r="FX151" s="626"/>
      <c r="FY151" s="626"/>
      <c r="FZ151" s="626"/>
      <c r="GA151" s="626"/>
      <c r="GB151" s="626"/>
      <c r="GC151" s="626"/>
      <c r="GD151" s="633"/>
      <c r="GE151" s="626"/>
      <c r="GF151" s="626"/>
      <c r="GG151" s="626"/>
      <c r="GH151" s="626"/>
      <c r="GI151" s="626"/>
      <c r="GJ151" s="626"/>
      <c r="GK151" s="633"/>
      <c r="GL151" s="626"/>
      <c r="GM151" s="626"/>
      <c r="GN151" s="626"/>
      <c r="GO151" s="626"/>
      <c r="GP151" s="626"/>
      <c r="GQ151" s="626"/>
      <c r="GR151" s="633"/>
      <c r="GS151" s="626"/>
      <c r="GT151" s="626"/>
      <c r="GU151" s="626"/>
      <c r="GV151" s="626"/>
      <c r="GW151" s="626"/>
      <c r="GX151" s="626"/>
      <c r="GY151" s="634"/>
      <c r="GZ151" s="625"/>
      <c r="HA151" s="626"/>
      <c r="HB151" s="626"/>
      <c r="HC151" s="626"/>
      <c r="HD151" s="626"/>
      <c r="HE151" s="626"/>
      <c r="HF151" s="633"/>
      <c r="HG151" s="626"/>
      <c r="HH151" s="626"/>
      <c r="HI151" s="626"/>
      <c r="HJ151" s="626"/>
      <c r="HK151" s="626"/>
      <c r="HL151" s="626"/>
      <c r="HM151" s="633"/>
      <c r="HN151" s="626"/>
      <c r="HO151" s="626"/>
      <c r="HP151" s="626"/>
      <c r="HQ151" s="626"/>
      <c r="HR151" s="626"/>
      <c r="HS151" s="626"/>
      <c r="HT151" s="633"/>
      <c r="HU151" s="626"/>
      <c r="HV151" s="626"/>
      <c r="HW151" s="626"/>
      <c r="HX151" s="626"/>
      <c r="HY151" s="626"/>
      <c r="HZ151" s="626"/>
      <c r="IA151" s="633"/>
      <c r="IB151" s="626"/>
      <c r="IC151" s="626"/>
      <c r="ID151" s="653"/>
      <c r="IE151" s="654"/>
      <c r="IF151" s="655"/>
      <c r="IG151" s="655"/>
      <c r="IH151" s="633"/>
      <c r="IJ151" s="626"/>
      <c r="IK151" s="626"/>
      <c r="IL151" s="626"/>
      <c r="IM151" s="626"/>
      <c r="IN151" s="626"/>
      <c r="IO151" s="633"/>
      <c r="IP151" s="626"/>
      <c r="IQ151" s="626"/>
      <c r="IR151" s="626"/>
      <c r="IS151" s="626"/>
      <c r="IT151" s="626"/>
      <c r="IU151" s="626"/>
      <c r="IV151" s="633"/>
      <c r="IW151" s="626"/>
      <c r="IX151" s="626"/>
      <c r="IY151" s="626"/>
      <c r="IZ151" s="626"/>
      <c r="JA151" s="626"/>
      <c r="JB151" s="626"/>
      <c r="JC151" s="633"/>
      <c r="JD151" s="626"/>
      <c r="JE151" s="626"/>
      <c r="JF151" s="626"/>
      <c r="JG151" s="626"/>
      <c r="JH151" s="626"/>
      <c r="JI151" s="626"/>
      <c r="JJ151" s="633"/>
      <c r="JK151" s="626"/>
      <c r="JL151" s="626"/>
      <c r="JM151" s="626"/>
      <c r="JO151" s="626"/>
      <c r="JP151" s="626"/>
      <c r="JQ151" s="633"/>
      <c r="JR151" s="626"/>
      <c r="JS151" s="626"/>
      <c r="JT151" s="643">
        <v>30</v>
      </c>
      <c r="JU151" s="626">
        <v>30</v>
      </c>
      <c r="JV151" s="643">
        <v>30</v>
      </c>
      <c r="JW151" s="643">
        <v>30</v>
      </c>
      <c r="JX151" s="633"/>
      <c r="JY151" s="626">
        <v>20</v>
      </c>
      <c r="JZ151" s="626"/>
      <c r="KA151" s="626"/>
      <c r="KB151" s="626"/>
      <c r="KC151" s="626"/>
      <c r="KD151" s="626"/>
      <c r="KE151" s="633"/>
      <c r="KF151" s="626"/>
      <c r="KG151" s="626"/>
      <c r="KH151" s="626"/>
      <c r="KI151" s="626"/>
      <c r="KJ151" s="626"/>
      <c r="KK151" s="628"/>
      <c r="KL151" s="633"/>
      <c r="KM151" s="626"/>
      <c r="KN151" s="626"/>
      <c r="KO151" s="626"/>
      <c r="KP151" s="626"/>
      <c r="KQ151" s="626"/>
      <c r="KR151" s="626"/>
      <c r="KS151" s="633"/>
      <c r="KT151" s="626"/>
      <c r="KU151" s="626"/>
      <c r="KV151" s="626"/>
      <c r="KW151" s="626"/>
      <c r="KX151" s="626"/>
      <c r="KY151" s="626"/>
      <c r="KZ151" s="633"/>
      <c r="LA151" s="626"/>
      <c r="LB151" s="626"/>
      <c r="LC151" s="626"/>
      <c r="LD151" s="626"/>
      <c r="LE151" s="626"/>
      <c r="LF151" s="626"/>
      <c r="LG151" s="633"/>
      <c r="LH151" s="626"/>
      <c r="LI151" s="626"/>
      <c r="LJ151" s="626"/>
      <c r="LK151" s="626"/>
      <c r="LL151" s="626"/>
      <c r="LM151" s="627"/>
      <c r="LN151" s="633"/>
      <c r="LO151" s="626"/>
      <c r="LP151" s="626"/>
      <c r="LQ151" s="626"/>
      <c r="LR151" s="626"/>
      <c r="LS151" s="626"/>
      <c r="LT151" s="626"/>
      <c r="LU151" s="633"/>
      <c r="LV151" s="626"/>
      <c r="LW151" s="626"/>
      <c r="LX151" s="626"/>
      <c r="LY151" s="626"/>
      <c r="LZ151" s="626"/>
      <c r="MA151" s="626"/>
      <c r="MB151" s="633"/>
      <c r="MC151" s="790"/>
      <c r="MD151" s="790"/>
      <c r="ME151" s="790"/>
      <c r="MF151" s="790"/>
      <c r="MG151" s="790"/>
      <c r="MH151" s="790"/>
      <c r="MI151" s="633"/>
      <c r="MJ151" s="626"/>
      <c r="MK151" s="626"/>
      <c r="ML151" s="626"/>
      <c r="MM151" s="626"/>
      <c r="MN151" s="626"/>
      <c r="MO151" s="626"/>
      <c r="MP151" s="633"/>
      <c r="MQ151" s="626"/>
      <c r="MR151" s="626"/>
      <c r="MS151" s="626"/>
      <c r="MT151" s="626"/>
    </row>
    <row r="152" spans="1:358" ht="22.8" customHeight="1" thickBot="1">
      <c r="A152" s="630">
        <v>3</v>
      </c>
      <c r="B152" s="746"/>
      <c r="C152" s="746"/>
      <c r="D152" s="746"/>
      <c r="E152" s="746"/>
      <c r="F152" s="774" t="s">
        <v>648</v>
      </c>
      <c r="G152" s="632">
        <f>SUM(H152:LP152)</f>
        <v>150</v>
      </c>
      <c r="H152" s="625"/>
      <c r="I152" s="626"/>
      <c r="J152" s="626"/>
      <c r="K152" s="626"/>
      <c r="L152" s="626"/>
      <c r="M152" s="626"/>
      <c r="N152" s="626"/>
      <c r="O152" s="626"/>
      <c r="P152" s="626"/>
      <c r="Q152" s="626"/>
      <c r="R152" s="626"/>
      <c r="S152" s="626"/>
      <c r="T152" s="626"/>
      <c r="U152" s="626"/>
      <c r="V152" s="626"/>
      <c r="W152" s="626"/>
      <c r="X152" s="626"/>
      <c r="Y152" s="626"/>
      <c r="Z152" s="626"/>
      <c r="AA152" s="626"/>
      <c r="AB152" s="626"/>
      <c r="AC152" s="626"/>
      <c r="AD152" s="626"/>
      <c r="AE152" s="626"/>
      <c r="AF152" s="626"/>
      <c r="AG152" s="626"/>
      <c r="AH152" s="626"/>
      <c r="AI152" s="626"/>
      <c r="AJ152" s="626"/>
      <c r="AK152" s="626"/>
      <c r="AL152" s="626"/>
      <c r="AM152" s="626"/>
      <c r="AN152" s="626"/>
      <c r="AO152" s="626"/>
      <c r="AP152" s="626"/>
      <c r="AQ152" s="626"/>
      <c r="AR152" s="626"/>
      <c r="AS152" s="626"/>
      <c r="AT152" s="626"/>
      <c r="AU152" s="626"/>
      <c r="AV152" s="626"/>
      <c r="AW152" s="626"/>
      <c r="AX152" s="626"/>
      <c r="AY152" s="626"/>
      <c r="AZ152" s="626"/>
      <c r="BA152" s="626"/>
      <c r="BB152" s="626"/>
      <c r="BC152" s="626"/>
      <c r="BD152" s="626"/>
      <c r="BE152" s="626"/>
      <c r="BF152" s="626"/>
      <c r="BG152" s="626"/>
      <c r="BH152" s="626"/>
      <c r="BI152" s="626"/>
      <c r="BJ152" s="626"/>
      <c r="BK152" s="626"/>
      <c r="BL152" s="626"/>
      <c r="BM152" s="626"/>
      <c r="BN152" s="626"/>
      <c r="BO152" s="626"/>
      <c r="BP152" s="626"/>
      <c r="BQ152" s="626"/>
      <c r="BR152" s="626"/>
      <c r="BS152" s="626"/>
      <c r="BT152" s="626"/>
      <c r="BU152" s="626"/>
      <c r="BV152" s="626"/>
      <c r="BW152" s="626"/>
      <c r="BX152" s="626"/>
      <c r="BY152" s="626"/>
      <c r="BZ152" s="626"/>
      <c r="CA152" s="626"/>
      <c r="CB152" s="626"/>
      <c r="CC152" s="626"/>
      <c r="CD152" s="626"/>
      <c r="CE152" s="626"/>
      <c r="CF152" s="626"/>
      <c r="CG152" s="626"/>
      <c r="CH152" s="626"/>
      <c r="CI152" s="626"/>
      <c r="CJ152" s="626"/>
      <c r="CK152" s="626"/>
      <c r="CL152" s="626"/>
      <c r="CM152" s="626"/>
      <c r="CN152" s="626"/>
      <c r="CO152" s="626"/>
      <c r="CP152" s="626"/>
      <c r="CQ152" s="626"/>
      <c r="CR152" s="626"/>
      <c r="CS152" s="626"/>
      <c r="CT152" s="626"/>
      <c r="CU152" s="626"/>
      <c r="CV152" s="626"/>
      <c r="CW152" s="626"/>
      <c r="CX152" s="633"/>
      <c r="CY152" s="626"/>
      <c r="CZ152" s="626"/>
      <c r="DA152" s="626"/>
      <c r="DB152" s="626"/>
      <c r="DC152" s="626"/>
      <c r="DD152" s="626"/>
      <c r="DE152" s="633"/>
      <c r="DF152" s="626"/>
      <c r="DG152" s="626"/>
      <c r="DH152" s="626"/>
      <c r="DI152" s="626"/>
      <c r="DJ152" s="626"/>
      <c r="DK152" s="626"/>
      <c r="DL152" s="633"/>
      <c r="DM152" s="626"/>
      <c r="DN152" s="626"/>
      <c r="DO152" s="626"/>
      <c r="DP152" s="626"/>
      <c r="DQ152" s="626"/>
      <c r="DR152" s="626"/>
      <c r="DS152" s="633"/>
      <c r="DT152" s="626"/>
      <c r="DU152" s="626"/>
      <c r="DV152" s="626"/>
      <c r="DW152" s="626"/>
      <c r="DX152" s="626"/>
      <c r="DY152" s="626"/>
      <c r="DZ152" s="633"/>
      <c r="EA152" s="626"/>
      <c r="EB152" s="626"/>
      <c r="EC152" s="626"/>
      <c r="ED152" s="626"/>
      <c r="EE152" s="626"/>
      <c r="EF152" s="626"/>
      <c r="EG152" s="633"/>
      <c r="EH152" s="626"/>
      <c r="EI152" s="626"/>
      <c r="EJ152" s="626"/>
      <c r="EK152" s="626"/>
      <c r="EL152" s="626"/>
      <c r="EM152" s="626"/>
      <c r="EN152" s="633"/>
      <c r="EO152" s="626"/>
      <c r="EP152" s="626"/>
      <c r="EQ152" s="626"/>
      <c r="ER152" s="626"/>
      <c r="ES152" s="626"/>
      <c r="ET152" s="626"/>
      <c r="EU152" s="633"/>
      <c r="EV152" s="626"/>
      <c r="EW152" s="626"/>
      <c r="EX152" s="626"/>
      <c r="EY152" s="626"/>
      <c r="EZ152" s="626"/>
      <c r="FA152" s="626"/>
      <c r="FB152" s="633"/>
      <c r="FC152" s="626"/>
      <c r="FD152" s="626"/>
      <c r="FE152" s="626"/>
      <c r="FF152" s="626"/>
      <c r="FG152" s="626"/>
      <c r="FH152" s="626"/>
      <c r="FI152" s="633"/>
      <c r="FJ152" s="626"/>
      <c r="FK152" s="626"/>
      <c r="FL152" s="626"/>
      <c r="FM152" s="626"/>
      <c r="FN152" s="626"/>
      <c r="FO152" s="626"/>
      <c r="FP152" s="633"/>
      <c r="FQ152" s="626"/>
      <c r="FR152" s="626"/>
      <c r="FS152" s="626"/>
      <c r="FT152" s="626"/>
      <c r="FU152" s="627"/>
      <c r="FV152" s="625"/>
      <c r="FW152" s="633"/>
      <c r="FX152" s="626"/>
      <c r="FY152" s="626"/>
      <c r="FZ152" s="626"/>
      <c r="GA152" s="626"/>
      <c r="GB152" s="626"/>
      <c r="GC152" s="626"/>
      <c r="GD152" s="633"/>
      <c r="GE152" s="626"/>
      <c r="GF152" s="626"/>
      <c r="GG152" s="626"/>
      <c r="GH152" s="626"/>
      <c r="GI152" s="626"/>
      <c r="GJ152" s="626"/>
      <c r="GK152" s="633"/>
      <c r="GL152" s="626"/>
      <c r="GM152" s="626"/>
      <c r="GN152" s="626"/>
      <c r="GO152" s="626"/>
      <c r="GP152" s="626"/>
      <c r="GQ152" s="626"/>
      <c r="GR152" s="633"/>
      <c r="GS152" s="626"/>
      <c r="GT152" s="626"/>
      <c r="GU152" s="626"/>
      <c r="GV152" s="626"/>
      <c r="GW152" s="626"/>
      <c r="GX152" s="626"/>
      <c r="GY152" s="634"/>
      <c r="GZ152" s="625"/>
      <c r="HA152" s="626"/>
      <c r="HB152" s="626"/>
      <c r="HC152" s="626"/>
      <c r="HD152" s="626"/>
      <c r="HE152" s="626"/>
      <c r="HF152" s="633"/>
      <c r="HG152" s="626"/>
      <c r="HH152" s="626"/>
      <c r="HI152" s="626"/>
      <c r="HJ152" s="626"/>
      <c r="HK152" s="626"/>
      <c r="HL152" s="626"/>
      <c r="HM152" s="633"/>
      <c r="HN152" s="626"/>
      <c r="HO152" s="626"/>
      <c r="HP152" s="626"/>
      <c r="HQ152" s="626"/>
      <c r="HR152" s="626"/>
      <c r="HS152" s="626"/>
      <c r="HT152" s="633"/>
      <c r="HU152" s="626"/>
      <c r="HV152" s="626"/>
      <c r="HW152" s="626"/>
      <c r="HX152" s="626"/>
      <c r="HY152" s="626"/>
      <c r="HZ152" s="626"/>
      <c r="IA152" s="633"/>
      <c r="IB152" s="626"/>
      <c r="IC152" s="626"/>
      <c r="ID152" s="653"/>
      <c r="IE152" s="654"/>
      <c r="IF152" s="655"/>
      <c r="IG152" s="655"/>
      <c r="IH152" s="633"/>
      <c r="II152" s="626"/>
      <c r="IJ152" s="626"/>
      <c r="IK152" s="626"/>
      <c r="IL152" s="626"/>
      <c r="IM152" s="626"/>
      <c r="IN152" s="626"/>
      <c r="IO152" s="633"/>
      <c r="IP152" s="626"/>
      <c r="IQ152" s="626"/>
      <c r="IR152" s="626"/>
      <c r="IS152" s="626"/>
      <c r="IT152" s="626"/>
      <c r="IU152" s="626"/>
      <c r="IV152" s="633"/>
      <c r="IW152" s="626"/>
      <c r="IX152" s="626"/>
      <c r="IY152" s="626"/>
      <c r="IZ152" s="626"/>
      <c r="JA152" s="626"/>
      <c r="JB152" s="626"/>
      <c r="JC152" s="633"/>
      <c r="JD152" s="626"/>
      <c r="JE152" s="626"/>
      <c r="JF152" s="626"/>
      <c r="JG152" s="626"/>
      <c r="JH152" s="626"/>
      <c r="JI152" s="626"/>
      <c r="JJ152" s="633"/>
      <c r="JK152" s="626"/>
      <c r="JL152" s="626"/>
      <c r="JM152" s="626"/>
      <c r="JN152" s="626"/>
      <c r="JO152" s="626"/>
      <c r="JP152" s="626"/>
      <c r="JQ152" s="633"/>
      <c r="JR152" s="643"/>
      <c r="JS152" s="626"/>
      <c r="JT152" s="626"/>
      <c r="JU152" s="626"/>
      <c r="JV152" s="643"/>
      <c r="JW152" s="643"/>
      <c r="JX152" s="633"/>
      <c r="JY152" s="626"/>
      <c r="JZ152" s="626"/>
      <c r="KA152" s="626"/>
      <c r="KB152" s="626"/>
      <c r="KC152" s="778">
        <v>10</v>
      </c>
      <c r="KD152" s="767">
        <f>KC152*14</f>
        <v>140</v>
      </c>
      <c r="KE152" s="633"/>
      <c r="KF152" s="626"/>
      <c r="KG152" s="626"/>
      <c r="KH152" s="626"/>
      <c r="KI152" s="626"/>
      <c r="KJ152" s="626"/>
      <c r="KK152" s="628"/>
      <c r="KL152" s="633"/>
      <c r="KM152" s="626"/>
      <c r="KN152" s="626"/>
      <c r="KO152" s="626"/>
      <c r="KP152" s="626"/>
      <c r="KQ152" s="626"/>
      <c r="KR152" s="626"/>
      <c r="KS152" s="633"/>
      <c r="KT152" s="626"/>
      <c r="KU152" s="626"/>
      <c r="KV152" s="626"/>
      <c r="KW152" s="626"/>
      <c r="KX152" s="626"/>
      <c r="KY152" s="626"/>
      <c r="KZ152" s="633"/>
      <c r="LA152" s="626"/>
      <c r="LB152" s="626"/>
      <c r="LC152" s="626"/>
      <c r="LD152" s="626"/>
      <c r="LE152" s="626"/>
      <c r="LF152" s="626"/>
      <c r="LG152" s="633"/>
      <c r="LH152" s="626"/>
      <c r="LI152" s="626"/>
      <c r="LJ152" s="626"/>
      <c r="LK152" s="626"/>
      <c r="LL152" s="626"/>
      <c r="LM152" s="627"/>
      <c r="LN152" s="633"/>
      <c r="LO152" s="626"/>
      <c r="LP152" s="626"/>
      <c r="LQ152" s="626"/>
      <c r="LR152" s="626"/>
      <c r="LS152" s="626"/>
      <c r="LT152" s="626"/>
      <c r="LU152" s="633"/>
      <c r="LV152" s="626"/>
      <c r="LW152" s="626"/>
      <c r="LX152" s="626"/>
      <c r="LY152" s="626"/>
      <c r="LZ152" s="626"/>
      <c r="MA152" s="626"/>
      <c r="MB152" s="633"/>
      <c r="MC152" s="790"/>
      <c r="MD152" s="790"/>
      <c r="ME152" s="790"/>
      <c r="MF152" s="790"/>
      <c r="MG152" s="790"/>
      <c r="MH152" s="790"/>
      <c r="MI152" s="633"/>
      <c r="MJ152" s="626"/>
      <c r="MK152" s="626"/>
      <c r="ML152" s="626"/>
      <c r="MM152" s="626"/>
      <c r="MN152" s="626"/>
      <c r="MO152" s="626"/>
      <c r="MP152" s="633"/>
      <c r="MQ152" s="626"/>
      <c r="MR152" s="626"/>
      <c r="MS152" s="626"/>
      <c r="MT152" s="626"/>
    </row>
    <row r="153" spans="1:358" ht="22.8" customHeight="1" thickBot="1">
      <c r="A153" s="776">
        <v>3</v>
      </c>
      <c r="B153" s="776" t="s">
        <v>836</v>
      </c>
      <c r="C153" s="776">
        <v>345</v>
      </c>
      <c r="D153" s="630"/>
      <c r="E153" s="630" t="s">
        <v>645</v>
      </c>
      <c r="F153" s="631" t="s">
        <v>797</v>
      </c>
      <c r="G153" s="632">
        <f t="shared" si="11"/>
        <v>16</v>
      </c>
      <c r="H153" s="625"/>
      <c r="I153" s="626"/>
      <c r="J153" s="626"/>
      <c r="K153" s="626"/>
      <c r="L153" s="626"/>
      <c r="M153" s="626"/>
      <c r="N153" s="626"/>
      <c r="O153" s="626"/>
      <c r="P153" s="626"/>
      <c r="Q153" s="626"/>
      <c r="R153" s="626"/>
      <c r="S153" s="626"/>
      <c r="T153" s="626"/>
      <c r="U153" s="626"/>
      <c r="V153" s="626"/>
      <c r="W153" s="626"/>
      <c r="X153" s="626"/>
      <c r="Y153" s="626"/>
      <c r="Z153" s="626"/>
      <c r="AA153" s="626"/>
      <c r="AB153" s="626"/>
      <c r="AC153" s="626"/>
      <c r="AD153" s="626"/>
      <c r="AE153" s="626"/>
      <c r="AF153" s="626"/>
      <c r="AG153" s="626"/>
      <c r="AH153" s="626"/>
      <c r="AI153" s="626"/>
      <c r="AJ153" s="626"/>
      <c r="AK153" s="626"/>
      <c r="AL153" s="626"/>
      <c r="AM153" s="626"/>
      <c r="AN153" s="626"/>
      <c r="AO153" s="626"/>
      <c r="AP153" s="626"/>
      <c r="AQ153" s="626"/>
      <c r="AR153" s="626"/>
      <c r="AS153" s="626"/>
      <c r="AT153" s="626"/>
      <c r="AU153" s="626"/>
      <c r="AV153" s="626"/>
      <c r="AW153" s="626"/>
      <c r="AX153" s="626"/>
      <c r="AY153" s="626"/>
      <c r="AZ153" s="626"/>
      <c r="BA153" s="626"/>
      <c r="BB153" s="626"/>
      <c r="BC153" s="626"/>
      <c r="BD153" s="626"/>
      <c r="BE153" s="626"/>
      <c r="BF153" s="626"/>
      <c r="BG153" s="626"/>
      <c r="BH153" s="626"/>
      <c r="BI153" s="626"/>
      <c r="BJ153" s="626"/>
      <c r="BK153" s="626"/>
      <c r="BL153" s="626"/>
      <c r="BM153" s="626"/>
      <c r="BN153" s="626"/>
      <c r="BO153" s="626"/>
      <c r="BP153" s="626"/>
      <c r="BQ153" s="626"/>
      <c r="BR153" s="626"/>
      <c r="BS153" s="626"/>
      <c r="BT153" s="626"/>
      <c r="BU153" s="626"/>
      <c r="BV153" s="626"/>
      <c r="BW153" s="626"/>
      <c r="BX153" s="626"/>
      <c r="BY153" s="626"/>
      <c r="BZ153" s="626"/>
      <c r="CA153" s="626"/>
      <c r="CB153" s="626"/>
      <c r="CC153" s="626"/>
      <c r="CD153" s="626"/>
      <c r="CE153" s="626"/>
      <c r="CF153" s="626"/>
      <c r="CG153" s="626"/>
      <c r="CH153" s="626"/>
      <c r="CI153" s="626"/>
      <c r="CJ153" s="626"/>
      <c r="CK153" s="626"/>
      <c r="CL153" s="626"/>
      <c r="CM153" s="626"/>
      <c r="CN153" s="626"/>
      <c r="CO153" s="626"/>
      <c r="CP153" s="626"/>
      <c r="CQ153" s="626"/>
      <c r="CR153" s="626"/>
      <c r="CS153" s="626"/>
      <c r="CT153" s="626"/>
      <c r="CU153" s="626"/>
      <c r="CV153" s="626"/>
      <c r="CW153" s="626"/>
      <c r="CX153" s="633"/>
      <c r="CY153" s="626"/>
      <c r="CZ153" s="626"/>
      <c r="DA153" s="626"/>
      <c r="DB153" s="626"/>
      <c r="DC153" s="626"/>
      <c r="DD153" s="626"/>
      <c r="DE153" s="633"/>
      <c r="DF153" s="626"/>
      <c r="DG153" s="626"/>
      <c r="DH153" s="626"/>
      <c r="DI153" s="626"/>
      <c r="DJ153" s="626"/>
      <c r="DK153" s="626"/>
      <c r="DL153" s="633"/>
      <c r="DM153" s="626"/>
      <c r="DN153" s="626"/>
      <c r="DO153" s="626"/>
      <c r="DP153" s="626"/>
      <c r="DQ153" s="626"/>
      <c r="DR153" s="626"/>
      <c r="DS153" s="633"/>
      <c r="DT153" s="626"/>
      <c r="DU153" s="626"/>
      <c r="DV153" s="626"/>
      <c r="DW153" s="626"/>
      <c r="DX153" s="626"/>
      <c r="DY153" s="626"/>
      <c r="DZ153" s="633"/>
      <c r="EA153" s="626"/>
      <c r="EB153" s="626"/>
      <c r="EC153" s="626"/>
      <c r="ED153" s="626"/>
      <c r="EE153" s="626"/>
      <c r="EF153" s="626"/>
      <c r="EG153" s="633"/>
      <c r="EH153" s="626"/>
      <c r="EI153" s="626"/>
      <c r="EJ153" s="626"/>
      <c r="EK153" s="626"/>
      <c r="EL153" s="626"/>
      <c r="EM153" s="626"/>
      <c r="EN153" s="633"/>
      <c r="EO153" s="626"/>
      <c r="EP153" s="626"/>
      <c r="EQ153" s="626"/>
      <c r="ER153" s="626"/>
      <c r="ES153" s="626"/>
      <c r="ET153" s="626"/>
      <c r="EU153" s="633"/>
      <c r="EV153" s="626"/>
      <c r="EW153" s="626"/>
      <c r="EX153" s="626"/>
      <c r="EY153" s="626"/>
      <c r="EZ153" s="626"/>
      <c r="FA153" s="626"/>
      <c r="FB153" s="633"/>
      <c r="FC153" s="626"/>
      <c r="FD153" s="626"/>
      <c r="FE153" s="626"/>
      <c r="FF153" s="626"/>
      <c r="FG153" s="626"/>
      <c r="FH153" s="626"/>
      <c r="FI153" s="633"/>
      <c r="FJ153" s="626"/>
      <c r="FK153" s="626"/>
      <c r="FL153" s="626"/>
      <c r="FM153" s="626"/>
      <c r="FN153" s="626"/>
      <c r="FO153" s="626"/>
      <c r="FP153" s="633"/>
      <c r="FQ153" s="626"/>
      <c r="FR153" s="626"/>
      <c r="FS153" s="626"/>
      <c r="FT153" s="626"/>
      <c r="FU153" s="627"/>
      <c r="FV153" s="625"/>
      <c r="FW153" s="633"/>
      <c r="FX153" s="626"/>
      <c r="FY153" s="626"/>
      <c r="FZ153" s="626"/>
      <c r="GA153" s="626"/>
      <c r="GB153" s="626"/>
      <c r="GC153" s="626"/>
      <c r="GD153" s="633"/>
      <c r="GE153" s="626"/>
      <c r="GF153" s="626"/>
      <c r="GG153" s="626"/>
      <c r="GH153" s="626"/>
      <c r="GI153" s="626"/>
      <c r="GJ153" s="626"/>
      <c r="GK153" s="633"/>
      <c r="GL153" s="626"/>
      <c r="GM153" s="626"/>
      <c r="GN153" s="626"/>
      <c r="GO153" s="626"/>
      <c r="GP153" s="626"/>
      <c r="GQ153" s="626"/>
      <c r="GR153" s="633"/>
      <c r="GS153" s="626"/>
      <c r="GT153" s="626"/>
      <c r="GU153" s="626"/>
      <c r="GV153" s="626"/>
      <c r="GW153" s="626"/>
      <c r="GX153" s="626"/>
      <c r="GY153" s="634"/>
      <c r="GZ153" s="625"/>
      <c r="HA153" s="626"/>
      <c r="HB153" s="626"/>
      <c r="HC153" s="626"/>
      <c r="HD153" s="626"/>
      <c r="HE153" s="626"/>
      <c r="HF153" s="633"/>
      <c r="HG153" s="626"/>
      <c r="HH153" s="626"/>
      <c r="HI153" s="626"/>
      <c r="HJ153" s="626"/>
      <c r="HK153" s="626"/>
      <c r="HL153" s="626"/>
      <c r="HM153" s="633"/>
      <c r="HN153" s="626"/>
      <c r="HO153" s="626"/>
      <c r="HP153" s="626"/>
      <c r="HQ153" s="626"/>
      <c r="HR153" s="626"/>
      <c r="HS153" s="626"/>
      <c r="HT153" s="633"/>
      <c r="HU153" s="626"/>
      <c r="HV153" s="626"/>
      <c r="HW153" s="626"/>
      <c r="HX153" s="626"/>
      <c r="HZ153" s="626"/>
      <c r="IA153" s="633"/>
      <c r="IB153" s="626"/>
      <c r="IC153" s="626"/>
      <c r="ID153" s="653"/>
      <c r="IE153" s="654"/>
      <c r="IF153" s="655"/>
      <c r="IG153" s="655"/>
      <c r="IH153" s="633"/>
      <c r="II153" s="626"/>
      <c r="IJ153" s="626"/>
      <c r="IK153" s="626"/>
      <c r="IL153" s="626"/>
      <c r="IM153" s="626"/>
      <c r="IN153" s="626"/>
      <c r="IO153" s="633"/>
      <c r="IP153" s="626"/>
      <c r="IQ153" s="626"/>
      <c r="IR153" s="626"/>
      <c r="IS153" s="626"/>
      <c r="IT153" s="643"/>
      <c r="IU153" s="643"/>
      <c r="IV153" s="633"/>
      <c r="IW153" s="626"/>
      <c r="IX153" s="626"/>
      <c r="IZ153" s="626"/>
      <c r="JA153" s="626"/>
      <c r="JC153" s="633"/>
      <c r="JD153" s="626"/>
      <c r="JE153" s="626"/>
      <c r="JF153" s="626"/>
      <c r="JG153" s="626"/>
      <c r="JH153" s="626"/>
      <c r="JI153" s="626"/>
      <c r="JJ153" s="633"/>
      <c r="JK153" s="626"/>
      <c r="JL153" s="626"/>
      <c r="JM153" s="626"/>
      <c r="JN153" s="626"/>
      <c r="JO153" s="626"/>
      <c r="JP153" s="626"/>
      <c r="JQ153" s="633"/>
      <c r="JR153" s="626"/>
      <c r="JS153" s="626"/>
      <c r="JT153" s="626"/>
      <c r="JU153" s="626"/>
      <c r="JV153" s="626"/>
      <c r="JX153" s="633"/>
      <c r="JY153" s="626">
        <v>16</v>
      </c>
      <c r="JZ153" s="626"/>
      <c r="KA153" s="626"/>
      <c r="KB153" s="626"/>
      <c r="KC153" s="626"/>
      <c r="KD153" s="626"/>
      <c r="KE153" s="633"/>
      <c r="KF153" s="626"/>
      <c r="KG153" s="626"/>
      <c r="KH153" s="626"/>
      <c r="KI153" s="626"/>
      <c r="KJ153" s="626"/>
      <c r="KK153" s="628"/>
      <c r="KL153" s="633"/>
      <c r="KM153" s="626"/>
      <c r="KN153" s="626"/>
      <c r="KO153" s="626"/>
      <c r="KP153" s="626"/>
      <c r="KQ153" s="626"/>
      <c r="KR153" s="626"/>
      <c r="KS153" s="633"/>
      <c r="KT153" s="626"/>
      <c r="KU153" s="626"/>
      <c r="KV153" s="626"/>
      <c r="KW153" s="626"/>
      <c r="KX153" s="626"/>
      <c r="KY153" s="626"/>
      <c r="KZ153" s="633"/>
      <c r="LA153" s="626"/>
      <c r="LB153" s="626"/>
      <c r="LC153" s="626"/>
      <c r="LD153" s="626"/>
      <c r="LE153" s="626"/>
      <c r="LF153" s="626"/>
      <c r="LG153" s="633"/>
      <c r="LH153" s="626"/>
      <c r="LI153" s="626"/>
      <c r="LJ153" s="626"/>
      <c r="LK153" s="626"/>
      <c r="LL153" s="626"/>
      <c r="LM153" s="627"/>
      <c r="LN153" s="633"/>
      <c r="LO153" s="626"/>
      <c r="LP153" s="626"/>
      <c r="LQ153" s="626"/>
      <c r="LR153" s="626"/>
      <c r="LS153" s="626"/>
      <c r="LT153" s="626"/>
      <c r="LU153" s="633"/>
      <c r="LV153" s="626"/>
      <c r="LW153" s="626"/>
      <c r="LX153" s="626"/>
      <c r="LY153" s="626"/>
      <c r="LZ153" s="626"/>
      <c r="MA153" s="626"/>
      <c r="MB153" s="633"/>
      <c r="MC153" s="790"/>
      <c r="MD153" s="790"/>
      <c r="ME153" s="790"/>
      <c r="MF153" s="790"/>
      <c r="MG153" s="790"/>
      <c r="MH153" s="790"/>
      <c r="MI153" s="633"/>
      <c r="MJ153" s="626"/>
      <c r="MK153" s="626"/>
      <c r="ML153" s="626"/>
      <c r="MM153" s="626"/>
      <c r="MN153" s="626"/>
      <c r="MO153" s="626"/>
      <c r="MP153" s="633"/>
      <c r="MQ153" s="626"/>
      <c r="MR153" s="626"/>
      <c r="MS153" s="626"/>
      <c r="MT153" s="626"/>
    </row>
    <row r="154" spans="1:358" ht="22.8" customHeight="1" thickBot="1">
      <c r="A154" s="630">
        <v>3</v>
      </c>
      <c r="B154" s="630"/>
      <c r="C154" s="630"/>
      <c r="D154" s="630"/>
      <c r="E154" s="630"/>
      <c r="F154" s="631" t="s">
        <v>648</v>
      </c>
      <c r="G154" s="632">
        <f t="shared" si="11"/>
        <v>17</v>
      </c>
      <c r="H154" s="625"/>
      <c r="I154" s="626"/>
      <c r="J154" s="626"/>
      <c r="K154" s="626"/>
      <c r="L154" s="626"/>
      <c r="M154" s="626"/>
      <c r="N154" s="626"/>
      <c r="O154" s="626"/>
      <c r="P154" s="626"/>
      <c r="Q154" s="626"/>
      <c r="R154" s="626"/>
      <c r="S154" s="626"/>
      <c r="T154" s="626"/>
      <c r="U154" s="626"/>
      <c r="V154" s="626"/>
      <c r="W154" s="626"/>
      <c r="X154" s="626"/>
      <c r="Y154" s="626"/>
      <c r="Z154" s="626"/>
      <c r="AA154" s="626"/>
      <c r="AB154" s="626"/>
      <c r="AC154" s="626"/>
      <c r="AD154" s="626"/>
      <c r="AE154" s="626"/>
      <c r="AF154" s="626"/>
      <c r="AG154" s="626"/>
      <c r="AH154" s="626"/>
      <c r="AI154" s="626"/>
      <c r="AJ154" s="626"/>
      <c r="AK154" s="626"/>
      <c r="AL154" s="626"/>
      <c r="AM154" s="626"/>
      <c r="AN154" s="626"/>
      <c r="AO154" s="626"/>
      <c r="AP154" s="626"/>
      <c r="AQ154" s="626"/>
      <c r="AR154" s="626"/>
      <c r="AS154" s="626"/>
      <c r="AT154" s="626"/>
      <c r="AU154" s="626"/>
      <c r="AV154" s="626"/>
      <c r="AW154" s="626"/>
      <c r="AX154" s="626"/>
      <c r="AY154" s="626"/>
      <c r="AZ154" s="626"/>
      <c r="BA154" s="626"/>
      <c r="BB154" s="626"/>
      <c r="BC154" s="626"/>
      <c r="BD154" s="626"/>
      <c r="BE154" s="626"/>
      <c r="BF154" s="626"/>
      <c r="BG154" s="626"/>
      <c r="BH154" s="626"/>
      <c r="BI154" s="626"/>
      <c r="BJ154" s="626"/>
      <c r="BK154" s="626"/>
      <c r="BL154" s="626"/>
      <c r="BM154" s="626"/>
      <c r="BN154" s="626"/>
      <c r="BO154" s="626"/>
      <c r="BP154" s="626"/>
      <c r="BQ154" s="626"/>
      <c r="BR154" s="626"/>
      <c r="BS154" s="626"/>
      <c r="BT154" s="626"/>
      <c r="BU154" s="626"/>
      <c r="BV154" s="626"/>
      <c r="BW154" s="626"/>
      <c r="BX154" s="626"/>
      <c r="BY154" s="626"/>
      <c r="BZ154" s="626"/>
      <c r="CA154" s="626"/>
      <c r="CB154" s="626"/>
      <c r="CC154" s="626"/>
      <c r="CD154" s="626"/>
      <c r="CE154" s="626"/>
      <c r="CF154" s="626"/>
      <c r="CG154" s="626"/>
      <c r="CH154" s="626"/>
      <c r="CI154" s="626"/>
      <c r="CJ154" s="626"/>
      <c r="CK154" s="626"/>
      <c r="CL154" s="626"/>
      <c r="CM154" s="626"/>
      <c r="CN154" s="626"/>
      <c r="CO154" s="626"/>
      <c r="CP154" s="626"/>
      <c r="CQ154" s="626"/>
      <c r="CR154" s="626"/>
      <c r="CS154" s="626"/>
      <c r="CT154" s="626"/>
      <c r="CU154" s="626"/>
      <c r="CV154" s="626"/>
      <c r="CW154" s="626"/>
      <c r="CX154" s="633"/>
      <c r="CY154" s="626"/>
      <c r="CZ154" s="626"/>
      <c r="DA154" s="626"/>
      <c r="DB154" s="626"/>
      <c r="DC154" s="626"/>
      <c r="DD154" s="626"/>
      <c r="DE154" s="633"/>
      <c r="DF154" s="626"/>
      <c r="DG154" s="626"/>
      <c r="DH154" s="626"/>
      <c r="DI154" s="626"/>
      <c r="DJ154" s="626"/>
      <c r="DK154" s="626"/>
      <c r="DL154" s="633"/>
      <c r="DM154" s="626"/>
      <c r="DN154" s="626"/>
      <c r="DO154" s="626"/>
      <c r="DP154" s="626"/>
      <c r="DQ154" s="626"/>
      <c r="DR154" s="626"/>
      <c r="DS154" s="633"/>
      <c r="DT154" s="626"/>
      <c r="DU154" s="626"/>
      <c r="DV154" s="626"/>
      <c r="DW154" s="626"/>
      <c r="DX154" s="626"/>
      <c r="DY154" s="626"/>
      <c r="DZ154" s="633"/>
      <c r="EA154" s="626"/>
      <c r="EB154" s="626"/>
      <c r="EC154" s="626"/>
      <c r="ED154" s="626"/>
      <c r="EE154" s="626"/>
      <c r="EF154" s="626"/>
      <c r="EG154" s="633"/>
      <c r="EH154" s="626"/>
      <c r="EI154" s="626"/>
      <c r="EJ154" s="626"/>
      <c r="EK154" s="626"/>
      <c r="EL154" s="626"/>
      <c r="EM154" s="626"/>
      <c r="EN154" s="633"/>
      <c r="EO154" s="626"/>
      <c r="EP154" s="626"/>
      <c r="EQ154" s="626"/>
      <c r="ER154" s="626"/>
      <c r="ES154" s="626"/>
      <c r="ET154" s="626"/>
      <c r="EU154" s="633"/>
      <c r="EV154" s="626"/>
      <c r="EW154" s="626"/>
      <c r="EX154" s="626"/>
      <c r="EY154" s="626"/>
      <c r="EZ154" s="626"/>
      <c r="FA154" s="626"/>
      <c r="FB154" s="633"/>
      <c r="FC154" s="626"/>
      <c r="FD154" s="626"/>
      <c r="FE154" s="626"/>
      <c r="FF154" s="626"/>
      <c r="FG154" s="626"/>
      <c r="FH154" s="626"/>
      <c r="FI154" s="633"/>
      <c r="FJ154" s="626"/>
      <c r="FK154" s="626"/>
      <c r="FL154" s="626"/>
      <c r="FM154" s="626"/>
      <c r="FN154" s="626"/>
      <c r="FO154" s="626"/>
      <c r="FP154" s="633"/>
      <c r="FQ154" s="626"/>
      <c r="FR154" s="626"/>
      <c r="FS154" s="626"/>
      <c r="FT154" s="626"/>
      <c r="FU154" s="627"/>
      <c r="FV154" s="625"/>
      <c r="FW154" s="633"/>
      <c r="FX154" s="626"/>
      <c r="FY154" s="626"/>
      <c r="FZ154" s="626"/>
      <c r="GA154" s="626"/>
      <c r="GB154" s="626"/>
      <c r="GC154" s="626"/>
      <c r="GD154" s="633"/>
      <c r="GE154" s="626"/>
      <c r="GF154" s="626"/>
      <c r="GG154" s="626"/>
      <c r="GH154" s="626"/>
      <c r="GI154" s="626"/>
      <c r="GJ154" s="626"/>
      <c r="GK154" s="633"/>
      <c r="GL154" s="626"/>
      <c r="GM154" s="626"/>
      <c r="GN154" s="626"/>
      <c r="GO154" s="626"/>
      <c r="GP154" s="626"/>
      <c r="GQ154" s="626"/>
      <c r="GR154" s="633"/>
      <c r="GS154" s="626"/>
      <c r="GT154" s="626"/>
      <c r="GU154" s="626"/>
      <c r="GV154" s="626"/>
      <c r="GW154" s="626"/>
      <c r="GX154" s="626"/>
      <c r="GY154" s="634"/>
      <c r="GZ154" s="625"/>
      <c r="HA154" s="626"/>
      <c r="HB154" s="626"/>
      <c r="HC154" s="626"/>
      <c r="HD154" s="626"/>
      <c r="HE154" s="626"/>
      <c r="HF154" s="633"/>
      <c r="HG154" s="626"/>
      <c r="HH154" s="626"/>
      <c r="HI154" s="626"/>
      <c r="HJ154" s="626"/>
      <c r="HK154" s="626"/>
      <c r="HL154" s="626"/>
      <c r="HM154" s="633"/>
      <c r="HN154" s="626"/>
      <c r="HO154" s="626"/>
      <c r="HP154" s="626"/>
      <c r="HQ154" s="626"/>
      <c r="HR154" s="626"/>
      <c r="HS154" s="626"/>
      <c r="HT154" s="633"/>
      <c r="HU154" s="626"/>
      <c r="HV154" s="626"/>
      <c r="HW154" s="626"/>
      <c r="HX154" s="626"/>
      <c r="HY154" s="626"/>
      <c r="HZ154" s="626"/>
      <c r="IA154" s="633"/>
      <c r="IB154" s="626"/>
      <c r="IC154" s="626"/>
      <c r="ID154" s="653"/>
      <c r="IE154" s="654"/>
      <c r="IF154" s="655"/>
      <c r="IG154" s="655"/>
      <c r="IH154" s="633"/>
      <c r="II154" s="626"/>
      <c r="IJ154" s="626"/>
      <c r="IK154" s="626"/>
      <c r="IL154" s="626"/>
      <c r="IM154" s="626"/>
      <c r="IN154" s="626"/>
      <c r="IO154" s="633"/>
      <c r="IP154" s="626"/>
      <c r="IQ154" s="626"/>
      <c r="IR154" s="626"/>
      <c r="IS154" s="626"/>
      <c r="IT154" s="643"/>
      <c r="IU154" s="643"/>
      <c r="IV154" s="633"/>
      <c r="IW154" s="626"/>
      <c r="IX154" s="626"/>
      <c r="IY154" s="626"/>
      <c r="IZ154" s="626"/>
      <c r="JA154" s="626"/>
      <c r="JB154" s="626"/>
      <c r="JC154" s="633"/>
      <c r="JD154" s="626"/>
      <c r="JE154" s="626"/>
      <c r="JF154" s="626"/>
      <c r="JG154" s="626"/>
      <c r="JH154" s="626"/>
      <c r="JI154" s="626"/>
      <c r="JJ154" s="633"/>
      <c r="JK154" s="626"/>
      <c r="JL154" s="626"/>
      <c r="JM154" s="626"/>
      <c r="JN154" s="626"/>
      <c r="JO154" s="626"/>
      <c r="JP154" s="626"/>
      <c r="JQ154" s="633"/>
      <c r="JR154" s="626"/>
      <c r="JS154" s="626"/>
      <c r="JT154" s="626"/>
      <c r="JU154" s="626"/>
      <c r="JV154" s="626"/>
      <c r="JW154" s="626"/>
      <c r="JX154" s="633"/>
      <c r="JY154" s="626"/>
      <c r="JZ154" s="626"/>
      <c r="KA154" s="626"/>
      <c r="KB154" s="626"/>
      <c r="KC154" s="626"/>
      <c r="KD154" s="626"/>
      <c r="KE154" s="633"/>
      <c r="KF154" s="626"/>
      <c r="KG154" s="626"/>
      <c r="KH154" s="626"/>
      <c r="KI154" s="626"/>
      <c r="KJ154" s="778">
        <v>1</v>
      </c>
      <c r="KK154" s="767">
        <f>KJ154*16</f>
        <v>16</v>
      </c>
      <c r="KL154" s="633"/>
      <c r="KM154" s="626"/>
      <c r="KN154" s="626"/>
      <c r="KO154" s="626"/>
      <c r="KP154" s="626"/>
      <c r="KQ154" s="626"/>
      <c r="KR154" s="626"/>
      <c r="KS154" s="633"/>
      <c r="KT154" s="626"/>
      <c r="KU154" s="626"/>
      <c r="KV154" s="626"/>
      <c r="KW154" s="626"/>
      <c r="KX154" s="626"/>
      <c r="KY154" s="626"/>
      <c r="KZ154" s="633"/>
      <c r="LA154" s="626"/>
      <c r="LB154" s="626"/>
      <c r="LC154" s="626"/>
      <c r="LD154" s="626"/>
      <c r="LE154" s="626"/>
      <c r="LF154" s="626"/>
      <c r="LG154" s="633"/>
      <c r="LH154" s="626"/>
      <c r="LI154" s="626"/>
      <c r="LJ154" s="626"/>
      <c r="LK154" s="626"/>
      <c r="LL154" s="626"/>
      <c r="LM154" s="627"/>
      <c r="LN154" s="633"/>
      <c r="LO154" s="626"/>
      <c r="LP154" s="626"/>
      <c r="LQ154" s="626"/>
      <c r="LR154" s="626"/>
      <c r="LS154" s="626"/>
      <c r="LT154" s="626"/>
      <c r="LU154" s="633"/>
      <c r="LV154" s="626"/>
      <c r="LW154" s="626"/>
      <c r="LX154" s="626"/>
      <c r="LY154" s="626"/>
      <c r="LZ154" s="626"/>
      <c r="MA154" s="626"/>
      <c r="MB154" s="633"/>
      <c r="MC154" s="790"/>
      <c r="MD154" s="790"/>
      <c r="ME154" s="790"/>
      <c r="MF154" s="790"/>
      <c r="MG154" s="790"/>
      <c r="MH154" s="790"/>
      <c r="MI154" s="633"/>
      <c r="MJ154" s="626"/>
      <c r="MK154" s="626"/>
      <c r="ML154" s="626"/>
      <c r="MM154" s="626"/>
      <c r="MN154" s="626"/>
      <c r="MO154" s="626"/>
      <c r="MP154" s="633"/>
      <c r="MQ154" s="626"/>
      <c r="MR154" s="626"/>
      <c r="MS154" s="626"/>
      <c r="MT154" s="626"/>
    </row>
    <row r="155" spans="1:358" ht="22.8" customHeight="1" thickBot="1">
      <c r="A155" s="775">
        <v>3</v>
      </c>
      <c r="B155" s="775" t="s">
        <v>837</v>
      </c>
      <c r="C155" s="775" t="s">
        <v>798</v>
      </c>
      <c r="D155" s="630"/>
      <c r="E155" s="630" t="s">
        <v>645</v>
      </c>
      <c r="F155" s="631" t="s">
        <v>799</v>
      </c>
      <c r="G155" s="632">
        <f t="shared" si="11"/>
        <v>54</v>
      </c>
      <c r="H155" s="625"/>
      <c r="I155" s="626"/>
      <c r="J155" s="626"/>
      <c r="K155" s="626"/>
      <c r="L155" s="626"/>
      <c r="M155" s="626"/>
      <c r="N155" s="626"/>
      <c r="O155" s="626"/>
      <c r="P155" s="626"/>
      <c r="Q155" s="626"/>
      <c r="R155" s="626"/>
      <c r="S155" s="626"/>
      <c r="T155" s="626"/>
      <c r="U155" s="626"/>
      <c r="V155" s="626"/>
      <c r="W155" s="626"/>
      <c r="X155" s="626"/>
      <c r="Y155" s="626"/>
      <c r="Z155" s="626"/>
      <c r="AA155" s="626"/>
      <c r="AB155" s="626"/>
      <c r="AC155" s="626"/>
      <c r="AD155" s="626"/>
      <c r="AE155" s="626"/>
      <c r="AF155" s="626"/>
      <c r="AG155" s="626"/>
      <c r="AH155" s="626"/>
      <c r="AI155" s="626"/>
      <c r="AJ155" s="626"/>
      <c r="AK155" s="626"/>
      <c r="AL155" s="626"/>
      <c r="AM155" s="626"/>
      <c r="AN155" s="626"/>
      <c r="AO155" s="626"/>
      <c r="AP155" s="626"/>
      <c r="AQ155" s="626"/>
      <c r="AR155" s="626"/>
      <c r="AS155" s="626"/>
      <c r="AT155" s="626"/>
      <c r="AU155" s="626"/>
      <c r="AV155" s="626"/>
      <c r="AW155" s="626"/>
      <c r="AX155" s="626"/>
      <c r="AY155" s="626"/>
      <c r="AZ155" s="626"/>
      <c r="BA155" s="626"/>
      <c r="BB155" s="626"/>
      <c r="BC155" s="626"/>
      <c r="BD155" s="626"/>
      <c r="BE155" s="626"/>
      <c r="BF155" s="626"/>
      <c r="BG155" s="626"/>
      <c r="BH155" s="626"/>
      <c r="BI155" s="626"/>
      <c r="BJ155" s="626"/>
      <c r="BK155" s="626"/>
      <c r="BL155" s="626"/>
      <c r="BM155" s="626"/>
      <c r="BN155" s="626"/>
      <c r="BO155" s="626"/>
      <c r="BP155" s="626"/>
      <c r="BQ155" s="626"/>
      <c r="BR155" s="626"/>
      <c r="BS155" s="626"/>
      <c r="BT155" s="626"/>
      <c r="BU155" s="626"/>
      <c r="BV155" s="626"/>
      <c r="BW155" s="626"/>
      <c r="BX155" s="626"/>
      <c r="BY155" s="626"/>
      <c r="BZ155" s="626"/>
      <c r="CA155" s="626"/>
      <c r="CB155" s="626"/>
      <c r="CC155" s="626"/>
      <c r="CD155" s="626"/>
      <c r="CE155" s="626"/>
      <c r="CF155" s="626"/>
      <c r="CG155" s="626"/>
      <c r="CH155" s="626"/>
      <c r="CI155" s="626"/>
      <c r="CJ155" s="626"/>
      <c r="CK155" s="626"/>
      <c r="CL155" s="626"/>
      <c r="CM155" s="626"/>
      <c r="CN155" s="626"/>
      <c r="CO155" s="626"/>
      <c r="CP155" s="626"/>
      <c r="CQ155" s="626"/>
      <c r="CR155" s="626"/>
      <c r="CS155" s="626"/>
      <c r="CT155" s="626"/>
      <c r="CU155" s="626"/>
      <c r="CV155" s="626"/>
      <c r="CW155" s="626"/>
      <c r="CX155" s="633"/>
      <c r="CY155" s="626"/>
      <c r="CZ155" s="626"/>
      <c r="DA155" s="626"/>
      <c r="DB155" s="626"/>
      <c r="DC155" s="626"/>
      <c r="DD155" s="626"/>
      <c r="DE155" s="633"/>
      <c r="DF155" s="626"/>
      <c r="DG155" s="626"/>
      <c r="DH155" s="626"/>
      <c r="DI155" s="626"/>
      <c r="DJ155" s="626"/>
      <c r="DK155" s="626"/>
      <c r="DL155" s="633"/>
      <c r="DM155" s="626"/>
      <c r="DN155" s="626"/>
      <c r="DO155" s="626"/>
      <c r="DP155" s="626"/>
      <c r="DQ155" s="626"/>
      <c r="DR155" s="626"/>
      <c r="DS155" s="633"/>
      <c r="DT155" s="626"/>
      <c r="DU155" s="626"/>
      <c r="DV155" s="626"/>
      <c r="DW155" s="626"/>
      <c r="DX155" s="626"/>
      <c r="DY155" s="626"/>
      <c r="DZ155" s="633"/>
      <c r="EA155" s="626"/>
      <c r="EB155" s="626"/>
      <c r="EC155" s="626"/>
      <c r="ED155" s="626"/>
      <c r="EE155" s="626"/>
      <c r="EF155" s="626"/>
      <c r="EG155" s="633"/>
      <c r="EH155" s="626"/>
      <c r="EI155" s="626"/>
      <c r="EJ155" s="626"/>
      <c r="EK155" s="626"/>
      <c r="EL155" s="626"/>
      <c r="EM155" s="626"/>
      <c r="EN155" s="633"/>
      <c r="EO155" s="626"/>
      <c r="EP155" s="626"/>
      <c r="EQ155" s="626"/>
      <c r="ER155" s="626"/>
      <c r="ES155" s="626"/>
      <c r="ET155" s="626"/>
      <c r="EU155" s="633"/>
      <c r="EV155" s="626"/>
      <c r="EW155" s="626"/>
      <c r="EX155" s="626"/>
      <c r="EY155" s="626"/>
      <c r="EZ155" s="626"/>
      <c r="FA155" s="626"/>
      <c r="FB155" s="633"/>
      <c r="FC155" s="626"/>
      <c r="FD155" s="626"/>
      <c r="FE155" s="626"/>
      <c r="FF155" s="626"/>
      <c r="FG155" s="626"/>
      <c r="FH155" s="626"/>
      <c r="FI155" s="633"/>
      <c r="FJ155" s="626"/>
      <c r="FK155" s="626"/>
      <c r="FL155" s="626"/>
      <c r="FM155" s="626"/>
      <c r="FN155" s="626"/>
      <c r="FO155" s="626"/>
      <c r="FP155" s="633"/>
      <c r="FQ155" s="626"/>
      <c r="FR155" s="626"/>
      <c r="FS155" s="626"/>
      <c r="FT155" s="626"/>
      <c r="FU155" s="627"/>
      <c r="FV155" s="625"/>
      <c r="FW155" s="633"/>
      <c r="FX155" s="626"/>
      <c r="FY155" s="626"/>
      <c r="FZ155" s="626"/>
      <c r="GA155" s="626"/>
      <c r="GB155" s="626"/>
      <c r="GC155" s="626"/>
      <c r="GD155" s="633"/>
      <c r="GE155" s="626"/>
      <c r="GF155" s="626"/>
      <c r="GG155" s="626"/>
      <c r="GH155" s="626"/>
      <c r="GI155" s="626"/>
      <c r="GJ155" s="626"/>
      <c r="GK155" s="633"/>
      <c r="GL155" s="626"/>
      <c r="GM155" s="626"/>
      <c r="GN155" s="626"/>
      <c r="GO155" s="626"/>
      <c r="GP155" s="626"/>
      <c r="GQ155" s="626"/>
      <c r="GR155" s="633"/>
      <c r="GS155" s="626"/>
      <c r="GT155" s="626"/>
      <c r="GU155" s="626"/>
      <c r="GV155" s="626"/>
      <c r="GW155" s="626"/>
      <c r="GX155" s="626"/>
      <c r="GY155" s="634"/>
      <c r="GZ155" s="625"/>
      <c r="HA155" s="626"/>
      <c r="HB155" s="626"/>
      <c r="HC155" s="626"/>
      <c r="HD155" s="626"/>
      <c r="HE155" s="626"/>
      <c r="HF155" s="633"/>
      <c r="HG155" s="626"/>
      <c r="HH155" s="626"/>
      <c r="HI155" s="626"/>
      <c r="HJ155" s="626"/>
      <c r="HK155" s="626"/>
      <c r="HL155" s="626"/>
      <c r="HM155" s="633"/>
      <c r="HN155" s="626"/>
      <c r="HO155" s="626"/>
      <c r="HP155" s="626"/>
      <c r="HQ155" s="626"/>
      <c r="HR155" s="626"/>
      <c r="HS155" s="626"/>
      <c r="HT155" s="633"/>
      <c r="HU155" s="626"/>
      <c r="HV155" s="626"/>
      <c r="HW155" s="626"/>
      <c r="HX155" s="626"/>
      <c r="HY155" s="626"/>
      <c r="HZ155" s="626"/>
      <c r="IA155" s="633"/>
      <c r="IB155" s="626"/>
      <c r="IC155" s="626"/>
      <c r="ID155" s="653"/>
      <c r="IE155" s="654"/>
      <c r="IF155" s="655"/>
      <c r="IG155" s="655"/>
      <c r="IH155" s="633"/>
      <c r="II155" s="626"/>
      <c r="IJ155" s="626"/>
      <c r="IK155" s="626"/>
      <c r="IL155" s="626"/>
      <c r="IM155" s="626"/>
      <c r="IN155" s="626"/>
      <c r="IO155" s="633"/>
      <c r="IP155" s="626"/>
      <c r="IQ155" s="626"/>
      <c r="IR155" s="626"/>
      <c r="IT155" s="643"/>
      <c r="IU155" s="643"/>
      <c r="IV155" s="633"/>
      <c r="IW155" s="626"/>
      <c r="IX155" s="626"/>
      <c r="IY155" s="626"/>
      <c r="IZ155" s="626"/>
      <c r="JA155" s="626"/>
      <c r="JB155" s="626"/>
      <c r="JC155" s="633"/>
      <c r="JD155" s="626"/>
      <c r="JE155" s="626"/>
      <c r="JF155" s="626"/>
      <c r="JG155" s="626"/>
      <c r="JH155" s="626"/>
      <c r="JI155" s="626"/>
      <c r="JJ155" s="633"/>
      <c r="JK155" s="626"/>
      <c r="JL155" s="626"/>
      <c r="JM155" s="626"/>
      <c r="JN155" s="626"/>
      <c r="JO155" s="626"/>
      <c r="JP155" s="626"/>
      <c r="JQ155" s="633"/>
      <c r="JR155" s="626"/>
      <c r="JS155" s="626"/>
      <c r="JT155" s="626"/>
      <c r="JU155" s="626"/>
      <c r="JV155" s="626"/>
      <c r="JW155" s="626"/>
      <c r="JX155" s="633"/>
      <c r="JZ155" s="626">
        <v>30</v>
      </c>
      <c r="KA155" s="626">
        <v>24</v>
      </c>
      <c r="KB155" s="626"/>
      <c r="KC155" s="626"/>
      <c r="KD155" s="626"/>
      <c r="KE155" s="633"/>
      <c r="KF155" s="626"/>
      <c r="KG155" s="626"/>
      <c r="KH155" s="626"/>
      <c r="KI155" s="626"/>
      <c r="KJ155" s="626"/>
      <c r="KK155" s="628"/>
      <c r="KL155" s="633"/>
      <c r="KM155" s="626"/>
      <c r="KN155" s="626"/>
      <c r="KO155" s="626"/>
      <c r="KP155" s="626"/>
      <c r="KQ155" s="626"/>
      <c r="KR155" s="626"/>
      <c r="KS155" s="633"/>
      <c r="KT155" s="626"/>
      <c r="KU155" s="626"/>
      <c r="KV155" s="626"/>
      <c r="KW155" s="626"/>
      <c r="KX155" s="626"/>
      <c r="KY155" s="626"/>
      <c r="KZ155" s="633"/>
      <c r="LA155" s="626"/>
      <c r="LB155" s="626"/>
      <c r="LC155" s="626"/>
      <c r="LD155" s="626"/>
      <c r="LE155" s="626"/>
      <c r="LF155" s="626"/>
      <c r="LG155" s="633"/>
      <c r="LH155" s="626"/>
      <c r="LI155" s="626"/>
      <c r="LJ155" s="626"/>
      <c r="LK155" s="626"/>
      <c r="LL155" s="626"/>
      <c r="LM155" s="627"/>
      <c r="LN155" s="633"/>
      <c r="LO155" s="626"/>
      <c r="LP155" s="626"/>
      <c r="LQ155" s="626"/>
      <c r="LR155" s="626"/>
      <c r="LS155" s="626"/>
      <c r="LT155" s="626"/>
      <c r="LU155" s="633"/>
      <c r="LV155" s="626"/>
      <c r="LW155" s="626"/>
      <c r="LX155" s="626"/>
      <c r="LY155" s="626"/>
      <c r="LZ155" s="626"/>
      <c r="MA155" s="626"/>
      <c r="MB155" s="633"/>
      <c r="MC155" s="790"/>
      <c r="MD155" s="790"/>
      <c r="ME155" s="790"/>
      <c r="MF155" s="790"/>
      <c r="MG155" s="790"/>
      <c r="MH155" s="790"/>
      <c r="MI155" s="633"/>
      <c r="MJ155" s="626"/>
      <c r="MK155" s="626"/>
      <c r="ML155" s="626"/>
      <c r="MM155" s="626"/>
      <c r="MN155" s="626"/>
      <c r="MO155" s="626"/>
      <c r="MP155" s="633"/>
      <c r="MQ155" s="626"/>
      <c r="MR155" s="626"/>
      <c r="MS155" s="626"/>
      <c r="MT155" s="626"/>
    </row>
    <row r="156" spans="1:358" ht="22.8" customHeight="1" thickBot="1">
      <c r="A156" s="630">
        <v>3</v>
      </c>
      <c r="B156" s="630"/>
      <c r="C156" s="630"/>
      <c r="D156" s="630"/>
      <c r="E156" s="630"/>
      <c r="F156" s="631" t="s">
        <v>648</v>
      </c>
      <c r="G156" s="632">
        <f t="shared" si="11"/>
        <v>57</v>
      </c>
      <c r="H156" s="625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26"/>
      <c r="AB156" s="626"/>
      <c r="AC156" s="626"/>
      <c r="AD156" s="626"/>
      <c r="AE156" s="626"/>
      <c r="AF156" s="626"/>
      <c r="AG156" s="626"/>
      <c r="AH156" s="626"/>
      <c r="AI156" s="626"/>
      <c r="AJ156" s="626"/>
      <c r="AK156" s="626"/>
      <c r="AL156" s="626"/>
      <c r="AM156" s="626"/>
      <c r="AN156" s="626"/>
      <c r="AO156" s="626"/>
      <c r="AP156" s="626"/>
      <c r="AQ156" s="626"/>
      <c r="AR156" s="626"/>
      <c r="AS156" s="626"/>
      <c r="AT156" s="626"/>
      <c r="AU156" s="626"/>
      <c r="AV156" s="626"/>
      <c r="AW156" s="626"/>
      <c r="AX156" s="626"/>
      <c r="AY156" s="626"/>
      <c r="AZ156" s="626"/>
      <c r="BA156" s="626"/>
      <c r="BB156" s="626"/>
      <c r="BC156" s="626"/>
      <c r="BD156" s="626"/>
      <c r="BE156" s="626"/>
      <c r="BF156" s="626"/>
      <c r="BG156" s="626"/>
      <c r="BH156" s="626"/>
      <c r="BI156" s="626"/>
      <c r="BJ156" s="626"/>
      <c r="BK156" s="626"/>
      <c r="BL156" s="626"/>
      <c r="BM156" s="626"/>
      <c r="BN156" s="626"/>
      <c r="BO156" s="626"/>
      <c r="BP156" s="626"/>
      <c r="BQ156" s="626"/>
      <c r="BR156" s="626"/>
      <c r="BS156" s="626"/>
      <c r="BT156" s="626"/>
      <c r="BU156" s="626"/>
      <c r="BV156" s="626"/>
      <c r="BW156" s="626"/>
      <c r="BX156" s="626"/>
      <c r="BY156" s="626"/>
      <c r="BZ156" s="626"/>
      <c r="CA156" s="626"/>
      <c r="CB156" s="626"/>
      <c r="CC156" s="626"/>
      <c r="CD156" s="626"/>
      <c r="CE156" s="626"/>
      <c r="CF156" s="626"/>
      <c r="CG156" s="626"/>
      <c r="CH156" s="626"/>
      <c r="CI156" s="626"/>
      <c r="CJ156" s="626"/>
      <c r="CK156" s="626"/>
      <c r="CL156" s="626"/>
      <c r="CM156" s="626"/>
      <c r="CN156" s="626"/>
      <c r="CO156" s="626"/>
      <c r="CP156" s="626"/>
      <c r="CQ156" s="626"/>
      <c r="CR156" s="626"/>
      <c r="CS156" s="626"/>
      <c r="CT156" s="626"/>
      <c r="CU156" s="626"/>
      <c r="CV156" s="626"/>
      <c r="CW156" s="626"/>
      <c r="CX156" s="633"/>
      <c r="CY156" s="626"/>
      <c r="CZ156" s="626"/>
      <c r="DA156" s="626"/>
      <c r="DB156" s="626"/>
      <c r="DC156" s="626"/>
      <c r="DD156" s="626"/>
      <c r="DE156" s="633"/>
      <c r="DF156" s="626"/>
      <c r="DG156" s="626"/>
      <c r="DH156" s="626"/>
      <c r="DI156" s="626"/>
      <c r="DJ156" s="626"/>
      <c r="DK156" s="626"/>
      <c r="DL156" s="633"/>
      <c r="DM156" s="626"/>
      <c r="DN156" s="626"/>
      <c r="DO156" s="626"/>
      <c r="DP156" s="626"/>
      <c r="DQ156" s="626"/>
      <c r="DR156" s="626"/>
      <c r="DS156" s="633"/>
      <c r="DT156" s="626"/>
      <c r="DU156" s="626"/>
      <c r="DV156" s="626"/>
      <c r="DW156" s="626"/>
      <c r="DX156" s="626"/>
      <c r="DY156" s="626"/>
      <c r="DZ156" s="633"/>
      <c r="EA156" s="626"/>
      <c r="EB156" s="626"/>
      <c r="EC156" s="626"/>
      <c r="ED156" s="626"/>
      <c r="EE156" s="626"/>
      <c r="EF156" s="626"/>
      <c r="EG156" s="633"/>
      <c r="EH156" s="626"/>
      <c r="EI156" s="626"/>
      <c r="EJ156" s="626"/>
      <c r="EK156" s="626"/>
      <c r="EL156" s="626"/>
      <c r="EM156" s="626"/>
      <c r="EN156" s="633"/>
      <c r="EO156" s="626"/>
      <c r="EP156" s="626"/>
      <c r="EQ156" s="626"/>
      <c r="ER156" s="626"/>
      <c r="ES156" s="626"/>
      <c r="ET156" s="626"/>
      <c r="EU156" s="633"/>
      <c r="EV156" s="626"/>
      <c r="EW156" s="626"/>
      <c r="EX156" s="626"/>
      <c r="EY156" s="626"/>
      <c r="EZ156" s="626"/>
      <c r="FA156" s="626"/>
      <c r="FB156" s="633"/>
      <c r="FC156" s="626"/>
      <c r="FD156" s="626"/>
      <c r="FE156" s="626"/>
      <c r="FF156" s="626"/>
      <c r="FG156" s="626"/>
      <c r="FH156" s="626"/>
      <c r="FI156" s="633"/>
      <c r="FJ156" s="626"/>
      <c r="FK156" s="626"/>
      <c r="FL156" s="626"/>
      <c r="FM156" s="626"/>
      <c r="FN156" s="626"/>
      <c r="FO156" s="626"/>
      <c r="FP156" s="633"/>
      <c r="FQ156" s="626"/>
      <c r="FR156" s="626"/>
      <c r="FS156" s="626"/>
      <c r="FT156" s="626"/>
      <c r="FU156" s="627"/>
      <c r="FV156" s="625"/>
      <c r="FW156" s="633"/>
      <c r="FX156" s="626"/>
      <c r="FY156" s="626"/>
      <c r="FZ156" s="626"/>
      <c r="GA156" s="626"/>
      <c r="GB156" s="626"/>
      <c r="GC156" s="626"/>
      <c r="GD156" s="633"/>
      <c r="GE156" s="626"/>
      <c r="GF156" s="626"/>
      <c r="GG156" s="626"/>
      <c r="GH156" s="626"/>
      <c r="GI156" s="626"/>
      <c r="GJ156" s="626"/>
      <c r="GK156" s="633"/>
      <c r="GL156" s="626"/>
      <c r="GM156" s="626"/>
      <c r="GN156" s="626"/>
      <c r="GO156" s="626"/>
      <c r="GP156" s="626"/>
      <c r="GQ156" s="626"/>
      <c r="GR156" s="633"/>
      <c r="GS156" s="626"/>
      <c r="GT156" s="626"/>
      <c r="GU156" s="626"/>
      <c r="GV156" s="626"/>
      <c r="GW156" s="626"/>
      <c r="GX156" s="626"/>
      <c r="GY156" s="634"/>
      <c r="GZ156" s="625"/>
      <c r="HA156" s="626"/>
      <c r="HB156" s="626"/>
      <c r="HC156" s="626"/>
      <c r="HD156" s="626"/>
      <c r="HE156" s="626"/>
      <c r="HF156" s="633"/>
      <c r="HG156" s="626"/>
      <c r="HH156" s="626"/>
      <c r="HI156" s="626"/>
      <c r="HJ156" s="626"/>
      <c r="HK156" s="626"/>
      <c r="HL156" s="626"/>
      <c r="HM156" s="633"/>
      <c r="HN156" s="626"/>
      <c r="HO156" s="626"/>
      <c r="HP156" s="626"/>
      <c r="HQ156" s="626"/>
      <c r="HR156" s="626"/>
      <c r="HS156" s="626"/>
      <c r="HT156" s="633"/>
      <c r="HU156" s="626"/>
      <c r="HV156" s="626"/>
      <c r="HW156" s="626"/>
      <c r="HX156" s="626"/>
      <c r="HY156" s="626"/>
      <c r="HZ156" s="626"/>
      <c r="IA156" s="633"/>
      <c r="IB156" s="626"/>
      <c r="IC156" s="626"/>
      <c r="ID156" s="653"/>
      <c r="IE156" s="654"/>
      <c r="IF156" s="655"/>
      <c r="IG156" s="655"/>
      <c r="IH156" s="633"/>
      <c r="II156" s="626"/>
      <c r="IJ156" s="626"/>
      <c r="IK156" s="626"/>
      <c r="IL156" s="626"/>
      <c r="IM156" s="626"/>
      <c r="IN156" s="626"/>
      <c r="IO156" s="633"/>
      <c r="IP156" s="626"/>
      <c r="IQ156" s="626"/>
      <c r="IR156" s="626"/>
      <c r="IS156" s="626"/>
      <c r="IT156" s="643"/>
      <c r="IU156" s="643"/>
      <c r="IV156" s="633"/>
      <c r="IW156" s="626"/>
      <c r="IX156" s="626"/>
      <c r="IY156" s="626"/>
      <c r="IZ156" s="626"/>
      <c r="JA156" s="626"/>
      <c r="JB156" s="626"/>
      <c r="JC156" s="633"/>
      <c r="JD156" s="626"/>
      <c r="JE156" s="626"/>
      <c r="JF156" s="626"/>
      <c r="JG156" s="626"/>
      <c r="JH156" s="626"/>
      <c r="JI156" s="626"/>
      <c r="JJ156" s="633"/>
      <c r="JK156" s="626"/>
      <c r="JL156" s="626"/>
      <c r="JM156" s="626"/>
      <c r="JN156" s="626"/>
      <c r="JO156" s="626"/>
      <c r="JP156" s="626"/>
      <c r="JQ156" s="644"/>
      <c r="JR156" s="626"/>
      <c r="JS156" s="626"/>
      <c r="JT156" s="626"/>
      <c r="JU156" s="626"/>
      <c r="JV156" s="626"/>
      <c r="JW156" s="626"/>
      <c r="JX156" s="644"/>
      <c r="JY156" s="626"/>
      <c r="JZ156" s="626"/>
      <c r="KA156" s="626"/>
      <c r="KB156" s="626"/>
      <c r="KC156" s="626"/>
      <c r="KD156" s="626"/>
      <c r="KE156" s="633"/>
      <c r="KF156" s="626"/>
      <c r="KG156" s="626"/>
      <c r="KH156" s="626"/>
      <c r="KI156" s="626"/>
      <c r="KJ156" s="778">
        <v>3</v>
      </c>
      <c r="KK156" s="767">
        <f>KJ156*18</f>
        <v>54</v>
      </c>
      <c r="KL156" s="633"/>
      <c r="KM156" s="626"/>
      <c r="KN156" s="626"/>
      <c r="KO156" s="626"/>
      <c r="KP156" s="626"/>
      <c r="KQ156" s="626"/>
      <c r="KR156" s="626"/>
      <c r="KS156" s="633"/>
      <c r="KT156" s="626"/>
      <c r="KU156" s="626"/>
      <c r="KV156" s="626"/>
      <c r="KW156" s="626"/>
      <c r="KX156" s="626"/>
      <c r="KY156" s="626"/>
      <c r="KZ156" s="633"/>
      <c r="LA156" s="626"/>
      <c r="LB156" s="626"/>
      <c r="LC156" s="626"/>
      <c r="LD156" s="626"/>
      <c r="LE156" s="626"/>
      <c r="LF156" s="626"/>
      <c r="LG156" s="633"/>
      <c r="LH156" s="626"/>
      <c r="LI156" s="626"/>
      <c r="LJ156" s="626"/>
      <c r="LK156" s="626"/>
      <c r="LL156" s="626"/>
      <c r="LM156" s="627"/>
      <c r="LN156" s="633"/>
      <c r="LO156" s="626"/>
      <c r="LP156" s="626"/>
      <c r="LQ156" s="626"/>
      <c r="LR156" s="626"/>
      <c r="LS156" s="626"/>
      <c r="LT156" s="626"/>
      <c r="LU156" s="633"/>
      <c r="LV156" s="626"/>
      <c r="LW156" s="626"/>
      <c r="LX156" s="626"/>
      <c r="LY156" s="626"/>
      <c r="LZ156" s="626"/>
      <c r="MA156" s="626"/>
      <c r="MB156" s="633"/>
      <c r="MC156" s="790"/>
      <c r="MD156" s="790"/>
      <c r="ME156" s="790"/>
      <c r="MF156" s="790"/>
      <c r="MG156" s="790"/>
      <c r="MH156" s="790"/>
      <c r="MI156" s="633"/>
      <c r="MJ156" s="626"/>
      <c r="MK156" s="626"/>
      <c r="ML156" s="626"/>
      <c r="MM156" s="626"/>
      <c r="MN156" s="626"/>
      <c r="MO156" s="626"/>
      <c r="MP156" s="633"/>
      <c r="MQ156" s="626"/>
      <c r="MR156" s="626"/>
      <c r="MS156" s="626"/>
      <c r="MT156" s="626"/>
    </row>
    <row r="157" spans="1:358" ht="22.8" customHeight="1" thickBot="1">
      <c r="A157" s="630">
        <v>3</v>
      </c>
      <c r="B157" s="780">
        <v>174</v>
      </c>
      <c r="C157" s="780">
        <v>32</v>
      </c>
      <c r="D157" s="795"/>
      <c r="E157" s="746" t="s">
        <v>649</v>
      </c>
      <c r="F157" s="774" t="s">
        <v>742</v>
      </c>
      <c r="G157" s="716">
        <f t="shared" si="11"/>
        <v>38</v>
      </c>
      <c r="H157" s="66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43"/>
      <c r="AB157" s="643"/>
      <c r="AC157" s="643"/>
      <c r="AD157" s="643"/>
      <c r="AE157" s="643"/>
      <c r="AF157" s="643"/>
      <c r="AG157" s="643"/>
      <c r="AH157" s="643"/>
      <c r="AI157" s="643"/>
      <c r="AJ157" s="643"/>
      <c r="AK157" s="643"/>
      <c r="AL157" s="643"/>
      <c r="AM157" s="643"/>
      <c r="AN157" s="643"/>
      <c r="AO157" s="643"/>
      <c r="AP157" s="643"/>
      <c r="AQ157" s="643"/>
      <c r="AR157" s="643"/>
      <c r="AS157" s="643"/>
      <c r="AT157" s="643"/>
      <c r="AU157" s="643"/>
      <c r="AV157" s="643"/>
      <c r="AW157" s="643"/>
      <c r="AX157" s="643"/>
      <c r="AY157" s="643"/>
      <c r="AZ157" s="643"/>
      <c r="BA157" s="643"/>
      <c r="BB157" s="643"/>
      <c r="BC157" s="643"/>
      <c r="BD157" s="643"/>
      <c r="BE157" s="643"/>
      <c r="BF157" s="643"/>
      <c r="BG157" s="643"/>
      <c r="BH157" s="643"/>
      <c r="BI157" s="643"/>
      <c r="BJ157" s="643"/>
      <c r="BK157" s="643"/>
      <c r="BL157" s="643"/>
      <c r="BM157" s="643"/>
      <c r="BN157" s="643"/>
      <c r="BO157" s="643"/>
      <c r="BP157" s="643"/>
      <c r="BQ157" s="643"/>
      <c r="BR157" s="643"/>
      <c r="BS157" s="643"/>
      <c r="BT157" s="643"/>
      <c r="BU157" s="643"/>
      <c r="BV157" s="643"/>
      <c r="BW157" s="643"/>
      <c r="BX157" s="643"/>
      <c r="BY157" s="643"/>
      <c r="BZ157" s="643"/>
      <c r="CA157" s="643"/>
      <c r="CB157" s="643"/>
      <c r="CC157" s="643"/>
      <c r="CD157" s="643"/>
      <c r="CE157" s="643"/>
      <c r="CF157" s="643"/>
      <c r="CG157" s="643"/>
      <c r="CH157" s="643"/>
      <c r="CI157" s="643"/>
      <c r="CJ157" s="643"/>
      <c r="CK157" s="643"/>
      <c r="CL157" s="643"/>
      <c r="CM157" s="643"/>
      <c r="CN157" s="643"/>
      <c r="CO157" s="643"/>
      <c r="CP157" s="643"/>
      <c r="CQ157" s="643"/>
      <c r="CR157" s="643"/>
      <c r="CS157" s="643"/>
      <c r="CT157" s="643"/>
      <c r="CU157" s="643"/>
      <c r="CV157" s="643"/>
      <c r="CW157" s="643"/>
      <c r="CX157" s="644"/>
      <c r="CY157" s="643"/>
      <c r="CZ157" s="643"/>
      <c r="DA157" s="643"/>
      <c r="DB157" s="643"/>
      <c r="DC157" s="643"/>
      <c r="DD157" s="643"/>
      <c r="DE157" s="644"/>
      <c r="DF157" s="643"/>
      <c r="DG157" s="643"/>
      <c r="DH157" s="643"/>
      <c r="DI157" s="643"/>
      <c r="DJ157" s="643"/>
      <c r="DK157" s="643"/>
      <c r="DL157" s="644"/>
      <c r="DM157" s="643"/>
      <c r="DN157" s="643"/>
      <c r="DO157" s="643"/>
      <c r="DP157" s="643"/>
      <c r="DQ157" s="643"/>
      <c r="DR157" s="643"/>
      <c r="DS157" s="644"/>
      <c r="DT157" s="643"/>
      <c r="DU157" s="643"/>
      <c r="DV157" s="643"/>
      <c r="DW157" s="643"/>
      <c r="DX157" s="643"/>
      <c r="DY157" s="643"/>
      <c r="DZ157" s="644"/>
      <c r="EA157" s="643"/>
      <c r="EB157" s="643"/>
      <c r="EC157" s="643"/>
      <c r="ED157" s="643"/>
      <c r="EE157" s="643"/>
      <c r="EF157" s="643"/>
      <c r="EG157" s="644"/>
      <c r="EH157" s="643"/>
      <c r="EI157" s="643"/>
      <c r="EJ157" s="643"/>
      <c r="EK157" s="643"/>
      <c r="EL157" s="643"/>
      <c r="EM157" s="643"/>
      <c r="EN157" s="644"/>
      <c r="EO157" s="643"/>
      <c r="EP157" s="643"/>
      <c r="EQ157" s="643"/>
      <c r="ER157" s="643"/>
      <c r="ES157" s="643"/>
      <c r="ET157" s="643"/>
      <c r="EU157" s="644"/>
      <c r="EV157" s="643"/>
      <c r="EW157" s="643"/>
      <c r="EX157" s="643"/>
      <c r="EY157" s="643"/>
      <c r="EZ157" s="643"/>
      <c r="FA157" s="643"/>
      <c r="FB157" s="644"/>
      <c r="FC157" s="643"/>
      <c r="FD157" s="643"/>
      <c r="FE157" s="643"/>
      <c r="FF157" s="643"/>
      <c r="FG157" s="643"/>
      <c r="FH157" s="643"/>
      <c r="FI157" s="644"/>
      <c r="FJ157" s="643"/>
      <c r="FK157" s="643"/>
      <c r="FL157" s="643"/>
      <c r="FM157" s="643"/>
      <c r="FN157" s="643"/>
      <c r="FO157" s="643"/>
      <c r="FP157" s="644"/>
      <c r="FQ157" s="643"/>
      <c r="FR157" s="643"/>
      <c r="FS157" s="643"/>
      <c r="FT157" s="643"/>
      <c r="FU157" s="662"/>
      <c r="FV157" s="663"/>
      <c r="FW157" s="644"/>
      <c r="FX157" s="643"/>
      <c r="FY157" s="643"/>
      <c r="FZ157" s="643"/>
      <c r="GA157" s="643"/>
      <c r="GB157" s="643"/>
      <c r="GC157" s="643"/>
      <c r="GD157" s="644"/>
      <c r="GE157" s="643"/>
      <c r="GF157" s="643"/>
      <c r="GG157" s="643"/>
      <c r="GH157" s="643"/>
      <c r="GI157" s="643"/>
      <c r="GJ157" s="643"/>
      <c r="GK157" s="644"/>
      <c r="GL157" s="643"/>
      <c r="GM157" s="643"/>
      <c r="GN157" s="643"/>
      <c r="GO157" s="643"/>
      <c r="GP157" s="643"/>
      <c r="GQ157" s="643"/>
      <c r="GR157" s="644"/>
      <c r="GS157" s="643"/>
      <c r="GT157" s="643"/>
      <c r="GU157" s="643"/>
      <c r="GV157" s="643"/>
      <c r="GW157" s="643"/>
      <c r="GX157" s="643"/>
      <c r="GY157" s="726"/>
      <c r="GZ157" s="663"/>
      <c r="HA157" s="643"/>
      <c r="HB157" s="643"/>
      <c r="HC157" s="643"/>
      <c r="HD157" s="643"/>
      <c r="HE157" s="643"/>
      <c r="HF157" s="644"/>
      <c r="HG157" s="643"/>
      <c r="HH157" s="643"/>
      <c r="HI157" s="643"/>
      <c r="HJ157" s="643"/>
      <c r="HK157" s="643"/>
      <c r="HL157" s="643"/>
      <c r="HM157" s="644"/>
      <c r="HN157" s="643"/>
      <c r="HO157" s="643"/>
      <c r="HP157" s="643"/>
      <c r="HQ157" s="643"/>
      <c r="HR157" s="643"/>
      <c r="HS157" s="643"/>
      <c r="HT157" s="644"/>
      <c r="HU157" s="643"/>
      <c r="HV157" s="643"/>
      <c r="HW157" s="643"/>
      <c r="HX157" s="643"/>
      <c r="HY157" s="643"/>
      <c r="HZ157" s="643"/>
      <c r="IA157" s="644"/>
      <c r="IB157" s="643"/>
      <c r="IC157" s="643"/>
      <c r="ID157" s="653"/>
      <c r="IE157" s="654"/>
      <c r="IF157" s="655"/>
      <c r="IG157" s="655"/>
      <c r="IH157" s="644"/>
      <c r="II157" s="643"/>
      <c r="IJ157" s="643"/>
      <c r="IK157" s="643"/>
      <c r="IL157" s="643"/>
      <c r="IM157" s="643"/>
      <c r="IN157" s="643"/>
      <c r="IO157" s="644"/>
      <c r="IP157" s="643"/>
      <c r="IQ157" s="643"/>
      <c r="IR157" s="643"/>
      <c r="IS157" s="643"/>
      <c r="IT157" s="643"/>
      <c r="IU157" s="643"/>
      <c r="IV157" s="633"/>
      <c r="IW157" s="643"/>
      <c r="IX157" s="643"/>
      <c r="IY157" s="643"/>
      <c r="IZ157" s="643"/>
      <c r="JA157" s="643"/>
      <c r="JB157" s="643"/>
      <c r="JC157" s="644"/>
      <c r="JD157" s="643"/>
      <c r="JE157" s="643"/>
      <c r="JF157" s="643"/>
      <c r="JG157" s="643"/>
      <c r="JH157" s="643"/>
      <c r="JI157" s="626"/>
      <c r="JJ157" s="644"/>
      <c r="JK157" s="643"/>
      <c r="JL157" s="643"/>
      <c r="JM157" s="626"/>
      <c r="JN157" s="626"/>
      <c r="JO157" s="643"/>
      <c r="JP157" s="643"/>
      <c r="JQ157" s="644"/>
      <c r="JR157" s="643"/>
      <c r="JS157" s="643"/>
      <c r="JT157" s="643"/>
      <c r="JU157" s="643"/>
      <c r="JV157" s="643"/>
      <c r="JW157" s="643"/>
      <c r="JX157" s="644"/>
      <c r="JY157" s="643"/>
      <c r="JZ157" s="643"/>
      <c r="KA157" s="626">
        <v>6</v>
      </c>
      <c r="KB157" s="626">
        <v>32</v>
      </c>
      <c r="KC157" s="626"/>
      <c r="KD157" s="626"/>
      <c r="KE157" s="633"/>
      <c r="KF157" s="626"/>
      <c r="KG157" s="626"/>
      <c r="KH157" s="626"/>
      <c r="KI157" s="626"/>
      <c r="KJ157" s="626"/>
      <c r="KK157" s="626"/>
      <c r="KL157" s="633"/>
      <c r="KM157" s="626"/>
      <c r="KN157" s="626"/>
      <c r="KO157" s="626"/>
      <c r="KP157" s="626"/>
      <c r="KQ157" s="626"/>
      <c r="KR157" s="626"/>
      <c r="KS157" s="633"/>
      <c r="KT157" s="626"/>
      <c r="KU157" s="626"/>
      <c r="KV157" s="626"/>
      <c r="KW157" s="626"/>
      <c r="KX157" s="626"/>
      <c r="KY157" s="626"/>
      <c r="KZ157" s="633"/>
      <c r="LA157" s="626"/>
      <c r="LB157" s="626"/>
      <c r="LC157" s="626"/>
      <c r="LD157" s="626"/>
      <c r="LE157" s="626"/>
      <c r="LF157" s="626"/>
      <c r="LG157" s="633"/>
      <c r="LH157" s="643"/>
      <c r="LI157" s="626"/>
      <c r="LJ157" s="626"/>
      <c r="LK157" s="626"/>
      <c r="LL157" s="626"/>
      <c r="LM157" s="627"/>
      <c r="LN157" s="633"/>
      <c r="LO157" s="643"/>
      <c r="LP157" s="626"/>
      <c r="LQ157" s="626"/>
      <c r="LR157" s="626"/>
      <c r="LS157" s="626"/>
      <c r="LT157" s="626"/>
      <c r="LU157" s="633"/>
      <c r="LV157" s="626"/>
      <c r="LW157" s="626"/>
      <c r="LX157" s="626"/>
      <c r="LY157" s="626"/>
      <c r="LZ157" s="626"/>
      <c r="MA157" s="626"/>
      <c r="MB157" s="644"/>
      <c r="MC157" s="790"/>
      <c r="MD157" s="790"/>
      <c r="ME157" s="790"/>
      <c r="MF157" s="790"/>
      <c r="MG157" s="790"/>
      <c r="MH157" s="790"/>
      <c r="MI157" s="644"/>
      <c r="MJ157" s="643"/>
      <c r="MK157" s="643"/>
      <c r="ML157" s="643"/>
      <c r="MM157" s="643"/>
      <c r="MN157" s="643"/>
      <c r="MO157" s="643"/>
      <c r="MP157" s="644"/>
      <c r="MQ157" s="643"/>
      <c r="MR157" s="643"/>
      <c r="MS157" s="643"/>
      <c r="MT157" s="643"/>
    </row>
    <row r="158" spans="1:358" ht="22.8" customHeight="1" thickBot="1">
      <c r="A158" s="630">
        <v>3</v>
      </c>
      <c r="B158" s="795"/>
      <c r="C158" s="795"/>
      <c r="D158" s="795"/>
      <c r="E158" s="746"/>
      <c r="F158" s="774" t="s">
        <v>648</v>
      </c>
      <c r="G158" s="716">
        <f t="shared" si="11"/>
        <v>34</v>
      </c>
      <c r="H158" s="663"/>
      <c r="I158" s="643"/>
      <c r="J158" s="643"/>
      <c r="K158" s="643"/>
      <c r="L158" s="643"/>
      <c r="M158" s="643"/>
      <c r="N158" s="643"/>
      <c r="O158" s="643"/>
      <c r="P158" s="643"/>
      <c r="Q158" s="643"/>
      <c r="R158" s="643"/>
      <c r="S158" s="643"/>
      <c r="T158" s="643"/>
      <c r="U158" s="643"/>
      <c r="V158" s="643"/>
      <c r="W158" s="643"/>
      <c r="X158" s="643"/>
      <c r="Y158" s="643"/>
      <c r="Z158" s="643"/>
      <c r="AA158" s="643"/>
      <c r="AB158" s="643"/>
      <c r="AC158" s="643"/>
      <c r="AD158" s="643"/>
      <c r="AE158" s="643"/>
      <c r="AF158" s="643"/>
      <c r="AG158" s="643"/>
      <c r="AH158" s="643"/>
      <c r="AI158" s="643"/>
      <c r="AJ158" s="643"/>
      <c r="AK158" s="643"/>
      <c r="AL158" s="643"/>
      <c r="AM158" s="643"/>
      <c r="AN158" s="643"/>
      <c r="AO158" s="643"/>
      <c r="AP158" s="643"/>
      <c r="AQ158" s="643"/>
      <c r="AR158" s="643"/>
      <c r="AS158" s="643"/>
      <c r="AT158" s="643"/>
      <c r="AU158" s="643"/>
      <c r="AV158" s="643"/>
      <c r="AW158" s="643"/>
      <c r="AX158" s="643"/>
      <c r="AY158" s="643"/>
      <c r="AZ158" s="643"/>
      <c r="BA158" s="643"/>
      <c r="BB158" s="643"/>
      <c r="BC158" s="643"/>
      <c r="BD158" s="643"/>
      <c r="BE158" s="643"/>
      <c r="BF158" s="643"/>
      <c r="BG158" s="643"/>
      <c r="BH158" s="643"/>
      <c r="BI158" s="643"/>
      <c r="BJ158" s="643"/>
      <c r="BK158" s="643"/>
      <c r="BL158" s="643"/>
      <c r="BM158" s="643"/>
      <c r="BN158" s="643"/>
      <c r="BO158" s="643"/>
      <c r="BP158" s="643"/>
      <c r="BQ158" s="643"/>
      <c r="BR158" s="643"/>
      <c r="BS158" s="643"/>
      <c r="BT158" s="643"/>
      <c r="BU158" s="643"/>
      <c r="BV158" s="643"/>
      <c r="BW158" s="643"/>
      <c r="BX158" s="643"/>
      <c r="BY158" s="643"/>
      <c r="BZ158" s="643"/>
      <c r="CA158" s="643"/>
      <c r="CB158" s="643"/>
      <c r="CC158" s="643"/>
      <c r="CD158" s="643"/>
      <c r="CE158" s="643"/>
      <c r="CF158" s="643"/>
      <c r="CG158" s="643"/>
      <c r="CH158" s="643"/>
      <c r="CI158" s="643"/>
      <c r="CJ158" s="643"/>
      <c r="CK158" s="643"/>
      <c r="CL158" s="643"/>
      <c r="CM158" s="643"/>
      <c r="CN158" s="643"/>
      <c r="CO158" s="643"/>
      <c r="CP158" s="643"/>
      <c r="CQ158" s="643"/>
      <c r="CR158" s="643"/>
      <c r="CS158" s="643"/>
      <c r="CT158" s="643"/>
      <c r="CU158" s="643"/>
      <c r="CV158" s="643"/>
      <c r="CW158" s="643"/>
      <c r="CX158" s="644"/>
      <c r="CY158" s="643"/>
      <c r="CZ158" s="643"/>
      <c r="DA158" s="643"/>
      <c r="DB158" s="643"/>
      <c r="DC158" s="643"/>
      <c r="DD158" s="643"/>
      <c r="DE158" s="644"/>
      <c r="DF158" s="643"/>
      <c r="DG158" s="643"/>
      <c r="DH158" s="643"/>
      <c r="DI158" s="643"/>
      <c r="DJ158" s="643"/>
      <c r="DK158" s="643"/>
      <c r="DL158" s="644"/>
      <c r="DM158" s="643"/>
      <c r="DN158" s="643"/>
      <c r="DO158" s="643"/>
      <c r="DP158" s="643"/>
      <c r="DQ158" s="643"/>
      <c r="DR158" s="643"/>
      <c r="DS158" s="644"/>
      <c r="DT158" s="643"/>
      <c r="DU158" s="643"/>
      <c r="DV158" s="643"/>
      <c r="DW158" s="643"/>
      <c r="DX158" s="643"/>
      <c r="DY158" s="643"/>
      <c r="DZ158" s="644"/>
      <c r="EA158" s="643"/>
      <c r="EB158" s="643"/>
      <c r="EC158" s="643"/>
      <c r="ED158" s="643"/>
      <c r="EE158" s="643"/>
      <c r="EF158" s="643"/>
      <c r="EG158" s="644"/>
      <c r="EH158" s="643"/>
      <c r="EI158" s="643"/>
      <c r="EJ158" s="643"/>
      <c r="EK158" s="643"/>
      <c r="EL158" s="643"/>
      <c r="EM158" s="643"/>
      <c r="EN158" s="644"/>
      <c r="EO158" s="643"/>
      <c r="EP158" s="643"/>
      <c r="EQ158" s="643"/>
      <c r="ER158" s="643"/>
      <c r="ES158" s="643"/>
      <c r="ET158" s="643"/>
      <c r="EU158" s="644"/>
      <c r="EV158" s="643"/>
      <c r="EW158" s="643"/>
      <c r="EX158" s="643"/>
      <c r="EY158" s="643"/>
      <c r="EZ158" s="643"/>
      <c r="FA158" s="643"/>
      <c r="FB158" s="644"/>
      <c r="FC158" s="643"/>
      <c r="FD158" s="643"/>
      <c r="FE158" s="643"/>
      <c r="FF158" s="643"/>
      <c r="FG158" s="643"/>
      <c r="FH158" s="643"/>
      <c r="FI158" s="644"/>
      <c r="FJ158" s="643"/>
      <c r="FK158" s="643"/>
      <c r="FL158" s="643"/>
      <c r="FM158" s="643"/>
      <c r="FN158" s="643"/>
      <c r="FO158" s="643"/>
      <c r="FP158" s="644"/>
      <c r="FQ158" s="643"/>
      <c r="FR158" s="643"/>
      <c r="FS158" s="643"/>
      <c r="FT158" s="643"/>
      <c r="FU158" s="662"/>
      <c r="FV158" s="663"/>
      <c r="FW158" s="644"/>
      <c r="FX158" s="643"/>
      <c r="FY158" s="643"/>
      <c r="FZ158" s="643"/>
      <c r="GA158" s="643"/>
      <c r="GB158" s="643"/>
      <c r="GC158" s="643"/>
      <c r="GD158" s="644"/>
      <c r="GE158" s="643"/>
      <c r="GF158" s="643"/>
      <c r="GG158" s="643"/>
      <c r="GH158" s="643"/>
      <c r="GI158" s="643"/>
      <c r="GJ158" s="643"/>
      <c r="GK158" s="644"/>
      <c r="GL158" s="643"/>
      <c r="GM158" s="643"/>
      <c r="GN158" s="643"/>
      <c r="GO158" s="643"/>
      <c r="GP158" s="643"/>
      <c r="GQ158" s="643"/>
      <c r="GR158" s="644"/>
      <c r="GS158" s="643"/>
      <c r="GT158" s="643"/>
      <c r="GU158" s="643"/>
      <c r="GV158" s="643"/>
      <c r="GW158" s="643"/>
      <c r="GX158" s="643"/>
      <c r="GY158" s="726"/>
      <c r="GZ158" s="663"/>
      <c r="HA158" s="643"/>
      <c r="HB158" s="643"/>
      <c r="HC158" s="643"/>
      <c r="HD158" s="643"/>
      <c r="HE158" s="643"/>
      <c r="HF158" s="644"/>
      <c r="HG158" s="643"/>
      <c r="HH158" s="643"/>
      <c r="HI158" s="643"/>
      <c r="HJ158" s="643"/>
      <c r="HK158" s="643"/>
      <c r="HL158" s="643"/>
      <c r="HM158" s="644"/>
      <c r="HN158" s="643"/>
      <c r="HO158" s="643"/>
      <c r="HP158" s="643"/>
      <c r="HQ158" s="643"/>
      <c r="HR158" s="643"/>
      <c r="HS158" s="643"/>
      <c r="HT158" s="644"/>
      <c r="HU158" s="643"/>
      <c r="HV158" s="643"/>
      <c r="HW158" s="643"/>
      <c r="HX158" s="643"/>
      <c r="HY158" s="643"/>
      <c r="HZ158" s="643"/>
      <c r="IA158" s="644"/>
      <c r="IB158" s="643"/>
      <c r="IC158" s="643"/>
      <c r="ID158" s="727"/>
      <c r="IE158" s="728"/>
      <c r="IF158" s="729"/>
      <c r="IG158" s="729"/>
      <c r="IH158" s="644"/>
      <c r="II158" s="643"/>
      <c r="IJ158" s="643"/>
      <c r="IK158" s="643"/>
      <c r="IL158" s="643"/>
      <c r="IM158" s="643"/>
      <c r="IN158" s="643"/>
      <c r="IO158" s="644"/>
      <c r="IP158" s="643"/>
      <c r="IQ158" s="643"/>
      <c r="IR158" s="643"/>
      <c r="IS158" s="643"/>
      <c r="IT158" s="643"/>
      <c r="IU158" s="643"/>
      <c r="IV158" s="633"/>
      <c r="IW158" s="643"/>
      <c r="IX158" s="643"/>
      <c r="IY158" s="643"/>
      <c r="IZ158" s="643"/>
      <c r="JA158" s="643"/>
      <c r="JB158" s="643"/>
      <c r="JC158" s="644"/>
      <c r="JD158" s="643"/>
      <c r="JE158" s="643"/>
      <c r="JF158" s="643"/>
      <c r="JG158" s="643"/>
      <c r="JH158" s="643"/>
      <c r="JI158" s="626"/>
      <c r="JJ158" s="644"/>
      <c r="JK158" s="643"/>
      <c r="JL158" s="643"/>
      <c r="JM158" s="626"/>
      <c r="JN158" s="626"/>
      <c r="JO158" s="643"/>
      <c r="JP158" s="643"/>
      <c r="JQ158" s="644"/>
      <c r="JR158" s="643"/>
      <c r="JS158" s="643"/>
      <c r="JT158" s="643"/>
      <c r="JU158" s="643"/>
      <c r="JV158" s="643"/>
      <c r="JW158" s="643"/>
      <c r="JX158" s="644"/>
      <c r="JY158" s="796" t="s">
        <v>841</v>
      </c>
      <c r="JZ158" s="643"/>
      <c r="KA158" s="643"/>
      <c r="KB158" s="626"/>
      <c r="KC158" s="626"/>
      <c r="KD158" s="626"/>
      <c r="KE158" s="633"/>
      <c r="KF158" s="626"/>
      <c r="KG158" s="626"/>
      <c r="KH158" s="626"/>
      <c r="KI158" s="626"/>
      <c r="KJ158" s="626"/>
      <c r="KK158" s="626"/>
      <c r="KL158" s="633"/>
      <c r="KM158" s="626"/>
      <c r="KN158" s="626"/>
      <c r="KO158" s="778">
        <v>2</v>
      </c>
      <c r="KP158" s="767">
        <f>KO158*16</f>
        <v>32</v>
      </c>
      <c r="KQ158" s="626"/>
      <c r="KR158" s="626"/>
      <c r="KS158" s="644"/>
      <c r="KT158" s="643"/>
      <c r="KU158" s="626"/>
      <c r="KV158" s="643"/>
      <c r="KW158" s="643"/>
      <c r="KX158" s="643"/>
      <c r="KY158" s="643"/>
      <c r="KZ158" s="644"/>
      <c r="LA158" s="626"/>
      <c r="LB158" s="643"/>
      <c r="LC158" s="643"/>
      <c r="LD158" s="643"/>
      <c r="LE158" s="643"/>
      <c r="LF158" s="643"/>
      <c r="LG158" s="644"/>
      <c r="LH158" s="643"/>
      <c r="LI158" s="643"/>
      <c r="LJ158" s="643"/>
      <c r="LK158" s="643"/>
      <c r="LL158" s="643"/>
      <c r="LM158" s="662"/>
      <c r="LN158" s="644"/>
      <c r="LO158" s="643"/>
      <c r="LP158" s="643"/>
      <c r="LQ158" s="643"/>
      <c r="LR158" s="643"/>
      <c r="LS158" s="643"/>
      <c r="LT158" s="643"/>
      <c r="LU158" s="644"/>
      <c r="LV158" s="643"/>
      <c r="LW158" s="643"/>
      <c r="LX158" s="643"/>
      <c r="LY158" s="643"/>
      <c r="LZ158" s="643"/>
      <c r="MA158" s="643"/>
      <c r="MB158" s="644"/>
      <c r="MC158" s="790"/>
      <c r="MD158" s="790"/>
      <c r="ME158" s="790"/>
      <c r="MF158" s="790"/>
      <c r="MG158" s="790"/>
      <c r="MH158" s="790"/>
      <c r="MI158" s="644"/>
      <c r="MJ158" s="643"/>
      <c r="MK158" s="643"/>
      <c r="ML158" s="643"/>
      <c r="MM158" s="643"/>
      <c r="MN158" s="643"/>
      <c r="MO158" s="643"/>
      <c r="MP158" s="644"/>
      <c r="MQ158" s="643"/>
      <c r="MR158" s="643"/>
      <c r="MS158" s="643"/>
      <c r="MT158" s="643"/>
    </row>
    <row r="159" spans="1:358" ht="22.8" customHeight="1" thickBot="1">
      <c r="A159" s="630">
        <v>3</v>
      </c>
      <c r="B159" s="780">
        <v>175</v>
      </c>
      <c r="C159" s="780">
        <v>32</v>
      </c>
      <c r="D159" s="795"/>
      <c r="E159" s="746" t="s">
        <v>649</v>
      </c>
      <c r="F159" s="774" t="s">
        <v>743</v>
      </c>
      <c r="G159" s="716">
        <f t="shared" si="11"/>
        <v>30</v>
      </c>
      <c r="H159" s="663"/>
      <c r="I159" s="643"/>
      <c r="J159" s="643"/>
      <c r="K159" s="643"/>
      <c r="L159" s="643"/>
      <c r="M159" s="643"/>
      <c r="N159" s="643"/>
      <c r="O159" s="643"/>
      <c r="P159" s="643"/>
      <c r="Q159" s="643"/>
      <c r="R159" s="643"/>
      <c r="S159" s="643"/>
      <c r="T159" s="643"/>
      <c r="U159" s="643"/>
      <c r="V159" s="643"/>
      <c r="W159" s="643"/>
      <c r="X159" s="643"/>
      <c r="Y159" s="643"/>
      <c r="Z159" s="643"/>
      <c r="AA159" s="643"/>
      <c r="AB159" s="643"/>
      <c r="AC159" s="643"/>
      <c r="AD159" s="643"/>
      <c r="AE159" s="643"/>
      <c r="AF159" s="643"/>
      <c r="AG159" s="643"/>
      <c r="AH159" s="643"/>
      <c r="AI159" s="643"/>
      <c r="AJ159" s="643"/>
      <c r="AK159" s="643"/>
      <c r="AL159" s="643"/>
      <c r="AM159" s="643"/>
      <c r="AN159" s="643"/>
      <c r="AO159" s="643"/>
      <c r="AP159" s="643"/>
      <c r="AQ159" s="643"/>
      <c r="AR159" s="643"/>
      <c r="AS159" s="643"/>
      <c r="AT159" s="643"/>
      <c r="AU159" s="643"/>
      <c r="AV159" s="643"/>
      <c r="AW159" s="643"/>
      <c r="AX159" s="643"/>
      <c r="AY159" s="643"/>
      <c r="AZ159" s="643"/>
      <c r="BA159" s="643"/>
      <c r="BB159" s="643"/>
      <c r="BC159" s="643"/>
      <c r="BD159" s="643"/>
      <c r="BE159" s="643"/>
      <c r="BF159" s="643"/>
      <c r="BG159" s="643"/>
      <c r="BH159" s="643"/>
      <c r="BI159" s="643"/>
      <c r="BJ159" s="643"/>
      <c r="BK159" s="643"/>
      <c r="BL159" s="643"/>
      <c r="BM159" s="643"/>
      <c r="BN159" s="643"/>
      <c r="BO159" s="643"/>
      <c r="BP159" s="643"/>
      <c r="BQ159" s="643"/>
      <c r="BR159" s="643"/>
      <c r="BS159" s="643"/>
      <c r="BT159" s="643"/>
      <c r="BU159" s="643"/>
      <c r="BV159" s="643"/>
      <c r="BW159" s="643"/>
      <c r="BX159" s="643"/>
      <c r="BY159" s="643"/>
      <c r="BZ159" s="643"/>
      <c r="CA159" s="643"/>
      <c r="CB159" s="643"/>
      <c r="CC159" s="643"/>
      <c r="CD159" s="643"/>
      <c r="CE159" s="643"/>
      <c r="CF159" s="643"/>
      <c r="CG159" s="643"/>
      <c r="CH159" s="643"/>
      <c r="CI159" s="643"/>
      <c r="CJ159" s="643"/>
      <c r="CK159" s="643"/>
      <c r="CL159" s="643"/>
      <c r="CM159" s="643"/>
      <c r="CN159" s="643"/>
      <c r="CO159" s="643"/>
      <c r="CP159" s="643"/>
      <c r="CQ159" s="643"/>
      <c r="CR159" s="643"/>
      <c r="CS159" s="643"/>
      <c r="CT159" s="643"/>
      <c r="CU159" s="643"/>
      <c r="CV159" s="643"/>
      <c r="CW159" s="643"/>
      <c r="CX159" s="644"/>
      <c r="CY159" s="643"/>
      <c r="CZ159" s="643"/>
      <c r="DA159" s="643"/>
      <c r="DB159" s="643"/>
      <c r="DC159" s="643"/>
      <c r="DD159" s="643"/>
      <c r="DE159" s="644"/>
      <c r="DF159" s="643"/>
      <c r="DG159" s="643"/>
      <c r="DH159" s="643"/>
      <c r="DI159" s="643"/>
      <c r="DJ159" s="643"/>
      <c r="DK159" s="643"/>
      <c r="DL159" s="644"/>
      <c r="DM159" s="643"/>
      <c r="DN159" s="643"/>
      <c r="DO159" s="643"/>
      <c r="DP159" s="643"/>
      <c r="DQ159" s="643"/>
      <c r="DR159" s="643"/>
      <c r="DS159" s="644"/>
      <c r="DT159" s="643"/>
      <c r="DU159" s="643"/>
      <c r="DV159" s="643"/>
      <c r="DW159" s="643"/>
      <c r="DX159" s="643"/>
      <c r="DY159" s="643"/>
      <c r="DZ159" s="644"/>
      <c r="EA159" s="643"/>
      <c r="EB159" s="643"/>
      <c r="EC159" s="643"/>
      <c r="ED159" s="643"/>
      <c r="EE159" s="643"/>
      <c r="EF159" s="643"/>
      <c r="EG159" s="644"/>
      <c r="EH159" s="643"/>
      <c r="EI159" s="643"/>
      <c r="EJ159" s="643"/>
      <c r="EK159" s="643"/>
      <c r="EL159" s="643"/>
      <c r="EM159" s="643"/>
      <c r="EN159" s="644"/>
      <c r="EO159" s="643"/>
      <c r="EP159" s="643"/>
      <c r="EQ159" s="643"/>
      <c r="ER159" s="643"/>
      <c r="ES159" s="643"/>
      <c r="ET159" s="643"/>
      <c r="EU159" s="644"/>
      <c r="EV159" s="643"/>
      <c r="EW159" s="643"/>
      <c r="EX159" s="643"/>
      <c r="EY159" s="643"/>
      <c r="EZ159" s="643"/>
      <c r="FA159" s="643"/>
      <c r="FB159" s="644"/>
      <c r="FC159" s="643"/>
      <c r="FD159" s="643"/>
      <c r="FE159" s="643"/>
      <c r="FF159" s="643"/>
      <c r="FG159" s="643"/>
      <c r="FH159" s="643"/>
      <c r="FI159" s="644"/>
      <c r="FJ159" s="643"/>
      <c r="FK159" s="643"/>
      <c r="FL159" s="643"/>
      <c r="FM159" s="643"/>
      <c r="FN159" s="643"/>
      <c r="FO159" s="643"/>
      <c r="FP159" s="644"/>
      <c r="FQ159" s="643"/>
      <c r="FR159" s="643"/>
      <c r="FS159" s="643"/>
      <c r="FT159" s="643"/>
      <c r="FU159" s="662"/>
      <c r="FV159" s="663"/>
      <c r="FW159" s="644"/>
      <c r="FX159" s="643"/>
      <c r="FY159" s="643"/>
      <c r="FZ159" s="643"/>
      <c r="GA159" s="643"/>
      <c r="GB159" s="643"/>
      <c r="GC159" s="643"/>
      <c r="GD159" s="644"/>
      <c r="GE159" s="643"/>
      <c r="GF159" s="643"/>
      <c r="GG159" s="643"/>
      <c r="GH159" s="643"/>
      <c r="GI159" s="643"/>
      <c r="GJ159" s="643"/>
      <c r="GK159" s="644"/>
      <c r="GL159" s="643"/>
      <c r="GM159" s="643"/>
      <c r="GN159" s="643"/>
      <c r="GO159" s="643"/>
      <c r="GP159" s="643"/>
      <c r="GQ159" s="643"/>
      <c r="GR159" s="644"/>
      <c r="GS159" s="643"/>
      <c r="GT159" s="643"/>
      <c r="GU159" s="643"/>
      <c r="GV159" s="643"/>
      <c r="GW159" s="643"/>
      <c r="GX159" s="643"/>
      <c r="GY159" s="726"/>
      <c r="GZ159" s="663"/>
      <c r="HA159" s="643"/>
      <c r="HB159" s="643"/>
      <c r="HC159" s="643"/>
      <c r="HD159" s="643"/>
      <c r="HE159" s="643"/>
      <c r="HF159" s="644"/>
      <c r="HG159" s="643"/>
      <c r="HH159" s="643"/>
      <c r="HI159" s="643"/>
      <c r="HJ159" s="643"/>
      <c r="HK159" s="643"/>
      <c r="HL159" s="643"/>
      <c r="HM159" s="644"/>
      <c r="HN159" s="643"/>
      <c r="HO159" s="643"/>
      <c r="HP159" s="643"/>
      <c r="HQ159" s="643"/>
      <c r="HR159" s="643"/>
      <c r="HS159" s="643"/>
      <c r="HT159" s="644"/>
      <c r="HU159" s="643"/>
      <c r="HV159" s="643"/>
      <c r="HW159" s="643"/>
      <c r="HX159" s="643"/>
      <c r="HY159" s="643"/>
      <c r="HZ159" s="643"/>
      <c r="IA159" s="644"/>
      <c r="IB159" s="643"/>
      <c r="IC159" s="643"/>
      <c r="ID159" s="653"/>
      <c r="IE159" s="654"/>
      <c r="IF159" s="655"/>
      <c r="IG159" s="655"/>
      <c r="IH159" s="644"/>
      <c r="II159" s="643"/>
      <c r="IJ159" s="643"/>
      <c r="IK159" s="643"/>
      <c r="IL159" s="643"/>
      <c r="IM159" s="643"/>
      <c r="IN159" s="643"/>
      <c r="IO159" s="644"/>
      <c r="IP159" s="643"/>
      <c r="IQ159" s="643"/>
      <c r="IR159" s="643"/>
      <c r="IS159" s="643"/>
      <c r="IT159" s="643"/>
      <c r="IU159" s="643"/>
      <c r="IV159" s="633"/>
      <c r="IW159" s="643"/>
      <c r="IX159" s="643"/>
      <c r="IY159" s="643"/>
      <c r="IZ159" s="643"/>
      <c r="JA159" s="643"/>
      <c r="JB159" s="643"/>
      <c r="JC159" s="644"/>
      <c r="JD159" s="643"/>
      <c r="JE159" s="643"/>
      <c r="JF159" s="643"/>
      <c r="JG159" s="643"/>
      <c r="JH159" s="643"/>
      <c r="JI159" s="626"/>
      <c r="JJ159" s="644"/>
      <c r="JK159" s="643"/>
      <c r="JL159" s="643"/>
      <c r="JM159" s="626"/>
      <c r="JN159" s="626"/>
      <c r="JO159" s="643"/>
      <c r="JP159" s="643"/>
      <c r="JQ159" s="644"/>
      <c r="JR159" s="643"/>
      <c r="JS159" s="643"/>
      <c r="JT159" s="643"/>
      <c r="JU159" s="643"/>
      <c r="JV159" s="643"/>
      <c r="JW159" s="643"/>
      <c r="JX159" s="644"/>
      <c r="JY159" s="643"/>
      <c r="JZ159" s="643"/>
      <c r="KA159" s="643"/>
      <c r="KB159" s="626"/>
      <c r="KC159" s="626">
        <v>30</v>
      </c>
      <c r="KD159" s="626"/>
      <c r="KE159" s="633"/>
      <c r="KF159" s="626"/>
      <c r="KG159" s="626"/>
      <c r="KH159" s="626"/>
      <c r="KI159" s="626"/>
      <c r="KJ159" s="626"/>
      <c r="KK159" s="626"/>
      <c r="KL159" s="633"/>
      <c r="KM159" s="626"/>
      <c r="KN159" s="626"/>
      <c r="KO159" s="626"/>
      <c r="KP159" s="626"/>
      <c r="KQ159" s="626"/>
      <c r="KR159" s="626"/>
      <c r="KS159" s="633"/>
      <c r="KT159" s="626"/>
      <c r="KU159" s="626"/>
      <c r="KV159" s="626"/>
      <c r="KW159" s="626"/>
      <c r="KX159" s="626"/>
      <c r="KY159" s="626"/>
      <c r="KZ159" s="633"/>
      <c r="LA159" s="626"/>
      <c r="LB159" s="626"/>
      <c r="LC159" s="626"/>
      <c r="LD159" s="626"/>
      <c r="LE159" s="626"/>
      <c r="LF159" s="626"/>
      <c r="LG159" s="633"/>
      <c r="LH159" s="643"/>
      <c r="LI159" s="626"/>
      <c r="LJ159" s="626"/>
      <c r="LK159" s="626"/>
      <c r="LL159" s="626"/>
      <c r="LM159" s="627"/>
      <c r="LN159" s="633"/>
      <c r="LO159" s="643"/>
      <c r="LP159" s="626"/>
      <c r="LQ159" s="626"/>
      <c r="LR159" s="626"/>
      <c r="LS159" s="626"/>
      <c r="LT159" s="626"/>
      <c r="LU159" s="633"/>
      <c r="LV159" s="626"/>
      <c r="LW159" s="626"/>
      <c r="LX159" s="626"/>
      <c r="LY159" s="626"/>
      <c r="LZ159" s="626"/>
      <c r="MA159" s="626"/>
      <c r="MB159" s="644"/>
      <c r="MC159" s="790"/>
      <c r="MD159" s="790"/>
      <c r="ME159" s="790"/>
      <c r="MF159" s="790"/>
      <c r="MG159" s="790"/>
      <c r="MH159" s="790"/>
      <c r="MI159" s="644"/>
      <c r="MJ159" s="643"/>
      <c r="MK159" s="643"/>
      <c r="ML159" s="643"/>
      <c r="MM159" s="643"/>
      <c r="MN159" s="643"/>
      <c r="MO159" s="643"/>
      <c r="MP159" s="644"/>
      <c r="MQ159" s="643"/>
      <c r="MR159" s="643"/>
      <c r="MS159" s="643"/>
      <c r="MT159" s="643"/>
    </row>
    <row r="160" spans="1:358" ht="22.8" customHeight="1" thickBot="1">
      <c r="A160" s="630">
        <v>3</v>
      </c>
      <c r="B160" s="795"/>
      <c r="C160" s="795"/>
      <c r="D160" s="795"/>
      <c r="E160" s="746"/>
      <c r="F160" s="774" t="s">
        <v>648</v>
      </c>
      <c r="G160" s="716">
        <f t="shared" si="11"/>
        <v>26</v>
      </c>
      <c r="H160" s="66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43"/>
      <c r="AB160" s="643"/>
      <c r="AC160" s="643"/>
      <c r="AD160" s="643"/>
      <c r="AE160" s="643"/>
      <c r="AF160" s="643"/>
      <c r="AG160" s="643"/>
      <c r="AH160" s="643"/>
      <c r="AI160" s="643"/>
      <c r="AJ160" s="643"/>
      <c r="AK160" s="643"/>
      <c r="AL160" s="643"/>
      <c r="AM160" s="643"/>
      <c r="AN160" s="643"/>
      <c r="AO160" s="643"/>
      <c r="AP160" s="643"/>
      <c r="AQ160" s="643"/>
      <c r="AR160" s="643"/>
      <c r="AS160" s="643"/>
      <c r="AT160" s="643"/>
      <c r="AU160" s="643"/>
      <c r="AV160" s="643"/>
      <c r="AW160" s="643"/>
      <c r="AX160" s="643"/>
      <c r="AY160" s="643"/>
      <c r="AZ160" s="643"/>
      <c r="BA160" s="643"/>
      <c r="BB160" s="643"/>
      <c r="BC160" s="643"/>
      <c r="BD160" s="643"/>
      <c r="BE160" s="643"/>
      <c r="BF160" s="643"/>
      <c r="BG160" s="643"/>
      <c r="BH160" s="643"/>
      <c r="BI160" s="643"/>
      <c r="BJ160" s="643"/>
      <c r="BK160" s="643"/>
      <c r="BL160" s="643"/>
      <c r="BM160" s="643"/>
      <c r="BN160" s="643"/>
      <c r="BO160" s="643"/>
      <c r="BP160" s="643"/>
      <c r="BQ160" s="643"/>
      <c r="BR160" s="643"/>
      <c r="BS160" s="643"/>
      <c r="BT160" s="643"/>
      <c r="BU160" s="643"/>
      <c r="BV160" s="643"/>
      <c r="BW160" s="643"/>
      <c r="BX160" s="643"/>
      <c r="BY160" s="643"/>
      <c r="BZ160" s="643"/>
      <c r="CA160" s="643"/>
      <c r="CB160" s="643"/>
      <c r="CC160" s="643"/>
      <c r="CD160" s="643"/>
      <c r="CE160" s="643"/>
      <c r="CF160" s="643"/>
      <c r="CG160" s="643"/>
      <c r="CH160" s="643"/>
      <c r="CI160" s="643"/>
      <c r="CJ160" s="643"/>
      <c r="CK160" s="643"/>
      <c r="CL160" s="643"/>
      <c r="CM160" s="643"/>
      <c r="CN160" s="643"/>
      <c r="CO160" s="643"/>
      <c r="CP160" s="643"/>
      <c r="CQ160" s="643"/>
      <c r="CR160" s="643"/>
      <c r="CS160" s="643"/>
      <c r="CT160" s="643"/>
      <c r="CU160" s="643"/>
      <c r="CV160" s="643"/>
      <c r="CW160" s="643"/>
      <c r="CX160" s="644"/>
      <c r="CY160" s="643"/>
      <c r="CZ160" s="643"/>
      <c r="DA160" s="643"/>
      <c r="DB160" s="643"/>
      <c r="DC160" s="643"/>
      <c r="DD160" s="643"/>
      <c r="DE160" s="644"/>
      <c r="DF160" s="643"/>
      <c r="DG160" s="643"/>
      <c r="DH160" s="643"/>
      <c r="DI160" s="643"/>
      <c r="DJ160" s="643"/>
      <c r="DK160" s="643"/>
      <c r="DL160" s="644"/>
      <c r="DM160" s="643"/>
      <c r="DN160" s="643"/>
      <c r="DO160" s="643"/>
      <c r="DP160" s="643"/>
      <c r="DQ160" s="643"/>
      <c r="DR160" s="643"/>
      <c r="DS160" s="644"/>
      <c r="DT160" s="643"/>
      <c r="DU160" s="643"/>
      <c r="DV160" s="643"/>
      <c r="DW160" s="643"/>
      <c r="DX160" s="643"/>
      <c r="DY160" s="643"/>
      <c r="DZ160" s="644"/>
      <c r="EA160" s="643"/>
      <c r="EB160" s="643"/>
      <c r="EC160" s="643"/>
      <c r="ED160" s="643"/>
      <c r="EE160" s="643"/>
      <c r="EF160" s="643"/>
      <c r="EG160" s="644"/>
      <c r="EH160" s="643"/>
      <c r="EI160" s="643"/>
      <c r="EJ160" s="643"/>
      <c r="EK160" s="643"/>
      <c r="EL160" s="643"/>
      <c r="EM160" s="643"/>
      <c r="EN160" s="644"/>
      <c r="EO160" s="643"/>
      <c r="EP160" s="643"/>
      <c r="EQ160" s="643"/>
      <c r="ER160" s="643"/>
      <c r="ES160" s="643"/>
      <c r="ET160" s="643"/>
      <c r="EU160" s="644"/>
      <c r="EV160" s="643"/>
      <c r="EW160" s="643"/>
      <c r="EX160" s="643"/>
      <c r="EY160" s="643"/>
      <c r="EZ160" s="643"/>
      <c r="FA160" s="643"/>
      <c r="FB160" s="644"/>
      <c r="FC160" s="643"/>
      <c r="FD160" s="643"/>
      <c r="FE160" s="643"/>
      <c r="FF160" s="643"/>
      <c r="FG160" s="643"/>
      <c r="FH160" s="643"/>
      <c r="FI160" s="644"/>
      <c r="FJ160" s="643"/>
      <c r="FK160" s="643"/>
      <c r="FL160" s="643"/>
      <c r="FM160" s="643"/>
      <c r="FN160" s="643"/>
      <c r="FO160" s="643"/>
      <c r="FP160" s="644"/>
      <c r="FQ160" s="643"/>
      <c r="FR160" s="643"/>
      <c r="FS160" s="643"/>
      <c r="FT160" s="643"/>
      <c r="FU160" s="662"/>
      <c r="FV160" s="663"/>
      <c r="FW160" s="644"/>
      <c r="FX160" s="643"/>
      <c r="FY160" s="643"/>
      <c r="FZ160" s="643"/>
      <c r="GA160" s="643"/>
      <c r="GB160" s="643"/>
      <c r="GC160" s="643"/>
      <c r="GD160" s="644"/>
      <c r="GE160" s="643"/>
      <c r="GF160" s="643"/>
      <c r="GG160" s="643"/>
      <c r="GH160" s="643"/>
      <c r="GI160" s="643"/>
      <c r="GJ160" s="643"/>
      <c r="GK160" s="644"/>
      <c r="GL160" s="643"/>
      <c r="GM160" s="643"/>
      <c r="GN160" s="643"/>
      <c r="GO160" s="643"/>
      <c r="GP160" s="643"/>
      <c r="GQ160" s="643"/>
      <c r="GR160" s="644"/>
      <c r="GS160" s="643"/>
      <c r="GT160" s="643"/>
      <c r="GU160" s="643"/>
      <c r="GV160" s="643"/>
      <c r="GW160" s="643"/>
      <c r="GX160" s="643"/>
      <c r="GY160" s="726"/>
      <c r="GZ160" s="663"/>
      <c r="HA160" s="643"/>
      <c r="HB160" s="643"/>
      <c r="HC160" s="643"/>
      <c r="HD160" s="643"/>
      <c r="HE160" s="643"/>
      <c r="HF160" s="644"/>
      <c r="HG160" s="643"/>
      <c r="HH160" s="643"/>
      <c r="HI160" s="643"/>
      <c r="HJ160" s="643"/>
      <c r="HK160" s="643"/>
      <c r="HL160" s="643"/>
      <c r="HM160" s="644"/>
      <c r="HN160" s="643"/>
      <c r="HO160" s="643"/>
      <c r="HP160" s="643"/>
      <c r="HQ160" s="643"/>
      <c r="HR160" s="643"/>
      <c r="HS160" s="643"/>
      <c r="HT160" s="644"/>
      <c r="HU160" s="643"/>
      <c r="HV160" s="643"/>
      <c r="HW160" s="643"/>
      <c r="HX160" s="643"/>
      <c r="HY160" s="643"/>
      <c r="HZ160" s="643"/>
      <c r="IA160" s="644"/>
      <c r="IB160" s="643"/>
      <c r="IC160" s="643"/>
      <c r="ID160" s="727"/>
      <c r="IE160" s="728"/>
      <c r="IF160" s="729"/>
      <c r="IG160" s="729"/>
      <c r="IH160" s="644"/>
      <c r="II160" s="643"/>
      <c r="IJ160" s="643"/>
      <c r="IK160" s="643"/>
      <c r="IL160" s="643"/>
      <c r="IM160" s="643"/>
      <c r="IN160" s="643"/>
      <c r="IO160" s="644"/>
      <c r="IP160" s="643"/>
      <c r="IQ160" s="643"/>
      <c r="IR160" s="643"/>
      <c r="IS160" s="643"/>
      <c r="IT160" s="643"/>
      <c r="IU160" s="643"/>
      <c r="IV160" s="633"/>
      <c r="IW160" s="643"/>
      <c r="IX160" s="643"/>
      <c r="IY160" s="643"/>
      <c r="IZ160" s="643"/>
      <c r="JA160" s="643"/>
      <c r="JB160" s="643"/>
      <c r="JC160" s="644"/>
      <c r="JD160" s="643"/>
      <c r="JE160" s="643"/>
      <c r="JF160" s="643"/>
      <c r="JG160" s="643"/>
      <c r="JH160" s="643"/>
      <c r="JI160" s="626"/>
      <c r="JJ160" s="644"/>
      <c r="JK160" s="643"/>
      <c r="JL160" s="643"/>
      <c r="JM160" s="626"/>
      <c r="JN160" s="626"/>
      <c r="JO160" s="643"/>
      <c r="JP160" s="643"/>
      <c r="JQ160" s="644"/>
      <c r="JR160" s="643"/>
      <c r="JS160" s="643"/>
      <c r="JT160" s="643"/>
      <c r="JU160" s="643"/>
      <c r="JV160" s="643"/>
      <c r="JW160" s="643"/>
      <c r="JX160" s="644"/>
      <c r="JY160" s="643"/>
      <c r="JZ160" s="643"/>
      <c r="KA160" s="643"/>
      <c r="KB160" s="626"/>
      <c r="KC160" s="626"/>
      <c r="KD160" s="626"/>
      <c r="KE160" s="633"/>
      <c r="KF160" s="626"/>
      <c r="KG160" s="626"/>
      <c r="KH160" s="626"/>
      <c r="KI160" s="626"/>
      <c r="KJ160" s="626"/>
      <c r="KK160" s="626"/>
      <c r="KL160" s="633"/>
      <c r="KO160" s="778">
        <v>2</v>
      </c>
      <c r="KP160" s="767">
        <f>KO160*12</f>
        <v>24</v>
      </c>
      <c r="KQ160" s="643"/>
      <c r="KR160" s="643"/>
      <c r="KS160" s="644"/>
      <c r="KT160" s="643"/>
      <c r="KU160" s="626"/>
      <c r="KV160" s="643"/>
      <c r="KW160" s="643"/>
      <c r="KX160" s="643"/>
      <c r="KY160" s="643"/>
      <c r="KZ160" s="644"/>
      <c r="LA160" s="626"/>
      <c r="LB160" s="643"/>
      <c r="LC160" s="643"/>
      <c r="LD160" s="643"/>
      <c r="LE160" s="643"/>
      <c r="LF160" s="643"/>
      <c r="LG160" s="644"/>
      <c r="LH160" s="643"/>
      <c r="LI160" s="643"/>
      <c r="LJ160" s="643"/>
      <c r="LK160" s="643"/>
      <c r="LL160" s="643"/>
      <c r="LM160" s="662"/>
      <c r="LN160" s="644"/>
      <c r="LO160" s="643"/>
      <c r="LP160" s="643"/>
      <c r="LQ160" s="643"/>
      <c r="LR160" s="643"/>
      <c r="LS160" s="643"/>
      <c r="LT160" s="643"/>
      <c r="LU160" s="644"/>
      <c r="LV160" s="643"/>
      <c r="LW160" s="643"/>
      <c r="LX160" s="643"/>
      <c r="LY160" s="643"/>
      <c r="LZ160" s="643"/>
      <c r="MA160" s="643"/>
      <c r="MB160" s="644"/>
      <c r="MC160" s="790"/>
      <c r="MD160" s="790"/>
      <c r="ME160" s="790"/>
      <c r="MF160" s="790"/>
      <c r="MG160" s="790"/>
      <c r="MH160" s="790"/>
      <c r="MI160" s="644"/>
      <c r="MJ160" s="643"/>
      <c r="MK160" s="643"/>
      <c r="ML160" s="643"/>
      <c r="MM160" s="643"/>
      <c r="MN160" s="643"/>
      <c r="MO160" s="643"/>
      <c r="MP160" s="644"/>
      <c r="MQ160" s="643"/>
      <c r="MR160" s="643"/>
      <c r="MS160" s="643"/>
      <c r="MT160" s="643"/>
    </row>
    <row r="161" spans="1:358" ht="22.8" customHeight="1">
      <c r="A161" s="630">
        <v>3</v>
      </c>
      <c r="B161" s="780">
        <v>176</v>
      </c>
      <c r="C161" s="780">
        <v>32</v>
      </c>
      <c r="D161" s="795"/>
      <c r="E161" s="746" t="s">
        <v>649</v>
      </c>
      <c r="F161" s="774" t="s">
        <v>744</v>
      </c>
      <c r="G161" s="716">
        <f t="shared" si="11"/>
        <v>90</v>
      </c>
      <c r="H161" s="66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43"/>
      <c r="AB161" s="643"/>
      <c r="AC161" s="643"/>
      <c r="AD161" s="643"/>
      <c r="AE161" s="643"/>
      <c r="AF161" s="643"/>
      <c r="AG161" s="643"/>
      <c r="AH161" s="643"/>
      <c r="AI161" s="643"/>
      <c r="AJ161" s="643"/>
      <c r="AK161" s="643"/>
      <c r="AL161" s="643"/>
      <c r="AM161" s="643"/>
      <c r="AN161" s="643"/>
      <c r="AO161" s="643"/>
      <c r="AP161" s="643"/>
      <c r="AQ161" s="643"/>
      <c r="AR161" s="643"/>
      <c r="AS161" s="643"/>
      <c r="AT161" s="643"/>
      <c r="AU161" s="643"/>
      <c r="AV161" s="643"/>
      <c r="AW161" s="643"/>
      <c r="AX161" s="643"/>
      <c r="AY161" s="643"/>
      <c r="AZ161" s="643"/>
      <c r="BA161" s="643"/>
      <c r="BB161" s="643"/>
      <c r="BC161" s="643"/>
      <c r="BD161" s="643"/>
      <c r="BE161" s="643"/>
      <c r="BF161" s="643"/>
      <c r="BG161" s="643"/>
      <c r="BH161" s="643"/>
      <c r="BI161" s="643"/>
      <c r="BJ161" s="643"/>
      <c r="BK161" s="643"/>
      <c r="BL161" s="643"/>
      <c r="BM161" s="643"/>
      <c r="BN161" s="643"/>
      <c r="BO161" s="643"/>
      <c r="BP161" s="643"/>
      <c r="BQ161" s="643"/>
      <c r="BR161" s="643"/>
      <c r="BS161" s="643"/>
      <c r="BT161" s="643"/>
      <c r="BU161" s="643"/>
      <c r="BV161" s="643"/>
      <c r="BW161" s="643"/>
      <c r="BX161" s="643"/>
      <c r="BY161" s="643"/>
      <c r="BZ161" s="643"/>
      <c r="CA161" s="643"/>
      <c r="CB161" s="643"/>
      <c r="CC161" s="643"/>
      <c r="CD161" s="643"/>
      <c r="CE161" s="643"/>
      <c r="CF161" s="643"/>
      <c r="CG161" s="643"/>
      <c r="CH161" s="643"/>
      <c r="CI161" s="643"/>
      <c r="CJ161" s="643"/>
      <c r="CK161" s="643"/>
      <c r="CL161" s="643"/>
      <c r="CM161" s="643"/>
      <c r="CN161" s="643"/>
      <c r="CO161" s="643"/>
      <c r="CP161" s="643"/>
      <c r="CQ161" s="643"/>
      <c r="CR161" s="643"/>
      <c r="CS161" s="643"/>
      <c r="CT161" s="643"/>
      <c r="CU161" s="643"/>
      <c r="CV161" s="643"/>
      <c r="CW161" s="643"/>
      <c r="CX161" s="644"/>
      <c r="CY161" s="643"/>
      <c r="CZ161" s="643"/>
      <c r="DA161" s="643"/>
      <c r="DB161" s="643"/>
      <c r="DC161" s="643"/>
      <c r="DD161" s="643"/>
      <c r="DE161" s="644"/>
      <c r="DF161" s="643"/>
      <c r="DG161" s="643"/>
      <c r="DH161" s="643"/>
      <c r="DI161" s="643"/>
      <c r="DJ161" s="643"/>
      <c r="DK161" s="643"/>
      <c r="DL161" s="644"/>
      <c r="DM161" s="643"/>
      <c r="DN161" s="643"/>
      <c r="DO161" s="643"/>
      <c r="DP161" s="643"/>
      <c r="DQ161" s="643"/>
      <c r="DR161" s="643"/>
      <c r="DS161" s="644"/>
      <c r="DT161" s="643"/>
      <c r="DU161" s="643"/>
      <c r="DV161" s="643"/>
      <c r="DW161" s="643"/>
      <c r="DX161" s="643"/>
      <c r="DY161" s="643"/>
      <c r="DZ161" s="644"/>
      <c r="EA161" s="643"/>
      <c r="EB161" s="643"/>
      <c r="EC161" s="643"/>
      <c r="ED161" s="643"/>
      <c r="EE161" s="643"/>
      <c r="EF161" s="643"/>
      <c r="EG161" s="644"/>
      <c r="EH161" s="643"/>
      <c r="EI161" s="643"/>
      <c r="EJ161" s="643"/>
      <c r="EK161" s="643"/>
      <c r="EL161" s="643"/>
      <c r="EM161" s="643"/>
      <c r="EN161" s="644"/>
      <c r="EO161" s="643"/>
      <c r="EP161" s="643"/>
      <c r="EQ161" s="643"/>
      <c r="ER161" s="643"/>
      <c r="ES161" s="643"/>
      <c r="ET161" s="643"/>
      <c r="EU161" s="644"/>
      <c r="EV161" s="643"/>
      <c r="EW161" s="643"/>
      <c r="EX161" s="643"/>
      <c r="EY161" s="643"/>
      <c r="EZ161" s="643"/>
      <c r="FA161" s="643"/>
      <c r="FB161" s="644"/>
      <c r="FC161" s="643"/>
      <c r="FD161" s="643"/>
      <c r="FE161" s="643"/>
      <c r="FF161" s="643"/>
      <c r="FG161" s="643"/>
      <c r="FH161" s="643"/>
      <c r="FI161" s="644"/>
      <c r="FJ161" s="643"/>
      <c r="FK161" s="643"/>
      <c r="FL161" s="643"/>
      <c r="FM161" s="643"/>
      <c r="FN161" s="643"/>
      <c r="FO161" s="643"/>
      <c r="FP161" s="644"/>
      <c r="FQ161" s="643"/>
      <c r="FR161" s="643"/>
      <c r="FS161" s="643"/>
      <c r="FT161" s="643"/>
      <c r="FU161" s="662"/>
      <c r="FV161" s="663"/>
      <c r="FW161" s="644"/>
      <c r="FX161" s="643"/>
      <c r="FY161" s="643"/>
      <c r="FZ161" s="643"/>
      <c r="GA161" s="643"/>
      <c r="GB161" s="643"/>
      <c r="GC161" s="643"/>
      <c r="GD161" s="644"/>
      <c r="GE161" s="643"/>
      <c r="GF161" s="643"/>
      <c r="GG161" s="643"/>
      <c r="GH161" s="643"/>
      <c r="GI161" s="643"/>
      <c r="GJ161" s="643"/>
      <c r="GK161" s="644"/>
      <c r="GL161" s="643"/>
      <c r="GM161" s="643"/>
      <c r="GN161" s="643"/>
      <c r="GO161" s="643"/>
      <c r="GP161" s="643"/>
      <c r="GQ161" s="643"/>
      <c r="GR161" s="644"/>
      <c r="GS161" s="643"/>
      <c r="GT161" s="643"/>
      <c r="GU161" s="643"/>
      <c r="GV161" s="643"/>
      <c r="GW161" s="643"/>
      <c r="GX161" s="643"/>
      <c r="GY161" s="726"/>
      <c r="GZ161" s="663"/>
      <c r="HA161" s="643"/>
      <c r="HB161" s="643"/>
      <c r="HC161" s="643"/>
      <c r="HD161" s="643"/>
      <c r="HE161" s="643"/>
      <c r="HF161" s="644"/>
      <c r="HG161" s="643"/>
      <c r="HH161" s="643"/>
      <c r="HI161" s="643"/>
      <c r="HJ161" s="643"/>
      <c r="HK161" s="643"/>
      <c r="HL161" s="643"/>
      <c r="HM161" s="644"/>
      <c r="HN161" s="643"/>
      <c r="HO161" s="643"/>
      <c r="HP161" s="643"/>
      <c r="HQ161" s="643"/>
      <c r="HR161" s="643"/>
      <c r="HS161" s="643"/>
      <c r="HT161" s="644"/>
      <c r="HU161" s="643"/>
      <c r="HV161" s="643"/>
      <c r="HW161" s="643"/>
      <c r="HX161" s="643"/>
      <c r="HY161" s="643"/>
      <c r="HZ161" s="643"/>
      <c r="IA161" s="644"/>
      <c r="IB161" s="643"/>
      <c r="IC161" s="643"/>
      <c r="ID161" s="653"/>
      <c r="IE161" s="654"/>
      <c r="IF161" s="655"/>
      <c r="IG161" s="655"/>
      <c r="IH161" s="644"/>
      <c r="II161" s="643"/>
      <c r="IJ161" s="643"/>
      <c r="IK161" s="643"/>
      <c r="IL161" s="643"/>
      <c r="IM161" s="643"/>
      <c r="IN161" s="643"/>
      <c r="IO161" s="644"/>
      <c r="IP161" s="643"/>
      <c r="IQ161" s="643"/>
      <c r="IR161" s="643"/>
      <c r="IS161" s="643"/>
      <c r="IT161" s="643"/>
      <c r="IU161" s="643"/>
      <c r="IV161" s="633"/>
      <c r="IW161" s="643"/>
      <c r="IX161" s="643"/>
      <c r="IY161" s="643"/>
      <c r="IZ161" s="643"/>
      <c r="JA161" s="643"/>
      <c r="JB161" s="643"/>
      <c r="JC161" s="644"/>
      <c r="JD161" s="643"/>
      <c r="JE161" s="643"/>
      <c r="JF161" s="643"/>
      <c r="JG161" s="643"/>
      <c r="JH161" s="643"/>
      <c r="JI161" s="626"/>
      <c r="JJ161" s="644"/>
      <c r="JK161" s="643"/>
      <c r="JL161" s="643"/>
      <c r="JM161" s="626"/>
      <c r="JN161" s="626"/>
      <c r="JO161" s="643"/>
      <c r="JP161" s="643"/>
      <c r="JQ161" s="644"/>
      <c r="JR161" s="643"/>
      <c r="JS161" s="643"/>
      <c r="JT161" s="643"/>
      <c r="JU161" s="643"/>
      <c r="JV161" s="643"/>
      <c r="JW161" s="643"/>
      <c r="JX161" s="644"/>
      <c r="JY161" s="643"/>
      <c r="JZ161" s="643"/>
      <c r="KA161" s="643"/>
      <c r="KB161" s="626"/>
      <c r="KC161" s="626"/>
      <c r="KD161" s="626">
        <v>30</v>
      </c>
      <c r="KE161" s="644"/>
      <c r="KF161" s="643">
        <v>30</v>
      </c>
      <c r="KG161" s="626">
        <v>30</v>
      </c>
      <c r="KH161" s="626"/>
      <c r="KI161" s="626"/>
      <c r="KJ161" s="626"/>
      <c r="KK161" s="626"/>
      <c r="KL161" s="633"/>
      <c r="KM161" s="626"/>
      <c r="KN161" s="626"/>
      <c r="KO161" s="626"/>
      <c r="KP161" s="626"/>
      <c r="KQ161" s="643"/>
      <c r="KR161" s="643"/>
      <c r="KS161" s="644"/>
      <c r="KT161" s="643"/>
      <c r="KU161" s="626"/>
      <c r="KV161" s="626"/>
      <c r="KW161" s="626"/>
      <c r="KX161" s="626"/>
      <c r="KY161" s="626"/>
      <c r="KZ161" s="633"/>
      <c r="LA161" s="626"/>
      <c r="LB161" s="626"/>
      <c r="LC161" s="626"/>
      <c r="LD161" s="626"/>
      <c r="LE161" s="626"/>
      <c r="LF161" s="626"/>
      <c r="LG161" s="633"/>
      <c r="LH161" s="643"/>
      <c r="LI161" s="626"/>
      <c r="LJ161" s="626"/>
      <c r="LK161" s="626"/>
      <c r="LL161" s="626"/>
      <c r="LM161" s="627"/>
      <c r="LN161" s="633"/>
      <c r="LO161" s="643"/>
      <c r="LP161" s="643"/>
      <c r="LQ161" s="643"/>
      <c r="LR161" s="643"/>
      <c r="LS161" s="643"/>
      <c r="LT161" s="643"/>
      <c r="LU161" s="633"/>
      <c r="LV161" s="626"/>
      <c r="LW161" s="626"/>
      <c r="LX161" s="626"/>
      <c r="LY161" s="626"/>
      <c r="LZ161" s="626"/>
      <c r="MA161" s="626"/>
      <c r="MB161" s="644"/>
      <c r="MC161" s="790"/>
      <c r="MD161" s="790"/>
      <c r="ME161" s="790"/>
      <c r="MF161" s="790"/>
      <c r="MG161" s="790"/>
      <c r="MH161" s="790"/>
      <c r="MI161" s="644"/>
      <c r="MJ161" s="643"/>
      <c r="MK161" s="643"/>
      <c r="ML161" s="643"/>
      <c r="MM161" s="643"/>
      <c r="MN161" s="643"/>
      <c r="MO161" s="643"/>
      <c r="MP161" s="644"/>
      <c r="MQ161" s="643"/>
      <c r="MR161" s="643"/>
      <c r="MS161" s="643"/>
      <c r="MT161" s="643"/>
    </row>
    <row r="162" spans="1:358" ht="22.8" customHeight="1">
      <c r="A162" s="630">
        <v>3</v>
      </c>
      <c r="B162" s="725"/>
      <c r="C162" s="725"/>
      <c r="D162" s="725"/>
      <c r="E162" s="630"/>
      <c r="F162" s="631" t="s">
        <v>648</v>
      </c>
      <c r="G162" s="716">
        <f t="shared" si="11"/>
        <v>0</v>
      </c>
      <c r="H162" s="66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43"/>
      <c r="AB162" s="643"/>
      <c r="AC162" s="643"/>
      <c r="AD162" s="643"/>
      <c r="AE162" s="643"/>
      <c r="AF162" s="643"/>
      <c r="AG162" s="643"/>
      <c r="AH162" s="643"/>
      <c r="AI162" s="643"/>
      <c r="AJ162" s="643"/>
      <c r="AK162" s="643"/>
      <c r="AL162" s="643"/>
      <c r="AM162" s="643"/>
      <c r="AN162" s="643"/>
      <c r="AO162" s="643"/>
      <c r="AP162" s="643"/>
      <c r="AQ162" s="643"/>
      <c r="AR162" s="643"/>
      <c r="AS162" s="643"/>
      <c r="AT162" s="643"/>
      <c r="AU162" s="643"/>
      <c r="AV162" s="643"/>
      <c r="AW162" s="643"/>
      <c r="AX162" s="643"/>
      <c r="AY162" s="643"/>
      <c r="AZ162" s="643"/>
      <c r="BA162" s="643"/>
      <c r="BB162" s="643"/>
      <c r="BC162" s="643"/>
      <c r="BD162" s="643"/>
      <c r="BE162" s="643"/>
      <c r="BF162" s="643"/>
      <c r="BG162" s="643"/>
      <c r="BH162" s="643"/>
      <c r="BI162" s="643"/>
      <c r="BJ162" s="643"/>
      <c r="BK162" s="643"/>
      <c r="BL162" s="643"/>
      <c r="BM162" s="643"/>
      <c r="BN162" s="643"/>
      <c r="BO162" s="643"/>
      <c r="BP162" s="643"/>
      <c r="BQ162" s="643"/>
      <c r="BR162" s="643"/>
      <c r="BS162" s="643"/>
      <c r="BT162" s="643"/>
      <c r="BU162" s="643"/>
      <c r="BV162" s="643"/>
      <c r="BW162" s="643"/>
      <c r="BX162" s="643"/>
      <c r="BY162" s="643"/>
      <c r="BZ162" s="643"/>
      <c r="CA162" s="643"/>
      <c r="CB162" s="643"/>
      <c r="CC162" s="643"/>
      <c r="CD162" s="643"/>
      <c r="CE162" s="643"/>
      <c r="CF162" s="643"/>
      <c r="CG162" s="643"/>
      <c r="CH162" s="643"/>
      <c r="CI162" s="643"/>
      <c r="CJ162" s="643"/>
      <c r="CK162" s="643"/>
      <c r="CL162" s="643"/>
      <c r="CM162" s="643"/>
      <c r="CN162" s="643"/>
      <c r="CO162" s="643"/>
      <c r="CP162" s="643"/>
      <c r="CQ162" s="643"/>
      <c r="CR162" s="643"/>
      <c r="CS162" s="643"/>
      <c r="CT162" s="643"/>
      <c r="CU162" s="643"/>
      <c r="CV162" s="643"/>
      <c r="CW162" s="643"/>
      <c r="CX162" s="644"/>
      <c r="CY162" s="643"/>
      <c r="CZ162" s="643"/>
      <c r="DA162" s="643"/>
      <c r="DB162" s="643"/>
      <c r="DC162" s="643"/>
      <c r="DD162" s="643"/>
      <c r="DE162" s="644"/>
      <c r="DF162" s="643"/>
      <c r="DG162" s="643"/>
      <c r="DH162" s="643"/>
      <c r="DI162" s="643"/>
      <c r="DJ162" s="643"/>
      <c r="DK162" s="643"/>
      <c r="DL162" s="644"/>
      <c r="DM162" s="643"/>
      <c r="DN162" s="643"/>
      <c r="DO162" s="643"/>
      <c r="DP162" s="643"/>
      <c r="DQ162" s="643"/>
      <c r="DR162" s="643"/>
      <c r="DS162" s="644"/>
      <c r="DT162" s="643"/>
      <c r="DU162" s="643"/>
      <c r="DV162" s="643"/>
      <c r="DW162" s="643"/>
      <c r="DX162" s="643"/>
      <c r="DY162" s="643"/>
      <c r="DZ162" s="644"/>
      <c r="EA162" s="643"/>
      <c r="EB162" s="643"/>
      <c r="EC162" s="643"/>
      <c r="ED162" s="643"/>
      <c r="EE162" s="643"/>
      <c r="EF162" s="643"/>
      <c r="EG162" s="644"/>
      <c r="EH162" s="643"/>
      <c r="EI162" s="643"/>
      <c r="EJ162" s="643"/>
      <c r="EK162" s="643"/>
      <c r="EL162" s="643"/>
      <c r="EM162" s="643"/>
      <c r="EN162" s="644"/>
      <c r="EO162" s="643"/>
      <c r="EP162" s="643"/>
      <c r="EQ162" s="643"/>
      <c r="ER162" s="643"/>
      <c r="ES162" s="643"/>
      <c r="ET162" s="643"/>
      <c r="EU162" s="644"/>
      <c r="EV162" s="643"/>
      <c r="EW162" s="643"/>
      <c r="EX162" s="643"/>
      <c r="EY162" s="643"/>
      <c r="EZ162" s="643"/>
      <c r="FA162" s="643"/>
      <c r="FB162" s="644"/>
      <c r="FC162" s="643"/>
      <c r="FD162" s="643"/>
      <c r="FE162" s="643"/>
      <c r="FF162" s="643"/>
      <c r="FG162" s="643"/>
      <c r="FH162" s="643"/>
      <c r="FI162" s="644"/>
      <c r="FJ162" s="643"/>
      <c r="FK162" s="643"/>
      <c r="FL162" s="643"/>
      <c r="FM162" s="643"/>
      <c r="FN162" s="643"/>
      <c r="FO162" s="643"/>
      <c r="FP162" s="644"/>
      <c r="FQ162" s="643"/>
      <c r="FR162" s="643"/>
      <c r="FS162" s="643"/>
      <c r="FT162" s="643"/>
      <c r="FU162" s="662"/>
      <c r="FV162" s="663"/>
      <c r="FW162" s="644"/>
      <c r="FX162" s="643"/>
      <c r="FY162" s="643"/>
      <c r="FZ162" s="643"/>
      <c r="GA162" s="643"/>
      <c r="GB162" s="643"/>
      <c r="GC162" s="643"/>
      <c r="GD162" s="644"/>
      <c r="GE162" s="643"/>
      <c r="GF162" s="643"/>
      <c r="GG162" s="643"/>
      <c r="GH162" s="643"/>
      <c r="GI162" s="643"/>
      <c r="GJ162" s="643"/>
      <c r="GK162" s="644"/>
      <c r="GL162" s="643"/>
      <c r="GM162" s="643"/>
      <c r="GN162" s="643"/>
      <c r="GO162" s="643"/>
      <c r="GP162" s="643"/>
      <c r="GQ162" s="643"/>
      <c r="GR162" s="644"/>
      <c r="GS162" s="643"/>
      <c r="GT162" s="643"/>
      <c r="GU162" s="643"/>
      <c r="GV162" s="643"/>
      <c r="GW162" s="643"/>
      <c r="GX162" s="643"/>
      <c r="GY162" s="726"/>
      <c r="GZ162" s="663"/>
      <c r="HA162" s="643"/>
      <c r="HB162" s="643"/>
      <c r="HC162" s="643"/>
      <c r="HD162" s="643"/>
      <c r="HE162" s="643"/>
      <c r="HF162" s="644"/>
      <c r="HG162" s="643"/>
      <c r="HH162" s="643"/>
      <c r="HI162" s="643"/>
      <c r="HJ162" s="643"/>
      <c r="HK162" s="643"/>
      <c r="HL162" s="643"/>
      <c r="HM162" s="644"/>
      <c r="HN162" s="643"/>
      <c r="HO162" s="643"/>
      <c r="HP162" s="643"/>
      <c r="HQ162" s="643"/>
      <c r="HR162" s="643"/>
      <c r="HS162" s="643"/>
      <c r="HT162" s="644"/>
      <c r="HU162" s="643"/>
      <c r="HV162" s="643"/>
      <c r="HW162" s="643"/>
      <c r="HX162" s="643"/>
      <c r="HY162" s="643"/>
      <c r="HZ162" s="643"/>
      <c r="IA162" s="644"/>
      <c r="IB162" s="643"/>
      <c r="IC162" s="643"/>
      <c r="ID162" s="727"/>
      <c r="IE162" s="728"/>
      <c r="IF162" s="729"/>
      <c r="IG162" s="729"/>
      <c r="IH162" s="644"/>
      <c r="II162" s="643"/>
      <c r="IJ162" s="643"/>
      <c r="IK162" s="643"/>
      <c r="IL162" s="643"/>
      <c r="IM162" s="643"/>
      <c r="IN162" s="643"/>
      <c r="IO162" s="644"/>
      <c r="IP162" s="643"/>
      <c r="IQ162" s="643"/>
      <c r="IR162" s="643"/>
      <c r="IS162" s="643"/>
      <c r="IT162" s="643"/>
      <c r="IU162" s="643"/>
      <c r="IV162" s="633"/>
      <c r="IW162" s="643"/>
      <c r="IX162" s="643"/>
      <c r="IY162" s="643"/>
      <c r="IZ162" s="643"/>
      <c r="JA162" s="643"/>
      <c r="JB162" s="643"/>
      <c r="JC162" s="644"/>
      <c r="JD162" s="643"/>
      <c r="JE162" s="643"/>
      <c r="JF162" s="643"/>
      <c r="JG162" s="643"/>
      <c r="JH162" s="643"/>
      <c r="JI162" s="626"/>
      <c r="JJ162" s="644"/>
      <c r="JK162" s="643"/>
      <c r="JL162" s="643"/>
      <c r="JM162" s="626"/>
      <c r="JN162" s="626"/>
      <c r="JO162" s="643"/>
      <c r="JP162" s="643"/>
      <c r="JQ162" s="644"/>
      <c r="JR162" s="643"/>
      <c r="JS162" s="643"/>
      <c r="JT162" s="643"/>
      <c r="JU162" s="643"/>
      <c r="JV162" s="643"/>
      <c r="JW162" s="643"/>
      <c r="JX162" s="644"/>
      <c r="JY162" s="643"/>
      <c r="JZ162" s="643"/>
      <c r="KA162" s="643"/>
      <c r="KB162" s="643"/>
      <c r="KC162" s="643"/>
      <c r="KD162" s="643"/>
      <c r="KE162" s="644"/>
      <c r="KF162" s="643"/>
      <c r="KG162" s="643"/>
      <c r="KH162" s="626"/>
      <c r="KI162" s="626"/>
      <c r="KJ162" s="626"/>
      <c r="KK162" s="626"/>
      <c r="KL162" s="633"/>
      <c r="KM162" s="643"/>
      <c r="KN162" s="643"/>
      <c r="KO162" s="626"/>
      <c r="KP162" s="626"/>
      <c r="KQ162" s="643"/>
      <c r="KR162" s="643"/>
      <c r="KS162" s="644"/>
      <c r="KT162" s="643"/>
      <c r="KU162" s="626"/>
      <c r="KV162" s="626"/>
      <c r="KW162" s="626"/>
      <c r="KX162" s="626"/>
      <c r="KY162" s="626"/>
      <c r="KZ162" s="633"/>
      <c r="LA162" s="626"/>
      <c r="LB162" s="626"/>
      <c r="LC162" s="643"/>
      <c r="LD162" s="643"/>
      <c r="LE162" s="643"/>
      <c r="LF162" s="643"/>
      <c r="LG162" s="644"/>
      <c r="LH162" s="643"/>
      <c r="LI162" s="643"/>
      <c r="LJ162" s="643"/>
      <c r="LK162" s="643"/>
      <c r="LL162" s="643"/>
      <c r="LM162" s="662"/>
      <c r="LN162" s="644"/>
      <c r="LO162" s="643"/>
      <c r="LP162" s="643"/>
      <c r="LQ162" s="643"/>
      <c r="LR162" s="643"/>
      <c r="LS162" s="643"/>
      <c r="LT162" s="643"/>
      <c r="LU162" s="633"/>
      <c r="LV162" s="643"/>
      <c r="LW162" s="643"/>
      <c r="LX162" s="643"/>
      <c r="LY162" s="643"/>
      <c r="LZ162" s="643"/>
      <c r="MA162" s="643"/>
      <c r="MB162" s="644"/>
      <c r="MC162" s="790"/>
      <c r="MD162" s="790"/>
      <c r="ME162" s="790"/>
      <c r="MF162" s="790"/>
      <c r="MG162" s="790"/>
      <c r="MH162" s="790"/>
      <c r="MI162" s="644"/>
      <c r="MJ162" s="643"/>
      <c r="MK162" s="643"/>
      <c r="ML162" s="643"/>
      <c r="MM162" s="643"/>
      <c r="MN162" s="643"/>
      <c r="MO162" s="643"/>
      <c r="MP162" s="644"/>
      <c r="MQ162" s="643"/>
      <c r="MR162" s="643"/>
      <c r="MS162" s="643"/>
      <c r="MT162" s="643"/>
    </row>
    <row r="163" spans="1:358" ht="22.8" customHeight="1">
      <c r="A163" s="630">
        <v>3</v>
      </c>
      <c r="B163" s="775" t="s">
        <v>838</v>
      </c>
      <c r="C163" s="781" t="s">
        <v>801</v>
      </c>
      <c r="D163" s="630"/>
      <c r="E163" s="630" t="s">
        <v>645</v>
      </c>
      <c r="F163" s="631" t="s">
        <v>802</v>
      </c>
      <c r="G163" s="632">
        <f>SUM(H163:LP163)</f>
        <v>128</v>
      </c>
      <c r="H163" s="625"/>
      <c r="I163" s="626"/>
      <c r="J163" s="626"/>
      <c r="K163" s="626"/>
      <c r="L163" s="626"/>
      <c r="M163" s="626"/>
      <c r="N163" s="626"/>
      <c r="O163" s="626"/>
      <c r="P163" s="626"/>
      <c r="Q163" s="626"/>
      <c r="R163" s="626"/>
      <c r="S163" s="626"/>
      <c r="T163" s="626"/>
      <c r="U163" s="626"/>
      <c r="V163" s="626"/>
      <c r="W163" s="626"/>
      <c r="X163" s="626"/>
      <c r="Y163" s="626"/>
      <c r="Z163" s="626"/>
      <c r="AA163" s="626"/>
      <c r="AB163" s="626"/>
      <c r="AC163" s="626"/>
      <c r="AD163" s="626"/>
      <c r="AE163" s="626"/>
      <c r="AF163" s="626"/>
      <c r="AG163" s="626"/>
      <c r="AH163" s="626"/>
      <c r="AI163" s="626"/>
      <c r="AJ163" s="626"/>
      <c r="AK163" s="626"/>
      <c r="AL163" s="626"/>
      <c r="AM163" s="626"/>
      <c r="AN163" s="626"/>
      <c r="AO163" s="626"/>
      <c r="AP163" s="626"/>
      <c r="AQ163" s="626"/>
      <c r="AR163" s="626"/>
      <c r="AS163" s="626"/>
      <c r="AT163" s="626"/>
      <c r="AU163" s="626"/>
      <c r="AV163" s="626"/>
      <c r="AW163" s="626"/>
      <c r="AX163" s="626"/>
      <c r="AY163" s="626"/>
      <c r="AZ163" s="626"/>
      <c r="BA163" s="626"/>
      <c r="BB163" s="626"/>
      <c r="BC163" s="626"/>
      <c r="BD163" s="626"/>
      <c r="BE163" s="626"/>
      <c r="BF163" s="626"/>
      <c r="BG163" s="626"/>
      <c r="BH163" s="626"/>
      <c r="BI163" s="626"/>
      <c r="BJ163" s="626"/>
      <c r="BK163" s="626"/>
      <c r="BL163" s="626"/>
      <c r="BM163" s="626"/>
      <c r="BN163" s="626"/>
      <c r="BO163" s="626"/>
      <c r="BP163" s="626"/>
      <c r="BQ163" s="626"/>
      <c r="BR163" s="626"/>
      <c r="BS163" s="626"/>
      <c r="BT163" s="626"/>
      <c r="BU163" s="626"/>
      <c r="BV163" s="626"/>
      <c r="BW163" s="626"/>
      <c r="BX163" s="626"/>
      <c r="BY163" s="626"/>
      <c r="BZ163" s="626"/>
      <c r="CA163" s="626"/>
      <c r="CB163" s="626"/>
      <c r="CC163" s="626"/>
      <c r="CD163" s="626"/>
      <c r="CE163" s="626"/>
      <c r="CF163" s="626"/>
      <c r="CG163" s="626"/>
      <c r="CH163" s="626"/>
      <c r="CI163" s="626"/>
      <c r="CJ163" s="626"/>
      <c r="CK163" s="626"/>
      <c r="CL163" s="626"/>
      <c r="CM163" s="626"/>
      <c r="CN163" s="626"/>
      <c r="CO163" s="626"/>
      <c r="CP163" s="626"/>
      <c r="CQ163" s="626"/>
      <c r="CR163" s="626"/>
      <c r="CS163" s="626"/>
      <c r="CT163" s="626"/>
      <c r="CU163" s="626"/>
      <c r="CV163" s="626"/>
      <c r="CW163" s="626"/>
      <c r="CX163" s="633"/>
      <c r="CY163" s="626"/>
      <c r="CZ163" s="626"/>
      <c r="DA163" s="626"/>
      <c r="DB163" s="626"/>
      <c r="DC163" s="626"/>
      <c r="DD163" s="626"/>
      <c r="DE163" s="633"/>
      <c r="DF163" s="626"/>
      <c r="DG163" s="626"/>
      <c r="DH163" s="626"/>
      <c r="DI163" s="626"/>
      <c r="DJ163" s="626"/>
      <c r="DK163" s="626"/>
      <c r="DL163" s="633"/>
      <c r="DM163" s="626"/>
      <c r="DN163" s="626"/>
      <c r="DO163" s="626"/>
      <c r="DP163" s="626"/>
      <c r="DQ163" s="626"/>
      <c r="DR163" s="626"/>
      <c r="DS163" s="633"/>
      <c r="DT163" s="626"/>
      <c r="DU163" s="626"/>
      <c r="DV163" s="626"/>
      <c r="DW163" s="626"/>
      <c r="DX163" s="626"/>
      <c r="DY163" s="626"/>
      <c r="DZ163" s="633"/>
      <c r="EA163" s="626"/>
      <c r="EB163" s="626"/>
      <c r="EC163" s="626"/>
      <c r="ED163" s="626"/>
      <c r="EE163" s="626"/>
      <c r="EF163" s="626"/>
      <c r="EG163" s="633"/>
      <c r="EH163" s="626"/>
      <c r="EI163" s="626"/>
      <c r="EJ163" s="626"/>
      <c r="EK163" s="626"/>
      <c r="EL163" s="626"/>
      <c r="EM163" s="626"/>
      <c r="EN163" s="633"/>
      <c r="EO163" s="626"/>
      <c r="EP163" s="626"/>
      <c r="EQ163" s="626"/>
      <c r="ER163" s="626"/>
      <c r="ES163" s="626"/>
      <c r="ET163" s="626"/>
      <c r="EU163" s="633"/>
      <c r="EV163" s="626"/>
      <c r="EW163" s="626"/>
      <c r="EX163" s="626"/>
      <c r="EY163" s="626"/>
      <c r="EZ163" s="626"/>
      <c r="FA163" s="626"/>
      <c r="FB163" s="633"/>
      <c r="FC163" s="626"/>
      <c r="FD163" s="626"/>
      <c r="FE163" s="626"/>
      <c r="FF163" s="626"/>
      <c r="FG163" s="626"/>
      <c r="FH163" s="626"/>
      <c r="FI163" s="633"/>
      <c r="FJ163" s="626"/>
      <c r="FK163" s="626"/>
      <c r="FL163" s="626"/>
      <c r="FM163" s="626"/>
      <c r="FN163" s="626"/>
      <c r="FO163" s="626"/>
      <c r="FP163" s="633"/>
      <c r="FQ163" s="626"/>
      <c r="FR163" s="626"/>
      <c r="FS163" s="626"/>
      <c r="FT163" s="626"/>
      <c r="FU163" s="627"/>
      <c r="FV163" s="625"/>
      <c r="FW163" s="633"/>
      <c r="FX163" s="626"/>
      <c r="FY163" s="626"/>
      <c r="FZ163" s="626"/>
      <c r="GA163" s="626"/>
      <c r="GB163" s="626"/>
      <c r="GC163" s="626"/>
      <c r="GD163" s="633"/>
      <c r="GE163" s="626"/>
      <c r="GF163" s="626"/>
      <c r="GG163" s="626"/>
      <c r="GH163" s="626"/>
      <c r="GI163" s="626"/>
      <c r="GJ163" s="626"/>
      <c r="GK163" s="633"/>
      <c r="GL163" s="626"/>
      <c r="GM163" s="626"/>
      <c r="GN163" s="626"/>
      <c r="GO163" s="626"/>
      <c r="GP163" s="626"/>
      <c r="GQ163" s="626"/>
      <c r="GR163" s="633"/>
      <c r="GS163" s="626"/>
      <c r="GT163" s="626"/>
      <c r="GU163" s="626"/>
      <c r="GV163" s="626"/>
      <c r="GW163" s="626"/>
      <c r="GX163" s="626"/>
      <c r="GY163" s="634"/>
      <c r="GZ163" s="625"/>
      <c r="HA163" s="626"/>
      <c r="HB163" s="626"/>
      <c r="HC163" s="626"/>
      <c r="HD163" s="626"/>
      <c r="HE163" s="626"/>
      <c r="HF163" s="633"/>
      <c r="HG163" s="626"/>
      <c r="HH163" s="626"/>
      <c r="HI163" s="626"/>
      <c r="HJ163" s="626"/>
      <c r="HK163" s="626"/>
      <c r="HL163" s="626"/>
      <c r="HM163" s="633"/>
      <c r="HN163" s="626"/>
      <c r="HO163" s="626"/>
      <c r="HP163" s="626"/>
      <c r="HQ163" s="626"/>
      <c r="HR163" s="626"/>
      <c r="HS163" s="626"/>
      <c r="HT163" s="633"/>
      <c r="HU163" s="626"/>
      <c r="HV163" s="626"/>
      <c r="HW163" s="626"/>
      <c r="HX163" s="626"/>
      <c r="HY163" s="626"/>
      <c r="HZ163" s="626"/>
      <c r="IA163" s="633"/>
      <c r="IB163" s="626"/>
      <c r="IC163" s="626"/>
      <c r="ID163" s="653"/>
      <c r="IE163" s="654"/>
      <c r="IF163" s="655"/>
      <c r="IG163" s="655"/>
      <c r="IH163" s="633"/>
      <c r="II163" s="626"/>
      <c r="IJ163" s="626"/>
      <c r="IK163" s="626"/>
      <c r="IL163" s="626"/>
      <c r="IM163" s="626"/>
      <c r="IN163" s="626"/>
      <c r="IO163" s="633"/>
      <c r="IP163" s="643"/>
      <c r="IQ163" s="643"/>
      <c r="IR163" s="643"/>
      <c r="IS163" s="643"/>
      <c r="IT163" s="643"/>
      <c r="IU163" s="643"/>
      <c r="IV163" s="633"/>
      <c r="IW163" s="643"/>
      <c r="IX163" s="643"/>
      <c r="IY163" s="643"/>
      <c r="IZ163" s="643"/>
      <c r="JA163" s="643"/>
      <c r="JB163" s="643"/>
      <c r="JC163" s="633"/>
      <c r="JD163" s="626"/>
      <c r="JE163" s="626"/>
      <c r="JF163" s="626"/>
      <c r="JG163" s="626"/>
      <c r="JH163" s="626"/>
      <c r="JI163" s="626"/>
      <c r="JJ163" s="633"/>
      <c r="JK163" s="626"/>
      <c r="JL163" s="626"/>
      <c r="JM163" s="626"/>
      <c r="JN163" s="626"/>
      <c r="JO163" s="626"/>
      <c r="JP163" s="626"/>
      <c r="JQ163" s="633"/>
      <c r="JR163" s="626"/>
      <c r="JS163" s="626"/>
      <c r="JT163" s="626"/>
      <c r="JU163" s="626"/>
      <c r="JV163" s="626"/>
      <c r="JW163" s="626"/>
      <c r="JX163" s="633"/>
      <c r="JY163" s="626"/>
      <c r="JZ163" s="643"/>
      <c r="KA163" s="643"/>
      <c r="KB163" s="643"/>
      <c r="KC163" s="643"/>
      <c r="KD163" s="643"/>
      <c r="KE163" s="644"/>
      <c r="KF163" s="643"/>
      <c r="KG163" s="643"/>
      <c r="KH163" s="643">
        <v>10</v>
      </c>
      <c r="KI163" s="626">
        <v>28</v>
      </c>
      <c r="KJ163" s="643">
        <v>30</v>
      </c>
      <c r="KK163" s="643">
        <v>30</v>
      </c>
      <c r="KL163" s="633"/>
      <c r="KM163" s="626">
        <v>30</v>
      </c>
      <c r="KN163" s="643"/>
      <c r="KO163" s="626"/>
      <c r="KP163" s="643"/>
      <c r="KQ163" s="643"/>
      <c r="KR163" s="643"/>
      <c r="KS163" s="633"/>
      <c r="KT163" s="643"/>
      <c r="KU163" s="626"/>
      <c r="KV163" s="626"/>
      <c r="KW163" s="626"/>
      <c r="KX163" s="626"/>
      <c r="KY163" s="626"/>
      <c r="KZ163" s="633"/>
      <c r="LA163" s="626"/>
      <c r="LB163" s="626"/>
      <c r="LC163" s="626"/>
      <c r="LD163" s="626"/>
      <c r="LE163" s="643"/>
      <c r="LF163" s="643"/>
      <c r="LG163" s="644"/>
      <c r="LH163" s="643"/>
      <c r="LI163" s="643"/>
      <c r="LJ163" s="643"/>
      <c r="LK163" s="643"/>
      <c r="LL163" s="643"/>
      <c r="LM163" s="662"/>
      <c r="LN163" s="644"/>
      <c r="LO163" s="643"/>
      <c r="LP163" s="643"/>
      <c r="LQ163" s="643"/>
      <c r="LR163" s="643"/>
      <c r="LS163" s="643"/>
      <c r="LT163" s="643"/>
      <c r="LU163" s="644"/>
      <c r="LV163" s="643"/>
      <c r="LW163" s="643"/>
      <c r="LX163" s="643"/>
      <c r="LY163" s="643"/>
      <c r="LZ163" s="643"/>
      <c r="MA163" s="643"/>
      <c r="MB163" s="644"/>
      <c r="MC163" s="790"/>
      <c r="MD163" s="790"/>
      <c r="ME163" s="790"/>
      <c r="MF163" s="790"/>
      <c r="MG163" s="790"/>
      <c r="MH163" s="790"/>
      <c r="MI163" s="633"/>
      <c r="MJ163" s="626"/>
      <c r="MK163" s="626"/>
      <c r="ML163" s="626"/>
      <c r="MM163" s="626"/>
      <c r="MN163" s="626"/>
      <c r="MO163" s="626"/>
      <c r="MP163" s="633"/>
      <c r="MQ163" s="626"/>
      <c r="MR163" s="626"/>
      <c r="MS163" s="626"/>
      <c r="MT163" s="626"/>
    </row>
    <row r="164" spans="1:358" ht="22.8" customHeight="1">
      <c r="A164" s="630">
        <v>3</v>
      </c>
      <c r="B164" s="630"/>
      <c r="C164" s="632"/>
      <c r="D164" s="632"/>
      <c r="E164" s="632"/>
      <c r="F164" s="631" t="s">
        <v>648</v>
      </c>
      <c r="G164" s="632">
        <f>SUM(H164:LP164)</f>
        <v>0</v>
      </c>
      <c r="H164" s="625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T164" s="626"/>
      <c r="U164" s="626"/>
      <c r="V164" s="626"/>
      <c r="W164" s="626"/>
      <c r="X164" s="626"/>
      <c r="Y164" s="626"/>
      <c r="Z164" s="626"/>
      <c r="AA164" s="626"/>
      <c r="AB164" s="626"/>
      <c r="AC164" s="626"/>
      <c r="AD164" s="626"/>
      <c r="AE164" s="626"/>
      <c r="AF164" s="626"/>
      <c r="AG164" s="626"/>
      <c r="AH164" s="626"/>
      <c r="AI164" s="626"/>
      <c r="AJ164" s="626"/>
      <c r="AK164" s="626"/>
      <c r="AL164" s="626"/>
      <c r="AM164" s="626"/>
      <c r="AN164" s="626"/>
      <c r="AO164" s="626"/>
      <c r="AP164" s="626"/>
      <c r="AQ164" s="626"/>
      <c r="AR164" s="626"/>
      <c r="AS164" s="626"/>
      <c r="AT164" s="626"/>
      <c r="AU164" s="626"/>
      <c r="AV164" s="626"/>
      <c r="AW164" s="626"/>
      <c r="AX164" s="626"/>
      <c r="AY164" s="626"/>
      <c r="AZ164" s="626"/>
      <c r="BA164" s="626"/>
      <c r="BB164" s="626"/>
      <c r="BC164" s="626"/>
      <c r="BD164" s="626"/>
      <c r="BE164" s="626"/>
      <c r="BF164" s="626"/>
      <c r="BG164" s="626"/>
      <c r="BH164" s="626"/>
      <c r="BI164" s="626"/>
      <c r="BJ164" s="626"/>
      <c r="BK164" s="626"/>
      <c r="BL164" s="626"/>
      <c r="BM164" s="626"/>
      <c r="BN164" s="626"/>
      <c r="BO164" s="626"/>
      <c r="BP164" s="626"/>
      <c r="BQ164" s="626"/>
      <c r="BR164" s="626"/>
      <c r="BS164" s="626"/>
      <c r="BT164" s="626"/>
      <c r="BU164" s="626"/>
      <c r="BV164" s="626"/>
      <c r="BW164" s="626"/>
      <c r="BX164" s="626"/>
      <c r="BY164" s="626"/>
      <c r="BZ164" s="626"/>
      <c r="CA164" s="626"/>
      <c r="CB164" s="626"/>
      <c r="CC164" s="626"/>
      <c r="CD164" s="626"/>
      <c r="CE164" s="626"/>
      <c r="CF164" s="626"/>
      <c r="CG164" s="626"/>
      <c r="CH164" s="626"/>
      <c r="CI164" s="626"/>
      <c r="CJ164" s="626"/>
      <c r="CK164" s="626"/>
      <c r="CL164" s="626"/>
      <c r="CM164" s="626"/>
      <c r="CN164" s="626"/>
      <c r="CO164" s="626"/>
      <c r="CP164" s="626"/>
      <c r="CQ164" s="626"/>
      <c r="CR164" s="626"/>
      <c r="CS164" s="626"/>
      <c r="CT164" s="626"/>
      <c r="CU164" s="626"/>
      <c r="CV164" s="626"/>
      <c r="CW164" s="626"/>
      <c r="CX164" s="633"/>
      <c r="CY164" s="626"/>
      <c r="CZ164" s="626"/>
      <c r="DA164" s="626"/>
      <c r="DB164" s="626"/>
      <c r="DC164" s="626"/>
      <c r="DD164" s="626"/>
      <c r="DE164" s="633"/>
      <c r="DF164" s="626"/>
      <c r="DG164" s="626"/>
      <c r="DH164" s="626"/>
      <c r="DI164" s="626"/>
      <c r="DJ164" s="626"/>
      <c r="DK164" s="626"/>
      <c r="DL164" s="633"/>
      <c r="DM164" s="626"/>
      <c r="DN164" s="626"/>
      <c r="DO164" s="626"/>
      <c r="DP164" s="626"/>
      <c r="DQ164" s="626"/>
      <c r="DR164" s="626"/>
      <c r="DS164" s="633"/>
      <c r="DT164" s="626"/>
      <c r="DU164" s="626"/>
      <c r="DV164" s="626"/>
      <c r="DW164" s="626"/>
      <c r="DX164" s="626"/>
      <c r="DY164" s="626"/>
      <c r="DZ164" s="633"/>
      <c r="EA164" s="626"/>
      <c r="EB164" s="626"/>
      <c r="EC164" s="626"/>
      <c r="ED164" s="626"/>
      <c r="EE164" s="626"/>
      <c r="EF164" s="626"/>
      <c r="EG164" s="633"/>
      <c r="EH164" s="626"/>
      <c r="EI164" s="626"/>
      <c r="EJ164" s="626"/>
      <c r="EK164" s="626"/>
      <c r="EL164" s="626"/>
      <c r="EM164" s="626"/>
      <c r="EN164" s="633"/>
      <c r="EO164" s="626"/>
      <c r="EP164" s="626"/>
      <c r="EQ164" s="626"/>
      <c r="ER164" s="626"/>
      <c r="ES164" s="626"/>
      <c r="ET164" s="626"/>
      <c r="EU164" s="633"/>
      <c r="EV164" s="626"/>
      <c r="EW164" s="626"/>
      <c r="EX164" s="626"/>
      <c r="EY164" s="626"/>
      <c r="EZ164" s="626"/>
      <c r="FA164" s="626"/>
      <c r="FB164" s="633"/>
      <c r="FC164" s="626"/>
      <c r="FD164" s="626"/>
      <c r="FE164" s="626"/>
      <c r="FF164" s="626"/>
      <c r="FG164" s="626"/>
      <c r="FH164" s="626"/>
      <c r="FI164" s="633"/>
      <c r="FJ164" s="626"/>
      <c r="FK164" s="626"/>
      <c r="FL164" s="626"/>
      <c r="FM164" s="626"/>
      <c r="FN164" s="626"/>
      <c r="FO164" s="626"/>
      <c r="FP164" s="633"/>
      <c r="FQ164" s="626"/>
      <c r="FR164" s="626"/>
      <c r="FS164" s="626"/>
      <c r="FT164" s="626"/>
      <c r="FU164" s="627"/>
      <c r="FV164" s="625"/>
      <c r="FW164" s="633"/>
      <c r="FX164" s="626"/>
      <c r="FY164" s="626"/>
      <c r="FZ164" s="626"/>
      <c r="GA164" s="626"/>
      <c r="GB164" s="626"/>
      <c r="GC164" s="626"/>
      <c r="GD164" s="633"/>
      <c r="GE164" s="626"/>
      <c r="GF164" s="626"/>
      <c r="GG164" s="626"/>
      <c r="GH164" s="626"/>
      <c r="GI164" s="626"/>
      <c r="GJ164" s="626"/>
      <c r="GK164" s="633"/>
      <c r="GL164" s="626"/>
      <c r="GM164" s="626"/>
      <c r="GN164" s="626"/>
      <c r="GO164" s="626"/>
      <c r="GP164" s="626"/>
      <c r="GQ164" s="626"/>
      <c r="GR164" s="633"/>
      <c r="GS164" s="626"/>
      <c r="GT164" s="626"/>
      <c r="GU164" s="626"/>
      <c r="GV164" s="626"/>
      <c r="GW164" s="626"/>
      <c r="GX164" s="626"/>
      <c r="GY164" s="634"/>
      <c r="GZ164" s="625"/>
      <c r="HA164" s="626"/>
      <c r="HB164" s="626"/>
      <c r="HC164" s="626"/>
      <c r="HD164" s="626"/>
      <c r="HE164" s="626"/>
      <c r="HF164" s="633"/>
      <c r="HG164" s="626"/>
      <c r="HH164" s="626"/>
      <c r="HI164" s="626"/>
      <c r="HJ164" s="626"/>
      <c r="HK164" s="626"/>
      <c r="HL164" s="626"/>
      <c r="HM164" s="633"/>
      <c r="HN164" s="626"/>
      <c r="HO164" s="626"/>
      <c r="HP164" s="626"/>
      <c r="HQ164" s="626"/>
      <c r="HR164" s="626"/>
      <c r="HS164" s="626"/>
      <c r="HT164" s="633"/>
      <c r="HU164" s="626"/>
      <c r="HV164" s="626"/>
      <c r="HW164" s="626"/>
      <c r="HX164" s="626"/>
      <c r="HY164" s="626"/>
      <c r="HZ164" s="626"/>
      <c r="IA164" s="633"/>
      <c r="IB164" s="626"/>
      <c r="IC164" s="626"/>
      <c r="ID164" s="653"/>
      <c r="IE164" s="654"/>
      <c r="IF164" s="655"/>
      <c r="IG164" s="655"/>
      <c r="IH164" s="633"/>
      <c r="II164" s="626"/>
      <c r="IJ164" s="626"/>
      <c r="IK164" s="626"/>
      <c r="IL164" s="626"/>
      <c r="IM164" s="626"/>
      <c r="IN164" s="626"/>
      <c r="IO164" s="633"/>
      <c r="IP164" s="643"/>
      <c r="IQ164" s="643"/>
      <c r="IR164" s="643"/>
      <c r="IS164" s="643"/>
      <c r="IT164" s="643"/>
      <c r="IU164" s="643"/>
      <c r="IV164" s="633"/>
      <c r="IW164" s="643"/>
      <c r="IX164" s="643"/>
      <c r="IY164" s="643"/>
      <c r="IZ164" s="643"/>
      <c r="JA164" s="643"/>
      <c r="JB164" s="643"/>
      <c r="JC164" s="633"/>
      <c r="JD164" s="626"/>
      <c r="JE164" s="626"/>
      <c r="JF164" s="626"/>
      <c r="JG164" s="626"/>
      <c r="JH164" s="626"/>
      <c r="JI164" s="626"/>
      <c r="JJ164" s="633"/>
      <c r="JK164" s="626"/>
      <c r="JL164" s="626"/>
      <c r="JM164" s="626"/>
      <c r="JN164" s="626"/>
      <c r="JO164" s="626"/>
      <c r="JP164" s="626"/>
      <c r="JQ164" s="633"/>
      <c r="JR164" s="626"/>
      <c r="JS164" s="626"/>
      <c r="JT164" s="626"/>
      <c r="JU164" s="626"/>
      <c r="JV164" s="626"/>
      <c r="JW164" s="626"/>
      <c r="JX164" s="633"/>
      <c r="JY164" s="626"/>
      <c r="JZ164" s="643"/>
      <c r="KA164" s="643"/>
      <c r="KB164" s="643"/>
      <c r="KC164" s="643"/>
      <c r="KD164" s="643"/>
      <c r="KE164" s="644"/>
      <c r="KF164" s="643"/>
      <c r="KG164" s="643"/>
      <c r="KH164" s="626"/>
      <c r="KI164" s="626"/>
      <c r="KJ164" s="626"/>
      <c r="KK164" s="626"/>
      <c r="KL164" s="633"/>
      <c r="KN164" s="643"/>
      <c r="KO164" s="643"/>
      <c r="KP164" s="643"/>
      <c r="KQ164" s="643"/>
      <c r="KR164" s="643"/>
      <c r="KS164" s="633"/>
      <c r="KT164" s="643"/>
      <c r="KU164" s="626"/>
      <c r="KV164" s="626"/>
      <c r="KW164" s="626"/>
      <c r="KX164" s="626"/>
      <c r="KY164" s="626"/>
      <c r="KZ164" s="633"/>
      <c r="LA164" s="626"/>
      <c r="LB164" s="626"/>
      <c r="LC164" s="626"/>
      <c r="LD164" s="626"/>
      <c r="LE164" s="643"/>
      <c r="LF164" s="643"/>
      <c r="LG164" s="644"/>
      <c r="LH164" s="643"/>
      <c r="LI164" s="643"/>
      <c r="LJ164" s="643"/>
      <c r="LK164" s="643"/>
      <c r="LL164" s="643"/>
      <c r="LM164" s="662"/>
      <c r="LN164" s="644"/>
      <c r="LO164" s="643"/>
      <c r="LP164" s="643"/>
      <c r="LQ164" s="643"/>
      <c r="LR164" s="643"/>
      <c r="LS164" s="643"/>
      <c r="LT164" s="643"/>
      <c r="LU164" s="644"/>
      <c r="LV164" s="643"/>
      <c r="LW164" s="643"/>
      <c r="LX164" s="643"/>
      <c r="LY164" s="643"/>
      <c r="LZ164" s="643"/>
      <c r="MA164" s="643"/>
      <c r="MB164" s="644"/>
      <c r="MC164" s="790"/>
      <c r="MD164" s="790"/>
      <c r="ME164" s="790"/>
      <c r="MF164" s="790"/>
      <c r="MG164" s="790"/>
      <c r="MH164" s="790"/>
      <c r="MI164" s="633"/>
      <c r="MJ164" s="626"/>
      <c r="MK164" s="626"/>
      <c r="ML164" s="626"/>
      <c r="MM164" s="626"/>
      <c r="MN164" s="626"/>
      <c r="MO164" s="626"/>
      <c r="MP164" s="633"/>
      <c r="MQ164" s="626"/>
      <c r="MR164" s="626"/>
      <c r="MS164" s="626"/>
      <c r="MT164" s="626"/>
    </row>
    <row r="165" spans="1:358" ht="22.8" customHeight="1">
      <c r="A165" s="776">
        <v>3</v>
      </c>
      <c r="B165" s="776" t="s">
        <v>806</v>
      </c>
      <c r="C165" s="776" t="s">
        <v>807</v>
      </c>
      <c r="D165" s="630"/>
      <c r="E165" s="630" t="s">
        <v>645</v>
      </c>
      <c r="F165" s="631" t="s">
        <v>808</v>
      </c>
      <c r="G165" s="632">
        <f t="shared" ref="G165:G166" si="12">SUM(H165:LP165)</f>
        <v>72</v>
      </c>
      <c r="H165" s="625"/>
      <c r="I165" s="626"/>
      <c r="J165" s="626"/>
      <c r="K165" s="626"/>
      <c r="L165" s="626"/>
      <c r="M165" s="626"/>
      <c r="N165" s="626"/>
      <c r="O165" s="626"/>
      <c r="P165" s="626"/>
      <c r="Q165" s="626"/>
      <c r="R165" s="626"/>
      <c r="S165" s="626"/>
      <c r="T165" s="626"/>
      <c r="U165" s="626"/>
      <c r="V165" s="626"/>
      <c r="W165" s="626"/>
      <c r="X165" s="626"/>
      <c r="Y165" s="626"/>
      <c r="Z165" s="626"/>
      <c r="AA165" s="626"/>
      <c r="AB165" s="626"/>
      <c r="AC165" s="626"/>
      <c r="AD165" s="626"/>
      <c r="AE165" s="626"/>
      <c r="AF165" s="626"/>
      <c r="AG165" s="626"/>
      <c r="AH165" s="626"/>
      <c r="AI165" s="626"/>
      <c r="AJ165" s="626"/>
      <c r="AK165" s="626"/>
      <c r="AL165" s="626"/>
      <c r="AM165" s="626"/>
      <c r="AN165" s="626"/>
      <c r="AO165" s="626"/>
      <c r="AP165" s="626"/>
      <c r="AQ165" s="626"/>
      <c r="AR165" s="626"/>
      <c r="AS165" s="626"/>
      <c r="AT165" s="626"/>
      <c r="AU165" s="626"/>
      <c r="AV165" s="626"/>
      <c r="AW165" s="626"/>
      <c r="AX165" s="626"/>
      <c r="AY165" s="626"/>
      <c r="AZ165" s="626"/>
      <c r="BA165" s="626"/>
      <c r="BB165" s="626"/>
      <c r="BC165" s="626"/>
      <c r="BD165" s="626"/>
      <c r="BE165" s="626"/>
      <c r="BF165" s="626"/>
      <c r="BG165" s="626"/>
      <c r="BH165" s="626"/>
      <c r="BI165" s="626"/>
      <c r="BJ165" s="626"/>
      <c r="BK165" s="626"/>
      <c r="BL165" s="626"/>
      <c r="BM165" s="626"/>
      <c r="BN165" s="626"/>
      <c r="BO165" s="626"/>
      <c r="BP165" s="626"/>
      <c r="BQ165" s="626"/>
      <c r="BR165" s="626"/>
      <c r="BS165" s="626"/>
      <c r="BT165" s="626"/>
      <c r="BU165" s="626"/>
      <c r="BV165" s="626"/>
      <c r="BW165" s="626"/>
      <c r="BX165" s="626"/>
      <c r="BY165" s="626"/>
      <c r="BZ165" s="626"/>
      <c r="CA165" s="626"/>
      <c r="CB165" s="626"/>
      <c r="CC165" s="626"/>
      <c r="CD165" s="626"/>
      <c r="CE165" s="626"/>
      <c r="CF165" s="626"/>
      <c r="CG165" s="626"/>
      <c r="CH165" s="626"/>
      <c r="CI165" s="626"/>
      <c r="CJ165" s="626"/>
      <c r="CK165" s="626"/>
      <c r="CL165" s="626"/>
      <c r="CM165" s="626"/>
      <c r="CN165" s="626"/>
      <c r="CO165" s="626"/>
      <c r="CP165" s="626"/>
      <c r="CQ165" s="626"/>
      <c r="CR165" s="626"/>
      <c r="CS165" s="626"/>
      <c r="CT165" s="626"/>
      <c r="CU165" s="626"/>
      <c r="CV165" s="626"/>
      <c r="CW165" s="626"/>
      <c r="CX165" s="633"/>
      <c r="CY165" s="626"/>
      <c r="CZ165" s="626"/>
      <c r="DA165" s="626"/>
      <c r="DB165" s="626"/>
      <c r="DC165" s="626"/>
      <c r="DD165" s="626"/>
      <c r="DE165" s="633"/>
      <c r="DF165" s="626"/>
      <c r="DG165" s="626"/>
      <c r="DH165" s="626"/>
      <c r="DI165" s="626"/>
      <c r="DJ165" s="626"/>
      <c r="DK165" s="626"/>
      <c r="DL165" s="633"/>
      <c r="DM165" s="626"/>
      <c r="DN165" s="626"/>
      <c r="DO165" s="626"/>
      <c r="DP165" s="626"/>
      <c r="DQ165" s="626"/>
      <c r="DR165" s="626"/>
      <c r="DS165" s="633"/>
      <c r="DT165" s="626"/>
      <c r="DU165" s="626"/>
      <c r="DV165" s="626"/>
      <c r="DW165" s="626"/>
      <c r="DX165" s="626"/>
      <c r="DY165" s="626"/>
      <c r="DZ165" s="633"/>
      <c r="EA165" s="626"/>
      <c r="EB165" s="626"/>
      <c r="EC165" s="626"/>
      <c r="ED165" s="626"/>
      <c r="EE165" s="626"/>
      <c r="EF165" s="626"/>
      <c r="EG165" s="633"/>
      <c r="EH165" s="626"/>
      <c r="EI165" s="626"/>
      <c r="EJ165" s="626"/>
      <c r="EK165" s="626"/>
      <c r="EL165" s="626"/>
      <c r="EM165" s="626"/>
      <c r="EN165" s="633"/>
      <c r="EO165" s="626"/>
      <c r="EP165" s="626"/>
      <c r="EQ165" s="626"/>
      <c r="ER165" s="626"/>
      <c r="ES165" s="626"/>
      <c r="ET165" s="626"/>
      <c r="EU165" s="633"/>
      <c r="EV165" s="626"/>
      <c r="EW165" s="626"/>
      <c r="EX165" s="626"/>
      <c r="EY165" s="626"/>
      <c r="EZ165" s="626"/>
      <c r="FA165" s="626"/>
      <c r="FB165" s="633"/>
      <c r="FC165" s="626"/>
      <c r="FD165" s="626"/>
      <c r="FE165" s="626"/>
      <c r="FF165" s="626"/>
      <c r="FG165" s="626"/>
      <c r="FH165" s="626"/>
      <c r="FI165" s="633"/>
      <c r="FJ165" s="626"/>
      <c r="FK165" s="626"/>
      <c r="FL165" s="626"/>
      <c r="FM165" s="626"/>
      <c r="FN165" s="626"/>
      <c r="FO165" s="626"/>
      <c r="FP165" s="633"/>
      <c r="FQ165" s="626"/>
      <c r="FR165" s="626"/>
      <c r="FS165" s="626"/>
      <c r="FT165" s="626"/>
      <c r="FU165" s="627"/>
      <c r="FV165" s="625"/>
      <c r="FW165" s="633"/>
      <c r="FX165" s="626"/>
      <c r="FY165" s="626"/>
      <c r="FZ165" s="626"/>
      <c r="GA165" s="626"/>
      <c r="GB165" s="626"/>
      <c r="GC165" s="626"/>
      <c r="GD165" s="633"/>
      <c r="GE165" s="626"/>
      <c r="GF165" s="626"/>
      <c r="GG165" s="626"/>
      <c r="GH165" s="626"/>
      <c r="GI165" s="626"/>
      <c r="GJ165" s="626"/>
      <c r="GK165" s="633"/>
      <c r="GL165" s="626"/>
      <c r="GM165" s="626"/>
      <c r="GN165" s="626"/>
      <c r="GO165" s="626"/>
      <c r="GP165" s="626"/>
      <c r="GQ165" s="626"/>
      <c r="GR165" s="633"/>
      <c r="GS165" s="626"/>
      <c r="GT165" s="626"/>
      <c r="GU165" s="626"/>
      <c r="GV165" s="626"/>
      <c r="GW165" s="626"/>
      <c r="GX165" s="626"/>
      <c r="GY165" s="634"/>
      <c r="GZ165" s="625"/>
      <c r="HA165" s="626"/>
      <c r="HB165" s="626"/>
      <c r="HC165" s="626"/>
      <c r="HD165" s="626"/>
      <c r="HE165" s="626"/>
      <c r="HF165" s="633"/>
      <c r="HG165" s="626"/>
      <c r="HH165" s="626"/>
      <c r="HI165" s="626"/>
      <c r="HJ165" s="626"/>
      <c r="HK165" s="626"/>
      <c r="HL165" s="626"/>
      <c r="HM165" s="633"/>
      <c r="HN165" s="626"/>
      <c r="HO165" s="626"/>
      <c r="HP165" s="626"/>
      <c r="HQ165" s="626"/>
      <c r="HR165" s="626"/>
      <c r="HS165" s="626"/>
      <c r="HT165" s="633"/>
      <c r="HU165" s="626"/>
      <c r="HV165" s="626"/>
      <c r="HW165" s="626"/>
      <c r="HX165" s="626"/>
      <c r="HY165" s="626"/>
      <c r="HZ165" s="626"/>
      <c r="IA165" s="633"/>
      <c r="IB165" s="626"/>
      <c r="IC165" s="626"/>
      <c r="ID165" s="653"/>
      <c r="IE165" s="654"/>
      <c r="IF165" s="655"/>
      <c r="IG165" s="655"/>
      <c r="IH165" s="633"/>
      <c r="II165" s="626"/>
      <c r="IJ165" s="626"/>
      <c r="IK165" s="626"/>
      <c r="IL165" s="626"/>
      <c r="IM165" s="626"/>
      <c r="IO165" s="633"/>
      <c r="IP165" s="626"/>
      <c r="IQ165" s="626"/>
      <c r="IR165" s="626"/>
      <c r="IS165" s="626"/>
      <c r="IT165" s="626"/>
      <c r="IU165" s="626"/>
      <c r="IV165" s="633"/>
      <c r="IW165" s="626"/>
      <c r="IX165" s="626"/>
      <c r="IY165" s="626"/>
      <c r="IZ165" s="626"/>
      <c r="JA165" s="626"/>
      <c r="JB165" s="626"/>
      <c r="JC165" s="633"/>
      <c r="JD165" s="626"/>
      <c r="JE165" s="626"/>
      <c r="JF165" s="626"/>
      <c r="JG165" s="626"/>
      <c r="JH165" s="626"/>
      <c r="JI165" s="626"/>
      <c r="JJ165" s="633"/>
      <c r="JK165" s="626"/>
      <c r="JL165" s="626"/>
      <c r="JM165" s="626"/>
      <c r="JN165" s="626"/>
      <c r="JO165" s="626"/>
      <c r="JP165" s="626"/>
      <c r="JQ165" s="633"/>
      <c r="JR165" s="626"/>
      <c r="JS165" s="626"/>
      <c r="JT165" s="626"/>
      <c r="JU165" s="626"/>
      <c r="JV165" s="626"/>
      <c r="JW165" s="626"/>
      <c r="JX165" s="633"/>
      <c r="JY165" s="626"/>
      <c r="JZ165" s="643"/>
      <c r="KA165" s="643"/>
      <c r="KB165" s="643"/>
      <c r="KC165" s="643"/>
      <c r="KD165" s="643"/>
      <c r="KE165" s="644"/>
      <c r="KF165" s="643"/>
      <c r="KG165" s="643"/>
      <c r="KH165" s="626"/>
      <c r="KI165" s="626"/>
      <c r="KJ165" s="626"/>
      <c r="KK165" s="626"/>
      <c r="KL165" s="633"/>
      <c r="KN165" s="643">
        <v>30</v>
      </c>
      <c r="KO165" s="643">
        <v>30</v>
      </c>
      <c r="KP165" s="643">
        <v>12</v>
      </c>
      <c r="KQ165" s="643"/>
      <c r="KR165" s="643"/>
      <c r="KS165" s="633"/>
      <c r="KT165" s="643"/>
      <c r="KU165" s="626"/>
      <c r="KV165" s="626"/>
      <c r="KW165" s="626"/>
      <c r="KX165" s="626"/>
      <c r="KY165" s="626"/>
      <c r="KZ165" s="633"/>
      <c r="LA165" s="626"/>
      <c r="LB165" s="626"/>
      <c r="LC165" s="626"/>
      <c r="LD165" s="626"/>
      <c r="LE165" s="643"/>
      <c r="LF165" s="643"/>
      <c r="LG165" s="644"/>
      <c r="LH165" s="643"/>
      <c r="LI165" s="643"/>
      <c r="LJ165" s="643"/>
      <c r="LK165" s="643"/>
      <c r="LL165" s="643"/>
      <c r="LM165" s="662"/>
      <c r="LN165" s="644"/>
      <c r="LO165" s="643"/>
      <c r="LP165" s="643"/>
      <c r="LQ165" s="643"/>
      <c r="LR165" s="643"/>
      <c r="LS165" s="643"/>
      <c r="LT165" s="643"/>
      <c r="LU165" s="644"/>
      <c r="LV165" s="643"/>
      <c r="LW165" s="643"/>
      <c r="LX165" s="643"/>
      <c r="LY165" s="643"/>
      <c r="LZ165" s="643"/>
      <c r="MA165" s="643"/>
      <c r="MB165" s="644"/>
      <c r="MC165" s="790"/>
      <c r="MD165" s="790"/>
      <c r="ME165" s="790"/>
      <c r="MF165" s="790"/>
      <c r="MG165" s="790"/>
      <c r="MH165" s="790"/>
      <c r="MI165" s="633"/>
      <c r="MJ165" s="626"/>
      <c r="MK165" s="626"/>
      <c r="ML165" s="626"/>
      <c r="MM165" s="626"/>
      <c r="MN165" s="626"/>
      <c r="MO165" s="626"/>
      <c r="MP165" s="633"/>
      <c r="MQ165" s="626"/>
      <c r="MR165" s="626"/>
      <c r="MS165" s="626"/>
      <c r="MT165" s="626"/>
    </row>
    <row r="166" spans="1:358" ht="22.8" customHeight="1">
      <c r="A166" s="630">
        <v>3</v>
      </c>
      <c r="B166" s="630"/>
      <c r="C166" s="630"/>
      <c r="D166" s="630"/>
      <c r="E166" s="630"/>
      <c r="F166" s="631" t="s">
        <v>648</v>
      </c>
      <c r="G166" s="632">
        <f t="shared" si="12"/>
        <v>0</v>
      </c>
      <c r="H166" s="625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26"/>
      <c r="AB166" s="626"/>
      <c r="AC166" s="626"/>
      <c r="AD166" s="626"/>
      <c r="AE166" s="626"/>
      <c r="AF166" s="626"/>
      <c r="AG166" s="626"/>
      <c r="AH166" s="626"/>
      <c r="AI166" s="626"/>
      <c r="AJ166" s="626"/>
      <c r="AK166" s="626"/>
      <c r="AL166" s="626"/>
      <c r="AM166" s="626"/>
      <c r="AN166" s="626"/>
      <c r="AO166" s="626"/>
      <c r="AP166" s="626"/>
      <c r="AQ166" s="626"/>
      <c r="AR166" s="626"/>
      <c r="AS166" s="626"/>
      <c r="AT166" s="626"/>
      <c r="AU166" s="626"/>
      <c r="AV166" s="626"/>
      <c r="AW166" s="626"/>
      <c r="AX166" s="626"/>
      <c r="AY166" s="626"/>
      <c r="AZ166" s="626"/>
      <c r="BA166" s="626"/>
      <c r="BB166" s="626"/>
      <c r="BC166" s="626"/>
      <c r="BD166" s="626"/>
      <c r="BE166" s="626"/>
      <c r="BF166" s="626"/>
      <c r="BG166" s="626"/>
      <c r="BH166" s="626"/>
      <c r="BI166" s="626"/>
      <c r="BJ166" s="626"/>
      <c r="BK166" s="626"/>
      <c r="BL166" s="626"/>
      <c r="BM166" s="626"/>
      <c r="BN166" s="626"/>
      <c r="BO166" s="626"/>
      <c r="BP166" s="626"/>
      <c r="BQ166" s="626"/>
      <c r="BR166" s="626"/>
      <c r="BS166" s="626"/>
      <c r="BT166" s="626"/>
      <c r="BU166" s="626"/>
      <c r="BV166" s="626"/>
      <c r="BW166" s="626"/>
      <c r="BX166" s="626"/>
      <c r="BY166" s="626"/>
      <c r="BZ166" s="626"/>
      <c r="CA166" s="626"/>
      <c r="CB166" s="626"/>
      <c r="CC166" s="626"/>
      <c r="CD166" s="626"/>
      <c r="CE166" s="626"/>
      <c r="CF166" s="626"/>
      <c r="CG166" s="626"/>
      <c r="CH166" s="626"/>
      <c r="CI166" s="626"/>
      <c r="CJ166" s="626"/>
      <c r="CK166" s="626"/>
      <c r="CL166" s="626"/>
      <c r="CM166" s="626"/>
      <c r="CN166" s="626"/>
      <c r="CO166" s="626"/>
      <c r="CP166" s="626"/>
      <c r="CQ166" s="626"/>
      <c r="CR166" s="626"/>
      <c r="CS166" s="626"/>
      <c r="CT166" s="626"/>
      <c r="CU166" s="626"/>
      <c r="CV166" s="626"/>
      <c r="CW166" s="626"/>
      <c r="CX166" s="633"/>
      <c r="CY166" s="626"/>
      <c r="CZ166" s="626"/>
      <c r="DA166" s="626"/>
      <c r="DB166" s="626"/>
      <c r="DC166" s="626"/>
      <c r="DD166" s="626"/>
      <c r="DE166" s="633"/>
      <c r="DF166" s="626"/>
      <c r="DG166" s="626"/>
      <c r="DH166" s="626"/>
      <c r="DI166" s="626"/>
      <c r="DJ166" s="626"/>
      <c r="DK166" s="626"/>
      <c r="DL166" s="633"/>
      <c r="DM166" s="626"/>
      <c r="DN166" s="626"/>
      <c r="DO166" s="626"/>
      <c r="DP166" s="626"/>
      <c r="DQ166" s="626"/>
      <c r="DR166" s="626"/>
      <c r="DS166" s="633"/>
      <c r="DT166" s="626"/>
      <c r="DU166" s="626"/>
      <c r="DV166" s="626"/>
      <c r="DW166" s="626"/>
      <c r="DX166" s="626"/>
      <c r="DY166" s="626"/>
      <c r="DZ166" s="633"/>
      <c r="EA166" s="626"/>
      <c r="EB166" s="626"/>
      <c r="EC166" s="626"/>
      <c r="ED166" s="626"/>
      <c r="EE166" s="626"/>
      <c r="EF166" s="626"/>
      <c r="EG166" s="633"/>
      <c r="EH166" s="626"/>
      <c r="EI166" s="626"/>
      <c r="EJ166" s="626"/>
      <c r="EK166" s="626"/>
      <c r="EL166" s="626"/>
      <c r="EM166" s="626"/>
      <c r="EN166" s="633"/>
      <c r="EO166" s="626"/>
      <c r="EP166" s="626"/>
      <c r="EQ166" s="626"/>
      <c r="ER166" s="626"/>
      <c r="ES166" s="626"/>
      <c r="ET166" s="626"/>
      <c r="EU166" s="633"/>
      <c r="EV166" s="626"/>
      <c r="EW166" s="626"/>
      <c r="EX166" s="626"/>
      <c r="EY166" s="626"/>
      <c r="EZ166" s="626"/>
      <c r="FA166" s="626"/>
      <c r="FB166" s="633"/>
      <c r="FC166" s="626"/>
      <c r="FD166" s="626"/>
      <c r="FE166" s="626"/>
      <c r="FF166" s="626"/>
      <c r="FG166" s="626"/>
      <c r="FH166" s="626"/>
      <c r="FI166" s="633"/>
      <c r="FJ166" s="626"/>
      <c r="FK166" s="626"/>
      <c r="FL166" s="626"/>
      <c r="FM166" s="626"/>
      <c r="FN166" s="626"/>
      <c r="FO166" s="626"/>
      <c r="FP166" s="633"/>
      <c r="FQ166" s="626"/>
      <c r="FR166" s="626"/>
      <c r="FS166" s="626"/>
      <c r="FT166" s="626"/>
      <c r="FU166" s="627"/>
      <c r="FV166" s="625"/>
      <c r="FW166" s="633"/>
      <c r="FX166" s="626"/>
      <c r="FY166" s="626"/>
      <c r="FZ166" s="626"/>
      <c r="GA166" s="626"/>
      <c r="GB166" s="626"/>
      <c r="GC166" s="626"/>
      <c r="GD166" s="633"/>
      <c r="GE166" s="626"/>
      <c r="GF166" s="626"/>
      <c r="GG166" s="626"/>
      <c r="GH166" s="626"/>
      <c r="GI166" s="626"/>
      <c r="GJ166" s="626"/>
      <c r="GK166" s="633"/>
      <c r="GL166" s="626"/>
      <c r="GM166" s="626"/>
      <c r="GN166" s="626"/>
      <c r="GO166" s="626"/>
      <c r="GP166" s="626"/>
      <c r="GQ166" s="626"/>
      <c r="GR166" s="633"/>
      <c r="GS166" s="626"/>
      <c r="GT166" s="626"/>
      <c r="GU166" s="626"/>
      <c r="GV166" s="626"/>
      <c r="GW166" s="626"/>
      <c r="GX166" s="626"/>
      <c r="GY166" s="634"/>
      <c r="GZ166" s="625"/>
      <c r="HA166" s="626"/>
      <c r="HB166" s="626"/>
      <c r="HC166" s="626"/>
      <c r="HD166" s="626"/>
      <c r="HE166" s="626"/>
      <c r="HF166" s="633"/>
      <c r="HG166" s="626"/>
      <c r="HH166" s="626"/>
      <c r="HI166" s="626"/>
      <c r="HJ166" s="626"/>
      <c r="HK166" s="626"/>
      <c r="HL166" s="626"/>
      <c r="HM166" s="633"/>
      <c r="HN166" s="626"/>
      <c r="HO166" s="626"/>
      <c r="HP166" s="626"/>
      <c r="HQ166" s="626"/>
      <c r="HR166" s="626"/>
      <c r="HS166" s="626"/>
      <c r="HT166" s="633"/>
      <c r="HU166" s="626"/>
      <c r="HV166" s="626"/>
      <c r="HW166" s="626"/>
      <c r="HX166" s="626"/>
      <c r="HY166" s="626"/>
      <c r="HZ166" s="626"/>
      <c r="IA166" s="633"/>
      <c r="IB166" s="626"/>
      <c r="IC166" s="626"/>
      <c r="ID166" s="653"/>
      <c r="IE166" s="654"/>
      <c r="IF166" s="655"/>
      <c r="IG166" s="655"/>
      <c r="IH166" s="633"/>
      <c r="II166" s="626"/>
      <c r="IJ166" s="626"/>
      <c r="IK166" s="626"/>
      <c r="IL166" s="626"/>
      <c r="IM166" s="626"/>
      <c r="IN166" s="626"/>
      <c r="IO166" s="633"/>
      <c r="IP166" s="626"/>
      <c r="IQ166" s="626"/>
      <c r="IR166" s="626"/>
      <c r="IS166" s="626"/>
      <c r="IT166" s="626"/>
      <c r="IU166" s="626"/>
      <c r="IV166" s="633"/>
      <c r="IW166" s="626"/>
      <c r="IX166" s="626"/>
      <c r="IY166" s="626"/>
      <c r="IZ166" s="626"/>
      <c r="JA166" s="626"/>
      <c r="JB166" s="626"/>
      <c r="JC166" s="633"/>
      <c r="JD166" s="626"/>
      <c r="JE166" s="626"/>
      <c r="JF166" s="626"/>
      <c r="JG166" s="626"/>
      <c r="JH166" s="626"/>
      <c r="JI166" s="626"/>
      <c r="JJ166" s="633"/>
      <c r="JK166" s="626"/>
      <c r="JL166" s="626"/>
      <c r="JM166" s="626"/>
      <c r="JN166" s="626"/>
      <c r="JO166" s="626"/>
      <c r="JP166" s="626"/>
      <c r="JQ166" s="633"/>
      <c r="JR166" s="626"/>
      <c r="JS166" s="626"/>
      <c r="JT166" s="626"/>
      <c r="JU166" s="626"/>
      <c r="JV166" s="626"/>
      <c r="JW166" s="626"/>
      <c r="JX166" s="633"/>
      <c r="JY166" s="626"/>
      <c r="JZ166" s="643"/>
      <c r="KA166" s="643"/>
      <c r="KB166" s="643"/>
      <c r="KC166" s="643"/>
      <c r="KD166" s="643"/>
      <c r="KE166" s="644"/>
      <c r="KF166" s="643"/>
      <c r="KG166" s="643"/>
      <c r="KH166" s="643"/>
      <c r="KI166" s="643"/>
      <c r="KJ166" s="643"/>
      <c r="KK166" s="628"/>
      <c r="KL166" s="633"/>
      <c r="KM166" s="643"/>
      <c r="KN166" s="643"/>
      <c r="KO166" s="643"/>
      <c r="KP166" s="643"/>
      <c r="KQ166" s="643"/>
      <c r="KR166" s="643"/>
      <c r="KS166" s="644"/>
      <c r="KT166" s="643"/>
      <c r="KU166" s="643"/>
      <c r="KV166" s="643"/>
      <c r="KW166" s="643"/>
      <c r="KX166" s="643"/>
      <c r="KY166" s="643"/>
      <c r="KZ166" s="644"/>
      <c r="LA166" s="643"/>
      <c r="LB166" s="626"/>
      <c r="LC166" s="626"/>
      <c r="LD166" s="626"/>
      <c r="LE166" s="643"/>
      <c r="LF166" s="643"/>
      <c r="LG166" s="644"/>
      <c r="LH166" s="643"/>
      <c r="LI166" s="643"/>
      <c r="LJ166" s="643"/>
      <c r="LK166" s="643"/>
      <c r="LL166" s="643"/>
      <c r="LM166" s="662"/>
      <c r="LN166" s="644"/>
      <c r="LO166" s="643"/>
      <c r="LP166" s="643"/>
      <c r="LQ166" s="643"/>
      <c r="LR166" s="643"/>
      <c r="LS166" s="643"/>
      <c r="LT166" s="643"/>
      <c r="LU166" s="644"/>
      <c r="LV166" s="643"/>
      <c r="LW166" s="643"/>
      <c r="LX166" s="643"/>
      <c r="LY166" s="643"/>
      <c r="LZ166" s="643"/>
      <c r="MA166" s="643"/>
      <c r="MB166" s="644"/>
      <c r="MC166" s="790"/>
      <c r="MD166" s="790"/>
      <c r="ME166" s="790"/>
      <c r="MF166" s="790"/>
      <c r="MG166" s="790"/>
      <c r="MH166" s="790"/>
      <c r="MI166" s="633"/>
      <c r="MJ166" s="626"/>
      <c r="MK166" s="626"/>
      <c r="ML166" s="626"/>
      <c r="MM166" s="626"/>
      <c r="MN166" s="626"/>
      <c r="MO166" s="626"/>
      <c r="MP166" s="633"/>
      <c r="MQ166" s="626"/>
      <c r="MR166" s="626"/>
      <c r="MS166" s="626"/>
      <c r="MT166" s="626"/>
    </row>
    <row r="167" spans="1:358" ht="22.8" customHeight="1">
      <c r="A167" s="776">
        <v>3</v>
      </c>
      <c r="B167" s="776" t="s">
        <v>803</v>
      </c>
      <c r="C167" s="776" t="s">
        <v>804</v>
      </c>
      <c r="D167" s="630"/>
      <c r="E167" s="630" t="s">
        <v>645</v>
      </c>
      <c r="F167" s="631" t="s">
        <v>805</v>
      </c>
      <c r="G167" s="632">
        <f t="shared" ref="G167:G174" si="13">SUM(H167:LJ167)</f>
        <v>208</v>
      </c>
      <c r="H167" s="625"/>
      <c r="I167" s="626"/>
      <c r="J167" s="626"/>
      <c r="K167" s="626"/>
      <c r="L167" s="626"/>
      <c r="M167" s="626"/>
      <c r="N167" s="626"/>
      <c r="O167" s="626"/>
      <c r="P167" s="626"/>
      <c r="Q167" s="626"/>
      <c r="R167" s="626"/>
      <c r="S167" s="626"/>
      <c r="T167" s="626"/>
      <c r="U167" s="626"/>
      <c r="V167" s="626"/>
      <c r="W167" s="626"/>
      <c r="X167" s="626"/>
      <c r="Y167" s="626"/>
      <c r="Z167" s="626"/>
      <c r="AA167" s="626"/>
      <c r="AB167" s="626"/>
      <c r="AC167" s="626"/>
      <c r="AD167" s="626"/>
      <c r="AE167" s="626"/>
      <c r="AF167" s="626"/>
      <c r="AG167" s="626"/>
      <c r="AH167" s="626"/>
      <c r="AI167" s="626"/>
      <c r="AJ167" s="626"/>
      <c r="AK167" s="626"/>
      <c r="AL167" s="626"/>
      <c r="AM167" s="626"/>
      <c r="AN167" s="626"/>
      <c r="AO167" s="626"/>
      <c r="AP167" s="626"/>
      <c r="AQ167" s="626"/>
      <c r="AR167" s="626"/>
      <c r="AS167" s="626"/>
      <c r="AT167" s="626"/>
      <c r="AU167" s="626"/>
      <c r="AV167" s="626"/>
      <c r="AW167" s="626"/>
      <c r="AX167" s="626"/>
      <c r="AY167" s="626"/>
      <c r="AZ167" s="626"/>
      <c r="BA167" s="626"/>
      <c r="BB167" s="626"/>
      <c r="BC167" s="626"/>
      <c r="BD167" s="626"/>
      <c r="BE167" s="626"/>
      <c r="BF167" s="626"/>
      <c r="BG167" s="626"/>
      <c r="BH167" s="626"/>
      <c r="BI167" s="626"/>
      <c r="BJ167" s="626"/>
      <c r="BK167" s="626"/>
      <c r="BL167" s="626"/>
      <c r="BM167" s="626"/>
      <c r="BN167" s="626"/>
      <c r="BO167" s="626"/>
      <c r="BP167" s="626"/>
      <c r="BQ167" s="626"/>
      <c r="BR167" s="626"/>
      <c r="BS167" s="626"/>
      <c r="BT167" s="626"/>
      <c r="BU167" s="626"/>
      <c r="BV167" s="626"/>
      <c r="BW167" s="626"/>
      <c r="BX167" s="626"/>
      <c r="BY167" s="626"/>
      <c r="BZ167" s="626"/>
      <c r="CA167" s="626"/>
      <c r="CB167" s="626"/>
      <c r="CC167" s="626"/>
      <c r="CD167" s="626"/>
      <c r="CE167" s="626"/>
      <c r="CF167" s="626"/>
      <c r="CG167" s="626"/>
      <c r="CH167" s="626"/>
      <c r="CI167" s="626"/>
      <c r="CJ167" s="626"/>
      <c r="CK167" s="626"/>
      <c r="CL167" s="626"/>
      <c r="CM167" s="626"/>
      <c r="CN167" s="626"/>
      <c r="CO167" s="626"/>
      <c r="CP167" s="626"/>
      <c r="CQ167" s="626"/>
      <c r="CR167" s="626"/>
      <c r="CS167" s="626"/>
      <c r="CT167" s="626"/>
      <c r="CU167" s="626"/>
      <c r="CV167" s="626"/>
      <c r="CW167" s="626"/>
      <c r="CX167" s="633"/>
      <c r="CY167" s="626"/>
      <c r="CZ167" s="626"/>
      <c r="DA167" s="626"/>
      <c r="DB167" s="626"/>
      <c r="DC167" s="626"/>
      <c r="DD167" s="626"/>
      <c r="DE167" s="633"/>
      <c r="DF167" s="626"/>
      <c r="DG167" s="626"/>
      <c r="DH167" s="626"/>
      <c r="DI167" s="626"/>
      <c r="DJ167" s="626"/>
      <c r="DK167" s="626"/>
      <c r="DL167" s="633"/>
      <c r="DM167" s="626"/>
      <c r="DN167" s="626"/>
      <c r="DO167" s="626"/>
      <c r="DP167" s="626"/>
      <c r="DQ167" s="626"/>
      <c r="DR167" s="626"/>
      <c r="DS167" s="633"/>
      <c r="DT167" s="626"/>
      <c r="DU167" s="626"/>
      <c r="DV167" s="626"/>
      <c r="DW167" s="626"/>
      <c r="DX167" s="626"/>
      <c r="DY167" s="626"/>
      <c r="DZ167" s="633"/>
      <c r="EA167" s="626"/>
      <c r="EB167" s="626"/>
      <c r="EC167" s="626"/>
      <c r="ED167" s="626"/>
      <c r="EE167" s="626"/>
      <c r="EF167" s="626"/>
      <c r="EG167" s="633"/>
      <c r="EH167" s="626"/>
      <c r="EI167" s="626"/>
      <c r="EJ167" s="626"/>
      <c r="EK167" s="626"/>
      <c r="EL167" s="626"/>
      <c r="EM167" s="626"/>
      <c r="EN167" s="633"/>
      <c r="EO167" s="626"/>
      <c r="EP167" s="626"/>
      <c r="EQ167" s="626"/>
      <c r="ER167" s="626"/>
      <c r="ES167" s="626"/>
      <c r="ET167" s="626"/>
      <c r="EU167" s="633"/>
      <c r="EV167" s="626"/>
      <c r="EW167" s="626"/>
      <c r="EX167" s="626"/>
      <c r="EY167" s="626"/>
      <c r="EZ167" s="626"/>
      <c r="FA167" s="626"/>
      <c r="FB167" s="633"/>
      <c r="FC167" s="626"/>
      <c r="FD167" s="626"/>
      <c r="FE167" s="626"/>
      <c r="FF167" s="626"/>
      <c r="FG167" s="626"/>
      <c r="FH167" s="626"/>
      <c r="FI167" s="633"/>
      <c r="FJ167" s="626"/>
      <c r="FK167" s="626"/>
      <c r="FL167" s="626"/>
      <c r="FM167" s="626"/>
      <c r="FN167" s="626"/>
      <c r="FO167" s="626"/>
      <c r="FP167" s="633"/>
      <c r="FQ167" s="626"/>
      <c r="FR167" s="626"/>
      <c r="FS167" s="626"/>
      <c r="FT167" s="626"/>
      <c r="FU167" s="627"/>
      <c r="FV167" s="625"/>
      <c r="FW167" s="633"/>
      <c r="FX167" s="626"/>
      <c r="FY167" s="626"/>
      <c r="FZ167" s="626"/>
      <c r="GA167" s="626"/>
      <c r="GB167" s="626"/>
      <c r="GC167" s="626"/>
      <c r="GD167" s="633"/>
      <c r="GE167" s="626"/>
      <c r="GF167" s="626"/>
      <c r="GG167" s="626"/>
      <c r="GH167" s="626"/>
      <c r="GI167" s="626"/>
      <c r="GJ167" s="626"/>
      <c r="GK167" s="633"/>
      <c r="GL167" s="626"/>
      <c r="GM167" s="626"/>
      <c r="GN167" s="626"/>
      <c r="GO167" s="626"/>
      <c r="GP167" s="626"/>
      <c r="GQ167" s="626"/>
      <c r="GR167" s="633"/>
      <c r="GS167" s="626"/>
      <c r="GT167" s="626"/>
      <c r="GU167" s="626"/>
      <c r="GV167" s="626"/>
      <c r="GW167" s="626"/>
      <c r="GX167" s="626"/>
      <c r="GY167" s="634"/>
      <c r="GZ167" s="625"/>
      <c r="HA167" s="626"/>
      <c r="HB167" s="626"/>
      <c r="HC167" s="626"/>
      <c r="HD167" s="626"/>
      <c r="HE167" s="626"/>
      <c r="HF167" s="633"/>
      <c r="HG167" s="626"/>
      <c r="HH167" s="626"/>
      <c r="HI167" s="626"/>
      <c r="HJ167" s="626"/>
      <c r="HK167" s="626"/>
      <c r="HL167" s="626"/>
      <c r="HM167" s="633"/>
      <c r="HN167" s="626"/>
      <c r="HO167" s="626"/>
      <c r="HP167" s="626"/>
      <c r="HQ167" s="626"/>
      <c r="HR167" s="626"/>
      <c r="HS167" s="626"/>
      <c r="HT167" s="633"/>
      <c r="HU167" s="626"/>
      <c r="HV167" s="626"/>
      <c r="HW167" s="626"/>
      <c r="HX167" s="626"/>
      <c r="HY167" s="626"/>
      <c r="HZ167" s="626"/>
      <c r="IA167" s="633"/>
      <c r="IB167" s="626"/>
      <c r="IC167" s="626"/>
      <c r="ID167" s="653"/>
      <c r="IE167" s="654"/>
      <c r="IF167" s="655"/>
      <c r="IG167" s="655"/>
      <c r="IH167" s="633"/>
      <c r="II167" s="626"/>
      <c r="IJ167" s="626"/>
      <c r="IK167" s="626"/>
      <c r="IL167" s="626"/>
      <c r="IM167" s="626"/>
      <c r="IN167" s="626"/>
      <c r="IO167" s="633"/>
      <c r="IP167" s="643"/>
      <c r="IQ167" s="643"/>
      <c r="IR167" s="643"/>
      <c r="IS167" s="643"/>
      <c r="IT167" s="643"/>
      <c r="IU167" s="643"/>
      <c r="IV167" s="633"/>
      <c r="IW167" s="643"/>
      <c r="IX167" s="643"/>
      <c r="IY167" s="643"/>
      <c r="IZ167" s="643"/>
      <c r="JA167" s="643"/>
      <c r="JB167" s="643"/>
      <c r="JC167" s="633"/>
      <c r="JD167" s="626"/>
      <c r="JE167" s="626"/>
      <c r="JF167" s="626"/>
      <c r="JG167" s="626"/>
      <c r="JH167" s="626"/>
      <c r="JI167" s="626"/>
      <c r="JJ167" s="633"/>
      <c r="JK167" s="626"/>
      <c r="JL167" s="626"/>
      <c r="JM167" s="626"/>
      <c r="JN167" s="626"/>
      <c r="JO167" s="626"/>
      <c r="JP167" s="626"/>
      <c r="JQ167" s="633"/>
      <c r="JR167" s="626"/>
      <c r="JS167" s="626"/>
      <c r="JT167" s="626"/>
      <c r="JU167" s="626"/>
      <c r="JV167" s="626"/>
      <c r="JW167" s="626"/>
      <c r="JX167" s="633"/>
      <c r="JY167" s="626"/>
      <c r="JZ167" s="626"/>
      <c r="KA167" s="626"/>
      <c r="KB167" s="626"/>
      <c r="KC167" s="626"/>
      <c r="KD167" s="626"/>
      <c r="KE167" s="633"/>
      <c r="KF167" s="643"/>
      <c r="KG167" s="643"/>
      <c r="KH167" s="643"/>
      <c r="KI167" s="643"/>
      <c r="KJ167" s="643"/>
      <c r="KK167" s="643"/>
      <c r="KL167" s="644"/>
      <c r="KM167" s="643"/>
      <c r="KN167" s="643"/>
      <c r="KO167" s="643"/>
      <c r="KP167" s="643">
        <v>18</v>
      </c>
      <c r="KQ167" s="643">
        <v>28</v>
      </c>
      <c r="KR167" s="643">
        <v>30</v>
      </c>
      <c r="KS167" s="644"/>
      <c r="KT167" s="643">
        <v>30</v>
      </c>
      <c r="KU167" s="643">
        <v>30</v>
      </c>
      <c r="KV167" s="643">
        <v>30</v>
      </c>
      <c r="KW167" s="643">
        <v>30</v>
      </c>
      <c r="KX167" s="643">
        <v>12</v>
      </c>
      <c r="KY167" s="643"/>
      <c r="KZ167" s="644"/>
      <c r="LA167" s="626"/>
      <c r="LB167" s="643"/>
      <c r="LC167" s="643"/>
      <c r="LD167" s="643"/>
      <c r="LE167" s="643"/>
      <c r="LF167" s="643"/>
      <c r="LG167" s="644"/>
      <c r="LH167" s="643"/>
      <c r="LI167" s="643"/>
      <c r="LJ167" s="643"/>
      <c r="LK167" s="643"/>
      <c r="LL167" s="643"/>
      <c r="LM167" s="643"/>
      <c r="LN167" s="644"/>
      <c r="LO167" s="643"/>
      <c r="LP167" s="643"/>
      <c r="LQ167" s="643"/>
      <c r="LR167" s="643"/>
      <c r="LS167" s="643"/>
      <c r="LT167" s="643"/>
      <c r="LU167" s="633"/>
      <c r="LV167" s="626"/>
      <c r="LW167" s="626"/>
      <c r="LX167" s="626"/>
      <c r="LY167" s="626"/>
      <c r="LZ167" s="643"/>
      <c r="MA167" s="643"/>
      <c r="MB167" s="644"/>
      <c r="MC167" s="790"/>
      <c r="MD167" s="790"/>
      <c r="ME167" s="790"/>
      <c r="MF167" s="790"/>
      <c r="MG167" s="790"/>
      <c r="MH167" s="790"/>
      <c r="MI167" s="633"/>
      <c r="MJ167" s="626"/>
      <c r="MK167" s="626"/>
      <c r="ML167" s="626"/>
      <c r="MM167" s="626"/>
      <c r="MN167" s="626"/>
      <c r="MO167" s="626"/>
      <c r="MP167" s="633"/>
      <c r="MQ167" s="626"/>
      <c r="MR167" s="626"/>
      <c r="MS167" s="626"/>
      <c r="MT167" s="626"/>
    </row>
    <row r="168" spans="1:358" ht="22.8" customHeight="1">
      <c r="A168" s="630">
        <v>3</v>
      </c>
      <c r="B168" s="630"/>
      <c r="C168" s="632"/>
      <c r="D168" s="632"/>
      <c r="E168" s="632"/>
      <c r="F168" s="631" t="s">
        <v>648</v>
      </c>
      <c r="G168" s="632">
        <f t="shared" si="13"/>
        <v>0</v>
      </c>
      <c r="H168" s="625"/>
      <c r="I168" s="626"/>
      <c r="J168" s="626"/>
      <c r="K168" s="626"/>
      <c r="L168" s="626"/>
      <c r="M168" s="626"/>
      <c r="N168" s="626"/>
      <c r="O168" s="626"/>
      <c r="P168" s="626"/>
      <c r="Q168" s="626"/>
      <c r="R168" s="626"/>
      <c r="S168" s="626"/>
      <c r="T168" s="626"/>
      <c r="U168" s="626"/>
      <c r="V168" s="626"/>
      <c r="W168" s="626"/>
      <c r="X168" s="626"/>
      <c r="Y168" s="626"/>
      <c r="Z168" s="626"/>
      <c r="AA168" s="626"/>
      <c r="AB168" s="626"/>
      <c r="AC168" s="626"/>
      <c r="AD168" s="626"/>
      <c r="AE168" s="626"/>
      <c r="AF168" s="626"/>
      <c r="AG168" s="626"/>
      <c r="AH168" s="626"/>
      <c r="AI168" s="626"/>
      <c r="AJ168" s="626"/>
      <c r="AK168" s="626"/>
      <c r="AL168" s="626"/>
      <c r="AM168" s="626"/>
      <c r="AN168" s="626"/>
      <c r="AO168" s="626"/>
      <c r="AP168" s="626"/>
      <c r="AQ168" s="626"/>
      <c r="AR168" s="626"/>
      <c r="AS168" s="626"/>
      <c r="AT168" s="626"/>
      <c r="AU168" s="626"/>
      <c r="AV168" s="626"/>
      <c r="AW168" s="626"/>
      <c r="AX168" s="626"/>
      <c r="AY168" s="626"/>
      <c r="AZ168" s="626"/>
      <c r="BA168" s="626"/>
      <c r="BB168" s="626"/>
      <c r="BC168" s="626"/>
      <c r="BD168" s="626"/>
      <c r="BE168" s="626"/>
      <c r="BF168" s="626"/>
      <c r="BG168" s="626"/>
      <c r="BH168" s="626"/>
      <c r="BI168" s="626"/>
      <c r="BJ168" s="626"/>
      <c r="BK168" s="626"/>
      <c r="BL168" s="626"/>
      <c r="BM168" s="626"/>
      <c r="BN168" s="626"/>
      <c r="BO168" s="626"/>
      <c r="BP168" s="626"/>
      <c r="BQ168" s="626"/>
      <c r="BR168" s="626"/>
      <c r="BS168" s="626"/>
      <c r="BT168" s="626"/>
      <c r="BU168" s="626"/>
      <c r="BV168" s="626"/>
      <c r="BW168" s="626"/>
      <c r="BX168" s="626"/>
      <c r="BY168" s="626"/>
      <c r="BZ168" s="626"/>
      <c r="CA168" s="626"/>
      <c r="CB168" s="626"/>
      <c r="CC168" s="626"/>
      <c r="CD168" s="626"/>
      <c r="CE168" s="626"/>
      <c r="CF168" s="626"/>
      <c r="CG168" s="626"/>
      <c r="CH168" s="626"/>
      <c r="CI168" s="626"/>
      <c r="CJ168" s="626"/>
      <c r="CK168" s="626"/>
      <c r="CL168" s="626"/>
      <c r="CM168" s="626"/>
      <c r="CN168" s="626"/>
      <c r="CO168" s="626"/>
      <c r="CP168" s="626"/>
      <c r="CQ168" s="626"/>
      <c r="CR168" s="626"/>
      <c r="CS168" s="626"/>
      <c r="CT168" s="626"/>
      <c r="CU168" s="626"/>
      <c r="CV168" s="626"/>
      <c r="CW168" s="626"/>
      <c r="CX168" s="633"/>
      <c r="CY168" s="626"/>
      <c r="CZ168" s="626"/>
      <c r="DA168" s="626"/>
      <c r="DB168" s="626"/>
      <c r="DC168" s="626"/>
      <c r="DD168" s="626"/>
      <c r="DE168" s="633"/>
      <c r="DF168" s="626"/>
      <c r="DG168" s="626"/>
      <c r="DH168" s="626"/>
      <c r="DI168" s="626"/>
      <c r="DJ168" s="626"/>
      <c r="DK168" s="626"/>
      <c r="DL168" s="633"/>
      <c r="DM168" s="626"/>
      <c r="DN168" s="626"/>
      <c r="DO168" s="626"/>
      <c r="DP168" s="626"/>
      <c r="DQ168" s="626"/>
      <c r="DR168" s="626"/>
      <c r="DS168" s="633"/>
      <c r="DT168" s="626"/>
      <c r="DU168" s="626"/>
      <c r="DV168" s="626"/>
      <c r="DW168" s="626"/>
      <c r="DX168" s="626"/>
      <c r="DY168" s="626"/>
      <c r="DZ168" s="633"/>
      <c r="EA168" s="626"/>
      <c r="EB168" s="626"/>
      <c r="EC168" s="626"/>
      <c r="ED168" s="626"/>
      <c r="EE168" s="626"/>
      <c r="EF168" s="626"/>
      <c r="EG168" s="633"/>
      <c r="EH168" s="626"/>
      <c r="EI168" s="626"/>
      <c r="EJ168" s="626"/>
      <c r="EK168" s="626"/>
      <c r="EL168" s="626"/>
      <c r="EM168" s="626"/>
      <c r="EN168" s="633"/>
      <c r="EO168" s="626"/>
      <c r="EP168" s="626"/>
      <c r="EQ168" s="626"/>
      <c r="ER168" s="626"/>
      <c r="ES168" s="626"/>
      <c r="ET168" s="626"/>
      <c r="EU168" s="633"/>
      <c r="EV168" s="626"/>
      <c r="EW168" s="626"/>
      <c r="EX168" s="626"/>
      <c r="EY168" s="626"/>
      <c r="EZ168" s="626"/>
      <c r="FA168" s="626"/>
      <c r="FB168" s="633"/>
      <c r="FC168" s="626"/>
      <c r="FD168" s="626"/>
      <c r="FE168" s="626"/>
      <c r="FF168" s="626"/>
      <c r="FG168" s="626"/>
      <c r="FH168" s="626"/>
      <c r="FI168" s="633"/>
      <c r="FJ168" s="626"/>
      <c r="FK168" s="626"/>
      <c r="FL168" s="626"/>
      <c r="FM168" s="626"/>
      <c r="FN168" s="626"/>
      <c r="FO168" s="626"/>
      <c r="FP168" s="633"/>
      <c r="FQ168" s="626"/>
      <c r="FR168" s="626"/>
      <c r="FS168" s="626"/>
      <c r="FT168" s="626"/>
      <c r="FU168" s="627"/>
      <c r="FV168" s="625"/>
      <c r="FW168" s="633"/>
      <c r="FX168" s="626"/>
      <c r="FY168" s="626"/>
      <c r="FZ168" s="626"/>
      <c r="GA168" s="626"/>
      <c r="GB168" s="626"/>
      <c r="GC168" s="626"/>
      <c r="GD168" s="633"/>
      <c r="GE168" s="626"/>
      <c r="GF168" s="626"/>
      <c r="GG168" s="626"/>
      <c r="GH168" s="626"/>
      <c r="GI168" s="626"/>
      <c r="GJ168" s="626"/>
      <c r="GK168" s="633"/>
      <c r="GL168" s="626"/>
      <c r="GM168" s="626"/>
      <c r="GN168" s="626"/>
      <c r="GO168" s="626"/>
      <c r="GP168" s="626"/>
      <c r="GQ168" s="626"/>
      <c r="GR168" s="633"/>
      <c r="GS168" s="626"/>
      <c r="GT168" s="626"/>
      <c r="GU168" s="626"/>
      <c r="GV168" s="626"/>
      <c r="GW168" s="626"/>
      <c r="GX168" s="626"/>
      <c r="GY168" s="634"/>
      <c r="GZ168" s="625"/>
      <c r="HA168" s="626"/>
      <c r="HB168" s="626"/>
      <c r="HC168" s="626"/>
      <c r="HD168" s="626"/>
      <c r="HE168" s="626"/>
      <c r="HF168" s="633"/>
      <c r="HG168" s="626"/>
      <c r="HH168" s="626"/>
      <c r="HI168" s="626"/>
      <c r="HJ168" s="626"/>
      <c r="HK168" s="626"/>
      <c r="HL168" s="626"/>
      <c r="HM168" s="633"/>
      <c r="HN168" s="626"/>
      <c r="HO168" s="626"/>
      <c r="HP168" s="626"/>
      <c r="HQ168" s="626"/>
      <c r="HR168" s="626"/>
      <c r="HS168" s="626"/>
      <c r="HT168" s="633"/>
      <c r="HU168" s="626"/>
      <c r="HV168" s="626"/>
      <c r="HW168" s="626"/>
      <c r="HX168" s="626"/>
      <c r="HY168" s="626"/>
      <c r="HZ168" s="626"/>
      <c r="IA168" s="633"/>
      <c r="IB168" s="626"/>
      <c r="IC168" s="626"/>
      <c r="ID168" s="653"/>
      <c r="IE168" s="654"/>
      <c r="IF168" s="655"/>
      <c r="IG168" s="655"/>
      <c r="IH168" s="633"/>
      <c r="II168" s="626"/>
      <c r="IJ168" s="626"/>
      <c r="IK168" s="626"/>
      <c r="IL168" s="626"/>
      <c r="IM168" s="626"/>
      <c r="IN168" s="626"/>
      <c r="IO168" s="633"/>
      <c r="IP168" s="643"/>
      <c r="IQ168" s="643"/>
      <c r="IR168" s="643"/>
      <c r="IS168" s="643"/>
      <c r="IT168" s="643"/>
      <c r="IU168" s="643"/>
      <c r="IV168" s="633"/>
      <c r="IW168" s="643"/>
      <c r="IX168" s="643"/>
      <c r="IY168" s="643"/>
      <c r="IZ168" s="643"/>
      <c r="JA168" s="643"/>
      <c r="JB168" s="643"/>
      <c r="JC168" s="633"/>
      <c r="JD168" s="626"/>
      <c r="JE168" s="626"/>
      <c r="JF168" s="626"/>
      <c r="JG168" s="626"/>
      <c r="JH168" s="626"/>
      <c r="JI168" s="626"/>
      <c r="JJ168" s="633"/>
      <c r="JK168" s="626"/>
      <c r="JL168" s="626"/>
      <c r="JM168" s="626"/>
      <c r="JN168" s="626"/>
      <c r="JO168" s="626"/>
      <c r="JP168" s="626"/>
      <c r="JQ168" s="633"/>
      <c r="JR168" s="626"/>
      <c r="JS168" s="626"/>
      <c r="JT168" s="626"/>
      <c r="JU168" s="626"/>
      <c r="JV168" s="626"/>
      <c r="JW168" s="626"/>
      <c r="JX168" s="633"/>
      <c r="JY168" s="626"/>
      <c r="JZ168" s="626"/>
      <c r="KA168" s="626"/>
      <c r="KB168" s="626"/>
      <c r="KC168" s="626"/>
      <c r="KD168" s="626"/>
      <c r="KE168" s="633"/>
      <c r="KF168" s="643"/>
      <c r="KG168" s="643"/>
      <c r="KH168" s="643"/>
      <c r="KI168" s="643"/>
      <c r="KJ168" s="643"/>
      <c r="KK168" s="643"/>
      <c r="KL168" s="644"/>
      <c r="KM168" s="643"/>
      <c r="KN168" s="643"/>
      <c r="KO168" s="643"/>
      <c r="KP168" s="643"/>
      <c r="KQ168" s="643"/>
      <c r="KR168" s="643"/>
      <c r="KS168" s="644"/>
      <c r="KT168" s="643"/>
      <c r="KU168" s="643"/>
      <c r="KV168" s="643"/>
      <c r="KW168" s="643"/>
      <c r="KX168" s="643"/>
      <c r="KY168" s="643"/>
      <c r="KZ168" s="644"/>
      <c r="LA168" s="626"/>
      <c r="LB168" s="643"/>
      <c r="LC168" s="643"/>
      <c r="LD168" s="643"/>
      <c r="LE168" s="643"/>
      <c r="LF168" s="643"/>
      <c r="LG168" s="644"/>
      <c r="LH168" s="643"/>
      <c r="LI168" s="643"/>
      <c r="LJ168" s="643"/>
      <c r="LK168" s="643"/>
      <c r="LL168" s="643"/>
      <c r="LM168" s="643"/>
      <c r="LN168" s="644"/>
      <c r="LO168" s="643"/>
      <c r="LP168" s="643"/>
      <c r="LQ168" s="643"/>
      <c r="LR168" s="643"/>
      <c r="LS168" s="643"/>
      <c r="LT168" s="643"/>
      <c r="LU168" s="633"/>
      <c r="LV168" s="643"/>
      <c r="LW168" s="643"/>
      <c r="LX168" s="643"/>
      <c r="LY168" s="643"/>
      <c r="LZ168" s="643"/>
      <c r="MA168" s="643"/>
      <c r="MB168" s="644"/>
      <c r="MC168" s="790"/>
      <c r="MD168" s="790"/>
      <c r="ME168" s="790"/>
      <c r="MF168" s="790"/>
      <c r="MG168" s="790"/>
      <c r="MH168" s="790"/>
      <c r="MI168" s="633"/>
      <c r="MJ168" s="626"/>
      <c r="MK168" s="626"/>
      <c r="ML168" s="626"/>
      <c r="MM168" s="626"/>
      <c r="MN168" s="626"/>
      <c r="MO168" s="626"/>
      <c r="MP168" s="633"/>
      <c r="MQ168" s="626"/>
      <c r="MR168" s="626"/>
      <c r="MS168" s="626"/>
      <c r="MT168" s="626"/>
    </row>
    <row r="169" spans="1:358" ht="22.8" customHeight="1">
      <c r="A169" s="776">
        <v>3</v>
      </c>
      <c r="B169" s="776" t="s">
        <v>809</v>
      </c>
      <c r="C169" s="776" t="s">
        <v>810</v>
      </c>
      <c r="D169" s="630"/>
      <c r="E169" s="630" t="s">
        <v>645</v>
      </c>
      <c r="F169" s="631" t="s">
        <v>811</v>
      </c>
      <c r="G169" s="632">
        <f t="shared" si="13"/>
        <v>54</v>
      </c>
      <c r="H169" s="625"/>
      <c r="I169" s="626"/>
      <c r="J169" s="626"/>
      <c r="K169" s="626"/>
      <c r="L169" s="626"/>
      <c r="M169" s="626"/>
      <c r="N169" s="626"/>
      <c r="O169" s="626"/>
      <c r="P169" s="626"/>
      <c r="Q169" s="626"/>
      <c r="R169" s="626"/>
      <c r="S169" s="626"/>
      <c r="T169" s="626"/>
      <c r="U169" s="626"/>
      <c r="V169" s="626"/>
      <c r="W169" s="626"/>
      <c r="X169" s="626"/>
      <c r="Y169" s="626"/>
      <c r="Z169" s="626"/>
      <c r="AA169" s="626"/>
      <c r="AB169" s="626"/>
      <c r="AC169" s="626"/>
      <c r="AD169" s="626"/>
      <c r="AE169" s="626"/>
      <c r="AF169" s="626"/>
      <c r="AG169" s="626"/>
      <c r="AH169" s="626"/>
      <c r="AI169" s="626"/>
      <c r="AJ169" s="626"/>
      <c r="AK169" s="626"/>
      <c r="AL169" s="626"/>
      <c r="AM169" s="626"/>
      <c r="AN169" s="626"/>
      <c r="AO169" s="626"/>
      <c r="AP169" s="626"/>
      <c r="AQ169" s="626"/>
      <c r="AR169" s="626"/>
      <c r="AS169" s="626"/>
      <c r="AT169" s="626"/>
      <c r="AU169" s="626"/>
      <c r="AV169" s="626"/>
      <c r="AW169" s="626"/>
      <c r="AX169" s="626"/>
      <c r="AY169" s="626"/>
      <c r="AZ169" s="626"/>
      <c r="BA169" s="626"/>
      <c r="BB169" s="626"/>
      <c r="BC169" s="626"/>
      <c r="BD169" s="626"/>
      <c r="BE169" s="626"/>
      <c r="BF169" s="626"/>
      <c r="BG169" s="626"/>
      <c r="BH169" s="626"/>
      <c r="BI169" s="626"/>
      <c r="BJ169" s="626"/>
      <c r="BK169" s="626"/>
      <c r="BL169" s="626"/>
      <c r="BM169" s="626"/>
      <c r="BN169" s="626"/>
      <c r="BO169" s="626"/>
      <c r="BP169" s="626"/>
      <c r="BQ169" s="626"/>
      <c r="BR169" s="626"/>
      <c r="BS169" s="626"/>
      <c r="BT169" s="626"/>
      <c r="BU169" s="626"/>
      <c r="BV169" s="626"/>
      <c r="BW169" s="626"/>
      <c r="BX169" s="626"/>
      <c r="BY169" s="626"/>
      <c r="BZ169" s="626"/>
      <c r="CA169" s="626"/>
      <c r="CB169" s="626"/>
      <c r="CC169" s="626"/>
      <c r="CD169" s="626"/>
      <c r="CE169" s="626"/>
      <c r="CF169" s="626"/>
      <c r="CG169" s="626"/>
      <c r="CH169" s="626"/>
      <c r="CI169" s="626"/>
      <c r="CJ169" s="626"/>
      <c r="CK169" s="626"/>
      <c r="CL169" s="626"/>
      <c r="CM169" s="626"/>
      <c r="CN169" s="626"/>
      <c r="CO169" s="626"/>
      <c r="CP169" s="626"/>
      <c r="CQ169" s="626"/>
      <c r="CR169" s="626"/>
      <c r="CS169" s="626"/>
      <c r="CT169" s="626"/>
      <c r="CU169" s="626"/>
      <c r="CV169" s="626"/>
      <c r="CW169" s="626"/>
      <c r="CX169" s="633"/>
      <c r="CY169" s="626"/>
      <c r="CZ169" s="626"/>
      <c r="DA169" s="626"/>
      <c r="DB169" s="626"/>
      <c r="DC169" s="626"/>
      <c r="DD169" s="626"/>
      <c r="DE169" s="633"/>
      <c r="DF169" s="626"/>
      <c r="DG169" s="626"/>
      <c r="DH169" s="626"/>
      <c r="DI169" s="626"/>
      <c r="DJ169" s="626"/>
      <c r="DK169" s="626"/>
      <c r="DL169" s="633"/>
      <c r="DM169" s="626"/>
      <c r="DN169" s="626"/>
      <c r="DO169" s="626"/>
      <c r="DP169" s="626"/>
      <c r="DQ169" s="626"/>
      <c r="DR169" s="626"/>
      <c r="DS169" s="633"/>
      <c r="DT169" s="626"/>
      <c r="DU169" s="626"/>
      <c r="DV169" s="626"/>
      <c r="DW169" s="626"/>
      <c r="DX169" s="626"/>
      <c r="DY169" s="626"/>
      <c r="DZ169" s="633"/>
      <c r="EA169" s="626"/>
      <c r="EB169" s="626"/>
      <c r="EC169" s="626"/>
      <c r="ED169" s="626"/>
      <c r="EE169" s="626"/>
      <c r="EF169" s="626"/>
      <c r="EG169" s="633"/>
      <c r="EH169" s="626"/>
      <c r="EI169" s="626"/>
      <c r="EJ169" s="626"/>
      <c r="EK169" s="626"/>
      <c r="EL169" s="626"/>
      <c r="EM169" s="626"/>
      <c r="EN169" s="633"/>
      <c r="EO169" s="626"/>
      <c r="EP169" s="626"/>
      <c r="EQ169" s="626"/>
      <c r="ER169" s="626"/>
      <c r="ES169" s="626"/>
      <c r="ET169" s="626"/>
      <c r="EU169" s="633"/>
      <c r="EV169" s="626"/>
      <c r="EW169" s="626"/>
      <c r="EX169" s="626"/>
      <c r="EY169" s="626"/>
      <c r="EZ169" s="626"/>
      <c r="FA169" s="626"/>
      <c r="FB169" s="633"/>
      <c r="FC169" s="626"/>
      <c r="FD169" s="626"/>
      <c r="FE169" s="626"/>
      <c r="FF169" s="626"/>
      <c r="FG169" s="626"/>
      <c r="FH169" s="626"/>
      <c r="FI169" s="633"/>
      <c r="FJ169" s="626"/>
      <c r="FK169" s="626"/>
      <c r="FL169" s="626"/>
      <c r="FM169" s="626"/>
      <c r="FN169" s="626"/>
      <c r="FO169" s="626"/>
      <c r="FP169" s="633"/>
      <c r="FQ169" s="626"/>
      <c r="FR169" s="626"/>
      <c r="FS169" s="626"/>
      <c r="FT169" s="626"/>
      <c r="FU169" s="627"/>
      <c r="FV169" s="625"/>
      <c r="FW169" s="633"/>
      <c r="FX169" s="626"/>
      <c r="FY169" s="626"/>
      <c r="FZ169" s="626"/>
      <c r="GA169" s="626"/>
      <c r="GB169" s="626"/>
      <c r="GC169" s="626"/>
      <c r="GD169" s="633"/>
      <c r="GE169" s="626"/>
      <c r="GF169" s="626"/>
      <c r="GG169" s="626"/>
      <c r="GH169" s="626"/>
      <c r="GI169" s="626"/>
      <c r="GJ169" s="626"/>
      <c r="GK169" s="633"/>
      <c r="GL169" s="626"/>
      <c r="GM169" s="626"/>
      <c r="GN169" s="626"/>
      <c r="GO169" s="626"/>
      <c r="GP169" s="626"/>
      <c r="GQ169" s="626"/>
      <c r="GR169" s="633"/>
      <c r="GS169" s="626"/>
      <c r="GT169" s="626"/>
      <c r="GU169" s="626"/>
      <c r="GV169" s="626"/>
      <c r="GW169" s="626"/>
      <c r="GX169" s="626"/>
      <c r="GY169" s="634"/>
      <c r="GZ169" s="625"/>
      <c r="HA169" s="626"/>
      <c r="HB169" s="626"/>
      <c r="HC169" s="626"/>
      <c r="HD169" s="626"/>
      <c r="HE169" s="626"/>
      <c r="HF169" s="633"/>
      <c r="HG169" s="626"/>
      <c r="HH169" s="626"/>
      <c r="HI169" s="626"/>
      <c r="HJ169" s="626"/>
      <c r="HK169" s="626"/>
      <c r="HL169" s="626"/>
      <c r="HM169" s="633"/>
      <c r="HN169" s="626"/>
      <c r="HO169" s="626"/>
      <c r="HP169" s="626"/>
      <c r="HQ169" s="626"/>
      <c r="HR169" s="626"/>
      <c r="HS169" s="626"/>
      <c r="HT169" s="633"/>
      <c r="HU169" s="626"/>
      <c r="HV169" s="626"/>
      <c r="HW169" s="626"/>
      <c r="HX169" s="626"/>
      <c r="HY169" s="626"/>
      <c r="HZ169" s="626"/>
      <c r="IA169" s="633"/>
      <c r="IB169" s="626"/>
      <c r="IC169" s="626"/>
      <c r="ID169" s="653"/>
      <c r="IE169" s="654"/>
      <c r="IF169" s="655"/>
      <c r="IG169" s="655"/>
      <c r="IH169" s="633"/>
      <c r="II169" s="626"/>
      <c r="IJ169" s="626"/>
      <c r="IK169" s="626"/>
      <c r="IL169" s="626"/>
      <c r="IM169" s="626"/>
      <c r="IO169" s="633"/>
      <c r="IP169" s="626"/>
      <c r="IQ169" s="626"/>
      <c r="IR169" s="626"/>
      <c r="IS169" s="626"/>
      <c r="IT169" s="626"/>
      <c r="IU169" s="626"/>
      <c r="IV169" s="633"/>
      <c r="IW169" s="626"/>
      <c r="IX169" s="626"/>
      <c r="IY169" s="626"/>
      <c r="IZ169" s="626"/>
      <c r="JA169" s="626"/>
      <c r="JB169" s="626"/>
      <c r="JC169" s="633"/>
      <c r="JD169" s="626"/>
      <c r="JE169" s="626"/>
      <c r="JF169" s="626"/>
      <c r="JG169" s="626"/>
      <c r="JH169" s="626"/>
      <c r="JI169" s="626"/>
      <c r="JJ169" s="633"/>
      <c r="JK169" s="626"/>
      <c r="JL169" s="626"/>
      <c r="JM169" s="626"/>
      <c r="JN169" s="626"/>
      <c r="JO169" s="626"/>
      <c r="JP169" s="626"/>
      <c r="JQ169" s="633"/>
      <c r="JR169" s="626"/>
      <c r="JS169" s="626"/>
      <c r="JT169" s="626"/>
      <c r="JU169" s="626"/>
      <c r="JV169" s="626"/>
      <c r="JW169" s="626"/>
      <c r="JX169" s="633"/>
      <c r="JY169" s="626"/>
      <c r="JZ169" s="626"/>
      <c r="KA169" s="626"/>
      <c r="KB169" s="626"/>
      <c r="KC169" s="626"/>
      <c r="KD169" s="626"/>
      <c r="KE169" s="633"/>
      <c r="KF169" s="643"/>
      <c r="KG169" s="643"/>
      <c r="KH169" s="643"/>
      <c r="KI169" s="643"/>
      <c r="KJ169" s="643"/>
      <c r="KK169" s="643"/>
      <c r="KL169" s="644"/>
      <c r="KM169" s="643"/>
      <c r="KN169" s="643"/>
      <c r="KO169" s="643"/>
      <c r="KP169" s="643"/>
      <c r="KQ169" s="643"/>
      <c r="KR169" s="643"/>
      <c r="KS169" s="644"/>
      <c r="KT169" s="643"/>
      <c r="KU169" s="643"/>
      <c r="KV169" s="643"/>
      <c r="KW169" s="643"/>
      <c r="KX169" s="643">
        <v>18</v>
      </c>
      <c r="KY169" s="643">
        <v>30</v>
      </c>
      <c r="KZ169" s="644"/>
      <c r="LA169" s="626">
        <v>6</v>
      </c>
      <c r="LB169" s="643"/>
      <c r="LC169" s="643"/>
      <c r="LD169" s="643"/>
      <c r="LE169" s="643"/>
      <c r="LF169" s="643"/>
      <c r="LG169" s="644"/>
      <c r="LH169" s="643"/>
      <c r="LI169" s="643"/>
      <c r="LJ169" s="643"/>
      <c r="LK169" s="643"/>
      <c r="LL169" s="643"/>
      <c r="LM169" s="643"/>
      <c r="LN169" s="644"/>
      <c r="LO169" s="643"/>
      <c r="LP169" s="643"/>
      <c r="LQ169" s="643"/>
      <c r="LR169" s="643"/>
      <c r="LS169" s="643"/>
      <c r="LT169" s="643"/>
      <c r="LU169" s="633"/>
      <c r="LV169" s="626"/>
      <c r="LW169" s="626"/>
      <c r="LX169" s="626"/>
      <c r="LY169" s="626"/>
      <c r="LZ169" s="643"/>
      <c r="MA169" s="643"/>
      <c r="MB169" s="644"/>
      <c r="MC169" s="790"/>
      <c r="MD169" s="790"/>
      <c r="ME169" s="790"/>
      <c r="MF169" s="790"/>
      <c r="MG169" s="790"/>
      <c r="MH169" s="790"/>
      <c r="MI169" s="633"/>
      <c r="MJ169" s="626"/>
      <c r="MK169" s="626"/>
      <c r="ML169" s="626"/>
      <c r="MM169" s="626"/>
      <c r="MN169" s="626"/>
      <c r="MO169" s="626"/>
      <c r="MP169" s="633"/>
      <c r="MQ169" s="626"/>
      <c r="MR169" s="626"/>
      <c r="MS169" s="626"/>
      <c r="MT169" s="626"/>
    </row>
    <row r="170" spans="1:358" ht="22.8" customHeight="1">
      <c r="A170" s="630">
        <v>3</v>
      </c>
      <c r="B170" s="630"/>
      <c r="C170" s="630"/>
      <c r="D170" s="630"/>
      <c r="E170" s="630"/>
      <c r="F170" s="631" t="s">
        <v>648</v>
      </c>
      <c r="G170" s="632">
        <f t="shared" si="13"/>
        <v>0</v>
      </c>
      <c r="H170" s="625"/>
      <c r="I170" s="626"/>
      <c r="J170" s="626"/>
      <c r="K170" s="626"/>
      <c r="L170" s="626"/>
      <c r="M170" s="626"/>
      <c r="N170" s="626"/>
      <c r="O170" s="626"/>
      <c r="P170" s="626"/>
      <c r="Q170" s="626"/>
      <c r="R170" s="626"/>
      <c r="S170" s="626"/>
      <c r="T170" s="626"/>
      <c r="U170" s="626"/>
      <c r="V170" s="626"/>
      <c r="W170" s="626"/>
      <c r="X170" s="626"/>
      <c r="Y170" s="626"/>
      <c r="Z170" s="626"/>
      <c r="AA170" s="626"/>
      <c r="AB170" s="626"/>
      <c r="AC170" s="626"/>
      <c r="AD170" s="626"/>
      <c r="AE170" s="626"/>
      <c r="AF170" s="626"/>
      <c r="AG170" s="626"/>
      <c r="AH170" s="626"/>
      <c r="AI170" s="626"/>
      <c r="AJ170" s="626"/>
      <c r="AK170" s="626"/>
      <c r="AL170" s="626"/>
      <c r="AM170" s="626"/>
      <c r="AN170" s="626"/>
      <c r="AO170" s="626"/>
      <c r="AP170" s="626"/>
      <c r="AQ170" s="626"/>
      <c r="AR170" s="626"/>
      <c r="AS170" s="626"/>
      <c r="AT170" s="626"/>
      <c r="AU170" s="626"/>
      <c r="AV170" s="626"/>
      <c r="AW170" s="626"/>
      <c r="AX170" s="626"/>
      <c r="AY170" s="626"/>
      <c r="AZ170" s="626"/>
      <c r="BA170" s="626"/>
      <c r="BB170" s="626"/>
      <c r="BC170" s="626"/>
      <c r="BD170" s="626"/>
      <c r="BE170" s="626"/>
      <c r="BF170" s="626"/>
      <c r="BG170" s="626"/>
      <c r="BH170" s="626"/>
      <c r="BI170" s="626"/>
      <c r="BJ170" s="626"/>
      <c r="BK170" s="626"/>
      <c r="BL170" s="626"/>
      <c r="BM170" s="626"/>
      <c r="BN170" s="626"/>
      <c r="BO170" s="626"/>
      <c r="BP170" s="626"/>
      <c r="BQ170" s="626"/>
      <c r="BR170" s="626"/>
      <c r="BS170" s="626"/>
      <c r="BT170" s="626"/>
      <c r="BU170" s="626"/>
      <c r="BV170" s="626"/>
      <c r="BW170" s="626"/>
      <c r="BX170" s="626"/>
      <c r="BY170" s="626"/>
      <c r="BZ170" s="626"/>
      <c r="CA170" s="626"/>
      <c r="CB170" s="626"/>
      <c r="CC170" s="626"/>
      <c r="CD170" s="626"/>
      <c r="CE170" s="626"/>
      <c r="CF170" s="626"/>
      <c r="CG170" s="626"/>
      <c r="CH170" s="626"/>
      <c r="CI170" s="626"/>
      <c r="CJ170" s="626"/>
      <c r="CK170" s="626"/>
      <c r="CL170" s="626"/>
      <c r="CM170" s="626"/>
      <c r="CN170" s="626"/>
      <c r="CO170" s="626"/>
      <c r="CP170" s="626"/>
      <c r="CQ170" s="626"/>
      <c r="CR170" s="626"/>
      <c r="CS170" s="626"/>
      <c r="CT170" s="626"/>
      <c r="CU170" s="626"/>
      <c r="CV170" s="626"/>
      <c r="CW170" s="626"/>
      <c r="CX170" s="633"/>
      <c r="CY170" s="626"/>
      <c r="CZ170" s="626"/>
      <c r="DA170" s="626"/>
      <c r="DB170" s="626"/>
      <c r="DC170" s="626"/>
      <c r="DD170" s="626"/>
      <c r="DE170" s="633"/>
      <c r="DF170" s="626"/>
      <c r="DG170" s="626"/>
      <c r="DH170" s="626"/>
      <c r="DI170" s="626"/>
      <c r="DJ170" s="626"/>
      <c r="DK170" s="626"/>
      <c r="DL170" s="633"/>
      <c r="DM170" s="626"/>
      <c r="DN170" s="626"/>
      <c r="DO170" s="626"/>
      <c r="DP170" s="626"/>
      <c r="DQ170" s="626"/>
      <c r="DR170" s="626"/>
      <c r="DS170" s="633"/>
      <c r="DT170" s="626"/>
      <c r="DU170" s="626"/>
      <c r="DV170" s="626"/>
      <c r="DW170" s="626"/>
      <c r="DX170" s="626"/>
      <c r="DY170" s="626"/>
      <c r="DZ170" s="633"/>
      <c r="EA170" s="626"/>
      <c r="EB170" s="626"/>
      <c r="EC170" s="626"/>
      <c r="ED170" s="626"/>
      <c r="EE170" s="626"/>
      <c r="EF170" s="626"/>
      <c r="EG170" s="633"/>
      <c r="EH170" s="626"/>
      <c r="EI170" s="626"/>
      <c r="EJ170" s="626"/>
      <c r="EK170" s="626"/>
      <c r="EL170" s="626"/>
      <c r="EM170" s="626"/>
      <c r="EN170" s="633"/>
      <c r="EO170" s="626"/>
      <c r="EP170" s="626"/>
      <c r="EQ170" s="626"/>
      <c r="ER170" s="626"/>
      <c r="ES170" s="626"/>
      <c r="ET170" s="626"/>
      <c r="EU170" s="633"/>
      <c r="EV170" s="626"/>
      <c r="EW170" s="626"/>
      <c r="EX170" s="626"/>
      <c r="EY170" s="626"/>
      <c r="EZ170" s="626"/>
      <c r="FA170" s="626"/>
      <c r="FB170" s="633"/>
      <c r="FC170" s="626"/>
      <c r="FD170" s="626"/>
      <c r="FE170" s="626"/>
      <c r="FF170" s="626"/>
      <c r="FG170" s="626"/>
      <c r="FH170" s="626"/>
      <c r="FI170" s="633"/>
      <c r="FJ170" s="626"/>
      <c r="FK170" s="626"/>
      <c r="FL170" s="626"/>
      <c r="FM170" s="626"/>
      <c r="FN170" s="626"/>
      <c r="FO170" s="626"/>
      <c r="FP170" s="633"/>
      <c r="FQ170" s="626"/>
      <c r="FR170" s="626"/>
      <c r="FS170" s="626"/>
      <c r="FT170" s="626"/>
      <c r="FU170" s="627"/>
      <c r="FV170" s="625"/>
      <c r="FW170" s="633"/>
      <c r="FX170" s="626"/>
      <c r="FY170" s="626"/>
      <c r="FZ170" s="626"/>
      <c r="GA170" s="626"/>
      <c r="GB170" s="626"/>
      <c r="GC170" s="626"/>
      <c r="GD170" s="633"/>
      <c r="GE170" s="626"/>
      <c r="GF170" s="626"/>
      <c r="GG170" s="626"/>
      <c r="GH170" s="626"/>
      <c r="GI170" s="626"/>
      <c r="GJ170" s="626"/>
      <c r="GK170" s="633"/>
      <c r="GL170" s="626"/>
      <c r="GM170" s="626"/>
      <c r="GN170" s="626"/>
      <c r="GO170" s="626"/>
      <c r="GP170" s="626"/>
      <c r="GQ170" s="626"/>
      <c r="GR170" s="633"/>
      <c r="GS170" s="626"/>
      <c r="GT170" s="626"/>
      <c r="GU170" s="626"/>
      <c r="GV170" s="626"/>
      <c r="GW170" s="626"/>
      <c r="GX170" s="626"/>
      <c r="GY170" s="634"/>
      <c r="GZ170" s="625"/>
      <c r="HA170" s="626"/>
      <c r="HB170" s="626"/>
      <c r="HC170" s="626"/>
      <c r="HD170" s="626"/>
      <c r="HE170" s="626"/>
      <c r="HF170" s="633"/>
      <c r="HG170" s="626"/>
      <c r="HH170" s="626"/>
      <c r="HI170" s="626"/>
      <c r="HJ170" s="626"/>
      <c r="HK170" s="626"/>
      <c r="HL170" s="626"/>
      <c r="HM170" s="633"/>
      <c r="HN170" s="626"/>
      <c r="HO170" s="626"/>
      <c r="HP170" s="626"/>
      <c r="HQ170" s="626"/>
      <c r="HR170" s="626"/>
      <c r="HS170" s="626"/>
      <c r="HT170" s="633"/>
      <c r="HU170" s="626"/>
      <c r="HV170" s="626"/>
      <c r="HW170" s="626"/>
      <c r="HX170" s="626"/>
      <c r="HY170" s="626"/>
      <c r="HZ170" s="626"/>
      <c r="IA170" s="633"/>
      <c r="IB170" s="626"/>
      <c r="IC170" s="626"/>
      <c r="ID170" s="653"/>
      <c r="IE170" s="654"/>
      <c r="IF170" s="655"/>
      <c r="IG170" s="655"/>
      <c r="IH170" s="633"/>
      <c r="II170" s="626"/>
      <c r="IJ170" s="626"/>
      <c r="IK170" s="626"/>
      <c r="IL170" s="626"/>
      <c r="IM170" s="626"/>
      <c r="IN170" s="626"/>
      <c r="IO170" s="633"/>
      <c r="IP170" s="626"/>
      <c r="IQ170" s="626"/>
      <c r="IR170" s="626"/>
      <c r="IS170" s="626"/>
      <c r="IT170" s="626"/>
      <c r="IU170" s="626"/>
      <c r="IV170" s="633"/>
      <c r="IW170" s="626"/>
      <c r="IX170" s="626"/>
      <c r="IY170" s="626"/>
      <c r="IZ170" s="626"/>
      <c r="JA170" s="626"/>
      <c r="JB170" s="626"/>
      <c r="JC170" s="633"/>
      <c r="JD170" s="626"/>
      <c r="JE170" s="626"/>
      <c r="JF170" s="626"/>
      <c r="JG170" s="626"/>
      <c r="JH170" s="626"/>
      <c r="JI170" s="626"/>
      <c r="JJ170" s="633"/>
      <c r="JK170" s="626"/>
      <c r="JL170" s="626"/>
      <c r="JM170" s="626"/>
      <c r="JN170" s="626"/>
      <c r="JO170" s="626"/>
      <c r="JP170" s="626"/>
      <c r="JQ170" s="633"/>
      <c r="JR170" s="626"/>
      <c r="JS170" s="626"/>
      <c r="JT170" s="626"/>
      <c r="JU170" s="626"/>
      <c r="JV170" s="626"/>
      <c r="JW170" s="626"/>
      <c r="JX170" s="633"/>
      <c r="JY170" s="626"/>
      <c r="JZ170" s="626"/>
      <c r="KA170" s="626"/>
      <c r="KB170" s="626"/>
      <c r="KC170" s="626"/>
      <c r="KD170" s="626"/>
      <c r="KE170" s="633"/>
      <c r="KF170" s="643"/>
      <c r="KG170" s="643"/>
      <c r="KH170" s="643"/>
      <c r="KI170" s="643"/>
      <c r="KJ170" s="643"/>
      <c r="KK170" s="643"/>
      <c r="KL170" s="644"/>
      <c r="KM170" s="643"/>
      <c r="KN170" s="643"/>
      <c r="KO170" s="643"/>
      <c r="KP170" s="643"/>
      <c r="KQ170" s="643"/>
      <c r="KR170" s="643"/>
      <c r="KS170" s="644"/>
      <c r="KT170" s="643"/>
      <c r="KU170" s="643"/>
      <c r="KV170" s="643"/>
      <c r="KW170" s="643"/>
      <c r="KX170" s="643"/>
      <c r="KY170" s="643"/>
      <c r="KZ170" s="644"/>
      <c r="LA170" s="626"/>
      <c r="LB170" s="643"/>
      <c r="LC170" s="643"/>
      <c r="LD170" s="643"/>
      <c r="LE170" s="643"/>
      <c r="LF170" s="643"/>
      <c r="LG170" s="644"/>
      <c r="LH170" s="643"/>
      <c r="LI170" s="643"/>
      <c r="LJ170" s="643"/>
      <c r="LK170" s="643"/>
      <c r="LL170" s="643"/>
      <c r="LM170" s="643"/>
      <c r="LN170" s="644"/>
      <c r="LO170" s="643"/>
      <c r="LP170" s="643"/>
      <c r="LQ170" s="643"/>
      <c r="LR170" s="643"/>
      <c r="LS170" s="643"/>
      <c r="LT170" s="643"/>
      <c r="LU170" s="633"/>
      <c r="LV170" s="643"/>
      <c r="LW170" s="643"/>
      <c r="LX170" s="643"/>
      <c r="LY170" s="643"/>
      <c r="LZ170" s="643"/>
      <c r="MA170" s="643"/>
      <c r="MB170" s="644"/>
      <c r="MC170" s="790"/>
      <c r="MD170" s="790"/>
      <c r="ME170" s="790"/>
      <c r="MF170" s="790"/>
      <c r="MG170" s="790"/>
      <c r="MH170" s="790"/>
      <c r="MI170" s="633"/>
      <c r="MJ170" s="626"/>
      <c r="MK170" s="626"/>
      <c r="ML170" s="626"/>
      <c r="MM170" s="626"/>
      <c r="MN170" s="626"/>
      <c r="MO170" s="626"/>
      <c r="MP170" s="633"/>
      <c r="MQ170" s="626"/>
      <c r="MR170" s="626"/>
      <c r="MS170" s="626"/>
      <c r="MT170" s="626"/>
    </row>
    <row r="171" spans="1:358" ht="22.8" customHeight="1">
      <c r="A171" s="776">
        <v>3</v>
      </c>
      <c r="B171" s="776" t="s">
        <v>812</v>
      </c>
      <c r="C171" s="776" t="s">
        <v>813</v>
      </c>
      <c r="D171" s="723"/>
      <c r="E171" s="723" t="s">
        <v>645</v>
      </c>
      <c r="F171" s="631" t="s">
        <v>814</v>
      </c>
      <c r="G171" s="716">
        <f t="shared" si="13"/>
        <v>75</v>
      </c>
      <c r="H171" s="625"/>
      <c r="I171" s="626"/>
      <c r="J171" s="626"/>
      <c r="K171" s="626"/>
      <c r="L171" s="626"/>
      <c r="M171" s="626"/>
      <c r="N171" s="626"/>
      <c r="O171" s="626"/>
      <c r="P171" s="626"/>
      <c r="Q171" s="626"/>
      <c r="R171" s="626"/>
      <c r="S171" s="626"/>
      <c r="T171" s="626"/>
      <c r="U171" s="626"/>
      <c r="V171" s="626"/>
      <c r="W171" s="626"/>
      <c r="X171" s="626"/>
      <c r="Y171" s="626"/>
      <c r="Z171" s="626"/>
      <c r="AA171" s="626"/>
      <c r="AB171" s="626"/>
      <c r="AC171" s="626"/>
      <c r="AD171" s="626"/>
      <c r="AE171" s="626"/>
      <c r="AF171" s="626"/>
      <c r="AG171" s="626"/>
      <c r="AH171" s="626"/>
      <c r="AI171" s="626"/>
      <c r="AJ171" s="626"/>
      <c r="AK171" s="626"/>
      <c r="AL171" s="626"/>
      <c r="AM171" s="626"/>
      <c r="AN171" s="626"/>
      <c r="AO171" s="626"/>
      <c r="AP171" s="626"/>
      <c r="AQ171" s="626"/>
      <c r="AR171" s="626"/>
      <c r="AS171" s="626"/>
      <c r="AT171" s="626"/>
      <c r="AU171" s="626"/>
      <c r="AV171" s="626"/>
      <c r="AW171" s="626"/>
      <c r="AX171" s="626"/>
      <c r="AY171" s="626"/>
      <c r="AZ171" s="626"/>
      <c r="BA171" s="626"/>
      <c r="BB171" s="626"/>
      <c r="BC171" s="626"/>
      <c r="BD171" s="626"/>
      <c r="BE171" s="626"/>
      <c r="BF171" s="626"/>
      <c r="BG171" s="626"/>
      <c r="BH171" s="626"/>
      <c r="BI171" s="626"/>
      <c r="BJ171" s="626"/>
      <c r="BK171" s="626"/>
      <c r="BL171" s="626"/>
      <c r="BM171" s="626"/>
      <c r="BN171" s="626"/>
      <c r="BO171" s="626"/>
      <c r="BP171" s="626"/>
      <c r="BQ171" s="626"/>
      <c r="BR171" s="626"/>
      <c r="BS171" s="626"/>
      <c r="BT171" s="626"/>
      <c r="BU171" s="626"/>
      <c r="BV171" s="626"/>
      <c r="BW171" s="626"/>
      <c r="BX171" s="626"/>
      <c r="BY171" s="626"/>
      <c r="BZ171" s="626"/>
      <c r="CA171" s="626"/>
      <c r="CB171" s="626"/>
      <c r="CC171" s="626"/>
      <c r="CD171" s="626"/>
      <c r="CE171" s="626"/>
      <c r="CF171" s="626"/>
      <c r="CG171" s="626"/>
      <c r="CH171" s="626"/>
      <c r="CI171" s="626"/>
      <c r="CJ171" s="626"/>
      <c r="CK171" s="626"/>
      <c r="CL171" s="626"/>
      <c r="CM171" s="626"/>
      <c r="CN171" s="626"/>
      <c r="CO171" s="626"/>
      <c r="CP171" s="626"/>
      <c r="CQ171" s="626"/>
      <c r="CR171" s="626"/>
      <c r="CS171" s="626"/>
      <c r="CT171" s="626"/>
      <c r="CU171" s="626"/>
      <c r="CV171" s="626"/>
      <c r="CW171" s="626"/>
      <c r="CX171" s="633"/>
      <c r="CY171" s="626"/>
      <c r="CZ171" s="626"/>
      <c r="DA171" s="626"/>
      <c r="DB171" s="626"/>
      <c r="DC171" s="626"/>
      <c r="DD171" s="626"/>
      <c r="DE171" s="633"/>
      <c r="DF171" s="626"/>
      <c r="DG171" s="626"/>
      <c r="DH171" s="626"/>
      <c r="DI171" s="626"/>
      <c r="DJ171" s="626"/>
      <c r="DK171" s="626"/>
      <c r="DL171" s="633"/>
      <c r="DM171" s="626"/>
      <c r="DN171" s="626"/>
      <c r="DO171" s="626"/>
      <c r="DP171" s="626"/>
      <c r="DQ171" s="626"/>
      <c r="DR171" s="626"/>
      <c r="DS171" s="633"/>
      <c r="DT171" s="626"/>
      <c r="DU171" s="626"/>
      <c r="DV171" s="626"/>
      <c r="DW171" s="626"/>
      <c r="DX171" s="626"/>
      <c r="DY171" s="626"/>
      <c r="DZ171" s="633"/>
      <c r="EA171" s="626"/>
      <c r="EB171" s="626"/>
      <c r="EC171" s="626"/>
      <c r="ED171" s="626"/>
      <c r="EE171" s="626"/>
      <c r="EF171" s="626"/>
      <c r="EG171" s="633"/>
      <c r="EH171" s="626"/>
      <c r="EI171" s="626"/>
      <c r="EJ171" s="626"/>
      <c r="EK171" s="626"/>
      <c r="EL171" s="626"/>
      <c r="EM171" s="626"/>
      <c r="EN171" s="633"/>
      <c r="EO171" s="626"/>
      <c r="EP171" s="626"/>
      <c r="EQ171" s="626"/>
      <c r="ER171" s="626"/>
      <c r="ES171" s="626"/>
      <c r="ET171" s="626"/>
      <c r="EU171" s="633"/>
      <c r="EV171" s="626"/>
      <c r="EW171" s="626"/>
      <c r="EX171" s="626"/>
      <c r="EY171" s="626"/>
      <c r="EZ171" s="626"/>
      <c r="FA171" s="626"/>
      <c r="FB171" s="633"/>
      <c r="FC171" s="626"/>
      <c r="FD171" s="626"/>
      <c r="FE171" s="626"/>
      <c r="FF171" s="626"/>
      <c r="FG171" s="626"/>
      <c r="FH171" s="626"/>
      <c r="FI171" s="633"/>
      <c r="FJ171" s="626"/>
      <c r="FK171" s="626"/>
      <c r="FL171" s="626"/>
      <c r="FM171" s="626"/>
      <c r="FN171" s="626"/>
      <c r="FO171" s="626"/>
      <c r="FP171" s="633"/>
      <c r="FQ171" s="626"/>
      <c r="FR171" s="626"/>
      <c r="FS171" s="626"/>
      <c r="FT171" s="626"/>
      <c r="FU171" s="627"/>
      <c r="FV171" s="625"/>
      <c r="FW171" s="633"/>
      <c r="FX171" s="626"/>
      <c r="FY171" s="626"/>
      <c r="FZ171" s="626"/>
      <c r="GA171" s="626"/>
      <c r="GB171" s="626"/>
      <c r="GC171" s="626"/>
      <c r="GD171" s="633"/>
      <c r="GE171" s="626"/>
      <c r="GF171" s="626"/>
      <c r="GG171" s="626"/>
      <c r="GH171" s="626"/>
      <c r="GI171" s="626"/>
      <c r="GJ171" s="626"/>
      <c r="GK171" s="633"/>
      <c r="GL171" s="626"/>
      <c r="GM171" s="626"/>
      <c r="GN171" s="626"/>
      <c r="GO171" s="626"/>
      <c r="GP171" s="626"/>
      <c r="GQ171" s="626"/>
      <c r="GR171" s="633"/>
      <c r="GS171" s="626"/>
      <c r="GT171" s="626"/>
      <c r="GU171" s="626"/>
      <c r="GV171" s="626"/>
      <c r="GW171" s="626"/>
      <c r="GX171" s="626"/>
      <c r="GY171" s="634"/>
      <c r="GZ171" s="625"/>
      <c r="HA171" s="626"/>
      <c r="HB171" s="626"/>
      <c r="HC171" s="626"/>
      <c r="HD171" s="626"/>
      <c r="HE171" s="626"/>
      <c r="HF171" s="633"/>
      <c r="HG171" s="626"/>
      <c r="HH171" s="626"/>
      <c r="HI171" s="626"/>
      <c r="HJ171" s="626"/>
      <c r="HK171" s="626"/>
      <c r="HL171" s="626"/>
      <c r="HM171" s="633"/>
      <c r="HN171" s="626"/>
      <c r="HO171" s="626"/>
      <c r="HP171" s="626"/>
      <c r="HQ171" s="626"/>
      <c r="HR171" s="626"/>
      <c r="HS171" s="626"/>
      <c r="HT171" s="633"/>
      <c r="HU171" s="626"/>
      <c r="HV171" s="626"/>
      <c r="HW171" s="626"/>
      <c r="HX171" s="626"/>
      <c r="HY171" s="626"/>
      <c r="HZ171" s="626"/>
      <c r="IA171" s="633"/>
      <c r="IB171" s="626"/>
      <c r="IC171" s="626"/>
      <c r="ID171" s="653"/>
      <c r="IE171" s="654"/>
      <c r="IF171" s="655"/>
      <c r="IG171" s="655"/>
      <c r="IH171" s="633"/>
      <c r="II171" s="626"/>
      <c r="IJ171" s="626"/>
      <c r="IK171" s="626"/>
      <c r="IL171" s="626"/>
      <c r="IM171" s="626"/>
      <c r="IN171" s="626"/>
      <c r="IO171" s="633"/>
      <c r="IP171" s="626"/>
      <c r="IQ171" s="626"/>
      <c r="IR171" s="626"/>
      <c r="IS171" s="626"/>
      <c r="IT171" s="626"/>
      <c r="IU171" s="626"/>
      <c r="IV171" s="633"/>
      <c r="IW171" s="626"/>
      <c r="IX171" s="626"/>
      <c r="IY171" s="626"/>
      <c r="IZ171" s="626"/>
      <c r="JA171" s="626"/>
      <c r="JB171" s="626"/>
      <c r="JC171" s="633"/>
      <c r="JD171" s="626"/>
      <c r="JE171" s="626"/>
      <c r="JF171" s="626"/>
      <c r="JG171" s="626"/>
      <c r="JH171" s="626"/>
      <c r="JI171" s="626"/>
      <c r="JJ171" s="633"/>
      <c r="JK171" s="626"/>
      <c r="JL171" s="626"/>
      <c r="JM171" s="626"/>
      <c r="JN171" s="626"/>
      <c r="JO171" s="626"/>
      <c r="JP171" s="626"/>
      <c r="JQ171" s="633"/>
      <c r="JR171" s="626"/>
      <c r="JS171" s="626"/>
      <c r="JT171" s="626"/>
      <c r="JU171" s="626"/>
      <c r="JV171" s="626"/>
      <c r="JW171" s="626"/>
      <c r="JX171" s="633"/>
      <c r="JY171" s="626"/>
      <c r="JZ171" s="626"/>
      <c r="KA171" s="626"/>
      <c r="KB171" s="626"/>
      <c r="KC171" s="626"/>
      <c r="KD171" s="626"/>
      <c r="KE171" s="633"/>
      <c r="KF171" s="643"/>
      <c r="KG171" s="643"/>
      <c r="KH171" s="643"/>
      <c r="KI171" s="643"/>
      <c r="KJ171" s="643"/>
      <c r="KK171" s="643"/>
      <c r="KL171" s="644"/>
      <c r="KM171" s="643"/>
      <c r="KN171" s="643"/>
      <c r="KO171" s="643"/>
      <c r="KP171" s="643"/>
      <c r="KQ171" s="643"/>
      <c r="KR171" s="643"/>
      <c r="KS171" s="644"/>
      <c r="KT171" s="643"/>
      <c r="KU171" s="643"/>
      <c r="KV171" s="643"/>
      <c r="KW171" s="643"/>
      <c r="KX171" s="643"/>
      <c r="KZ171" s="644"/>
      <c r="LA171" s="643">
        <v>15</v>
      </c>
      <c r="LB171" s="643">
        <v>30</v>
      </c>
      <c r="LC171" s="643">
        <v>30</v>
      </c>
      <c r="LD171" s="643"/>
      <c r="LE171" s="643"/>
      <c r="LF171" s="643"/>
      <c r="LG171" s="644"/>
      <c r="LH171" s="643"/>
      <c r="LI171" s="643"/>
      <c r="LJ171" s="643"/>
      <c r="LK171" s="643"/>
      <c r="LL171" s="643"/>
      <c r="LM171" s="643"/>
      <c r="LN171" s="644"/>
      <c r="LO171" s="643"/>
      <c r="LP171" s="643"/>
      <c r="LQ171" s="643"/>
      <c r="LR171" s="643"/>
      <c r="LS171" s="643"/>
      <c r="LT171" s="643"/>
      <c r="LU171" s="633"/>
      <c r="LV171" s="626"/>
      <c r="LW171" s="626"/>
      <c r="LX171" s="626"/>
      <c r="LY171" s="626"/>
      <c r="LZ171" s="643"/>
      <c r="MA171" s="643"/>
      <c r="MB171" s="644"/>
      <c r="MC171" s="790"/>
      <c r="MD171" s="790"/>
      <c r="ME171" s="790"/>
      <c r="MF171" s="790"/>
      <c r="MG171" s="790"/>
      <c r="MH171" s="790"/>
      <c r="MI171" s="633"/>
      <c r="MJ171" s="626"/>
      <c r="MK171" s="626"/>
      <c r="ML171" s="626"/>
      <c r="MM171" s="626"/>
      <c r="MN171" s="626"/>
      <c r="MO171" s="626"/>
      <c r="MP171" s="633"/>
      <c r="MQ171" s="626"/>
      <c r="MR171" s="626"/>
      <c r="MS171" s="626"/>
      <c r="MT171" s="626"/>
    </row>
    <row r="172" spans="1:358" ht="22.8" customHeight="1">
      <c r="A172" s="630">
        <v>3</v>
      </c>
      <c r="B172" s="630"/>
      <c r="C172" s="630"/>
      <c r="D172" s="630"/>
      <c r="E172" s="630"/>
      <c r="F172" s="631" t="s">
        <v>648</v>
      </c>
      <c r="G172" s="716">
        <f t="shared" si="13"/>
        <v>0</v>
      </c>
      <c r="H172" s="625"/>
      <c r="I172" s="626"/>
      <c r="J172" s="626"/>
      <c r="K172" s="626"/>
      <c r="L172" s="626"/>
      <c r="M172" s="626"/>
      <c r="N172" s="626"/>
      <c r="O172" s="626"/>
      <c r="P172" s="626"/>
      <c r="Q172" s="626"/>
      <c r="R172" s="626"/>
      <c r="S172" s="626"/>
      <c r="T172" s="626"/>
      <c r="U172" s="626"/>
      <c r="V172" s="626"/>
      <c r="W172" s="626"/>
      <c r="X172" s="626"/>
      <c r="Y172" s="626"/>
      <c r="Z172" s="626"/>
      <c r="AA172" s="626"/>
      <c r="AB172" s="626"/>
      <c r="AC172" s="626"/>
      <c r="AD172" s="626"/>
      <c r="AE172" s="626"/>
      <c r="AF172" s="626"/>
      <c r="AG172" s="626"/>
      <c r="AH172" s="626"/>
      <c r="AI172" s="626"/>
      <c r="AJ172" s="626"/>
      <c r="AK172" s="626"/>
      <c r="AL172" s="626"/>
      <c r="AM172" s="626"/>
      <c r="AN172" s="626"/>
      <c r="AO172" s="626"/>
      <c r="AP172" s="626"/>
      <c r="AQ172" s="626"/>
      <c r="AR172" s="626"/>
      <c r="AS172" s="626"/>
      <c r="AT172" s="626"/>
      <c r="AU172" s="626"/>
      <c r="AV172" s="626"/>
      <c r="AW172" s="626"/>
      <c r="AX172" s="626"/>
      <c r="AY172" s="626"/>
      <c r="AZ172" s="626"/>
      <c r="BA172" s="626"/>
      <c r="BB172" s="626"/>
      <c r="BC172" s="626"/>
      <c r="BD172" s="626"/>
      <c r="BE172" s="626"/>
      <c r="BF172" s="626"/>
      <c r="BG172" s="626"/>
      <c r="BH172" s="626"/>
      <c r="BI172" s="626"/>
      <c r="BJ172" s="626"/>
      <c r="BK172" s="626"/>
      <c r="BL172" s="626"/>
      <c r="BM172" s="626"/>
      <c r="BN172" s="626"/>
      <c r="BO172" s="626"/>
      <c r="BP172" s="626"/>
      <c r="BQ172" s="626"/>
      <c r="BR172" s="626"/>
      <c r="BS172" s="626"/>
      <c r="BT172" s="626"/>
      <c r="BU172" s="626"/>
      <c r="BV172" s="626"/>
      <c r="BW172" s="626"/>
      <c r="BX172" s="626"/>
      <c r="BY172" s="626"/>
      <c r="BZ172" s="626"/>
      <c r="CA172" s="626"/>
      <c r="CB172" s="626"/>
      <c r="CC172" s="626"/>
      <c r="CD172" s="626"/>
      <c r="CE172" s="626"/>
      <c r="CF172" s="626"/>
      <c r="CG172" s="626"/>
      <c r="CH172" s="626"/>
      <c r="CI172" s="626"/>
      <c r="CJ172" s="626"/>
      <c r="CK172" s="626"/>
      <c r="CL172" s="626"/>
      <c r="CM172" s="626"/>
      <c r="CN172" s="626"/>
      <c r="CO172" s="626"/>
      <c r="CP172" s="626"/>
      <c r="CQ172" s="626"/>
      <c r="CR172" s="626"/>
      <c r="CS172" s="626"/>
      <c r="CT172" s="626"/>
      <c r="CU172" s="626"/>
      <c r="CV172" s="626"/>
      <c r="CW172" s="626"/>
      <c r="CX172" s="633"/>
      <c r="CY172" s="626"/>
      <c r="CZ172" s="626"/>
      <c r="DA172" s="626"/>
      <c r="DB172" s="626"/>
      <c r="DC172" s="626"/>
      <c r="DD172" s="626"/>
      <c r="DE172" s="633"/>
      <c r="DF172" s="626"/>
      <c r="DG172" s="626"/>
      <c r="DH172" s="626"/>
      <c r="DI172" s="626"/>
      <c r="DJ172" s="626"/>
      <c r="DK172" s="626"/>
      <c r="DL172" s="633"/>
      <c r="DM172" s="626"/>
      <c r="DN172" s="626"/>
      <c r="DO172" s="626"/>
      <c r="DP172" s="626"/>
      <c r="DQ172" s="626"/>
      <c r="DR172" s="626"/>
      <c r="DS172" s="633"/>
      <c r="DT172" s="626"/>
      <c r="DU172" s="626"/>
      <c r="DV172" s="626"/>
      <c r="DW172" s="626"/>
      <c r="DX172" s="626"/>
      <c r="DY172" s="626"/>
      <c r="DZ172" s="633"/>
      <c r="EA172" s="626"/>
      <c r="EB172" s="626"/>
      <c r="EC172" s="626"/>
      <c r="ED172" s="626"/>
      <c r="EE172" s="626"/>
      <c r="EF172" s="626"/>
      <c r="EG172" s="633"/>
      <c r="EH172" s="626"/>
      <c r="EI172" s="626"/>
      <c r="EJ172" s="626"/>
      <c r="EK172" s="626"/>
      <c r="EL172" s="626"/>
      <c r="EM172" s="626"/>
      <c r="EN172" s="633"/>
      <c r="EO172" s="626"/>
      <c r="EP172" s="626"/>
      <c r="EQ172" s="626"/>
      <c r="ER172" s="626"/>
      <c r="ES172" s="626"/>
      <c r="ET172" s="626"/>
      <c r="EU172" s="633"/>
      <c r="EV172" s="626"/>
      <c r="EW172" s="626"/>
      <c r="EX172" s="626"/>
      <c r="EY172" s="626"/>
      <c r="EZ172" s="626"/>
      <c r="FA172" s="626"/>
      <c r="FB172" s="633"/>
      <c r="FC172" s="626"/>
      <c r="FD172" s="626"/>
      <c r="FE172" s="626"/>
      <c r="FF172" s="626"/>
      <c r="FG172" s="626"/>
      <c r="FH172" s="626"/>
      <c r="FI172" s="633"/>
      <c r="FJ172" s="626"/>
      <c r="FK172" s="626"/>
      <c r="FL172" s="626"/>
      <c r="FM172" s="626"/>
      <c r="FN172" s="626"/>
      <c r="FO172" s="626"/>
      <c r="FP172" s="633"/>
      <c r="FQ172" s="626"/>
      <c r="FR172" s="626"/>
      <c r="FS172" s="626"/>
      <c r="FT172" s="626"/>
      <c r="FU172" s="627"/>
      <c r="FV172" s="625"/>
      <c r="FW172" s="633"/>
      <c r="FX172" s="626"/>
      <c r="FY172" s="626"/>
      <c r="FZ172" s="626"/>
      <c r="GA172" s="626"/>
      <c r="GB172" s="626"/>
      <c r="GC172" s="626"/>
      <c r="GD172" s="633"/>
      <c r="GE172" s="626"/>
      <c r="GF172" s="626"/>
      <c r="GG172" s="626"/>
      <c r="GH172" s="626"/>
      <c r="GI172" s="626"/>
      <c r="GJ172" s="626"/>
      <c r="GK172" s="633"/>
      <c r="GL172" s="626"/>
      <c r="GM172" s="626"/>
      <c r="GN172" s="626"/>
      <c r="GO172" s="626"/>
      <c r="GP172" s="626"/>
      <c r="GQ172" s="626"/>
      <c r="GR172" s="633"/>
      <c r="GS172" s="626"/>
      <c r="GT172" s="626"/>
      <c r="GU172" s="626"/>
      <c r="GV172" s="626"/>
      <c r="GW172" s="626"/>
      <c r="GX172" s="626"/>
      <c r="GY172" s="634"/>
      <c r="GZ172" s="625"/>
      <c r="HA172" s="626"/>
      <c r="HB172" s="626"/>
      <c r="HC172" s="626"/>
      <c r="HD172" s="626"/>
      <c r="HE172" s="626"/>
      <c r="HF172" s="633"/>
      <c r="HG172" s="626"/>
      <c r="HH172" s="626"/>
      <c r="HI172" s="626"/>
      <c r="HJ172" s="626"/>
      <c r="HK172" s="626"/>
      <c r="HL172" s="626"/>
      <c r="HM172" s="633"/>
      <c r="HN172" s="626"/>
      <c r="HO172" s="626"/>
      <c r="HP172" s="626"/>
      <c r="HQ172" s="626"/>
      <c r="HR172" s="626"/>
      <c r="HS172" s="626"/>
      <c r="HT172" s="633"/>
      <c r="HU172" s="626"/>
      <c r="HV172" s="626"/>
      <c r="HW172" s="626"/>
      <c r="HX172" s="626"/>
      <c r="HY172" s="626"/>
      <c r="HZ172" s="626"/>
      <c r="IA172" s="633"/>
      <c r="IB172" s="626"/>
      <c r="IC172" s="626"/>
      <c r="ID172" s="653"/>
      <c r="IE172" s="654"/>
      <c r="IF172" s="655"/>
      <c r="IG172" s="655"/>
      <c r="IH172" s="633"/>
      <c r="II172" s="626"/>
      <c r="IJ172" s="626"/>
      <c r="IK172" s="626"/>
      <c r="IL172" s="626"/>
      <c r="IM172" s="626"/>
      <c r="IN172" s="626"/>
      <c r="IO172" s="633"/>
      <c r="IP172" s="626"/>
      <c r="IQ172" s="626"/>
      <c r="IR172" s="626"/>
      <c r="IS172" s="626"/>
      <c r="IT172" s="626"/>
      <c r="IU172" s="626"/>
      <c r="IV172" s="633"/>
      <c r="IW172" s="626"/>
      <c r="IX172" s="626"/>
      <c r="IY172" s="626"/>
      <c r="IZ172" s="626"/>
      <c r="JA172" s="626"/>
      <c r="JB172" s="626"/>
      <c r="JC172" s="633"/>
      <c r="JD172" s="626"/>
      <c r="JE172" s="626"/>
      <c r="JF172" s="626"/>
      <c r="JG172" s="626"/>
      <c r="JH172" s="626"/>
      <c r="JI172" s="626"/>
      <c r="JJ172" s="633"/>
      <c r="JK172" s="626"/>
      <c r="JL172" s="626"/>
      <c r="JM172" s="626"/>
      <c r="JN172" s="626"/>
      <c r="JO172" s="626"/>
      <c r="JP172" s="626"/>
      <c r="JQ172" s="633"/>
      <c r="JR172" s="626"/>
      <c r="JS172" s="626"/>
      <c r="JT172" s="626"/>
      <c r="JU172" s="626"/>
      <c r="JV172" s="626"/>
      <c r="JW172" s="626"/>
      <c r="JX172" s="633"/>
      <c r="JY172" s="626"/>
      <c r="JZ172" s="626"/>
      <c r="KA172" s="626"/>
      <c r="KB172" s="626"/>
      <c r="KC172" s="626"/>
      <c r="KD172" s="626"/>
      <c r="KE172" s="633"/>
      <c r="KF172" s="643"/>
      <c r="KG172" s="643"/>
      <c r="KH172" s="643"/>
      <c r="KI172" s="643"/>
      <c r="KJ172" s="643"/>
      <c r="KK172" s="643"/>
      <c r="KL172" s="644"/>
      <c r="KM172" s="643"/>
      <c r="KN172" s="643"/>
      <c r="KO172" s="643"/>
      <c r="KP172" s="643"/>
      <c r="KQ172" s="643"/>
      <c r="KR172" s="643"/>
      <c r="KS172" s="644"/>
      <c r="KT172" s="643"/>
      <c r="KU172" s="643"/>
      <c r="KV172" s="643"/>
      <c r="KW172" s="643"/>
      <c r="KX172" s="643"/>
      <c r="KY172" s="643"/>
      <c r="KZ172" s="644"/>
      <c r="LA172" s="626"/>
      <c r="LB172" s="643"/>
      <c r="LC172" s="643"/>
      <c r="LD172" s="643"/>
      <c r="LE172" s="643"/>
      <c r="LF172" s="643"/>
      <c r="LG172" s="644"/>
      <c r="LH172" s="643"/>
      <c r="LI172" s="643"/>
      <c r="LJ172" s="643"/>
      <c r="LK172" s="643"/>
      <c r="LL172" s="643"/>
      <c r="LM172" s="643"/>
      <c r="LN172" s="644"/>
      <c r="LO172" s="643"/>
      <c r="LP172" s="643"/>
      <c r="LQ172" s="643"/>
      <c r="LR172" s="643"/>
      <c r="LS172" s="643"/>
      <c r="LT172" s="643"/>
      <c r="LU172" s="633"/>
      <c r="LV172" s="643"/>
      <c r="LW172" s="643"/>
      <c r="LX172" s="643"/>
      <c r="LY172" s="643"/>
      <c r="LZ172" s="643"/>
      <c r="MA172" s="643"/>
      <c r="MB172" s="644"/>
      <c r="MC172" s="790"/>
      <c r="MD172" s="790"/>
      <c r="ME172" s="790"/>
      <c r="MF172" s="790"/>
      <c r="MG172" s="790"/>
      <c r="MH172" s="790"/>
      <c r="MI172" s="633"/>
      <c r="MJ172" s="626"/>
      <c r="MK172" s="626"/>
      <c r="ML172" s="626"/>
      <c r="MM172" s="626"/>
      <c r="MN172" s="626"/>
      <c r="MO172" s="626"/>
      <c r="MP172" s="633"/>
      <c r="MQ172" s="626"/>
      <c r="MR172" s="626"/>
      <c r="MS172" s="626"/>
      <c r="MT172" s="626"/>
    </row>
    <row r="173" spans="1:358" ht="22.8" customHeight="1">
      <c r="A173" s="776">
        <v>3</v>
      </c>
      <c r="B173" s="776" t="s">
        <v>815</v>
      </c>
      <c r="C173" s="776">
        <v>386</v>
      </c>
      <c r="D173" s="630"/>
      <c r="E173" s="630" t="s">
        <v>645</v>
      </c>
      <c r="F173" s="631" t="s">
        <v>816</v>
      </c>
      <c r="G173" s="716">
        <f t="shared" si="13"/>
        <v>19</v>
      </c>
      <c r="H173" s="625"/>
      <c r="I173" s="626"/>
      <c r="J173" s="626"/>
      <c r="K173" s="626"/>
      <c r="L173" s="626"/>
      <c r="M173" s="626"/>
      <c r="N173" s="626"/>
      <c r="O173" s="626"/>
      <c r="P173" s="626"/>
      <c r="Q173" s="626"/>
      <c r="R173" s="626"/>
      <c r="S173" s="626"/>
      <c r="T173" s="626"/>
      <c r="U173" s="626"/>
      <c r="V173" s="626"/>
      <c r="W173" s="626"/>
      <c r="X173" s="626"/>
      <c r="Y173" s="626"/>
      <c r="Z173" s="626"/>
      <c r="AA173" s="626"/>
      <c r="AB173" s="626"/>
      <c r="AC173" s="626"/>
      <c r="AD173" s="626"/>
      <c r="AE173" s="626"/>
      <c r="AF173" s="626"/>
      <c r="AG173" s="626"/>
      <c r="AH173" s="626"/>
      <c r="AI173" s="626"/>
      <c r="AJ173" s="626"/>
      <c r="AK173" s="626"/>
      <c r="AL173" s="626"/>
      <c r="AM173" s="626"/>
      <c r="AN173" s="626"/>
      <c r="AO173" s="626"/>
      <c r="AP173" s="626"/>
      <c r="AQ173" s="626"/>
      <c r="AR173" s="626"/>
      <c r="AS173" s="626"/>
      <c r="AT173" s="626"/>
      <c r="AU173" s="626"/>
      <c r="AV173" s="626"/>
      <c r="AW173" s="626"/>
      <c r="AX173" s="626"/>
      <c r="AY173" s="626"/>
      <c r="AZ173" s="626"/>
      <c r="BA173" s="626"/>
      <c r="BB173" s="626"/>
      <c r="BC173" s="626"/>
      <c r="BD173" s="626"/>
      <c r="BE173" s="626"/>
      <c r="BF173" s="626"/>
      <c r="BG173" s="626"/>
      <c r="BH173" s="626"/>
      <c r="BI173" s="626"/>
      <c r="BJ173" s="626"/>
      <c r="BK173" s="626"/>
      <c r="BL173" s="626"/>
      <c r="BM173" s="626"/>
      <c r="BN173" s="626"/>
      <c r="BO173" s="626"/>
      <c r="BP173" s="626"/>
      <c r="BQ173" s="626"/>
      <c r="BR173" s="626"/>
      <c r="BS173" s="626"/>
      <c r="BT173" s="626"/>
      <c r="BU173" s="626"/>
      <c r="BV173" s="626"/>
      <c r="BW173" s="626"/>
      <c r="BX173" s="626"/>
      <c r="BY173" s="626"/>
      <c r="BZ173" s="626"/>
      <c r="CA173" s="626"/>
      <c r="CB173" s="626"/>
      <c r="CC173" s="626"/>
      <c r="CD173" s="626"/>
      <c r="CE173" s="626"/>
      <c r="CF173" s="626"/>
      <c r="CG173" s="626"/>
      <c r="CH173" s="626"/>
      <c r="CI173" s="626"/>
      <c r="CJ173" s="626"/>
      <c r="CK173" s="626"/>
      <c r="CL173" s="626"/>
      <c r="CM173" s="626"/>
      <c r="CN173" s="626"/>
      <c r="CO173" s="626"/>
      <c r="CP173" s="626"/>
      <c r="CQ173" s="626"/>
      <c r="CR173" s="626"/>
      <c r="CS173" s="626"/>
      <c r="CT173" s="626"/>
      <c r="CU173" s="626"/>
      <c r="CV173" s="626"/>
      <c r="CW173" s="626"/>
      <c r="CX173" s="633"/>
      <c r="CY173" s="626"/>
      <c r="CZ173" s="626"/>
      <c r="DA173" s="626"/>
      <c r="DB173" s="626"/>
      <c r="DC173" s="626"/>
      <c r="DD173" s="626"/>
      <c r="DE173" s="633"/>
      <c r="DF173" s="626"/>
      <c r="DG173" s="626"/>
      <c r="DH173" s="626"/>
      <c r="DI173" s="626"/>
      <c r="DJ173" s="626"/>
      <c r="DK173" s="626"/>
      <c r="DL173" s="633"/>
      <c r="DM173" s="626"/>
      <c r="DN173" s="626"/>
      <c r="DO173" s="626"/>
      <c r="DP173" s="626"/>
      <c r="DQ173" s="626"/>
      <c r="DR173" s="626"/>
      <c r="DS173" s="633"/>
      <c r="DT173" s="626"/>
      <c r="DU173" s="626"/>
      <c r="DV173" s="626"/>
      <c r="DW173" s="626"/>
      <c r="DX173" s="626"/>
      <c r="DY173" s="626"/>
      <c r="DZ173" s="633"/>
      <c r="EA173" s="626"/>
      <c r="EB173" s="626"/>
      <c r="EC173" s="626"/>
      <c r="ED173" s="626"/>
      <c r="EE173" s="626"/>
      <c r="EF173" s="626"/>
      <c r="EG173" s="633"/>
      <c r="EH173" s="626"/>
      <c r="EI173" s="626"/>
      <c r="EJ173" s="626"/>
      <c r="EK173" s="626"/>
      <c r="EL173" s="626"/>
      <c r="EM173" s="626"/>
      <c r="EN173" s="633"/>
      <c r="EO173" s="626"/>
      <c r="EP173" s="626"/>
      <c r="EQ173" s="626"/>
      <c r="ER173" s="626"/>
      <c r="ES173" s="626"/>
      <c r="ET173" s="626"/>
      <c r="EU173" s="633"/>
      <c r="EV173" s="626"/>
      <c r="EW173" s="626"/>
      <c r="EX173" s="626"/>
      <c r="EY173" s="626"/>
      <c r="EZ173" s="626"/>
      <c r="FA173" s="626"/>
      <c r="FB173" s="633"/>
      <c r="FC173" s="626"/>
      <c r="FD173" s="626"/>
      <c r="FE173" s="626"/>
      <c r="FF173" s="626"/>
      <c r="FG173" s="626"/>
      <c r="FH173" s="626"/>
      <c r="FI173" s="633"/>
      <c r="FJ173" s="626"/>
      <c r="FK173" s="626"/>
      <c r="FL173" s="626"/>
      <c r="FM173" s="626"/>
      <c r="FN173" s="626"/>
      <c r="FO173" s="626"/>
      <c r="FP173" s="633"/>
      <c r="FQ173" s="626"/>
      <c r="FR173" s="626"/>
      <c r="FS173" s="626"/>
      <c r="FT173" s="626"/>
      <c r="FU173" s="627"/>
      <c r="FV173" s="625"/>
      <c r="FW173" s="633"/>
      <c r="FX173" s="626"/>
      <c r="FY173" s="626"/>
      <c r="FZ173" s="626"/>
      <c r="GA173" s="626"/>
      <c r="GB173" s="626"/>
      <c r="GC173" s="626"/>
      <c r="GD173" s="633"/>
      <c r="GE173" s="626"/>
      <c r="GF173" s="626"/>
      <c r="GG173" s="626"/>
      <c r="GH173" s="626"/>
      <c r="GI173" s="626"/>
      <c r="GJ173" s="626"/>
      <c r="GK173" s="633"/>
      <c r="GL173" s="626"/>
      <c r="GM173" s="626"/>
      <c r="GN173" s="626"/>
      <c r="GO173" s="626"/>
      <c r="GP173" s="626"/>
      <c r="GQ173" s="626"/>
      <c r="GR173" s="633"/>
      <c r="GS173" s="626"/>
      <c r="GT173" s="626"/>
      <c r="GU173" s="626"/>
      <c r="GV173" s="626"/>
      <c r="GW173" s="626"/>
      <c r="GX173" s="626"/>
      <c r="GY173" s="634"/>
      <c r="GZ173" s="625"/>
      <c r="HA173" s="626"/>
      <c r="HB173" s="626"/>
      <c r="HC173" s="626"/>
      <c r="HD173" s="626"/>
      <c r="HE173" s="626"/>
      <c r="HF173" s="633"/>
      <c r="HG173" s="626"/>
      <c r="HH173" s="626"/>
      <c r="HI173" s="626"/>
      <c r="HJ173" s="626"/>
      <c r="HK173" s="626"/>
      <c r="HM173" s="633"/>
      <c r="HN173" s="626"/>
      <c r="HO173" s="626"/>
      <c r="HP173" s="626"/>
      <c r="HQ173" s="626"/>
      <c r="HR173" s="626"/>
      <c r="HS173" s="626"/>
      <c r="HT173" s="633"/>
      <c r="HU173" s="626"/>
      <c r="HV173" s="626"/>
      <c r="HW173" s="626"/>
      <c r="HX173" s="626"/>
      <c r="HY173" s="626"/>
      <c r="HZ173" s="626"/>
      <c r="IA173" s="633"/>
      <c r="IB173" s="626"/>
      <c r="IC173" s="626"/>
      <c r="ID173" s="653"/>
      <c r="IE173" s="654"/>
      <c r="IF173" s="655"/>
      <c r="IG173" s="655"/>
      <c r="IH173" s="633"/>
      <c r="II173" s="626"/>
      <c r="IJ173" s="626"/>
      <c r="IK173" s="626"/>
      <c r="IL173" s="626"/>
      <c r="IM173" s="626"/>
      <c r="IN173" s="626"/>
      <c r="IO173" s="633"/>
      <c r="IP173" s="626"/>
      <c r="IR173" s="626"/>
      <c r="IS173" s="626"/>
      <c r="IU173" s="626"/>
      <c r="IV173" s="633"/>
      <c r="IW173" s="626"/>
      <c r="IX173" s="626"/>
      <c r="IY173" s="626"/>
      <c r="IZ173" s="626"/>
      <c r="JA173" s="626"/>
      <c r="JB173" s="626"/>
      <c r="JC173" s="633"/>
      <c r="JD173" s="626"/>
      <c r="JE173" s="626"/>
      <c r="JF173" s="626"/>
      <c r="JG173" s="626"/>
      <c r="JH173" s="626"/>
      <c r="JI173" s="626"/>
      <c r="JJ173" s="633"/>
      <c r="JK173" s="626"/>
      <c r="JL173" s="626"/>
      <c r="JM173" s="626"/>
      <c r="JN173" s="626"/>
      <c r="JO173" s="626"/>
      <c r="JP173" s="626"/>
      <c r="JQ173" s="633"/>
      <c r="JR173" s="626"/>
      <c r="JS173" s="626"/>
      <c r="JT173" s="626"/>
      <c r="JU173" s="626"/>
      <c r="JV173" s="626"/>
      <c r="JW173" s="626"/>
      <c r="JX173" s="633"/>
      <c r="JY173" s="626"/>
      <c r="JZ173" s="626"/>
      <c r="KA173" s="626"/>
      <c r="KB173" s="626"/>
      <c r="KC173" s="626"/>
      <c r="KD173" s="626"/>
      <c r="KE173" s="633"/>
      <c r="KF173" s="643"/>
      <c r="KG173" s="643"/>
      <c r="KH173" s="643"/>
      <c r="KI173" s="643"/>
      <c r="KJ173" s="643"/>
      <c r="KK173" s="643"/>
      <c r="KL173" s="644"/>
      <c r="KM173" s="643"/>
      <c r="KN173" s="643"/>
      <c r="KO173" s="643"/>
      <c r="KP173" s="643"/>
      <c r="KQ173" s="643"/>
      <c r="KR173" s="643"/>
      <c r="KS173" s="644"/>
      <c r="KT173" s="643"/>
      <c r="KU173" s="643"/>
      <c r="KV173" s="643"/>
      <c r="KW173" s="643"/>
      <c r="KX173" s="643"/>
      <c r="KY173" s="643"/>
      <c r="KZ173" s="644"/>
      <c r="LA173" s="626"/>
      <c r="LC173" s="643"/>
      <c r="LD173" s="643">
        <v>19</v>
      </c>
      <c r="LE173" s="643"/>
      <c r="LF173" s="643"/>
      <c r="LG173" s="644"/>
      <c r="LH173" s="643"/>
      <c r="LI173" s="643"/>
      <c r="LJ173" s="643"/>
      <c r="LK173" s="643"/>
      <c r="LL173" s="643"/>
      <c r="LM173" s="643"/>
      <c r="LN173" s="644"/>
      <c r="LO173" s="643"/>
      <c r="LP173" s="643"/>
      <c r="LQ173" s="643"/>
      <c r="LR173" s="643"/>
      <c r="LS173" s="643"/>
      <c r="LT173" s="643"/>
      <c r="LU173" s="633"/>
      <c r="LV173" s="626"/>
      <c r="LW173" s="626"/>
      <c r="LX173" s="626"/>
      <c r="LY173" s="626"/>
      <c r="LZ173" s="643"/>
      <c r="MA173" s="643"/>
      <c r="MB173" s="644"/>
      <c r="MC173" s="790"/>
      <c r="MD173" s="790"/>
      <c r="ME173" s="790"/>
      <c r="MF173" s="790"/>
      <c r="MG173" s="790"/>
      <c r="MH173" s="790"/>
      <c r="MI173" s="633"/>
      <c r="MJ173" s="626"/>
      <c r="MK173" s="626"/>
      <c r="ML173" s="626"/>
      <c r="MM173" s="626"/>
      <c r="MN173" s="626"/>
      <c r="MO173" s="626"/>
      <c r="MP173" s="633"/>
      <c r="MQ173" s="626"/>
      <c r="MR173" s="626"/>
      <c r="MS173" s="626"/>
      <c r="MT173" s="626"/>
    </row>
    <row r="174" spans="1:358" ht="22.8" customHeight="1">
      <c r="A174" s="630">
        <v>3</v>
      </c>
      <c r="B174" s="630"/>
      <c r="C174" s="630"/>
      <c r="D174" s="630"/>
      <c r="E174" s="630"/>
      <c r="F174" s="631" t="s">
        <v>648</v>
      </c>
      <c r="G174" s="716">
        <f t="shared" si="13"/>
        <v>0</v>
      </c>
      <c r="H174" s="625"/>
      <c r="I174" s="626"/>
      <c r="J174" s="626"/>
      <c r="K174" s="626"/>
      <c r="L174" s="626"/>
      <c r="M174" s="626"/>
      <c r="N174" s="626"/>
      <c r="O174" s="626"/>
      <c r="P174" s="626"/>
      <c r="Q174" s="626"/>
      <c r="R174" s="626"/>
      <c r="S174" s="626"/>
      <c r="T174" s="626"/>
      <c r="U174" s="626"/>
      <c r="V174" s="626"/>
      <c r="W174" s="626"/>
      <c r="X174" s="626"/>
      <c r="Y174" s="626"/>
      <c r="Z174" s="626"/>
      <c r="AA174" s="626"/>
      <c r="AB174" s="626"/>
      <c r="AC174" s="626"/>
      <c r="AD174" s="626"/>
      <c r="AE174" s="626"/>
      <c r="AF174" s="626"/>
      <c r="AG174" s="626"/>
      <c r="AH174" s="626"/>
      <c r="AI174" s="626"/>
      <c r="AJ174" s="626"/>
      <c r="AK174" s="626"/>
      <c r="AL174" s="626"/>
      <c r="AM174" s="626"/>
      <c r="AN174" s="626"/>
      <c r="AO174" s="626"/>
      <c r="AP174" s="626"/>
      <c r="AQ174" s="626"/>
      <c r="AR174" s="626"/>
      <c r="AS174" s="626"/>
      <c r="AT174" s="626"/>
      <c r="AU174" s="626"/>
      <c r="AV174" s="626"/>
      <c r="AW174" s="626"/>
      <c r="AX174" s="626"/>
      <c r="AY174" s="626"/>
      <c r="AZ174" s="626"/>
      <c r="BA174" s="626"/>
      <c r="BB174" s="626"/>
      <c r="BC174" s="626"/>
      <c r="BD174" s="626"/>
      <c r="BE174" s="626"/>
      <c r="BF174" s="626"/>
      <c r="BG174" s="626"/>
      <c r="BH174" s="626"/>
      <c r="BI174" s="626"/>
      <c r="BJ174" s="626"/>
      <c r="BK174" s="626"/>
      <c r="BL174" s="626"/>
      <c r="BM174" s="626"/>
      <c r="BN174" s="626"/>
      <c r="BO174" s="626"/>
      <c r="BP174" s="626"/>
      <c r="BQ174" s="626"/>
      <c r="BR174" s="626"/>
      <c r="BS174" s="626"/>
      <c r="BT174" s="626"/>
      <c r="BU174" s="626"/>
      <c r="BV174" s="626"/>
      <c r="BW174" s="626"/>
      <c r="BX174" s="626"/>
      <c r="BY174" s="626"/>
      <c r="BZ174" s="626"/>
      <c r="CA174" s="626"/>
      <c r="CB174" s="626"/>
      <c r="CC174" s="626"/>
      <c r="CD174" s="626"/>
      <c r="CE174" s="626"/>
      <c r="CF174" s="626"/>
      <c r="CG174" s="626"/>
      <c r="CH174" s="626"/>
      <c r="CI174" s="626"/>
      <c r="CJ174" s="626"/>
      <c r="CK174" s="626"/>
      <c r="CL174" s="626"/>
      <c r="CM174" s="626"/>
      <c r="CN174" s="626"/>
      <c r="CO174" s="626"/>
      <c r="CP174" s="626"/>
      <c r="CQ174" s="626"/>
      <c r="CR174" s="626"/>
      <c r="CS174" s="626"/>
      <c r="CT174" s="626"/>
      <c r="CU174" s="626"/>
      <c r="CV174" s="626"/>
      <c r="CW174" s="626"/>
      <c r="CX174" s="633"/>
      <c r="CY174" s="626"/>
      <c r="CZ174" s="626"/>
      <c r="DA174" s="626"/>
      <c r="DB174" s="626"/>
      <c r="DC174" s="626"/>
      <c r="DD174" s="626"/>
      <c r="DE174" s="633"/>
      <c r="DF174" s="626"/>
      <c r="DG174" s="626"/>
      <c r="DH174" s="626"/>
      <c r="DI174" s="626"/>
      <c r="DJ174" s="626"/>
      <c r="DK174" s="626"/>
      <c r="DL174" s="633"/>
      <c r="DM174" s="626"/>
      <c r="DN174" s="626"/>
      <c r="DO174" s="626"/>
      <c r="DP174" s="626"/>
      <c r="DQ174" s="626"/>
      <c r="DR174" s="626"/>
      <c r="DS174" s="633"/>
      <c r="DT174" s="626"/>
      <c r="DU174" s="626"/>
      <c r="DV174" s="626"/>
      <c r="DW174" s="626"/>
      <c r="DX174" s="626"/>
      <c r="DY174" s="626"/>
      <c r="DZ174" s="633"/>
      <c r="EA174" s="626"/>
      <c r="EB174" s="626"/>
      <c r="EC174" s="626"/>
      <c r="ED174" s="626"/>
      <c r="EE174" s="626"/>
      <c r="EF174" s="626"/>
      <c r="EG174" s="633"/>
      <c r="EH174" s="626"/>
      <c r="EI174" s="626"/>
      <c r="EJ174" s="626"/>
      <c r="EK174" s="626"/>
      <c r="EL174" s="626"/>
      <c r="EM174" s="626"/>
      <c r="EN174" s="633"/>
      <c r="EO174" s="626"/>
      <c r="EP174" s="626"/>
      <c r="EQ174" s="626"/>
      <c r="ER174" s="626"/>
      <c r="ES174" s="626"/>
      <c r="ET174" s="626"/>
      <c r="EU174" s="633"/>
      <c r="EV174" s="626"/>
      <c r="EW174" s="626"/>
      <c r="EX174" s="626"/>
      <c r="EY174" s="626"/>
      <c r="EZ174" s="626"/>
      <c r="FA174" s="626"/>
      <c r="FB174" s="633"/>
      <c r="FC174" s="626"/>
      <c r="FD174" s="626"/>
      <c r="FE174" s="626"/>
      <c r="FF174" s="626"/>
      <c r="FG174" s="626"/>
      <c r="FH174" s="626"/>
      <c r="FI174" s="633"/>
      <c r="FJ174" s="626"/>
      <c r="FK174" s="626"/>
      <c r="FL174" s="626"/>
      <c r="FM174" s="626"/>
      <c r="FN174" s="626"/>
      <c r="FO174" s="626"/>
      <c r="FP174" s="633"/>
      <c r="FQ174" s="626"/>
      <c r="FR174" s="626"/>
      <c r="FS174" s="626"/>
      <c r="FT174" s="626"/>
      <c r="FU174" s="627"/>
      <c r="FV174" s="625"/>
      <c r="FW174" s="633"/>
      <c r="FX174" s="626"/>
      <c r="FY174" s="626"/>
      <c r="FZ174" s="626"/>
      <c r="GA174" s="626"/>
      <c r="GB174" s="626"/>
      <c r="GC174" s="626"/>
      <c r="GD174" s="633"/>
      <c r="GE174" s="626"/>
      <c r="GF174" s="626"/>
      <c r="GG174" s="626"/>
      <c r="GH174" s="626"/>
      <c r="GI174" s="626"/>
      <c r="GJ174" s="626"/>
      <c r="GK174" s="633"/>
      <c r="GL174" s="626"/>
      <c r="GM174" s="626"/>
      <c r="GN174" s="626"/>
      <c r="GO174" s="626"/>
      <c r="GP174" s="626"/>
      <c r="GQ174" s="626"/>
      <c r="GR174" s="633"/>
      <c r="GS174" s="626"/>
      <c r="GT174" s="626"/>
      <c r="GU174" s="626"/>
      <c r="GV174" s="626"/>
      <c r="GW174" s="626"/>
      <c r="GX174" s="626"/>
      <c r="GY174" s="634"/>
      <c r="GZ174" s="625"/>
      <c r="HA174" s="626"/>
      <c r="HB174" s="626"/>
      <c r="HC174" s="626"/>
      <c r="HD174" s="626"/>
      <c r="HE174" s="626"/>
      <c r="HF174" s="633"/>
      <c r="HG174" s="626"/>
      <c r="HH174" s="626"/>
      <c r="HI174" s="626"/>
      <c r="HJ174" s="626"/>
      <c r="HK174" s="626"/>
      <c r="HL174" s="626"/>
      <c r="HM174" s="633"/>
      <c r="HN174" s="626"/>
      <c r="HO174" s="626"/>
      <c r="HP174" s="626"/>
      <c r="HQ174" s="626"/>
      <c r="HR174" s="626"/>
      <c r="HS174" s="626"/>
      <c r="HT174" s="633"/>
      <c r="HU174" s="626"/>
      <c r="HV174" s="626"/>
      <c r="HW174" s="626"/>
      <c r="HX174" s="626"/>
      <c r="HY174" s="626"/>
      <c r="HZ174" s="626"/>
      <c r="IA174" s="633"/>
      <c r="IB174" s="626"/>
      <c r="IC174" s="626"/>
      <c r="ID174" s="653"/>
      <c r="IE174" s="654"/>
      <c r="IF174" s="655"/>
      <c r="IG174" s="655"/>
      <c r="IH174" s="633"/>
      <c r="II174" s="626"/>
      <c r="IJ174" s="626"/>
      <c r="IK174" s="626"/>
      <c r="IL174" s="626"/>
      <c r="IM174" s="626"/>
      <c r="IN174" s="626"/>
      <c r="IO174" s="633"/>
      <c r="IP174" s="626"/>
      <c r="IQ174" s="626"/>
      <c r="IR174" s="626"/>
      <c r="IS174" s="626"/>
      <c r="IT174" s="626"/>
      <c r="IU174" s="626"/>
      <c r="IV174" s="633"/>
      <c r="IW174" s="626"/>
      <c r="IX174" s="626"/>
      <c r="IY174" s="626"/>
      <c r="IZ174" s="626"/>
      <c r="JA174" s="626"/>
      <c r="JB174" s="626"/>
      <c r="JC174" s="633"/>
      <c r="JD174" s="626"/>
      <c r="JE174" s="626"/>
      <c r="JF174" s="626"/>
      <c r="JG174" s="626"/>
      <c r="JH174" s="626"/>
      <c r="JI174" s="626"/>
      <c r="JJ174" s="633"/>
      <c r="JK174" s="626"/>
      <c r="JL174" s="626"/>
      <c r="JM174" s="626"/>
      <c r="JN174" s="626"/>
      <c r="JO174" s="626"/>
      <c r="JP174" s="626"/>
      <c r="JQ174" s="633"/>
      <c r="JR174" s="626"/>
      <c r="JS174" s="626"/>
      <c r="JT174" s="626"/>
      <c r="JU174" s="626"/>
      <c r="JV174" s="626"/>
      <c r="JW174" s="626"/>
      <c r="JX174" s="633"/>
      <c r="JY174" s="626"/>
      <c r="JZ174" s="626"/>
      <c r="KA174" s="626"/>
      <c r="KB174" s="626"/>
      <c r="KC174" s="626"/>
      <c r="KD174" s="626"/>
      <c r="KE174" s="633"/>
      <c r="KF174" s="643"/>
      <c r="KG174" s="643"/>
      <c r="KH174" s="643"/>
      <c r="KI174" s="643"/>
      <c r="KJ174" s="643"/>
      <c r="KK174" s="643"/>
      <c r="KL174" s="644"/>
      <c r="KM174" s="643"/>
      <c r="KN174" s="643"/>
      <c r="KO174" s="643"/>
      <c r="KP174" s="643"/>
      <c r="KQ174" s="643"/>
      <c r="KR174" s="643"/>
      <c r="KS174" s="644"/>
      <c r="KT174" s="643"/>
      <c r="KU174" s="643"/>
      <c r="KV174" s="643"/>
      <c r="KW174" s="643"/>
      <c r="KX174" s="643"/>
      <c r="KY174" s="643"/>
      <c r="KZ174" s="644"/>
      <c r="LA174" s="626"/>
      <c r="LB174" s="626"/>
      <c r="LC174" s="643"/>
      <c r="LD174" s="643"/>
      <c r="LE174" s="643"/>
      <c r="LF174" s="643"/>
      <c r="LG174" s="644"/>
      <c r="LH174" s="643"/>
      <c r="LI174" s="643"/>
      <c r="LJ174" s="643"/>
      <c r="LK174" s="643"/>
      <c r="LL174" s="643"/>
      <c r="LM174" s="643"/>
      <c r="LN174" s="644"/>
      <c r="LO174" s="643"/>
      <c r="LP174" s="643"/>
      <c r="LQ174" s="643"/>
      <c r="LR174" s="643"/>
      <c r="LS174" s="643"/>
      <c r="LT174" s="643"/>
      <c r="LU174" s="633"/>
      <c r="LV174" s="643"/>
      <c r="LW174" s="643"/>
      <c r="LX174" s="643"/>
      <c r="LY174" s="643"/>
      <c r="LZ174" s="643"/>
      <c r="MA174" s="643"/>
      <c r="MB174" s="644"/>
      <c r="MC174" s="790"/>
      <c r="MD174" s="790"/>
      <c r="ME174" s="790"/>
      <c r="MF174" s="790"/>
      <c r="MG174" s="790"/>
      <c r="MH174" s="790"/>
      <c r="MI174" s="633"/>
      <c r="MJ174" s="626"/>
      <c r="MK174" s="626"/>
      <c r="ML174" s="626"/>
      <c r="MM174" s="626"/>
      <c r="MN174" s="626"/>
      <c r="MO174" s="626"/>
      <c r="MP174" s="633"/>
      <c r="MQ174" s="626"/>
      <c r="MR174" s="626"/>
      <c r="MS174" s="626"/>
      <c r="MT174" s="626"/>
    </row>
    <row r="175" spans="1:358" ht="22.8" customHeight="1">
      <c r="A175" s="630">
        <v>3</v>
      </c>
      <c r="B175" s="772">
        <v>265</v>
      </c>
      <c r="C175" s="772">
        <v>35</v>
      </c>
      <c r="D175" s="795"/>
      <c r="E175" s="746" t="s">
        <v>649</v>
      </c>
      <c r="F175" s="774" t="s">
        <v>827</v>
      </c>
      <c r="G175" s="779">
        <f t="shared" ref="G175:G183" si="14">SUM(H175:MT175)</f>
        <v>50</v>
      </c>
      <c r="H175" s="663"/>
      <c r="I175" s="643"/>
      <c r="J175" s="643"/>
      <c r="K175" s="643"/>
      <c r="L175" s="643"/>
      <c r="M175" s="643"/>
      <c r="N175" s="643"/>
      <c r="O175" s="643"/>
      <c r="P175" s="643"/>
      <c r="Q175" s="643"/>
      <c r="R175" s="643"/>
      <c r="S175" s="643"/>
      <c r="T175" s="643"/>
      <c r="U175" s="643"/>
      <c r="V175" s="643"/>
      <c r="W175" s="643"/>
      <c r="X175" s="643"/>
      <c r="Y175" s="643"/>
      <c r="Z175" s="643"/>
      <c r="AA175" s="643"/>
      <c r="AB175" s="643"/>
      <c r="AC175" s="643"/>
      <c r="AD175" s="643"/>
      <c r="AE175" s="643"/>
      <c r="AF175" s="643"/>
      <c r="AG175" s="643"/>
      <c r="AH175" s="643"/>
      <c r="AI175" s="643"/>
      <c r="AJ175" s="643"/>
      <c r="AK175" s="643"/>
      <c r="AL175" s="643"/>
      <c r="AM175" s="643"/>
      <c r="AN175" s="643"/>
      <c r="AO175" s="643"/>
      <c r="AP175" s="643"/>
      <c r="AQ175" s="643"/>
      <c r="AR175" s="643"/>
      <c r="AS175" s="643"/>
      <c r="AT175" s="643"/>
      <c r="AU175" s="643"/>
      <c r="AV175" s="643"/>
      <c r="AW175" s="643"/>
      <c r="AX175" s="643"/>
      <c r="AY175" s="643"/>
      <c r="AZ175" s="643"/>
      <c r="BA175" s="643"/>
      <c r="BB175" s="643"/>
      <c r="BC175" s="643"/>
      <c r="BD175" s="643"/>
      <c r="BE175" s="643"/>
      <c r="BF175" s="643"/>
      <c r="BG175" s="643"/>
      <c r="BH175" s="643"/>
      <c r="BI175" s="643"/>
      <c r="BJ175" s="643"/>
      <c r="BK175" s="643"/>
      <c r="BL175" s="643"/>
      <c r="BM175" s="643"/>
      <c r="BN175" s="643"/>
      <c r="BO175" s="643"/>
      <c r="BP175" s="643"/>
      <c r="BQ175" s="643"/>
      <c r="BR175" s="643"/>
      <c r="BS175" s="643"/>
      <c r="BT175" s="643"/>
      <c r="BU175" s="643"/>
      <c r="BV175" s="643"/>
      <c r="BW175" s="643"/>
      <c r="BX175" s="643"/>
      <c r="BY175" s="643"/>
      <c r="BZ175" s="643"/>
      <c r="CA175" s="643"/>
      <c r="CB175" s="643"/>
      <c r="CC175" s="643"/>
      <c r="CD175" s="643"/>
      <c r="CE175" s="643"/>
      <c r="CF175" s="643"/>
      <c r="CG175" s="643"/>
      <c r="CH175" s="643"/>
      <c r="CI175" s="643"/>
      <c r="CJ175" s="643"/>
      <c r="CK175" s="643"/>
      <c r="CL175" s="643"/>
      <c r="CM175" s="643"/>
      <c r="CN175" s="643"/>
      <c r="CO175" s="643"/>
      <c r="CP175" s="643"/>
      <c r="CQ175" s="643"/>
      <c r="CR175" s="643"/>
      <c r="CS175" s="643"/>
      <c r="CT175" s="643"/>
      <c r="CU175" s="643"/>
      <c r="CV175" s="643"/>
      <c r="CW175" s="643"/>
      <c r="CX175" s="644"/>
      <c r="CY175" s="643"/>
      <c r="CZ175" s="643"/>
      <c r="DA175" s="643"/>
      <c r="DB175" s="643"/>
      <c r="DC175" s="643"/>
      <c r="DD175" s="643"/>
      <c r="DE175" s="644"/>
      <c r="DF175" s="643"/>
      <c r="DG175" s="643"/>
      <c r="DH175" s="643"/>
      <c r="DI175" s="643"/>
      <c r="DJ175" s="643"/>
      <c r="DK175" s="643"/>
      <c r="DL175" s="644"/>
      <c r="DM175" s="643"/>
      <c r="DN175" s="643"/>
      <c r="DO175" s="643"/>
      <c r="DP175" s="643"/>
      <c r="DQ175" s="643"/>
      <c r="DR175" s="643"/>
      <c r="DS175" s="644"/>
      <c r="DT175" s="643"/>
      <c r="DU175" s="643"/>
      <c r="DV175" s="643"/>
      <c r="DW175" s="643"/>
      <c r="DX175" s="643"/>
      <c r="DY175" s="643"/>
      <c r="DZ175" s="644"/>
      <c r="EA175" s="643"/>
      <c r="EB175" s="643"/>
      <c r="EC175" s="643"/>
      <c r="ED175" s="643"/>
      <c r="EE175" s="643"/>
      <c r="EF175" s="643"/>
      <c r="EG175" s="644"/>
      <c r="EH175" s="643"/>
      <c r="EI175" s="643"/>
      <c r="EJ175" s="643"/>
      <c r="EK175" s="643"/>
      <c r="EL175" s="643"/>
      <c r="EM175" s="643"/>
      <c r="EN175" s="644"/>
      <c r="EO175" s="643"/>
      <c r="EP175" s="643"/>
      <c r="EQ175" s="643"/>
      <c r="ER175" s="643"/>
      <c r="ES175" s="643"/>
      <c r="ET175" s="643"/>
      <c r="EU175" s="644"/>
      <c r="EV175" s="643"/>
      <c r="EW175" s="643"/>
      <c r="EX175" s="643"/>
      <c r="EY175" s="643"/>
      <c r="EZ175" s="643"/>
      <c r="FA175" s="643"/>
      <c r="FB175" s="644"/>
      <c r="FC175" s="643"/>
      <c r="FD175" s="643"/>
      <c r="FE175" s="643"/>
      <c r="FF175" s="643"/>
      <c r="FG175" s="643"/>
      <c r="FH175" s="643"/>
      <c r="FI175" s="644"/>
      <c r="FJ175" s="643"/>
      <c r="FK175" s="643"/>
      <c r="FL175" s="643"/>
      <c r="FM175" s="643"/>
      <c r="FN175" s="643"/>
      <c r="FO175" s="643"/>
      <c r="FP175" s="644"/>
      <c r="FQ175" s="643"/>
      <c r="FR175" s="643"/>
      <c r="FS175" s="643"/>
      <c r="FT175" s="643"/>
      <c r="FU175" s="662"/>
      <c r="FV175" s="663"/>
      <c r="FW175" s="644"/>
      <c r="FX175" s="643"/>
      <c r="FY175" s="643"/>
      <c r="FZ175" s="643"/>
      <c r="GA175" s="643"/>
      <c r="GB175" s="643"/>
      <c r="GC175" s="643"/>
      <c r="GD175" s="644"/>
      <c r="GE175" s="643"/>
      <c r="GF175" s="643"/>
      <c r="GG175" s="643"/>
      <c r="GH175" s="643"/>
      <c r="GI175" s="643"/>
      <c r="GJ175" s="643"/>
      <c r="GK175" s="644"/>
      <c r="GL175" s="643"/>
      <c r="GM175" s="643"/>
      <c r="GN175" s="643"/>
      <c r="GO175" s="643"/>
      <c r="GP175" s="643"/>
      <c r="GQ175" s="643"/>
      <c r="GR175" s="644"/>
      <c r="GS175" s="643"/>
      <c r="GT175" s="643"/>
      <c r="GU175" s="643"/>
      <c r="GV175" s="643"/>
      <c r="GW175" s="643"/>
      <c r="GX175" s="643"/>
      <c r="GY175" s="726"/>
      <c r="GZ175" s="663"/>
      <c r="HA175" s="643"/>
      <c r="HB175" s="643"/>
      <c r="HC175" s="643"/>
      <c r="HD175" s="643"/>
      <c r="HE175" s="643"/>
      <c r="HF175" s="644"/>
      <c r="HG175" s="643"/>
      <c r="HH175" s="643"/>
      <c r="HI175" s="643"/>
      <c r="HJ175" s="643"/>
      <c r="HK175" s="643"/>
      <c r="HL175" s="643"/>
      <c r="HM175" s="644"/>
      <c r="HN175" s="643"/>
      <c r="HO175" s="643"/>
      <c r="HP175" s="643"/>
      <c r="HQ175" s="643"/>
      <c r="HR175" s="643"/>
      <c r="HS175" s="643"/>
      <c r="HT175" s="644"/>
      <c r="HU175" s="643"/>
      <c r="HV175" s="643"/>
      <c r="HW175" s="643"/>
      <c r="HX175" s="643"/>
      <c r="HY175" s="643"/>
      <c r="HZ175" s="643"/>
      <c r="IA175" s="644"/>
      <c r="IB175" s="643"/>
      <c r="IC175" s="643"/>
      <c r="ID175" s="653"/>
      <c r="IE175" s="654"/>
      <c r="IF175" s="655"/>
      <c r="IG175" s="655"/>
      <c r="IH175" s="644"/>
      <c r="II175" s="643"/>
      <c r="IJ175" s="643"/>
      <c r="IK175" s="643"/>
      <c r="IL175" s="643"/>
      <c r="IM175" s="643"/>
      <c r="IN175" s="643"/>
      <c r="IO175" s="644"/>
      <c r="IP175" s="643"/>
      <c r="IQ175" s="643"/>
      <c r="IR175" s="643"/>
      <c r="IS175" s="643"/>
      <c r="IT175" s="643"/>
      <c r="IU175" s="643"/>
      <c r="IV175" s="633"/>
      <c r="IW175" s="643"/>
      <c r="IX175" s="643"/>
      <c r="IY175" s="643"/>
      <c r="IZ175" s="643"/>
      <c r="JA175" s="643"/>
      <c r="JB175" s="643"/>
      <c r="JC175" s="644"/>
      <c r="JD175" s="643"/>
      <c r="JE175" s="643"/>
      <c r="JF175" s="643"/>
      <c r="JG175" s="643"/>
      <c r="JH175" s="643"/>
      <c r="JI175" s="626"/>
      <c r="JJ175" s="644"/>
      <c r="JK175" s="643"/>
      <c r="JL175" s="643"/>
      <c r="JM175" s="626"/>
      <c r="JN175" s="626"/>
      <c r="JO175" s="643"/>
      <c r="JP175" s="643"/>
      <c r="JQ175" s="644"/>
      <c r="JR175" s="643"/>
      <c r="JS175" s="643"/>
      <c r="JT175" s="643"/>
      <c r="JU175" s="643"/>
      <c r="JV175" s="643"/>
      <c r="JW175" s="643"/>
      <c r="JX175" s="644"/>
      <c r="JY175" s="643"/>
      <c r="JZ175" s="643"/>
      <c r="KA175" s="643"/>
      <c r="KB175" s="643"/>
      <c r="KC175" s="643"/>
      <c r="KD175" s="643"/>
      <c r="KE175" s="644"/>
      <c r="KF175" s="643"/>
      <c r="KG175" s="643"/>
      <c r="KH175" s="643"/>
      <c r="KI175" s="626"/>
      <c r="KJ175" s="626"/>
      <c r="KK175" s="628"/>
      <c r="KL175" s="644"/>
      <c r="KM175" s="626"/>
      <c r="KN175" s="626"/>
      <c r="KO175" s="643"/>
      <c r="KP175" s="643"/>
      <c r="KQ175" s="643"/>
      <c r="KR175" s="643"/>
      <c r="KS175" s="633"/>
      <c r="KT175" s="643"/>
      <c r="KU175" s="643"/>
      <c r="KV175" s="643"/>
      <c r="KW175" s="643"/>
      <c r="KX175" s="643"/>
      <c r="KY175" s="626"/>
      <c r="KZ175" s="633"/>
      <c r="LA175" s="626"/>
      <c r="LB175" s="626"/>
      <c r="LD175" s="626">
        <v>11</v>
      </c>
      <c r="LE175" s="627">
        <v>30</v>
      </c>
      <c r="LF175" s="643">
        <v>9</v>
      </c>
      <c r="LG175" s="633"/>
      <c r="LH175" s="643"/>
      <c r="LI175" s="626"/>
      <c r="LJ175" s="643"/>
      <c r="LK175" s="643"/>
      <c r="LL175" s="643"/>
      <c r="LM175" s="643"/>
      <c r="LN175" s="644"/>
      <c r="LO175" s="643"/>
      <c r="LP175" s="643"/>
      <c r="LQ175" s="643"/>
      <c r="LR175" s="643"/>
      <c r="LS175" s="643"/>
      <c r="LT175" s="643"/>
      <c r="LU175" s="633"/>
      <c r="LV175" s="626"/>
      <c r="LW175" s="626"/>
      <c r="LX175" s="626"/>
      <c r="LY175" s="626"/>
      <c r="LZ175" s="626"/>
      <c r="MA175" s="626"/>
      <c r="MB175" s="644"/>
      <c r="MC175" s="790"/>
      <c r="MD175" s="790"/>
      <c r="ME175" s="790"/>
      <c r="MF175" s="790"/>
      <c r="MG175" s="790"/>
      <c r="MH175" s="790"/>
      <c r="MI175" s="644"/>
      <c r="MJ175" s="643"/>
      <c r="MK175" s="643"/>
      <c r="ML175" s="643"/>
      <c r="MM175" s="643"/>
      <c r="MN175" s="643"/>
      <c r="MO175" s="643"/>
      <c r="MP175" s="644"/>
      <c r="MQ175" s="643"/>
      <c r="MR175" s="643"/>
      <c r="MS175" s="643"/>
      <c r="MT175" s="643"/>
    </row>
    <row r="176" spans="1:358" ht="22.8" customHeight="1">
      <c r="A176" s="630">
        <v>3</v>
      </c>
      <c r="B176" s="795"/>
      <c r="C176" s="795"/>
      <c r="D176" s="795"/>
      <c r="E176" s="746"/>
      <c r="F176" s="774" t="s">
        <v>648</v>
      </c>
      <c r="G176" s="779">
        <f t="shared" si="14"/>
        <v>0</v>
      </c>
      <c r="H176" s="66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43"/>
      <c r="AB176" s="643"/>
      <c r="AC176" s="643"/>
      <c r="AD176" s="643"/>
      <c r="AE176" s="643"/>
      <c r="AF176" s="643"/>
      <c r="AG176" s="643"/>
      <c r="AH176" s="643"/>
      <c r="AI176" s="643"/>
      <c r="AJ176" s="643"/>
      <c r="AK176" s="643"/>
      <c r="AL176" s="643"/>
      <c r="AM176" s="643"/>
      <c r="AN176" s="643"/>
      <c r="AO176" s="643"/>
      <c r="AP176" s="643"/>
      <c r="AQ176" s="643"/>
      <c r="AR176" s="643"/>
      <c r="AS176" s="643"/>
      <c r="AT176" s="643"/>
      <c r="AU176" s="643"/>
      <c r="AV176" s="643"/>
      <c r="AW176" s="643"/>
      <c r="AX176" s="643"/>
      <c r="AY176" s="643"/>
      <c r="AZ176" s="643"/>
      <c r="BA176" s="643"/>
      <c r="BB176" s="643"/>
      <c r="BC176" s="643"/>
      <c r="BD176" s="643"/>
      <c r="BE176" s="643"/>
      <c r="BF176" s="643"/>
      <c r="BG176" s="643"/>
      <c r="BH176" s="643"/>
      <c r="BI176" s="643"/>
      <c r="BJ176" s="643"/>
      <c r="BK176" s="643"/>
      <c r="BL176" s="643"/>
      <c r="BM176" s="643"/>
      <c r="BN176" s="643"/>
      <c r="BO176" s="643"/>
      <c r="BP176" s="643"/>
      <c r="BQ176" s="643"/>
      <c r="BR176" s="643"/>
      <c r="BS176" s="643"/>
      <c r="BT176" s="643"/>
      <c r="BU176" s="643"/>
      <c r="BV176" s="643"/>
      <c r="BW176" s="643"/>
      <c r="BX176" s="643"/>
      <c r="BY176" s="643"/>
      <c r="BZ176" s="643"/>
      <c r="CA176" s="643"/>
      <c r="CB176" s="643"/>
      <c r="CC176" s="643"/>
      <c r="CD176" s="643"/>
      <c r="CE176" s="643"/>
      <c r="CF176" s="643"/>
      <c r="CG176" s="643"/>
      <c r="CH176" s="643"/>
      <c r="CI176" s="643"/>
      <c r="CJ176" s="643"/>
      <c r="CK176" s="643"/>
      <c r="CL176" s="643"/>
      <c r="CM176" s="643"/>
      <c r="CN176" s="643"/>
      <c r="CO176" s="643"/>
      <c r="CP176" s="643"/>
      <c r="CQ176" s="643"/>
      <c r="CR176" s="643"/>
      <c r="CS176" s="643"/>
      <c r="CT176" s="643"/>
      <c r="CU176" s="643"/>
      <c r="CV176" s="643"/>
      <c r="CW176" s="643"/>
      <c r="CX176" s="644"/>
      <c r="CY176" s="643"/>
      <c r="CZ176" s="643"/>
      <c r="DA176" s="643"/>
      <c r="DB176" s="643"/>
      <c r="DC176" s="643"/>
      <c r="DD176" s="643"/>
      <c r="DE176" s="644"/>
      <c r="DF176" s="643"/>
      <c r="DG176" s="643"/>
      <c r="DH176" s="643"/>
      <c r="DI176" s="643"/>
      <c r="DJ176" s="643"/>
      <c r="DK176" s="643"/>
      <c r="DL176" s="644"/>
      <c r="DM176" s="643"/>
      <c r="DN176" s="643"/>
      <c r="DO176" s="643"/>
      <c r="DP176" s="643"/>
      <c r="DQ176" s="643"/>
      <c r="DR176" s="643"/>
      <c r="DS176" s="644"/>
      <c r="DT176" s="643"/>
      <c r="DU176" s="643"/>
      <c r="DV176" s="643"/>
      <c r="DW176" s="643"/>
      <c r="DX176" s="643"/>
      <c r="DY176" s="643"/>
      <c r="DZ176" s="644"/>
      <c r="EA176" s="643"/>
      <c r="EB176" s="643"/>
      <c r="EC176" s="643"/>
      <c r="ED176" s="643"/>
      <c r="EE176" s="643"/>
      <c r="EF176" s="643"/>
      <c r="EG176" s="644"/>
      <c r="EH176" s="643"/>
      <c r="EI176" s="643"/>
      <c r="EJ176" s="643"/>
      <c r="EK176" s="643"/>
      <c r="EL176" s="643"/>
      <c r="EM176" s="643"/>
      <c r="EN176" s="644"/>
      <c r="EO176" s="643"/>
      <c r="EP176" s="643"/>
      <c r="EQ176" s="643"/>
      <c r="ER176" s="643"/>
      <c r="ES176" s="643"/>
      <c r="ET176" s="643"/>
      <c r="EU176" s="644"/>
      <c r="EV176" s="643"/>
      <c r="EW176" s="643"/>
      <c r="EX176" s="643"/>
      <c r="EY176" s="643"/>
      <c r="EZ176" s="643"/>
      <c r="FA176" s="643"/>
      <c r="FB176" s="644"/>
      <c r="FC176" s="643"/>
      <c r="FD176" s="643"/>
      <c r="FE176" s="643"/>
      <c r="FF176" s="643"/>
      <c r="FG176" s="643"/>
      <c r="FH176" s="643"/>
      <c r="FI176" s="644"/>
      <c r="FJ176" s="643"/>
      <c r="FK176" s="643"/>
      <c r="FL176" s="643"/>
      <c r="FM176" s="643"/>
      <c r="FN176" s="643"/>
      <c r="FO176" s="643"/>
      <c r="FP176" s="644"/>
      <c r="FQ176" s="643"/>
      <c r="FR176" s="643"/>
      <c r="FS176" s="643"/>
      <c r="FT176" s="643"/>
      <c r="FU176" s="662"/>
      <c r="FV176" s="663"/>
      <c r="FW176" s="644"/>
      <c r="FX176" s="643"/>
      <c r="FY176" s="643"/>
      <c r="FZ176" s="643"/>
      <c r="GA176" s="643"/>
      <c r="GB176" s="643"/>
      <c r="GC176" s="643"/>
      <c r="GD176" s="644"/>
      <c r="GE176" s="643"/>
      <c r="GF176" s="643"/>
      <c r="GG176" s="643"/>
      <c r="GH176" s="643"/>
      <c r="GI176" s="643"/>
      <c r="GJ176" s="643"/>
      <c r="GK176" s="644"/>
      <c r="GL176" s="643"/>
      <c r="GM176" s="643"/>
      <c r="GN176" s="643"/>
      <c r="GO176" s="643"/>
      <c r="GP176" s="643"/>
      <c r="GQ176" s="643"/>
      <c r="GR176" s="644"/>
      <c r="GS176" s="643"/>
      <c r="GT176" s="643"/>
      <c r="GU176" s="643"/>
      <c r="GV176" s="643"/>
      <c r="GW176" s="643"/>
      <c r="GX176" s="643"/>
      <c r="GY176" s="726"/>
      <c r="GZ176" s="663"/>
      <c r="HA176" s="643"/>
      <c r="HB176" s="643"/>
      <c r="HC176" s="643"/>
      <c r="HD176" s="643"/>
      <c r="HE176" s="643"/>
      <c r="HF176" s="644"/>
      <c r="HG176" s="643"/>
      <c r="HH176" s="643"/>
      <c r="HI176" s="643"/>
      <c r="HJ176" s="643"/>
      <c r="HK176" s="643"/>
      <c r="HL176" s="643"/>
      <c r="HM176" s="644"/>
      <c r="HN176" s="643"/>
      <c r="HO176" s="643"/>
      <c r="HP176" s="643"/>
      <c r="HQ176" s="643"/>
      <c r="HR176" s="643"/>
      <c r="HS176" s="643"/>
      <c r="HT176" s="644"/>
      <c r="HU176" s="643"/>
      <c r="HV176" s="643"/>
      <c r="HW176" s="643"/>
      <c r="HX176" s="643"/>
      <c r="HY176" s="643"/>
      <c r="HZ176" s="643"/>
      <c r="IA176" s="644"/>
      <c r="IB176" s="643"/>
      <c r="IC176" s="643"/>
      <c r="ID176" s="727"/>
      <c r="IE176" s="728"/>
      <c r="IF176" s="729"/>
      <c r="IG176" s="729"/>
      <c r="IH176" s="644"/>
      <c r="II176" s="643"/>
      <c r="IJ176" s="643"/>
      <c r="IK176" s="643"/>
      <c r="IL176" s="643"/>
      <c r="IM176" s="643"/>
      <c r="IN176" s="643"/>
      <c r="IO176" s="644"/>
      <c r="IP176" s="643"/>
      <c r="IQ176" s="643"/>
      <c r="IR176" s="643"/>
      <c r="IS176" s="643"/>
      <c r="IT176" s="643"/>
      <c r="IU176" s="643"/>
      <c r="IV176" s="633"/>
      <c r="IW176" s="643"/>
      <c r="IX176" s="643"/>
      <c r="IY176" s="643"/>
      <c r="IZ176" s="643"/>
      <c r="JA176" s="643"/>
      <c r="JB176" s="643"/>
      <c r="JC176" s="644"/>
      <c r="JD176" s="643"/>
      <c r="JE176" s="643"/>
      <c r="JF176" s="643"/>
      <c r="JG176" s="643"/>
      <c r="JH176" s="643"/>
      <c r="JI176" s="626"/>
      <c r="JJ176" s="644"/>
      <c r="JK176" s="643"/>
      <c r="JL176" s="643"/>
      <c r="JM176" s="626"/>
      <c r="JN176" s="626"/>
      <c r="JO176" s="643"/>
      <c r="JP176" s="643"/>
      <c r="JQ176" s="644"/>
      <c r="JR176" s="643"/>
      <c r="JS176" s="643"/>
      <c r="JT176" s="643"/>
      <c r="JU176" s="643"/>
      <c r="JV176" s="643"/>
      <c r="JW176" s="643"/>
      <c r="JX176" s="644"/>
      <c r="JY176" s="643"/>
      <c r="JZ176" s="643"/>
      <c r="KA176" s="643"/>
      <c r="KB176" s="643"/>
      <c r="KC176" s="643"/>
      <c r="KD176" s="643"/>
      <c r="KE176" s="644"/>
      <c r="KF176" s="643"/>
      <c r="KG176" s="643"/>
      <c r="KH176" s="643"/>
      <c r="KI176" s="626"/>
      <c r="KJ176" s="626"/>
      <c r="KK176" s="628"/>
      <c r="KL176" s="644"/>
      <c r="KM176" s="626"/>
      <c r="KN176" s="626"/>
      <c r="KO176" s="643"/>
      <c r="KP176" s="643"/>
      <c r="KQ176" s="643"/>
      <c r="KR176" s="643"/>
      <c r="KS176" s="644"/>
      <c r="KT176" s="643"/>
      <c r="KU176" s="643"/>
      <c r="KV176" s="643"/>
      <c r="KW176" s="643"/>
      <c r="KX176" s="643"/>
      <c r="KY176" s="626"/>
      <c r="KZ176" s="633"/>
      <c r="LA176" s="626"/>
      <c r="LB176" s="626"/>
      <c r="LC176" s="643"/>
      <c r="LD176" s="643"/>
      <c r="LE176" s="643"/>
      <c r="LF176" s="643"/>
      <c r="LG176" s="644"/>
      <c r="LH176" s="643"/>
      <c r="LI176" s="626"/>
      <c r="LJ176" s="643"/>
      <c r="LK176" s="643"/>
      <c r="LL176" s="643"/>
      <c r="LM176" s="643"/>
      <c r="LN176" s="644"/>
      <c r="LO176" s="643"/>
      <c r="LP176" s="643"/>
      <c r="LQ176" s="643"/>
      <c r="LR176" s="643"/>
      <c r="LS176" s="643"/>
      <c r="LT176" s="643"/>
      <c r="LU176" s="633"/>
      <c r="LV176" s="643"/>
      <c r="LW176" s="643"/>
      <c r="LX176" s="643"/>
      <c r="LY176" s="643"/>
      <c r="LZ176" s="643"/>
      <c r="MA176" s="643"/>
      <c r="MB176" s="644"/>
      <c r="MC176" s="790"/>
      <c r="MD176" s="790"/>
      <c r="ME176" s="790"/>
      <c r="MF176" s="790"/>
      <c r="MG176" s="790"/>
      <c r="MH176" s="790"/>
      <c r="MI176" s="644"/>
      <c r="MJ176" s="643"/>
      <c r="MK176" s="643"/>
      <c r="ML176" s="643"/>
      <c r="MM176" s="643"/>
      <c r="MN176" s="643"/>
      <c r="MO176" s="643"/>
      <c r="MP176" s="644"/>
      <c r="MQ176" s="643"/>
      <c r="MR176" s="643"/>
      <c r="MS176" s="643"/>
      <c r="MT176" s="643"/>
    </row>
    <row r="177" spans="1:358" ht="22.8" customHeight="1">
      <c r="A177" s="630">
        <v>3</v>
      </c>
      <c r="B177" s="772">
        <v>266</v>
      </c>
      <c r="C177" s="772">
        <v>35</v>
      </c>
      <c r="D177" s="795"/>
      <c r="E177" s="746" t="s">
        <v>649</v>
      </c>
      <c r="F177" s="774" t="s">
        <v>828</v>
      </c>
      <c r="G177" s="779">
        <f t="shared" si="14"/>
        <v>75</v>
      </c>
      <c r="H177" s="663"/>
      <c r="I177" s="643"/>
      <c r="J177" s="643"/>
      <c r="K177" s="643"/>
      <c r="L177" s="643"/>
      <c r="M177" s="643"/>
      <c r="N177" s="643"/>
      <c r="O177" s="643"/>
      <c r="P177" s="643"/>
      <c r="Q177" s="643"/>
      <c r="R177" s="643"/>
      <c r="S177" s="643"/>
      <c r="T177" s="643"/>
      <c r="U177" s="643"/>
      <c r="V177" s="643"/>
      <c r="W177" s="643"/>
      <c r="X177" s="643"/>
      <c r="Y177" s="643"/>
      <c r="Z177" s="643"/>
      <c r="AA177" s="643"/>
      <c r="AB177" s="643"/>
      <c r="AC177" s="643"/>
      <c r="AD177" s="643"/>
      <c r="AE177" s="643"/>
      <c r="AF177" s="643"/>
      <c r="AG177" s="643"/>
      <c r="AH177" s="643"/>
      <c r="AI177" s="643"/>
      <c r="AJ177" s="643"/>
      <c r="AK177" s="643"/>
      <c r="AL177" s="643"/>
      <c r="AM177" s="643"/>
      <c r="AN177" s="643"/>
      <c r="AO177" s="643"/>
      <c r="AP177" s="643"/>
      <c r="AQ177" s="643"/>
      <c r="AR177" s="643"/>
      <c r="AS177" s="643"/>
      <c r="AT177" s="643"/>
      <c r="AU177" s="643"/>
      <c r="AV177" s="643"/>
      <c r="AW177" s="643"/>
      <c r="AX177" s="643"/>
      <c r="AY177" s="643"/>
      <c r="AZ177" s="643"/>
      <c r="BA177" s="643"/>
      <c r="BB177" s="643"/>
      <c r="BC177" s="643"/>
      <c r="BD177" s="643"/>
      <c r="BE177" s="643"/>
      <c r="BF177" s="643"/>
      <c r="BG177" s="643"/>
      <c r="BH177" s="643"/>
      <c r="BI177" s="643"/>
      <c r="BJ177" s="643"/>
      <c r="BK177" s="643"/>
      <c r="BL177" s="643"/>
      <c r="BM177" s="643"/>
      <c r="BN177" s="643"/>
      <c r="BO177" s="643"/>
      <c r="BP177" s="643"/>
      <c r="BQ177" s="643"/>
      <c r="BR177" s="643"/>
      <c r="BS177" s="643"/>
      <c r="BT177" s="643"/>
      <c r="BU177" s="643"/>
      <c r="BV177" s="643"/>
      <c r="BW177" s="643"/>
      <c r="BX177" s="643"/>
      <c r="BY177" s="643"/>
      <c r="BZ177" s="643"/>
      <c r="CA177" s="643"/>
      <c r="CB177" s="643"/>
      <c r="CC177" s="643"/>
      <c r="CD177" s="643"/>
      <c r="CE177" s="643"/>
      <c r="CF177" s="643"/>
      <c r="CG177" s="643"/>
      <c r="CH177" s="643"/>
      <c r="CI177" s="643"/>
      <c r="CJ177" s="643"/>
      <c r="CK177" s="643"/>
      <c r="CL177" s="643"/>
      <c r="CM177" s="643"/>
      <c r="CN177" s="643"/>
      <c r="CO177" s="643"/>
      <c r="CP177" s="643"/>
      <c r="CQ177" s="643"/>
      <c r="CR177" s="643"/>
      <c r="CS177" s="643"/>
      <c r="CT177" s="643"/>
      <c r="CU177" s="643"/>
      <c r="CV177" s="643"/>
      <c r="CW177" s="643"/>
      <c r="CX177" s="644"/>
      <c r="CY177" s="643"/>
      <c r="CZ177" s="643"/>
      <c r="DA177" s="643"/>
      <c r="DB177" s="643"/>
      <c r="DC177" s="643"/>
      <c r="DD177" s="643"/>
      <c r="DE177" s="644"/>
      <c r="DF177" s="643"/>
      <c r="DG177" s="643"/>
      <c r="DH177" s="643"/>
      <c r="DI177" s="643"/>
      <c r="DJ177" s="643"/>
      <c r="DK177" s="643"/>
      <c r="DL177" s="644"/>
      <c r="DM177" s="643"/>
      <c r="DN177" s="643"/>
      <c r="DO177" s="643"/>
      <c r="DP177" s="643"/>
      <c r="DQ177" s="643"/>
      <c r="DR177" s="643"/>
      <c r="DS177" s="644"/>
      <c r="DT177" s="643"/>
      <c r="DU177" s="643"/>
      <c r="DV177" s="643"/>
      <c r="DW177" s="643"/>
      <c r="DX177" s="643"/>
      <c r="DY177" s="643"/>
      <c r="DZ177" s="644"/>
      <c r="EA177" s="643"/>
      <c r="EB177" s="643"/>
      <c r="EC177" s="643"/>
      <c r="ED177" s="643"/>
      <c r="EE177" s="643"/>
      <c r="EF177" s="643"/>
      <c r="EG177" s="644"/>
      <c r="EH177" s="643"/>
      <c r="EI177" s="643"/>
      <c r="EJ177" s="643"/>
      <c r="EK177" s="643"/>
      <c r="EL177" s="643"/>
      <c r="EM177" s="643"/>
      <c r="EN177" s="644"/>
      <c r="EO177" s="643"/>
      <c r="EP177" s="643"/>
      <c r="EQ177" s="643"/>
      <c r="ER177" s="643"/>
      <c r="ES177" s="643"/>
      <c r="ET177" s="643"/>
      <c r="EU177" s="644"/>
      <c r="EV177" s="643"/>
      <c r="EW177" s="643"/>
      <c r="EX177" s="643"/>
      <c r="EY177" s="643"/>
      <c r="EZ177" s="643"/>
      <c r="FA177" s="643"/>
      <c r="FB177" s="644"/>
      <c r="FC177" s="643"/>
      <c r="FD177" s="643"/>
      <c r="FE177" s="643"/>
      <c r="FF177" s="643"/>
      <c r="FG177" s="643"/>
      <c r="FH177" s="643"/>
      <c r="FI177" s="644"/>
      <c r="FJ177" s="643"/>
      <c r="FK177" s="643"/>
      <c r="FL177" s="643"/>
      <c r="FM177" s="643"/>
      <c r="FN177" s="643"/>
      <c r="FO177" s="643"/>
      <c r="FP177" s="644"/>
      <c r="FQ177" s="643"/>
      <c r="FR177" s="643"/>
      <c r="FS177" s="643"/>
      <c r="FT177" s="643"/>
      <c r="FU177" s="662"/>
      <c r="FV177" s="663"/>
      <c r="FW177" s="644"/>
      <c r="FX177" s="643"/>
      <c r="FY177" s="643"/>
      <c r="FZ177" s="643"/>
      <c r="GA177" s="643"/>
      <c r="GB177" s="643"/>
      <c r="GC177" s="643"/>
      <c r="GD177" s="644"/>
      <c r="GE177" s="643"/>
      <c r="GF177" s="643"/>
      <c r="GG177" s="643"/>
      <c r="GH177" s="643"/>
      <c r="GI177" s="643"/>
      <c r="GJ177" s="643"/>
      <c r="GK177" s="644"/>
      <c r="GL177" s="643"/>
      <c r="GM177" s="643"/>
      <c r="GN177" s="643"/>
      <c r="GO177" s="643"/>
      <c r="GP177" s="643"/>
      <c r="GQ177" s="643"/>
      <c r="GR177" s="644"/>
      <c r="GS177" s="643"/>
      <c r="GT177" s="643"/>
      <c r="GU177" s="643"/>
      <c r="GV177" s="643"/>
      <c r="GW177" s="643"/>
      <c r="GX177" s="643"/>
      <c r="GY177" s="726"/>
      <c r="GZ177" s="663"/>
      <c r="HA177" s="643"/>
      <c r="HB177" s="643"/>
      <c r="HC177" s="643"/>
      <c r="HD177" s="643"/>
      <c r="HE177" s="643"/>
      <c r="HF177" s="644"/>
      <c r="HG177" s="643"/>
      <c r="HH177" s="643"/>
      <c r="HI177" s="643"/>
      <c r="HJ177" s="643"/>
      <c r="HK177" s="643"/>
      <c r="HL177" s="643"/>
      <c r="HM177" s="644"/>
      <c r="HN177" s="643"/>
      <c r="HO177" s="643"/>
      <c r="HP177" s="643"/>
      <c r="HQ177" s="643"/>
      <c r="HR177" s="643"/>
      <c r="HS177" s="643"/>
      <c r="HT177" s="644"/>
      <c r="HU177" s="643"/>
      <c r="HV177" s="643"/>
      <c r="HW177" s="643"/>
      <c r="HX177" s="643"/>
      <c r="HY177" s="643"/>
      <c r="HZ177" s="643"/>
      <c r="IA177" s="644"/>
      <c r="IB177" s="643"/>
      <c r="IC177" s="643"/>
      <c r="ID177" s="727"/>
      <c r="IE177" s="728"/>
      <c r="IF177" s="729"/>
      <c r="IG177" s="729"/>
      <c r="IH177" s="644"/>
      <c r="II177" s="643"/>
      <c r="IJ177" s="643"/>
      <c r="IK177" s="643"/>
      <c r="IL177" s="643"/>
      <c r="IM177" s="643"/>
      <c r="IN177" s="643"/>
      <c r="IO177" s="644"/>
      <c r="IP177" s="643"/>
      <c r="IQ177" s="643"/>
      <c r="IR177" s="643"/>
      <c r="IS177" s="643"/>
      <c r="IT177" s="643"/>
      <c r="IU177" s="643"/>
      <c r="IV177" s="633"/>
      <c r="IW177" s="643"/>
      <c r="IX177" s="643"/>
      <c r="IY177" s="643"/>
      <c r="IZ177" s="643"/>
      <c r="JA177" s="643"/>
      <c r="JB177" s="643"/>
      <c r="JC177" s="644"/>
      <c r="JD177" s="643"/>
      <c r="JE177" s="643"/>
      <c r="JF177" s="643"/>
      <c r="JG177" s="643"/>
      <c r="JH177" s="643"/>
      <c r="JI177" s="627"/>
      <c r="JJ177" s="644"/>
      <c r="JK177" s="643"/>
      <c r="JL177" s="643"/>
      <c r="JM177" s="626"/>
      <c r="JN177" s="626"/>
      <c r="JO177" s="643"/>
      <c r="JP177" s="643"/>
      <c r="JQ177" s="644"/>
      <c r="JR177" s="643"/>
      <c r="JS177" s="643"/>
      <c r="JT177" s="643"/>
      <c r="JU177" s="643"/>
      <c r="JV177" s="643"/>
      <c r="JW177" s="643"/>
      <c r="JX177" s="644"/>
      <c r="JY177" s="626"/>
      <c r="JZ177" s="626"/>
      <c r="KA177" s="626"/>
      <c r="KB177" s="626"/>
      <c r="KC177" s="626"/>
      <c r="KD177" s="626"/>
      <c r="KE177" s="644"/>
      <c r="KF177" s="643"/>
      <c r="KG177" s="643"/>
      <c r="KH177" s="643"/>
      <c r="KI177" s="626"/>
      <c r="KJ177" s="626"/>
      <c r="KK177" s="628"/>
      <c r="KL177" s="644"/>
      <c r="KM177" s="643"/>
      <c r="KN177" s="643"/>
      <c r="KO177" s="643"/>
      <c r="KP177" s="643"/>
      <c r="KQ177" s="643"/>
      <c r="KR177" s="643"/>
      <c r="KS177" s="644"/>
      <c r="KT177" s="643"/>
      <c r="KU177" s="643"/>
      <c r="KV177" s="643"/>
      <c r="KW177" s="643"/>
      <c r="KX177" s="643"/>
      <c r="KY177" s="626"/>
      <c r="KZ177" s="633"/>
      <c r="LA177" s="626"/>
      <c r="LB177" s="626"/>
      <c r="LC177" s="643"/>
      <c r="LD177" s="643"/>
      <c r="LE177" s="643"/>
      <c r="LF177" s="643">
        <v>21</v>
      </c>
      <c r="LG177" s="644"/>
      <c r="LH177" s="643">
        <v>30</v>
      </c>
      <c r="LI177" s="643">
        <v>24</v>
      </c>
      <c r="LJ177" s="643"/>
      <c r="LK177" s="643"/>
      <c r="LL177" s="643"/>
      <c r="LM177" s="643"/>
      <c r="LN177" s="644"/>
      <c r="LO177" s="643"/>
      <c r="LP177" s="643"/>
      <c r="LQ177" s="643"/>
      <c r="LR177" s="643"/>
      <c r="LS177" s="643"/>
      <c r="LT177" s="643"/>
      <c r="LU177" s="633"/>
      <c r="LV177" s="626"/>
      <c r="LW177" s="626"/>
      <c r="LX177" s="626"/>
      <c r="LY177" s="626"/>
      <c r="LZ177" s="643"/>
      <c r="MA177" s="643"/>
      <c r="MB177" s="644"/>
      <c r="MC177" s="790"/>
      <c r="MD177" s="790"/>
      <c r="ME177" s="790"/>
      <c r="MF177" s="790"/>
      <c r="MG177" s="790"/>
      <c r="MH177" s="790"/>
      <c r="MI177" s="644"/>
      <c r="MJ177" s="643"/>
      <c r="MK177" s="643"/>
      <c r="ML177" s="643"/>
      <c r="MM177" s="643"/>
      <c r="MN177" s="643"/>
      <c r="MO177" s="643"/>
      <c r="MP177" s="644"/>
      <c r="MQ177" s="643"/>
      <c r="MR177" s="643"/>
      <c r="MS177" s="643"/>
      <c r="MT177" s="643"/>
    </row>
    <row r="178" spans="1:358" ht="22.8" customHeight="1">
      <c r="A178" s="630">
        <v>3</v>
      </c>
      <c r="B178" s="795"/>
      <c r="C178" s="795"/>
      <c r="D178" s="795"/>
      <c r="E178" s="746"/>
      <c r="F178" s="774" t="s">
        <v>648</v>
      </c>
      <c r="G178" s="779">
        <f t="shared" si="14"/>
        <v>0</v>
      </c>
      <c r="H178" s="663"/>
      <c r="I178" s="643"/>
      <c r="J178" s="643"/>
      <c r="K178" s="643"/>
      <c r="L178" s="643"/>
      <c r="M178" s="643"/>
      <c r="N178" s="643"/>
      <c r="O178" s="643"/>
      <c r="P178" s="643"/>
      <c r="Q178" s="643"/>
      <c r="R178" s="643"/>
      <c r="S178" s="643"/>
      <c r="T178" s="643"/>
      <c r="U178" s="643"/>
      <c r="V178" s="643"/>
      <c r="W178" s="643"/>
      <c r="X178" s="643"/>
      <c r="Y178" s="643"/>
      <c r="Z178" s="643"/>
      <c r="AA178" s="643"/>
      <c r="AB178" s="643"/>
      <c r="AC178" s="643"/>
      <c r="AD178" s="643"/>
      <c r="AE178" s="643"/>
      <c r="AF178" s="643"/>
      <c r="AG178" s="643"/>
      <c r="AH178" s="643"/>
      <c r="AI178" s="643"/>
      <c r="AJ178" s="643"/>
      <c r="AK178" s="643"/>
      <c r="AL178" s="643"/>
      <c r="AM178" s="643"/>
      <c r="AN178" s="643"/>
      <c r="AO178" s="643"/>
      <c r="AP178" s="643"/>
      <c r="AQ178" s="643"/>
      <c r="AR178" s="643"/>
      <c r="AS178" s="643"/>
      <c r="AT178" s="643"/>
      <c r="AU178" s="643"/>
      <c r="AV178" s="643"/>
      <c r="AW178" s="643"/>
      <c r="AX178" s="643"/>
      <c r="AY178" s="643"/>
      <c r="AZ178" s="643"/>
      <c r="BA178" s="643"/>
      <c r="BB178" s="643"/>
      <c r="BC178" s="643"/>
      <c r="BD178" s="643"/>
      <c r="BE178" s="643"/>
      <c r="BF178" s="643"/>
      <c r="BG178" s="643"/>
      <c r="BH178" s="643"/>
      <c r="BI178" s="643"/>
      <c r="BJ178" s="643"/>
      <c r="BK178" s="643"/>
      <c r="BL178" s="643"/>
      <c r="BM178" s="643"/>
      <c r="BN178" s="643"/>
      <c r="BO178" s="643"/>
      <c r="BP178" s="643"/>
      <c r="BQ178" s="643"/>
      <c r="BR178" s="643"/>
      <c r="BS178" s="643"/>
      <c r="BT178" s="643"/>
      <c r="BU178" s="643"/>
      <c r="BV178" s="643"/>
      <c r="BW178" s="643"/>
      <c r="BX178" s="643"/>
      <c r="BY178" s="643"/>
      <c r="BZ178" s="643"/>
      <c r="CA178" s="643"/>
      <c r="CB178" s="643"/>
      <c r="CC178" s="643"/>
      <c r="CD178" s="643"/>
      <c r="CE178" s="643"/>
      <c r="CF178" s="643"/>
      <c r="CG178" s="643"/>
      <c r="CH178" s="643"/>
      <c r="CI178" s="643"/>
      <c r="CJ178" s="643"/>
      <c r="CK178" s="643"/>
      <c r="CL178" s="643"/>
      <c r="CM178" s="643"/>
      <c r="CN178" s="643"/>
      <c r="CO178" s="643"/>
      <c r="CP178" s="643"/>
      <c r="CQ178" s="643"/>
      <c r="CR178" s="643"/>
      <c r="CS178" s="643"/>
      <c r="CT178" s="643"/>
      <c r="CU178" s="643"/>
      <c r="CV178" s="643"/>
      <c r="CW178" s="643"/>
      <c r="CX178" s="644"/>
      <c r="CY178" s="643"/>
      <c r="CZ178" s="643"/>
      <c r="DA178" s="643"/>
      <c r="DB178" s="643"/>
      <c r="DC178" s="643"/>
      <c r="DD178" s="643"/>
      <c r="DE178" s="644"/>
      <c r="DF178" s="643"/>
      <c r="DG178" s="643"/>
      <c r="DH178" s="643"/>
      <c r="DI178" s="643"/>
      <c r="DJ178" s="643"/>
      <c r="DK178" s="643"/>
      <c r="DL178" s="644"/>
      <c r="DM178" s="643"/>
      <c r="DN178" s="643"/>
      <c r="DO178" s="643"/>
      <c r="DP178" s="643"/>
      <c r="DQ178" s="643"/>
      <c r="DR178" s="643"/>
      <c r="DS178" s="644"/>
      <c r="DT178" s="643"/>
      <c r="DU178" s="643"/>
      <c r="DV178" s="643"/>
      <c r="DW178" s="643"/>
      <c r="DX178" s="643"/>
      <c r="DY178" s="643"/>
      <c r="DZ178" s="644"/>
      <c r="EA178" s="643"/>
      <c r="EB178" s="643"/>
      <c r="EC178" s="643"/>
      <c r="ED178" s="643"/>
      <c r="EE178" s="643"/>
      <c r="EF178" s="643"/>
      <c r="EG178" s="644"/>
      <c r="EH178" s="643"/>
      <c r="EI178" s="643"/>
      <c r="EJ178" s="643"/>
      <c r="EK178" s="643"/>
      <c r="EL178" s="643"/>
      <c r="EM178" s="643"/>
      <c r="EN178" s="644"/>
      <c r="EO178" s="643"/>
      <c r="EP178" s="643"/>
      <c r="EQ178" s="643"/>
      <c r="ER178" s="643"/>
      <c r="ES178" s="643"/>
      <c r="ET178" s="643"/>
      <c r="EU178" s="644"/>
      <c r="EV178" s="643"/>
      <c r="EW178" s="643"/>
      <c r="EX178" s="643"/>
      <c r="EY178" s="643"/>
      <c r="EZ178" s="643"/>
      <c r="FA178" s="643"/>
      <c r="FB178" s="644"/>
      <c r="FC178" s="643"/>
      <c r="FD178" s="643"/>
      <c r="FE178" s="643"/>
      <c r="FF178" s="643"/>
      <c r="FG178" s="643"/>
      <c r="FH178" s="643"/>
      <c r="FI178" s="644"/>
      <c r="FJ178" s="643"/>
      <c r="FK178" s="643"/>
      <c r="FL178" s="643"/>
      <c r="FM178" s="643"/>
      <c r="FN178" s="643"/>
      <c r="FO178" s="643"/>
      <c r="FP178" s="644"/>
      <c r="FQ178" s="643"/>
      <c r="FR178" s="643"/>
      <c r="FS178" s="643"/>
      <c r="FT178" s="643"/>
      <c r="FU178" s="662"/>
      <c r="FV178" s="663"/>
      <c r="FW178" s="644"/>
      <c r="FX178" s="643"/>
      <c r="FY178" s="643"/>
      <c r="FZ178" s="643"/>
      <c r="GA178" s="643"/>
      <c r="GB178" s="643"/>
      <c r="GC178" s="643"/>
      <c r="GD178" s="644"/>
      <c r="GE178" s="643"/>
      <c r="GF178" s="643"/>
      <c r="GG178" s="643"/>
      <c r="GH178" s="643"/>
      <c r="GI178" s="643"/>
      <c r="GJ178" s="643"/>
      <c r="GK178" s="644"/>
      <c r="GL178" s="643"/>
      <c r="GM178" s="643"/>
      <c r="GN178" s="643"/>
      <c r="GO178" s="643"/>
      <c r="GP178" s="643"/>
      <c r="GQ178" s="643"/>
      <c r="GR178" s="644"/>
      <c r="GS178" s="643"/>
      <c r="GT178" s="643"/>
      <c r="GU178" s="643"/>
      <c r="GV178" s="643"/>
      <c r="GW178" s="643"/>
      <c r="GX178" s="643"/>
      <c r="GY178" s="726"/>
      <c r="GZ178" s="663"/>
      <c r="HA178" s="643"/>
      <c r="HB178" s="643"/>
      <c r="HC178" s="643"/>
      <c r="HD178" s="643"/>
      <c r="HE178" s="643"/>
      <c r="HF178" s="644"/>
      <c r="HG178" s="643"/>
      <c r="HH178" s="643"/>
      <c r="HI178" s="643"/>
      <c r="HJ178" s="643"/>
      <c r="HK178" s="643"/>
      <c r="HL178" s="643"/>
      <c r="HM178" s="644"/>
      <c r="HN178" s="643"/>
      <c r="HO178" s="643"/>
      <c r="HP178" s="643"/>
      <c r="HQ178" s="643"/>
      <c r="HR178" s="643"/>
      <c r="HS178" s="643"/>
      <c r="HT178" s="644"/>
      <c r="HU178" s="643"/>
      <c r="HV178" s="643"/>
      <c r="HW178" s="643"/>
      <c r="HX178" s="643"/>
      <c r="HY178" s="643"/>
      <c r="HZ178" s="643"/>
      <c r="IA178" s="644"/>
      <c r="IB178" s="643"/>
      <c r="IC178" s="643"/>
      <c r="ID178" s="727"/>
      <c r="IE178" s="728"/>
      <c r="IF178" s="729"/>
      <c r="IG178" s="729"/>
      <c r="IH178" s="644"/>
      <c r="II178" s="643"/>
      <c r="IJ178" s="643"/>
      <c r="IK178" s="643"/>
      <c r="IL178" s="643"/>
      <c r="IM178" s="643"/>
      <c r="IN178" s="643"/>
      <c r="IO178" s="644"/>
      <c r="IP178" s="643"/>
      <c r="IQ178" s="643"/>
      <c r="IR178" s="643"/>
      <c r="IS178" s="643"/>
      <c r="IT178" s="643"/>
      <c r="IU178" s="643"/>
      <c r="IV178" s="633"/>
      <c r="IW178" s="643"/>
      <c r="IX178" s="643"/>
      <c r="IY178" s="643"/>
      <c r="IZ178" s="643"/>
      <c r="JA178" s="643"/>
      <c r="JB178" s="643"/>
      <c r="JC178" s="644"/>
      <c r="JD178" s="643"/>
      <c r="JE178" s="643"/>
      <c r="JF178" s="643"/>
      <c r="JG178" s="643"/>
      <c r="JH178" s="643"/>
      <c r="JI178" s="627"/>
      <c r="JJ178" s="644"/>
      <c r="JK178" s="643"/>
      <c r="JL178" s="643"/>
      <c r="JM178" s="626"/>
      <c r="JN178" s="626"/>
      <c r="JO178" s="643"/>
      <c r="JP178" s="643"/>
      <c r="JQ178" s="644"/>
      <c r="JR178" s="643"/>
      <c r="JS178" s="643"/>
      <c r="JT178" s="643"/>
      <c r="JU178" s="643"/>
      <c r="JV178" s="643"/>
      <c r="JW178" s="643"/>
      <c r="JX178" s="644"/>
      <c r="JY178" s="626"/>
      <c r="JZ178" s="626"/>
      <c r="KA178" s="626"/>
      <c r="KB178" s="626"/>
      <c r="KC178" s="626"/>
      <c r="KD178" s="626"/>
      <c r="KE178" s="644"/>
      <c r="KF178" s="643"/>
      <c r="KG178" s="643"/>
      <c r="KH178" s="643"/>
      <c r="KI178" s="626"/>
      <c r="KJ178" s="626"/>
      <c r="KK178" s="628"/>
      <c r="KL178" s="644"/>
      <c r="KM178" s="643"/>
      <c r="KN178" s="643"/>
      <c r="KO178" s="643"/>
      <c r="KP178" s="643"/>
      <c r="KQ178" s="643"/>
      <c r="KR178" s="643"/>
      <c r="KS178" s="644"/>
      <c r="KT178" s="643"/>
      <c r="KU178" s="643"/>
      <c r="KV178" s="643"/>
      <c r="KW178" s="643"/>
      <c r="KX178" s="643"/>
      <c r="KY178" s="626"/>
      <c r="KZ178" s="633"/>
      <c r="LA178" s="626"/>
      <c r="LB178" s="626"/>
      <c r="LC178" s="643"/>
      <c r="LD178" s="643"/>
      <c r="LE178" s="643"/>
      <c r="LF178" s="643"/>
      <c r="LG178" s="644"/>
      <c r="LH178" s="643"/>
      <c r="LI178" s="626"/>
      <c r="LJ178" s="643"/>
      <c r="LK178" s="643"/>
      <c r="LL178" s="643"/>
      <c r="LM178" s="643"/>
      <c r="LN178" s="644"/>
      <c r="LO178" s="643"/>
      <c r="LP178" s="643"/>
      <c r="LQ178" s="643"/>
      <c r="LR178" s="643"/>
      <c r="LS178" s="643"/>
      <c r="LT178" s="643"/>
      <c r="LU178" s="633"/>
      <c r="LV178" s="643"/>
      <c r="LW178" s="643"/>
      <c r="LX178" s="643"/>
      <c r="LY178" s="643"/>
      <c r="LZ178" s="643"/>
      <c r="MA178" s="643"/>
      <c r="MB178" s="644"/>
      <c r="MC178" s="790"/>
      <c r="MD178" s="790"/>
      <c r="ME178" s="790"/>
      <c r="MF178" s="790"/>
      <c r="MG178" s="790"/>
      <c r="MH178" s="790"/>
      <c r="MI178" s="644"/>
      <c r="MJ178" s="643"/>
      <c r="MK178" s="643"/>
      <c r="ML178" s="643"/>
      <c r="MM178" s="643"/>
      <c r="MN178" s="643"/>
      <c r="MO178" s="643"/>
      <c r="MP178" s="644"/>
      <c r="MQ178" s="643"/>
      <c r="MR178" s="643"/>
      <c r="MS178" s="643"/>
      <c r="MT178" s="643"/>
    </row>
    <row r="179" spans="1:358" ht="22.8" customHeight="1">
      <c r="A179" s="630">
        <v>3</v>
      </c>
      <c r="B179" s="772">
        <v>267</v>
      </c>
      <c r="C179" s="772">
        <v>35</v>
      </c>
      <c r="D179" s="795"/>
      <c r="E179" s="746" t="s">
        <v>649</v>
      </c>
      <c r="F179" s="774" t="s">
        <v>829</v>
      </c>
      <c r="G179" s="779">
        <f t="shared" si="14"/>
        <v>100</v>
      </c>
      <c r="H179" s="663"/>
      <c r="I179" s="643"/>
      <c r="J179" s="643"/>
      <c r="K179" s="643"/>
      <c r="L179" s="643"/>
      <c r="M179" s="643"/>
      <c r="N179" s="643"/>
      <c r="O179" s="643"/>
      <c r="P179" s="643"/>
      <c r="Q179" s="643"/>
      <c r="R179" s="643"/>
      <c r="S179" s="643"/>
      <c r="T179" s="643"/>
      <c r="U179" s="643"/>
      <c r="V179" s="643"/>
      <c r="W179" s="643"/>
      <c r="X179" s="643"/>
      <c r="Y179" s="643"/>
      <c r="Z179" s="643"/>
      <c r="AA179" s="643"/>
      <c r="AB179" s="643"/>
      <c r="AC179" s="643"/>
      <c r="AD179" s="643"/>
      <c r="AE179" s="643"/>
      <c r="AF179" s="643"/>
      <c r="AG179" s="643"/>
      <c r="AH179" s="643"/>
      <c r="AI179" s="643"/>
      <c r="AJ179" s="643"/>
      <c r="AK179" s="643"/>
      <c r="AL179" s="643"/>
      <c r="AM179" s="643"/>
      <c r="AN179" s="643"/>
      <c r="AO179" s="643"/>
      <c r="AP179" s="643"/>
      <c r="AQ179" s="643"/>
      <c r="AR179" s="643"/>
      <c r="AS179" s="643"/>
      <c r="AT179" s="643"/>
      <c r="AU179" s="643"/>
      <c r="AV179" s="643"/>
      <c r="AW179" s="643"/>
      <c r="AX179" s="643"/>
      <c r="AY179" s="643"/>
      <c r="AZ179" s="643"/>
      <c r="BA179" s="643"/>
      <c r="BB179" s="643"/>
      <c r="BC179" s="643"/>
      <c r="BD179" s="643"/>
      <c r="BE179" s="643"/>
      <c r="BF179" s="643"/>
      <c r="BG179" s="643"/>
      <c r="BH179" s="643"/>
      <c r="BI179" s="643"/>
      <c r="BJ179" s="643"/>
      <c r="BK179" s="643"/>
      <c r="BL179" s="643"/>
      <c r="BM179" s="643"/>
      <c r="BN179" s="643"/>
      <c r="BO179" s="643"/>
      <c r="BP179" s="643"/>
      <c r="BQ179" s="643"/>
      <c r="BR179" s="643"/>
      <c r="BS179" s="643"/>
      <c r="BT179" s="643"/>
      <c r="BU179" s="643"/>
      <c r="BV179" s="643"/>
      <c r="BW179" s="643"/>
      <c r="BX179" s="643"/>
      <c r="BY179" s="643"/>
      <c r="BZ179" s="643"/>
      <c r="CA179" s="643"/>
      <c r="CB179" s="643"/>
      <c r="CC179" s="643"/>
      <c r="CD179" s="643"/>
      <c r="CE179" s="643"/>
      <c r="CF179" s="643"/>
      <c r="CG179" s="643"/>
      <c r="CH179" s="643"/>
      <c r="CI179" s="643"/>
      <c r="CJ179" s="643"/>
      <c r="CK179" s="643"/>
      <c r="CL179" s="643"/>
      <c r="CM179" s="643"/>
      <c r="CN179" s="643"/>
      <c r="CO179" s="643"/>
      <c r="CP179" s="643"/>
      <c r="CQ179" s="643"/>
      <c r="CR179" s="643"/>
      <c r="CS179" s="643"/>
      <c r="CT179" s="643"/>
      <c r="CU179" s="643"/>
      <c r="CV179" s="643"/>
      <c r="CW179" s="643"/>
      <c r="CX179" s="644"/>
      <c r="CY179" s="643"/>
      <c r="CZ179" s="643"/>
      <c r="DA179" s="643"/>
      <c r="DB179" s="643"/>
      <c r="DC179" s="643"/>
      <c r="DD179" s="643"/>
      <c r="DE179" s="644"/>
      <c r="DF179" s="643"/>
      <c r="DG179" s="643"/>
      <c r="DH179" s="643"/>
      <c r="DI179" s="643"/>
      <c r="DJ179" s="643"/>
      <c r="DK179" s="643"/>
      <c r="DL179" s="644"/>
      <c r="DM179" s="643"/>
      <c r="DN179" s="643"/>
      <c r="DO179" s="643"/>
      <c r="DP179" s="643"/>
      <c r="DQ179" s="643"/>
      <c r="DR179" s="643"/>
      <c r="DS179" s="644"/>
      <c r="DT179" s="643"/>
      <c r="DU179" s="643"/>
      <c r="DV179" s="643"/>
      <c r="DW179" s="643"/>
      <c r="DX179" s="643"/>
      <c r="DY179" s="643"/>
      <c r="DZ179" s="644"/>
      <c r="EA179" s="643"/>
      <c r="EB179" s="643"/>
      <c r="EC179" s="643"/>
      <c r="ED179" s="643"/>
      <c r="EE179" s="643"/>
      <c r="EF179" s="643"/>
      <c r="EG179" s="644"/>
      <c r="EH179" s="643"/>
      <c r="EI179" s="643"/>
      <c r="EJ179" s="643"/>
      <c r="EK179" s="643"/>
      <c r="EL179" s="643"/>
      <c r="EM179" s="643"/>
      <c r="EN179" s="644"/>
      <c r="EO179" s="643"/>
      <c r="EP179" s="643"/>
      <c r="EQ179" s="643"/>
      <c r="ER179" s="643"/>
      <c r="ES179" s="643"/>
      <c r="ET179" s="643"/>
      <c r="EU179" s="644"/>
      <c r="EV179" s="643"/>
      <c r="EW179" s="643"/>
      <c r="EX179" s="643"/>
      <c r="EY179" s="643"/>
      <c r="EZ179" s="643"/>
      <c r="FA179" s="643"/>
      <c r="FB179" s="644"/>
      <c r="FC179" s="643"/>
      <c r="FD179" s="643"/>
      <c r="FE179" s="643"/>
      <c r="FF179" s="643"/>
      <c r="FG179" s="643"/>
      <c r="FH179" s="643"/>
      <c r="FI179" s="644"/>
      <c r="FJ179" s="643"/>
      <c r="FK179" s="643"/>
      <c r="FL179" s="643"/>
      <c r="FM179" s="643"/>
      <c r="FN179" s="643"/>
      <c r="FO179" s="643"/>
      <c r="FP179" s="644"/>
      <c r="FQ179" s="643"/>
      <c r="FR179" s="643"/>
      <c r="FS179" s="643"/>
      <c r="FT179" s="643"/>
      <c r="FU179" s="662"/>
      <c r="FV179" s="663"/>
      <c r="FW179" s="644"/>
      <c r="FX179" s="643"/>
      <c r="FY179" s="643"/>
      <c r="FZ179" s="643"/>
      <c r="GA179" s="643"/>
      <c r="GB179" s="643"/>
      <c r="GC179" s="643"/>
      <c r="GD179" s="644"/>
      <c r="GE179" s="643"/>
      <c r="GF179" s="643"/>
      <c r="GG179" s="643"/>
      <c r="GH179" s="643"/>
      <c r="GI179" s="643"/>
      <c r="GJ179" s="643"/>
      <c r="GK179" s="644"/>
      <c r="GL179" s="643"/>
      <c r="GM179" s="643"/>
      <c r="GN179" s="643"/>
      <c r="GO179" s="643"/>
      <c r="GP179" s="643"/>
      <c r="GQ179" s="643"/>
      <c r="GR179" s="644"/>
      <c r="GS179" s="643"/>
      <c r="GT179" s="643"/>
      <c r="GU179" s="643"/>
      <c r="GV179" s="643"/>
      <c r="GW179" s="643"/>
      <c r="GX179" s="643"/>
      <c r="GY179" s="726"/>
      <c r="GZ179" s="663"/>
      <c r="HA179" s="643"/>
      <c r="HB179" s="643"/>
      <c r="HC179" s="643"/>
      <c r="HD179" s="643"/>
      <c r="HE179" s="643"/>
      <c r="HF179" s="644"/>
      <c r="HG179" s="643"/>
      <c r="HH179" s="643"/>
      <c r="HI179" s="643"/>
      <c r="HJ179" s="643"/>
      <c r="HK179" s="643"/>
      <c r="HL179" s="643"/>
      <c r="HM179" s="644"/>
      <c r="HN179" s="643"/>
      <c r="HO179" s="643"/>
      <c r="HP179" s="643"/>
      <c r="HQ179" s="643"/>
      <c r="HR179" s="643"/>
      <c r="HS179" s="643"/>
      <c r="HT179" s="644"/>
      <c r="HU179" s="643"/>
      <c r="HV179" s="643"/>
      <c r="HW179" s="643"/>
      <c r="HX179" s="643"/>
      <c r="HY179" s="643"/>
      <c r="HZ179" s="643"/>
      <c r="IA179" s="644"/>
      <c r="IB179" s="643"/>
      <c r="IC179" s="643"/>
      <c r="ID179" s="727"/>
      <c r="IE179" s="728"/>
      <c r="IF179" s="729"/>
      <c r="IG179" s="729"/>
      <c r="IH179" s="644"/>
      <c r="II179" s="643"/>
      <c r="IJ179" s="643"/>
      <c r="IK179" s="643"/>
      <c r="IL179" s="643"/>
      <c r="IM179" s="643"/>
      <c r="IN179" s="643"/>
      <c r="IO179" s="644"/>
      <c r="IP179" s="643"/>
      <c r="IQ179" s="643"/>
      <c r="IR179" s="643"/>
      <c r="IS179" s="643"/>
      <c r="IT179" s="643"/>
      <c r="IU179" s="643"/>
      <c r="IV179" s="633"/>
      <c r="IW179" s="643"/>
      <c r="IX179" s="643"/>
      <c r="IY179" s="643"/>
      <c r="IZ179" s="643"/>
      <c r="JA179" s="643"/>
      <c r="JB179" s="643"/>
      <c r="JC179" s="644"/>
      <c r="JD179" s="643"/>
      <c r="JE179" s="643"/>
      <c r="JF179" s="643"/>
      <c r="JG179" s="643"/>
      <c r="JH179" s="643"/>
      <c r="JI179" s="627"/>
      <c r="JJ179" s="644"/>
      <c r="JK179" s="643"/>
      <c r="JL179" s="643"/>
      <c r="JM179" s="626"/>
      <c r="JN179" s="626"/>
      <c r="JO179" s="643"/>
      <c r="JP179" s="643"/>
      <c r="JQ179" s="644"/>
      <c r="JR179" s="643"/>
      <c r="JS179" s="643"/>
      <c r="JT179" s="643"/>
      <c r="JU179" s="643"/>
      <c r="JV179" s="643"/>
      <c r="JW179" s="643"/>
      <c r="JX179" s="644"/>
      <c r="JY179" s="626"/>
      <c r="JZ179" s="626"/>
      <c r="KA179" s="626"/>
      <c r="KB179" s="626"/>
      <c r="KC179" s="626"/>
      <c r="KD179" s="626"/>
      <c r="KE179" s="644"/>
      <c r="KF179" s="643"/>
      <c r="KG179" s="643"/>
      <c r="KH179" s="643"/>
      <c r="KI179" s="643"/>
      <c r="KJ179" s="643"/>
      <c r="KK179" s="730"/>
      <c r="KL179" s="644"/>
      <c r="KM179" s="643"/>
      <c r="KN179" s="643"/>
      <c r="KO179" s="643"/>
      <c r="KP179" s="643"/>
      <c r="KQ179" s="643"/>
      <c r="KR179" s="643"/>
      <c r="KS179" s="644"/>
      <c r="KT179" s="643"/>
      <c r="KU179" s="643"/>
      <c r="KV179" s="643"/>
      <c r="KW179" s="643"/>
      <c r="KX179" s="643"/>
      <c r="KY179" s="626"/>
      <c r="KZ179" s="633"/>
      <c r="LA179" s="626"/>
      <c r="LB179" s="626"/>
      <c r="LC179" s="643"/>
      <c r="LD179" s="643"/>
      <c r="LE179" s="643"/>
      <c r="LF179" s="643"/>
      <c r="LG179" s="644"/>
      <c r="LH179" s="643"/>
      <c r="LI179" s="643">
        <v>5</v>
      </c>
      <c r="LJ179" s="643">
        <v>30</v>
      </c>
      <c r="LK179" s="643">
        <v>30</v>
      </c>
      <c r="LL179" s="643">
        <v>30</v>
      </c>
      <c r="LM179" s="745">
        <v>5</v>
      </c>
      <c r="LN179" s="644"/>
      <c r="LO179" s="643"/>
      <c r="LP179" s="643"/>
      <c r="LQ179" s="643"/>
      <c r="LR179" s="643"/>
      <c r="LS179" s="643"/>
      <c r="LT179" s="643"/>
      <c r="LU179" s="633"/>
      <c r="LV179" s="626"/>
      <c r="LW179" s="626"/>
      <c r="LX179" s="626"/>
      <c r="LY179" s="626"/>
      <c r="LZ179" s="643"/>
      <c r="MA179" s="643"/>
      <c r="MB179" s="644"/>
      <c r="MC179" s="790"/>
      <c r="MD179" s="790"/>
      <c r="ME179" s="790"/>
      <c r="MF179" s="790"/>
      <c r="MG179" s="790"/>
      <c r="MH179" s="790"/>
      <c r="MI179" s="644"/>
      <c r="MJ179" s="643"/>
      <c r="MK179" s="643"/>
      <c r="ML179" s="643"/>
      <c r="MM179" s="643"/>
      <c r="MN179" s="643"/>
      <c r="MO179" s="643"/>
      <c r="MP179" s="644"/>
      <c r="MQ179" s="643"/>
      <c r="MR179" s="643"/>
      <c r="MS179" s="643"/>
      <c r="MT179" s="643"/>
    </row>
    <row r="180" spans="1:358" ht="22.8" customHeight="1">
      <c r="A180" s="630">
        <v>3</v>
      </c>
      <c r="B180" s="795"/>
      <c r="C180" s="795"/>
      <c r="D180" s="795"/>
      <c r="E180" s="746"/>
      <c r="F180" s="774" t="s">
        <v>648</v>
      </c>
      <c r="G180" s="779">
        <f t="shared" si="14"/>
        <v>0</v>
      </c>
      <c r="H180" s="663"/>
      <c r="I180" s="643"/>
      <c r="J180" s="643"/>
      <c r="K180" s="643"/>
      <c r="L180" s="643"/>
      <c r="M180" s="643"/>
      <c r="N180" s="643"/>
      <c r="O180" s="643"/>
      <c r="P180" s="643"/>
      <c r="Q180" s="643"/>
      <c r="R180" s="643"/>
      <c r="S180" s="643"/>
      <c r="T180" s="643"/>
      <c r="U180" s="643"/>
      <c r="V180" s="643"/>
      <c r="W180" s="643"/>
      <c r="X180" s="643"/>
      <c r="Y180" s="643"/>
      <c r="Z180" s="643"/>
      <c r="AA180" s="643"/>
      <c r="AB180" s="643"/>
      <c r="AC180" s="643"/>
      <c r="AD180" s="643"/>
      <c r="AE180" s="643"/>
      <c r="AF180" s="643"/>
      <c r="AG180" s="643"/>
      <c r="AH180" s="643"/>
      <c r="AI180" s="643"/>
      <c r="AJ180" s="643"/>
      <c r="AK180" s="643"/>
      <c r="AL180" s="643"/>
      <c r="AM180" s="643"/>
      <c r="AN180" s="643"/>
      <c r="AO180" s="643"/>
      <c r="AP180" s="643"/>
      <c r="AQ180" s="643"/>
      <c r="AR180" s="643"/>
      <c r="AS180" s="643"/>
      <c r="AT180" s="643"/>
      <c r="AU180" s="643"/>
      <c r="AV180" s="643"/>
      <c r="AW180" s="643"/>
      <c r="AX180" s="643"/>
      <c r="AY180" s="643"/>
      <c r="AZ180" s="643"/>
      <c r="BA180" s="643"/>
      <c r="BB180" s="643"/>
      <c r="BC180" s="643"/>
      <c r="BD180" s="643"/>
      <c r="BE180" s="643"/>
      <c r="BF180" s="643"/>
      <c r="BG180" s="643"/>
      <c r="BH180" s="643"/>
      <c r="BI180" s="643"/>
      <c r="BJ180" s="643"/>
      <c r="BK180" s="643"/>
      <c r="BL180" s="643"/>
      <c r="BM180" s="643"/>
      <c r="BN180" s="643"/>
      <c r="BO180" s="643"/>
      <c r="BP180" s="643"/>
      <c r="BQ180" s="643"/>
      <c r="BR180" s="643"/>
      <c r="BS180" s="643"/>
      <c r="BT180" s="643"/>
      <c r="BU180" s="643"/>
      <c r="BV180" s="643"/>
      <c r="BW180" s="643"/>
      <c r="BX180" s="643"/>
      <c r="BY180" s="643"/>
      <c r="BZ180" s="643"/>
      <c r="CA180" s="643"/>
      <c r="CB180" s="643"/>
      <c r="CC180" s="643"/>
      <c r="CD180" s="643"/>
      <c r="CE180" s="643"/>
      <c r="CF180" s="643"/>
      <c r="CG180" s="643"/>
      <c r="CH180" s="643"/>
      <c r="CI180" s="643"/>
      <c r="CJ180" s="643"/>
      <c r="CK180" s="643"/>
      <c r="CL180" s="643"/>
      <c r="CM180" s="643"/>
      <c r="CN180" s="643"/>
      <c r="CO180" s="643"/>
      <c r="CP180" s="643"/>
      <c r="CQ180" s="643"/>
      <c r="CR180" s="643"/>
      <c r="CS180" s="643"/>
      <c r="CT180" s="643"/>
      <c r="CU180" s="643"/>
      <c r="CV180" s="643"/>
      <c r="CW180" s="643"/>
      <c r="CX180" s="644"/>
      <c r="CY180" s="643"/>
      <c r="CZ180" s="643"/>
      <c r="DA180" s="643"/>
      <c r="DB180" s="643"/>
      <c r="DC180" s="643"/>
      <c r="DD180" s="643"/>
      <c r="DE180" s="644"/>
      <c r="DF180" s="643"/>
      <c r="DG180" s="643"/>
      <c r="DH180" s="643"/>
      <c r="DI180" s="643"/>
      <c r="DJ180" s="643"/>
      <c r="DK180" s="643"/>
      <c r="DL180" s="644"/>
      <c r="DM180" s="643"/>
      <c r="DN180" s="643"/>
      <c r="DO180" s="643"/>
      <c r="DP180" s="643"/>
      <c r="DQ180" s="643"/>
      <c r="DR180" s="643"/>
      <c r="DS180" s="644"/>
      <c r="DT180" s="643"/>
      <c r="DU180" s="643"/>
      <c r="DV180" s="643"/>
      <c r="DW180" s="643"/>
      <c r="DX180" s="643"/>
      <c r="DY180" s="643"/>
      <c r="DZ180" s="644"/>
      <c r="EA180" s="643"/>
      <c r="EB180" s="643"/>
      <c r="EC180" s="643"/>
      <c r="ED180" s="643"/>
      <c r="EE180" s="643"/>
      <c r="EF180" s="643"/>
      <c r="EG180" s="644"/>
      <c r="EH180" s="643"/>
      <c r="EI180" s="643"/>
      <c r="EJ180" s="643"/>
      <c r="EK180" s="643"/>
      <c r="EL180" s="643"/>
      <c r="EM180" s="643"/>
      <c r="EN180" s="644"/>
      <c r="EO180" s="643"/>
      <c r="EP180" s="643"/>
      <c r="EQ180" s="643"/>
      <c r="ER180" s="643"/>
      <c r="ES180" s="643"/>
      <c r="ET180" s="643"/>
      <c r="EU180" s="644"/>
      <c r="EV180" s="643"/>
      <c r="EW180" s="643"/>
      <c r="EX180" s="643"/>
      <c r="EY180" s="643"/>
      <c r="EZ180" s="643"/>
      <c r="FA180" s="643"/>
      <c r="FB180" s="644"/>
      <c r="FC180" s="643"/>
      <c r="FD180" s="643"/>
      <c r="FE180" s="643"/>
      <c r="FF180" s="643"/>
      <c r="FG180" s="643"/>
      <c r="FH180" s="643"/>
      <c r="FI180" s="644"/>
      <c r="FJ180" s="643"/>
      <c r="FK180" s="643"/>
      <c r="FL180" s="643"/>
      <c r="FM180" s="643"/>
      <c r="FN180" s="643"/>
      <c r="FO180" s="643"/>
      <c r="FP180" s="644"/>
      <c r="FQ180" s="643"/>
      <c r="FR180" s="643"/>
      <c r="FS180" s="643"/>
      <c r="FT180" s="643"/>
      <c r="FU180" s="662"/>
      <c r="FV180" s="663"/>
      <c r="FW180" s="644"/>
      <c r="FX180" s="643"/>
      <c r="FY180" s="643"/>
      <c r="FZ180" s="643"/>
      <c r="GA180" s="643"/>
      <c r="GB180" s="643"/>
      <c r="GC180" s="643"/>
      <c r="GD180" s="644"/>
      <c r="GE180" s="643"/>
      <c r="GF180" s="643"/>
      <c r="GG180" s="643"/>
      <c r="GH180" s="643"/>
      <c r="GI180" s="643"/>
      <c r="GJ180" s="643"/>
      <c r="GK180" s="644"/>
      <c r="GL180" s="643"/>
      <c r="GM180" s="643"/>
      <c r="GN180" s="643"/>
      <c r="GO180" s="643"/>
      <c r="GP180" s="643"/>
      <c r="GQ180" s="643"/>
      <c r="GR180" s="644"/>
      <c r="GS180" s="643"/>
      <c r="GT180" s="643"/>
      <c r="GU180" s="643"/>
      <c r="GV180" s="643"/>
      <c r="GW180" s="643"/>
      <c r="GX180" s="643"/>
      <c r="GY180" s="726"/>
      <c r="GZ180" s="663"/>
      <c r="HA180" s="643"/>
      <c r="HB180" s="643"/>
      <c r="HC180" s="643"/>
      <c r="HD180" s="643"/>
      <c r="HE180" s="643"/>
      <c r="HF180" s="644"/>
      <c r="HG180" s="643"/>
      <c r="HH180" s="643"/>
      <c r="HI180" s="643"/>
      <c r="HJ180" s="643"/>
      <c r="HK180" s="643"/>
      <c r="HL180" s="643"/>
      <c r="HM180" s="644"/>
      <c r="HN180" s="643"/>
      <c r="HO180" s="643"/>
      <c r="HP180" s="643"/>
      <c r="HQ180" s="643"/>
      <c r="HR180" s="643"/>
      <c r="HS180" s="643"/>
      <c r="HT180" s="644"/>
      <c r="HU180" s="643"/>
      <c r="HV180" s="643"/>
      <c r="HW180" s="643"/>
      <c r="HX180" s="643"/>
      <c r="HY180" s="643"/>
      <c r="HZ180" s="643"/>
      <c r="IA180" s="644"/>
      <c r="IB180" s="643"/>
      <c r="IC180" s="643"/>
      <c r="ID180" s="727"/>
      <c r="IE180" s="728"/>
      <c r="IF180" s="729"/>
      <c r="IG180" s="729"/>
      <c r="IH180" s="644"/>
      <c r="II180" s="643"/>
      <c r="IJ180" s="643"/>
      <c r="IK180" s="643"/>
      <c r="IL180" s="643"/>
      <c r="IM180" s="643"/>
      <c r="IN180" s="643"/>
      <c r="IO180" s="644"/>
      <c r="IP180" s="643"/>
      <c r="IQ180" s="643"/>
      <c r="IR180" s="643"/>
      <c r="IS180" s="643"/>
      <c r="IT180" s="643"/>
      <c r="IU180" s="643"/>
      <c r="IV180" s="633"/>
      <c r="IW180" s="643"/>
      <c r="IX180" s="643"/>
      <c r="IY180" s="643"/>
      <c r="IZ180" s="643"/>
      <c r="JA180" s="643"/>
      <c r="JB180" s="643"/>
      <c r="JC180" s="644"/>
      <c r="JD180" s="643"/>
      <c r="JE180" s="643"/>
      <c r="JF180" s="643"/>
      <c r="JG180" s="643"/>
      <c r="JH180" s="643"/>
      <c r="JI180" s="627"/>
      <c r="JJ180" s="644"/>
      <c r="JK180" s="643"/>
      <c r="JL180" s="643"/>
      <c r="JM180" s="626"/>
      <c r="JN180" s="626"/>
      <c r="JO180" s="643"/>
      <c r="JP180" s="643"/>
      <c r="JQ180" s="644"/>
      <c r="JR180" s="643"/>
      <c r="JS180" s="643"/>
      <c r="JT180" s="643"/>
      <c r="JU180" s="643"/>
      <c r="JV180" s="643"/>
      <c r="JW180" s="643"/>
      <c r="JX180" s="644"/>
      <c r="JY180" s="626"/>
      <c r="JZ180" s="626"/>
      <c r="KA180" s="626"/>
      <c r="KB180" s="626"/>
      <c r="KC180" s="626"/>
      <c r="KD180" s="626"/>
      <c r="KE180" s="644"/>
      <c r="KF180" s="643"/>
      <c r="KG180" s="643"/>
      <c r="KH180" s="643"/>
      <c r="KI180" s="643"/>
      <c r="KJ180" s="643"/>
      <c r="KK180" s="730"/>
      <c r="KL180" s="644"/>
      <c r="KM180" s="643"/>
      <c r="KN180" s="643"/>
      <c r="KO180" s="643"/>
      <c r="KP180" s="643"/>
      <c r="KQ180" s="643"/>
      <c r="KR180" s="643"/>
      <c r="KS180" s="644"/>
      <c r="KT180" s="643"/>
      <c r="KU180" s="643"/>
      <c r="KV180" s="643"/>
      <c r="KW180" s="643"/>
      <c r="KX180" s="643"/>
      <c r="KY180" s="643"/>
      <c r="KZ180" s="644"/>
      <c r="LA180" s="626"/>
      <c r="LB180" s="626"/>
      <c r="LC180" s="643"/>
      <c r="LD180" s="643"/>
      <c r="LE180" s="643"/>
      <c r="LF180" s="643"/>
      <c r="LG180" s="644"/>
      <c r="LH180" s="643"/>
      <c r="LI180" s="643"/>
      <c r="LJ180" s="643"/>
      <c r="LK180" s="643"/>
      <c r="LL180" s="643"/>
      <c r="LM180" s="643"/>
      <c r="LN180" s="644"/>
      <c r="LO180" s="643"/>
      <c r="LP180" s="643"/>
      <c r="LQ180" s="643"/>
      <c r="LR180" s="643"/>
      <c r="LS180" s="643"/>
      <c r="LT180" s="643"/>
      <c r="LU180" s="633"/>
      <c r="LV180" s="643"/>
      <c r="LW180" s="643"/>
      <c r="LX180" s="643"/>
      <c r="LY180" s="643"/>
      <c r="LZ180" s="643"/>
      <c r="MA180" s="643"/>
      <c r="MB180" s="644"/>
      <c r="MC180" s="790"/>
      <c r="MD180" s="790"/>
      <c r="ME180" s="790"/>
      <c r="MF180" s="790"/>
      <c r="MG180" s="790"/>
      <c r="MH180" s="790"/>
      <c r="MI180" s="644"/>
      <c r="MJ180" s="643"/>
      <c r="MK180" s="643"/>
      <c r="ML180" s="643"/>
      <c r="MM180" s="643"/>
      <c r="MN180" s="643"/>
      <c r="MO180" s="643"/>
      <c r="MP180" s="644"/>
      <c r="MQ180" s="643"/>
      <c r="MR180" s="643"/>
      <c r="MS180" s="643"/>
      <c r="MT180" s="643"/>
    </row>
    <row r="181" spans="1:358" ht="22.8" customHeight="1">
      <c r="A181" s="630">
        <v>3</v>
      </c>
      <c r="B181" s="772">
        <v>268</v>
      </c>
      <c r="C181" s="772">
        <v>35</v>
      </c>
      <c r="D181" s="795"/>
      <c r="E181" s="746" t="s">
        <v>649</v>
      </c>
      <c r="F181" s="774" t="s">
        <v>830</v>
      </c>
      <c r="G181" s="779">
        <f t="shared" si="14"/>
        <v>75</v>
      </c>
      <c r="H181" s="663"/>
      <c r="I181" s="643"/>
      <c r="J181" s="643"/>
      <c r="K181" s="643"/>
      <c r="L181" s="643"/>
      <c r="M181" s="643"/>
      <c r="N181" s="643"/>
      <c r="O181" s="643"/>
      <c r="P181" s="643"/>
      <c r="Q181" s="643"/>
      <c r="R181" s="643"/>
      <c r="S181" s="643"/>
      <c r="T181" s="643"/>
      <c r="U181" s="643"/>
      <c r="V181" s="643"/>
      <c r="W181" s="643"/>
      <c r="X181" s="643"/>
      <c r="Y181" s="643"/>
      <c r="Z181" s="643"/>
      <c r="AA181" s="643"/>
      <c r="AB181" s="643"/>
      <c r="AC181" s="643"/>
      <c r="AD181" s="643"/>
      <c r="AE181" s="643"/>
      <c r="AF181" s="643"/>
      <c r="AG181" s="643"/>
      <c r="AH181" s="643"/>
      <c r="AI181" s="643"/>
      <c r="AJ181" s="643"/>
      <c r="AK181" s="643"/>
      <c r="AL181" s="643"/>
      <c r="AM181" s="643"/>
      <c r="AN181" s="643"/>
      <c r="AO181" s="643"/>
      <c r="AP181" s="643"/>
      <c r="AQ181" s="643"/>
      <c r="AR181" s="643"/>
      <c r="AS181" s="643"/>
      <c r="AT181" s="643"/>
      <c r="AU181" s="643"/>
      <c r="AV181" s="643"/>
      <c r="AW181" s="643"/>
      <c r="AX181" s="643"/>
      <c r="AY181" s="643"/>
      <c r="AZ181" s="643"/>
      <c r="BA181" s="643"/>
      <c r="BB181" s="643"/>
      <c r="BC181" s="643"/>
      <c r="BD181" s="643"/>
      <c r="BE181" s="643"/>
      <c r="BF181" s="643"/>
      <c r="BG181" s="643"/>
      <c r="BH181" s="643"/>
      <c r="BI181" s="643"/>
      <c r="BJ181" s="643"/>
      <c r="BK181" s="643"/>
      <c r="BL181" s="643"/>
      <c r="BM181" s="643"/>
      <c r="BN181" s="643"/>
      <c r="BO181" s="643"/>
      <c r="BP181" s="643"/>
      <c r="BQ181" s="643"/>
      <c r="BR181" s="643"/>
      <c r="BS181" s="643"/>
      <c r="BT181" s="643"/>
      <c r="BU181" s="643"/>
      <c r="BV181" s="643"/>
      <c r="BW181" s="643"/>
      <c r="BX181" s="643"/>
      <c r="BY181" s="643"/>
      <c r="BZ181" s="643"/>
      <c r="CA181" s="643"/>
      <c r="CB181" s="643"/>
      <c r="CC181" s="643"/>
      <c r="CD181" s="643"/>
      <c r="CE181" s="643"/>
      <c r="CF181" s="643"/>
      <c r="CG181" s="643"/>
      <c r="CH181" s="643"/>
      <c r="CI181" s="643"/>
      <c r="CJ181" s="643"/>
      <c r="CK181" s="643"/>
      <c r="CL181" s="643"/>
      <c r="CM181" s="643"/>
      <c r="CN181" s="643"/>
      <c r="CO181" s="643"/>
      <c r="CP181" s="643"/>
      <c r="CQ181" s="643"/>
      <c r="CR181" s="643"/>
      <c r="CS181" s="643"/>
      <c r="CT181" s="643"/>
      <c r="CU181" s="643"/>
      <c r="CV181" s="643"/>
      <c r="CW181" s="643"/>
      <c r="CX181" s="644"/>
      <c r="CY181" s="643"/>
      <c r="CZ181" s="643"/>
      <c r="DA181" s="643"/>
      <c r="DB181" s="643"/>
      <c r="DC181" s="643"/>
      <c r="DD181" s="643"/>
      <c r="DE181" s="644"/>
      <c r="DF181" s="643"/>
      <c r="DG181" s="643"/>
      <c r="DH181" s="643"/>
      <c r="DI181" s="643"/>
      <c r="DJ181" s="643"/>
      <c r="DK181" s="643"/>
      <c r="DL181" s="644"/>
      <c r="DM181" s="643"/>
      <c r="DN181" s="643"/>
      <c r="DO181" s="643"/>
      <c r="DP181" s="643"/>
      <c r="DQ181" s="643"/>
      <c r="DR181" s="643"/>
      <c r="DS181" s="644"/>
      <c r="DT181" s="643"/>
      <c r="DU181" s="643"/>
      <c r="DV181" s="643"/>
      <c r="DW181" s="643"/>
      <c r="DX181" s="643"/>
      <c r="DY181" s="643"/>
      <c r="DZ181" s="644"/>
      <c r="EA181" s="643"/>
      <c r="EB181" s="643"/>
      <c r="EC181" s="643"/>
      <c r="ED181" s="643"/>
      <c r="EE181" s="643"/>
      <c r="EF181" s="643"/>
      <c r="EG181" s="644"/>
      <c r="EH181" s="643"/>
      <c r="EI181" s="643"/>
      <c r="EJ181" s="643"/>
      <c r="EK181" s="643"/>
      <c r="EL181" s="643"/>
      <c r="EM181" s="643"/>
      <c r="EN181" s="644"/>
      <c r="EO181" s="643"/>
      <c r="EP181" s="643"/>
      <c r="EQ181" s="643"/>
      <c r="ER181" s="643"/>
      <c r="ES181" s="643"/>
      <c r="ET181" s="643"/>
      <c r="EU181" s="644"/>
      <c r="EV181" s="643"/>
      <c r="EW181" s="643"/>
      <c r="EX181" s="643"/>
      <c r="EY181" s="643"/>
      <c r="EZ181" s="643"/>
      <c r="FA181" s="643"/>
      <c r="FB181" s="644"/>
      <c r="FC181" s="643"/>
      <c r="FD181" s="643"/>
      <c r="FE181" s="643"/>
      <c r="FF181" s="643"/>
      <c r="FG181" s="643"/>
      <c r="FH181" s="643"/>
      <c r="FI181" s="644"/>
      <c r="FJ181" s="643"/>
      <c r="FK181" s="643"/>
      <c r="FL181" s="643"/>
      <c r="FM181" s="643"/>
      <c r="FN181" s="643"/>
      <c r="FO181" s="643"/>
      <c r="FP181" s="644"/>
      <c r="FQ181" s="643"/>
      <c r="FR181" s="643"/>
      <c r="FS181" s="643"/>
      <c r="FT181" s="643"/>
      <c r="FU181" s="662"/>
      <c r="FV181" s="663"/>
      <c r="FW181" s="644"/>
      <c r="FX181" s="643"/>
      <c r="FY181" s="643"/>
      <c r="FZ181" s="643"/>
      <c r="GA181" s="643"/>
      <c r="GB181" s="643"/>
      <c r="GC181" s="643"/>
      <c r="GD181" s="644"/>
      <c r="GE181" s="643"/>
      <c r="GF181" s="643"/>
      <c r="GG181" s="643"/>
      <c r="GH181" s="643"/>
      <c r="GI181" s="643"/>
      <c r="GJ181" s="643"/>
      <c r="GK181" s="644"/>
      <c r="GL181" s="643"/>
      <c r="GM181" s="643"/>
      <c r="GN181" s="643"/>
      <c r="GO181" s="643"/>
      <c r="GP181" s="643"/>
      <c r="GQ181" s="643"/>
      <c r="GR181" s="644"/>
      <c r="GS181" s="643"/>
      <c r="GT181" s="643"/>
      <c r="GU181" s="643"/>
      <c r="GV181" s="643"/>
      <c r="GW181" s="643"/>
      <c r="GX181" s="643"/>
      <c r="GY181" s="726"/>
      <c r="GZ181" s="663"/>
      <c r="HA181" s="643"/>
      <c r="HB181" s="643"/>
      <c r="HC181" s="643"/>
      <c r="HD181" s="643"/>
      <c r="HE181" s="643"/>
      <c r="HF181" s="644"/>
      <c r="HG181" s="643"/>
      <c r="HH181" s="643"/>
      <c r="HI181" s="643"/>
      <c r="HJ181" s="643"/>
      <c r="HK181" s="643"/>
      <c r="HL181" s="643"/>
      <c r="HM181" s="644"/>
      <c r="HN181" s="643"/>
      <c r="HO181" s="643"/>
      <c r="HP181" s="643"/>
      <c r="HQ181" s="643"/>
      <c r="HR181" s="643"/>
      <c r="HS181" s="643"/>
      <c r="HT181" s="644"/>
      <c r="HU181" s="643"/>
      <c r="HV181" s="643"/>
      <c r="HW181" s="643"/>
      <c r="HX181" s="643"/>
      <c r="HY181" s="643"/>
      <c r="HZ181" s="643"/>
      <c r="IA181" s="644"/>
      <c r="IB181" s="643"/>
      <c r="IC181" s="643"/>
      <c r="ID181" s="727"/>
      <c r="IE181" s="728"/>
      <c r="IF181" s="729"/>
      <c r="IG181" s="729"/>
      <c r="IH181" s="644"/>
      <c r="II181" s="643"/>
      <c r="IJ181" s="643"/>
      <c r="IK181" s="643"/>
      <c r="IL181" s="643"/>
      <c r="IM181" s="643"/>
      <c r="IN181" s="643"/>
      <c r="IO181" s="644"/>
      <c r="IP181" s="643"/>
      <c r="IQ181" s="643"/>
      <c r="IR181" s="643"/>
      <c r="IS181" s="643"/>
      <c r="IT181" s="643"/>
      <c r="IU181" s="643"/>
      <c r="IV181" s="633"/>
      <c r="IW181" s="643"/>
      <c r="IX181" s="643"/>
      <c r="IY181" s="643"/>
      <c r="IZ181" s="643"/>
      <c r="JA181" s="643"/>
      <c r="JB181" s="643"/>
      <c r="JC181" s="644"/>
      <c r="JD181" s="643"/>
      <c r="JE181" s="643"/>
      <c r="JF181" s="643"/>
      <c r="JG181" s="643"/>
      <c r="JH181" s="643"/>
      <c r="JI181" s="627"/>
      <c r="JJ181" s="644"/>
      <c r="JK181" s="643"/>
      <c r="JL181" s="643"/>
      <c r="JM181" s="626"/>
      <c r="JN181" s="626"/>
      <c r="JO181" s="643"/>
      <c r="JP181" s="643"/>
      <c r="JQ181" s="644"/>
      <c r="JR181" s="643"/>
      <c r="JS181" s="643"/>
      <c r="JT181" s="643"/>
      <c r="JU181" s="643"/>
      <c r="JV181" s="643"/>
      <c r="JW181" s="643"/>
      <c r="JX181" s="644"/>
      <c r="JY181" s="626"/>
      <c r="JZ181" s="626"/>
      <c r="KA181" s="626"/>
      <c r="KB181" s="626"/>
      <c r="KC181" s="626"/>
      <c r="KD181" s="626"/>
      <c r="KE181" s="644"/>
      <c r="KF181" s="643"/>
      <c r="KG181" s="643"/>
      <c r="KH181" s="643"/>
      <c r="KI181" s="643"/>
      <c r="KJ181" s="643"/>
      <c r="KK181" s="730"/>
      <c r="KL181" s="644"/>
      <c r="KM181" s="643"/>
      <c r="KN181" s="643"/>
      <c r="KO181" s="643"/>
      <c r="KP181" s="643"/>
      <c r="KQ181" s="643"/>
      <c r="KR181" s="643"/>
      <c r="KS181" s="644"/>
      <c r="KT181" s="643"/>
      <c r="KU181" s="643"/>
      <c r="KV181" s="643"/>
      <c r="KW181" s="643"/>
      <c r="KX181" s="643"/>
      <c r="KY181" s="643"/>
      <c r="KZ181" s="644"/>
      <c r="LA181" s="626"/>
      <c r="LB181" s="626"/>
      <c r="LC181" s="643"/>
      <c r="LD181" s="643"/>
      <c r="LE181" s="643"/>
      <c r="LF181" s="643"/>
      <c r="LG181" s="644"/>
      <c r="LH181" s="643"/>
      <c r="LI181" s="643"/>
      <c r="LJ181" s="643"/>
      <c r="LK181" s="643"/>
      <c r="LL181" s="643"/>
      <c r="LM181" s="643">
        <v>25</v>
      </c>
      <c r="LN181" s="644"/>
      <c r="LO181" s="643">
        <v>30</v>
      </c>
      <c r="LP181" s="643">
        <v>20</v>
      </c>
      <c r="LQ181" s="643"/>
      <c r="LR181" s="643"/>
      <c r="LS181" s="643"/>
      <c r="LT181" s="643"/>
      <c r="LU181" s="633"/>
      <c r="LV181" s="626"/>
      <c r="LW181" s="626"/>
      <c r="LX181" s="626"/>
      <c r="LY181" s="626"/>
      <c r="LZ181" s="643"/>
      <c r="MA181" s="643"/>
      <c r="MB181" s="644"/>
      <c r="MC181" s="790"/>
      <c r="MD181" s="790"/>
      <c r="ME181" s="790"/>
      <c r="MF181" s="790"/>
      <c r="MG181" s="790"/>
      <c r="MH181" s="790"/>
      <c r="MI181" s="644"/>
      <c r="MJ181" s="643"/>
      <c r="MK181" s="643"/>
      <c r="ML181" s="643"/>
      <c r="MM181" s="643"/>
      <c r="MN181" s="643"/>
      <c r="MO181" s="643"/>
      <c r="MP181" s="644"/>
      <c r="MQ181" s="643"/>
      <c r="MR181" s="643"/>
      <c r="MS181" s="643"/>
      <c r="MT181" s="643"/>
    </row>
    <row r="182" spans="1:358" ht="22.8" customHeight="1">
      <c r="A182" s="630">
        <v>3</v>
      </c>
      <c r="B182" s="795"/>
      <c r="C182" s="795"/>
      <c r="D182" s="795"/>
      <c r="E182" s="746"/>
      <c r="F182" s="774" t="s">
        <v>648</v>
      </c>
      <c r="G182" s="779">
        <f t="shared" si="14"/>
        <v>0</v>
      </c>
      <c r="H182" s="663"/>
      <c r="I182" s="643"/>
      <c r="J182" s="643"/>
      <c r="K182" s="643"/>
      <c r="L182" s="643"/>
      <c r="M182" s="643"/>
      <c r="N182" s="643"/>
      <c r="O182" s="643"/>
      <c r="P182" s="643"/>
      <c r="Q182" s="643"/>
      <c r="R182" s="643"/>
      <c r="S182" s="643"/>
      <c r="T182" s="643"/>
      <c r="U182" s="643"/>
      <c r="V182" s="643"/>
      <c r="W182" s="643"/>
      <c r="X182" s="643"/>
      <c r="Y182" s="643"/>
      <c r="Z182" s="643"/>
      <c r="AA182" s="643"/>
      <c r="AB182" s="643"/>
      <c r="AC182" s="643"/>
      <c r="AD182" s="643"/>
      <c r="AE182" s="643"/>
      <c r="AF182" s="643"/>
      <c r="AG182" s="643"/>
      <c r="AH182" s="643"/>
      <c r="AI182" s="643"/>
      <c r="AJ182" s="643"/>
      <c r="AK182" s="643"/>
      <c r="AL182" s="643"/>
      <c r="AM182" s="643"/>
      <c r="AN182" s="643"/>
      <c r="AO182" s="643"/>
      <c r="AP182" s="643"/>
      <c r="AQ182" s="643"/>
      <c r="AR182" s="643"/>
      <c r="AS182" s="643"/>
      <c r="AT182" s="643"/>
      <c r="AU182" s="643"/>
      <c r="AV182" s="643"/>
      <c r="AW182" s="643"/>
      <c r="AX182" s="643"/>
      <c r="AY182" s="643"/>
      <c r="AZ182" s="643"/>
      <c r="BA182" s="643"/>
      <c r="BB182" s="643"/>
      <c r="BC182" s="643"/>
      <c r="BD182" s="643"/>
      <c r="BE182" s="643"/>
      <c r="BF182" s="643"/>
      <c r="BG182" s="643"/>
      <c r="BH182" s="643"/>
      <c r="BI182" s="643"/>
      <c r="BJ182" s="643"/>
      <c r="BK182" s="643"/>
      <c r="BL182" s="643"/>
      <c r="BM182" s="643"/>
      <c r="BN182" s="643"/>
      <c r="BO182" s="643"/>
      <c r="BP182" s="643"/>
      <c r="BQ182" s="643"/>
      <c r="BR182" s="643"/>
      <c r="BS182" s="643"/>
      <c r="BT182" s="643"/>
      <c r="BU182" s="643"/>
      <c r="BV182" s="643"/>
      <c r="BW182" s="643"/>
      <c r="BX182" s="643"/>
      <c r="BY182" s="643"/>
      <c r="BZ182" s="643"/>
      <c r="CA182" s="643"/>
      <c r="CB182" s="643"/>
      <c r="CC182" s="643"/>
      <c r="CD182" s="643"/>
      <c r="CE182" s="643"/>
      <c r="CF182" s="643"/>
      <c r="CG182" s="643"/>
      <c r="CH182" s="643"/>
      <c r="CI182" s="643"/>
      <c r="CJ182" s="643"/>
      <c r="CK182" s="643"/>
      <c r="CL182" s="643"/>
      <c r="CM182" s="643"/>
      <c r="CN182" s="643"/>
      <c r="CO182" s="643"/>
      <c r="CP182" s="643"/>
      <c r="CQ182" s="643"/>
      <c r="CR182" s="643"/>
      <c r="CS182" s="643"/>
      <c r="CT182" s="643"/>
      <c r="CU182" s="643"/>
      <c r="CV182" s="643"/>
      <c r="CW182" s="643"/>
      <c r="CX182" s="644"/>
      <c r="CY182" s="643"/>
      <c r="CZ182" s="643"/>
      <c r="DA182" s="643"/>
      <c r="DB182" s="643"/>
      <c r="DC182" s="643"/>
      <c r="DD182" s="643"/>
      <c r="DE182" s="644"/>
      <c r="DF182" s="643"/>
      <c r="DG182" s="643"/>
      <c r="DH182" s="643"/>
      <c r="DI182" s="643"/>
      <c r="DJ182" s="643"/>
      <c r="DK182" s="643"/>
      <c r="DL182" s="644"/>
      <c r="DM182" s="643"/>
      <c r="DN182" s="643"/>
      <c r="DO182" s="643"/>
      <c r="DP182" s="643"/>
      <c r="DQ182" s="643"/>
      <c r="DR182" s="643"/>
      <c r="DS182" s="644"/>
      <c r="DT182" s="643"/>
      <c r="DU182" s="643"/>
      <c r="DV182" s="643"/>
      <c r="DW182" s="643"/>
      <c r="DX182" s="643"/>
      <c r="DY182" s="643"/>
      <c r="DZ182" s="644"/>
      <c r="EA182" s="643"/>
      <c r="EB182" s="643"/>
      <c r="EC182" s="643"/>
      <c r="ED182" s="643"/>
      <c r="EE182" s="643"/>
      <c r="EF182" s="643"/>
      <c r="EG182" s="644"/>
      <c r="EH182" s="643"/>
      <c r="EI182" s="643"/>
      <c r="EJ182" s="643"/>
      <c r="EK182" s="643"/>
      <c r="EL182" s="643"/>
      <c r="EM182" s="643"/>
      <c r="EN182" s="644"/>
      <c r="EO182" s="643"/>
      <c r="EP182" s="643"/>
      <c r="EQ182" s="643"/>
      <c r="ER182" s="643"/>
      <c r="ES182" s="643"/>
      <c r="ET182" s="643"/>
      <c r="EU182" s="644"/>
      <c r="EV182" s="643"/>
      <c r="EW182" s="643"/>
      <c r="EX182" s="643"/>
      <c r="EY182" s="643"/>
      <c r="EZ182" s="643"/>
      <c r="FA182" s="643"/>
      <c r="FB182" s="644"/>
      <c r="FC182" s="643"/>
      <c r="FD182" s="643"/>
      <c r="FE182" s="643"/>
      <c r="FF182" s="643"/>
      <c r="FG182" s="643"/>
      <c r="FH182" s="643"/>
      <c r="FI182" s="644"/>
      <c r="FJ182" s="643"/>
      <c r="FK182" s="643"/>
      <c r="FL182" s="643"/>
      <c r="FM182" s="643"/>
      <c r="FN182" s="643"/>
      <c r="FO182" s="643"/>
      <c r="FP182" s="644"/>
      <c r="FQ182" s="643"/>
      <c r="FR182" s="643"/>
      <c r="FS182" s="643"/>
      <c r="FT182" s="643"/>
      <c r="FU182" s="662"/>
      <c r="FV182" s="663"/>
      <c r="FW182" s="644"/>
      <c r="FX182" s="643"/>
      <c r="FY182" s="643"/>
      <c r="FZ182" s="643"/>
      <c r="GA182" s="643"/>
      <c r="GB182" s="643"/>
      <c r="GC182" s="643"/>
      <c r="GD182" s="644"/>
      <c r="GE182" s="643"/>
      <c r="GF182" s="643"/>
      <c r="GG182" s="643"/>
      <c r="GH182" s="643"/>
      <c r="GI182" s="643"/>
      <c r="GJ182" s="643"/>
      <c r="GK182" s="644"/>
      <c r="GL182" s="643"/>
      <c r="GM182" s="643"/>
      <c r="GN182" s="643"/>
      <c r="GO182" s="643"/>
      <c r="GP182" s="643"/>
      <c r="GQ182" s="643"/>
      <c r="GR182" s="644"/>
      <c r="GS182" s="643"/>
      <c r="GT182" s="643"/>
      <c r="GU182" s="643"/>
      <c r="GV182" s="643"/>
      <c r="GW182" s="643"/>
      <c r="GX182" s="643"/>
      <c r="GY182" s="726"/>
      <c r="GZ182" s="663"/>
      <c r="HA182" s="643"/>
      <c r="HB182" s="643"/>
      <c r="HC182" s="643"/>
      <c r="HD182" s="643"/>
      <c r="HE182" s="643"/>
      <c r="HF182" s="644"/>
      <c r="HG182" s="643"/>
      <c r="HH182" s="643"/>
      <c r="HI182" s="643"/>
      <c r="HJ182" s="643"/>
      <c r="HK182" s="643"/>
      <c r="HL182" s="643"/>
      <c r="HM182" s="644"/>
      <c r="HN182" s="643"/>
      <c r="HO182" s="643"/>
      <c r="HP182" s="643"/>
      <c r="HQ182" s="643"/>
      <c r="HR182" s="643"/>
      <c r="HS182" s="643"/>
      <c r="HT182" s="644"/>
      <c r="HU182" s="643"/>
      <c r="HV182" s="643"/>
      <c r="HW182" s="643"/>
      <c r="HX182" s="643"/>
      <c r="HY182" s="643"/>
      <c r="HZ182" s="643"/>
      <c r="IA182" s="644"/>
      <c r="IB182" s="643"/>
      <c r="IC182" s="643"/>
      <c r="ID182" s="727"/>
      <c r="IE182" s="728"/>
      <c r="IF182" s="729"/>
      <c r="IG182" s="729"/>
      <c r="IH182" s="644"/>
      <c r="II182" s="643"/>
      <c r="IJ182" s="643"/>
      <c r="IK182" s="643"/>
      <c r="IL182" s="643"/>
      <c r="IM182" s="643"/>
      <c r="IN182" s="643"/>
      <c r="IO182" s="644"/>
      <c r="IP182" s="643"/>
      <c r="IQ182" s="643"/>
      <c r="IR182" s="643"/>
      <c r="IS182" s="643"/>
      <c r="IT182" s="643"/>
      <c r="IU182" s="643"/>
      <c r="IV182" s="633"/>
      <c r="IW182" s="643"/>
      <c r="IX182" s="643"/>
      <c r="IY182" s="643"/>
      <c r="IZ182" s="643"/>
      <c r="JA182" s="643"/>
      <c r="JB182" s="643"/>
      <c r="JC182" s="644"/>
      <c r="JD182" s="643"/>
      <c r="JE182" s="643"/>
      <c r="JF182" s="643"/>
      <c r="JG182" s="643"/>
      <c r="JH182" s="643"/>
      <c r="JI182" s="627"/>
      <c r="JJ182" s="644"/>
      <c r="JK182" s="643"/>
      <c r="JL182" s="643"/>
      <c r="JM182" s="626"/>
      <c r="JN182" s="626"/>
      <c r="JO182" s="643"/>
      <c r="JP182" s="643"/>
      <c r="JQ182" s="644"/>
      <c r="JR182" s="643"/>
      <c r="JS182" s="643"/>
      <c r="JT182" s="643"/>
      <c r="JU182" s="643"/>
      <c r="JV182" s="643"/>
      <c r="JW182" s="643"/>
      <c r="JX182" s="644"/>
      <c r="JY182" s="626"/>
      <c r="JZ182" s="626"/>
      <c r="KA182" s="626"/>
      <c r="KB182" s="626"/>
      <c r="KC182" s="626"/>
      <c r="KD182" s="626"/>
      <c r="KE182" s="644"/>
      <c r="KF182" s="643"/>
      <c r="KG182" s="643"/>
      <c r="KH182" s="643"/>
      <c r="KI182" s="643"/>
      <c r="KJ182" s="643"/>
      <c r="KK182" s="730"/>
      <c r="KL182" s="644"/>
      <c r="KM182" s="643"/>
      <c r="KN182" s="643"/>
      <c r="KO182" s="643"/>
      <c r="KP182" s="643"/>
      <c r="KQ182" s="643"/>
      <c r="KR182" s="643"/>
      <c r="KS182" s="644"/>
      <c r="KT182" s="643"/>
      <c r="KU182" s="643"/>
      <c r="KV182" s="643"/>
      <c r="KW182" s="643"/>
      <c r="KX182" s="643"/>
      <c r="KY182" s="643"/>
      <c r="KZ182" s="644"/>
      <c r="LA182" s="626"/>
      <c r="LB182" s="643"/>
      <c r="LC182" s="643"/>
      <c r="LD182" s="643"/>
      <c r="LE182" s="643"/>
      <c r="LF182" s="643"/>
      <c r="LG182" s="644"/>
      <c r="LH182" s="643"/>
      <c r="LI182" s="626"/>
      <c r="LJ182" s="643"/>
      <c r="LK182" s="643"/>
      <c r="LL182" s="643"/>
      <c r="LM182" s="643"/>
      <c r="LN182" s="644"/>
      <c r="LO182" s="643"/>
      <c r="LP182" s="643"/>
      <c r="LQ182" s="643"/>
      <c r="LR182" s="643"/>
      <c r="LS182" s="643"/>
      <c r="LT182" s="643"/>
      <c r="LU182" s="633"/>
      <c r="LV182" s="643"/>
      <c r="LW182" s="643"/>
      <c r="LX182" s="643"/>
      <c r="LY182" s="643"/>
      <c r="LZ182" s="643"/>
      <c r="MA182" s="643"/>
      <c r="MB182" s="644"/>
      <c r="MC182" s="790"/>
      <c r="MD182" s="790"/>
      <c r="ME182" s="790"/>
      <c r="MF182" s="790"/>
      <c r="MG182" s="790"/>
      <c r="MH182" s="790"/>
      <c r="MI182" s="644"/>
      <c r="MJ182" s="643"/>
      <c r="MK182" s="643"/>
      <c r="ML182" s="643"/>
      <c r="MM182" s="643"/>
      <c r="MN182" s="643"/>
      <c r="MO182" s="643"/>
      <c r="MP182" s="644"/>
      <c r="MQ182" s="643"/>
      <c r="MR182" s="643"/>
      <c r="MS182" s="643"/>
      <c r="MT182" s="643"/>
    </row>
    <row r="183" spans="1:358" ht="22.8" customHeight="1">
      <c r="A183" s="630">
        <v>3</v>
      </c>
      <c r="B183" s="630">
        <v>265</v>
      </c>
      <c r="C183" s="688">
        <v>5</v>
      </c>
      <c r="D183" s="688"/>
      <c r="E183" s="688" t="s">
        <v>686</v>
      </c>
      <c r="F183" s="631" t="s">
        <v>817</v>
      </c>
      <c r="G183" s="779">
        <f t="shared" si="14"/>
        <v>88</v>
      </c>
      <c r="H183" s="663"/>
      <c r="I183" s="643"/>
      <c r="J183" s="643"/>
      <c r="K183" s="643"/>
      <c r="L183" s="643"/>
      <c r="M183" s="643"/>
      <c r="N183" s="643"/>
      <c r="O183" s="643"/>
      <c r="P183" s="643"/>
      <c r="Q183" s="643"/>
      <c r="R183" s="643"/>
      <c r="S183" s="643"/>
      <c r="T183" s="643"/>
      <c r="U183" s="643"/>
      <c r="V183" s="643"/>
      <c r="W183" s="643"/>
      <c r="X183" s="643"/>
      <c r="Y183" s="643"/>
      <c r="Z183" s="643"/>
      <c r="AA183" s="643"/>
      <c r="AB183" s="643"/>
      <c r="AC183" s="643"/>
      <c r="AD183" s="643"/>
      <c r="AE183" s="643"/>
      <c r="AF183" s="643"/>
      <c r="AG183" s="643"/>
      <c r="AH183" s="643"/>
      <c r="AI183" s="643"/>
      <c r="AJ183" s="643"/>
      <c r="AK183" s="643"/>
      <c r="AL183" s="643"/>
      <c r="AM183" s="643"/>
      <c r="AN183" s="643"/>
      <c r="AO183" s="643"/>
      <c r="AP183" s="643"/>
      <c r="AQ183" s="643"/>
      <c r="AR183" s="643"/>
      <c r="AS183" s="643"/>
      <c r="AT183" s="643"/>
      <c r="AU183" s="643"/>
      <c r="AV183" s="643"/>
      <c r="AW183" s="643"/>
      <c r="AX183" s="643"/>
      <c r="AY183" s="643"/>
      <c r="AZ183" s="643"/>
      <c r="BA183" s="643"/>
      <c r="BB183" s="643"/>
      <c r="BC183" s="643"/>
      <c r="BD183" s="643"/>
      <c r="BE183" s="643"/>
      <c r="BF183" s="643"/>
      <c r="BG183" s="643"/>
      <c r="BH183" s="643"/>
      <c r="BI183" s="643"/>
      <c r="BJ183" s="643"/>
      <c r="BK183" s="643"/>
      <c r="BL183" s="643"/>
      <c r="BM183" s="643"/>
      <c r="BN183" s="643"/>
      <c r="BO183" s="643"/>
      <c r="BP183" s="643"/>
      <c r="BQ183" s="643"/>
      <c r="BR183" s="643"/>
      <c r="BS183" s="643"/>
      <c r="BT183" s="643"/>
      <c r="BU183" s="643"/>
      <c r="BV183" s="643"/>
      <c r="BW183" s="643"/>
      <c r="BX183" s="643"/>
      <c r="BY183" s="643"/>
      <c r="BZ183" s="643"/>
      <c r="CA183" s="643"/>
      <c r="CB183" s="643"/>
      <c r="CC183" s="643"/>
      <c r="CD183" s="643"/>
      <c r="CE183" s="643"/>
      <c r="CF183" s="643"/>
      <c r="CG183" s="643"/>
      <c r="CH183" s="643"/>
      <c r="CI183" s="643"/>
      <c r="CJ183" s="643"/>
      <c r="CK183" s="643"/>
      <c r="CL183" s="643"/>
      <c r="CM183" s="643"/>
      <c r="CN183" s="643"/>
      <c r="CO183" s="643"/>
      <c r="CP183" s="643"/>
      <c r="CQ183" s="643"/>
      <c r="CR183" s="643"/>
      <c r="CS183" s="643"/>
      <c r="CT183" s="643"/>
      <c r="CU183" s="643"/>
      <c r="CV183" s="643"/>
      <c r="CW183" s="643"/>
      <c r="CX183" s="644"/>
      <c r="CY183" s="643"/>
      <c r="CZ183" s="643"/>
      <c r="DA183" s="643"/>
      <c r="DB183" s="643"/>
      <c r="DC183" s="643"/>
      <c r="DD183" s="643"/>
      <c r="DE183" s="644"/>
      <c r="DF183" s="643"/>
      <c r="DG183" s="643"/>
      <c r="DH183" s="643"/>
      <c r="DI183" s="643"/>
      <c r="DJ183" s="643"/>
      <c r="DK183" s="643"/>
      <c r="DL183" s="644"/>
      <c r="DM183" s="643"/>
      <c r="DN183" s="643"/>
      <c r="DO183" s="643"/>
      <c r="DP183" s="643"/>
      <c r="DQ183" s="643"/>
      <c r="DR183" s="643"/>
      <c r="DS183" s="644"/>
      <c r="DT183" s="643"/>
      <c r="DU183" s="643"/>
      <c r="DV183" s="643"/>
      <c r="DW183" s="643"/>
      <c r="DX183" s="643"/>
      <c r="DY183" s="643"/>
      <c r="DZ183" s="644"/>
      <c r="EA183" s="643"/>
      <c r="EB183" s="643"/>
      <c r="EC183" s="643"/>
      <c r="ED183" s="643"/>
      <c r="EE183" s="643"/>
      <c r="EF183" s="643"/>
      <c r="EG183" s="644"/>
      <c r="EH183" s="643"/>
      <c r="EI183" s="643"/>
      <c r="EJ183" s="643"/>
      <c r="EK183" s="643"/>
      <c r="EL183" s="643"/>
      <c r="EM183" s="643"/>
      <c r="EN183" s="644"/>
      <c r="EO183" s="643"/>
      <c r="EP183" s="643"/>
      <c r="EQ183" s="643"/>
      <c r="ER183" s="643"/>
      <c r="ES183" s="643"/>
      <c r="ET183" s="643"/>
      <c r="EU183" s="644"/>
      <c r="EV183" s="643"/>
      <c r="EW183" s="643"/>
      <c r="EX183" s="643"/>
      <c r="EY183" s="643"/>
      <c r="EZ183" s="643"/>
      <c r="FA183" s="643"/>
      <c r="FB183" s="644"/>
      <c r="FC183" s="643"/>
      <c r="FD183" s="643"/>
      <c r="FE183" s="643"/>
      <c r="FF183" s="643"/>
      <c r="FG183" s="643"/>
      <c r="FH183" s="643"/>
      <c r="FI183" s="644"/>
      <c r="FJ183" s="643"/>
      <c r="FK183" s="643"/>
      <c r="FL183" s="643"/>
      <c r="FM183" s="643"/>
      <c r="FN183" s="643"/>
      <c r="FO183" s="643"/>
      <c r="FP183" s="644"/>
      <c r="FQ183" s="643"/>
      <c r="FR183" s="643"/>
      <c r="FS183" s="643"/>
      <c r="FT183" s="643"/>
      <c r="FU183" s="662"/>
      <c r="FV183" s="663"/>
      <c r="FW183" s="644"/>
      <c r="FX183" s="643"/>
      <c r="FY183" s="643"/>
      <c r="FZ183" s="643"/>
      <c r="GA183" s="643"/>
      <c r="GB183" s="643"/>
      <c r="GC183" s="643"/>
      <c r="GD183" s="644"/>
      <c r="GE183" s="643"/>
      <c r="GF183" s="643"/>
      <c r="GG183" s="643"/>
      <c r="GH183" s="643"/>
      <c r="GI183" s="643"/>
      <c r="GJ183" s="643"/>
      <c r="GK183" s="644"/>
      <c r="GL183" s="643"/>
      <c r="GM183" s="643"/>
      <c r="GN183" s="643"/>
      <c r="GO183" s="643"/>
      <c r="GP183" s="643"/>
      <c r="GQ183" s="643"/>
      <c r="GR183" s="644"/>
      <c r="GS183" s="643"/>
      <c r="GT183" s="643"/>
      <c r="GU183" s="643"/>
      <c r="GV183" s="643"/>
      <c r="GW183" s="643"/>
      <c r="GX183" s="643"/>
      <c r="GY183" s="726"/>
      <c r="GZ183" s="663"/>
      <c r="HA183" s="643"/>
      <c r="HB183" s="643"/>
      <c r="HC183" s="643"/>
      <c r="HD183" s="643"/>
      <c r="HE183" s="643"/>
      <c r="HF183" s="644"/>
      <c r="HG183" s="643"/>
      <c r="HH183" s="643"/>
      <c r="HI183" s="643"/>
      <c r="HJ183" s="643"/>
      <c r="HK183" s="643"/>
      <c r="HL183" s="643"/>
      <c r="HM183" s="644"/>
      <c r="HN183" s="643"/>
      <c r="HO183" s="643"/>
      <c r="HP183" s="643"/>
      <c r="HQ183" s="643"/>
      <c r="HR183" s="643"/>
      <c r="HS183" s="643"/>
      <c r="HT183" s="644"/>
      <c r="HU183" s="643"/>
      <c r="HV183" s="643"/>
      <c r="HW183" s="643"/>
      <c r="HX183" s="643"/>
      <c r="HY183" s="643"/>
      <c r="HZ183" s="643"/>
      <c r="IA183" s="644"/>
      <c r="IB183" s="643"/>
      <c r="IC183" s="643"/>
      <c r="ID183" s="653"/>
      <c r="IE183" s="654"/>
      <c r="IF183" s="655"/>
      <c r="IG183" s="655"/>
      <c r="IH183" s="644"/>
      <c r="II183" s="643"/>
      <c r="IJ183" s="643"/>
      <c r="IK183" s="643"/>
      <c r="IL183" s="643"/>
      <c r="IM183" s="643"/>
      <c r="IN183" s="643"/>
      <c r="IO183" s="644"/>
      <c r="IP183" s="643"/>
      <c r="IQ183" s="643"/>
      <c r="IR183" s="643"/>
      <c r="IS183" s="643"/>
      <c r="IT183" s="643"/>
      <c r="IU183" s="643"/>
      <c r="IV183" s="633"/>
      <c r="IW183" s="643"/>
      <c r="IX183" s="643"/>
      <c r="IY183" s="643"/>
      <c r="IZ183" s="643"/>
      <c r="JA183" s="626"/>
      <c r="JB183" s="626"/>
      <c r="JC183" s="633"/>
      <c r="JD183" s="626"/>
      <c r="JE183" s="626"/>
      <c r="JF183" s="626"/>
      <c r="JG183" s="626"/>
      <c r="JH183" s="626"/>
      <c r="JI183" s="626"/>
      <c r="JJ183" s="644"/>
      <c r="JK183" s="643"/>
      <c r="JL183" s="643"/>
      <c r="JM183" s="626"/>
      <c r="JN183" s="626"/>
      <c r="JO183" s="626"/>
      <c r="JP183" s="626"/>
      <c r="JQ183" s="633"/>
      <c r="JR183" s="626"/>
      <c r="JS183" s="626"/>
      <c r="JT183" s="626"/>
      <c r="JU183" s="626"/>
      <c r="JV183" s="626"/>
      <c r="JW183" s="626"/>
      <c r="JX183" s="633"/>
      <c r="JY183" s="626"/>
      <c r="JZ183" s="626"/>
      <c r="KA183" s="626"/>
      <c r="KB183" s="626"/>
      <c r="KC183" s="626"/>
      <c r="KD183" s="626"/>
      <c r="KE183" s="633"/>
      <c r="KF183" s="643"/>
      <c r="KG183" s="643"/>
      <c r="KH183" s="643"/>
      <c r="KI183" s="643"/>
      <c r="KJ183" s="643"/>
      <c r="KK183" s="643"/>
      <c r="KL183" s="644"/>
      <c r="KM183" s="643"/>
      <c r="KN183" s="643"/>
      <c r="KO183" s="643"/>
      <c r="KP183" s="643"/>
      <c r="KQ183" s="643"/>
      <c r="KR183" s="643"/>
      <c r="KS183" s="644"/>
      <c r="KT183" s="643"/>
      <c r="KU183" s="643"/>
      <c r="KV183" s="643"/>
      <c r="KW183" s="643"/>
      <c r="KX183" s="643"/>
      <c r="KY183" s="643"/>
      <c r="KZ183" s="644"/>
      <c r="LA183" s="626"/>
      <c r="LB183" s="643"/>
      <c r="LC183" s="643"/>
      <c r="LD183" s="643"/>
      <c r="LE183" s="643"/>
      <c r="LF183" s="643"/>
      <c r="LG183" s="644"/>
      <c r="LH183" s="643"/>
      <c r="LI183" s="643"/>
      <c r="LJ183" s="643"/>
      <c r="LK183" s="643"/>
      <c r="LL183" s="643"/>
      <c r="LM183" s="643"/>
      <c r="LN183" s="644"/>
      <c r="LO183" s="643"/>
      <c r="LP183" s="643">
        <v>10</v>
      </c>
      <c r="LQ183" s="643">
        <v>30</v>
      </c>
      <c r="LR183" s="662">
        <v>28</v>
      </c>
      <c r="LS183" s="643">
        <v>20</v>
      </c>
      <c r="LT183" s="643"/>
      <c r="LU183" s="633"/>
      <c r="LV183" s="626"/>
      <c r="LW183" s="626"/>
      <c r="LX183" s="626"/>
      <c r="LY183" s="626"/>
      <c r="MA183" s="643"/>
      <c r="MB183" s="644"/>
      <c r="MC183" s="793"/>
      <c r="MD183" s="793"/>
      <c r="ME183" s="793"/>
      <c r="MF183" s="793"/>
      <c r="MG183" s="793"/>
      <c r="MH183" s="793"/>
      <c r="MI183" s="644"/>
      <c r="MJ183" s="643"/>
      <c r="MK183" s="643"/>
      <c r="ML183" s="643"/>
      <c r="MM183" s="643"/>
      <c r="MN183" s="643"/>
      <c r="MO183" s="643"/>
      <c r="MP183" s="644"/>
      <c r="MQ183" s="643"/>
      <c r="MR183" s="643"/>
      <c r="MS183" s="643"/>
      <c r="MT183" s="643"/>
    </row>
    <row r="184" spans="1:358" ht="22.8" customHeight="1">
      <c r="A184" s="630">
        <v>3</v>
      </c>
      <c r="B184" s="630"/>
      <c r="C184" s="630"/>
      <c r="D184" s="630"/>
      <c r="E184" s="630"/>
      <c r="F184" s="631" t="s">
        <v>648</v>
      </c>
      <c r="G184" s="716">
        <f>SUM(H184:LP184)</f>
        <v>0</v>
      </c>
      <c r="H184" s="663"/>
      <c r="I184" s="643"/>
      <c r="J184" s="643"/>
      <c r="K184" s="643"/>
      <c r="L184" s="643"/>
      <c r="M184" s="643"/>
      <c r="N184" s="643"/>
      <c r="O184" s="643"/>
      <c r="P184" s="643"/>
      <c r="Q184" s="643"/>
      <c r="R184" s="643"/>
      <c r="S184" s="643"/>
      <c r="T184" s="643"/>
      <c r="U184" s="643"/>
      <c r="V184" s="643"/>
      <c r="W184" s="643"/>
      <c r="X184" s="643"/>
      <c r="Y184" s="643"/>
      <c r="Z184" s="643"/>
      <c r="AA184" s="643"/>
      <c r="AB184" s="643"/>
      <c r="AC184" s="643"/>
      <c r="AD184" s="643"/>
      <c r="AE184" s="643"/>
      <c r="AF184" s="643"/>
      <c r="AG184" s="643"/>
      <c r="AH184" s="643"/>
      <c r="AI184" s="643"/>
      <c r="AJ184" s="643"/>
      <c r="AK184" s="643"/>
      <c r="AL184" s="643"/>
      <c r="AM184" s="643"/>
      <c r="AN184" s="643"/>
      <c r="AO184" s="643"/>
      <c r="AP184" s="643"/>
      <c r="AQ184" s="643"/>
      <c r="AR184" s="643"/>
      <c r="AS184" s="643"/>
      <c r="AT184" s="643"/>
      <c r="AU184" s="643"/>
      <c r="AV184" s="643"/>
      <c r="AW184" s="643"/>
      <c r="AX184" s="643"/>
      <c r="AY184" s="643"/>
      <c r="AZ184" s="643"/>
      <c r="BA184" s="643"/>
      <c r="BB184" s="643"/>
      <c r="BC184" s="643"/>
      <c r="BD184" s="643"/>
      <c r="BE184" s="643"/>
      <c r="BF184" s="643"/>
      <c r="BG184" s="643"/>
      <c r="BH184" s="643"/>
      <c r="BI184" s="643"/>
      <c r="BJ184" s="643"/>
      <c r="BK184" s="643"/>
      <c r="BL184" s="643"/>
      <c r="BM184" s="643"/>
      <c r="BN184" s="643"/>
      <c r="BO184" s="643"/>
      <c r="BP184" s="643"/>
      <c r="BQ184" s="643"/>
      <c r="BR184" s="643"/>
      <c r="BS184" s="643"/>
      <c r="BT184" s="643"/>
      <c r="BU184" s="643"/>
      <c r="BV184" s="643"/>
      <c r="BW184" s="643"/>
      <c r="BX184" s="643"/>
      <c r="BY184" s="643"/>
      <c r="BZ184" s="643"/>
      <c r="CA184" s="643"/>
      <c r="CB184" s="643"/>
      <c r="CC184" s="643"/>
      <c r="CD184" s="643"/>
      <c r="CE184" s="643"/>
      <c r="CF184" s="643"/>
      <c r="CG184" s="643"/>
      <c r="CH184" s="643"/>
      <c r="CI184" s="643"/>
      <c r="CJ184" s="643"/>
      <c r="CK184" s="643"/>
      <c r="CL184" s="643"/>
      <c r="CM184" s="643"/>
      <c r="CN184" s="643"/>
      <c r="CO184" s="643"/>
      <c r="CP184" s="643"/>
      <c r="CQ184" s="643"/>
      <c r="CR184" s="643"/>
      <c r="CS184" s="643"/>
      <c r="CT184" s="643"/>
      <c r="CU184" s="643"/>
      <c r="CV184" s="643"/>
      <c r="CW184" s="643"/>
      <c r="CX184" s="644"/>
      <c r="CY184" s="643"/>
      <c r="CZ184" s="643"/>
      <c r="DA184" s="643"/>
      <c r="DB184" s="643"/>
      <c r="DC184" s="643"/>
      <c r="DD184" s="643"/>
      <c r="DE184" s="644"/>
      <c r="DF184" s="643"/>
      <c r="DG184" s="643"/>
      <c r="DH184" s="643"/>
      <c r="DI184" s="643"/>
      <c r="DJ184" s="643"/>
      <c r="DK184" s="643"/>
      <c r="DL184" s="644"/>
      <c r="DM184" s="643"/>
      <c r="DN184" s="643"/>
      <c r="DO184" s="643"/>
      <c r="DP184" s="643"/>
      <c r="DQ184" s="643"/>
      <c r="DR184" s="643"/>
      <c r="DS184" s="644"/>
      <c r="DT184" s="643"/>
      <c r="DU184" s="643"/>
      <c r="DV184" s="643"/>
      <c r="DW184" s="643"/>
      <c r="DX184" s="643"/>
      <c r="DY184" s="643"/>
      <c r="DZ184" s="644"/>
      <c r="EA184" s="643"/>
      <c r="EB184" s="643"/>
      <c r="EC184" s="643"/>
      <c r="ED184" s="643"/>
      <c r="EE184" s="643"/>
      <c r="EF184" s="643"/>
      <c r="EG184" s="644"/>
      <c r="EH184" s="643"/>
      <c r="EI184" s="643"/>
      <c r="EJ184" s="643"/>
      <c r="EK184" s="643"/>
      <c r="EL184" s="643"/>
      <c r="EM184" s="643"/>
      <c r="EN184" s="644"/>
      <c r="EO184" s="643"/>
      <c r="EP184" s="643"/>
      <c r="EQ184" s="643"/>
      <c r="ER184" s="643"/>
      <c r="ES184" s="643"/>
      <c r="ET184" s="643"/>
      <c r="EU184" s="644"/>
      <c r="EV184" s="643"/>
      <c r="EW184" s="643"/>
      <c r="EX184" s="643"/>
      <c r="EY184" s="643"/>
      <c r="EZ184" s="643"/>
      <c r="FA184" s="643"/>
      <c r="FB184" s="644"/>
      <c r="FC184" s="643"/>
      <c r="FD184" s="643"/>
      <c r="FE184" s="643"/>
      <c r="FF184" s="643"/>
      <c r="FG184" s="643"/>
      <c r="FH184" s="643"/>
      <c r="FI184" s="644"/>
      <c r="FJ184" s="643"/>
      <c r="FK184" s="643"/>
      <c r="FL184" s="643"/>
      <c r="FM184" s="643"/>
      <c r="FN184" s="643"/>
      <c r="FO184" s="643"/>
      <c r="FP184" s="644"/>
      <c r="FQ184" s="643"/>
      <c r="FR184" s="643"/>
      <c r="FS184" s="643"/>
      <c r="FT184" s="643"/>
      <c r="FU184" s="662"/>
      <c r="FV184" s="663"/>
      <c r="FW184" s="644"/>
      <c r="FX184" s="643"/>
      <c r="FY184" s="643"/>
      <c r="FZ184" s="643"/>
      <c r="GA184" s="643"/>
      <c r="GB184" s="643"/>
      <c r="GC184" s="643"/>
      <c r="GD184" s="644"/>
      <c r="GE184" s="643"/>
      <c r="GF184" s="643"/>
      <c r="GG184" s="643"/>
      <c r="GH184" s="643"/>
      <c r="GI184" s="643"/>
      <c r="GJ184" s="643"/>
      <c r="GK184" s="644"/>
      <c r="GL184" s="643"/>
      <c r="GM184" s="643"/>
      <c r="GN184" s="643"/>
      <c r="GO184" s="643"/>
      <c r="GP184" s="643"/>
      <c r="GQ184" s="643"/>
      <c r="GR184" s="644"/>
      <c r="GS184" s="643"/>
      <c r="GT184" s="643"/>
      <c r="GU184" s="643"/>
      <c r="GV184" s="643"/>
      <c r="GW184" s="643"/>
      <c r="GX184" s="643"/>
      <c r="GY184" s="726"/>
      <c r="GZ184" s="663"/>
      <c r="HA184" s="643"/>
      <c r="HB184" s="643"/>
      <c r="HC184" s="643"/>
      <c r="HD184" s="643"/>
      <c r="HE184" s="643"/>
      <c r="HF184" s="644"/>
      <c r="HG184" s="643"/>
      <c r="HH184" s="643"/>
      <c r="HI184" s="643"/>
      <c r="HJ184" s="643"/>
      <c r="HK184" s="643"/>
      <c r="HL184" s="643"/>
      <c r="HM184" s="644"/>
      <c r="HN184" s="643"/>
      <c r="HO184" s="643"/>
      <c r="HP184" s="643"/>
      <c r="HQ184" s="643"/>
      <c r="HR184" s="643"/>
      <c r="HS184" s="643"/>
      <c r="HT184" s="644"/>
      <c r="HU184" s="643"/>
      <c r="HV184" s="643"/>
      <c r="HW184" s="643"/>
      <c r="HX184" s="643"/>
      <c r="HY184" s="643"/>
      <c r="HZ184" s="643"/>
      <c r="IA184" s="644"/>
      <c r="IB184" s="643"/>
      <c r="IC184" s="643"/>
      <c r="ID184" s="653"/>
      <c r="IE184" s="654"/>
      <c r="IF184" s="655"/>
      <c r="IG184" s="655"/>
      <c r="IH184" s="644"/>
      <c r="II184" s="643"/>
      <c r="IJ184" s="643"/>
      <c r="IK184" s="643"/>
      <c r="IL184" s="643"/>
      <c r="IM184" s="643"/>
      <c r="IN184" s="643"/>
      <c r="IO184" s="644"/>
      <c r="IP184" s="643"/>
      <c r="IQ184" s="643"/>
      <c r="IR184" s="643"/>
      <c r="IS184" s="643"/>
      <c r="IT184" s="643"/>
      <c r="IU184" s="643"/>
      <c r="IV184" s="633"/>
      <c r="IW184" s="643"/>
      <c r="IX184" s="643"/>
      <c r="IY184" s="643"/>
      <c r="IZ184" s="643"/>
      <c r="JA184" s="643"/>
      <c r="JB184" s="643"/>
      <c r="JC184" s="644"/>
      <c r="JD184" s="643"/>
      <c r="JE184" s="643"/>
      <c r="JF184" s="643"/>
      <c r="JG184" s="643"/>
      <c r="JH184" s="643"/>
      <c r="JI184" s="626"/>
      <c r="JJ184" s="644"/>
      <c r="JK184" s="643"/>
      <c r="JL184" s="643"/>
      <c r="JM184" s="626"/>
      <c r="JN184" s="626"/>
      <c r="JO184" s="626"/>
      <c r="JP184" s="626"/>
      <c r="JQ184" s="633"/>
      <c r="JR184" s="626"/>
      <c r="JS184" s="626"/>
      <c r="JT184" s="626"/>
      <c r="JU184" s="626"/>
      <c r="JV184" s="626"/>
      <c r="JW184" s="626"/>
      <c r="JX184" s="633"/>
      <c r="JY184" s="626"/>
      <c r="JZ184" s="626"/>
      <c r="KA184" s="626"/>
      <c r="KB184" s="626"/>
      <c r="KC184" s="626"/>
      <c r="KD184" s="626"/>
      <c r="KE184" s="633"/>
      <c r="KF184" s="643"/>
      <c r="KG184" s="643"/>
      <c r="KH184" s="643"/>
      <c r="KI184" s="643"/>
      <c r="KJ184" s="643"/>
      <c r="KK184" s="643"/>
      <c r="KL184" s="644"/>
      <c r="KM184" s="643"/>
      <c r="KN184" s="643"/>
      <c r="KO184" s="643"/>
      <c r="KP184" s="643"/>
      <c r="KQ184" s="643"/>
      <c r="KR184" s="643"/>
      <c r="KS184" s="644"/>
      <c r="KT184" s="643"/>
      <c r="KU184" s="643"/>
      <c r="KV184" s="643"/>
      <c r="KW184" s="643"/>
      <c r="KX184" s="643"/>
      <c r="KY184" s="643"/>
      <c r="KZ184" s="644"/>
      <c r="LA184" s="626"/>
      <c r="LB184" s="643"/>
      <c r="LC184" s="643"/>
      <c r="LD184" s="643"/>
      <c r="LE184" s="643"/>
      <c r="LF184" s="643"/>
      <c r="LG184" s="644"/>
      <c r="LH184" s="643"/>
      <c r="LI184" s="643"/>
      <c r="LJ184" s="643"/>
      <c r="LK184" s="643"/>
      <c r="LL184" s="643"/>
      <c r="LM184" s="662"/>
      <c r="LN184" s="644"/>
      <c r="LO184" s="643"/>
      <c r="LP184" s="643"/>
      <c r="LQ184" s="643"/>
      <c r="LR184" s="643"/>
      <c r="LS184" s="643"/>
      <c r="LT184" s="643"/>
      <c r="LU184" s="644"/>
      <c r="LV184" s="643"/>
      <c r="LW184" s="643"/>
      <c r="LX184" s="643"/>
      <c r="LY184" s="643"/>
      <c r="LZ184" s="643"/>
      <c r="MA184" s="643"/>
      <c r="MB184" s="644"/>
      <c r="MC184" s="793"/>
      <c r="MD184" s="793"/>
      <c r="ME184" s="793"/>
      <c r="MF184" s="793"/>
      <c r="MG184" s="793"/>
      <c r="MH184" s="793"/>
      <c r="MI184" s="644"/>
      <c r="MJ184" s="643"/>
      <c r="MK184" s="643"/>
      <c r="ML184" s="643"/>
      <c r="MM184" s="643"/>
      <c r="MN184" s="643"/>
      <c r="MO184" s="643"/>
      <c r="MP184" s="644"/>
      <c r="MQ184" s="643"/>
      <c r="MR184" s="643"/>
      <c r="MS184" s="643"/>
      <c r="MT184" s="643"/>
    </row>
    <row r="185" spans="1:358" ht="18">
      <c r="JN185" s="626"/>
      <c r="JO185" s="626"/>
      <c r="JP185" s="626"/>
      <c r="JQ185" s="633"/>
      <c r="JR185" s="626"/>
      <c r="JS185" s="626"/>
      <c r="JT185" s="626"/>
      <c r="JU185" s="626"/>
      <c r="JV185" s="626"/>
      <c r="JW185" s="626"/>
      <c r="JX185" s="633"/>
      <c r="JY185" s="626"/>
      <c r="JZ185" s="626"/>
      <c r="KA185" s="626"/>
      <c r="KB185" s="626"/>
      <c r="KC185" s="626"/>
      <c r="KD185" s="626"/>
      <c r="KE185" s="633"/>
      <c r="KF185" s="643"/>
      <c r="KG185" s="643"/>
      <c r="KH185" s="643"/>
      <c r="KI185" s="643"/>
      <c r="KJ185" s="643"/>
      <c r="KK185" s="643"/>
      <c r="KL185" s="644"/>
      <c r="KM185" s="643"/>
      <c r="KN185" s="643"/>
      <c r="KO185" s="643"/>
      <c r="KP185" s="643"/>
      <c r="KQ185" s="643"/>
      <c r="KR185" s="643"/>
      <c r="KS185" s="644"/>
      <c r="KT185" s="643"/>
      <c r="KU185" s="643"/>
      <c r="KV185" s="643"/>
      <c r="KW185" s="643"/>
      <c r="KX185" s="643"/>
      <c r="KY185" s="643"/>
      <c r="KZ185" s="644"/>
      <c r="LA185" s="643"/>
      <c r="LB185" s="643"/>
      <c r="LC185" s="643"/>
      <c r="LD185" s="643"/>
      <c r="LE185" s="643"/>
      <c r="LF185" s="643"/>
      <c r="LG185" s="644"/>
      <c r="LH185" s="643"/>
      <c r="LI185" s="643"/>
      <c r="LJ185" s="643"/>
      <c r="LK185" s="643"/>
      <c r="LL185" s="643"/>
      <c r="LM185" s="662"/>
      <c r="LN185" s="644"/>
      <c r="LO185" s="643"/>
      <c r="LP185" s="643"/>
      <c r="LQ185" s="643"/>
      <c r="LR185" s="643"/>
      <c r="LS185" s="643"/>
      <c r="LT185" s="643"/>
      <c r="LU185" s="644"/>
      <c r="LV185" s="643"/>
      <c r="LW185" s="643"/>
      <c r="LX185" s="643"/>
      <c r="LY185" s="643"/>
      <c r="LZ185" s="643"/>
      <c r="MA185" s="643"/>
      <c r="MB185" s="644"/>
      <c r="MC185" s="797"/>
      <c r="MD185" s="797"/>
      <c r="ME185" s="797"/>
      <c r="MF185" s="797"/>
      <c r="MG185" s="797"/>
      <c r="MH185" s="797"/>
      <c r="MI185" s="644"/>
      <c r="MP185" s="644"/>
    </row>
  </sheetData>
  <autoFilter ref="A4:MT4" xr:uid="{37AF1ABC-D17C-41AB-8D35-1AEC4521B897}"/>
  <mergeCells count="12">
    <mergeCell ref="LQ2:MT2"/>
    <mergeCell ref="H2:X2"/>
    <mergeCell ref="Y2:BB2"/>
    <mergeCell ref="BC2:CG2"/>
    <mergeCell ref="CH2:DL2"/>
    <mergeCell ref="DM2:EP2"/>
    <mergeCell ref="EQ2:FU2"/>
    <mergeCell ref="FV2:GY2"/>
    <mergeCell ref="GZ2:ID2"/>
    <mergeCell ref="IE2:JI2"/>
    <mergeCell ref="JJ2:KK2"/>
    <mergeCell ref="KL2:LP2"/>
  </mergeCells>
  <conditionalFormatting sqref="A49:A60 A163:A168 A134:A147 A151:A152 F1:F1048576">
    <cfRule type="containsText" dxfId="14786" priority="5040" operator="containsText" text="Container">
      <formula>NOT(ISERROR(SEARCH("Container",A1)))</formula>
    </cfRule>
  </conditionalFormatting>
  <conditionalFormatting sqref="A65">
    <cfRule type="containsText" dxfId="14785" priority="3717" operator="containsText" text="Container">
      <formula>NOT(ISERROR(SEARCH("Container",A65)))</formula>
    </cfRule>
  </conditionalFormatting>
  <conditionalFormatting sqref="A67">
    <cfRule type="containsText" dxfId="14784" priority="3716" operator="containsText" text="Container">
      <formula>NOT(ISERROR(SEARCH("Container",A67)))</formula>
    </cfRule>
  </conditionalFormatting>
  <conditionalFormatting sqref="A69">
    <cfRule type="containsText" dxfId="14783" priority="3715" operator="containsText" text="Container">
      <formula>NOT(ISERROR(SEARCH("Container",A69)))</formula>
    </cfRule>
  </conditionalFormatting>
  <conditionalFormatting sqref="A71">
    <cfRule type="containsText" dxfId="14782" priority="3714" operator="containsText" text="Container">
      <formula>NOT(ISERROR(SEARCH("Container",A71)))</formula>
    </cfRule>
  </conditionalFormatting>
  <conditionalFormatting sqref="A75">
    <cfRule type="containsText" dxfId="14781" priority="3710" operator="containsText" text="Container">
      <formula>NOT(ISERROR(SEARCH("Container",A75)))</formula>
    </cfRule>
  </conditionalFormatting>
  <conditionalFormatting sqref="A77">
    <cfRule type="containsText" dxfId="14780" priority="3709" operator="containsText" text="Container">
      <formula>NOT(ISERROR(SEARCH("Container",A77)))</formula>
    </cfRule>
  </conditionalFormatting>
  <conditionalFormatting sqref="A79">
    <cfRule type="containsText" dxfId="14779" priority="3708" operator="containsText" text="Container">
      <formula>NOT(ISERROR(SEARCH("Container",A79)))</formula>
    </cfRule>
  </conditionalFormatting>
  <conditionalFormatting sqref="A81">
    <cfRule type="containsText" dxfId="14778" priority="3707" operator="containsText" text="Container">
      <formula>NOT(ISERROR(SEARCH("Container",A81)))</formula>
    </cfRule>
  </conditionalFormatting>
  <conditionalFormatting sqref="A83">
    <cfRule type="containsText" dxfId="14777" priority="3706" operator="containsText" text="Container">
      <formula>NOT(ISERROR(SEARCH("Container",A83)))</formula>
    </cfRule>
  </conditionalFormatting>
  <conditionalFormatting sqref="A85">
    <cfRule type="containsText" dxfId="14776" priority="3702" operator="containsText" text="Container">
      <formula>NOT(ISERROR(SEARCH("Container",A85)))</formula>
    </cfRule>
  </conditionalFormatting>
  <conditionalFormatting sqref="A87">
    <cfRule type="containsText" dxfId="14775" priority="3701" operator="containsText" text="Container">
      <formula>NOT(ISERROR(SEARCH("Container",A87)))</formula>
    </cfRule>
  </conditionalFormatting>
  <conditionalFormatting sqref="A89">
    <cfRule type="containsText" dxfId="14774" priority="3700" operator="containsText" text="Container">
      <formula>NOT(ISERROR(SEARCH("Container",A89)))</formula>
    </cfRule>
  </conditionalFormatting>
  <conditionalFormatting sqref="A91">
    <cfRule type="containsText" dxfId="14773" priority="3699" operator="containsText" text="Container">
      <formula>NOT(ISERROR(SEARCH("Container",A91)))</formula>
    </cfRule>
  </conditionalFormatting>
  <conditionalFormatting sqref="A93">
    <cfRule type="containsText" dxfId="14772" priority="3698" operator="containsText" text="Container">
      <formula>NOT(ISERROR(SEARCH("Container",A93)))</formula>
    </cfRule>
  </conditionalFormatting>
  <conditionalFormatting sqref="A95 A97 A99 A101 A103 A105:A106">
    <cfRule type="containsText" dxfId="14771" priority="3697" operator="containsText" text="Container">
      <formula>NOT(ISERROR(SEARCH("Container",A95)))</formula>
    </cfRule>
  </conditionalFormatting>
  <conditionalFormatting sqref="A107">
    <cfRule type="containsText" dxfId="14770" priority="5039" operator="containsText" text="Container">
      <formula>NOT(ISERROR(SEARCH("Container",A107)))</formula>
    </cfRule>
  </conditionalFormatting>
  <conditionalFormatting sqref="A149">
    <cfRule type="containsText" dxfId="14769" priority="3713" operator="containsText" text="Container">
      <formula>NOT(ISERROR(SEARCH("Container",A149)))</formula>
    </cfRule>
  </conditionalFormatting>
  <conditionalFormatting sqref="A153">
    <cfRule type="containsText" dxfId="14768" priority="3712" operator="containsText" text="Container">
      <formula>NOT(ISERROR(SEARCH("Container",A153)))</formula>
    </cfRule>
  </conditionalFormatting>
  <conditionalFormatting sqref="A155">
    <cfRule type="containsText" dxfId="14767" priority="3711" operator="containsText" text="Container">
      <formula>NOT(ISERROR(SEARCH("Container",A155)))</formula>
    </cfRule>
  </conditionalFormatting>
  <conditionalFormatting sqref="A157">
    <cfRule type="containsText" dxfId="14766" priority="2538" operator="containsText" text="Container">
      <formula>NOT(ISERROR(SEARCH("Container",A157)))</formula>
    </cfRule>
  </conditionalFormatting>
  <conditionalFormatting sqref="A158">
    <cfRule type="containsText" dxfId="14765" priority="2537" operator="containsText" text="Container">
      <formula>NOT(ISERROR(SEARCH("Container",A158)))</formula>
    </cfRule>
  </conditionalFormatting>
  <conditionalFormatting sqref="A159">
    <cfRule type="containsText" dxfId="14764" priority="2536" operator="containsText" text="Container">
      <formula>NOT(ISERROR(SEARCH("Container",A159)))</formula>
    </cfRule>
  </conditionalFormatting>
  <conditionalFormatting sqref="A160">
    <cfRule type="containsText" dxfId="14763" priority="2535" operator="containsText" text="Container">
      <formula>NOT(ISERROR(SEARCH("Container",A160)))</formula>
    </cfRule>
  </conditionalFormatting>
  <conditionalFormatting sqref="A161">
    <cfRule type="containsText" dxfId="14762" priority="2534" operator="containsText" text="Container">
      <formula>NOT(ISERROR(SEARCH("Container",A161)))</formula>
    </cfRule>
  </conditionalFormatting>
  <conditionalFormatting sqref="A162">
    <cfRule type="containsText" dxfId="14761" priority="2533" operator="containsText" text="Container">
      <formula>NOT(ISERROR(SEARCH("Container",A162)))</formula>
    </cfRule>
  </conditionalFormatting>
  <conditionalFormatting sqref="A169">
    <cfRule type="containsText" dxfId="14760" priority="3705" operator="containsText" text="Container">
      <formula>NOT(ISERROR(SEARCH("Container",A169)))</formula>
    </cfRule>
  </conditionalFormatting>
  <conditionalFormatting sqref="A171">
    <cfRule type="containsText" dxfId="14759" priority="3704" operator="containsText" text="Container">
      <formula>NOT(ISERROR(SEARCH("Container",A171)))</formula>
    </cfRule>
  </conditionalFormatting>
  <conditionalFormatting sqref="A173">
    <cfRule type="containsText" dxfId="14758" priority="3703" operator="containsText" text="Container">
      <formula>NOT(ISERROR(SEARCH("Container",A173)))</formula>
    </cfRule>
  </conditionalFormatting>
  <conditionalFormatting sqref="A175:A182">
    <cfRule type="containsText" dxfId="14757" priority="2532" operator="containsText" text="Container">
      <formula>NOT(ISERROR(SEARCH("Container",A175)))</formula>
    </cfRule>
  </conditionalFormatting>
  <conditionalFormatting sqref="A3:E4">
    <cfRule type="containsText" dxfId="14756" priority="5054" operator="containsText" text="Container">
      <formula>NOT(ISERROR(SEARCH("Container",A3)))</formula>
    </cfRule>
  </conditionalFormatting>
  <conditionalFormatting sqref="E1:E1048576">
    <cfRule type="containsText" dxfId="14755" priority="5041" operator="containsText" text="P">
      <formula>NOT(ISERROR(SEARCH("P",E1)))</formula>
    </cfRule>
    <cfRule type="containsText" dxfId="14754" priority="5042" operator="containsText" text="B">
      <formula>NOT(ISERROR(SEARCH("B",E1)))</formula>
    </cfRule>
    <cfRule type="containsText" dxfId="14753" priority="5043" operator="containsText" text="V">
      <formula>NOT(ISERROR(SEARCH("V",E1)))</formula>
    </cfRule>
  </conditionalFormatting>
  <conditionalFormatting sqref="BW5:GY7 BW8:GX8 GY8:GY10 CL9:GX9 CU10:GX10 DZ11:GY12 GY14:GY34 HF14:HF34 HM14:HM34 HT14:HT34 IA14:IA34 IH14:IH34 IO14:IO34 IV14:IV34 JC14:JC34 JQ14:JQ34 JX14:JX34 KE14:KE34 KL14:KL34 KS14:KS34 KZ14:KZ34 LG14:LG34 LN14:LN34 LU14:LU34 MB14:MB34 MI14:MI34 MP14:MP34 IB14:IG39 FW15:FZ15 GD15:GG15 GK15:GN15 GR15:GU15 GZ16:HE34 HG16:HL34 HN16:HS34 HU16:HZ34 II16:IN34 IP16:IU34 IW16:JB34 JD16:JH34 JK16:JP34 JR16:JW34 JY16:KD34 KF16:KK34 KM16:KR34 KT16:KY34 LA16:LF34 LO16:LT34 LV16:MA34 MC16:MH34 MJ16:MO34 MQ16:MT34 LH16:LM42 EN18:GX20 EE21:GX21 IH35:JH38 LN35:MT38 GN36:GO36 GR36:GY36 HB36:IA36 EO36:GD40 GV37:IA38 GE38:GS38 GO39:GZ39 HB39:IA39 IH39:JA39 JC39:JG39 GE39:GN40 LN39:MB42 JB39:JB53 MI39:MT60 GO40:IO40 IV40:JA40 IP40:IU50 FW41 GD41 GM41:GR41 HA41:IA41 IB41:IO49 IV41:IY50 IZ41:JA51 FQ42:HP42 HS42:IA42 GR43:GU43 HE43:HI43 HJ43:HJ46 HM44:HN44 HQ44:IA44 GT45:GV45 HE45:HI45 HL45:IA46 HC46:HI46 HF47 HJ47:IA47 GV47:GX54 BW48:GU48 GY48:HN48 HR48:HS48 HV48:IA49 GD49:GD54 HA49:HE54 IA50 IC50:IL50 BW50:GC54 GE50:GU54 GY50:GZ54 HF51:IY51 HZ52 IC52:IJ52 IN52 IP52:JA52 IL52:IL53 HF52:HU54 HW53:HY53 IA53:IK53 IM53:JA53 JG40:JG54 IM54:IP54 IR54:JB54 IB54:IK55 JG55:JH55 JC40:JF55 HW54:IA56 BW55:HD55 HF55:HK55 IM55:JB55 HM55:HU56 IL55:IL56 BW56:HL56 IB56:IJ56 IN56:IQ56 IS56:JH56 ID57:JH57 BW57:IA60 IB58:IW58 IY58:JC58 JH58:JI58 ID59:IM59 IO59 IY59:IZ59 IV59:IV60 JB59:JI59 IB59:IC64 HZ61:IA61 ID61:IV61 BW61:GY64 GZ62:IA64 JE62:JE65 MI62:MT89 JD63 ID64:JD64 ID65:IM65 IO65:IT65 IV65:JD65 ID66:JL66 KA62:MB67 ID67:IT67 IV67:JK67 ID68:JP68 ID69:JO69 BW65:IC72 ID70:JH72 JI70:JP71 JR71:JT71 BW73:JJ106 LB76:MB78 KS76:LA81 LD79:MB82 LB79:LC85 KS82:KV82 KX82:LA85 KW82:KW86 LI83 LK83:MB83 LD83:LG85 LH83:LH91 LI84:MB85 KX86:LB86 LP86:MB88 LI86:LO91 LS89:MB89 LP89:LR91 LS91:MB91 LH92:LM94 LN92:MB96 LC86:LG93 LG94 LC94:LF95 LG95:LI95 LJ95:LM96 LC96:LI96 LC97:LP97 LQ97:MB101 LQ102:LT102 LQ103 LT103 LQ104:LT106 LU102:MB106 BW107:HV107 HX107:JI119 GY108:HV116 GB109:GX112 HC117:HV117 GX117:GX119 GY118:HV118 HA119:HV119 GY119:GY120 HB120:HV120 HX120:JH124 JI120:JI125 HA121:HB121 HD121:HI121 FX121:FX122 GD121:GD122 HJ121:HU122 GV122 HE122:HI122 BW123:HU123 BW124:HG124 HL124:HU124 BW125:HU125 IA125:IL125 IP125:JH125 HX125:HY126 HJ126:HL126 HT126 IB126:JI126 HZ126:IA127 BW127:GZ127 HJ127:HV127 HY127 IC127:IL127 IP127:JI127 BW128:HT128 HY128:IA128 IC128:IJ128 IR128:JI128 BW130:JR133 IR135:JH135 BW135:IQ136 IR136:JA136 JF136:JH136 BW137:IW137 IY137:IZ137 JB137:JH137 JA137:JA138 BW138:IZ138 JC138:JG138 BW139:IV144 IW142:JH142 LE149:MB163 KV154:LA161 KU154:KU165 IX154:JC166 JV156:JW166 JX158:KK162 LB149:LD161 KH163:KL165 KV162:LD165 JD163:JP166 LE164:MH166 KH166:LD166 IH167:IO167 IV167:KZ167 BW167:IG168 LZ167:MT182 LA167:LA184 LH167:LY184 IV168:KS168 IH169:JJ170 IB169:IG182 JN170:JP182 JC171:JI182 JA173:JB182 MC183:MT184 LB176:LG184 BW175:IA182 IH175:IZ182 JJ175:JM182 JQ169:KS182 MA183:MB183 BW183:JM184 KQ184:KZ184 LZ184:MB184 KQ185:MB185 MI185 MP185 KU168:KZ170 LC170:LG173 GY126:GZ126 HA126:HI127 IN127 JK169:JP169 LB170:LB172 HV52:HV56 IN50 LD175:LG175 HW120:HW125 JV154:JW154 JB149:JC149 IX150:JC152 JC153 IN125 JI138 BW9:CJ9 BW10:CO10 CQ10:CS10 DL11 DS11 BW12:CO12 CQ12:CR12 CU12:DY12 BW14:CU14 CT15:DA15 DE15 DZ15:EC15 EG15:EJ15 EN15:EQ15 EU15:EX15 FB15:FE15 FI15:FL15 FP15:FS15 BW15:CS16 CT16:DO16 DS16:DV16 BW18:DF18 DS18:DS19 DZ18:DZ19 BW19:DE19 BW21:CJ21 DV21:DZ21 BW22:CO22 EB22 DZ22:DZ23 BW23:DD33 DE24:EE24 EG24:EH24 EU24:EV24 DE25:DZ26 FI26:FJ28 FP27:FP28 DE27:EE30 EG27:EH30 EF28:EF30 EI28:EV30 EN31:EN33 FB31:FB33 DE32:EH33 EO32:FA33 EK32:EL34 BW35:EN40 BW41:FF47 FI41:FI47 FP41:FP47 FO42:FO47 FG44:FH47 FJ44:FN47 FQ44:FS47 BW108:DP111 DR110:DZ111 EQ111:ET112 EU112:EU117 EN114:ET117 EV114:FB117 BW114:EH120 EK114:EL120 EI117:EJ120 EM117:EM120 EN118:FB120 FI118:FI120 FC119:FD120 BW121:FR122 HV121:HV125 IY149:IZ149 IX153 IZ153:JA153 JX163:KG166 LB167:LG169 JK170:JM170 KU171:KX171 KZ171 KU172:KZ183 LB174:LG174 LB175 KO183:KS183 KO184:KP185 JN183:KN185 IW141:JC141 JK145 JM145:JV145 JK144:JS144 JV150:JV153 JV155:JX155 IT145:IV146 IS146 IW144:JJ146 BW145:IR146 MC39:MH148 MC153:MH163 MI91:MT148 MI153:MT166 BW147:JJ148 JK147:JR147 JT147:JY147 JK148:JX149 JK152:JP162 JQ152:JU166 JE58 DE11 IW140:JE140 IW143:KG143 JG140:JH140 JE141:JM141 JG60:JI60 JJ14:JJ62 JH61:JI62 JK35:LG38 JK62:JL62 JF64:JN64 JN66 JJ142:JM142 JQ62:JV62 JP64:JV64 KA39:LG42 JK39:JV60 KA43:MB60 KA61:KC61 JW40:JX51 JF65:JX65 JW39 JW53:JX64 JW52 JH39:JH54 JI5:JI57 JU144:JY144 KC68:MB68 KE146:KG146 JX153:KF154 JW150:JX150 JY148:JY150 JZ144:KG145 JX156:KF157 KK149 KG148:KJ149 KL69:MB74 KK70 JI72:JT72 KK72 KG147:KI147 KG154:KI154 JZ155:KK155 KG150:KI150 KG157:KK157 KG156:KI156 KD146:KD151 BW149:IW166 JD149:JJ162 JK150:JU151 JW151:KC152 KE147:KF152 JR70:KG70 KM161:KT163 KK75:KL77 KM75:MB75 JP142 JR142:JU142 JZ147:KC150 KA146:KC146 JK146:JV146 JW145:JY146 JY39:JZ67 KA68 KG151:KK153 KO77:KR77 KO83:KV86 KO87:LB97 KO98:LP106 JJ107:KL128 KO107:MB148 JI135:KL137 IW139:KL139 KO149:LA153 KO154:KT157 KH143:KL146 MC149:MT152 JO141:KL141 JX142:KL142 KL147:KL162 BW134:KL134 IV129:JR129 JS129:KL133 KM135:KN159 KN164:KT165 KQ76:KR76 KO76 KQ78:KR78 KO79:KR82 KO78 KO159:KT159 KO158 KQ158:KT158 KO160 KQ160:KT160 JC60:JC61 JF63:JV63 JP66:JW66 JQ68:JQ71 JR68:JY68 JN67:JX67 JR69:KK69 KC71:KK71 JX71:KA71 JX72 JU71:JW72 JK73:JX74 KE75:KJ75 KB73:KK74 KB72:KI72 JY72:KA74 KE76:KG76 JK75:KD77 KE77 KI76:KJ76 KJ77 KG77:KH77 JK78:KL78 JK79:KE79 KH79:KK79 JK80:KK80 JK83:KL106 JK81:KI81 KM76:KN81 JK82:KK82 KL79:KL82 JJ140:KL140 JV138:KL138 JL138:JT138">
    <cfRule type="cellIs" dxfId="14752" priority="5098" operator="greaterThan">
      <formula>0</formula>
    </cfRule>
  </conditionalFormatting>
  <conditionalFormatting sqref="BW169:IA172 IH171:JB172">
    <cfRule type="cellIs" dxfId="14751" priority="4264" operator="greaterThan">
      <formula>0</formula>
    </cfRule>
  </conditionalFormatting>
  <conditionalFormatting sqref="BW89:IT89 IV89:JH89">
    <cfRule type="cellIs" dxfId="14750" priority="4249" operator="greaterThan">
      <formula>0</formula>
    </cfRule>
  </conditionalFormatting>
  <conditionalFormatting sqref="BW183:IZ183 BW184:JH184 JJ184:JM184">
    <cfRule type="cellIs" dxfId="14749" priority="4234" operator="greaterThan">
      <formula>0</formula>
    </cfRule>
  </conditionalFormatting>
  <conditionalFormatting sqref="DE108:DS108">
    <cfRule type="cellIs" dxfId="14748" priority="5096" operator="greaterThan">
      <formula>0</formula>
    </cfRule>
  </conditionalFormatting>
  <conditionalFormatting sqref="DR109:EP109">
    <cfRule type="cellIs" dxfId="14747" priority="5079" operator="greaterThan">
      <formula>0</formula>
    </cfRule>
  </conditionalFormatting>
  <conditionalFormatting sqref="DX14:GX14 GZ14:HE14 HG14:HL14 HN14:HS14 HU14:HZ14 II14:IN14 IP14:IU14 IW14:JB14 JD14:JH14 JK14:JP14 JR14:JW14 JY14:KD14 KF14:KK14 DU17:GX17 FE24:GX24 FH29:GX29 FW39:FY39 ER108:GX108 FM109:GA109 BW13:DJ13 DL13:DM13 DP13:DQ13 DK13:DK14 CW14:DE14 DG14 DI14:DJ14 DL14 DQ14:DT14 DK15:DO15 DQ15 DS15:DT15 DX16:EB16 ED16 BW17:DH17 DL17 DQ17:DS17 DH18 DJ18:DR18 DT18:DU18 DX18:DY18 EB18 DL19:DM19 DO19:DQ19 DV19:DY19 BW20:DX20 CO21:DN21 DS21 CQ22:DX22 DE23:DS23 ER24:ES24 CQ27:DS27 DX27:ED27 EG27 EP27:EQ27 FA28 FA29:FB29 DE31:DX31 DZ31 ET31:EX31 FQ41:FR41 BW63:EU63 EW63:EY63 ER109:EU109 EY109 FA109:FB109 FH109:FJ109 FP118 BW126:FR126">
    <cfRule type="cellIs" dxfId="14746" priority="5097" operator="greaterThan">
      <formula>0</formula>
    </cfRule>
  </conditionalFormatting>
  <conditionalFormatting sqref="DY108:DZ108">
    <cfRule type="cellIs" dxfId="14745" priority="5093" operator="greaterThan">
      <formula>0</formula>
    </cfRule>
  </conditionalFormatting>
  <conditionalFormatting sqref="DZ20:EC20">
    <cfRule type="cellIs" dxfId="14744" priority="5094" operator="greaterThan">
      <formula>0</formula>
    </cfRule>
  </conditionalFormatting>
  <conditionalFormatting sqref="EA33:EG33 EY33:FP33">
    <cfRule type="cellIs" dxfId="14743" priority="5086" operator="greaterThan">
      <formula>0</formula>
    </cfRule>
  </conditionalFormatting>
  <conditionalFormatting sqref="EA25:EJ25">
    <cfRule type="cellIs" dxfId="14742" priority="5087" operator="greaterThan">
      <formula>0</formula>
    </cfRule>
  </conditionalFormatting>
  <conditionalFormatting sqref="EA111:FS111">
    <cfRule type="cellIs" dxfId="14741" priority="5060" operator="greaterThan">
      <formula>0</formula>
    </cfRule>
  </conditionalFormatting>
  <conditionalFormatting sqref="EA110:GA110">
    <cfRule type="cellIs" dxfId="14740" priority="5081" operator="greaterThan">
      <formula>0</formula>
    </cfRule>
  </conditionalFormatting>
  <conditionalFormatting sqref="EE22">
    <cfRule type="cellIs" dxfId="14739" priority="5089" operator="greaterThan">
      <formula>0</formula>
    </cfRule>
  </conditionalFormatting>
  <conditionalFormatting sqref="EF108:EN108">
    <cfRule type="cellIs" dxfId="14738" priority="5088" operator="greaterThan">
      <formula>0</formula>
    </cfRule>
  </conditionalFormatting>
  <conditionalFormatting sqref="EG31">
    <cfRule type="cellIs" dxfId="14737" priority="5092" operator="greaterThan">
      <formula>0</formula>
    </cfRule>
  </conditionalFormatting>
  <conditionalFormatting sqref="EJ18">
    <cfRule type="cellIs" dxfId="14736" priority="5084" operator="greaterThan">
      <formula>0</formula>
    </cfRule>
  </conditionalFormatting>
  <conditionalFormatting sqref="EJ20">
    <cfRule type="cellIs" dxfId="14735" priority="5083" operator="greaterThan">
      <formula>0</formula>
    </cfRule>
  </conditionalFormatting>
  <conditionalFormatting sqref="EJ16:GX16 EF16:EH16 ED18:EH18 EA19:EH19 EK19 EE20:EH20 EG22:EJ22 EL22 EK27 BW39:FF39 BW112:EU112">
    <cfRule type="cellIs" dxfId="14734" priority="5095" operator="greaterThan">
      <formula>0</formula>
    </cfRule>
  </conditionalFormatting>
  <conditionalFormatting sqref="EL25:EU25">
    <cfRule type="cellIs" dxfId="14733" priority="5071" operator="greaterThan">
      <formula>0</formula>
    </cfRule>
  </conditionalFormatting>
  <conditionalFormatting sqref="EP24">
    <cfRule type="cellIs" dxfId="14732" priority="5080" operator="greaterThan">
      <formula>0</formula>
    </cfRule>
  </conditionalFormatting>
  <conditionalFormatting sqref="ES22:EX22">
    <cfRule type="cellIs" dxfId="14731" priority="5044" operator="greaterThan">
      <formula>0</formula>
    </cfRule>
  </conditionalFormatting>
  <conditionalFormatting sqref="ET27:FD27">
    <cfRule type="cellIs" dxfId="14730" priority="5066" operator="greaterThan">
      <formula>0</formula>
    </cfRule>
  </conditionalFormatting>
  <conditionalFormatting sqref="EX28:EY30">
    <cfRule type="cellIs" dxfId="14729" priority="5074" operator="greaterThan">
      <formula>0</formula>
    </cfRule>
  </conditionalFormatting>
  <conditionalFormatting sqref="FA26:FD26">
    <cfRule type="cellIs" dxfId="14728" priority="5075" operator="greaterThan">
      <formula>0</formula>
    </cfRule>
  </conditionalFormatting>
  <conditionalFormatting sqref="FB28:FB29">
    <cfRule type="cellIs" dxfId="14727" priority="5085" operator="greaterThan">
      <formula>0</formula>
    </cfRule>
  </conditionalFormatting>
  <conditionalFormatting sqref="FB24:FC25">
    <cfRule type="cellIs" dxfId="14726" priority="5070" operator="greaterThan">
      <formula>0</formula>
    </cfRule>
  </conditionalFormatting>
  <conditionalFormatting sqref="FB112:FZ112">
    <cfRule type="cellIs" dxfId="14725" priority="5064" operator="greaterThan">
      <formula>0</formula>
    </cfRule>
  </conditionalFormatting>
  <conditionalFormatting sqref="FC31">
    <cfRule type="cellIs" dxfId="14724" priority="5078" operator="greaterThan">
      <formula>0</formula>
    </cfRule>
  </conditionalFormatting>
  <conditionalFormatting sqref="FD25:GX25">
    <cfRule type="cellIs" dxfId="14723" priority="5069" operator="greaterThan">
      <formula>0</formula>
    </cfRule>
  </conditionalFormatting>
  <conditionalFormatting sqref="FE109">
    <cfRule type="cellIs" dxfId="14722" priority="5072" operator="greaterThan">
      <formula>0</formula>
    </cfRule>
  </conditionalFormatting>
  <conditionalFormatting sqref="FF26">
    <cfRule type="cellIs" dxfId="14721" priority="5073" operator="greaterThan">
      <formula>0</formula>
    </cfRule>
  </conditionalFormatting>
  <conditionalFormatting sqref="FG31:GX31">
    <cfRule type="cellIs" dxfId="14720" priority="5065" operator="greaterThan">
      <formula>0</formula>
    </cfRule>
  </conditionalFormatting>
  <conditionalFormatting sqref="FH39:FP39">
    <cfRule type="cellIs" dxfId="14719" priority="5091" operator="greaterThan">
      <formula>0</formula>
    </cfRule>
  </conditionalFormatting>
  <conditionalFormatting sqref="FK26:FK27">
    <cfRule type="cellIs" dxfId="14718" priority="5068" operator="greaterThan">
      <formula>0</formula>
    </cfRule>
  </conditionalFormatting>
  <conditionalFormatting sqref="FK30">
    <cfRule type="cellIs" dxfId="14717" priority="5067" operator="greaterThan">
      <formula>0</formula>
    </cfRule>
  </conditionalFormatting>
  <conditionalFormatting sqref="FL27:FO27">
    <cfRule type="cellIs" dxfId="14716" priority="5056" operator="greaterThan">
      <formula>0</formula>
    </cfRule>
  </conditionalFormatting>
  <conditionalFormatting sqref="FM30">
    <cfRule type="cellIs" dxfId="14715" priority="5076" operator="greaterThan">
      <formula>0</formula>
    </cfRule>
  </conditionalFormatting>
  <conditionalFormatting sqref="FM26:GX26">
    <cfRule type="cellIs" dxfId="14714" priority="5077" operator="greaterThan">
      <formula>0</formula>
    </cfRule>
  </conditionalFormatting>
  <conditionalFormatting sqref="FN28:FO28">
    <cfRule type="cellIs" dxfId="14713" priority="5063" operator="greaterThan">
      <formula>0</formula>
    </cfRule>
  </conditionalFormatting>
  <conditionalFormatting sqref="FQ27:GI27">
    <cfRule type="cellIs" dxfId="14712" priority="5055" operator="greaterThan">
      <formula>0</formula>
    </cfRule>
  </conditionalFormatting>
  <conditionalFormatting sqref="FT30:GX30">
    <cfRule type="cellIs" dxfId="14711" priority="5059" operator="greaterThan">
      <formula>0</formula>
    </cfRule>
  </conditionalFormatting>
  <conditionalFormatting sqref="FV116:HU116 FV115:GI115 FV36:GL36 GK115:GL115 GJ37:JH37 GH118:GW118 HF52:HU54 GN36:GO36 HF48:HF51 HG49:HI49 FV35:JH35 GV39:GZ39 FV42:HK42 GR34:GT34 GO38:GT38 GR36:GY36 GX118:HU119 GY123:HU123 GY124:HG124 GY125:HU125 FV5:JH33 FV34:GP34 GV34:JH34 HB36:JH36 FV37:GH37 GV38:JH38 FV38:GN39 GR39 HB39:HC39 HE39:HG39 FV40:HG40 HH39:JA40 FV41:GR41 GT41:GY41 HA41:HN41 HO41:HP42 HS41:IO42 HM42:HN42 HL42:HL43 FV43:GU43 GW43:HI43 HM43:IO43 HK43:HK44 HJ43:HJ46 FV44:HI44 HM44:HO44 HQ44:IO44 FV45:GV45 GX45:HC45 HE45:HI45 HM45:IO46 HC46 HF46:HI46 FV46:HB47 HD47:HN47 HQ47:IO47 HG48:HO48 HR48:HS48 HV48:IO48 FV48:HE54 HQ49:IO49 HQ50:HS50 HU50:HY50 IA50 IC50:IL50 IP50:IX50 HG50:HP51 IY50:IY51 HT51:IX51 HZ52 IC52:IJ52 IN52 IP52:JA52 IL52:IL53 HX53 IC53:IK53 IM53:JA53 IA53:IA56 IK54 IM54:IP54 IR54:JB54 HZ54:HZ55 HF55:HK55 IM55:JB55 FV55:HD56 HM55:HU56 IC55:IJ56 IL55:IL56 HE56:HL56 HX56:HY56 IN56:IQ56 ID59:IM59 IO59 HX59:IC62 ID61:IV61 HX63:IT63 IV63:JA63 ID65:IM65 IO65 IP65:IT66 ID66:IO66 ID67:IT67 KL67:LM67 IZ67:JI72 LN67:MB71 ID68:IY72 JK68:JK72 FV69:IC69 HX70:IC71 FV71:HW71 FV72:IC72 LB76:MB78 LL83:MB84 LS89:MB89 LP89:LR91 LS91:MB91 GN115:HU115 FV117:GU117 GW117:GZ117 HC117:HU117 FV118:GF118 FV119:GV119 FV120:GR120 GY120 HB120:HU120 HX120:JH122 JI120:JI125 FV121:GY121 HA121:HB121 HD121:HI121 HJ121:HU122 FV122:GT122 GV122 GX122:GY122 HE122:HI122 IA123:JH123 HX123:HX124 FV123:GX133 HL124:HU124 HY124:JH124 HX125:HY125 IA125:IL125 IP125:JH125 HJ126:HL126 HT126 HX126:JI126 HJ127:HV127 IC127:IL127 HY127:IA128 IC128:IJ128 IV135:JH135 FV135:IQ136 JJ135:JO136 JF136:JH136 JD137:JH137 IS137:IV138 JD138:JG139 FV141:IX141 FV142:JH142 IH171:JH172 JA173:JH182 KQ185:MB185 HX65:IC68 JJ73:JK73 JU151:JU152 JX151:JX152 JQ152 JK157:JX157 LI85:MB85 LI84:LK84 LI83 LP86:MB88 IR136:JA136 MI185 MP185 MI128:MT128 MI120:MT126 LD79:MB82 MI39:MT65 IV59:IV60 IY59:IZ59 IP41:IY49 IZ41:JA51 JB39:JB53 HX58:IW58 JJ74:JW74 FV75:JH78 FV57:HU68 FV70:HU70 FV73:HU74 FV79:HU84 HX73:JI74 HX79:JH84 FV157:JJ162 MI67:MT89 KT76:LA79 KV85 KS85 LD83:LG85 LB79:LC85 KZ91:LA91 LB90:LB93 LH83:LH91 LI86:LO91 LC94:LE94 LG95:LI95 LC96:LI96 LC97:LG97 LG94:MB94 LF94:LF95 LC86:LG91 LC92 MA183:MT183 LJ95:MB96 LD92:MB93 LJ98:LK98 LL98:LP100 LN101 KQ102:LP106 LT103 LQ103 LQ104:LT104 LQ105:LS106 LJ97:LP97 LQ97:MB101 LQ102:LT102 FV85:JH106 LT106:MB106 MC93:MT106 HX183:JM184 FV107:HU114 MI91:MT92 KQ101:LJ101 LU102:MB105 IW137 JJ137 IY58:JC58 MC39:MH92 IB169:IG182 IH169:JJ170 HX64:JM64 JP64:JQ64 IT130:IV133 GY130:IO133 IV167:JJ168 KQ184:KZ184 LZ167:MT182 LB184:LG184 LI184:LM184 LP184:LR184 LZ184:MT184 LP178:LR182 LS178:LT184 KH77:KH78 IT139:IV140 IT163:IV164 FV137:IO140 FV165:IV166 FV163:IO164 FV167:IO168 FV152:JK152 IW163:JJ166 LH167:LH184 LP167:LT177 LU167:LY184 LE164:MH166 LE149:MB163 LB149:LD157 KH166:LD166 JK158:JZ161 KV158:LD165 KM68:LM71 KA66:KB67 KV154:LA157 KU154:KU165 IZ137:JA141 JC63:JD63 KX86:LB86 KX82:LA85 KW82:KW86 JJ120:KE126 IR128:KE128 FV134:KE134 JQ135:KE136 KH5:MT38 JI5:KE38 KH39:MB65 KH175:KN182 FV175:HU184 HV175:IA182 IH175:IZ182 JI175:KE182 JK162:KE162 JZ163:KE166 KO132:KR142 IV129 IW129:KE133 HX107:KE119 IP127:KE127 IS56:JO56 IU66:JI66 JK66:JL66 JE62:JE63 KS167 LA167:LA170 LA172:LA184 LO167:LO180 LO182:LO184 JJ139:JJ143 MI130:MT166 IT143:IV151 IT153:IV156 FV143:IO151 FV153:IO156 JD144:JJ151 JD153:JJ156 JH58:JL58 JE58 JN65:JQ65 JJ65:JJ72 IV65:JH65 HX57:JL57 JE143:JG143 JK141:JL142 JO141:JP141 JN62:JO62 JC39:JG52 JG61 JH61:JJ62 JK39:JN52 JS137:KE137 JS143:KE143 JS142:JU142 JU67:JU68 JB59:JV59 JQ62:JV62 JR63:JV66 JM57:JV58 JG60:JV60 JL61:JV61 JP39:JV56 KA39:KE65 JX142:KE142 JC53:JN55 JS144 JU144:JY144 KD144:KE144 JZ144:KC145 KK149 KH148:KJ149 KH66:KK69 KI72 KI71:KJ71 KK70:KK72 KH147:KI147 KH154:KI154 KH155:KK155 KH150:KI150 KH157:KJ157 KH156:KI156 KE147:KE161 KH71:KH72 KM161:KT162 KO159:KT159 KH73:KK74 KH75:KJ75 KK75:KK78 KM72:MB75 KO77:KS77 JQ137:JQ144 JZ147:KC152 KA146:KC146 JY145:JY146 JZ39:JZ67 JZ69:JZ71 KH151:KK153 KQ80:LA81 KQ90:LA90 KQ91:KX91 KQ92:LA93 KQ94:LB97 KQ100:LK100 KQ98:LI99 KQ149:LA153 KQ85 KQ87:LB89 KQ86:KV86 KQ82:KV84 MC107:MH163 KL147:KL163 KQ143:MB148 KS107:MB142 KQ107:KR131 KM76:KN80 KM135:KN159 KO76 KQ76:KS76 KO78 KQ78:KS79 KO158 KQ154:KT158 KO160 KQ160:KT160 JC60:JC62 JI63:JQ63 JP66:JQ66 JT67 JQ67:JQ73 JT69 JX67:JX74 KA69:KB70 KB72 KC73 JU70:JU73 KC66:KE72 JI78:KE106 JI75:KA77 KE73:KE77 KI76:KJ76 KI78:KJ78 KJ77 KH80:KK80 KH83:KL146 KH81:KI81 KH82:KK82 KL68:KL82 JS139:KE141 JS138 JV138:KE138">
    <cfRule type="expression" dxfId="14710" priority="5049">
      <formula>FV$1="today"</formula>
    </cfRule>
  </conditionalFormatting>
  <conditionalFormatting sqref="FV165:HU166 IA165:IA166">
    <cfRule type="expression" dxfId="14709" priority="4262">
      <formula>FV$1="today"</formula>
    </cfRule>
  </conditionalFormatting>
  <conditionalFormatting sqref="FV169:IA182 IM173:IP173 IR173:IS173 IU173:IZ173 IH173:IL182 IM174:IZ182">
    <cfRule type="expression" dxfId="14708" priority="4258">
      <formula>FV$1="today"</formula>
    </cfRule>
  </conditionalFormatting>
  <conditionalFormatting sqref="FV70:JF70">
    <cfRule type="expression" dxfId="14707" priority="4292">
      <formula>FV$1="today"</formula>
    </cfRule>
  </conditionalFormatting>
  <conditionalFormatting sqref="FV183:JH184">
    <cfRule type="expression" dxfId="14706" priority="4233">
      <formula>FV$1="today"</formula>
    </cfRule>
  </conditionalFormatting>
  <conditionalFormatting sqref="FV1:MT1">
    <cfRule type="expression" dxfId="14705" priority="5050">
      <formula>FV$1="today"</formula>
    </cfRule>
  </conditionalFormatting>
  <conditionalFormatting sqref="FX116:GG116">
    <cfRule type="cellIs" dxfId="14704" priority="5048" operator="greaterThan">
      <formula>0</formula>
    </cfRule>
  </conditionalFormatting>
  <conditionalFormatting sqref="GH118:GP118">
    <cfRule type="cellIs" dxfId="14703" priority="5031" operator="greaterThan">
      <formula>0</formula>
    </cfRule>
  </conditionalFormatting>
  <conditionalFormatting sqref="GI115">
    <cfRule type="cellIs" dxfId="14702" priority="5047" operator="greaterThan">
      <formula>0</formula>
    </cfRule>
  </conditionalFormatting>
  <conditionalFormatting sqref="GK115 GM115:GX115 GH116:GX116">
    <cfRule type="cellIs" dxfId="14701" priority="5057" operator="greaterThan">
      <formula>0</formula>
    </cfRule>
  </conditionalFormatting>
  <conditionalFormatting sqref="GK36:GL37 BW114:GX114 GD115:GH115 FJ119:GV119 BW40:FP40">
    <cfRule type="cellIs" dxfId="14700" priority="5058" operator="greaterThan">
      <formula>0</formula>
    </cfRule>
  </conditionalFormatting>
  <conditionalFormatting sqref="GL36">
    <cfRule type="cellIs" dxfId="14699" priority="5046" operator="greaterThan">
      <formula>0</formula>
    </cfRule>
  </conditionalFormatting>
  <conditionalFormatting sqref="GL115">
    <cfRule type="cellIs" dxfId="14698" priority="5033" operator="greaterThan">
      <formula>0</formula>
    </cfRule>
  </conditionalFormatting>
  <conditionalFormatting sqref="GM37:GO37">
    <cfRule type="cellIs" dxfId="14697" priority="5032" operator="greaterThan">
      <formula>0</formula>
    </cfRule>
  </conditionalFormatting>
  <conditionalFormatting sqref="GN36">
    <cfRule type="cellIs" dxfId="14696" priority="5026" operator="greaterThan">
      <formula>0</formula>
    </cfRule>
  </conditionalFormatting>
  <conditionalFormatting sqref="GO34:GP34 GR34:GS34 GU34:IA34 GA35:IA35 BW113:FZ113">
    <cfRule type="cellIs" dxfId="14695" priority="5062" operator="greaterThan">
      <formula>0</formula>
    </cfRule>
  </conditionalFormatting>
  <conditionalFormatting sqref="GS120:GX120 GZ120:HA120">
    <cfRule type="cellIs" dxfId="14694" priority="4906" operator="greaterThan">
      <formula>0</formula>
    </cfRule>
    <cfRule type="expression" dxfId="14693" priority="4907">
      <formula>GJ$1="today"</formula>
    </cfRule>
  </conditionalFormatting>
  <conditionalFormatting sqref="GT34">
    <cfRule type="cellIs" dxfId="14692" priority="4994" operator="greaterThan">
      <formula>0</formula>
    </cfRule>
  </conditionalFormatting>
  <conditionalFormatting sqref="GT38:GU38">
    <cfRule type="cellIs" dxfId="14691" priority="4993" operator="greaterThan">
      <formula>0</formula>
    </cfRule>
  </conditionalFormatting>
  <conditionalFormatting sqref="GU41:GX41 HA43:HD43 HA45:HC45">
    <cfRule type="cellIs" dxfId="14690" priority="4917" operator="greaterThan">
      <formula>0</formula>
    </cfRule>
    <cfRule type="expression" dxfId="14689" priority="4918">
      <formula>GR$1="today"</formula>
    </cfRule>
    <cfRule type="expression" dxfId="14688" priority="4919">
      <formula>GO$1="today"</formula>
    </cfRule>
    <cfRule type="expression" dxfId="14687" priority="4920">
      <formula>GP$1="today"</formula>
    </cfRule>
    <cfRule type="expression" dxfId="14686" priority="4921">
      <formula>GS$1="today"</formula>
    </cfRule>
  </conditionalFormatting>
  <conditionalFormatting sqref="GV35">
    <cfRule type="cellIs" dxfId="14685" priority="5012" operator="greaterThan">
      <formula>0</formula>
    </cfRule>
    <cfRule type="expression" dxfId="14684" priority="5013">
      <formula>GU$1="today"</formula>
    </cfRule>
    <cfRule type="expression" dxfId="14683" priority="5014">
      <formula>GW$1="today"</formula>
    </cfRule>
    <cfRule type="cellIs" dxfId="14682" priority="5015" operator="greaterThan">
      <formula>0</formula>
    </cfRule>
    <cfRule type="expression" dxfId="14681" priority="5016">
      <formula>GS$1="today"</formula>
    </cfRule>
    <cfRule type="expression" dxfId="14680" priority="5017">
      <formula>GQ$1="today"</formula>
    </cfRule>
  </conditionalFormatting>
  <conditionalFormatting sqref="GV116">
    <cfRule type="cellIs" dxfId="14679" priority="5022" operator="greaterThan">
      <formula>0</formula>
    </cfRule>
    <cfRule type="expression" dxfId="14678" priority="5023">
      <formula>GU$1="today"</formula>
    </cfRule>
  </conditionalFormatting>
  <conditionalFormatting sqref="GV39:GW39 IB53 HZ55:HZ56 IB55:IB56 IZ69:JA69 LF79 LJ79:LK79 LJ81:LK81 LM81 LQ81:LT81 LT83 HN125 HW129:HW133 HW135 JA139 JK141:JK142 KH163:KK163 LC171 LE177:LG177 LL179:LM179 HG49:HI49 GM115 HL44 JH141 JL143 JS149 JK65:JL65 JM142 KP80:KP81 KO77:KP77 KO80 KO82:KP157 KO79:KP79 KO78 JR67:JS67 KJ79:KK79 KL78:KL82">
    <cfRule type="expression" dxfId="14677" priority="5104">
      <formula>GK$1="today"</formula>
    </cfRule>
  </conditionalFormatting>
  <conditionalFormatting sqref="GW118">
    <cfRule type="cellIs" dxfId="14676" priority="5020" operator="greaterThan">
      <formula>0</formula>
    </cfRule>
    <cfRule type="expression" dxfId="14675" priority="5021">
      <formula>GV$1="today"</formula>
    </cfRule>
  </conditionalFormatting>
  <conditionalFormatting sqref="GW43:GZ43 FQ44:HI44 GX45:GZ45 BW46:HB47 BW115:GA115 FU116:FW116 BW117:GU117 GY117 GK118 GP118:GW118 BW120:GR120 HF147:HG147">
    <cfRule type="cellIs" dxfId="14674" priority="5061" operator="greaterThan">
      <formula>0</formula>
    </cfRule>
  </conditionalFormatting>
  <conditionalFormatting sqref="GX36">
    <cfRule type="cellIs" dxfId="14673" priority="4991" operator="greaterThan">
      <formula>0</formula>
    </cfRule>
  </conditionalFormatting>
  <conditionalFormatting sqref="GX39 HP42 IN50 HV51 IQ56 HY59 KT75 KW79:KW86 LK101 HZ127:HZ128 IP130:IS133 IP137:IR138 JI138 JB139:JC139 IP139:IS144 KD161 LA169 JK170:JM170 LP183:LR183 HG49:HI49 IP145:IR146 IS146 IP147:IS166 JO147 JM142 JR137:JR144 JY71:KA71">
    <cfRule type="expression" dxfId="14672" priority="5101">
      <formula>GS$1="today"</formula>
    </cfRule>
  </conditionalFormatting>
  <conditionalFormatting sqref="GX39 HQ51:HS51 HU51:HV51 IN52 IQ56 HZ59 LH79:LI79 LO81:LP81 LV83 HZ127:HZ128 HW129:HW133 HW135 IW137 JA139 IS143 KM163 KY173 LE175 LH177:LI177 LI179:LJ179 HQ50:HR50 GP120:GQ120 JE141:JG141 JM65 JI65 JK62 JP142 JT67 KF75:KG75 KG77:KH77 KM79 KM81:KO81">
    <cfRule type="expression" dxfId="14671" priority="5099">
      <formula>GM$1="today"</formula>
    </cfRule>
  </conditionalFormatting>
  <conditionalFormatting sqref="GX39">
    <cfRule type="cellIs" dxfId="14670" priority="5005" operator="greaterThan">
      <formula>0</formula>
    </cfRule>
    <cfRule type="expression" dxfId="14669" priority="5006">
      <formula>GW$1="today"</formula>
    </cfRule>
    <cfRule type="expression" dxfId="14668" priority="5007">
      <formula>GY$1="today"</formula>
    </cfRule>
    <cfRule type="cellIs" dxfId="14667" priority="5008" operator="greaterThan">
      <formula>0</formula>
    </cfRule>
    <cfRule type="expression" dxfId="14666" priority="5009">
      <formula>GU$1="today"</formula>
    </cfRule>
    <cfRule type="expression" dxfId="14665" priority="5010">
      <formula>GS$1="today"</formula>
    </cfRule>
    <cfRule type="cellIs" dxfId="14664" priority="5011" operator="greaterThan">
      <formula>0</formula>
    </cfRule>
    <cfRule type="expression" dxfId="14663" priority="5018">
      <formula>GW$1="today"</formula>
    </cfRule>
    <cfRule type="expression" dxfId="14662" priority="5019">
      <formula>GY$1="today"</formula>
    </cfRule>
  </conditionalFormatting>
  <conditionalFormatting sqref="GX36:GY36 HR58 HR65:HR72 IZ69:JA69 HY123:HZ123 IB135:IC135 IY137:IZ137 JI138 JA139:JC139 JA140:JA142 HR141:HR142 KP163:KR165 KS164:KT164 KN165:KO165 KN167:KN168 HI49 JO145 KA155 JO147 JI65 JM142 JW39:JW52 KG70">
    <cfRule type="expression" dxfId="14661" priority="5110">
      <formula>GP$1="today"</formula>
    </cfRule>
  </conditionalFormatting>
  <conditionalFormatting sqref="GY129:IQ133 MI129:MT133">
    <cfRule type="expression" dxfId="14660" priority="4197">
      <formula>GY$1="today"</formula>
    </cfRule>
  </conditionalFormatting>
  <conditionalFormatting sqref="GZ41">
    <cfRule type="expression" dxfId="14659" priority="4922">
      <formula>HD$1="today"</formula>
    </cfRule>
    <cfRule type="expression" dxfId="14658" priority="4923">
      <formula>GW$1="today"</formula>
    </cfRule>
  </conditionalFormatting>
  <conditionalFormatting sqref="GZ41:GZ42">
    <cfRule type="cellIs" dxfId="14657" priority="4924" operator="greaterThan">
      <formula>0</formula>
    </cfRule>
  </conditionalFormatting>
  <conditionalFormatting sqref="GZ42">
    <cfRule type="expression" dxfId="14656" priority="4995">
      <formula>GY$1="today"</formula>
    </cfRule>
    <cfRule type="expression" dxfId="14655" priority="4996">
      <formula>HA$1="today"</formula>
    </cfRule>
    <cfRule type="cellIs" dxfId="14654" priority="4997" operator="greaterThan">
      <formula>0</formula>
    </cfRule>
    <cfRule type="expression" dxfId="14653" priority="4998">
      <formula>GW$1="today"</formula>
    </cfRule>
    <cfRule type="expression" dxfId="14652" priority="4999">
      <formula>GU$1="today"</formula>
    </cfRule>
    <cfRule type="cellIs" dxfId="14651" priority="5000" operator="greaterThan">
      <formula>0</formula>
    </cfRule>
    <cfRule type="expression" dxfId="14650" priority="5001">
      <formula>GY$1="today"</formula>
    </cfRule>
    <cfRule type="expression" dxfId="14649" priority="5002">
      <formula>HA$1="today"</formula>
    </cfRule>
    <cfRule type="expression" dxfId="14648" priority="5003">
      <formula>GW$1="today"</formula>
    </cfRule>
    <cfRule type="expression" dxfId="14647" priority="5004">
      <formula>GU$1="today"</formula>
    </cfRule>
  </conditionalFormatting>
  <conditionalFormatting sqref="GZ117">
    <cfRule type="cellIs" dxfId="14646" priority="4945" operator="greaterThan">
      <formula>0</formula>
    </cfRule>
    <cfRule type="expression" dxfId="14645" priority="4946">
      <formula>GR$1="today"</formula>
    </cfRule>
    <cfRule type="cellIs" dxfId="14644" priority="4961" operator="greaterThan">
      <formula>0</formula>
    </cfRule>
    <cfRule type="expression" dxfId="14643" priority="4962">
      <formula>GR$1="today"</formula>
    </cfRule>
    <cfRule type="expression" dxfId="14642" priority="4990">
      <formula>GR$1="today"</formula>
    </cfRule>
  </conditionalFormatting>
  <conditionalFormatting sqref="GZ117:HA117">
    <cfRule type="cellIs" dxfId="14641" priority="4963" operator="greaterThan">
      <formula>0</formula>
    </cfRule>
  </conditionalFormatting>
  <conditionalFormatting sqref="GZ15:HB15 HG15:HI15 HN15:HP15 HU15:HW15 II15:IK15 IP15:IR15 IW15:IY15 JD15:JF15">
    <cfRule type="cellIs" dxfId="14640" priority="5082" operator="greaterThan">
      <formula>0</formula>
    </cfRule>
  </conditionalFormatting>
  <conditionalFormatting sqref="GZ5:JH12 JJ5:MT13 DS13:JH13 FA22:GX22 EN23:GX23 GK27 GM27:GX27 FS28:FY28 GC28:GF28 GI28:GM28 GR28:GX28 GA28:GB29 FC32:GX32 FW33:IA33 BW34:GD34 GH34:GL34 FW35 BW37:FZ37 GP37:IA37 GK41 GT41 GY41 BW43:GH43 GK43 GN43 GP43 HK43:IA43 BW45:GM45 GO45:GP45 GR45 BW49:HU49 BW50:HS50 HU50:HY50 GY61:HD61 HF61:HI61 HM61 HO61:HW61 JL61:JO61 JQ61:JV61 KE61:KJ61 KL61:KQ61 KS61:KX61 KZ61:LE61 LG61:LS61 LU61:LZ61 MB61 MI61:MN61 MP61:MT61 FB63:GT63 GX63:HA63 ID63:IT63 IV63:JA63 FU111:GA111 GB113:GE113 GG113:GX113 GD116 GW117 FS118:GA118 GC118:GE118 BW121:GY121 BW122:GT122 GX122:GY122 FV126:GK126 GR126 BW129:IS133 IJ151:IK151 IN151:IO151 H11:CG11 EN22:EO22 EG23:EL23 EK24:EN24 EA26:EO26 ER26:EV26 EN27 FG28:FH28 EO29:EY29 FE29:FF29 EO30:FI30 FO30:FP30 EO35:FD35 FI35 FP35:FS35 BW116:FS116 JN62:JO62">
    <cfRule type="cellIs" dxfId="14639" priority="5090" operator="greaterThan">
      <formula>0</formula>
    </cfRule>
  </conditionalFormatting>
  <conditionalFormatting sqref="HA122:HD122">
    <cfRule type="cellIs" dxfId="14638" priority="4904" operator="greaterThan">
      <formula>0</formula>
    </cfRule>
    <cfRule type="expression" dxfId="14637" priority="4905">
      <formula>GR$1="today"</formula>
    </cfRule>
  </conditionalFormatting>
  <conditionalFormatting sqref="HC47:HI47">
    <cfRule type="cellIs" dxfId="14636" priority="4817" operator="greaterThan">
      <formula>0</formula>
    </cfRule>
  </conditionalFormatting>
  <conditionalFormatting sqref="HD121">
    <cfRule type="cellIs" dxfId="14635" priority="4925" operator="greaterThan">
      <formula>0</formula>
    </cfRule>
    <cfRule type="expression" dxfId="14634" priority="4926">
      <formula>GV$1="today"</formula>
    </cfRule>
    <cfRule type="cellIs" dxfId="14633" priority="4927" operator="greaterThan">
      <formula>0</formula>
    </cfRule>
    <cfRule type="expression" dxfId="14632" priority="4928">
      <formula>GV$1="today"</formula>
    </cfRule>
    <cfRule type="cellIs" dxfId="14631" priority="4929" operator="greaterThan">
      <formula>0</formula>
    </cfRule>
    <cfRule type="expression" dxfId="14630" priority="4930">
      <formula>GV$1="today"</formula>
    </cfRule>
    <cfRule type="cellIs" dxfId="14629" priority="4931" operator="greaterThan">
      <formula>0</formula>
    </cfRule>
    <cfRule type="expression" dxfId="14628" priority="4932">
      <formula>GS$1="today"</formula>
    </cfRule>
    <cfRule type="cellIs" dxfId="14627" priority="4933" operator="greaterThan">
      <formula>0</formula>
    </cfRule>
    <cfRule type="expression" dxfId="14626" priority="4934">
      <formula>GS$1="today"</formula>
    </cfRule>
    <cfRule type="cellIs" dxfId="14625" priority="4935" operator="greaterThan">
      <formula>0</formula>
    </cfRule>
    <cfRule type="expression" dxfId="14624" priority="4936">
      <formula>GS$1="today"</formula>
    </cfRule>
    <cfRule type="expression" dxfId="14623" priority="4937">
      <formula>HA$1="today"</formula>
    </cfRule>
    <cfRule type="cellIs" dxfId="14622" priority="4938" operator="greaterThan">
      <formula>0</formula>
    </cfRule>
    <cfRule type="expression" dxfId="14621" priority="4984">
      <formula>GV$1="today"</formula>
    </cfRule>
  </conditionalFormatting>
  <conditionalFormatting sqref="HD123:HD124">
    <cfRule type="cellIs" dxfId="14620" priority="4982" operator="greaterThan">
      <formula>0</formula>
    </cfRule>
    <cfRule type="expression" dxfId="14619" priority="4983">
      <formula>GV$1="today"</formula>
    </cfRule>
  </conditionalFormatting>
  <conditionalFormatting sqref="HD47:HI47">
    <cfRule type="expression" dxfId="14618" priority="4818">
      <formula>HA$1="today"</formula>
    </cfRule>
    <cfRule type="expression" dxfId="14617" priority="4819">
      <formula>GX$1="today"</formula>
    </cfRule>
    <cfRule type="expression" dxfId="14616" priority="4820">
      <formula>GY$1="today"</formula>
    </cfRule>
    <cfRule type="expression" dxfId="14615" priority="4821">
      <formula>HB$1="today"</formula>
    </cfRule>
  </conditionalFormatting>
  <conditionalFormatting sqref="HE49">
    <cfRule type="expression" dxfId="14614" priority="5038">
      <formula>HA$1="today"</formula>
    </cfRule>
    <cfRule type="expression" dxfId="14613" priority="5119">
      <formula>HG$1="today"</formula>
    </cfRule>
  </conditionalFormatting>
  <conditionalFormatting sqref="HE119 GU34 HD39">
    <cfRule type="expression" dxfId="14612" priority="5045">
      <formula>GR$1="today"</formula>
    </cfRule>
  </conditionalFormatting>
  <conditionalFormatting sqref="HE119">
    <cfRule type="cellIs" dxfId="14611" priority="4939" operator="greaterThan">
      <formula>0</formula>
    </cfRule>
    <cfRule type="expression" dxfId="14610" priority="4940">
      <formula>GW$1="today"</formula>
    </cfRule>
    <cfRule type="cellIs" dxfId="14609" priority="4941" operator="greaterThan">
      <formula>0</formula>
    </cfRule>
    <cfRule type="expression" dxfId="14608" priority="4942">
      <formula>GW$1="today"</formula>
    </cfRule>
    <cfRule type="cellIs" dxfId="14607" priority="4943" operator="greaterThan">
      <formula>0</formula>
    </cfRule>
    <cfRule type="expression" dxfId="14606" priority="4944">
      <formula>GW$1="today"</formula>
    </cfRule>
    <cfRule type="cellIs" dxfId="14605" priority="4957" operator="greaterThan">
      <formula>0</formula>
    </cfRule>
    <cfRule type="expression" dxfId="14604" priority="4958">
      <formula>GT$1="today"</formula>
    </cfRule>
    <cfRule type="cellIs" dxfId="14603" priority="4959" operator="greaterThan">
      <formula>0</formula>
    </cfRule>
    <cfRule type="expression" dxfId="14602" priority="4960">
      <formula>GT$1="today"</formula>
    </cfRule>
    <cfRule type="expression" dxfId="14601" priority="4989">
      <formula>GT$1="today"</formula>
    </cfRule>
  </conditionalFormatting>
  <conditionalFormatting sqref="HE119:HF119">
    <cfRule type="cellIs" dxfId="14600" priority="4988" operator="greaterThan">
      <formula>0</formula>
    </cfRule>
  </conditionalFormatting>
  <conditionalFormatting sqref="HF49">
    <cfRule type="expression" dxfId="14599" priority="5024">
      <formula>HF$1="today"</formula>
    </cfRule>
  </conditionalFormatting>
  <conditionalFormatting sqref="HF171:HG171">
    <cfRule type="cellIs" dxfId="14598" priority="4263" operator="greaterThan">
      <formula>0</formula>
    </cfRule>
  </conditionalFormatting>
  <conditionalFormatting sqref="HF49:HI49">
    <cfRule type="cellIs" dxfId="14597" priority="5025" operator="greaterThan">
      <formula>0</formula>
    </cfRule>
  </conditionalFormatting>
  <conditionalFormatting sqref="HG121">
    <cfRule type="cellIs" dxfId="14596" priority="4955" operator="greaterThan">
      <formula>0</formula>
    </cfRule>
    <cfRule type="expression" dxfId="14595" priority="4956">
      <formula>GY$1="today"</formula>
    </cfRule>
  </conditionalFormatting>
  <conditionalFormatting sqref="HH124:HK124">
    <cfRule type="cellIs" dxfId="14594" priority="4756" operator="greaterThan">
      <formula>0</formula>
    </cfRule>
    <cfRule type="expression" dxfId="14593" priority="4757">
      <formula>GY$1="today"</formula>
    </cfRule>
  </conditionalFormatting>
  <conditionalFormatting sqref="HI40">
    <cfRule type="cellIs" dxfId="14592" priority="4822" operator="greaterThan">
      <formula>0</formula>
    </cfRule>
    <cfRule type="expression" dxfId="14591" priority="4823">
      <formula>HA$1="today"</formula>
    </cfRule>
    <cfRule type="cellIs" dxfId="14590" priority="4824" operator="greaterThan">
      <formula>0</formula>
    </cfRule>
    <cfRule type="expression" dxfId="14589" priority="4825">
      <formula>HA$1="today"</formula>
    </cfRule>
    <cfRule type="cellIs" dxfId="14588" priority="4826" operator="greaterThan">
      <formula>0</formula>
    </cfRule>
    <cfRule type="expression" dxfId="14587" priority="4827">
      <formula>HA$1="today"</formula>
    </cfRule>
    <cfRule type="cellIs" dxfId="14586" priority="4828" operator="greaterThan">
      <formula>0</formula>
    </cfRule>
    <cfRule type="expression" dxfId="14585" priority="4829">
      <formula>GX$1="today"</formula>
    </cfRule>
    <cfRule type="cellIs" dxfId="14584" priority="4830" operator="greaterThan">
      <formula>0</formula>
    </cfRule>
    <cfRule type="expression" dxfId="14583" priority="4831">
      <formula>GX$1="today"</formula>
    </cfRule>
    <cfRule type="cellIs" dxfId="14582" priority="4832" operator="greaterThan">
      <formula>0</formula>
    </cfRule>
    <cfRule type="expression" dxfId="14581" priority="4833">
      <formula>GX$1="today"</formula>
    </cfRule>
    <cfRule type="expression" dxfId="14580" priority="4834">
      <formula>HF$1="today"</formula>
    </cfRule>
    <cfRule type="cellIs" dxfId="14579" priority="4835" operator="greaterThan">
      <formula>0</formula>
    </cfRule>
    <cfRule type="expression" dxfId="14578" priority="4836">
      <formula>HA$1="today"</formula>
    </cfRule>
    <cfRule type="cellIs" dxfId="14577" priority="4980" operator="greaterThan">
      <formula>0</formula>
    </cfRule>
    <cfRule type="expression" dxfId="14576" priority="4981">
      <formula>GZ$1="today"</formula>
    </cfRule>
  </conditionalFormatting>
  <conditionalFormatting sqref="HJ49:HP49">
    <cfRule type="expression" dxfId="14575" priority="4673">
      <formula>HG$1="today"</formula>
    </cfRule>
    <cfRule type="expression" dxfId="14574" priority="4674">
      <formula>HI$1="today"</formula>
    </cfRule>
    <cfRule type="expression" dxfId="14573" priority="4675">
      <formula>GW$1="today"</formula>
    </cfRule>
  </conditionalFormatting>
  <conditionalFormatting sqref="HK44">
    <cfRule type="cellIs" dxfId="14572" priority="4778" operator="greaterThan">
      <formula>0</formula>
    </cfRule>
    <cfRule type="expression" dxfId="14571" priority="4779">
      <formula>HC$1="today"</formula>
    </cfRule>
    <cfRule type="cellIs" dxfId="14570" priority="4780" operator="greaterThan">
      <formula>0</formula>
    </cfRule>
    <cfRule type="expression" dxfId="14569" priority="4781">
      <formula>HC$1="today"</formula>
    </cfRule>
    <cfRule type="cellIs" dxfId="14568" priority="4782" operator="greaterThan">
      <formula>0</formula>
    </cfRule>
    <cfRule type="expression" dxfId="14567" priority="4783">
      <formula>HC$1="today"</formula>
    </cfRule>
    <cfRule type="cellIs" dxfId="14566" priority="4784" operator="greaterThan">
      <formula>0</formula>
    </cfRule>
    <cfRule type="expression" dxfId="14565" priority="4785">
      <formula>GZ$1="today"</formula>
    </cfRule>
    <cfRule type="cellIs" dxfId="14564" priority="4786" operator="greaterThan">
      <formula>0</formula>
    </cfRule>
    <cfRule type="expression" dxfId="14563" priority="4787">
      <formula>GZ$1="today"</formula>
    </cfRule>
    <cfRule type="cellIs" dxfId="14562" priority="4788" operator="greaterThan">
      <formula>0</formula>
    </cfRule>
    <cfRule type="expression" dxfId="14561" priority="4789">
      <formula>GZ$1="today"</formula>
    </cfRule>
    <cfRule type="expression" dxfId="14560" priority="4790">
      <formula>HH$1="today"</formula>
    </cfRule>
    <cfRule type="cellIs" dxfId="14559" priority="4791" operator="greaterThan">
      <formula>0</formula>
    </cfRule>
    <cfRule type="expression" dxfId="14558" priority="4792">
      <formula>HC$1="today"</formula>
    </cfRule>
    <cfRule type="cellIs" dxfId="14557" priority="4793" operator="greaterThan">
      <formula>0</formula>
    </cfRule>
    <cfRule type="expression" dxfId="14556" priority="4794">
      <formula>HB$1="today"</formula>
    </cfRule>
    <cfRule type="cellIs" dxfId="14555" priority="4795" operator="greaterThan">
      <formula>0</formula>
    </cfRule>
    <cfRule type="expression" dxfId="14554" priority="4796">
      <formula>HJ$1="today"</formula>
    </cfRule>
  </conditionalFormatting>
  <conditionalFormatting sqref="HK46">
    <cfRule type="cellIs" dxfId="14553" priority="4758" operator="greaterThan">
      <formula>0</formula>
    </cfRule>
    <cfRule type="expression" dxfId="14552" priority="4759">
      <formula>HC$1="today"</formula>
    </cfRule>
    <cfRule type="cellIs" dxfId="14551" priority="4760" operator="greaterThan">
      <formula>0</formula>
    </cfRule>
    <cfRule type="expression" dxfId="14550" priority="4761">
      <formula>HC$1="today"</formula>
    </cfRule>
    <cfRule type="cellIs" dxfId="14549" priority="4762" operator="greaterThan">
      <formula>0</formula>
    </cfRule>
    <cfRule type="expression" dxfId="14548" priority="4763">
      <formula>HC$1="today"</formula>
    </cfRule>
    <cfRule type="cellIs" dxfId="14547" priority="4764" operator="greaterThan">
      <formula>0</formula>
    </cfRule>
    <cfRule type="expression" dxfId="14546" priority="4765">
      <formula>GZ$1="today"</formula>
    </cfRule>
    <cfRule type="cellIs" dxfId="14545" priority="4766" operator="greaterThan">
      <formula>0</formula>
    </cfRule>
    <cfRule type="expression" dxfId="14544" priority="4767">
      <formula>GZ$1="today"</formula>
    </cfRule>
    <cfRule type="cellIs" dxfId="14543" priority="4768" operator="greaterThan">
      <formula>0</formula>
    </cfRule>
    <cfRule type="expression" dxfId="14542" priority="4769">
      <formula>GZ$1="today"</formula>
    </cfRule>
    <cfRule type="expression" dxfId="14541" priority="4770">
      <formula>HH$1="today"</formula>
    </cfRule>
    <cfRule type="cellIs" dxfId="14540" priority="4771" operator="greaterThan">
      <formula>0</formula>
    </cfRule>
    <cfRule type="expression" dxfId="14539" priority="4772">
      <formula>HC$1="today"</formula>
    </cfRule>
    <cfRule type="cellIs" dxfId="14538" priority="4773" operator="greaterThan">
      <formula>0</formula>
    </cfRule>
    <cfRule type="expression" dxfId="14537" priority="4774">
      <formula>HB$1="today"</formula>
    </cfRule>
    <cfRule type="cellIs" dxfId="14536" priority="4775" operator="greaterThan">
      <formula>0</formula>
    </cfRule>
    <cfRule type="expression" dxfId="14535" priority="4776">
      <formula>HJ$1="today"</formula>
    </cfRule>
    <cfRule type="expression" dxfId="14534" priority="4777">
      <formula>HK$1="today"</formula>
    </cfRule>
  </conditionalFormatting>
  <conditionalFormatting sqref="HK121">
    <cfRule type="cellIs" dxfId="14533" priority="4797" operator="greaterThan">
      <formula>0</formula>
    </cfRule>
    <cfRule type="expression" dxfId="14532" priority="4798">
      <formula>HC$1="today"</formula>
    </cfRule>
    <cfRule type="cellIs" dxfId="14531" priority="4799" operator="greaterThan">
      <formula>0</formula>
    </cfRule>
    <cfRule type="expression" dxfId="14530" priority="4800">
      <formula>HC$1="today"</formula>
    </cfRule>
    <cfRule type="cellIs" dxfId="14529" priority="4801" operator="greaterThan">
      <formula>0</formula>
    </cfRule>
    <cfRule type="expression" dxfId="14528" priority="4802">
      <formula>HC$1="today"</formula>
    </cfRule>
    <cfRule type="cellIs" dxfId="14527" priority="4803" operator="greaterThan">
      <formula>0</formula>
    </cfRule>
    <cfRule type="expression" dxfId="14526" priority="4804">
      <formula>GZ$1="today"</formula>
    </cfRule>
    <cfRule type="cellIs" dxfId="14525" priority="4805" operator="greaterThan">
      <formula>0</formula>
    </cfRule>
    <cfRule type="expression" dxfId="14524" priority="4806">
      <formula>GZ$1="today"</formula>
    </cfRule>
    <cfRule type="cellIs" dxfId="14523" priority="4807" operator="greaterThan">
      <formula>0</formula>
    </cfRule>
    <cfRule type="expression" dxfId="14522" priority="4808">
      <formula>GZ$1="today"</formula>
    </cfRule>
    <cfRule type="expression" dxfId="14521" priority="4809">
      <formula>HH$1="today"</formula>
    </cfRule>
    <cfRule type="cellIs" dxfId="14520" priority="4810" operator="greaterThan">
      <formula>0</formula>
    </cfRule>
    <cfRule type="expression" dxfId="14519" priority="4811">
      <formula>HC$1="today"</formula>
    </cfRule>
    <cfRule type="cellIs" dxfId="14518" priority="4812" operator="greaterThan">
      <formula>0</formula>
    </cfRule>
    <cfRule type="expression" dxfId="14517" priority="4813">
      <formula>HB$1="today"</formula>
    </cfRule>
    <cfRule type="expression" dxfId="14516" priority="4814">
      <formula>HJ$1="today"</formula>
    </cfRule>
    <cfRule type="cellIs" dxfId="14515" priority="4953" operator="greaterThan">
      <formula>0</formula>
    </cfRule>
    <cfRule type="expression" dxfId="14514" priority="4954">
      <formula>HC$1="today"</formula>
    </cfRule>
  </conditionalFormatting>
  <conditionalFormatting sqref="HK123">
    <cfRule type="cellIs" dxfId="14513" priority="4709" operator="greaterThan">
      <formula>0</formula>
    </cfRule>
    <cfRule type="expression" dxfId="14512" priority="4710">
      <formula>HC$1="today"</formula>
    </cfRule>
    <cfRule type="cellIs" dxfId="14511" priority="4711" operator="greaterThan">
      <formula>0</formula>
    </cfRule>
    <cfRule type="expression" dxfId="14510" priority="4712">
      <formula>HC$1="today"</formula>
    </cfRule>
    <cfRule type="cellIs" dxfId="14509" priority="4713" operator="greaterThan">
      <formula>0</formula>
    </cfRule>
    <cfRule type="expression" dxfId="14508" priority="4714">
      <formula>HC$1="today"</formula>
    </cfRule>
    <cfRule type="cellIs" dxfId="14507" priority="4715" operator="greaterThan">
      <formula>0</formula>
    </cfRule>
    <cfRule type="expression" dxfId="14506" priority="4716">
      <formula>GZ$1="today"</formula>
    </cfRule>
    <cfRule type="cellIs" dxfId="14505" priority="4717" operator="greaterThan">
      <formula>0</formula>
    </cfRule>
    <cfRule type="expression" dxfId="14504" priority="4718">
      <formula>GZ$1="today"</formula>
    </cfRule>
    <cfRule type="cellIs" dxfId="14503" priority="4719" operator="greaterThan">
      <formula>0</formula>
    </cfRule>
    <cfRule type="expression" dxfId="14502" priority="4720">
      <formula>GZ$1="today"</formula>
    </cfRule>
    <cfRule type="expression" dxfId="14501" priority="4721">
      <formula>HH$1="today"</formula>
    </cfRule>
    <cfRule type="cellIs" dxfId="14500" priority="4722" operator="greaterThan">
      <formula>0</formula>
    </cfRule>
    <cfRule type="expression" dxfId="14499" priority="4723">
      <formula>HC$1="today"</formula>
    </cfRule>
    <cfRule type="cellIs" dxfId="14498" priority="4724" operator="greaterThan">
      <formula>0</formula>
    </cfRule>
    <cfRule type="expression" dxfId="14497" priority="4725">
      <formula>HB$1="today"</formula>
    </cfRule>
    <cfRule type="expression" dxfId="14496" priority="4726">
      <formula>HJ$1="today"</formula>
    </cfRule>
    <cfRule type="cellIs" dxfId="14495" priority="4727" operator="greaterThan">
      <formula>0</formula>
    </cfRule>
    <cfRule type="expression" dxfId="14494" priority="4728">
      <formula>HC$1="today"</formula>
    </cfRule>
    <cfRule type="cellIs" dxfId="14493" priority="4852" operator="greaterThan">
      <formula>0</formula>
    </cfRule>
    <cfRule type="expression" dxfId="14492" priority="4853">
      <formula>HC$1="today"</formula>
    </cfRule>
    <cfRule type="cellIs" dxfId="14491" priority="4951" operator="greaterThan">
      <formula>0</formula>
    </cfRule>
    <cfRule type="expression" dxfId="14490" priority="4952">
      <formula>HC$1="today"</formula>
    </cfRule>
  </conditionalFormatting>
  <conditionalFormatting sqref="HL44">
    <cfRule type="cellIs" dxfId="14489" priority="4977" operator="greaterThan">
      <formula>0</formula>
    </cfRule>
  </conditionalFormatting>
  <conditionalFormatting sqref="HM126:HS126">
    <cfRule type="cellIs" dxfId="14488" priority="4598" operator="greaterThan">
      <formula>0</formula>
    </cfRule>
    <cfRule type="expression" dxfId="14487" priority="4599">
      <formula>HD$1="today"</formula>
    </cfRule>
  </conditionalFormatting>
  <conditionalFormatting sqref="HN125">
    <cfRule type="cellIs" dxfId="14486" priority="4978" operator="greaterThan">
      <formula>0</formula>
    </cfRule>
    <cfRule type="expression" dxfId="14485" priority="4979">
      <formula>HD$1="today"</formula>
    </cfRule>
  </conditionalFormatting>
  <conditionalFormatting sqref="HO44">
    <cfRule type="cellIs" dxfId="14484" priority="4729" operator="greaterThan">
      <formula>0</formula>
    </cfRule>
    <cfRule type="expression" dxfId="14483" priority="4730">
      <formula>HG$1="today"</formula>
    </cfRule>
    <cfRule type="cellIs" dxfId="14482" priority="4731" operator="greaterThan">
      <formula>0</formula>
    </cfRule>
    <cfRule type="expression" dxfId="14481" priority="4732">
      <formula>HG$1="today"</formula>
    </cfRule>
    <cfRule type="cellIs" dxfId="14480" priority="4733" operator="greaterThan">
      <formula>0</formula>
    </cfRule>
    <cfRule type="expression" dxfId="14479" priority="4734">
      <formula>HG$1="today"</formula>
    </cfRule>
    <cfRule type="cellIs" dxfId="14478" priority="4735" operator="greaterThan">
      <formula>0</formula>
    </cfRule>
    <cfRule type="expression" dxfId="14477" priority="4736">
      <formula>HD$1="today"</formula>
    </cfRule>
    <cfRule type="cellIs" dxfId="14476" priority="4737" operator="greaterThan">
      <formula>0</formula>
    </cfRule>
    <cfRule type="expression" dxfId="14475" priority="4738">
      <formula>HD$1="today"</formula>
    </cfRule>
    <cfRule type="cellIs" dxfId="14474" priority="4739" operator="greaterThan">
      <formula>0</formula>
    </cfRule>
    <cfRule type="expression" dxfId="14473" priority="4740">
      <formula>HD$1="today"</formula>
    </cfRule>
    <cfRule type="expression" dxfId="14472" priority="4741">
      <formula>HL$1="today"</formula>
    </cfRule>
    <cfRule type="cellIs" dxfId="14471" priority="4742" operator="greaterThan">
      <formula>0</formula>
    </cfRule>
    <cfRule type="expression" dxfId="14470" priority="4743">
      <formula>HG$1="today"</formula>
    </cfRule>
    <cfRule type="cellIs" dxfId="14469" priority="4744" operator="greaterThan">
      <formula>0</formula>
    </cfRule>
    <cfRule type="expression" dxfId="14468" priority="4745">
      <formula>HF$1="today"</formula>
    </cfRule>
    <cfRule type="cellIs" dxfId="14467" priority="4746" operator="greaterThan">
      <formula>0</formula>
    </cfRule>
    <cfRule type="expression" dxfId="14466" priority="4747">
      <formula>HN$1="today"</formula>
    </cfRule>
  </conditionalFormatting>
  <conditionalFormatting sqref="HO48">
    <cfRule type="cellIs" dxfId="14465" priority="4690" operator="greaterThan">
      <formula>0</formula>
    </cfRule>
    <cfRule type="expression" dxfId="14464" priority="4691">
      <formula>HG$1="today"</formula>
    </cfRule>
    <cfRule type="cellIs" dxfId="14463" priority="4692" operator="greaterThan">
      <formula>0</formula>
    </cfRule>
    <cfRule type="expression" dxfId="14462" priority="4693">
      <formula>HG$1="today"</formula>
    </cfRule>
    <cfRule type="cellIs" dxfId="14461" priority="4694" operator="greaterThan">
      <formula>0</formula>
    </cfRule>
    <cfRule type="expression" dxfId="14460" priority="4695">
      <formula>HG$1="today"</formula>
    </cfRule>
    <cfRule type="cellIs" dxfId="14459" priority="4696" operator="greaterThan">
      <formula>0</formula>
    </cfRule>
    <cfRule type="expression" dxfId="14458" priority="4697">
      <formula>HD$1="today"</formula>
    </cfRule>
    <cfRule type="cellIs" dxfId="14457" priority="4698" operator="greaterThan">
      <formula>0</formula>
    </cfRule>
    <cfRule type="expression" dxfId="14456" priority="4699">
      <formula>HD$1="today"</formula>
    </cfRule>
    <cfRule type="cellIs" dxfId="14455" priority="4700" operator="greaterThan">
      <formula>0</formula>
    </cfRule>
    <cfRule type="expression" dxfId="14454" priority="4701">
      <formula>HD$1="today"</formula>
    </cfRule>
    <cfRule type="expression" dxfId="14453" priority="4702">
      <formula>HL$1="today"</formula>
    </cfRule>
    <cfRule type="cellIs" dxfId="14452" priority="4703" operator="greaterThan">
      <formula>0</formula>
    </cfRule>
    <cfRule type="expression" dxfId="14451" priority="4704">
      <formula>HG$1="today"</formula>
    </cfRule>
    <cfRule type="cellIs" dxfId="14450" priority="4705" operator="greaterThan">
      <formula>0</formula>
    </cfRule>
    <cfRule type="expression" dxfId="14449" priority="4706">
      <formula>HF$1="today"</formula>
    </cfRule>
    <cfRule type="cellIs" dxfId="14448" priority="4707" operator="greaterThan">
      <formula>0</formula>
    </cfRule>
    <cfRule type="expression" dxfId="14447" priority="4708">
      <formula>HN$1="today"</formula>
    </cfRule>
  </conditionalFormatting>
  <conditionalFormatting sqref="HO47:HP47 HV52 HV53:HY55 IK55 HV56:HW106 LB93:LC93 LC95:LE95 LH97:LI97 LI99:LK99 LK101 LM101 LO101:LP101 LT105:LT106 HV107:HV125 HN125:HO125 HV127 IR135:IU135 HV141:HW142 HV151:HW152 HV157:HW162 KG161 HV175:HW184 JT151 JP66 JM141 JO39:JO55 KG70 JR67 KA71 KH77 KI79">
    <cfRule type="expression" dxfId="14446" priority="5111">
      <formula>HO$1="today"</formula>
    </cfRule>
  </conditionalFormatting>
  <conditionalFormatting sqref="HP42">
    <cfRule type="cellIs" dxfId="14445" priority="4973" operator="greaterThan">
      <formula>0</formula>
    </cfRule>
    <cfRule type="expression" dxfId="14444" priority="4974">
      <formula>HE$1="today"</formula>
    </cfRule>
    <cfRule type="cellIs" dxfId="14443" priority="4975" operator="greaterThan">
      <formula>0</formula>
    </cfRule>
    <cfRule type="expression" dxfId="14442" priority="4976">
      <formula>HM$1="today"</formula>
    </cfRule>
  </conditionalFormatting>
  <conditionalFormatting sqref="HP42:HQ42 KG81:KG144 KG5:KG66 HP41:HR41 KG162:KG166 LD175 KG175:KG182 LP181 JG141 JG58 KG70 KA68 JH63 JP67 JS67 JT69 JY71 KF73 KM79">
    <cfRule type="expression" dxfId="14441" priority="4671">
      <formula>HO$1="today"</formula>
    </cfRule>
  </conditionalFormatting>
  <conditionalFormatting sqref="HQ42">
    <cfRule type="cellIs" dxfId="14440" priority="4653" operator="greaterThan">
      <formula>0</formula>
    </cfRule>
    <cfRule type="expression" dxfId="14439" priority="4654">
      <formula>HI$1="today"</formula>
    </cfRule>
    <cfRule type="cellIs" dxfId="14438" priority="4655" operator="greaterThan">
      <formula>0</formula>
    </cfRule>
    <cfRule type="expression" dxfId="14437" priority="4656">
      <formula>HI$1="today"</formula>
    </cfRule>
    <cfRule type="cellIs" dxfId="14436" priority="4657" operator="greaterThan">
      <formula>0</formula>
    </cfRule>
    <cfRule type="expression" dxfId="14435" priority="4658">
      <formula>HI$1="today"</formula>
    </cfRule>
    <cfRule type="cellIs" dxfId="14434" priority="4659" operator="greaterThan">
      <formula>0</formula>
    </cfRule>
    <cfRule type="expression" dxfId="14433" priority="4660">
      <formula>HF$1="today"</formula>
    </cfRule>
    <cfRule type="cellIs" dxfId="14432" priority="4661" operator="greaterThan">
      <formula>0</formula>
    </cfRule>
    <cfRule type="expression" dxfId="14431" priority="4662">
      <formula>HF$1="today"</formula>
    </cfRule>
    <cfRule type="cellIs" dxfId="14430" priority="4663" operator="greaterThan">
      <formula>0</formula>
    </cfRule>
    <cfRule type="expression" dxfId="14429" priority="4664">
      <formula>HF$1="today"</formula>
    </cfRule>
    <cfRule type="expression" dxfId="14428" priority="4665">
      <formula>HN$1="today"</formula>
    </cfRule>
    <cfRule type="cellIs" dxfId="14427" priority="4666" operator="greaterThan">
      <formula>0</formula>
    </cfRule>
    <cfRule type="expression" dxfId="14426" priority="4667">
      <formula>HI$1="today"</formula>
    </cfRule>
    <cfRule type="cellIs" dxfId="14425" priority="4668" operator="greaterThan">
      <formula>0</formula>
    </cfRule>
    <cfRule type="expression" dxfId="14424" priority="4669">
      <formula>HH$1="today"</formula>
    </cfRule>
    <cfRule type="cellIs" dxfId="14423" priority="4670" operator="greaterThan">
      <formula>0</formula>
    </cfRule>
    <cfRule type="expression" dxfId="14422" priority="4672">
      <formula>HQ$1="today"</formula>
    </cfRule>
  </conditionalFormatting>
  <conditionalFormatting sqref="HQ50">
    <cfRule type="cellIs" dxfId="14421" priority="4970" operator="greaterThan">
      <formula>0</formula>
    </cfRule>
    <cfRule type="expression" dxfId="14420" priority="4971">
      <formula>HH$1="today"</formula>
    </cfRule>
    <cfRule type="cellIs" dxfId="14419" priority="4972" operator="greaterThan">
      <formula>0</formula>
    </cfRule>
  </conditionalFormatting>
  <conditionalFormatting sqref="HQ53 HQ55:HQ56 HQ58 HQ65:HQ72 JD71:JH71 LL101 ML105:MN106 HY123:HZ123 IC135 IW137 JA139 HQ141:HQ142 KH163 JH141 JL143 JZ155 JR149 JI65 JM142 KO93:KP106">
    <cfRule type="expression" dxfId="14418" priority="5109">
      <formula>HH$1="today"</formula>
    </cfRule>
  </conditionalFormatting>
  <conditionalFormatting sqref="HQ51:HS51 HU51 JO93:JO106 JK130:JM130 JO130:JO133 JK131:JN131 JK132:JM132 KQ132:KR132 JK133:JN133 JA139 JK145:JK146 JL146:JO146 HU147 JK149:JM149 JK153:JM153 JK154:JN154 JK155:JM155 JK156:JN166 KW167 JG141 JH143:JI143 JK150:JN152 JO152:JP152 JK147:JO148 JR147 JO149:JO151 JO153:JO185 JM65 JI65 JO67">
    <cfRule type="expression" dxfId="14417" priority="5113">
      <formula>HD$1="today"</formula>
    </cfRule>
  </conditionalFormatting>
  <conditionalFormatting sqref="HS48">
    <cfRule type="cellIs" dxfId="14416" priority="4628" operator="greaterThan">
      <formula>0</formula>
    </cfRule>
    <cfRule type="expression" dxfId="14415" priority="4629">
      <formula>HK$1="today"</formula>
    </cfRule>
    <cfRule type="cellIs" dxfId="14414" priority="4630" operator="greaterThan">
      <formula>0</formula>
    </cfRule>
    <cfRule type="expression" dxfId="14413" priority="4631">
      <formula>HK$1="today"</formula>
    </cfRule>
    <cfRule type="cellIs" dxfId="14412" priority="4632" operator="greaterThan">
      <formula>0</formula>
    </cfRule>
    <cfRule type="expression" dxfId="14411" priority="4633">
      <formula>HK$1="today"</formula>
    </cfRule>
    <cfRule type="cellIs" dxfId="14410" priority="4634" operator="greaterThan">
      <formula>0</formula>
    </cfRule>
    <cfRule type="expression" dxfId="14409" priority="4635">
      <formula>HH$1="today"</formula>
    </cfRule>
    <cfRule type="cellIs" dxfId="14408" priority="4636" operator="greaterThan">
      <formula>0</formula>
    </cfRule>
    <cfRule type="expression" dxfId="14407" priority="4637">
      <formula>HH$1="today"</formula>
    </cfRule>
    <cfRule type="cellIs" dxfId="14406" priority="4638" operator="greaterThan">
      <formula>0</formula>
    </cfRule>
    <cfRule type="expression" dxfId="14405" priority="4639">
      <formula>HH$1="today"</formula>
    </cfRule>
    <cfRule type="expression" dxfId="14404" priority="4640">
      <formula>HP$1="today"</formula>
    </cfRule>
    <cfRule type="cellIs" dxfId="14403" priority="4641" operator="greaterThan">
      <formula>0</formula>
    </cfRule>
    <cfRule type="expression" dxfId="14402" priority="4642">
      <formula>HK$1="today"</formula>
    </cfRule>
    <cfRule type="cellIs" dxfId="14401" priority="4643" operator="greaterThan">
      <formula>0</formula>
    </cfRule>
    <cfRule type="expression" dxfId="14400" priority="4644">
      <formula>HJ$1="today"</formula>
    </cfRule>
    <cfRule type="cellIs" dxfId="14399" priority="4645" operator="greaterThan">
      <formula>0</formula>
    </cfRule>
    <cfRule type="expression" dxfId="14398" priority="4646">
      <formula>HR$1="today"</formula>
    </cfRule>
    <cfRule type="cellIs" dxfId="14397" priority="4748" operator="greaterThan">
      <formula>0</formula>
    </cfRule>
    <cfRule type="expression" dxfId="14396" priority="4749">
      <formula>HM$1="today"</formula>
    </cfRule>
    <cfRule type="cellIs" dxfId="14395" priority="4750" operator="greaterThan">
      <formula>0</formula>
    </cfRule>
    <cfRule type="expression" dxfId="14394" priority="4751">
      <formula>HU$1="today"</formula>
    </cfRule>
    <cfRule type="cellIs" dxfId="14393" priority="4947" operator="greaterThan">
      <formula>0</formula>
    </cfRule>
    <cfRule type="expression" dxfId="14392" priority="4948">
      <formula>HM$1="today"</formula>
    </cfRule>
    <cfRule type="cellIs" dxfId="14391" priority="4949" operator="greaterThan">
      <formula>0</formula>
    </cfRule>
    <cfRule type="expression" dxfId="14390" priority="4950">
      <formula>HU$1="today"</formula>
    </cfRule>
  </conditionalFormatting>
  <conditionalFormatting sqref="HS50">
    <cfRule type="cellIs" dxfId="14389" priority="4600" operator="greaterThan">
      <formula>0</formula>
    </cfRule>
    <cfRule type="expression" dxfId="14388" priority="4601">
      <formula>HK$1="today"</formula>
    </cfRule>
    <cfRule type="cellIs" dxfId="14387" priority="4602" operator="greaterThan">
      <formula>0</formula>
    </cfRule>
    <cfRule type="expression" dxfId="14386" priority="4603">
      <formula>HK$1="today"</formula>
    </cfRule>
    <cfRule type="cellIs" dxfId="14385" priority="4604" operator="greaterThan">
      <formula>0</formula>
    </cfRule>
    <cfRule type="expression" dxfId="14384" priority="4605">
      <formula>HK$1="today"</formula>
    </cfRule>
    <cfRule type="cellIs" dxfId="14383" priority="4606" operator="greaterThan">
      <formula>0</formula>
    </cfRule>
    <cfRule type="expression" dxfId="14382" priority="4607">
      <formula>HH$1="today"</formula>
    </cfRule>
    <cfRule type="cellIs" dxfId="14381" priority="4608" operator="greaterThan">
      <formula>0</formula>
    </cfRule>
    <cfRule type="expression" dxfId="14380" priority="4609">
      <formula>HH$1="today"</formula>
    </cfRule>
    <cfRule type="cellIs" dxfId="14379" priority="4610" operator="greaterThan">
      <formula>0</formula>
    </cfRule>
    <cfRule type="expression" dxfId="14378" priority="4611">
      <formula>HH$1="today"</formula>
    </cfRule>
    <cfRule type="expression" dxfId="14377" priority="4612">
      <formula>HP$1="today"</formula>
    </cfRule>
    <cfRule type="cellIs" dxfId="14376" priority="4613" operator="greaterThan">
      <formula>0</formula>
    </cfRule>
    <cfRule type="expression" dxfId="14375" priority="4614">
      <formula>HK$1="today"</formula>
    </cfRule>
    <cfRule type="cellIs" dxfId="14374" priority="4615" operator="greaterThan">
      <formula>0</formula>
    </cfRule>
    <cfRule type="expression" dxfId="14373" priority="4616">
      <formula>HJ$1="today"</formula>
    </cfRule>
    <cfRule type="cellIs" dxfId="14372" priority="4617" operator="greaterThan">
      <formula>0</formula>
    </cfRule>
    <cfRule type="expression" dxfId="14371" priority="4618">
      <formula>HR$1="today"</formula>
    </cfRule>
    <cfRule type="cellIs" dxfId="14370" priority="4619" operator="greaterThan">
      <formula>0</formula>
    </cfRule>
    <cfRule type="expression" dxfId="14369" priority="4620">
      <formula>HM$1="today"</formula>
    </cfRule>
    <cfRule type="cellIs" dxfId="14368" priority="4621" operator="greaterThan">
      <formula>0</formula>
    </cfRule>
    <cfRule type="expression" dxfId="14367" priority="4622">
      <formula>HU$1="today"</formula>
    </cfRule>
    <cfRule type="cellIs" dxfId="14366" priority="4623" operator="greaterThan">
      <formula>0</formula>
    </cfRule>
    <cfRule type="expression" dxfId="14365" priority="4624">
      <formula>HM$1="today"</formula>
    </cfRule>
    <cfRule type="cellIs" dxfId="14364" priority="4625" operator="greaterThan">
      <formula>0</formula>
    </cfRule>
    <cfRule type="expression" dxfId="14363" priority="4626">
      <formula>HU$1="today"</formula>
    </cfRule>
    <cfRule type="cellIs" dxfId="14362" priority="4627" operator="greaterThan">
      <formula>0</formula>
    </cfRule>
    <cfRule type="expression" dxfId="14361" priority="4967">
      <formula>HM$1="today"</formula>
    </cfRule>
    <cfRule type="cellIs" dxfId="14360" priority="4968" operator="greaterThan">
      <formula>0</formula>
    </cfRule>
    <cfRule type="expression" dxfId="14359" priority="4969">
      <formula>HU$1="today"</formula>
    </cfRule>
  </conditionalFormatting>
  <conditionalFormatting sqref="HS51 HU51 LP101 LQ103 LR105:LR106 JZ130:KA130 JY130:JY131 JY156:JY166 JP147 JR147 JI65 JL65 JW39:JW52 JY147:JY154">
    <cfRule type="expression" dxfId="14358" priority="5114">
      <formula>HG$1="today"</formula>
    </cfRule>
  </conditionalFormatting>
  <conditionalFormatting sqref="HT52:HT54">
    <cfRule type="cellIs" dxfId="14357" priority="5027" operator="greaterThan">
      <formula>0</formula>
    </cfRule>
    <cfRule type="expression" dxfId="14356" priority="5028">
      <formula>HV$1="today"</formula>
    </cfRule>
    <cfRule type="expression" dxfId="14355" priority="5029">
      <formula>HL$1="today"</formula>
    </cfRule>
  </conditionalFormatting>
  <conditionalFormatting sqref="HU171">
    <cfRule type="expression" dxfId="14354" priority="4266">
      <formula>HH$1="today"</formula>
    </cfRule>
  </conditionalFormatting>
  <conditionalFormatting sqref="HU126:HV126">
    <cfRule type="cellIs" dxfId="14353" priority="4647" operator="greaterThan">
      <formula>0</formula>
    </cfRule>
    <cfRule type="expression" dxfId="14352" priority="4648">
      <formula>HL$1="today"</formula>
    </cfRule>
  </conditionalFormatting>
  <conditionalFormatting sqref="HU128:HW128">
    <cfRule type="cellIs" dxfId="14351" priority="4295" operator="greaterThan">
      <formula>0</formula>
    </cfRule>
    <cfRule type="expression" dxfId="14350" priority="4296">
      <formula>HL$1="today"</formula>
    </cfRule>
  </conditionalFormatting>
  <conditionalFormatting sqref="HV51 HY135 IY137:IZ137 KH163:KK165 KN163:KR165 KS164 JK143 JI65 JW40:JW52">
    <cfRule type="expression" dxfId="14349" priority="5129">
      <formula>HG$1="today"</formula>
    </cfRule>
  </conditionalFormatting>
  <conditionalFormatting sqref="HV51 HL126 JV130:JW131 JQ130:JU133 JV132 KT132 JV133:JW133 JA139 HV147:HY147 HX149:HZ149 JV156:JW166 KL164:KL165 JS167:JU168 JX131:JX133 JG141 JH143 JK143:JL143 JV150:JV155 JW154:JW155 JX151:JX152 JQ152:JU152 JW150:JW152 JP147:JQ147 JT147:JX147 JR148:JW149 JR153:JU166 JR150:JU151 JI65 JL65:JM65 JQ145:JX146 JW39:JW52">
    <cfRule type="expression" dxfId="14348" priority="5115">
      <formula>GX$1="today"</formula>
    </cfRule>
  </conditionalFormatting>
  <conditionalFormatting sqref="HV52">
    <cfRule type="cellIs" dxfId="14347" priority="4503" operator="greaterThan">
      <formula>0</formula>
    </cfRule>
    <cfRule type="expression" dxfId="14346" priority="4504">
      <formula>HN$1="today"</formula>
    </cfRule>
    <cfRule type="cellIs" dxfId="14345" priority="4505" operator="greaterThan">
      <formula>0</formula>
    </cfRule>
    <cfRule type="expression" dxfId="14344" priority="4506">
      <formula>HN$1="today"</formula>
    </cfRule>
    <cfRule type="cellIs" dxfId="14343" priority="4507" operator="greaterThan">
      <formula>0</formula>
    </cfRule>
    <cfRule type="expression" dxfId="14342" priority="4508">
      <formula>HN$1="today"</formula>
    </cfRule>
    <cfRule type="cellIs" dxfId="14341" priority="4509" operator="greaterThan">
      <formula>0</formula>
    </cfRule>
    <cfRule type="expression" dxfId="14340" priority="4510">
      <formula>HK$1="today"</formula>
    </cfRule>
    <cfRule type="cellIs" dxfId="14339" priority="4511" operator="greaterThan">
      <formula>0</formula>
    </cfRule>
    <cfRule type="expression" dxfId="14338" priority="4512">
      <formula>HK$1="today"</formula>
    </cfRule>
    <cfRule type="cellIs" dxfId="14337" priority="4513" operator="greaterThan">
      <formula>0</formula>
    </cfRule>
    <cfRule type="expression" dxfId="14336" priority="4514">
      <formula>HK$1="today"</formula>
    </cfRule>
    <cfRule type="expression" dxfId="14335" priority="4515">
      <formula>HS$1="today"</formula>
    </cfRule>
    <cfRule type="cellIs" dxfId="14334" priority="4516" operator="greaterThan">
      <formula>0</formula>
    </cfRule>
    <cfRule type="expression" dxfId="14333" priority="4517">
      <formula>HN$1="today"</formula>
    </cfRule>
    <cfRule type="cellIs" dxfId="14332" priority="4518" operator="greaterThan">
      <formula>0</formula>
    </cfRule>
    <cfRule type="expression" dxfId="14331" priority="4519">
      <formula>HM$1="today"</formula>
    </cfRule>
    <cfRule type="cellIs" dxfId="14330" priority="4520" operator="greaterThan">
      <formula>0</formula>
    </cfRule>
    <cfRule type="expression" dxfId="14329" priority="4521">
      <formula>HU$1="today"</formula>
    </cfRule>
    <cfRule type="cellIs" dxfId="14328" priority="4522" operator="greaterThan">
      <formula>0</formula>
    </cfRule>
    <cfRule type="expression" dxfId="14327" priority="4523">
      <formula>HP$1="today"</formula>
    </cfRule>
    <cfRule type="cellIs" dxfId="14326" priority="4524" operator="greaterThan">
      <formula>0</formula>
    </cfRule>
    <cfRule type="expression" dxfId="14325" priority="4525">
      <formula>HX$1="today"</formula>
    </cfRule>
    <cfRule type="cellIs" dxfId="14324" priority="4526" operator="greaterThan">
      <formula>0</formula>
    </cfRule>
    <cfRule type="expression" dxfId="14323" priority="4527">
      <formula>HP$1="today"</formula>
    </cfRule>
    <cfRule type="cellIs" dxfId="14322" priority="4528" operator="greaterThan">
      <formula>0</formula>
    </cfRule>
    <cfRule type="expression" dxfId="14321" priority="4529">
      <formula>HX$1="today"</formula>
    </cfRule>
    <cfRule type="cellIs" dxfId="14320" priority="4530" operator="greaterThan">
      <formula>0</formula>
    </cfRule>
    <cfRule type="expression" dxfId="14319" priority="4531">
      <formula>HP$1="today"</formula>
    </cfRule>
    <cfRule type="cellIs" dxfId="14318" priority="4532" operator="greaterThan">
      <formula>0</formula>
    </cfRule>
    <cfRule type="expression" dxfId="14317" priority="4533">
      <formula>HX$1="today"</formula>
    </cfRule>
    <cfRule type="cellIs" dxfId="14316" priority="4534" operator="greaterThan">
      <formula>0</formula>
    </cfRule>
    <cfRule type="expression" dxfId="14315" priority="4535">
      <formula>HP$1="today"</formula>
    </cfRule>
    <cfRule type="cellIs" dxfId="14314" priority="4536" operator="greaterThan">
      <formula>0</formula>
    </cfRule>
    <cfRule type="expression" dxfId="14313" priority="4537">
      <formula>HX$1="today"</formula>
    </cfRule>
    <cfRule type="expression" dxfId="14312" priority="4538">
      <formula>HV$1="today"</formula>
    </cfRule>
  </conditionalFormatting>
  <conditionalFormatting sqref="HV52:HV54">
    <cfRule type="cellIs" dxfId="14311" priority="4841" operator="greaterThan">
      <formula>0</formula>
    </cfRule>
    <cfRule type="expression" dxfId="14310" priority="4842">
      <formula>HQ$1="today"</formula>
    </cfRule>
    <cfRule type="expression" dxfId="14309" priority="4843">
      <formula>HY$1="today"</formula>
    </cfRule>
  </conditionalFormatting>
  <conditionalFormatting sqref="HV127">
    <cfRule type="cellIs" dxfId="14308" priority="4306" operator="greaterThan">
      <formula>0</formula>
    </cfRule>
    <cfRule type="expression" dxfId="14307" priority="4307">
      <formula>HN$1="today"</formula>
    </cfRule>
    <cfRule type="cellIs" dxfId="14306" priority="4308" operator="greaterThan">
      <formula>0</formula>
    </cfRule>
    <cfRule type="expression" dxfId="14305" priority="4309">
      <formula>HN$1="today"</formula>
    </cfRule>
    <cfRule type="cellIs" dxfId="14304" priority="4310" operator="greaterThan">
      <formula>0</formula>
    </cfRule>
    <cfRule type="expression" dxfId="14303" priority="4311">
      <formula>HN$1="today"</formula>
    </cfRule>
    <cfRule type="cellIs" dxfId="14302" priority="4312" operator="greaterThan">
      <formula>0</formula>
    </cfRule>
    <cfRule type="expression" dxfId="14301" priority="4313">
      <formula>HK$1="today"</formula>
    </cfRule>
    <cfRule type="cellIs" dxfId="14300" priority="4314" operator="greaterThan">
      <formula>0</formula>
    </cfRule>
    <cfRule type="expression" dxfId="14299" priority="4315">
      <formula>HK$1="today"</formula>
    </cfRule>
    <cfRule type="cellIs" dxfId="14298" priority="4316" operator="greaterThan">
      <formula>0</formula>
    </cfRule>
    <cfRule type="expression" dxfId="14297" priority="4317">
      <formula>HK$1="today"</formula>
    </cfRule>
    <cfRule type="expression" dxfId="14296" priority="4318">
      <formula>HS$1="today"</formula>
    </cfRule>
    <cfRule type="cellIs" dxfId="14295" priority="4319" operator="greaterThan">
      <formula>0</formula>
    </cfRule>
    <cfRule type="expression" dxfId="14294" priority="4320">
      <formula>HN$1="today"</formula>
    </cfRule>
    <cfRule type="cellIs" dxfId="14293" priority="4321" operator="greaterThan">
      <formula>0</formula>
    </cfRule>
    <cfRule type="expression" dxfId="14292" priority="4322">
      <formula>HM$1="today"</formula>
    </cfRule>
    <cfRule type="cellIs" dxfId="14291" priority="4323" operator="greaterThan">
      <formula>0</formula>
    </cfRule>
    <cfRule type="expression" dxfId="14290" priority="4324">
      <formula>HU$1="today"</formula>
    </cfRule>
    <cfRule type="cellIs" dxfId="14289" priority="4325" operator="greaterThan">
      <formula>0</formula>
    </cfRule>
    <cfRule type="expression" dxfId="14288" priority="4326">
      <formula>HP$1="today"</formula>
    </cfRule>
    <cfRule type="cellIs" dxfId="14287" priority="4327" operator="greaterThan">
      <formula>0</formula>
    </cfRule>
    <cfRule type="expression" dxfId="14286" priority="4328">
      <formula>HX$1="today"</formula>
    </cfRule>
    <cfRule type="cellIs" dxfId="14285" priority="4329" operator="greaterThan">
      <formula>0</formula>
    </cfRule>
    <cfRule type="expression" dxfId="14284" priority="4330">
      <formula>HP$1="today"</formula>
    </cfRule>
    <cfRule type="cellIs" dxfId="14283" priority="4331" operator="greaterThan">
      <formula>0</formula>
    </cfRule>
    <cfRule type="expression" dxfId="14282" priority="4332">
      <formula>HX$1="today"</formula>
    </cfRule>
    <cfRule type="cellIs" dxfId="14281" priority="4333" operator="greaterThan">
      <formula>0</formula>
    </cfRule>
    <cfRule type="expression" dxfId="14280" priority="4334">
      <formula>HP$1="today"</formula>
    </cfRule>
    <cfRule type="cellIs" dxfId="14279" priority="4335" operator="greaterThan">
      <formula>0</formula>
    </cfRule>
    <cfRule type="expression" dxfId="14278" priority="4336">
      <formula>HX$1="today"</formula>
    </cfRule>
    <cfRule type="cellIs" dxfId="14277" priority="4337" operator="greaterThan">
      <formula>0</formula>
    </cfRule>
    <cfRule type="expression" dxfId="14276" priority="4338">
      <formula>HP$1="today"</formula>
    </cfRule>
    <cfRule type="cellIs" dxfId="14275" priority="4339" operator="greaterThan">
      <formula>0</formula>
    </cfRule>
    <cfRule type="expression" dxfId="14274" priority="4340">
      <formula>HX$1="today"</formula>
    </cfRule>
    <cfRule type="expression" dxfId="14273" priority="4341">
      <formula>HV$1="today"</formula>
    </cfRule>
    <cfRule type="cellIs" dxfId="14272" priority="4342" operator="greaterThan">
      <formula>0</formula>
    </cfRule>
    <cfRule type="expression" dxfId="14271" priority="4343">
      <formula>HQ$1="today"</formula>
    </cfRule>
    <cfRule type="expression" dxfId="14270" priority="4344">
      <formula>HY$1="today"</formula>
    </cfRule>
    <cfRule type="expression" dxfId="14269" priority="4345">
      <formula>HW$1="today"</formula>
    </cfRule>
    <cfRule type="cellIs" dxfId="14268" priority="4346" operator="greaterThan">
      <formula>0</formula>
    </cfRule>
    <cfRule type="expression" dxfId="14267" priority="4347">
      <formula>HR$1="today"</formula>
    </cfRule>
    <cfRule type="expression" dxfId="14266" priority="4348">
      <formula>HZ$1="today"</formula>
    </cfRule>
    <cfRule type="expression" dxfId="14265" priority="4349">
      <formula>HV$1="today"</formula>
    </cfRule>
    <cfRule type="expression" dxfId="14264" priority="4350">
      <formula>HX$1="today"</formula>
    </cfRule>
    <cfRule type="cellIs" dxfId="14263" priority="4351" operator="greaterThan">
      <formula>0</formula>
    </cfRule>
    <cfRule type="expression" dxfId="14262" priority="4352">
      <formula>HF$1="today"</formula>
    </cfRule>
    <cfRule type="cellIs" dxfId="14261" priority="4353" operator="greaterThan">
      <formula>0</formula>
    </cfRule>
    <cfRule type="expression" dxfId="14260" priority="4354">
      <formula>HF$1="today"</formula>
    </cfRule>
    <cfRule type="expression" dxfId="14259" priority="4355">
      <formula>HN$1="today"</formula>
    </cfRule>
    <cfRule type="cellIs" dxfId="14258" priority="4356" operator="greaterThan">
      <formula>0</formula>
    </cfRule>
    <cfRule type="expression" dxfId="14257" priority="4357">
      <formula>HF$1="today"</formula>
    </cfRule>
    <cfRule type="expression" dxfId="14256" priority="4358">
      <formula>HM$1="today"</formula>
    </cfRule>
    <cfRule type="expression" dxfId="14255" priority="4359">
      <formula>HN$1="today"</formula>
    </cfRule>
    <cfRule type="cellIs" dxfId="14254" priority="4360" operator="greaterThan">
      <formula>0</formula>
    </cfRule>
    <cfRule type="expression" dxfId="14253" priority="4361">
      <formula>HP$1="today"</formula>
    </cfRule>
    <cfRule type="cellIs" dxfId="14252" priority="4362" operator="greaterThan">
      <formula>0</formula>
    </cfRule>
    <cfRule type="expression" dxfId="14251" priority="4363">
      <formula>HX$1="today"</formula>
    </cfRule>
    <cfRule type="cellIs" dxfId="14250" priority="4685" operator="greaterThan">
      <formula>0</formula>
    </cfRule>
    <cfRule type="expression" dxfId="14249" priority="4686">
      <formula>HQ$1="today"</formula>
    </cfRule>
    <cfRule type="cellIs" dxfId="14248" priority="4687" operator="greaterThan">
      <formula>0</formula>
    </cfRule>
    <cfRule type="expression" dxfId="14247" priority="4688">
      <formula>HY$1="today"</formula>
    </cfRule>
    <cfRule type="expression" dxfId="14246" priority="4689">
      <formula>HW$1="today"</formula>
    </cfRule>
  </conditionalFormatting>
  <conditionalFormatting sqref="HV171:HY171">
    <cfRule type="expression" dxfId="14245" priority="4267">
      <formula>HH$1="today"</formula>
    </cfRule>
  </conditionalFormatting>
  <conditionalFormatting sqref="HW120:HW125">
    <cfRule type="expression" dxfId="14244" priority="4652">
      <formula>HX$1="today"</formula>
    </cfRule>
  </conditionalFormatting>
  <conditionalFormatting sqref="HW54:HY55">
    <cfRule type="cellIs" dxfId="14243" priority="4649" operator="greaterThan">
      <formula>0</formula>
    </cfRule>
    <cfRule type="expression" dxfId="14242" priority="4650">
      <formula>HR$1="today"</formula>
    </cfRule>
    <cfRule type="expression" dxfId="14241" priority="4651">
      <formula>HZ$1="today"</formula>
    </cfRule>
  </conditionalFormatting>
  <conditionalFormatting sqref="HX53">
    <cfRule type="expression" dxfId="14240" priority="4985">
      <formula>HW$1="today"</formula>
    </cfRule>
  </conditionalFormatting>
  <conditionalFormatting sqref="HX147 HZ147 HX149:HZ149 HZ153 LB93:LC93 LC95 LH97:LI97 LI99:LJ99 LM101 LO101 LS105:LT106 LC171 JP147 JM65 JI65 JM142">
    <cfRule type="expression" dxfId="14239" priority="5035">
      <formula>HM$1="today"</formula>
    </cfRule>
  </conditionalFormatting>
  <conditionalFormatting sqref="HX171 HZ171">
    <cfRule type="expression" dxfId="14238" priority="4261">
      <formula>HM$1="today"</formula>
    </cfRule>
  </conditionalFormatting>
  <conditionalFormatting sqref="HX173:HZ173">
    <cfRule type="expression" dxfId="14237" priority="4257">
      <formula>HM$1="today"</formula>
    </cfRule>
    <cfRule type="expression" dxfId="14236" priority="4260">
      <formula>HJ$1="today"</formula>
    </cfRule>
  </conditionalFormatting>
  <conditionalFormatting sqref="HX93:JH94">
    <cfRule type="expression" dxfId="14235" priority="4236">
      <formula>HX$1="today"</formula>
    </cfRule>
  </conditionalFormatting>
  <conditionalFormatting sqref="HY50">
    <cfRule type="cellIs" dxfId="14234" priority="4539" operator="greaterThan">
      <formula>0</formula>
    </cfRule>
    <cfRule type="expression" dxfId="14233" priority="4540">
      <formula>HQ$1="today"</formula>
    </cfRule>
    <cfRule type="cellIs" dxfId="14232" priority="4541" operator="greaterThan">
      <formula>0</formula>
    </cfRule>
    <cfRule type="expression" dxfId="14231" priority="4542">
      <formula>HQ$1="today"</formula>
    </cfRule>
    <cfRule type="cellIs" dxfId="14230" priority="4543" operator="greaterThan">
      <formula>0</formula>
    </cfRule>
    <cfRule type="expression" dxfId="14229" priority="4544">
      <formula>HQ$1="today"</formula>
    </cfRule>
    <cfRule type="cellIs" dxfId="14228" priority="4545" operator="greaterThan">
      <formula>0</formula>
    </cfRule>
    <cfRule type="expression" dxfId="14227" priority="4546">
      <formula>HN$1="today"</formula>
    </cfRule>
    <cfRule type="cellIs" dxfId="14226" priority="4547" operator="greaterThan">
      <formula>0</formula>
    </cfRule>
    <cfRule type="expression" dxfId="14225" priority="4548">
      <formula>HN$1="today"</formula>
    </cfRule>
    <cfRule type="cellIs" dxfId="14224" priority="4549" operator="greaterThan">
      <formula>0</formula>
    </cfRule>
    <cfRule type="expression" dxfId="14223" priority="4550">
      <formula>HN$1="today"</formula>
    </cfRule>
    <cfRule type="expression" dxfId="14222" priority="4551">
      <formula>HV$1="today"</formula>
    </cfRule>
    <cfRule type="cellIs" dxfId="14221" priority="4552" operator="greaterThan">
      <formula>0</formula>
    </cfRule>
    <cfRule type="expression" dxfId="14220" priority="4553">
      <formula>HQ$1="today"</formula>
    </cfRule>
    <cfRule type="cellIs" dxfId="14219" priority="4554" operator="greaterThan">
      <formula>0</formula>
    </cfRule>
    <cfRule type="expression" dxfId="14218" priority="4555">
      <formula>HP$1="today"</formula>
    </cfRule>
    <cfRule type="cellIs" dxfId="14217" priority="4556" operator="greaterThan">
      <formula>0</formula>
    </cfRule>
    <cfRule type="expression" dxfId="14216" priority="4557">
      <formula>HX$1="today"</formula>
    </cfRule>
    <cfRule type="cellIs" dxfId="14215" priority="4558" operator="greaterThan">
      <formula>0</formula>
    </cfRule>
    <cfRule type="expression" dxfId="14214" priority="4559">
      <formula>HS$1="today"</formula>
    </cfRule>
    <cfRule type="cellIs" dxfId="14213" priority="4560" operator="greaterThan">
      <formula>0</formula>
    </cfRule>
    <cfRule type="expression" dxfId="14212" priority="4561">
      <formula>IA$1="today"</formula>
    </cfRule>
    <cfRule type="cellIs" dxfId="14211" priority="4562" operator="greaterThan">
      <formula>0</formula>
    </cfRule>
    <cfRule type="expression" dxfId="14210" priority="4563">
      <formula>HS$1="today"</formula>
    </cfRule>
    <cfRule type="cellIs" dxfId="14209" priority="4564" operator="greaterThan">
      <formula>0</formula>
    </cfRule>
    <cfRule type="expression" dxfId="14208" priority="4565">
      <formula>IA$1="today"</formula>
    </cfRule>
    <cfRule type="cellIs" dxfId="14207" priority="4566" operator="greaterThan">
      <formula>0</formula>
    </cfRule>
    <cfRule type="expression" dxfId="14206" priority="4567">
      <formula>HS$1="today"</formula>
    </cfRule>
    <cfRule type="cellIs" dxfId="14205" priority="4568" operator="greaterThan">
      <formula>0</formula>
    </cfRule>
    <cfRule type="expression" dxfId="14204" priority="4569">
      <formula>IA$1="today"</formula>
    </cfRule>
    <cfRule type="cellIs" dxfId="14203" priority="4570" operator="greaterThan">
      <formula>0</formula>
    </cfRule>
    <cfRule type="expression" dxfId="14202" priority="4844">
      <formula>HS$1="today"</formula>
    </cfRule>
    <cfRule type="cellIs" dxfId="14201" priority="4845" operator="greaterThan">
      <formula>0</formula>
    </cfRule>
    <cfRule type="expression" dxfId="14200" priority="4846">
      <formula>IA$1="today"</formula>
    </cfRule>
  </conditionalFormatting>
  <conditionalFormatting sqref="HY53 IT67 IU69 IW69:IY69 LL101 JN64 KM163 KR167 KT167 KY169 LD173 LO181 KF147:KF152 JO67 KD73 KB74:KB77 KH79:KK79">
    <cfRule type="expression" dxfId="14199" priority="5036">
      <formula>IC$1="today"</formula>
    </cfRule>
  </conditionalFormatting>
  <conditionalFormatting sqref="HY53 JU67:JW67 JL68:JP68 JL69:JO69 JL70:JP73 LL101 LS105:LT106 JL152:JP152 JM147:JN147 JZ157 KQ167 KV167:KX167 LB171:LC171 LM181 LP181 JM151 JR152 KF147:KF152 JU151:JW152 JO66 JR68:JW68 JR69:JS69 JY69:JY70 KB73:KC73 JR70:JW73 KF67:KG75 KG76:KG78 KG80">
    <cfRule type="expression" dxfId="14198" priority="5137">
      <formula>IB$1="today"</formula>
    </cfRule>
  </conditionalFormatting>
  <conditionalFormatting sqref="HY53">
    <cfRule type="cellIs" dxfId="14197" priority="5142" operator="greaterThan">
      <formula>0</formula>
    </cfRule>
    <cfRule type="expression" dxfId="14196" priority="5143">
      <formula>HV$1="today"</formula>
    </cfRule>
    <cfRule type="expression" dxfId="14195" priority="5144">
      <formula>ID$1="today"</formula>
    </cfRule>
  </conditionalFormatting>
  <conditionalFormatting sqref="HY57">
    <cfRule type="expression" dxfId="14194" priority="4910">
      <formula>HT$1="today"</formula>
    </cfRule>
    <cfRule type="expression" dxfId="14193" priority="4915">
      <formula>IN$1="today"</formula>
    </cfRule>
    <cfRule type="expression" dxfId="14192" priority="4916">
      <formula>IJ$1="today"</formula>
    </cfRule>
  </conditionalFormatting>
  <conditionalFormatting sqref="HY59">
    <cfRule type="expression" dxfId="14191" priority="5123">
      <formula>IN$1="today"</formula>
    </cfRule>
    <cfRule type="expression" dxfId="14190" priority="5128">
      <formula>IJ$1="today"</formula>
    </cfRule>
  </conditionalFormatting>
  <conditionalFormatting sqref="HY123">
    <cfRule type="cellIs" dxfId="14189" priority="4418" operator="greaterThan">
      <formula>0</formula>
    </cfRule>
    <cfRule type="expression" dxfId="14188" priority="4419">
      <formula>HQ$1="today"</formula>
    </cfRule>
    <cfRule type="cellIs" dxfId="14187" priority="4420" operator="greaterThan">
      <formula>0</formula>
    </cfRule>
    <cfRule type="expression" dxfId="14186" priority="4421">
      <formula>HQ$1="today"</formula>
    </cfRule>
    <cfRule type="cellIs" dxfId="14185" priority="4422" operator="greaterThan">
      <formula>0</formula>
    </cfRule>
    <cfRule type="expression" dxfId="14184" priority="4423">
      <formula>HQ$1="today"</formula>
    </cfRule>
    <cfRule type="cellIs" dxfId="14183" priority="4424" operator="greaterThan">
      <formula>0</formula>
    </cfRule>
    <cfRule type="expression" dxfId="14182" priority="4425">
      <formula>HN$1="today"</formula>
    </cfRule>
    <cfRule type="cellIs" dxfId="14181" priority="4426" operator="greaterThan">
      <formula>0</formula>
    </cfRule>
    <cfRule type="expression" dxfId="14180" priority="4427">
      <formula>HN$1="today"</formula>
    </cfRule>
    <cfRule type="cellIs" dxfId="14179" priority="4428" operator="greaterThan">
      <formula>0</formula>
    </cfRule>
    <cfRule type="expression" dxfId="14178" priority="4429">
      <formula>HN$1="today"</formula>
    </cfRule>
    <cfRule type="expression" dxfId="14177" priority="4430">
      <formula>HV$1="today"</formula>
    </cfRule>
    <cfRule type="cellIs" dxfId="14176" priority="4431" operator="greaterThan">
      <formula>0</formula>
    </cfRule>
    <cfRule type="expression" dxfId="14175" priority="4432">
      <formula>HQ$1="today"</formula>
    </cfRule>
    <cfRule type="cellIs" dxfId="14174" priority="4433" operator="greaterThan">
      <formula>0</formula>
    </cfRule>
    <cfRule type="expression" dxfId="14173" priority="4434">
      <formula>HP$1="today"</formula>
    </cfRule>
    <cfRule type="cellIs" dxfId="14172" priority="4435" operator="greaterThan">
      <formula>0</formula>
    </cfRule>
    <cfRule type="expression" dxfId="14171" priority="4436">
      <formula>HX$1="today"</formula>
    </cfRule>
    <cfRule type="cellIs" dxfId="14170" priority="4437" operator="greaterThan">
      <formula>0</formula>
    </cfRule>
    <cfRule type="expression" dxfId="14169" priority="4438">
      <formula>HS$1="today"</formula>
    </cfRule>
    <cfRule type="cellIs" dxfId="14168" priority="4439" operator="greaterThan">
      <formula>0</formula>
    </cfRule>
    <cfRule type="expression" dxfId="14167" priority="4440">
      <formula>IA$1="today"</formula>
    </cfRule>
    <cfRule type="cellIs" dxfId="14166" priority="4441" operator="greaterThan">
      <formula>0</formula>
    </cfRule>
    <cfRule type="expression" dxfId="14165" priority="4442">
      <formula>HS$1="today"</formula>
    </cfRule>
    <cfRule type="cellIs" dxfId="14164" priority="4443" operator="greaterThan">
      <formula>0</formula>
    </cfRule>
    <cfRule type="expression" dxfId="14163" priority="4444">
      <formula>IA$1="today"</formula>
    </cfRule>
    <cfRule type="cellIs" dxfId="14162" priority="4445" operator="greaterThan">
      <formula>0</formula>
    </cfRule>
    <cfRule type="expression" dxfId="14161" priority="4446">
      <formula>HS$1="today"</formula>
    </cfRule>
    <cfRule type="cellIs" dxfId="14160" priority="4447" operator="greaterThan">
      <formula>0</formula>
    </cfRule>
    <cfRule type="expression" dxfId="14159" priority="4448">
      <formula>IA$1="today"</formula>
    </cfRule>
    <cfRule type="cellIs" dxfId="14158" priority="4449" operator="greaterThan">
      <formula>0</formula>
    </cfRule>
    <cfRule type="expression" dxfId="14157" priority="4450">
      <formula>HS$1="today"</formula>
    </cfRule>
    <cfRule type="cellIs" dxfId="14156" priority="4451" operator="greaterThan">
      <formula>0</formula>
    </cfRule>
    <cfRule type="expression" dxfId="14155" priority="4452">
      <formula>IA$1="today"</formula>
    </cfRule>
    <cfRule type="expression" dxfId="14154" priority="4453">
      <formula>HY$1="today"</formula>
    </cfRule>
    <cfRule type="cellIs" dxfId="14153" priority="4454" operator="greaterThan">
      <formula>0</formula>
    </cfRule>
    <cfRule type="expression" dxfId="14152" priority="4455">
      <formula>HT$1="today"</formula>
    </cfRule>
    <cfRule type="expression" dxfId="14151" priority="4456">
      <formula>IB$1="today"</formula>
    </cfRule>
    <cfRule type="expression" dxfId="14150" priority="4457">
      <formula>HZ$1="today"</formula>
    </cfRule>
    <cfRule type="cellIs" dxfId="14149" priority="4458" operator="greaterThan">
      <formula>0</formula>
    </cfRule>
    <cfRule type="expression" dxfId="14148" priority="4459">
      <formula>HU$1="today"</formula>
    </cfRule>
    <cfRule type="expression" dxfId="14147" priority="4460">
      <formula>IC$1="today"</formula>
    </cfRule>
    <cfRule type="expression" dxfId="14146" priority="4461">
      <formula>HY$1="today"</formula>
    </cfRule>
    <cfRule type="expression" dxfId="14145" priority="4462">
      <formula>IA$1="today"</formula>
    </cfRule>
    <cfRule type="cellIs" dxfId="14144" priority="4847" operator="greaterThan">
      <formula>0</formula>
    </cfRule>
    <cfRule type="expression" dxfId="14143" priority="4848">
      <formula>HI$1="today"</formula>
    </cfRule>
    <cfRule type="cellIs" dxfId="14142" priority="4849" operator="greaterThan">
      <formula>0</formula>
    </cfRule>
    <cfRule type="expression" dxfId="14141" priority="4850">
      <formula>HI$1="today"</formula>
    </cfRule>
    <cfRule type="cellIs" dxfId="14140" priority="4855" operator="greaterThan">
      <formula>0</formula>
    </cfRule>
    <cfRule type="expression" dxfId="14139" priority="4856">
      <formula>HI$1="today"</formula>
    </cfRule>
  </conditionalFormatting>
  <conditionalFormatting sqref="HY125">
    <cfRule type="cellIs" dxfId="14138" priority="4364" operator="greaterThan">
      <formula>0</formula>
    </cfRule>
    <cfRule type="expression" dxfId="14137" priority="4365">
      <formula>HQ$1="today"</formula>
    </cfRule>
    <cfRule type="cellIs" dxfId="14136" priority="4366" operator="greaterThan">
      <formula>0</formula>
    </cfRule>
    <cfRule type="expression" dxfId="14135" priority="4367">
      <formula>HQ$1="today"</formula>
    </cfRule>
    <cfRule type="cellIs" dxfId="14134" priority="4368" operator="greaterThan">
      <formula>0</formula>
    </cfRule>
    <cfRule type="expression" dxfId="14133" priority="4369">
      <formula>HQ$1="today"</formula>
    </cfRule>
    <cfRule type="cellIs" dxfId="14132" priority="4370" operator="greaterThan">
      <formula>0</formula>
    </cfRule>
    <cfRule type="expression" dxfId="14131" priority="4371">
      <formula>HN$1="today"</formula>
    </cfRule>
    <cfRule type="cellIs" dxfId="14130" priority="4372" operator="greaterThan">
      <formula>0</formula>
    </cfRule>
    <cfRule type="expression" dxfId="14129" priority="4373">
      <formula>HN$1="today"</formula>
    </cfRule>
    <cfRule type="cellIs" dxfId="14128" priority="4374" operator="greaterThan">
      <formula>0</formula>
    </cfRule>
    <cfRule type="expression" dxfId="14127" priority="4375">
      <formula>HN$1="today"</formula>
    </cfRule>
    <cfRule type="expression" dxfId="14126" priority="4376">
      <formula>HV$1="today"</formula>
    </cfRule>
    <cfRule type="cellIs" dxfId="14125" priority="4377" operator="greaterThan">
      <formula>0</formula>
    </cfRule>
    <cfRule type="expression" dxfId="14124" priority="4378">
      <formula>HQ$1="today"</formula>
    </cfRule>
    <cfRule type="cellIs" dxfId="14123" priority="4379" operator="greaterThan">
      <formula>0</formula>
    </cfRule>
    <cfRule type="expression" dxfId="14122" priority="4380">
      <formula>HP$1="today"</formula>
    </cfRule>
    <cfRule type="cellIs" dxfId="14121" priority="4381" operator="greaterThan">
      <formula>0</formula>
    </cfRule>
    <cfRule type="expression" dxfId="14120" priority="4382">
      <formula>HX$1="today"</formula>
    </cfRule>
    <cfRule type="cellIs" dxfId="14119" priority="4383" operator="greaterThan">
      <formula>0</formula>
    </cfRule>
    <cfRule type="expression" dxfId="14118" priority="4384">
      <formula>HS$1="today"</formula>
    </cfRule>
    <cfRule type="cellIs" dxfId="14117" priority="4385" operator="greaterThan">
      <formula>0</formula>
    </cfRule>
    <cfRule type="expression" dxfId="14116" priority="4386">
      <formula>IA$1="today"</formula>
    </cfRule>
    <cfRule type="cellIs" dxfId="14115" priority="4387" operator="greaterThan">
      <formula>0</formula>
    </cfRule>
    <cfRule type="expression" dxfId="14114" priority="4388">
      <formula>HS$1="today"</formula>
    </cfRule>
    <cfRule type="cellIs" dxfId="14113" priority="4389" operator="greaterThan">
      <formula>0</formula>
    </cfRule>
    <cfRule type="expression" dxfId="14112" priority="4390">
      <formula>IA$1="today"</formula>
    </cfRule>
    <cfRule type="cellIs" dxfId="14111" priority="4391" operator="greaterThan">
      <formula>0</formula>
    </cfRule>
    <cfRule type="expression" dxfId="14110" priority="4392">
      <formula>HS$1="today"</formula>
    </cfRule>
    <cfRule type="cellIs" dxfId="14109" priority="4393" operator="greaterThan">
      <formula>0</formula>
    </cfRule>
    <cfRule type="expression" dxfId="14108" priority="4394">
      <formula>IA$1="today"</formula>
    </cfRule>
    <cfRule type="cellIs" dxfId="14107" priority="4395" operator="greaterThan">
      <formula>0</formula>
    </cfRule>
    <cfRule type="expression" dxfId="14106" priority="4396">
      <formula>HS$1="today"</formula>
    </cfRule>
    <cfRule type="cellIs" dxfId="14105" priority="4397" operator="greaterThan">
      <formula>0</formula>
    </cfRule>
    <cfRule type="expression" dxfId="14104" priority="4398">
      <formula>IA$1="today"</formula>
    </cfRule>
    <cfRule type="expression" dxfId="14103" priority="4399">
      <formula>HY$1="today"</formula>
    </cfRule>
    <cfRule type="cellIs" dxfId="14102" priority="4400" operator="greaterThan">
      <formula>0</formula>
    </cfRule>
    <cfRule type="expression" dxfId="14101" priority="4401">
      <formula>HT$1="today"</formula>
    </cfRule>
    <cfRule type="expression" dxfId="14100" priority="4402">
      <formula>IB$1="today"</formula>
    </cfRule>
    <cfRule type="expression" dxfId="14099" priority="4403">
      <formula>HZ$1="today"</formula>
    </cfRule>
    <cfRule type="cellIs" dxfId="14098" priority="4404" operator="greaterThan">
      <formula>0</formula>
    </cfRule>
    <cfRule type="expression" dxfId="14097" priority="4405">
      <formula>HU$1="today"</formula>
    </cfRule>
    <cfRule type="expression" dxfId="14096" priority="4406">
      <formula>IC$1="today"</formula>
    </cfRule>
    <cfRule type="expression" dxfId="14095" priority="4407">
      <formula>HY$1="today"</formula>
    </cfRule>
    <cfRule type="expression" dxfId="14094" priority="4408">
      <formula>IA$1="today"</formula>
    </cfRule>
    <cfRule type="cellIs" dxfId="14093" priority="4409" operator="greaterThan">
      <formula>0</formula>
    </cfRule>
    <cfRule type="expression" dxfId="14092" priority="4410">
      <formula>HI$1="today"</formula>
    </cfRule>
    <cfRule type="cellIs" dxfId="14091" priority="4411" operator="greaterThan">
      <formula>0</formula>
    </cfRule>
    <cfRule type="expression" dxfId="14090" priority="4412">
      <formula>HI$1="today"</formula>
    </cfRule>
    <cfRule type="expression" dxfId="14089" priority="4413">
      <formula>HQ$1="today"</formula>
    </cfRule>
    <cfRule type="cellIs" dxfId="14088" priority="4414" operator="greaterThan">
      <formula>0</formula>
    </cfRule>
    <cfRule type="expression" dxfId="14087" priority="4415">
      <formula>HI$1="today"</formula>
    </cfRule>
    <cfRule type="expression" dxfId="14086" priority="4416">
      <formula>HP$1="today"</formula>
    </cfRule>
    <cfRule type="expression" dxfId="14085" priority="4417">
      <formula>HQ$1="today"</formula>
    </cfRule>
    <cfRule type="cellIs" dxfId="14084" priority="4837" operator="greaterThan">
      <formula>0</formula>
    </cfRule>
    <cfRule type="expression" dxfId="14083" priority="4838">
      <formula>HS$1="today"</formula>
    </cfRule>
    <cfRule type="cellIs" dxfId="14082" priority="4839" operator="greaterThan">
      <formula>0</formula>
    </cfRule>
    <cfRule type="expression" dxfId="14081" priority="4840">
      <formula>IA$1="today"</formula>
    </cfRule>
  </conditionalFormatting>
  <conditionalFormatting sqref="HY123:HZ123">
    <cfRule type="expression" dxfId="14080" priority="4851">
      <formula>HQ$1="today"</formula>
    </cfRule>
  </conditionalFormatting>
  <conditionalFormatting sqref="HZ52 HZ54 IK54">
    <cfRule type="expression" dxfId="14079" priority="4683">
      <formula>HV$1="today"</formula>
    </cfRule>
    <cfRule type="expression" dxfId="14078" priority="4684">
      <formula>ID$1="today"</formula>
    </cfRule>
  </conditionalFormatting>
  <conditionalFormatting sqref="HZ52">
    <cfRule type="cellIs" dxfId="14077" priority="4463" operator="greaterThan">
      <formula>0</formula>
    </cfRule>
    <cfRule type="expression" dxfId="14076" priority="4464">
      <formula>HR$1="today"</formula>
    </cfRule>
    <cfRule type="cellIs" dxfId="14075" priority="4465" operator="greaterThan">
      <formula>0</formula>
    </cfRule>
    <cfRule type="expression" dxfId="14074" priority="4466">
      <formula>HR$1="today"</formula>
    </cfRule>
    <cfRule type="cellIs" dxfId="14073" priority="4467" operator="greaterThan">
      <formula>0</formula>
    </cfRule>
    <cfRule type="expression" dxfId="14072" priority="4468">
      <formula>HR$1="today"</formula>
    </cfRule>
    <cfRule type="cellIs" dxfId="14071" priority="4469" operator="greaterThan">
      <formula>0</formula>
    </cfRule>
    <cfRule type="expression" dxfId="14070" priority="4470">
      <formula>HO$1="today"</formula>
    </cfRule>
    <cfRule type="cellIs" dxfId="14069" priority="4471" operator="greaterThan">
      <formula>0</formula>
    </cfRule>
    <cfRule type="expression" dxfId="14068" priority="4472">
      <formula>HO$1="today"</formula>
    </cfRule>
    <cfRule type="cellIs" dxfId="14067" priority="4473" operator="greaterThan">
      <formula>0</formula>
    </cfRule>
    <cfRule type="expression" dxfId="14066" priority="4474">
      <formula>HO$1="today"</formula>
    </cfRule>
    <cfRule type="expression" dxfId="14065" priority="4475">
      <formula>HW$1="today"</formula>
    </cfRule>
    <cfRule type="cellIs" dxfId="14064" priority="4476" operator="greaterThan">
      <formula>0</formula>
    </cfRule>
    <cfRule type="expression" dxfId="14063" priority="4477">
      <formula>HR$1="today"</formula>
    </cfRule>
    <cfRule type="cellIs" dxfId="14062" priority="4478" operator="greaterThan">
      <formula>0</formula>
    </cfRule>
    <cfRule type="expression" dxfId="14061" priority="4479">
      <formula>HQ$1="today"</formula>
    </cfRule>
    <cfRule type="cellIs" dxfId="14060" priority="4480" operator="greaterThan">
      <formula>0</formula>
    </cfRule>
    <cfRule type="expression" dxfId="14059" priority="4481">
      <formula>HY$1="today"</formula>
    </cfRule>
    <cfRule type="cellIs" dxfId="14058" priority="4482" operator="greaterThan">
      <formula>0</formula>
    </cfRule>
    <cfRule type="expression" dxfId="14057" priority="4483">
      <formula>HT$1="today"</formula>
    </cfRule>
    <cfRule type="cellIs" dxfId="14056" priority="4484" operator="greaterThan">
      <formula>0</formula>
    </cfRule>
    <cfRule type="expression" dxfId="14055" priority="4485">
      <formula>IB$1="today"</formula>
    </cfRule>
    <cfRule type="cellIs" dxfId="14054" priority="4486" operator="greaterThan">
      <formula>0</formula>
    </cfRule>
    <cfRule type="expression" dxfId="14053" priority="4487">
      <formula>HT$1="today"</formula>
    </cfRule>
    <cfRule type="cellIs" dxfId="14052" priority="4488" operator="greaterThan">
      <formula>0</formula>
    </cfRule>
    <cfRule type="expression" dxfId="14051" priority="4489">
      <formula>IB$1="today"</formula>
    </cfRule>
    <cfRule type="cellIs" dxfId="14050" priority="4490" operator="greaterThan">
      <formula>0</formula>
    </cfRule>
    <cfRule type="expression" dxfId="14049" priority="4491">
      <formula>HT$1="today"</formula>
    </cfRule>
    <cfRule type="cellIs" dxfId="14048" priority="4492" operator="greaterThan">
      <formula>0</formula>
    </cfRule>
    <cfRule type="expression" dxfId="14047" priority="4493">
      <formula>IB$1="today"</formula>
    </cfRule>
    <cfRule type="cellIs" dxfId="14046" priority="4494" operator="greaterThan">
      <formula>0</formula>
    </cfRule>
    <cfRule type="expression" dxfId="14045" priority="4495">
      <formula>HT$1="today"</formula>
    </cfRule>
    <cfRule type="cellIs" dxfId="14044" priority="4496" operator="greaterThan">
      <formula>0</formula>
    </cfRule>
    <cfRule type="expression" dxfId="14043" priority="4497">
      <formula>IB$1="today"</formula>
    </cfRule>
    <cfRule type="expression" dxfId="14042" priority="4498">
      <formula>HZ$1="today"</formula>
    </cfRule>
    <cfRule type="cellIs" dxfId="14041" priority="4499" operator="greaterThan">
      <formula>0</formula>
    </cfRule>
    <cfRule type="expression" dxfId="14040" priority="4500">
      <formula>HU$1="today"</formula>
    </cfRule>
    <cfRule type="expression" dxfId="14039" priority="4501">
      <formula>IC$1="today"</formula>
    </cfRule>
    <cfRule type="expression" dxfId="14038" priority="4502">
      <formula>IA$1="today"</formula>
    </cfRule>
  </conditionalFormatting>
  <conditionalFormatting sqref="HZ55">
    <cfRule type="expression" dxfId="14037" priority="4986">
      <formula>HW$1="today"</formula>
    </cfRule>
  </conditionalFormatting>
  <conditionalFormatting sqref="HZ57">
    <cfRule type="expression" dxfId="14036" priority="4909">
      <formula>HW$1="today"</formula>
    </cfRule>
    <cfRule type="expression" dxfId="14035" priority="4912">
      <formula>IP$1="today"</formula>
    </cfRule>
    <cfRule type="expression" dxfId="14034" priority="4913">
      <formula>IL$1="today"</formula>
    </cfRule>
    <cfRule type="expression" dxfId="14033" priority="4914">
      <formula>IM$1="today"</formula>
    </cfRule>
  </conditionalFormatting>
  <conditionalFormatting sqref="HZ59">
    <cfRule type="expression" dxfId="14032" priority="5116">
      <formula>IP$1="today"</formula>
    </cfRule>
    <cfRule type="expression" dxfId="14031" priority="5117">
      <formula>IL$1="today"</formula>
    </cfRule>
    <cfRule type="expression" dxfId="14030" priority="5118">
      <formula>IM$1="today"</formula>
    </cfRule>
  </conditionalFormatting>
  <conditionalFormatting sqref="HZ127:HZ128">
    <cfRule type="cellIs" dxfId="14029" priority="4677" operator="greaterThan">
      <formula>0</formula>
    </cfRule>
    <cfRule type="expression" dxfId="14028" priority="4678">
      <formula>HV$1="today"</formula>
    </cfRule>
    <cfRule type="cellIs" dxfId="14027" priority="4679" operator="greaterThan">
      <formula>0</formula>
    </cfRule>
    <cfRule type="expression" dxfId="14026" priority="4680">
      <formula>ID$1="today"</formula>
    </cfRule>
    <cfRule type="expression" dxfId="14025" priority="4681">
      <formula>IB$1="today"</formula>
    </cfRule>
    <cfRule type="cellIs" dxfId="14024" priority="4964" operator="greaterThan">
      <formula>0</formula>
    </cfRule>
    <cfRule type="expression" dxfId="14023" priority="4965">
      <formula>HT$1="today"</formula>
    </cfRule>
    <cfRule type="expression" dxfId="14022" priority="4966">
      <formula>IB$1="today"</formula>
    </cfRule>
  </conditionalFormatting>
  <conditionalFormatting sqref="HZ171 JW154:JW155 JB139:JC139 KU167 JK143 JM65 JI65">
    <cfRule type="expression" dxfId="14021" priority="4268">
      <formula>HG$1="today"</formula>
    </cfRule>
  </conditionalFormatting>
  <conditionalFormatting sqref="IB57:IC57">
    <cfRule type="cellIs" dxfId="14020" priority="4908" operator="greaterThan">
      <formula>0</formula>
    </cfRule>
  </conditionalFormatting>
  <conditionalFormatting sqref="IB54:IK54">
    <cfRule type="expression" dxfId="14019" priority="4676">
      <formula>IB$1="today"</formula>
    </cfRule>
  </conditionalFormatting>
  <conditionalFormatting sqref="ID62:IZ62 IP163:IU168 JJ171:JM182">
    <cfRule type="cellIs" dxfId="14018" priority="3737" operator="greaterThan">
      <formula>0</formula>
    </cfRule>
  </conditionalFormatting>
  <conditionalFormatting sqref="ID62:IZ62 JJ171:JM182 IP163:IU168">
    <cfRule type="expression" dxfId="14017" priority="3736">
      <formula>ID$1="today"</formula>
    </cfRule>
  </conditionalFormatting>
  <conditionalFormatting sqref="IH168:IO168">
    <cfRule type="cellIs" dxfId="14016" priority="4270" operator="greaterThan">
      <formula>0</formula>
    </cfRule>
  </conditionalFormatting>
  <conditionalFormatting sqref="II54">
    <cfRule type="expression" dxfId="14015" priority="5146">
      <formula>IP$1="today"</formula>
    </cfRule>
    <cfRule type="expression" dxfId="14014" priority="5147">
      <formula>IN$1="today"</formula>
    </cfRule>
  </conditionalFormatting>
  <conditionalFormatting sqref="IJ135">
    <cfRule type="expression" dxfId="14013" priority="4815">
      <formula>ID$1="today"</formula>
    </cfRule>
    <cfRule type="expression" dxfId="14012" priority="4816">
      <formula>IC$1="today"</formula>
    </cfRule>
  </conditionalFormatting>
  <conditionalFormatting sqref="IK54 HZ52 HZ54">
    <cfRule type="cellIs" dxfId="14011" priority="4682" operator="greaterThan">
      <formula>0</formula>
    </cfRule>
  </conditionalFormatting>
  <conditionalFormatting sqref="IK54">
    <cfRule type="cellIs" dxfId="14010" priority="3966" operator="greaterThan">
      <formula>0</formula>
    </cfRule>
    <cfRule type="expression" dxfId="14009" priority="3967">
      <formula>IC$1="today"</formula>
    </cfRule>
    <cfRule type="cellIs" dxfId="14008" priority="3968" operator="greaterThan">
      <formula>0</formula>
    </cfRule>
    <cfRule type="expression" dxfId="14007" priority="3969">
      <formula>IC$1="today"</formula>
    </cfRule>
    <cfRule type="cellIs" dxfId="14006" priority="3970" operator="greaterThan">
      <formula>0</formula>
    </cfRule>
    <cfRule type="expression" dxfId="14005" priority="3971">
      <formula>IC$1="today"</formula>
    </cfRule>
    <cfRule type="cellIs" dxfId="14004" priority="3972" operator="greaterThan">
      <formula>0</formula>
    </cfRule>
    <cfRule type="expression" dxfId="14003" priority="3973">
      <formula>HZ$1="today"</formula>
    </cfRule>
    <cfRule type="cellIs" dxfId="14002" priority="3974" operator="greaterThan">
      <formula>0</formula>
    </cfRule>
    <cfRule type="expression" dxfId="14001" priority="3975">
      <formula>HZ$1="today"</formula>
    </cfRule>
    <cfRule type="cellIs" dxfId="14000" priority="3976" operator="greaterThan">
      <formula>0</formula>
    </cfRule>
    <cfRule type="expression" dxfId="13999" priority="3977">
      <formula>HZ$1="today"</formula>
    </cfRule>
    <cfRule type="expression" dxfId="13998" priority="3978">
      <formula>IH$1="today"</formula>
    </cfRule>
    <cfRule type="cellIs" dxfId="13997" priority="3979" operator="greaterThan">
      <formula>0</formula>
    </cfRule>
    <cfRule type="expression" dxfId="13996" priority="3980">
      <formula>IC$1="today"</formula>
    </cfRule>
    <cfRule type="cellIs" dxfId="13995" priority="3981" operator="greaterThan">
      <formula>0</formula>
    </cfRule>
    <cfRule type="expression" dxfId="13994" priority="3982">
      <formula>IB$1="today"</formula>
    </cfRule>
    <cfRule type="cellIs" dxfId="13993" priority="3983" operator="greaterThan">
      <formula>0</formula>
    </cfRule>
    <cfRule type="expression" dxfId="13992" priority="3984">
      <formula>IJ$1="today"</formula>
    </cfRule>
    <cfRule type="cellIs" dxfId="13991" priority="3985" operator="greaterThan">
      <formula>0</formula>
    </cfRule>
    <cfRule type="expression" dxfId="13990" priority="3986">
      <formula>IE$1="today"</formula>
    </cfRule>
    <cfRule type="cellIs" dxfId="13989" priority="3987" operator="greaterThan">
      <formula>0</formula>
    </cfRule>
    <cfRule type="expression" dxfId="13988" priority="3988">
      <formula>IM$1="today"</formula>
    </cfRule>
    <cfRule type="cellIs" dxfId="13987" priority="3989" operator="greaterThan">
      <formula>0</formula>
    </cfRule>
    <cfRule type="expression" dxfId="13986" priority="3990">
      <formula>IE$1="today"</formula>
    </cfRule>
    <cfRule type="cellIs" dxfId="13985" priority="3991" operator="greaterThan">
      <formula>0</formula>
    </cfRule>
    <cfRule type="expression" dxfId="13984" priority="3992">
      <formula>IM$1="today"</formula>
    </cfRule>
    <cfRule type="cellIs" dxfId="13983" priority="3993" operator="greaterThan">
      <formula>0</formula>
    </cfRule>
    <cfRule type="expression" dxfId="13982" priority="3994">
      <formula>IE$1="today"</formula>
    </cfRule>
    <cfRule type="cellIs" dxfId="13981" priority="3995" operator="greaterThan">
      <formula>0</formula>
    </cfRule>
    <cfRule type="expression" dxfId="13980" priority="3996">
      <formula>IM$1="today"</formula>
    </cfRule>
    <cfRule type="cellIs" dxfId="13979" priority="3997" operator="greaterThan">
      <formula>0</formula>
    </cfRule>
    <cfRule type="expression" dxfId="13978" priority="3998">
      <formula>IE$1="today"</formula>
    </cfRule>
    <cfRule type="cellIs" dxfId="13977" priority="3999" operator="greaterThan">
      <formula>0</formula>
    </cfRule>
    <cfRule type="expression" dxfId="13976" priority="4000">
      <formula>IM$1="today"</formula>
    </cfRule>
    <cfRule type="expression" dxfId="13975" priority="4001">
      <formula>IK$1="today"</formula>
    </cfRule>
    <cfRule type="expression" dxfId="13974" priority="4002">
      <formula>IH$1="today"</formula>
    </cfRule>
    <cfRule type="cellIs" dxfId="13973" priority="4003" operator="greaterThan">
      <formula>0</formula>
    </cfRule>
    <cfRule type="expression" dxfId="13972" priority="4004">
      <formula>ID$1="today"</formula>
    </cfRule>
    <cfRule type="expression" dxfId="13971" priority="4005">
      <formula>IL$1="today"</formula>
    </cfRule>
    <cfRule type="expression" dxfId="13970" priority="4006">
      <formula>IG$1="today"</formula>
    </cfRule>
    <cfRule type="cellIs" dxfId="13969" priority="4007" operator="greaterThan">
      <formula>0</formula>
    </cfRule>
    <cfRule type="expression" dxfId="13968" priority="4008">
      <formula>IO$1="today"</formula>
    </cfRule>
    <cfRule type="expression" dxfId="13967" priority="4009">
      <formula>IM$1="today"</formula>
    </cfRule>
    <cfRule type="expression" dxfId="13966" priority="4010">
      <formula>IH$1="today"</formula>
    </cfRule>
    <cfRule type="cellIs" dxfId="13965" priority="4011" operator="greaterThan">
      <formula>0</formula>
    </cfRule>
    <cfRule type="expression" dxfId="13964" priority="4012">
      <formula>HN$1="today"</formula>
    </cfRule>
    <cfRule type="cellIs" dxfId="13963" priority="4013" operator="greaterThan">
      <formula>0</formula>
    </cfRule>
    <cfRule type="expression" dxfId="13962" priority="4014">
      <formula>HV$1="today"</formula>
    </cfRule>
    <cfRule type="expression" dxfId="13961" priority="4015">
      <formula>IF$1="today"</formula>
    </cfRule>
    <cfRule type="expression" dxfId="13960" priority="4016">
      <formula>IJ$1="today"</formula>
    </cfRule>
    <cfRule type="expression" dxfId="13959" priority="4017">
      <formula>HT$1="today"</formula>
    </cfRule>
    <cfRule type="expression" dxfId="13958" priority="4018">
      <formula>IH$1="today"</formula>
    </cfRule>
    <cfRule type="cellIs" dxfId="13957" priority="4019" operator="greaterThan">
      <formula>0</formula>
    </cfRule>
    <cfRule type="expression" dxfId="13956" priority="4020">
      <formula>ID$1="today"</formula>
    </cfRule>
    <cfRule type="expression" dxfId="13955" priority="4021">
      <formula>IL$1="today"</formula>
    </cfRule>
    <cfRule type="expression" dxfId="13954" priority="4022">
      <formula>IG$1="today"</formula>
    </cfRule>
    <cfRule type="expression" dxfId="13953" priority="4023">
      <formula>IJ$1="today"</formula>
    </cfRule>
    <cfRule type="cellIs" dxfId="13952" priority="4024" operator="greaterThan">
      <formula>0</formula>
    </cfRule>
    <cfRule type="expression" dxfId="13951" priority="4025">
      <formula>IO$1="today"</formula>
    </cfRule>
    <cfRule type="expression" dxfId="13950" priority="4026">
      <formula>IM$1="today"</formula>
    </cfRule>
    <cfRule type="expression" dxfId="13949" priority="4027">
      <formula>IH$1="today"</formula>
    </cfRule>
    <cfRule type="cellIs" dxfId="13948" priority="5148" operator="greaterThan">
      <formula>0</formula>
    </cfRule>
    <cfRule type="expression" dxfId="13947" priority="5149">
      <formula>IR$1="today"</formula>
    </cfRule>
    <cfRule type="expression" dxfId="13946" priority="5150">
      <formula>IP$1="today"</formula>
    </cfRule>
  </conditionalFormatting>
  <conditionalFormatting sqref="IK128:IN128">
    <cfRule type="cellIs" dxfId="13945" priority="3748" operator="greaterThan">
      <formula>0</formula>
    </cfRule>
    <cfRule type="expression" dxfId="13944" priority="3749">
      <formula>IB$1="today"</formula>
    </cfRule>
  </conditionalFormatting>
  <conditionalFormatting sqref="IM49 JA139:JC139 KM163 JH143:JI143 JT151 JY153 JM65 JI65 JO67">
    <cfRule type="expression" dxfId="13943" priority="5037">
      <formula>HW$1="today"</formula>
    </cfRule>
  </conditionalFormatting>
  <conditionalFormatting sqref="IM54">
    <cfRule type="expression" dxfId="13942" priority="4589">
      <formula>IM$1="today"</formula>
    </cfRule>
    <cfRule type="cellIs" dxfId="13941" priority="4590" operator="greaterThan">
      <formula>0</formula>
    </cfRule>
    <cfRule type="expression" dxfId="13940" priority="4591">
      <formula>II$1="today"</formula>
    </cfRule>
    <cfRule type="expression" dxfId="13939" priority="4592">
      <formula>IQ$1="today"</formula>
    </cfRule>
    <cfRule type="expression" dxfId="13938" priority="4593">
      <formula>IL$1="today"</formula>
    </cfRule>
    <cfRule type="expression" dxfId="13937" priority="4594">
      <formula>IO$1="today"</formula>
    </cfRule>
    <cfRule type="cellIs" dxfId="13936" priority="4595" operator="greaterThan">
      <formula>0</formula>
    </cfRule>
    <cfRule type="expression" dxfId="13935" priority="4596">
      <formula>IT$1="today"</formula>
    </cfRule>
    <cfRule type="expression" dxfId="13934" priority="4597">
      <formula>IR$1="today"</formula>
    </cfRule>
  </conditionalFormatting>
  <conditionalFormatting sqref="IM173:IP173 IR173:IS173 IU173:IZ173 BW173:IA182 IH173:IL182 IM174:IZ182">
    <cfRule type="cellIs" dxfId="13933" priority="4259" operator="greaterThan">
      <formula>0</formula>
    </cfRule>
  </conditionalFormatting>
  <conditionalFormatting sqref="IN50 IB135 IZ137 JB139:JC139 KR167 KT167 JK143:JL143 JN145 JP147 JR147 JI65 JL65">
    <cfRule type="expression" dxfId="13932" priority="5132">
      <formula>HK$1="today"</formula>
    </cfRule>
  </conditionalFormatting>
  <conditionalFormatting sqref="IN50">
    <cfRule type="cellIs" dxfId="13931" priority="4080" operator="greaterThan">
      <formula>0</formula>
    </cfRule>
    <cfRule type="expression" dxfId="13930" priority="4081">
      <formula>IF$1="today"</formula>
    </cfRule>
    <cfRule type="cellIs" dxfId="13929" priority="4082" operator="greaterThan">
      <formula>0</formula>
    </cfRule>
    <cfRule type="expression" dxfId="13928" priority="4083">
      <formula>IF$1="today"</formula>
    </cfRule>
    <cfRule type="cellIs" dxfId="13927" priority="4084" operator="greaterThan">
      <formula>0</formula>
    </cfRule>
    <cfRule type="expression" dxfId="13926" priority="4085">
      <formula>IF$1="today"</formula>
    </cfRule>
    <cfRule type="cellIs" dxfId="13925" priority="4086" operator="greaterThan">
      <formula>0</formula>
    </cfRule>
    <cfRule type="expression" dxfId="13924" priority="4087">
      <formula>IC$1="today"</formula>
    </cfRule>
    <cfRule type="cellIs" dxfId="13923" priority="4088" operator="greaterThan">
      <formula>0</formula>
    </cfRule>
    <cfRule type="expression" dxfId="13922" priority="4089">
      <formula>IC$1="today"</formula>
    </cfRule>
    <cfRule type="cellIs" dxfId="13921" priority="4090" operator="greaterThan">
      <formula>0</formula>
    </cfRule>
    <cfRule type="expression" dxfId="13920" priority="4091">
      <formula>IC$1="today"</formula>
    </cfRule>
    <cfRule type="expression" dxfId="13919" priority="4092">
      <formula>IK$1="today"</formula>
    </cfRule>
    <cfRule type="cellIs" dxfId="13918" priority="4093" operator="greaterThan">
      <formula>0</formula>
    </cfRule>
    <cfRule type="expression" dxfId="13917" priority="4094">
      <formula>IF$1="today"</formula>
    </cfRule>
    <cfRule type="cellIs" dxfId="13916" priority="4095" operator="greaterThan">
      <formula>0</formula>
    </cfRule>
    <cfRule type="expression" dxfId="13915" priority="4096">
      <formula>IE$1="today"</formula>
    </cfRule>
    <cfRule type="cellIs" dxfId="13914" priority="4097" operator="greaterThan">
      <formula>0</formula>
    </cfRule>
    <cfRule type="expression" dxfId="13913" priority="4098">
      <formula>IM$1="today"</formula>
    </cfRule>
    <cfRule type="cellIs" dxfId="13912" priority="4099" operator="greaterThan">
      <formula>0</formula>
    </cfRule>
    <cfRule type="expression" dxfId="13911" priority="4100">
      <formula>IH$1="today"</formula>
    </cfRule>
    <cfRule type="cellIs" dxfId="13910" priority="4101" operator="greaterThan">
      <formula>0</formula>
    </cfRule>
    <cfRule type="expression" dxfId="13909" priority="4102">
      <formula>IP$1="today"</formula>
    </cfRule>
    <cfRule type="cellIs" dxfId="13908" priority="4103" operator="greaterThan">
      <formula>0</formula>
    </cfRule>
    <cfRule type="expression" dxfId="13907" priority="4104">
      <formula>IH$1="today"</formula>
    </cfRule>
    <cfRule type="cellIs" dxfId="13906" priority="4105" operator="greaterThan">
      <formula>0</formula>
    </cfRule>
    <cfRule type="expression" dxfId="13905" priority="4106">
      <formula>IP$1="today"</formula>
    </cfRule>
    <cfRule type="cellIs" dxfId="13904" priority="4107" operator="greaterThan">
      <formula>0</formula>
    </cfRule>
    <cfRule type="expression" dxfId="13903" priority="4108">
      <formula>IH$1="today"</formula>
    </cfRule>
    <cfRule type="cellIs" dxfId="13902" priority="4109" operator="greaterThan">
      <formula>0</formula>
    </cfRule>
    <cfRule type="expression" dxfId="13901" priority="4110">
      <formula>IP$1="today"</formula>
    </cfRule>
    <cfRule type="cellIs" dxfId="13900" priority="4111" operator="greaterThan">
      <formula>0</formula>
    </cfRule>
    <cfRule type="expression" dxfId="13899" priority="4112">
      <formula>IH$1="today"</formula>
    </cfRule>
    <cfRule type="cellIs" dxfId="13898" priority="4113" operator="greaterThan">
      <formula>0</formula>
    </cfRule>
    <cfRule type="expression" dxfId="13897" priority="4114">
      <formula>IP$1="today"</formula>
    </cfRule>
    <cfRule type="expression" dxfId="13896" priority="4115">
      <formula>IN$1="today"</formula>
    </cfRule>
    <cfRule type="expression" dxfId="13895" priority="4297">
      <formula>IK$1="today"</formula>
    </cfRule>
    <cfRule type="cellIs" dxfId="13894" priority="4298" operator="greaterThan">
      <formula>0</formula>
    </cfRule>
    <cfRule type="expression" dxfId="13893" priority="4299">
      <formula>IG$1="today"</formula>
    </cfRule>
    <cfRule type="expression" dxfId="13892" priority="4300">
      <formula>IO$1="today"</formula>
    </cfRule>
    <cfRule type="expression" dxfId="13891" priority="4301">
      <formula>IJ$1="today"</formula>
    </cfRule>
    <cfRule type="cellIs" dxfId="13890" priority="4302" operator="greaterThan">
      <formula>0</formula>
    </cfRule>
    <cfRule type="expression" dxfId="13889" priority="4303">
      <formula>IR$1="today"</formula>
    </cfRule>
    <cfRule type="expression" dxfId="13888" priority="4304">
      <formula>IP$1="today"</formula>
    </cfRule>
    <cfRule type="expression" dxfId="13887" priority="4305">
      <formula>IK$1="today"</formula>
    </cfRule>
    <cfRule type="cellIs" dxfId="13886" priority="4752" operator="greaterThan">
      <formula>0</formula>
    </cfRule>
    <cfRule type="expression" dxfId="13885" priority="4753">
      <formula>HQ$1="today"</formula>
    </cfRule>
    <cfRule type="cellIs" dxfId="13884" priority="4754" operator="greaterThan">
      <formula>0</formula>
    </cfRule>
    <cfRule type="expression" dxfId="13883" priority="4755">
      <formula>HY$1="today"</formula>
    </cfRule>
  </conditionalFormatting>
  <conditionalFormatting sqref="IN52">
    <cfRule type="cellIs" dxfId="13882" priority="4028" operator="greaterThan">
      <formula>0</formula>
    </cfRule>
    <cfRule type="expression" dxfId="13881" priority="4029">
      <formula>IF$1="today"</formula>
    </cfRule>
    <cfRule type="cellIs" dxfId="13880" priority="4030" operator="greaterThan">
      <formula>0</formula>
    </cfRule>
    <cfRule type="expression" dxfId="13879" priority="4031">
      <formula>IF$1="today"</formula>
    </cfRule>
    <cfRule type="cellIs" dxfId="13878" priority="4032" operator="greaterThan">
      <formula>0</formula>
    </cfRule>
    <cfRule type="expression" dxfId="13877" priority="4033">
      <formula>IF$1="today"</formula>
    </cfRule>
    <cfRule type="cellIs" dxfId="13876" priority="4034" operator="greaterThan">
      <formula>0</formula>
    </cfRule>
    <cfRule type="expression" dxfId="13875" priority="4035">
      <formula>IC$1="today"</formula>
    </cfRule>
    <cfRule type="cellIs" dxfId="13874" priority="4036" operator="greaterThan">
      <formula>0</formula>
    </cfRule>
    <cfRule type="expression" dxfId="13873" priority="4037">
      <formula>IC$1="today"</formula>
    </cfRule>
    <cfRule type="cellIs" dxfId="13872" priority="4038" operator="greaterThan">
      <formula>0</formula>
    </cfRule>
    <cfRule type="expression" dxfId="13871" priority="4039">
      <formula>IC$1="today"</formula>
    </cfRule>
    <cfRule type="expression" dxfId="13870" priority="4040">
      <formula>IK$1="today"</formula>
    </cfRule>
    <cfRule type="cellIs" dxfId="13869" priority="4041" operator="greaterThan">
      <formula>0</formula>
    </cfRule>
    <cfRule type="expression" dxfId="13868" priority="4042">
      <formula>IF$1="today"</formula>
    </cfRule>
    <cfRule type="cellIs" dxfId="13867" priority="4043" operator="greaterThan">
      <formula>0</formula>
    </cfRule>
    <cfRule type="expression" dxfId="13866" priority="4044">
      <formula>IE$1="today"</formula>
    </cfRule>
    <cfRule type="cellIs" dxfId="13865" priority="4045" operator="greaterThan">
      <formula>0</formula>
    </cfRule>
    <cfRule type="expression" dxfId="13864" priority="4046">
      <formula>IM$1="today"</formula>
    </cfRule>
    <cfRule type="cellIs" dxfId="13863" priority="4047" operator="greaterThan">
      <formula>0</formula>
    </cfRule>
    <cfRule type="expression" dxfId="13862" priority="4048">
      <formula>IH$1="today"</formula>
    </cfRule>
    <cfRule type="cellIs" dxfId="13861" priority="4049" operator="greaterThan">
      <formula>0</formula>
    </cfRule>
    <cfRule type="expression" dxfId="13860" priority="4050">
      <formula>IP$1="today"</formula>
    </cfRule>
    <cfRule type="cellIs" dxfId="13859" priority="4051" operator="greaterThan">
      <formula>0</formula>
    </cfRule>
    <cfRule type="expression" dxfId="13858" priority="4052">
      <formula>IH$1="today"</formula>
    </cfRule>
    <cfRule type="cellIs" dxfId="13857" priority="4053" operator="greaterThan">
      <formula>0</formula>
    </cfRule>
    <cfRule type="expression" dxfId="13856" priority="4054">
      <formula>IP$1="today"</formula>
    </cfRule>
    <cfRule type="cellIs" dxfId="13855" priority="4055" operator="greaterThan">
      <formula>0</formula>
    </cfRule>
    <cfRule type="expression" dxfId="13854" priority="4056">
      <formula>IH$1="today"</formula>
    </cfRule>
    <cfRule type="cellIs" dxfId="13853" priority="4057" operator="greaterThan">
      <formula>0</formula>
    </cfRule>
    <cfRule type="expression" dxfId="13852" priority="4058">
      <formula>IP$1="today"</formula>
    </cfRule>
    <cfRule type="cellIs" dxfId="13851" priority="4059" operator="greaterThan">
      <formula>0</formula>
    </cfRule>
    <cfRule type="expression" dxfId="13850" priority="4060">
      <formula>IH$1="today"</formula>
    </cfRule>
    <cfRule type="cellIs" dxfId="13849" priority="4061" operator="greaterThan">
      <formula>0</formula>
    </cfRule>
    <cfRule type="expression" dxfId="13848" priority="4062">
      <formula>IP$1="today"</formula>
    </cfRule>
    <cfRule type="expression" dxfId="13847" priority="4063">
      <formula>IN$1="today"</formula>
    </cfRule>
    <cfRule type="expression" dxfId="13846" priority="4064">
      <formula>IK$1="today"</formula>
    </cfRule>
    <cfRule type="cellIs" dxfId="13845" priority="4065" operator="greaterThan">
      <formula>0</formula>
    </cfRule>
    <cfRule type="expression" dxfId="13844" priority="4066">
      <formula>IG$1="today"</formula>
    </cfRule>
    <cfRule type="expression" dxfId="13843" priority="4067">
      <formula>IO$1="today"</formula>
    </cfRule>
    <cfRule type="expression" dxfId="13842" priority="4068">
      <formula>IJ$1="today"</formula>
    </cfRule>
    <cfRule type="cellIs" dxfId="13841" priority="4069" operator="greaterThan">
      <formula>0</formula>
    </cfRule>
    <cfRule type="expression" dxfId="13840" priority="4070">
      <formula>IR$1="today"</formula>
    </cfRule>
    <cfRule type="expression" dxfId="13839" priority="4071">
      <formula>IP$1="today"</formula>
    </cfRule>
    <cfRule type="expression" dxfId="13838" priority="4072">
      <formula>IK$1="today"</formula>
    </cfRule>
    <cfRule type="cellIs" dxfId="13837" priority="4073" operator="greaterThan">
      <formula>0</formula>
    </cfRule>
    <cfRule type="expression" dxfId="13836" priority="4074">
      <formula>HQ$1="today"</formula>
    </cfRule>
    <cfRule type="cellIs" dxfId="13835" priority="4075" operator="greaterThan">
      <formula>0</formula>
    </cfRule>
    <cfRule type="expression" dxfId="13834" priority="4076">
      <formula>HY$1="today"</formula>
    </cfRule>
    <cfRule type="expression" dxfId="13833" priority="4077">
      <formula>II$1="today"</formula>
    </cfRule>
    <cfRule type="expression" dxfId="13832" priority="4078">
      <formula>IM$1="today"</formula>
    </cfRule>
    <cfRule type="expression" dxfId="13831" priority="4079">
      <formula>HW$1="today"</formula>
    </cfRule>
    <cfRule type="expression" dxfId="13830" priority="4580">
      <formula>IK$1="today"</formula>
    </cfRule>
    <cfRule type="cellIs" dxfId="13829" priority="4581" operator="greaterThan">
      <formula>0</formula>
    </cfRule>
    <cfRule type="expression" dxfId="13828" priority="4582">
      <formula>IG$1="today"</formula>
    </cfRule>
    <cfRule type="expression" dxfId="13827" priority="4583">
      <formula>IO$1="today"</formula>
    </cfRule>
    <cfRule type="expression" dxfId="13826" priority="4584">
      <formula>IJ$1="today"</formula>
    </cfRule>
    <cfRule type="expression" dxfId="13825" priority="4585">
      <formula>IM$1="today"</formula>
    </cfRule>
    <cfRule type="cellIs" dxfId="13824" priority="4586" operator="greaterThan">
      <formula>0</formula>
    </cfRule>
    <cfRule type="expression" dxfId="13823" priority="4587">
      <formula>IR$1="today"</formula>
    </cfRule>
    <cfRule type="expression" dxfId="13822" priority="4588">
      <formula>IP$1="today"</formula>
    </cfRule>
  </conditionalFormatting>
  <conditionalFormatting sqref="IN125">
    <cfRule type="cellIs" dxfId="13821" priority="3895" operator="greaterThan">
      <formula>0</formula>
    </cfRule>
    <cfRule type="expression" dxfId="13820" priority="3896">
      <formula>IF$1="today"</formula>
    </cfRule>
    <cfRule type="cellIs" dxfId="13819" priority="3897" operator="greaterThan">
      <formula>0</formula>
    </cfRule>
    <cfRule type="expression" dxfId="13818" priority="3898">
      <formula>IF$1="today"</formula>
    </cfRule>
    <cfRule type="cellIs" dxfId="13817" priority="3899" operator="greaterThan">
      <formula>0</formula>
    </cfRule>
    <cfRule type="expression" dxfId="13816" priority="3900">
      <formula>IF$1="today"</formula>
    </cfRule>
    <cfRule type="cellIs" dxfId="13815" priority="3901" operator="greaterThan">
      <formula>0</formula>
    </cfRule>
    <cfRule type="expression" dxfId="13814" priority="3902">
      <formula>IC$1="today"</formula>
    </cfRule>
    <cfRule type="cellIs" dxfId="13813" priority="3903" operator="greaterThan">
      <formula>0</formula>
    </cfRule>
    <cfRule type="expression" dxfId="13812" priority="3904">
      <formula>IC$1="today"</formula>
    </cfRule>
    <cfRule type="cellIs" dxfId="13811" priority="3905" operator="greaterThan">
      <formula>0</formula>
    </cfRule>
    <cfRule type="expression" dxfId="13810" priority="3906">
      <formula>IC$1="today"</formula>
    </cfRule>
    <cfRule type="expression" dxfId="13809" priority="3907">
      <formula>IK$1="today"</formula>
    </cfRule>
    <cfRule type="cellIs" dxfId="13808" priority="3908" operator="greaterThan">
      <formula>0</formula>
    </cfRule>
    <cfRule type="expression" dxfId="13807" priority="3909">
      <formula>IF$1="today"</formula>
    </cfRule>
    <cfRule type="cellIs" dxfId="13806" priority="3910" operator="greaterThan">
      <formula>0</formula>
    </cfRule>
    <cfRule type="expression" dxfId="13805" priority="3911">
      <formula>IE$1="today"</formula>
    </cfRule>
    <cfRule type="cellIs" dxfId="13804" priority="3912" operator="greaterThan">
      <formula>0</formula>
    </cfRule>
    <cfRule type="expression" dxfId="13803" priority="3913">
      <formula>IM$1="today"</formula>
    </cfRule>
    <cfRule type="cellIs" dxfId="13802" priority="3914" operator="greaterThan">
      <formula>0</formula>
    </cfRule>
    <cfRule type="expression" dxfId="13801" priority="3915">
      <formula>IH$1="today"</formula>
    </cfRule>
    <cfRule type="cellIs" dxfId="13800" priority="3916" operator="greaterThan">
      <formula>0</formula>
    </cfRule>
    <cfRule type="expression" dxfId="13799" priority="3917">
      <formula>IP$1="today"</formula>
    </cfRule>
    <cfRule type="cellIs" dxfId="13798" priority="3918" operator="greaterThan">
      <formula>0</formula>
    </cfRule>
    <cfRule type="expression" dxfId="13797" priority="3919">
      <formula>IH$1="today"</formula>
    </cfRule>
    <cfRule type="cellIs" dxfId="13796" priority="3920" operator="greaterThan">
      <formula>0</formula>
    </cfRule>
    <cfRule type="expression" dxfId="13795" priority="3921">
      <formula>IP$1="today"</formula>
    </cfRule>
    <cfRule type="cellIs" dxfId="13794" priority="3922" operator="greaterThan">
      <formula>0</formula>
    </cfRule>
    <cfRule type="expression" dxfId="13793" priority="3923">
      <formula>IH$1="today"</formula>
    </cfRule>
    <cfRule type="cellIs" dxfId="13792" priority="3924" operator="greaterThan">
      <formula>0</formula>
    </cfRule>
    <cfRule type="expression" dxfId="13791" priority="3925">
      <formula>IP$1="today"</formula>
    </cfRule>
    <cfRule type="cellIs" dxfId="13790" priority="3926" operator="greaterThan">
      <formula>0</formula>
    </cfRule>
    <cfRule type="expression" dxfId="13789" priority="3927">
      <formula>IH$1="today"</formula>
    </cfRule>
    <cfRule type="cellIs" dxfId="13788" priority="3928" operator="greaterThan">
      <formula>0</formula>
    </cfRule>
    <cfRule type="expression" dxfId="13787" priority="3929">
      <formula>IP$1="today"</formula>
    </cfRule>
    <cfRule type="expression" dxfId="13786" priority="3930">
      <formula>IN$1="today"</formula>
    </cfRule>
    <cfRule type="expression" dxfId="13785" priority="3931">
      <formula>IK$1="today"</formula>
    </cfRule>
    <cfRule type="cellIs" dxfId="13784" priority="3932" operator="greaterThan">
      <formula>0</formula>
    </cfRule>
    <cfRule type="expression" dxfId="13783" priority="3933">
      <formula>IG$1="today"</formula>
    </cfRule>
    <cfRule type="expression" dxfId="13782" priority="3934">
      <formula>IO$1="today"</formula>
    </cfRule>
    <cfRule type="expression" dxfId="13781" priority="3935">
      <formula>IJ$1="today"</formula>
    </cfRule>
    <cfRule type="cellIs" dxfId="13780" priority="3936" operator="greaterThan">
      <formula>0</formula>
    </cfRule>
    <cfRule type="expression" dxfId="13779" priority="3937">
      <formula>IR$1="today"</formula>
    </cfRule>
    <cfRule type="expression" dxfId="13778" priority="3938">
      <formula>IP$1="today"</formula>
    </cfRule>
    <cfRule type="expression" dxfId="13777" priority="3939">
      <formula>IK$1="today"</formula>
    </cfRule>
    <cfRule type="cellIs" dxfId="13776" priority="3940" operator="greaterThan">
      <formula>0</formula>
    </cfRule>
    <cfRule type="expression" dxfId="13775" priority="3941">
      <formula>HQ$1="today"</formula>
    </cfRule>
    <cfRule type="cellIs" dxfId="13774" priority="3942" operator="greaterThan">
      <formula>0</formula>
    </cfRule>
    <cfRule type="expression" dxfId="13773" priority="3943">
      <formula>HY$1="today"</formula>
    </cfRule>
    <cfRule type="expression" dxfId="13772" priority="3944">
      <formula>II$1="today"</formula>
    </cfRule>
    <cfRule type="expression" dxfId="13771" priority="3945">
      <formula>IM$1="today"</formula>
    </cfRule>
    <cfRule type="expression" dxfId="13770" priority="3946">
      <formula>HW$1="today"</formula>
    </cfRule>
    <cfRule type="expression" dxfId="13769" priority="3947">
      <formula>IK$1="today"</formula>
    </cfRule>
    <cfRule type="cellIs" dxfId="13768" priority="3948" operator="greaterThan">
      <formula>0</formula>
    </cfRule>
    <cfRule type="expression" dxfId="13767" priority="3949">
      <formula>IG$1="today"</formula>
    </cfRule>
    <cfRule type="expression" dxfId="13766" priority="3950">
      <formula>IO$1="today"</formula>
    </cfRule>
    <cfRule type="expression" dxfId="13765" priority="3951">
      <formula>IJ$1="today"</formula>
    </cfRule>
    <cfRule type="expression" dxfId="13764" priority="3952">
      <formula>IM$1="today"</formula>
    </cfRule>
    <cfRule type="cellIs" dxfId="13763" priority="3953" operator="greaterThan">
      <formula>0</formula>
    </cfRule>
    <cfRule type="expression" dxfId="13762" priority="3954">
      <formula>IR$1="today"</formula>
    </cfRule>
    <cfRule type="expression" dxfId="13761" priority="3955">
      <formula>IP$1="today"</formula>
    </cfRule>
    <cfRule type="expression" dxfId="13760" priority="3956">
      <formula>IK$1="today"</formula>
    </cfRule>
    <cfRule type="expression" dxfId="13759" priority="3957">
      <formula>IN$1="today"</formula>
    </cfRule>
    <cfRule type="cellIs" dxfId="13758" priority="3958" operator="greaterThan">
      <formula>0</formula>
    </cfRule>
    <cfRule type="expression" dxfId="13757" priority="3959">
      <formula>IJ$1="today"</formula>
    </cfRule>
    <cfRule type="expression" dxfId="13756" priority="3960">
      <formula>IR$1="today"</formula>
    </cfRule>
    <cfRule type="expression" dxfId="13755" priority="3961">
      <formula>IN$1="today"</formula>
    </cfRule>
    <cfRule type="expression" dxfId="13754" priority="3962">
      <formula>IP$1="today"</formula>
    </cfRule>
    <cfRule type="cellIs" dxfId="13753" priority="3963" operator="greaterThan">
      <formula>0</formula>
    </cfRule>
    <cfRule type="expression" dxfId="13752" priority="3964">
      <formula>IU$1="today"</formula>
    </cfRule>
    <cfRule type="expression" dxfId="13751" priority="3965">
      <formula>IS$1="today"</formula>
    </cfRule>
    <cfRule type="expression" dxfId="13750" priority="4116">
      <formula>II$1="today"</formula>
    </cfRule>
    <cfRule type="cellIs" dxfId="13749" priority="4117" operator="greaterThan">
      <formula>0</formula>
    </cfRule>
    <cfRule type="expression" dxfId="13748" priority="4118">
      <formula>IE$1="today"</formula>
    </cfRule>
    <cfRule type="expression" dxfId="13747" priority="4119">
      <formula>IM$1="today"</formula>
    </cfRule>
    <cfRule type="expression" dxfId="13746" priority="4120">
      <formula>IH$1="today"</formula>
    </cfRule>
    <cfRule type="expression" dxfId="13745" priority="4121">
      <formula>IK$1="today"</formula>
    </cfRule>
    <cfRule type="cellIs" dxfId="13744" priority="4122" operator="greaterThan">
      <formula>0</formula>
    </cfRule>
    <cfRule type="expression" dxfId="13743" priority="4123">
      <formula>IP$1="today"</formula>
    </cfRule>
    <cfRule type="expression" dxfId="13742" priority="4124">
      <formula>IN$1="today"</formula>
    </cfRule>
    <cfRule type="expression" dxfId="13741" priority="4125">
      <formula>II$1="today"</formula>
    </cfRule>
    <cfRule type="expression" dxfId="13740" priority="4126">
      <formula>IL$1="today"</formula>
    </cfRule>
    <cfRule type="cellIs" dxfId="13739" priority="4127" operator="greaterThan">
      <formula>0</formula>
    </cfRule>
    <cfRule type="expression" dxfId="13738" priority="4128">
      <formula>IE$1="today"</formula>
    </cfRule>
    <cfRule type="cellIs" dxfId="13737" priority="4129" operator="greaterThan">
      <formula>0</formula>
    </cfRule>
    <cfRule type="expression" dxfId="13736" priority="4130">
      <formula>IE$1="today"</formula>
    </cfRule>
    <cfRule type="cellIs" dxfId="13735" priority="4131" operator="greaterThan">
      <formula>0</formula>
    </cfRule>
    <cfRule type="expression" dxfId="13734" priority="4132">
      <formula>IE$1="today"</formula>
    </cfRule>
    <cfRule type="cellIs" dxfId="13733" priority="4133" operator="greaterThan">
      <formula>0</formula>
    </cfRule>
    <cfRule type="expression" dxfId="13732" priority="4134">
      <formula>IB$1="today"</formula>
    </cfRule>
    <cfRule type="cellIs" dxfId="13731" priority="4135" operator="greaterThan">
      <formula>0</formula>
    </cfRule>
    <cfRule type="expression" dxfId="13730" priority="4136">
      <formula>IB$1="today"</formula>
    </cfRule>
    <cfRule type="cellIs" dxfId="13729" priority="4137" operator="greaterThan">
      <formula>0</formula>
    </cfRule>
    <cfRule type="expression" dxfId="13728" priority="4138">
      <formula>IB$1="today"</formula>
    </cfRule>
    <cfRule type="expression" dxfId="13727" priority="4139">
      <formula>IJ$1="today"</formula>
    </cfRule>
    <cfRule type="cellIs" dxfId="13726" priority="4140" operator="greaterThan">
      <formula>0</formula>
    </cfRule>
    <cfRule type="expression" dxfId="13725" priority="4141">
      <formula>IE$1="today"</formula>
    </cfRule>
    <cfRule type="cellIs" dxfId="13724" priority="4142" operator="greaterThan">
      <formula>0</formula>
    </cfRule>
    <cfRule type="expression" dxfId="13723" priority="4143">
      <formula>ID$1="today"</formula>
    </cfRule>
    <cfRule type="cellIs" dxfId="13722" priority="4144" operator="greaterThan">
      <formula>0</formula>
    </cfRule>
    <cfRule type="expression" dxfId="13721" priority="4145">
      <formula>IL$1="today"</formula>
    </cfRule>
    <cfRule type="cellIs" dxfId="13720" priority="4146" operator="greaterThan">
      <formula>0</formula>
    </cfRule>
    <cfRule type="expression" dxfId="13719" priority="4147">
      <formula>IG$1="today"</formula>
    </cfRule>
    <cfRule type="cellIs" dxfId="13718" priority="4148" operator="greaterThan">
      <formula>0</formula>
    </cfRule>
    <cfRule type="expression" dxfId="13717" priority="4149">
      <formula>IO$1="today"</formula>
    </cfRule>
    <cfRule type="cellIs" dxfId="13716" priority="4150" operator="greaterThan">
      <formula>0</formula>
    </cfRule>
    <cfRule type="expression" dxfId="13715" priority="4151">
      <formula>IG$1="today"</formula>
    </cfRule>
    <cfRule type="cellIs" dxfId="13714" priority="4152" operator="greaterThan">
      <formula>0</formula>
    </cfRule>
    <cfRule type="expression" dxfId="13713" priority="4153">
      <formula>IO$1="today"</formula>
    </cfRule>
    <cfRule type="cellIs" dxfId="13712" priority="4154" operator="greaterThan">
      <formula>0</formula>
    </cfRule>
    <cfRule type="expression" dxfId="13711" priority="4155">
      <formula>IG$1="today"</formula>
    </cfRule>
    <cfRule type="cellIs" dxfId="13710" priority="4156" operator="greaterThan">
      <formula>0</formula>
    </cfRule>
    <cfRule type="expression" dxfId="13709" priority="4157">
      <formula>IO$1="today"</formula>
    </cfRule>
    <cfRule type="cellIs" dxfId="13708" priority="4158" operator="greaterThan">
      <formula>0</formula>
    </cfRule>
    <cfRule type="expression" dxfId="13707" priority="4159">
      <formula>IG$1="today"</formula>
    </cfRule>
    <cfRule type="cellIs" dxfId="13706" priority="4160" operator="greaterThan">
      <formula>0</formula>
    </cfRule>
    <cfRule type="expression" dxfId="13705" priority="4161">
      <formula>IO$1="today"</formula>
    </cfRule>
    <cfRule type="expression" dxfId="13704" priority="4162">
      <formula>IM$1="today"</formula>
    </cfRule>
    <cfRule type="cellIs" dxfId="13703" priority="4163" operator="greaterThan">
      <formula>0</formula>
    </cfRule>
    <cfRule type="expression" dxfId="13702" priority="4164">
      <formula>IH$1="today"</formula>
    </cfRule>
    <cfRule type="expression" dxfId="13701" priority="4165">
      <formula>IP$1="today"</formula>
    </cfRule>
    <cfRule type="expression" dxfId="13700" priority="4166">
      <formula>IN$1="today"</formula>
    </cfRule>
    <cfRule type="cellIs" dxfId="13699" priority="4167" operator="greaterThan">
      <formula>0</formula>
    </cfRule>
    <cfRule type="expression" dxfId="13698" priority="4168">
      <formula>II$1="today"</formula>
    </cfRule>
    <cfRule type="expression" dxfId="13697" priority="4169">
      <formula>IQ$1="today"</formula>
    </cfRule>
    <cfRule type="expression" dxfId="13696" priority="4170">
      <formula>IM$1="today"</formula>
    </cfRule>
    <cfRule type="expression" dxfId="13695" priority="4171">
      <formula>IO$1="today"</formula>
    </cfRule>
    <cfRule type="cellIs" dxfId="13694" priority="4172" operator="greaterThan">
      <formula>0</formula>
    </cfRule>
    <cfRule type="expression" dxfId="13693" priority="4173">
      <formula>HW$1="today"</formula>
    </cfRule>
    <cfRule type="cellIs" dxfId="13692" priority="4174" operator="greaterThan">
      <formula>0</formula>
    </cfRule>
    <cfRule type="expression" dxfId="13691" priority="4175">
      <formula>HW$1="today"</formula>
    </cfRule>
    <cfRule type="expression" dxfId="13690" priority="4176">
      <formula>IE$1="today"</formula>
    </cfRule>
    <cfRule type="cellIs" dxfId="13689" priority="4177" operator="greaterThan">
      <formula>0</formula>
    </cfRule>
    <cfRule type="expression" dxfId="13688" priority="4178">
      <formula>HW$1="today"</formula>
    </cfRule>
    <cfRule type="expression" dxfId="13687" priority="4179">
      <formula>ID$1="today"</formula>
    </cfRule>
    <cfRule type="expression" dxfId="13686" priority="4180">
      <formula>IE$1="today"</formula>
    </cfRule>
    <cfRule type="cellIs" dxfId="13685" priority="4181" operator="greaterThan">
      <formula>0</formula>
    </cfRule>
    <cfRule type="expression" dxfId="13684" priority="4182">
      <formula>IG$1="today"</formula>
    </cfRule>
    <cfRule type="cellIs" dxfId="13683" priority="4183" operator="greaterThan">
      <formula>0</formula>
    </cfRule>
    <cfRule type="expression" dxfId="13682" priority="4184">
      <formula>IO$1="today"</formula>
    </cfRule>
  </conditionalFormatting>
  <conditionalFormatting sqref="IN127 IR128:IS133 MI127:MT127">
    <cfRule type="expression" dxfId="13681" priority="4574">
      <formula>IN$1="today"</formula>
    </cfRule>
  </conditionalFormatting>
  <conditionalFormatting sqref="IN127 GO39:GU39 JM142 KO76 JY71:KA71">
    <cfRule type="expression" dxfId="13680" priority="4992">
      <formula>GK$1="today"</formula>
    </cfRule>
  </conditionalFormatting>
  <conditionalFormatting sqref="IN127">
    <cfRule type="cellIs" dxfId="13679" priority="3755" operator="greaterThan">
      <formula>0</formula>
    </cfRule>
    <cfRule type="expression" dxfId="13678" priority="3756">
      <formula>IF$1="today"</formula>
    </cfRule>
    <cfRule type="cellIs" dxfId="13677" priority="3757" operator="greaterThan">
      <formula>0</formula>
    </cfRule>
    <cfRule type="expression" dxfId="13676" priority="3758">
      <formula>IF$1="today"</formula>
    </cfRule>
    <cfRule type="cellIs" dxfId="13675" priority="3759" operator="greaterThan">
      <formula>0</formula>
    </cfRule>
    <cfRule type="expression" dxfId="13674" priority="3760">
      <formula>IF$1="today"</formula>
    </cfRule>
    <cfRule type="cellIs" dxfId="13673" priority="3761" operator="greaterThan">
      <formula>0</formula>
    </cfRule>
    <cfRule type="expression" dxfId="13672" priority="3762">
      <formula>IC$1="today"</formula>
    </cfRule>
    <cfRule type="cellIs" dxfId="13671" priority="3763" operator="greaterThan">
      <formula>0</formula>
    </cfRule>
    <cfRule type="expression" dxfId="13670" priority="3764">
      <formula>IC$1="today"</formula>
    </cfRule>
    <cfRule type="cellIs" dxfId="13669" priority="3765" operator="greaterThan">
      <formula>0</formula>
    </cfRule>
    <cfRule type="expression" dxfId="13668" priority="3766">
      <formula>IC$1="today"</formula>
    </cfRule>
    <cfRule type="expression" dxfId="13667" priority="3767">
      <formula>IK$1="today"</formula>
    </cfRule>
    <cfRule type="cellIs" dxfId="13666" priority="3768" operator="greaterThan">
      <formula>0</formula>
    </cfRule>
    <cfRule type="expression" dxfId="13665" priority="3769">
      <formula>IF$1="today"</formula>
    </cfRule>
    <cfRule type="cellIs" dxfId="13664" priority="3770" operator="greaterThan">
      <formula>0</formula>
    </cfRule>
    <cfRule type="expression" dxfId="13663" priority="3771">
      <formula>IE$1="today"</formula>
    </cfRule>
    <cfRule type="cellIs" dxfId="13662" priority="3772" operator="greaterThan">
      <formula>0</formula>
    </cfRule>
    <cfRule type="expression" dxfId="13661" priority="3773">
      <formula>IM$1="today"</formula>
    </cfRule>
    <cfRule type="cellIs" dxfId="13660" priority="3774" operator="greaterThan">
      <formula>0</formula>
    </cfRule>
    <cfRule type="expression" dxfId="13659" priority="3775">
      <formula>IH$1="today"</formula>
    </cfRule>
    <cfRule type="cellIs" dxfId="13658" priority="3776" operator="greaterThan">
      <formula>0</formula>
    </cfRule>
    <cfRule type="expression" dxfId="13657" priority="3777">
      <formula>IP$1="today"</formula>
    </cfRule>
    <cfRule type="cellIs" dxfId="13656" priority="3778" operator="greaterThan">
      <formula>0</formula>
    </cfRule>
    <cfRule type="expression" dxfId="13655" priority="3779">
      <formula>IH$1="today"</formula>
    </cfRule>
    <cfRule type="cellIs" dxfId="13654" priority="3780" operator="greaterThan">
      <formula>0</formula>
    </cfRule>
    <cfRule type="expression" dxfId="13653" priority="3781">
      <formula>IP$1="today"</formula>
    </cfRule>
    <cfRule type="cellIs" dxfId="13652" priority="3782" operator="greaterThan">
      <formula>0</formula>
    </cfRule>
    <cfRule type="expression" dxfId="13651" priority="3783">
      <formula>IH$1="today"</formula>
    </cfRule>
    <cfRule type="cellIs" dxfId="13650" priority="3784" operator="greaterThan">
      <formula>0</formula>
    </cfRule>
    <cfRule type="expression" dxfId="13649" priority="3785">
      <formula>IP$1="today"</formula>
    </cfRule>
    <cfRule type="cellIs" dxfId="13648" priority="3786" operator="greaterThan">
      <formula>0</formula>
    </cfRule>
    <cfRule type="expression" dxfId="13647" priority="3787">
      <formula>IH$1="today"</formula>
    </cfRule>
    <cfRule type="cellIs" dxfId="13646" priority="3788" operator="greaterThan">
      <formula>0</formula>
    </cfRule>
    <cfRule type="expression" dxfId="13645" priority="3789">
      <formula>IP$1="today"</formula>
    </cfRule>
    <cfRule type="expression" dxfId="13644" priority="3790">
      <formula>IN$1="today"</formula>
    </cfRule>
    <cfRule type="expression" dxfId="13643" priority="3791">
      <formula>IK$1="today"</formula>
    </cfRule>
    <cfRule type="cellIs" dxfId="13642" priority="3792" operator="greaterThan">
      <formula>0</formula>
    </cfRule>
    <cfRule type="expression" dxfId="13641" priority="3793">
      <formula>IG$1="today"</formula>
    </cfRule>
    <cfRule type="expression" dxfId="13640" priority="3794">
      <formula>IO$1="today"</formula>
    </cfRule>
    <cfRule type="expression" dxfId="13639" priority="3795">
      <formula>IJ$1="today"</formula>
    </cfRule>
    <cfRule type="cellIs" dxfId="13638" priority="3796" operator="greaterThan">
      <formula>0</formula>
    </cfRule>
    <cfRule type="expression" dxfId="13637" priority="3797">
      <formula>IR$1="today"</formula>
    </cfRule>
    <cfRule type="expression" dxfId="13636" priority="3798">
      <formula>IP$1="today"</formula>
    </cfRule>
    <cfRule type="expression" dxfId="13635" priority="3799">
      <formula>IK$1="today"</formula>
    </cfRule>
    <cfRule type="cellIs" dxfId="13634" priority="3800" operator="greaterThan">
      <formula>0</formula>
    </cfRule>
    <cfRule type="expression" dxfId="13633" priority="3801">
      <formula>HQ$1="today"</formula>
    </cfRule>
    <cfRule type="cellIs" dxfId="13632" priority="3802" operator="greaterThan">
      <formula>0</formula>
    </cfRule>
    <cfRule type="expression" dxfId="13631" priority="3803">
      <formula>HY$1="today"</formula>
    </cfRule>
    <cfRule type="expression" dxfId="13630" priority="3804">
      <formula>II$1="today"</formula>
    </cfRule>
    <cfRule type="expression" dxfId="13629" priority="3805">
      <formula>IM$1="today"</formula>
    </cfRule>
    <cfRule type="expression" dxfId="13628" priority="3806">
      <formula>HW$1="today"</formula>
    </cfRule>
    <cfRule type="expression" dxfId="13627" priority="3807">
      <formula>IK$1="today"</formula>
    </cfRule>
    <cfRule type="cellIs" dxfId="13626" priority="3808" operator="greaterThan">
      <formula>0</formula>
    </cfRule>
    <cfRule type="expression" dxfId="13625" priority="3809">
      <formula>IG$1="today"</formula>
    </cfRule>
    <cfRule type="expression" dxfId="13624" priority="3810">
      <formula>IO$1="today"</formula>
    </cfRule>
    <cfRule type="expression" dxfId="13623" priority="3811">
      <formula>IJ$1="today"</formula>
    </cfRule>
    <cfRule type="expression" dxfId="13622" priority="3812">
      <formula>IM$1="today"</formula>
    </cfRule>
    <cfRule type="cellIs" dxfId="13621" priority="3813" operator="greaterThan">
      <formula>0</formula>
    </cfRule>
    <cfRule type="expression" dxfId="13620" priority="3814">
      <formula>IR$1="today"</formula>
    </cfRule>
    <cfRule type="expression" dxfId="13619" priority="3815">
      <formula>IP$1="today"</formula>
    </cfRule>
    <cfRule type="expression" dxfId="13618" priority="3816">
      <formula>IK$1="today"</formula>
    </cfRule>
    <cfRule type="expression" dxfId="13617" priority="3817">
      <formula>IN$1="today"</formula>
    </cfRule>
    <cfRule type="cellIs" dxfId="13616" priority="3818" operator="greaterThan">
      <formula>0</formula>
    </cfRule>
    <cfRule type="expression" dxfId="13615" priority="3819">
      <formula>IJ$1="today"</formula>
    </cfRule>
    <cfRule type="expression" dxfId="13614" priority="3820">
      <formula>IR$1="today"</formula>
    </cfRule>
    <cfRule type="expression" dxfId="13613" priority="3821">
      <formula>IN$1="today"</formula>
    </cfRule>
    <cfRule type="expression" dxfId="13612" priority="3822">
      <formula>IP$1="today"</formula>
    </cfRule>
    <cfRule type="cellIs" dxfId="13611" priority="3823" operator="greaterThan">
      <formula>0</formula>
    </cfRule>
    <cfRule type="expression" dxfId="13610" priority="3824">
      <formula>IU$1="today"</formula>
    </cfRule>
    <cfRule type="expression" dxfId="13609" priority="3825">
      <formula>IS$1="today"</formula>
    </cfRule>
    <cfRule type="expression" dxfId="13608" priority="3826">
      <formula>II$1="today"</formula>
    </cfRule>
    <cfRule type="cellIs" dxfId="13607" priority="3827" operator="greaterThan">
      <formula>0</formula>
    </cfRule>
    <cfRule type="expression" dxfId="13606" priority="3828">
      <formula>IE$1="today"</formula>
    </cfRule>
    <cfRule type="expression" dxfId="13605" priority="3829">
      <formula>IM$1="today"</formula>
    </cfRule>
    <cfRule type="expression" dxfId="13604" priority="3830">
      <formula>IH$1="today"</formula>
    </cfRule>
    <cfRule type="expression" dxfId="13603" priority="3831">
      <formula>IK$1="today"</formula>
    </cfRule>
    <cfRule type="cellIs" dxfId="13602" priority="3832" operator="greaterThan">
      <formula>0</formula>
    </cfRule>
    <cfRule type="expression" dxfId="13601" priority="3833">
      <formula>IP$1="today"</formula>
    </cfRule>
    <cfRule type="expression" dxfId="13600" priority="3834">
      <formula>IN$1="today"</formula>
    </cfRule>
    <cfRule type="expression" dxfId="13599" priority="3835">
      <formula>II$1="today"</formula>
    </cfRule>
    <cfRule type="expression" dxfId="13598" priority="3836">
      <formula>IL$1="today"</formula>
    </cfRule>
    <cfRule type="cellIs" dxfId="13597" priority="3837" operator="greaterThan">
      <formula>0</formula>
    </cfRule>
    <cfRule type="expression" dxfId="13596" priority="3838">
      <formula>IE$1="today"</formula>
    </cfRule>
    <cfRule type="cellIs" dxfId="13595" priority="3839" operator="greaterThan">
      <formula>0</formula>
    </cfRule>
    <cfRule type="expression" dxfId="13594" priority="3840">
      <formula>IE$1="today"</formula>
    </cfRule>
    <cfRule type="cellIs" dxfId="13593" priority="3841" operator="greaterThan">
      <formula>0</formula>
    </cfRule>
    <cfRule type="expression" dxfId="13592" priority="3842">
      <formula>IE$1="today"</formula>
    </cfRule>
    <cfRule type="cellIs" dxfId="13591" priority="3843" operator="greaterThan">
      <formula>0</formula>
    </cfRule>
    <cfRule type="expression" dxfId="13590" priority="3844">
      <formula>IB$1="today"</formula>
    </cfRule>
    <cfRule type="cellIs" dxfId="13589" priority="3845" operator="greaterThan">
      <formula>0</formula>
    </cfRule>
    <cfRule type="expression" dxfId="13588" priority="3846">
      <formula>IB$1="today"</formula>
    </cfRule>
    <cfRule type="cellIs" dxfId="13587" priority="3847" operator="greaterThan">
      <formula>0</formula>
    </cfRule>
    <cfRule type="expression" dxfId="13586" priority="3848">
      <formula>IB$1="today"</formula>
    </cfRule>
    <cfRule type="expression" dxfId="13585" priority="3849">
      <formula>IJ$1="today"</formula>
    </cfRule>
    <cfRule type="cellIs" dxfId="13584" priority="3850" operator="greaterThan">
      <formula>0</formula>
    </cfRule>
    <cfRule type="expression" dxfId="13583" priority="3851">
      <formula>IE$1="today"</formula>
    </cfRule>
    <cfRule type="cellIs" dxfId="13582" priority="3852" operator="greaterThan">
      <formula>0</formula>
    </cfRule>
    <cfRule type="expression" dxfId="13581" priority="3853">
      <formula>ID$1="today"</formula>
    </cfRule>
    <cfRule type="cellIs" dxfId="13580" priority="3854" operator="greaterThan">
      <formula>0</formula>
    </cfRule>
    <cfRule type="expression" dxfId="13579" priority="3855">
      <formula>IL$1="today"</formula>
    </cfRule>
    <cfRule type="cellIs" dxfId="13578" priority="3856" operator="greaterThan">
      <formula>0</formula>
    </cfRule>
    <cfRule type="expression" dxfId="13577" priority="3857">
      <formula>IG$1="today"</formula>
    </cfRule>
    <cfRule type="cellIs" dxfId="13576" priority="3858" operator="greaterThan">
      <formula>0</formula>
    </cfRule>
    <cfRule type="expression" dxfId="13575" priority="3859">
      <formula>IO$1="today"</formula>
    </cfRule>
    <cfRule type="cellIs" dxfId="13574" priority="3860" operator="greaterThan">
      <formula>0</formula>
    </cfRule>
    <cfRule type="expression" dxfId="13573" priority="3861">
      <formula>IG$1="today"</formula>
    </cfRule>
    <cfRule type="cellIs" dxfId="13572" priority="3862" operator="greaterThan">
      <formula>0</formula>
    </cfRule>
    <cfRule type="expression" dxfId="13571" priority="3863">
      <formula>IO$1="today"</formula>
    </cfRule>
    <cfRule type="cellIs" dxfId="13570" priority="3864" operator="greaterThan">
      <formula>0</formula>
    </cfRule>
    <cfRule type="expression" dxfId="13569" priority="3865">
      <formula>IG$1="today"</formula>
    </cfRule>
    <cfRule type="cellIs" dxfId="13568" priority="3866" operator="greaterThan">
      <formula>0</formula>
    </cfRule>
    <cfRule type="expression" dxfId="13567" priority="3867">
      <formula>IO$1="today"</formula>
    </cfRule>
    <cfRule type="cellIs" dxfId="13566" priority="3868" operator="greaterThan">
      <formula>0</formula>
    </cfRule>
    <cfRule type="expression" dxfId="13565" priority="3869">
      <formula>IG$1="today"</formula>
    </cfRule>
    <cfRule type="cellIs" dxfId="13564" priority="3870" operator="greaterThan">
      <formula>0</formula>
    </cfRule>
    <cfRule type="expression" dxfId="13563" priority="3871">
      <formula>IO$1="today"</formula>
    </cfRule>
    <cfRule type="expression" dxfId="13562" priority="3872">
      <formula>IM$1="today"</formula>
    </cfRule>
    <cfRule type="cellIs" dxfId="13561" priority="3873" operator="greaterThan">
      <formula>0</formula>
    </cfRule>
    <cfRule type="expression" dxfId="13560" priority="3874">
      <formula>IH$1="today"</formula>
    </cfRule>
    <cfRule type="expression" dxfId="13559" priority="3875">
      <formula>IP$1="today"</formula>
    </cfRule>
    <cfRule type="expression" dxfId="13558" priority="3876">
      <formula>IN$1="today"</formula>
    </cfRule>
    <cfRule type="cellIs" dxfId="13557" priority="3877" operator="greaterThan">
      <formula>0</formula>
    </cfRule>
    <cfRule type="expression" dxfId="13556" priority="3878">
      <formula>II$1="today"</formula>
    </cfRule>
    <cfRule type="expression" dxfId="13555" priority="3879">
      <formula>IQ$1="today"</formula>
    </cfRule>
    <cfRule type="expression" dxfId="13554" priority="3880">
      <formula>IM$1="today"</formula>
    </cfRule>
    <cfRule type="expression" dxfId="13553" priority="3881">
      <formula>IO$1="today"</formula>
    </cfRule>
    <cfRule type="cellIs" dxfId="13552" priority="3882" operator="greaterThan">
      <formula>0</formula>
    </cfRule>
    <cfRule type="expression" dxfId="13551" priority="3883">
      <formula>HW$1="today"</formula>
    </cfRule>
    <cfRule type="cellIs" dxfId="13550" priority="3884" operator="greaterThan">
      <formula>0</formula>
    </cfRule>
    <cfRule type="expression" dxfId="13549" priority="3885">
      <formula>HW$1="today"</formula>
    </cfRule>
    <cfRule type="expression" dxfId="13548" priority="3886">
      <formula>IE$1="today"</formula>
    </cfRule>
    <cfRule type="cellIs" dxfId="13547" priority="3887" operator="greaterThan">
      <formula>0</formula>
    </cfRule>
    <cfRule type="expression" dxfId="13546" priority="3888">
      <formula>HW$1="today"</formula>
    </cfRule>
    <cfRule type="expression" dxfId="13545" priority="3889">
      <formula>ID$1="today"</formula>
    </cfRule>
    <cfRule type="expression" dxfId="13544" priority="3890">
      <formula>IE$1="today"</formula>
    </cfRule>
    <cfRule type="cellIs" dxfId="13543" priority="3891" operator="greaterThan">
      <formula>0</formula>
    </cfRule>
    <cfRule type="expression" dxfId="13542" priority="3892">
      <formula>IG$1="today"</formula>
    </cfRule>
    <cfRule type="cellIs" dxfId="13541" priority="3893" operator="greaterThan">
      <formula>0</formula>
    </cfRule>
    <cfRule type="expression" dxfId="13540" priority="3894">
      <formula>IO$1="today"</formula>
    </cfRule>
    <cfRule type="expression" dxfId="13539" priority="4571">
      <formula>IJ$1="today"</formula>
    </cfRule>
    <cfRule type="cellIs" dxfId="13538" priority="4572" operator="greaterThan">
      <formula>0</formula>
    </cfRule>
    <cfRule type="expression" dxfId="13537" priority="4573">
      <formula>IF$1="today"</formula>
    </cfRule>
    <cfRule type="expression" dxfId="13536" priority="4575">
      <formula>II$1="today"</formula>
    </cfRule>
    <cfRule type="expression" dxfId="13535" priority="4576">
      <formula>IL$1="today"</formula>
    </cfRule>
    <cfRule type="cellIs" dxfId="13534" priority="4577" operator="greaterThan">
      <formula>0</formula>
    </cfRule>
    <cfRule type="expression" dxfId="13533" priority="4578">
      <formula>IQ$1="today"</formula>
    </cfRule>
    <cfRule type="expression" dxfId="13532" priority="4579">
      <formula>IO$1="today"</formula>
    </cfRule>
  </conditionalFormatting>
  <conditionalFormatting sqref="IO128">
    <cfRule type="expression" dxfId="13531" priority="3750">
      <formula>IO$1="today"</formula>
    </cfRule>
  </conditionalFormatting>
  <conditionalFormatting sqref="IO128:IQ128">
    <cfRule type="cellIs" dxfId="13530" priority="3751" operator="greaterThan">
      <formula>0</formula>
    </cfRule>
  </conditionalFormatting>
  <conditionalFormatting sqref="IP128:IQ128">
    <cfRule type="expression" dxfId="13529" priority="3752">
      <formula>IG$1="today"</formula>
    </cfRule>
  </conditionalFormatting>
  <conditionalFormatting sqref="IQ56 HS58 HY59:HZ59 IT69:IU69 IW69:IY69 JF71:JG71 HN125:HO125 IB135:IC135 GU38 HA117">
    <cfRule type="expression" dxfId="13528" priority="5102">
      <formula>GQ$1="today"</formula>
    </cfRule>
  </conditionalFormatting>
  <conditionalFormatting sqref="IQ56 IB135 KA157:KB157 KC159 KF161 JK163:JN169 LB171 JG141 JO147 JI65 JM141 KC152">
    <cfRule type="expression" dxfId="13527" priority="4987">
      <formula>HV$1="today"</formula>
    </cfRule>
  </conditionalFormatting>
  <conditionalFormatting sqref="IQ56">
    <cfRule type="cellIs" dxfId="13526" priority="3626" operator="greaterThan">
      <formula>0</formula>
    </cfRule>
    <cfRule type="expression" dxfId="13525" priority="3627">
      <formula>II$1="today"</formula>
    </cfRule>
    <cfRule type="cellIs" dxfId="13524" priority="3628" operator="greaterThan">
      <formula>0</formula>
    </cfRule>
    <cfRule type="expression" dxfId="13523" priority="3629">
      <formula>II$1="today"</formula>
    </cfRule>
    <cfRule type="cellIs" dxfId="13522" priority="3630" operator="greaterThan">
      <formula>0</formula>
    </cfRule>
    <cfRule type="expression" dxfId="13521" priority="3631">
      <formula>II$1="today"</formula>
    </cfRule>
    <cfRule type="cellIs" dxfId="13520" priority="3632" operator="greaterThan">
      <formula>0</formula>
    </cfRule>
    <cfRule type="expression" dxfId="13519" priority="3633">
      <formula>IF$1="today"</formula>
    </cfRule>
    <cfRule type="cellIs" dxfId="13518" priority="3634" operator="greaterThan">
      <formula>0</formula>
    </cfRule>
    <cfRule type="expression" dxfId="13517" priority="3635">
      <formula>IF$1="today"</formula>
    </cfRule>
    <cfRule type="cellIs" dxfId="13516" priority="3636" operator="greaterThan">
      <formula>0</formula>
    </cfRule>
    <cfRule type="expression" dxfId="13515" priority="3637">
      <formula>IF$1="today"</formula>
    </cfRule>
    <cfRule type="expression" dxfId="13514" priority="3638">
      <formula>IN$1="today"</formula>
    </cfRule>
    <cfRule type="cellIs" dxfId="13513" priority="3639" operator="greaterThan">
      <formula>0</formula>
    </cfRule>
    <cfRule type="expression" dxfId="13512" priority="3640">
      <formula>II$1="today"</formula>
    </cfRule>
    <cfRule type="cellIs" dxfId="13511" priority="3641" operator="greaterThan">
      <formula>0</formula>
    </cfRule>
    <cfRule type="expression" dxfId="13510" priority="3642">
      <formula>IH$1="today"</formula>
    </cfRule>
    <cfRule type="cellIs" dxfId="13509" priority="3643" operator="greaterThan">
      <formula>0</formula>
    </cfRule>
    <cfRule type="expression" dxfId="13508" priority="3644">
      <formula>IP$1="today"</formula>
    </cfRule>
    <cfRule type="cellIs" dxfId="13507" priority="3645" operator="greaterThan">
      <formula>0</formula>
    </cfRule>
    <cfRule type="expression" dxfId="13506" priority="3646">
      <formula>IK$1="today"</formula>
    </cfRule>
    <cfRule type="cellIs" dxfId="13505" priority="3647" operator="greaterThan">
      <formula>0</formula>
    </cfRule>
    <cfRule type="expression" dxfId="13504" priority="3648">
      <formula>IS$1="today"</formula>
    </cfRule>
    <cfRule type="cellIs" dxfId="13503" priority="3649" operator="greaterThan">
      <formula>0</formula>
    </cfRule>
    <cfRule type="expression" dxfId="13502" priority="3650">
      <formula>IK$1="today"</formula>
    </cfRule>
    <cfRule type="cellIs" dxfId="13501" priority="3651" operator="greaterThan">
      <formula>0</formula>
    </cfRule>
    <cfRule type="expression" dxfId="13500" priority="3652">
      <formula>IS$1="today"</formula>
    </cfRule>
    <cfRule type="cellIs" dxfId="13499" priority="3653" operator="greaterThan">
      <formula>0</formula>
    </cfRule>
    <cfRule type="expression" dxfId="13498" priority="3654">
      <formula>IK$1="today"</formula>
    </cfRule>
    <cfRule type="cellIs" dxfId="13497" priority="3655" operator="greaterThan">
      <formula>0</formula>
    </cfRule>
    <cfRule type="expression" dxfId="13496" priority="3656">
      <formula>IS$1="today"</formula>
    </cfRule>
    <cfRule type="cellIs" dxfId="13495" priority="3657" operator="greaterThan">
      <formula>0</formula>
    </cfRule>
    <cfRule type="expression" dxfId="13494" priority="3658">
      <formula>IK$1="today"</formula>
    </cfRule>
    <cfRule type="cellIs" dxfId="13493" priority="3659" operator="greaterThan">
      <formula>0</formula>
    </cfRule>
    <cfRule type="expression" dxfId="13492" priority="3660">
      <formula>IS$1="today"</formula>
    </cfRule>
    <cfRule type="expression" dxfId="13491" priority="3661">
      <formula>IQ$1="today"</formula>
    </cfRule>
    <cfRule type="expression" dxfId="13490" priority="3662">
      <formula>IN$1="today"</formula>
    </cfRule>
    <cfRule type="cellIs" dxfId="13489" priority="3663" operator="greaterThan">
      <formula>0</formula>
    </cfRule>
    <cfRule type="expression" dxfId="13488" priority="3664">
      <formula>IJ$1="today"</formula>
    </cfRule>
    <cfRule type="expression" dxfId="13487" priority="3665">
      <formula>IR$1="today"</formula>
    </cfRule>
    <cfRule type="expression" dxfId="13486" priority="3666">
      <formula>IM$1="today"</formula>
    </cfRule>
    <cfRule type="cellIs" dxfId="13485" priority="3667" operator="greaterThan">
      <formula>0</formula>
    </cfRule>
    <cfRule type="expression" dxfId="13484" priority="3668">
      <formula>IU$1="today"</formula>
    </cfRule>
    <cfRule type="expression" dxfId="13483" priority="3669">
      <formula>IS$1="today"</formula>
    </cfRule>
    <cfRule type="expression" dxfId="13482" priority="3670">
      <formula>IN$1="today"</formula>
    </cfRule>
    <cfRule type="cellIs" dxfId="13481" priority="3671" operator="greaterThan">
      <formula>0</formula>
    </cfRule>
    <cfRule type="expression" dxfId="13480" priority="3672">
      <formula>HT$1="today"</formula>
    </cfRule>
    <cfRule type="cellIs" dxfId="13479" priority="3673" operator="greaterThan">
      <formula>0</formula>
    </cfRule>
    <cfRule type="expression" dxfId="13478" priority="3674">
      <formula>IB$1="today"</formula>
    </cfRule>
    <cfRule type="expression" dxfId="13477" priority="3675">
      <formula>IL$1="today"</formula>
    </cfRule>
    <cfRule type="expression" dxfId="13476" priority="3676">
      <formula>IP$1="today"</formula>
    </cfRule>
    <cfRule type="expression" dxfId="13475" priority="3677">
      <formula>HZ$1="today"</formula>
    </cfRule>
    <cfRule type="expression" dxfId="13474" priority="3678">
      <formula>IN$1="today"</formula>
    </cfRule>
    <cfRule type="cellIs" dxfId="13473" priority="3679" operator="greaterThan">
      <formula>0</formula>
    </cfRule>
    <cfRule type="expression" dxfId="13472" priority="3680">
      <formula>IJ$1="today"</formula>
    </cfRule>
    <cfRule type="expression" dxfId="13471" priority="3681">
      <formula>IR$1="today"</formula>
    </cfRule>
    <cfRule type="expression" dxfId="13470" priority="3682">
      <formula>IM$1="today"</formula>
    </cfRule>
    <cfRule type="expression" dxfId="13469" priority="3683">
      <formula>IP$1="today"</formula>
    </cfRule>
    <cfRule type="cellIs" dxfId="13468" priority="3684" operator="greaterThan">
      <formula>0</formula>
    </cfRule>
    <cfRule type="expression" dxfId="13467" priority="3685">
      <formula>IU$1="today"</formula>
    </cfRule>
    <cfRule type="expression" dxfId="13466" priority="3686">
      <formula>IS$1="today"</formula>
    </cfRule>
    <cfRule type="expression" dxfId="13465" priority="3687">
      <formula>IN$1="today"</formula>
    </cfRule>
    <cfRule type="expression" dxfId="13464" priority="3688">
      <formula>IQ$1="today"</formula>
    </cfRule>
    <cfRule type="cellIs" dxfId="13463" priority="3689" operator="greaterThan">
      <formula>0</formula>
    </cfRule>
    <cfRule type="expression" dxfId="13462" priority="3690">
      <formula>IM$1="today"</formula>
    </cfRule>
    <cfRule type="expression" dxfId="13461" priority="3691">
      <formula>IU$1="today"</formula>
    </cfRule>
    <cfRule type="expression" dxfId="13460" priority="3692">
      <formula>IP$1="today"</formula>
    </cfRule>
    <cfRule type="expression" dxfId="13459" priority="3693">
      <formula>IS$1="today"</formula>
    </cfRule>
    <cfRule type="cellIs" dxfId="13458" priority="3694" operator="greaterThan">
      <formula>0</formula>
    </cfRule>
    <cfRule type="expression" dxfId="13457" priority="3695">
      <formula>IX$1="today"</formula>
    </cfRule>
    <cfRule type="expression" dxfId="13456" priority="3696">
      <formula>IV$1="today"</formula>
    </cfRule>
    <cfRule type="cellIs" dxfId="13455" priority="5145" operator="greaterThan">
      <formula>0</formula>
    </cfRule>
    <cfRule type="expression" dxfId="13454" priority="5151">
      <formula>IS$1="today"</formula>
    </cfRule>
    <cfRule type="expression" dxfId="13453" priority="5152">
      <formula>IQ$1="today"</formula>
    </cfRule>
    <cfRule type="cellIs" dxfId="13452" priority="5159" operator="greaterThan">
      <formula>0</formula>
    </cfRule>
    <cfRule type="expression" dxfId="13451" priority="5160">
      <formula>IH$1="today"</formula>
    </cfRule>
    <cfRule type="expression" dxfId="13450" priority="5161">
      <formula>IP$1="today"</formula>
    </cfRule>
  </conditionalFormatting>
  <conditionalFormatting sqref="IQ59:IU59 IW59">
    <cfRule type="expression" dxfId="13449" priority="3392">
      <formula>HV$1="today"</formula>
    </cfRule>
    <cfRule type="cellIs" dxfId="13448" priority="3393" operator="greaterThan">
      <formula>0</formula>
    </cfRule>
    <cfRule type="expression" dxfId="13447" priority="3394">
      <formula>IP$1="today"</formula>
    </cfRule>
    <cfRule type="expression" dxfId="13446" priority="3395">
      <formula>HS$1="today"</formula>
    </cfRule>
    <cfRule type="expression" dxfId="13445" priority="3396">
      <formula>HI$1="today"</formula>
    </cfRule>
    <cfRule type="expression" dxfId="13444" priority="3397">
      <formula>HN$1="today"</formula>
    </cfRule>
    <cfRule type="expression" dxfId="13443" priority="3398">
      <formula>HT$1="today"</formula>
    </cfRule>
    <cfRule type="expression" dxfId="13442" priority="3399">
      <formula>HL$1="today"</formula>
    </cfRule>
    <cfRule type="expression" dxfId="13441" priority="3400">
      <formula>HO$1="today"</formula>
    </cfRule>
  </conditionalFormatting>
  <conditionalFormatting sqref="IR56">
    <cfRule type="expression" dxfId="13440" priority="3558">
      <formula>IR$1="today"</formula>
    </cfRule>
  </conditionalFormatting>
  <conditionalFormatting sqref="IR135:IU135">
    <cfRule type="expression" dxfId="13439" priority="4221">
      <formula>IS$1="today"</formula>
    </cfRule>
  </conditionalFormatting>
  <conditionalFormatting sqref="IS143 HZ147">
    <cfRule type="expression" dxfId="13438" priority="5124">
      <formula>HG$1="today"</formula>
    </cfRule>
  </conditionalFormatting>
  <conditionalFormatting sqref="IT129:IT133">
    <cfRule type="cellIs" dxfId="13437" priority="3403" operator="greaterThan">
      <formula>0</formula>
    </cfRule>
    <cfRule type="expression" dxfId="13436" priority="3404">
      <formula>IL$1="today"</formula>
    </cfRule>
    <cfRule type="cellIs" dxfId="13435" priority="3405" operator="greaterThan">
      <formula>0</formula>
    </cfRule>
    <cfRule type="expression" dxfId="13434" priority="3406">
      <formula>IL$1="today"</formula>
    </cfRule>
    <cfRule type="cellIs" dxfId="13433" priority="3407" operator="greaterThan">
      <formula>0</formula>
    </cfRule>
    <cfRule type="expression" dxfId="13432" priority="3408">
      <formula>IL$1="today"</formula>
    </cfRule>
    <cfRule type="cellIs" dxfId="13431" priority="3409" operator="greaterThan">
      <formula>0</formula>
    </cfRule>
    <cfRule type="expression" dxfId="13430" priority="3410">
      <formula>II$1="today"</formula>
    </cfRule>
    <cfRule type="cellIs" dxfId="13429" priority="3411" operator="greaterThan">
      <formula>0</formula>
    </cfRule>
    <cfRule type="expression" dxfId="13428" priority="3412">
      <formula>II$1="today"</formula>
    </cfRule>
    <cfRule type="cellIs" dxfId="13427" priority="3413" operator="greaterThan">
      <formula>0</formula>
    </cfRule>
    <cfRule type="expression" dxfId="13426" priority="3414">
      <formula>II$1="today"</formula>
    </cfRule>
    <cfRule type="expression" dxfId="13425" priority="3415">
      <formula>IQ$1="today"</formula>
    </cfRule>
    <cfRule type="cellIs" dxfId="13424" priority="3416" operator="greaterThan">
      <formula>0</formula>
    </cfRule>
    <cfRule type="expression" dxfId="13423" priority="3417">
      <formula>IL$1="today"</formula>
    </cfRule>
    <cfRule type="cellIs" dxfId="13422" priority="3418" operator="greaterThan">
      <formula>0</formula>
    </cfRule>
    <cfRule type="expression" dxfId="13421" priority="3419">
      <formula>IK$1="today"</formula>
    </cfRule>
    <cfRule type="cellIs" dxfId="13420" priority="3420" operator="greaterThan">
      <formula>0</formula>
    </cfRule>
    <cfRule type="expression" dxfId="13419" priority="3421">
      <formula>IS$1="today"</formula>
    </cfRule>
    <cfRule type="cellIs" dxfId="13418" priority="3422" operator="greaterThan">
      <formula>0</formula>
    </cfRule>
    <cfRule type="expression" dxfId="13417" priority="3423">
      <formula>IN$1="today"</formula>
    </cfRule>
    <cfRule type="cellIs" dxfId="13416" priority="3424" operator="greaterThan">
      <formula>0</formula>
    </cfRule>
    <cfRule type="expression" dxfId="13415" priority="3425">
      <formula>IV$1="today"</formula>
    </cfRule>
    <cfRule type="cellIs" dxfId="13414" priority="3426" operator="greaterThan">
      <formula>0</formula>
    </cfRule>
    <cfRule type="expression" dxfId="13413" priority="3427">
      <formula>IN$1="today"</formula>
    </cfRule>
    <cfRule type="cellIs" dxfId="13412" priority="3428" operator="greaterThan">
      <formula>0</formula>
    </cfRule>
    <cfRule type="expression" dxfId="13411" priority="3429">
      <formula>IV$1="today"</formula>
    </cfRule>
    <cfRule type="cellIs" dxfId="13410" priority="3430" operator="greaterThan">
      <formula>0</formula>
    </cfRule>
    <cfRule type="expression" dxfId="13409" priority="3431">
      <formula>IN$1="today"</formula>
    </cfRule>
    <cfRule type="cellIs" dxfId="13408" priority="3432" operator="greaterThan">
      <formula>0</formula>
    </cfRule>
    <cfRule type="expression" dxfId="13407" priority="3433">
      <formula>IV$1="today"</formula>
    </cfRule>
    <cfRule type="cellIs" dxfId="13406" priority="3434" operator="greaterThan">
      <formula>0</formula>
    </cfRule>
    <cfRule type="expression" dxfId="13405" priority="3435">
      <formula>IN$1="today"</formula>
    </cfRule>
    <cfRule type="cellIs" dxfId="13404" priority="3436" operator="greaterThan">
      <formula>0</formula>
    </cfRule>
    <cfRule type="expression" dxfId="13403" priority="3437">
      <formula>IV$1="today"</formula>
    </cfRule>
    <cfRule type="expression" dxfId="13402" priority="3438">
      <formula>IT$1="today"</formula>
    </cfRule>
    <cfRule type="expression" dxfId="13401" priority="3439">
      <formula>IQ$1="today"</formula>
    </cfRule>
    <cfRule type="cellIs" dxfId="13400" priority="3440" operator="greaterThan">
      <formula>0</formula>
    </cfRule>
    <cfRule type="expression" dxfId="13399" priority="3441">
      <formula>IM$1="today"</formula>
    </cfRule>
    <cfRule type="expression" dxfId="13398" priority="3442">
      <formula>IU$1="today"</formula>
    </cfRule>
    <cfRule type="expression" dxfId="13397" priority="3443">
      <formula>IP$1="today"</formula>
    </cfRule>
    <cfRule type="cellIs" dxfId="13396" priority="3444" operator="greaterThan">
      <formula>0</formula>
    </cfRule>
    <cfRule type="expression" dxfId="13395" priority="3445">
      <formula>IX$1="today"</formula>
    </cfRule>
    <cfRule type="expression" dxfId="13394" priority="3446">
      <formula>IV$1="today"</formula>
    </cfRule>
    <cfRule type="expression" dxfId="13393" priority="3447">
      <formula>IQ$1="today"</formula>
    </cfRule>
    <cfRule type="cellIs" dxfId="13392" priority="3448" operator="greaterThan">
      <formula>0</formula>
    </cfRule>
    <cfRule type="expression" dxfId="13391" priority="3449">
      <formula>HW$1="today"</formula>
    </cfRule>
    <cfRule type="cellIs" dxfId="13390" priority="3450" operator="greaterThan">
      <formula>0</formula>
    </cfRule>
    <cfRule type="expression" dxfId="13389" priority="3451">
      <formula>IE$1="today"</formula>
    </cfRule>
    <cfRule type="expression" dxfId="13388" priority="3452">
      <formula>IO$1="today"</formula>
    </cfRule>
    <cfRule type="expression" dxfId="13387" priority="3453">
      <formula>IS$1="today"</formula>
    </cfRule>
    <cfRule type="expression" dxfId="13386" priority="3454">
      <formula>IC$1="today"</formula>
    </cfRule>
    <cfRule type="expression" dxfId="13385" priority="3455">
      <formula>IQ$1="today"</formula>
    </cfRule>
    <cfRule type="cellIs" dxfId="13384" priority="3456" operator="greaterThan">
      <formula>0</formula>
    </cfRule>
    <cfRule type="expression" dxfId="13383" priority="3457">
      <formula>IM$1="today"</formula>
    </cfRule>
    <cfRule type="expression" dxfId="13382" priority="3458">
      <formula>IU$1="today"</formula>
    </cfRule>
    <cfRule type="expression" dxfId="13381" priority="3459">
      <formula>IP$1="today"</formula>
    </cfRule>
    <cfRule type="expression" dxfId="13380" priority="3460">
      <formula>IS$1="today"</formula>
    </cfRule>
    <cfRule type="cellIs" dxfId="13379" priority="3461" operator="greaterThan">
      <formula>0</formula>
    </cfRule>
    <cfRule type="expression" dxfId="13378" priority="3462">
      <formula>IX$1="today"</formula>
    </cfRule>
    <cfRule type="expression" dxfId="13377" priority="3463">
      <formula>IV$1="today"</formula>
    </cfRule>
    <cfRule type="expression" dxfId="13376" priority="3464">
      <formula>IQ$1="today"</formula>
    </cfRule>
    <cfRule type="expression" dxfId="13375" priority="3465">
      <formula>IT$1="today"</formula>
    </cfRule>
    <cfRule type="cellIs" dxfId="13374" priority="3466" operator="greaterThan">
      <formula>0</formula>
    </cfRule>
    <cfRule type="expression" dxfId="13373" priority="3467">
      <formula>IP$1="today"</formula>
    </cfRule>
    <cfRule type="expression" dxfId="13372" priority="3468">
      <formula>IX$1="today"</formula>
    </cfRule>
    <cfRule type="expression" dxfId="13371" priority="3469">
      <formula>IT$1="today"</formula>
    </cfRule>
    <cfRule type="expression" dxfId="13370" priority="3470">
      <formula>IV$1="today"</formula>
    </cfRule>
    <cfRule type="cellIs" dxfId="13369" priority="3471" operator="greaterThan">
      <formula>0</formula>
    </cfRule>
    <cfRule type="expression" dxfId="13368" priority="3472">
      <formula>JA$1="today"</formula>
    </cfRule>
    <cfRule type="expression" dxfId="13367" priority="3473">
      <formula>IY$1="today"</formula>
    </cfRule>
    <cfRule type="expression" dxfId="13366" priority="3474">
      <formula>IO$1="today"</formula>
    </cfRule>
    <cfRule type="cellIs" dxfId="13365" priority="3475" operator="greaterThan">
      <formula>0</formula>
    </cfRule>
    <cfRule type="expression" dxfId="13364" priority="3476">
      <formula>IK$1="today"</formula>
    </cfRule>
    <cfRule type="expression" dxfId="13363" priority="3477">
      <formula>IS$1="today"</formula>
    </cfRule>
    <cfRule type="expression" dxfId="13362" priority="3478">
      <formula>IN$1="today"</formula>
    </cfRule>
    <cfRule type="expression" dxfId="13361" priority="3479">
      <formula>IQ$1="today"</formula>
    </cfRule>
    <cfRule type="cellIs" dxfId="13360" priority="3480" operator="greaterThan">
      <formula>0</formula>
    </cfRule>
    <cfRule type="expression" dxfId="13359" priority="3481">
      <formula>IV$1="today"</formula>
    </cfRule>
    <cfRule type="expression" dxfId="13358" priority="3482">
      <formula>IT$1="today"</formula>
    </cfRule>
    <cfRule type="expression" dxfId="13357" priority="3483">
      <formula>IO$1="today"</formula>
    </cfRule>
    <cfRule type="expression" dxfId="13356" priority="3484">
      <formula>IR$1="today"</formula>
    </cfRule>
    <cfRule type="cellIs" dxfId="13355" priority="3485" operator="greaterThan">
      <formula>0</formula>
    </cfRule>
    <cfRule type="expression" dxfId="13354" priority="3486">
      <formula>IK$1="today"</formula>
    </cfRule>
    <cfRule type="cellIs" dxfId="13353" priority="3487" operator="greaterThan">
      <formula>0</formula>
    </cfRule>
    <cfRule type="expression" dxfId="13352" priority="3488">
      <formula>IK$1="today"</formula>
    </cfRule>
    <cfRule type="cellIs" dxfId="13351" priority="3489" operator="greaterThan">
      <formula>0</formula>
    </cfRule>
    <cfRule type="expression" dxfId="13350" priority="3490">
      <formula>IK$1="today"</formula>
    </cfRule>
    <cfRule type="cellIs" dxfId="13349" priority="3491" operator="greaterThan">
      <formula>0</formula>
    </cfRule>
    <cfRule type="expression" dxfId="13348" priority="3492">
      <formula>IH$1="today"</formula>
    </cfRule>
    <cfRule type="cellIs" dxfId="13347" priority="3493" operator="greaterThan">
      <formula>0</formula>
    </cfRule>
    <cfRule type="expression" dxfId="13346" priority="3494">
      <formula>IH$1="today"</formula>
    </cfRule>
    <cfRule type="cellIs" dxfId="13345" priority="3495" operator="greaterThan">
      <formula>0</formula>
    </cfRule>
    <cfRule type="expression" dxfId="13344" priority="3496">
      <formula>IH$1="today"</formula>
    </cfRule>
    <cfRule type="expression" dxfId="13343" priority="3497">
      <formula>IP$1="today"</formula>
    </cfRule>
    <cfRule type="cellIs" dxfId="13342" priority="3498" operator="greaterThan">
      <formula>0</formula>
    </cfRule>
    <cfRule type="expression" dxfId="13341" priority="3499">
      <formula>IK$1="today"</formula>
    </cfRule>
    <cfRule type="cellIs" dxfId="13340" priority="3500" operator="greaterThan">
      <formula>0</formula>
    </cfRule>
    <cfRule type="expression" dxfId="13339" priority="3501">
      <formula>IJ$1="today"</formula>
    </cfRule>
    <cfRule type="cellIs" dxfId="13338" priority="3502" operator="greaterThan">
      <formula>0</formula>
    </cfRule>
    <cfRule type="expression" dxfId="13337" priority="3503">
      <formula>IR$1="today"</formula>
    </cfRule>
    <cfRule type="cellIs" dxfId="13336" priority="3504" operator="greaterThan">
      <formula>0</formula>
    </cfRule>
    <cfRule type="expression" dxfId="13335" priority="3505">
      <formula>IM$1="today"</formula>
    </cfRule>
    <cfRule type="cellIs" dxfId="13334" priority="3506" operator="greaterThan">
      <formula>0</formula>
    </cfRule>
    <cfRule type="expression" dxfId="13333" priority="3507">
      <formula>IU$1="today"</formula>
    </cfRule>
    <cfRule type="cellIs" dxfId="13332" priority="3508" operator="greaterThan">
      <formula>0</formula>
    </cfRule>
    <cfRule type="expression" dxfId="13331" priority="3509">
      <formula>IM$1="today"</formula>
    </cfRule>
    <cfRule type="cellIs" dxfId="13330" priority="3510" operator="greaterThan">
      <formula>0</formula>
    </cfRule>
    <cfRule type="expression" dxfId="13329" priority="3511">
      <formula>IU$1="today"</formula>
    </cfRule>
    <cfRule type="cellIs" dxfId="13328" priority="3512" operator="greaterThan">
      <formula>0</formula>
    </cfRule>
    <cfRule type="expression" dxfId="13327" priority="3513">
      <formula>IM$1="today"</formula>
    </cfRule>
    <cfRule type="cellIs" dxfId="13326" priority="3514" operator="greaterThan">
      <formula>0</formula>
    </cfRule>
    <cfRule type="expression" dxfId="13325" priority="3515">
      <formula>IU$1="today"</formula>
    </cfRule>
    <cfRule type="cellIs" dxfId="13324" priority="3516" operator="greaterThan">
      <formula>0</formula>
    </cfRule>
    <cfRule type="expression" dxfId="13323" priority="3517">
      <formula>IM$1="today"</formula>
    </cfRule>
    <cfRule type="cellIs" dxfId="13322" priority="3518" operator="greaterThan">
      <formula>0</formula>
    </cfRule>
    <cfRule type="expression" dxfId="13321" priority="3519">
      <formula>IU$1="today"</formula>
    </cfRule>
    <cfRule type="expression" dxfId="13320" priority="3520">
      <formula>IS$1="today"</formula>
    </cfRule>
    <cfRule type="cellIs" dxfId="13319" priority="3521" operator="greaterThan">
      <formula>0</formula>
    </cfRule>
    <cfRule type="expression" dxfId="13318" priority="3522">
      <formula>IN$1="today"</formula>
    </cfRule>
    <cfRule type="expression" dxfId="13317" priority="3523">
      <formula>IV$1="today"</formula>
    </cfRule>
    <cfRule type="expression" dxfId="13316" priority="3524">
      <formula>IT$1="today"</formula>
    </cfRule>
    <cfRule type="cellIs" dxfId="13315" priority="3525" operator="greaterThan">
      <formula>0</formula>
    </cfRule>
    <cfRule type="expression" dxfId="13314" priority="3526">
      <formula>IO$1="today"</formula>
    </cfRule>
    <cfRule type="expression" dxfId="13313" priority="3527">
      <formula>IW$1="today"</formula>
    </cfRule>
    <cfRule type="expression" dxfId="13312" priority="3528">
      <formula>IS$1="today"</formula>
    </cfRule>
    <cfRule type="expression" dxfId="13311" priority="3529">
      <formula>IU$1="today"</formula>
    </cfRule>
    <cfRule type="cellIs" dxfId="13310" priority="3530" operator="greaterThan">
      <formula>0</formula>
    </cfRule>
    <cfRule type="expression" dxfId="13309" priority="3531">
      <formula>IC$1="today"</formula>
    </cfRule>
    <cfRule type="cellIs" dxfId="13308" priority="3532" operator="greaterThan">
      <formula>0</formula>
    </cfRule>
    <cfRule type="expression" dxfId="13307" priority="3533">
      <formula>IC$1="today"</formula>
    </cfRule>
    <cfRule type="expression" dxfId="13306" priority="3534">
      <formula>IK$1="today"</formula>
    </cfRule>
    <cfRule type="cellIs" dxfId="13305" priority="3535" operator="greaterThan">
      <formula>0</formula>
    </cfRule>
    <cfRule type="expression" dxfId="13304" priority="3536">
      <formula>IC$1="today"</formula>
    </cfRule>
    <cfRule type="expression" dxfId="13303" priority="3537">
      <formula>IJ$1="today"</formula>
    </cfRule>
    <cfRule type="expression" dxfId="13302" priority="3538">
      <formula>IK$1="today"</formula>
    </cfRule>
    <cfRule type="cellIs" dxfId="13301" priority="3539" operator="greaterThan">
      <formula>0</formula>
    </cfRule>
    <cfRule type="expression" dxfId="13300" priority="3540">
      <formula>IM$1="today"</formula>
    </cfRule>
    <cfRule type="cellIs" dxfId="13299" priority="3541" operator="greaterThan">
      <formula>0</formula>
    </cfRule>
    <cfRule type="expression" dxfId="13298" priority="3542">
      <formula>IU$1="today"</formula>
    </cfRule>
    <cfRule type="expression" dxfId="13297" priority="3543">
      <formula>IP$1="today"</formula>
    </cfRule>
    <cfRule type="cellIs" dxfId="13296" priority="3544" operator="greaterThan">
      <formula>0</formula>
    </cfRule>
    <cfRule type="expression" dxfId="13295" priority="3545">
      <formula>IL$1="today"</formula>
    </cfRule>
    <cfRule type="expression" dxfId="13294" priority="3546">
      <formula>IT$1="today"</formula>
    </cfRule>
    <cfRule type="expression" dxfId="13293" priority="3547">
      <formula>IO$1="today"</formula>
    </cfRule>
    <cfRule type="expression" dxfId="13292" priority="3548">
      <formula>IR$1="today"</formula>
    </cfRule>
    <cfRule type="cellIs" dxfId="13291" priority="3549" operator="greaterThan">
      <formula>0</formula>
    </cfRule>
    <cfRule type="expression" dxfId="13290" priority="3550">
      <formula>IW$1="today"</formula>
    </cfRule>
    <cfRule type="expression" dxfId="13289" priority="3551">
      <formula>IU$1="today"</formula>
    </cfRule>
    <cfRule type="expression" dxfId="13288" priority="3552">
      <formula>IP$1="today"</formula>
    </cfRule>
    <cfRule type="cellIs" dxfId="13287" priority="3553" operator="greaterThan">
      <formula>0</formula>
    </cfRule>
    <cfRule type="expression" dxfId="13286" priority="3554">
      <formula>IS$1="today"</formula>
    </cfRule>
  </conditionalFormatting>
  <conditionalFormatting sqref="IU52">
    <cfRule type="expression" dxfId="13285" priority="4185">
      <formula>IR$1="today"</formula>
    </cfRule>
    <cfRule type="cellIs" dxfId="13284" priority="4186" operator="greaterThan">
      <formula>0</formula>
    </cfRule>
    <cfRule type="expression" dxfId="13283" priority="4187">
      <formula>IN$1="today"</formula>
    </cfRule>
    <cfRule type="expression" dxfId="13282" priority="4188">
      <formula>IV$1="today"</formula>
    </cfRule>
    <cfRule type="expression" dxfId="13281" priority="4189">
      <formula>IQ$1="today"</formula>
    </cfRule>
    <cfRule type="expression" dxfId="13280" priority="4190">
      <formula>IT$1="today"</formula>
    </cfRule>
    <cfRule type="cellIs" dxfId="13279" priority="4191" operator="greaterThan">
      <formula>0</formula>
    </cfRule>
    <cfRule type="expression" dxfId="13278" priority="4192">
      <formula>IY$1="today"</formula>
    </cfRule>
    <cfRule type="expression" dxfId="13277" priority="4193">
      <formula>IW$1="today"</formula>
    </cfRule>
    <cfRule type="expression" dxfId="13276" priority="4194">
      <formula>IR$1="today"</formula>
    </cfRule>
  </conditionalFormatting>
  <conditionalFormatting sqref="IU60">
    <cfRule type="expression" dxfId="13275" priority="3580">
      <formula>IU$1="today"</formula>
    </cfRule>
    <cfRule type="cellIs" dxfId="13274" priority="3581" operator="greaterThan">
      <formula>0</formula>
    </cfRule>
  </conditionalFormatting>
  <conditionalFormatting sqref="IV171">
    <cfRule type="expression" dxfId="13273" priority="4265">
      <formula>IN$1="today"</formula>
    </cfRule>
    <cfRule type="expression" dxfId="13272" priority="4269">
      <formula>IG$1="today"</formula>
    </cfRule>
  </conditionalFormatting>
  <conditionalFormatting sqref="IV67:IY67 IJ151:JH151 GY126:HI127 FV128:HT128">
    <cfRule type="expression" dxfId="13271" priority="5030">
      <formula>FV$1="today"</formula>
    </cfRule>
  </conditionalFormatting>
  <conditionalFormatting sqref="IW58">
    <cfRule type="cellIs" dxfId="13270" priority="3309" operator="greaterThan">
      <formula>0</formula>
    </cfRule>
    <cfRule type="expression" dxfId="13269" priority="3310">
      <formula>IO$1="today"</formula>
    </cfRule>
    <cfRule type="cellIs" dxfId="13268" priority="3311" operator="greaterThan">
      <formula>0</formula>
    </cfRule>
    <cfRule type="expression" dxfId="13267" priority="3312">
      <formula>IO$1="today"</formula>
    </cfRule>
    <cfRule type="cellIs" dxfId="13266" priority="3313" operator="greaterThan">
      <formula>0</formula>
    </cfRule>
    <cfRule type="expression" dxfId="13265" priority="3314">
      <formula>IO$1="today"</formula>
    </cfRule>
    <cfRule type="cellIs" dxfId="13264" priority="3315" operator="greaterThan">
      <formula>0</formula>
    </cfRule>
    <cfRule type="expression" dxfId="13263" priority="3316">
      <formula>IL$1="today"</formula>
    </cfRule>
    <cfRule type="cellIs" dxfId="13262" priority="3317" operator="greaterThan">
      <formula>0</formula>
    </cfRule>
    <cfRule type="expression" dxfId="13261" priority="3318">
      <formula>IL$1="today"</formula>
    </cfRule>
    <cfRule type="cellIs" dxfId="13260" priority="3319" operator="greaterThan">
      <formula>0</formula>
    </cfRule>
    <cfRule type="expression" dxfId="13259" priority="3320">
      <formula>IL$1="today"</formula>
    </cfRule>
    <cfRule type="expression" dxfId="13258" priority="3321">
      <formula>IT$1="today"</formula>
    </cfRule>
    <cfRule type="cellIs" dxfId="13257" priority="3322" operator="greaterThan">
      <formula>0</formula>
    </cfRule>
    <cfRule type="expression" dxfId="13256" priority="3323">
      <formula>IO$1="today"</formula>
    </cfRule>
    <cfRule type="cellIs" dxfId="13255" priority="3324" operator="greaterThan">
      <formula>0</formula>
    </cfRule>
    <cfRule type="expression" dxfId="13254" priority="3325">
      <formula>IN$1="today"</formula>
    </cfRule>
    <cfRule type="cellIs" dxfId="13253" priority="3326" operator="greaterThan">
      <formula>0</formula>
    </cfRule>
    <cfRule type="expression" dxfId="13252" priority="3327">
      <formula>IV$1="today"</formula>
    </cfRule>
    <cfRule type="cellIs" dxfId="13251" priority="3328" operator="greaterThan">
      <formula>0</formula>
    </cfRule>
    <cfRule type="expression" dxfId="13250" priority="3329">
      <formula>IQ$1="today"</formula>
    </cfRule>
    <cfRule type="cellIs" dxfId="13249" priority="3330" operator="greaterThan">
      <formula>0</formula>
    </cfRule>
    <cfRule type="expression" dxfId="13248" priority="3331">
      <formula>IY$1="today"</formula>
    </cfRule>
    <cfRule type="cellIs" dxfId="13247" priority="3332" operator="greaterThan">
      <formula>0</formula>
    </cfRule>
    <cfRule type="expression" dxfId="13246" priority="3333">
      <formula>IQ$1="today"</formula>
    </cfRule>
    <cfRule type="cellIs" dxfId="13245" priority="3334" operator="greaterThan">
      <formula>0</formula>
    </cfRule>
    <cfRule type="expression" dxfId="13244" priority="3335">
      <formula>IY$1="today"</formula>
    </cfRule>
    <cfRule type="cellIs" dxfId="13243" priority="3336" operator="greaterThan">
      <formula>0</formula>
    </cfRule>
    <cfRule type="expression" dxfId="13242" priority="3337">
      <formula>IQ$1="today"</formula>
    </cfRule>
    <cfRule type="cellIs" dxfId="13241" priority="3338" operator="greaterThan">
      <formula>0</formula>
    </cfRule>
    <cfRule type="expression" dxfId="13240" priority="3339">
      <formula>IY$1="today"</formula>
    </cfRule>
    <cfRule type="cellIs" dxfId="13239" priority="3340" operator="greaterThan">
      <formula>0</formula>
    </cfRule>
    <cfRule type="expression" dxfId="13238" priority="3341">
      <formula>IQ$1="today"</formula>
    </cfRule>
    <cfRule type="cellIs" dxfId="13237" priority="3342" operator="greaterThan">
      <formula>0</formula>
    </cfRule>
    <cfRule type="expression" dxfId="13236" priority="3343">
      <formula>IY$1="today"</formula>
    </cfRule>
    <cfRule type="expression" dxfId="13235" priority="3344">
      <formula>IW$1="today"</formula>
    </cfRule>
    <cfRule type="expression" dxfId="13234" priority="3345">
      <formula>IT$1="today"</formula>
    </cfRule>
    <cfRule type="cellIs" dxfId="13233" priority="3346" operator="greaterThan">
      <formula>0</formula>
    </cfRule>
    <cfRule type="expression" dxfId="13232" priority="3347">
      <formula>IP$1="today"</formula>
    </cfRule>
    <cfRule type="expression" dxfId="13231" priority="3348">
      <formula>IX$1="today"</formula>
    </cfRule>
    <cfRule type="expression" dxfId="13230" priority="3349">
      <formula>IS$1="today"</formula>
    </cfRule>
    <cfRule type="cellIs" dxfId="13229" priority="3350" operator="greaterThan">
      <formula>0</formula>
    </cfRule>
    <cfRule type="expression" dxfId="13228" priority="3351">
      <formula>JA$1="today"</formula>
    </cfRule>
    <cfRule type="expression" dxfId="13227" priority="3352">
      <formula>IY$1="today"</formula>
    </cfRule>
    <cfRule type="expression" dxfId="13226" priority="3353">
      <formula>IT$1="today"</formula>
    </cfRule>
    <cfRule type="cellIs" dxfId="13225" priority="3354" operator="greaterThan">
      <formula>0</formula>
    </cfRule>
    <cfRule type="expression" dxfId="13224" priority="3355">
      <formula>HZ$1="today"</formula>
    </cfRule>
    <cfRule type="cellIs" dxfId="13223" priority="3356" operator="greaterThan">
      <formula>0</formula>
    </cfRule>
    <cfRule type="expression" dxfId="13222" priority="3357">
      <formula>IH$1="today"</formula>
    </cfRule>
    <cfRule type="expression" dxfId="13221" priority="3358">
      <formula>IR$1="today"</formula>
    </cfRule>
    <cfRule type="expression" dxfId="13220" priority="3359">
      <formula>IV$1="today"</formula>
    </cfRule>
    <cfRule type="expression" dxfId="13219" priority="3360">
      <formula>IF$1="today"</formula>
    </cfRule>
    <cfRule type="expression" dxfId="13218" priority="3361">
      <formula>IT$1="today"</formula>
    </cfRule>
    <cfRule type="cellIs" dxfId="13217" priority="3362" operator="greaterThan">
      <formula>0</formula>
    </cfRule>
    <cfRule type="expression" dxfId="13216" priority="3363">
      <formula>IP$1="today"</formula>
    </cfRule>
    <cfRule type="expression" dxfId="13215" priority="3364">
      <formula>IX$1="today"</formula>
    </cfRule>
    <cfRule type="expression" dxfId="13214" priority="3365">
      <formula>IS$1="today"</formula>
    </cfRule>
    <cfRule type="expression" dxfId="13213" priority="3366">
      <formula>IV$1="today"</formula>
    </cfRule>
    <cfRule type="cellIs" dxfId="13212" priority="3367" operator="greaterThan">
      <formula>0</formula>
    </cfRule>
    <cfRule type="expression" dxfId="13211" priority="3368">
      <formula>JA$1="today"</formula>
    </cfRule>
    <cfRule type="expression" dxfId="13210" priority="3369">
      <formula>IY$1="today"</formula>
    </cfRule>
    <cfRule type="expression" dxfId="13209" priority="3370">
      <formula>IT$1="today"</formula>
    </cfRule>
    <cfRule type="expression" dxfId="13208" priority="3371">
      <formula>IW$1="today"</formula>
    </cfRule>
    <cfRule type="cellIs" dxfId="13207" priority="3372" operator="greaterThan">
      <formula>0</formula>
    </cfRule>
    <cfRule type="expression" dxfId="13206" priority="3373">
      <formula>IS$1="today"</formula>
    </cfRule>
    <cfRule type="expression" dxfId="13205" priority="3374">
      <formula>JA$1="today"</formula>
    </cfRule>
    <cfRule type="expression" dxfId="13204" priority="3375">
      <formula>IV$1="today"</formula>
    </cfRule>
    <cfRule type="expression" dxfId="13203" priority="3376">
      <formula>IY$1="today"</formula>
    </cfRule>
    <cfRule type="cellIs" dxfId="13202" priority="3377" operator="greaterThan">
      <formula>0</formula>
    </cfRule>
    <cfRule type="expression" dxfId="13201" priority="3378">
      <formula>JD$1="today"</formula>
    </cfRule>
    <cfRule type="expression" dxfId="13200" priority="3379">
      <formula>JB$1="today"</formula>
    </cfRule>
    <cfRule type="expression" dxfId="13199" priority="3380">
      <formula>IQ$1="today"</formula>
    </cfRule>
    <cfRule type="expression" dxfId="13198" priority="3381">
      <formula>IT$1="today"</formula>
    </cfRule>
    <cfRule type="expression" dxfId="13197" priority="3382">
      <formula>IR$1="today"</formula>
    </cfRule>
    <cfRule type="expression" dxfId="13196" priority="3383">
      <formula>IS$1="today"</formula>
    </cfRule>
    <cfRule type="cellIs" dxfId="13195" priority="3384" operator="greaterThan">
      <formula>0</formula>
    </cfRule>
    <cfRule type="expression" dxfId="13194" priority="3385">
      <formula>IY$1="today"</formula>
    </cfRule>
    <cfRule type="expression" dxfId="13193" priority="3386">
      <formula>IW$1="today"</formula>
    </cfRule>
    <cfRule type="cellIs" dxfId="13192" priority="3387" operator="greaterThan">
      <formula>0</formula>
    </cfRule>
    <cfRule type="expression" dxfId="13191" priority="3388">
      <formula>IN$1="today"</formula>
    </cfRule>
    <cfRule type="expression" dxfId="13190" priority="3389">
      <formula>IV$1="today"</formula>
    </cfRule>
    <cfRule type="expression" dxfId="13189" priority="3609">
      <formula>IR$1="today"</formula>
    </cfRule>
    <cfRule type="expression" dxfId="13188" priority="3610">
      <formula>IU$1="today"</formula>
    </cfRule>
    <cfRule type="expression" dxfId="13187" priority="3611">
      <formula>IS$1="today"</formula>
    </cfRule>
    <cfRule type="expression" dxfId="13186" priority="3612">
      <formula>IT$1="today"</formula>
    </cfRule>
    <cfRule type="cellIs" dxfId="13185" priority="3613" operator="greaterThan">
      <formula>0</formula>
    </cfRule>
    <cfRule type="expression" dxfId="13184" priority="3614">
      <formula>IZ$1="today"</formula>
    </cfRule>
    <cfRule type="expression" dxfId="13183" priority="3615">
      <formula>IX$1="today"</formula>
    </cfRule>
    <cfRule type="cellIs" dxfId="13182" priority="3616" operator="greaterThan">
      <formula>0</formula>
    </cfRule>
    <cfRule type="expression" dxfId="13181" priority="3617">
      <formula>IO$1="today"</formula>
    </cfRule>
    <cfRule type="expression" dxfId="13180" priority="3618">
      <formula>IW$1="today"</formula>
    </cfRule>
    <cfRule type="cellIs" dxfId="13179" priority="3619" operator="greaterThan">
      <formula>0</formula>
    </cfRule>
    <cfRule type="expression" dxfId="13178" priority="3620">
      <formula>IX$1="today"</formula>
    </cfRule>
    <cfRule type="cellIs" dxfId="13177" priority="3621" operator="greaterThan">
      <formula>0</formula>
    </cfRule>
    <cfRule type="expression" dxfId="13176" priority="3622">
      <formula>JA$1="today"</formula>
    </cfRule>
    <cfRule type="cellIs" dxfId="13175" priority="3623" operator="greaterThan">
      <formula>0</formula>
    </cfRule>
    <cfRule type="expression" dxfId="13174" priority="3624">
      <formula>IX$1="today"</formula>
    </cfRule>
  </conditionalFormatting>
  <conditionalFormatting sqref="IW60">
    <cfRule type="expression" dxfId="13173" priority="3556">
      <formula>IW$1="today"</formula>
    </cfRule>
    <cfRule type="cellIs" dxfId="13172" priority="3557" operator="greaterThan">
      <formula>0</formula>
    </cfRule>
  </conditionalFormatting>
  <conditionalFormatting sqref="IW63">
    <cfRule type="expression" dxfId="13171" priority="5134">
      <formula>HK$1="today"</formula>
    </cfRule>
    <cfRule type="expression" dxfId="13170" priority="5135">
      <formula>HE$1="today"</formula>
    </cfRule>
  </conditionalFormatting>
  <conditionalFormatting sqref="IX58">
    <cfRule type="expression" dxfId="13169" priority="3402">
      <formula>IX$1="today"</formula>
    </cfRule>
  </conditionalFormatting>
  <conditionalFormatting sqref="IX59 ID60:IT60">
    <cfRule type="expression" dxfId="13168" priority="4195">
      <formula>ID$1="today"</formula>
    </cfRule>
    <cfRule type="cellIs" dxfId="13167" priority="4196" operator="greaterThan">
      <formula>0</formula>
    </cfRule>
  </conditionalFormatting>
  <conditionalFormatting sqref="IX60">
    <cfRule type="cellIs" dxfId="13166" priority="3210" operator="greaterThan">
      <formula>0</formula>
    </cfRule>
    <cfRule type="expression" dxfId="13165" priority="3211">
      <formula>IP$1="today"</formula>
    </cfRule>
    <cfRule type="cellIs" dxfId="13164" priority="3212" operator="greaterThan">
      <formula>0</formula>
    </cfRule>
    <cfRule type="expression" dxfId="13163" priority="3213">
      <formula>IP$1="today"</formula>
    </cfRule>
    <cfRule type="cellIs" dxfId="13162" priority="3214" operator="greaterThan">
      <formula>0</formula>
    </cfRule>
    <cfRule type="expression" dxfId="13161" priority="3215">
      <formula>IP$1="today"</formula>
    </cfRule>
    <cfRule type="cellIs" dxfId="13160" priority="3216" operator="greaterThan">
      <formula>0</formula>
    </cfRule>
    <cfRule type="expression" dxfId="13159" priority="3217">
      <formula>IM$1="today"</formula>
    </cfRule>
    <cfRule type="cellIs" dxfId="13158" priority="3218" operator="greaterThan">
      <formula>0</formula>
    </cfRule>
    <cfRule type="expression" dxfId="13157" priority="3219">
      <formula>IM$1="today"</formula>
    </cfRule>
    <cfRule type="cellIs" dxfId="13156" priority="3220" operator="greaterThan">
      <formula>0</formula>
    </cfRule>
    <cfRule type="expression" dxfId="13155" priority="3221">
      <formula>IM$1="today"</formula>
    </cfRule>
    <cfRule type="expression" dxfId="13154" priority="3222">
      <formula>IU$1="today"</formula>
    </cfRule>
    <cfRule type="cellIs" dxfId="13153" priority="3223" operator="greaterThan">
      <formula>0</formula>
    </cfRule>
    <cfRule type="expression" dxfId="13152" priority="3224">
      <formula>IP$1="today"</formula>
    </cfRule>
    <cfRule type="cellIs" dxfId="13151" priority="3225" operator="greaterThan">
      <formula>0</formula>
    </cfRule>
    <cfRule type="expression" dxfId="13150" priority="3226">
      <formula>IO$1="today"</formula>
    </cfRule>
    <cfRule type="cellIs" dxfId="13149" priority="3227" operator="greaterThan">
      <formula>0</formula>
    </cfRule>
    <cfRule type="expression" dxfId="13148" priority="3228">
      <formula>IW$1="today"</formula>
    </cfRule>
    <cfRule type="cellIs" dxfId="13147" priority="3229" operator="greaterThan">
      <formula>0</formula>
    </cfRule>
    <cfRule type="expression" dxfId="13146" priority="3230">
      <formula>IR$1="today"</formula>
    </cfRule>
    <cfRule type="cellIs" dxfId="13145" priority="3231" operator="greaterThan">
      <formula>0</formula>
    </cfRule>
    <cfRule type="expression" dxfId="13144" priority="3232">
      <formula>IZ$1="today"</formula>
    </cfRule>
    <cfRule type="cellIs" dxfId="13143" priority="3233" operator="greaterThan">
      <formula>0</formula>
    </cfRule>
    <cfRule type="expression" dxfId="13142" priority="3234">
      <formula>IR$1="today"</formula>
    </cfRule>
    <cfRule type="cellIs" dxfId="13141" priority="3235" operator="greaterThan">
      <formula>0</formula>
    </cfRule>
    <cfRule type="expression" dxfId="13140" priority="3236">
      <formula>IZ$1="today"</formula>
    </cfRule>
    <cfRule type="cellIs" dxfId="13139" priority="3237" operator="greaterThan">
      <formula>0</formula>
    </cfRule>
    <cfRule type="expression" dxfId="13138" priority="3238">
      <formula>IR$1="today"</formula>
    </cfRule>
    <cfRule type="cellIs" dxfId="13137" priority="3239" operator="greaterThan">
      <formula>0</formula>
    </cfRule>
    <cfRule type="expression" dxfId="13136" priority="3240">
      <formula>IZ$1="today"</formula>
    </cfRule>
    <cfRule type="cellIs" dxfId="13135" priority="3241" operator="greaterThan">
      <formula>0</formula>
    </cfRule>
    <cfRule type="expression" dxfId="13134" priority="3242">
      <formula>IR$1="today"</formula>
    </cfRule>
    <cfRule type="cellIs" dxfId="13133" priority="3243" operator="greaterThan">
      <formula>0</formula>
    </cfRule>
    <cfRule type="expression" dxfId="13132" priority="3244">
      <formula>IZ$1="today"</formula>
    </cfRule>
    <cfRule type="expression" dxfId="13131" priority="3245">
      <formula>IX$1="today"</formula>
    </cfRule>
    <cfRule type="expression" dxfId="13130" priority="3246">
      <formula>IU$1="today"</formula>
    </cfRule>
    <cfRule type="cellIs" dxfId="13129" priority="3247" operator="greaterThan">
      <formula>0</formula>
    </cfRule>
    <cfRule type="expression" dxfId="13128" priority="3248">
      <formula>IQ$1="today"</formula>
    </cfRule>
    <cfRule type="expression" dxfId="13127" priority="3249">
      <formula>IY$1="today"</formula>
    </cfRule>
    <cfRule type="expression" dxfId="13126" priority="3250">
      <formula>IT$1="today"</formula>
    </cfRule>
    <cfRule type="cellIs" dxfId="13125" priority="3251" operator="greaterThan">
      <formula>0</formula>
    </cfRule>
    <cfRule type="expression" dxfId="13124" priority="3252">
      <formula>JB$1="today"</formula>
    </cfRule>
    <cfRule type="expression" dxfId="13123" priority="3253">
      <formula>IZ$1="today"</formula>
    </cfRule>
    <cfRule type="expression" dxfId="13122" priority="3254">
      <formula>IU$1="today"</formula>
    </cfRule>
    <cfRule type="cellIs" dxfId="13121" priority="3255" operator="greaterThan">
      <formula>0</formula>
    </cfRule>
    <cfRule type="expression" dxfId="13120" priority="3256">
      <formula>IA$1="today"</formula>
    </cfRule>
    <cfRule type="cellIs" dxfId="13119" priority="3257" operator="greaterThan">
      <formula>0</formula>
    </cfRule>
    <cfRule type="expression" dxfId="13118" priority="3258">
      <formula>II$1="today"</formula>
    </cfRule>
    <cfRule type="expression" dxfId="13117" priority="3259">
      <formula>IS$1="today"</formula>
    </cfRule>
    <cfRule type="expression" dxfId="13116" priority="3260">
      <formula>IW$1="today"</formula>
    </cfRule>
    <cfRule type="expression" dxfId="13115" priority="3261">
      <formula>IG$1="today"</formula>
    </cfRule>
    <cfRule type="expression" dxfId="13114" priority="3262">
      <formula>IU$1="today"</formula>
    </cfRule>
    <cfRule type="cellIs" dxfId="13113" priority="3263" operator="greaterThan">
      <formula>0</formula>
    </cfRule>
    <cfRule type="expression" dxfId="13112" priority="3264">
      <formula>IQ$1="today"</formula>
    </cfRule>
    <cfRule type="expression" dxfId="13111" priority="3265">
      <formula>IY$1="today"</formula>
    </cfRule>
    <cfRule type="expression" dxfId="13110" priority="3266">
      <formula>IT$1="today"</formula>
    </cfRule>
    <cfRule type="expression" dxfId="13109" priority="3267">
      <formula>IW$1="today"</formula>
    </cfRule>
    <cfRule type="cellIs" dxfId="13108" priority="3268" operator="greaterThan">
      <formula>0</formula>
    </cfRule>
    <cfRule type="expression" dxfId="13107" priority="3269">
      <formula>JB$1="today"</formula>
    </cfRule>
    <cfRule type="expression" dxfId="13106" priority="3270">
      <formula>IZ$1="today"</formula>
    </cfRule>
    <cfRule type="expression" dxfId="13105" priority="3271">
      <formula>IU$1="today"</formula>
    </cfRule>
    <cfRule type="expression" dxfId="13104" priority="3272">
      <formula>IX$1="today"</formula>
    </cfRule>
    <cfRule type="cellIs" dxfId="13103" priority="3273" operator="greaterThan">
      <formula>0</formula>
    </cfRule>
    <cfRule type="expression" dxfId="13102" priority="3274">
      <formula>IT$1="today"</formula>
    </cfRule>
    <cfRule type="expression" dxfId="13101" priority="3275">
      <formula>JB$1="today"</formula>
    </cfRule>
    <cfRule type="expression" dxfId="13100" priority="3276">
      <formula>IW$1="today"</formula>
    </cfRule>
    <cfRule type="expression" dxfId="13099" priority="3277">
      <formula>IZ$1="today"</formula>
    </cfRule>
    <cfRule type="cellIs" dxfId="13098" priority="3278" operator="greaterThan">
      <formula>0</formula>
    </cfRule>
    <cfRule type="expression" dxfId="13097" priority="3279">
      <formula>JE$1="today"</formula>
    </cfRule>
    <cfRule type="expression" dxfId="13096" priority="3280">
      <formula>JC$1="today"</formula>
    </cfRule>
    <cfRule type="expression" dxfId="13095" priority="3281">
      <formula>IR$1="today"</formula>
    </cfRule>
    <cfRule type="expression" dxfId="13094" priority="3282">
      <formula>IU$1="today"</formula>
    </cfRule>
    <cfRule type="expression" dxfId="13093" priority="3283">
      <formula>IS$1="today"</formula>
    </cfRule>
    <cfRule type="expression" dxfId="13092" priority="3284">
      <formula>IT$1="today"</formula>
    </cfRule>
    <cfRule type="cellIs" dxfId="13091" priority="3285" operator="greaterThan">
      <formula>0</formula>
    </cfRule>
    <cfRule type="expression" dxfId="13090" priority="3286">
      <formula>IZ$1="today"</formula>
    </cfRule>
    <cfRule type="expression" dxfId="13089" priority="3287">
      <formula>IX$1="today"</formula>
    </cfRule>
    <cfRule type="cellIs" dxfId="13088" priority="3288" operator="greaterThan">
      <formula>0</formula>
    </cfRule>
    <cfRule type="expression" dxfId="13087" priority="3289">
      <formula>IO$1="today"</formula>
    </cfRule>
    <cfRule type="expression" dxfId="13086" priority="3290">
      <formula>IW$1="today"</formula>
    </cfRule>
    <cfRule type="expression" dxfId="13085" priority="3291">
      <formula>IS$1="today"</formula>
    </cfRule>
    <cfRule type="expression" dxfId="13084" priority="3292">
      <formula>IV$1="today"</formula>
    </cfRule>
    <cfRule type="expression" dxfId="13083" priority="3293">
      <formula>IT$1="today"</formula>
    </cfRule>
    <cfRule type="expression" dxfId="13082" priority="3294">
      <formula>IU$1="today"</formula>
    </cfRule>
    <cfRule type="cellIs" dxfId="13081" priority="3295" operator="greaterThan">
      <formula>0</formula>
    </cfRule>
    <cfRule type="expression" dxfId="13080" priority="3296">
      <formula>JA$1="today"</formula>
    </cfRule>
    <cfRule type="expression" dxfId="13079" priority="3297">
      <formula>IY$1="today"</formula>
    </cfRule>
    <cfRule type="cellIs" dxfId="13078" priority="3298" operator="greaterThan">
      <formula>0</formula>
    </cfRule>
    <cfRule type="expression" dxfId="13077" priority="3299">
      <formula>IP$1="today"</formula>
    </cfRule>
    <cfRule type="expression" dxfId="13076" priority="3300">
      <formula>IX$1="today"</formula>
    </cfRule>
    <cfRule type="cellIs" dxfId="13075" priority="3301" operator="greaterThan">
      <formula>0</formula>
    </cfRule>
    <cfRule type="expression" dxfId="13074" priority="3302">
      <formula>IY$1="today"</formula>
    </cfRule>
    <cfRule type="cellIs" dxfId="13073" priority="3303" operator="greaterThan">
      <formula>0</formula>
    </cfRule>
    <cfRule type="expression" dxfId="13072" priority="3304">
      <formula>JB$1="today"</formula>
    </cfRule>
    <cfRule type="cellIs" dxfId="13071" priority="3305" operator="greaterThan">
      <formula>0</formula>
    </cfRule>
    <cfRule type="expression" dxfId="13070" priority="3306">
      <formula>IY$1="today"</formula>
    </cfRule>
    <cfRule type="expression" dxfId="13069" priority="3307">
      <formula>IX$1="today"</formula>
    </cfRule>
    <cfRule type="cellIs" dxfId="13068" priority="3308" operator="greaterThan">
      <formula>0</formula>
    </cfRule>
  </conditionalFormatting>
  <conditionalFormatting sqref="IY60">
    <cfRule type="expression" dxfId="13067" priority="3559">
      <formula>IY$1="today"</formula>
    </cfRule>
  </conditionalFormatting>
  <conditionalFormatting sqref="IY137:IZ137 HB44:HI44 HL44:HL46 HQ50 II54 KY75 LC75:LC92 KY77 LC94:LC106 LH97 KW159:KX159 LB161:LC161 KY161:KY165 LB162:LB165">
    <cfRule type="expression" dxfId="13066" priority="4854">
      <formula>HA$1="today"</formula>
    </cfRule>
  </conditionalFormatting>
  <conditionalFormatting sqref="IY137:IZ137 HY57:HZ57 HS65:HS72 LA79 KX79:KY81 LL101 JA139 HS141:HS142">
    <cfRule type="expression" dxfId="13065" priority="4911">
      <formula>HO$1="today"</formula>
    </cfRule>
  </conditionalFormatting>
  <conditionalFormatting sqref="IZ137">
    <cfRule type="expression" dxfId="13064" priority="5172">
      <formula>HX$1="today"</formula>
    </cfRule>
  </conditionalFormatting>
  <conditionalFormatting sqref="IZ137:IZ142">
    <cfRule type="expression" dxfId="13063" priority="4272">
      <formula>HX$1="today"</formula>
    </cfRule>
    <cfRule type="cellIs" dxfId="13062" priority="4273" operator="greaterThan">
      <formula>0</formula>
    </cfRule>
    <cfRule type="expression" dxfId="13061" priority="4274">
      <formula>HX$1="today"</formula>
    </cfRule>
    <cfRule type="expression" dxfId="13060" priority="4275">
      <formula>IF$1="today"</formula>
    </cfRule>
    <cfRule type="cellIs" dxfId="13059" priority="4276" operator="greaterThan">
      <formula>0</formula>
    </cfRule>
    <cfRule type="expression" dxfId="13058" priority="4277">
      <formula>HX$1="today"</formula>
    </cfRule>
    <cfRule type="expression" dxfId="13057" priority="4278">
      <formula>IE$1="today"</formula>
    </cfRule>
    <cfRule type="expression" dxfId="13056" priority="4279">
      <formula>IF$1="today"</formula>
    </cfRule>
    <cfRule type="expression" dxfId="13055" priority="4280">
      <formula>IN$1="today"</formula>
    </cfRule>
  </conditionalFormatting>
  <conditionalFormatting sqref="IZ140:IZ142">
    <cfRule type="cellIs" dxfId="13054" priority="4271" operator="greaterThan">
      <formula>0</formula>
    </cfRule>
  </conditionalFormatting>
  <conditionalFormatting sqref="IZ69:JA69">
    <cfRule type="expression" dxfId="13053" priority="5112">
      <formula>IU$1="today"</formula>
    </cfRule>
  </conditionalFormatting>
  <conditionalFormatting sqref="JA60">
    <cfRule type="cellIs" dxfId="13052" priority="2741" operator="greaterThan">
      <formula>0</formula>
    </cfRule>
    <cfRule type="expression" dxfId="13051" priority="2742">
      <formula>IS$1="today"</formula>
    </cfRule>
    <cfRule type="cellIs" dxfId="13050" priority="2743" operator="greaterThan">
      <formula>0</formula>
    </cfRule>
    <cfRule type="expression" dxfId="13049" priority="2744">
      <formula>IS$1="today"</formula>
    </cfRule>
    <cfRule type="cellIs" dxfId="13048" priority="2745" operator="greaterThan">
      <formula>0</formula>
    </cfRule>
    <cfRule type="expression" dxfId="13047" priority="2746">
      <formula>IS$1="today"</formula>
    </cfRule>
    <cfRule type="cellIs" dxfId="13046" priority="2747" operator="greaterThan">
      <formula>0</formula>
    </cfRule>
    <cfRule type="expression" dxfId="13045" priority="2748">
      <formula>IP$1="today"</formula>
    </cfRule>
    <cfRule type="cellIs" dxfId="13044" priority="2749" operator="greaterThan">
      <formula>0</formula>
    </cfRule>
    <cfRule type="expression" dxfId="13043" priority="2750">
      <formula>IP$1="today"</formula>
    </cfRule>
    <cfRule type="cellIs" dxfId="13042" priority="2751" operator="greaterThan">
      <formula>0</formula>
    </cfRule>
    <cfRule type="expression" dxfId="13041" priority="2752">
      <formula>IP$1="today"</formula>
    </cfRule>
    <cfRule type="expression" dxfId="13040" priority="2753">
      <formula>IX$1="today"</formula>
    </cfRule>
    <cfRule type="cellIs" dxfId="13039" priority="2754" operator="greaterThan">
      <formula>0</formula>
    </cfRule>
    <cfRule type="expression" dxfId="13038" priority="2755">
      <formula>IS$1="today"</formula>
    </cfRule>
    <cfRule type="cellIs" dxfId="13037" priority="2756" operator="greaterThan">
      <formula>0</formula>
    </cfRule>
    <cfRule type="expression" dxfId="13036" priority="2757">
      <formula>IR$1="today"</formula>
    </cfRule>
    <cfRule type="cellIs" dxfId="13035" priority="2758" operator="greaterThan">
      <formula>0</formula>
    </cfRule>
    <cfRule type="expression" dxfId="13034" priority="2759">
      <formula>IZ$1="today"</formula>
    </cfRule>
    <cfRule type="cellIs" dxfId="13033" priority="2760" operator="greaterThan">
      <formula>0</formula>
    </cfRule>
    <cfRule type="expression" dxfId="13032" priority="2761">
      <formula>IU$1="today"</formula>
    </cfRule>
    <cfRule type="cellIs" dxfId="13031" priority="2762" operator="greaterThan">
      <formula>0</formula>
    </cfRule>
    <cfRule type="expression" dxfId="13030" priority="2763">
      <formula>JC$1="today"</formula>
    </cfRule>
    <cfRule type="cellIs" dxfId="13029" priority="2764" operator="greaterThan">
      <formula>0</formula>
    </cfRule>
    <cfRule type="expression" dxfId="13028" priority="2765">
      <formula>IU$1="today"</formula>
    </cfRule>
    <cfRule type="cellIs" dxfId="13027" priority="2766" operator="greaterThan">
      <formula>0</formula>
    </cfRule>
    <cfRule type="expression" dxfId="13026" priority="2767">
      <formula>JC$1="today"</formula>
    </cfRule>
    <cfRule type="cellIs" dxfId="13025" priority="2768" operator="greaterThan">
      <formula>0</formula>
    </cfRule>
    <cfRule type="expression" dxfId="13024" priority="2769">
      <formula>IU$1="today"</formula>
    </cfRule>
    <cfRule type="cellIs" dxfId="13023" priority="2770" operator="greaterThan">
      <formula>0</formula>
    </cfRule>
    <cfRule type="expression" dxfId="13022" priority="2771">
      <formula>JC$1="today"</formula>
    </cfRule>
    <cfRule type="cellIs" dxfId="13021" priority="2772" operator="greaterThan">
      <formula>0</formula>
    </cfRule>
    <cfRule type="expression" dxfId="13020" priority="2773">
      <formula>IU$1="today"</formula>
    </cfRule>
    <cfRule type="cellIs" dxfId="13019" priority="2774" operator="greaterThan">
      <formula>0</formula>
    </cfRule>
    <cfRule type="expression" dxfId="13018" priority="2775">
      <formula>JC$1="today"</formula>
    </cfRule>
    <cfRule type="expression" dxfId="13017" priority="2776">
      <formula>JA$1="today"</formula>
    </cfRule>
    <cfRule type="expression" dxfId="13016" priority="2777">
      <formula>IX$1="today"</formula>
    </cfRule>
    <cfRule type="cellIs" dxfId="13015" priority="2778" operator="greaterThan">
      <formula>0</formula>
    </cfRule>
    <cfRule type="expression" dxfId="13014" priority="2779">
      <formula>IT$1="today"</formula>
    </cfRule>
    <cfRule type="expression" dxfId="13013" priority="2780">
      <formula>JB$1="today"</formula>
    </cfRule>
    <cfRule type="expression" dxfId="13012" priority="2781">
      <formula>IW$1="today"</formula>
    </cfRule>
    <cfRule type="cellIs" dxfId="13011" priority="2782" operator="greaterThan">
      <formula>0</formula>
    </cfRule>
    <cfRule type="expression" dxfId="13010" priority="2783">
      <formula>JE$1="today"</formula>
    </cfRule>
    <cfRule type="expression" dxfId="13009" priority="2784">
      <formula>JC$1="today"</formula>
    </cfRule>
    <cfRule type="expression" dxfId="13008" priority="2785">
      <formula>IX$1="today"</formula>
    </cfRule>
    <cfRule type="cellIs" dxfId="13007" priority="2786" operator="greaterThan">
      <formula>0</formula>
    </cfRule>
    <cfRule type="expression" dxfId="13006" priority="2787">
      <formula>ID$1="today"</formula>
    </cfRule>
    <cfRule type="cellIs" dxfId="13005" priority="2788" operator="greaterThan">
      <formula>0</formula>
    </cfRule>
    <cfRule type="expression" dxfId="13004" priority="2789">
      <formula>IL$1="today"</formula>
    </cfRule>
    <cfRule type="expression" dxfId="13003" priority="2790">
      <formula>IV$1="today"</formula>
    </cfRule>
    <cfRule type="expression" dxfId="13002" priority="2791">
      <formula>IZ$1="today"</formula>
    </cfRule>
    <cfRule type="expression" dxfId="13001" priority="2792">
      <formula>IJ$1="today"</formula>
    </cfRule>
    <cfRule type="expression" dxfId="13000" priority="2793">
      <formula>IX$1="today"</formula>
    </cfRule>
    <cfRule type="cellIs" dxfId="12999" priority="2794" operator="greaterThan">
      <formula>0</formula>
    </cfRule>
    <cfRule type="expression" dxfId="12998" priority="2795">
      <formula>IT$1="today"</formula>
    </cfRule>
    <cfRule type="expression" dxfId="12997" priority="2796">
      <formula>JB$1="today"</formula>
    </cfRule>
    <cfRule type="expression" dxfId="12996" priority="2797">
      <formula>IW$1="today"</formula>
    </cfRule>
    <cfRule type="expression" dxfId="12995" priority="2798">
      <formula>IZ$1="today"</formula>
    </cfRule>
    <cfRule type="cellIs" dxfId="12994" priority="2799" operator="greaterThan">
      <formula>0</formula>
    </cfRule>
    <cfRule type="expression" dxfId="12993" priority="2800">
      <formula>JE$1="today"</formula>
    </cfRule>
    <cfRule type="expression" dxfId="12992" priority="2801">
      <formula>JC$1="today"</formula>
    </cfRule>
    <cfRule type="expression" dxfId="12991" priority="2802">
      <formula>IX$1="today"</formula>
    </cfRule>
    <cfRule type="expression" dxfId="12990" priority="2803">
      <formula>JA$1="today"</formula>
    </cfRule>
    <cfRule type="cellIs" dxfId="12989" priority="2804" operator="greaterThan">
      <formula>0</formula>
    </cfRule>
    <cfRule type="expression" dxfId="12988" priority="2805">
      <formula>IW$1="today"</formula>
    </cfRule>
    <cfRule type="expression" dxfId="12987" priority="2806">
      <formula>JE$1="today"</formula>
    </cfRule>
    <cfRule type="expression" dxfId="12986" priority="2807">
      <formula>IZ$1="today"</formula>
    </cfRule>
    <cfRule type="expression" dxfId="12985" priority="2808">
      <formula>JC$1="today"</formula>
    </cfRule>
    <cfRule type="cellIs" dxfId="12984" priority="2809" operator="greaterThan">
      <formula>0</formula>
    </cfRule>
    <cfRule type="expression" dxfId="12983" priority="2810">
      <formula>JH$1="today"</formula>
    </cfRule>
    <cfRule type="expression" dxfId="12982" priority="2811">
      <formula>JF$1="today"</formula>
    </cfRule>
    <cfRule type="expression" dxfId="12981" priority="2812">
      <formula>IU$1="today"</formula>
    </cfRule>
    <cfRule type="expression" dxfId="12980" priority="2813">
      <formula>IX$1="today"</formula>
    </cfRule>
    <cfRule type="expression" dxfId="12979" priority="2814">
      <formula>IV$1="today"</formula>
    </cfRule>
    <cfRule type="expression" dxfId="12978" priority="2815">
      <formula>IW$1="today"</formula>
    </cfRule>
    <cfRule type="cellIs" dxfId="12977" priority="2816" operator="greaterThan">
      <formula>0</formula>
    </cfRule>
    <cfRule type="expression" dxfId="12976" priority="2817">
      <formula>JC$1="today"</formula>
    </cfRule>
    <cfRule type="expression" dxfId="12975" priority="2818">
      <formula>JA$1="today"</formula>
    </cfRule>
    <cfRule type="cellIs" dxfId="12974" priority="2819" operator="greaterThan">
      <formula>0</formula>
    </cfRule>
    <cfRule type="expression" dxfId="12973" priority="2820">
      <formula>IR$1="today"</formula>
    </cfRule>
    <cfRule type="expression" dxfId="12972" priority="2822">
      <formula>IV$1="today"</formula>
    </cfRule>
    <cfRule type="expression" dxfId="12971" priority="2823">
      <formula>IY$1="today"</formula>
    </cfRule>
    <cfRule type="expression" dxfId="12970" priority="2824">
      <formula>IW$1="today"</formula>
    </cfRule>
    <cfRule type="expression" dxfId="12969" priority="2825">
      <formula>IX$1="today"</formula>
    </cfRule>
    <cfRule type="cellIs" dxfId="12968" priority="2826" operator="greaterThan">
      <formula>0</formula>
    </cfRule>
    <cfRule type="expression" dxfId="12967" priority="2827">
      <formula>JD$1="today"</formula>
    </cfRule>
    <cfRule type="expression" dxfId="12966" priority="2828">
      <formula>JB$1="today"</formula>
    </cfRule>
    <cfRule type="cellIs" dxfId="12965" priority="2829" operator="greaterThan">
      <formula>0</formula>
    </cfRule>
    <cfRule type="expression" dxfId="12964" priority="2830">
      <formula>IS$1="today"</formula>
    </cfRule>
    <cfRule type="expression" dxfId="12963" priority="2831">
      <formula>JA$1="today"</formula>
    </cfRule>
    <cfRule type="cellIs" dxfId="12962" priority="2832" operator="greaterThan">
      <formula>0</formula>
    </cfRule>
    <cfRule type="expression" dxfId="12961" priority="2833">
      <formula>JB$1="today"</formula>
    </cfRule>
    <cfRule type="cellIs" dxfId="12960" priority="2834" operator="greaterThan">
      <formula>0</formula>
    </cfRule>
    <cfRule type="expression" dxfId="12959" priority="2835">
      <formula>JE$1="today"</formula>
    </cfRule>
    <cfRule type="cellIs" dxfId="12958" priority="2836" operator="greaterThan">
      <formula>0</formula>
    </cfRule>
    <cfRule type="expression" dxfId="12957" priority="2837">
      <formula>JB$1="today"</formula>
    </cfRule>
    <cfRule type="expression" dxfId="12956" priority="2838">
      <formula>JA$1="today"</formula>
    </cfRule>
    <cfRule type="cellIs" dxfId="12955" priority="2839" operator="greaterThan">
      <formula>0</formula>
    </cfRule>
  </conditionalFormatting>
  <conditionalFormatting sqref="JA60:JB60">
    <cfRule type="expression" dxfId="12954" priority="2821">
      <formula>IZ$1="today"</formula>
    </cfRule>
  </conditionalFormatting>
  <conditionalFormatting sqref="JA62:JB62">
    <cfRule type="expression" dxfId="12953" priority="3208">
      <formula>JA$1="today"</formula>
    </cfRule>
    <cfRule type="cellIs" dxfId="12952" priority="3209" operator="greaterThan">
      <formula>0</formula>
    </cfRule>
  </conditionalFormatting>
  <conditionalFormatting sqref="JB50">
    <cfRule type="cellIs" dxfId="12951" priority="2543" operator="greaterThan">
      <formula>0</formula>
    </cfRule>
    <cfRule type="expression" dxfId="12950" priority="2544">
      <formula>IT$1="today"</formula>
    </cfRule>
    <cfRule type="cellIs" dxfId="12949" priority="2545" operator="greaterThan">
      <formula>0</formula>
    </cfRule>
    <cfRule type="expression" dxfId="12948" priority="2546">
      <formula>IT$1="today"</formula>
    </cfRule>
    <cfRule type="cellIs" dxfId="12947" priority="2547" operator="greaterThan">
      <formula>0</formula>
    </cfRule>
    <cfRule type="expression" dxfId="12946" priority="2548">
      <formula>IT$1="today"</formula>
    </cfRule>
    <cfRule type="cellIs" dxfId="12945" priority="2549" operator="greaterThan">
      <formula>0</formula>
    </cfRule>
    <cfRule type="expression" dxfId="12944" priority="2550">
      <formula>IQ$1="today"</formula>
    </cfRule>
    <cfRule type="cellIs" dxfId="12943" priority="2551" operator="greaterThan">
      <formula>0</formula>
    </cfRule>
    <cfRule type="expression" dxfId="12942" priority="2552">
      <formula>IQ$1="today"</formula>
    </cfRule>
    <cfRule type="cellIs" dxfId="12941" priority="2553" operator="greaterThan">
      <formula>0</formula>
    </cfRule>
    <cfRule type="expression" dxfId="12940" priority="2554">
      <formula>IQ$1="today"</formula>
    </cfRule>
    <cfRule type="expression" dxfId="12939" priority="2555">
      <formula>IY$1="today"</formula>
    </cfRule>
    <cfRule type="cellIs" dxfId="12938" priority="2556" operator="greaterThan">
      <formula>0</formula>
    </cfRule>
    <cfRule type="expression" dxfId="12937" priority="2557">
      <formula>IT$1="today"</formula>
    </cfRule>
    <cfRule type="cellIs" dxfId="12936" priority="2558" operator="greaterThan">
      <formula>0</formula>
    </cfRule>
    <cfRule type="expression" dxfId="12935" priority="2559">
      <formula>IS$1="today"</formula>
    </cfRule>
    <cfRule type="cellIs" dxfId="12934" priority="2560" operator="greaterThan">
      <formula>0</formula>
    </cfRule>
    <cfRule type="expression" dxfId="12933" priority="2561">
      <formula>JA$1="today"</formula>
    </cfRule>
    <cfRule type="cellIs" dxfId="12932" priority="2562" operator="greaterThan">
      <formula>0</formula>
    </cfRule>
    <cfRule type="expression" dxfId="12931" priority="2563">
      <formula>IV$1="today"</formula>
    </cfRule>
    <cfRule type="cellIs" dxfId="12930" priority="2564" operator="greaterThan">
      <formula>0</formula>
    </cfRule>
    <cfRule type="expression" dxfId="12929" priority="2565">
      <formula>JD$1="today"</formula>
    </cfRule>
    <cfRule type="cellIs" dxfId="12928" priority="2566" operator="greaterThan">
      <formula>0</formula>
    </cfRule>
    <cfRule type="expression" dxfId="12927" priority="2567">
      <formula>IV$1="today"</formula>
    </cfRule>
    <cfRule type="cellIs" dxfId="12926" priority="2568" operator="greaterThan">
      <formula>0</formula>
    </cfRule>
    <cfRule type="expression" dxfId="12925" priority="2569">
      <formula>JD$1="today"</formula>
    </cfRule>
    <cfRule type="cellIs" dxfId="12924" priority="2570" operator="greaterThan">
      <formula>0</formula>
    </cfRule>
    <cfRule type="expression" dxfId="12923" priority="2571">
      <formula>IV$1="today"</formula>
    </cfRule>
    <cfRule type="cellIs" dxfId="12922" priority="2572" operator="greaterThan">
      <formula>0</formula>
    </cfRule>
    <cfRule type="expression" dxfId="12921" priority="2573">
      <formula>JD$1="today"</formula>
    </cfRule>
    <cfRule type="cellIs" dxfId="12920" priority="2574" operator="greaterThan">
      <formula>0</formula>
    </cfRule>
    <cfRule type="expression" dxfId="12919" priority="2575">
      <formula>IV$1="today"</formula>
    </cfRule>
    <cfRule type="cellIs" dxfId="12918" priority="2576" operator="greaterThan">
      <formula>0</formula>
    </cfRule>
    <cfRule type="expression" dxfId="12917" priority="2577">
      <formula>JD$1="today"</formula>
    </cfRule>
    <cfRule type="expression" dxfId="12916" priority="2578">
      <formula>JB$1="today"</formula>
    </cfRule>
    <cfRule type="expression" dxfId="12915" priority="2579">
      <formula>IY$1="today"</formula>
    </cfRule>
    <cfRule type="cellIs" dxfId="12914" priority="2580" operator="greaterThan">
      <formula>0</formula>
    </cfRule>
    <cfRule type="expression" dxfId="12913" priority="2581">
      <formula>IU$1="today"</formula>
    </cfRule>
    <cfRule type="expression" dxfId="12912" priority="2582">
      <formula>JC$1="today"</formula>
    </cfRule>
    <cfRule type="expression" dxfId="12911" priority="2583">
      <formula>IX$1="today"</formula>
    </cfRule>
    <cfRule type="cellIs" dxfId="12910" priority="2584" operator="greaterThan">
      <formula>0</formula>
    </cfRule>
    <cfRule type="expression" dxfId="12909" priority="2585">
      <formula>JF$1="today"</formula>
    </cfRule>
    <cfRule type="expression" dxfId="12908" priority="2586">
      <formula>JD$1="today"</formula>
    </cfRule>
    <cfRule type="expression" dxfId="12907" priority="2587">
      <formula>IY$1="today"</formula>
    </cfRule>
    <cfRule type="cellIs" dxfId="12906" priority="2588" operator="greaterThan">
      <formula>0</formula>
    </cfRule>
    <cfRule type="expression" dxfId="12905" priority="2589">
      <formula>IE$1="today"</formula>
    </cfRule>
    <cfRule type="cellIs" dxfId="12904" priority="2590" operator="greaterThan">
      <formula>0</formula>
    </cfRule>
    <cfRule type="expression" dxfId="12903" priority="2591">
      <formula>IM$1="today"</formula>
    </cfRule>
    <cfRule type="expression" dxfId="12902" priority="2592">
      <formula>IW$1="today"</formula>
    </cfRule>
    <cfRule type="expression" dxfId="12901" priority="2593">
      <formula>JA$1="today"</formula>
    </cfRule>
    <cfRule type="expression" dxfId="12900" priority="2594">
      <formula>IK$1="today"</formula>
    </cfRule>
    <cfRule type="expression" dxfId="12899" priority="2595">
      <formula>IY$1="today"</formula>
    </cfRule>
    <cfRule type="cellIs" dxfId="12898" priority="2596" operator="greaterThan">
      <formula>0</formula>
    </cfRule>
    <cfRule type="expression" dxfId="12897" priority="2597">
      <formula>IU$1="today"</formula>
    </cfRule>
    <cfRule type="expression" dxfId="12896" priority="2598">
      <formula>JC$1="today"</formula>
    </cfRule>
    <cfRule type="expression" dxfId="12895" priority="2599">
      <formula>IX$1="today"</formula>
    </cfRule>
    <cfRule type="expression" dxfId="12894" priority="2600">
      <formula>JA$1="today"</formula>
    </cfRule>
    <cfRule type="cellIs" dxfId="12893" priority="2601" operator="greaterThan">
      <formula>0</formula>
    </cfRule>
    <cfRule type="expression" dxfId="12892" priority="2602">
      <formula>JF$1="today"</formula>
    </cfRule>
    <cfRule type="expression" dxfId="12891" priority="2603">
      <formula>JD$1="today"</formula>
    </cfRule>
    <cfRule type="expression" dxfId="12890" priority="2604">
      <formula>IY$1="today"</formula>
    </cfRule>
    <cfRule type="expression" dxfId="12889" priority="2605">
      <formula>JB$1="today"</formula>
    </cfRule>
    <cfRule type="cellIs" dxfId="12888" priority="2606" operator="greaterThan">
      <formula>0</formula>
    </cfRule>
    <cfRule type="expression" dxfId="12887" priority="2607">
      <formula>IX$1="today"</formula>
    </cfRule>
    <cfRule type="expression" dxfId="12886" priority="2608">
      <formula>JF$1="today"</formula>
    </cfRule>
    <cfRule type="expression" dxfId="12885" priority="2609">
      <formula>JA$1="today"</formula>
    </cfRule>
    <cfRule type="expression" dxfId="12884" priority="2610">
      <formula>JD$1="today"</formula>
    </cfRule>
    <cfRule type="cellIs" dxfId="12883" priority="2611" operator="greaterThan">
      <formula>0</formula>
    </cfRule>
    <cfRule type="expression" dxfId="12882" priority="2612">
      <formula>JI$1="today"</formula>
    </cfRule>
    <cfRule type="expression" dxfId="12881" priority="2613">
      <formula>JG$1="today"</formula>
    </cfRule>
    <cfRule type="expression" dxfId="12880" priority="2614">
      <formula>IV$1="today"</formula>
    </cfRule>
    <cfRule type="expression" dxfId="12879" priority="2615">
      <formula>IY$1="today"</formula>
    </cfRule>
    <cfRule type="expression" dxfId="12878" priority="2616">
      <formula>IW$1="today"</formula>
    </cfRule>
    <cfRule type="expression" dxfId="12877" priority="2617">
      <formula>IX$1="today"</formula>
    </cfRule>
    <cfRule type="cellIs" dxfId="12876" priority="2618" operator="greaterThan">
      <formula>0</formula>
    </cfRule>
    <cfRule type="expression" dxfId="12875" priority="2619">
      <formula>JD$1="today"</formula>
    </cfRule>
    <cfRule type="expression" dxfId="12874" priority="2620">
      <formula>JB$1="today"</formula>
    </cfRule>
    <cfRule type="cellIs" dxfId="12873" priority="2621" operator="greaterThan">
      <formula>0</formula>
    </cfRule>
    <cfRule type="expression" dxfId="12872" priority="2622">
      <formula>IS$1="today"</formula>
    </cfRule>
    <cfRule type="expression" dxfId="12871" priority="2623">
      <formula>JA$1="today"</formula>
    </cfRule>
    <cfRule type="expression" dxfId="12870" priority="2624">
      <formula>IW$1="today"</formula>
    </cfRule>
    <cfRule type="expression" dxfId="12869" priority="2625">
      <formula>IZ$1="today"</formula>
    </cfRule>
    <cfRule type="expression" dxfId="12868" priority="2626">
      <formula>IX$1="today"</formula>
    </cfRule>
    <cfRule type="expression" dxfId="12867" priority="2627">
      <formula>IY$1="today"</formula>
    </cfRule>
    <cfRule type="cellIs" dxfId="12866" priority="2628" operator="greaterThan">
      <formula>0</formula>
    </cfRule>
    <cfRule type="expression" dxfId="12865" priority="2629">
      <formula>JE$1="today"</formula>
    </cfRule>
    <cfRule type="expression" dxfId="12864" priority="2630">
      <formula>JC$1="today"</formula>
    </cfRule>
    <cfRule type="cellIs" dxfId="12863" priority="2631" operator="greaterThan">
      <formula>0</formula>
    </cfRule>
    <cfRule type="expression" dxfId="12862" priority="2632">
      <formula>IT$1="today"</formula>
    </cfRule>
    <cfRule type="expression" dxfId="12861" priority="2633">
      <formula>JB$1="today"</formula>
    </cfRule>
    <cfRule type="cellIs" dxfId="12860" priority="2634" operator="greaterThan">
      <formula>0</formula>
    </cfRule>
    <cfRule type="expression" dxfId="12859" priority="2635">
      <formula>JC$1="today"</formula>
    </cfRule>
    <cfRule type="cellIs" dxfId="12858" priority="2636" operator="greaterThan">
      <formula>0</formula>
    </cfRule>
    <cfRule type="expression" dxfId="12857" priority="2637">
      <formula>JF$1="today"</formula>
    </cfRule>
    <cfRule type="cellIs" dxfId="12856" priority="2638" operator="greaterThan">
      <formula>0</formula>
    </cfRule>
    <cfRule type="expression" dxfId="12855" priority="2639">
      <formula>JC$1="today"</formula>
    </cfRule>
    <cfRule type="expression" dxfId="12854" priority="2640">
      <formula>JB$1="today"</formula>
    </cfRule>
    <cfRule type="cellIs" dxfId="12853" priority="2641" operator="greaterThan">
      <formula>0</formula>
    </cfRule>
  </conditionalFormatting>
  <conditionalFormatting sqref="JB136">
    <cfRule type="cellIs" dxfId="12852" priority="2642" operator="greaterThan">
      <formula>0</formula>
    </cfRule>
    <cfRule type="expression" dxfId="12851" priority="2643">
      <formula>IT$1="today"</formula>
    </cfRule>
    <cfRule type="cellIs" dxfId="12850" priority="2644" operator="greaterThan">
      <formula>0</formula>
    </cfRule>
    <cfRule type="expression" dxfId="12849" priority="2645">
      <formula>IT$1="today"</formula>
    </cfRule>
    <cfRule type="cellIs" dxfId="12848" priority="2646" operator="greaterThan">
      <formula>0</formula>
    </cfRule>
    <cfRule type="expression" dxfId="12847" priority="2647">
      <formula>IT$1="today"</formula>
    </cfRule>
    <cfRule type="cellIs" dxfId="12846" priority="2648" operator="greaterThan">
      <formula>0</formula>
    </cfRule>
    <cfRule type="expression" dxfId="12845" priority="2649">
      <formula>IQ$1="today"</formula>
    </cfRule>
    <cfRule type="cellIs" dxfId="12844" priority="2650" operator="greaterThan">
      <formula>0</formula>
    </cfRule>
    <cfRule type="expression" dxfId="12843" priority="2651">
      <formula>IQ$1="today"</formula>
    </cfRule>
    <cfRule type="cellIs" dxfId="12842" priority="2652" operator="greaterThan">
      <formula>0</formula>
    </cfRule>
    <cfRule type="expression" dxfId="12841" priority="2653">
      <formula>IQ$1="today"</formula>
    </cfRule>
    <cfRule type="expression" dxfId="12840" priority="2654">
      <formula>IY$1="today"</formula>
    </cfRule>
    <cfRule type="cellIs" dxfId="12839" priority="2655" operator="greaterThan">
      <formula>0</formula>
    </cfRule>
    <cfRule type="expression" dxfId="12838" priority="2656">
      <formula>IT$1="today"</formula>
    </cfRule>
    <cfRule type="cellIs" dxfId="12837" priority="2657" operator="greaterThan">
      <formula>0</formula>
    </cfRule>
    <cfRule type="expression" dxfId="12836" priority="2658">
      <formula>IS$1="today"</formula>
    </cfRule>
    <cfRule type="cellIs" dxfId="12835" priority="2659" operator="greaterThan">
      <formula>0</formula>
    </cfRule>
    <cfRule type="expression" dxfId="12834" priority="2660">
      <formula>JA$1="today"</formula>
    </cfRule>
    <cfRule type="cellIs" dxfId="12833" priority="2661" operator="greaterThan">
      <formula>0</formula>
    </cfRule>
    <cfRule type="expression" dxfId="12832" priority="2662">
      <formula>IV$1="today"</formula>
    </cfRule>
    <cfRule type="cellIs" dxfId="12831" priority="2663" operator="greaterThan">
      <formula>0</formula>
    </cfRule>
    <cfRule type="expression" dxfId="12830" priority="2664">
      <formula>JD$1="today"</formula>
    </cfRule>
    <cfRule type="cellIs" dxfId="12829" priority="2665" operator="greaterThan">
      <formula>0</formula>
    </cfRule>
    <cfRule type="expression" dxfId="12828" priority="2666">
      <formula>IV$1="today"</formula>
    </cfRule>
    <cfRule type="cellIs" dxfId="12827" priority="2667" operator="greaterThan">
      <formula>0</formula>
    </cfRule>
    <cfRule type="expression" dxfId="12826" priority="2668">
      <formula>JD$1="today"</formula>
    </cfRule>
    <cfRule type="cellIs" dxfId="12825" priority="2669" operator="greaterThan">
      <formula>0</formula>
    </cfRule>
    <cfRule type="expression" dxfId="12824" priority="2670">
      <formula>IV$1="today"</formula>
    </cfRule>
    <cfRule type="cellIs" dxfId="12823" priority="2671" operator="greaterThan">
      <formula>0</formula>
    </cfRule>
    <cfRule type="expression" dxfId="12822" priority="2672">
      <formula>JD$1="today"</formula>
    </cfRule>
    <cfRule type="cellIs" dxfId="12821" priority="2673" operator="greaterThan">
      <formula>0</formula>
    </cfRule>
    <cfRule type="expression" dxfId="12820" priority="2674">
      <formula>IV$1="today"</formula>
    </cfRule>
    <cfRule type="cellIs" dxfId="12819" priority="2675" operator="greaterThan">
      <formula>0</formula>
    </cfRule>
    <cfRule type="expression" dxfId="12818" priority="2676">
      <formula>JD$1="today"</formula>
    </cfRule>
    <cfRule type="expression" dxfId="12817" priority="2677">
      <formula>JB$1="today"</formula>
    </cfRule>
    <cfRule type="expression" dxfId="12816" priority="2678">
      <formula>IY$1="today"</formula>
    </cfRule>
    <cfRule type="cellIs" dxfId="12815" priority="2679" operator="greaterThan">
      <formula>0</formula>
    </cfRule>
    <cfRule type="expression" dxfId="12814" priority="2680">
      <formula>IU$1="today"</formula>
    </cfRule>
    <cfRule type="expression" dxfId="12813" priority="2681">
      <formula>JC$1="today"</formula>
    </cfRule>
    <cfRule type="expression" dxfId="12812" priority="2682">
      <formula>IX$1="today"</formula>
    </cfRule>
    <cfRule type="cellIs" dxfId="12811" priority="2683" operator="greaterThan">
      <formula>0</formula>
    </cfRule>
    <cfRule type="expression" dxfId="12810" priority="2684">
      <formula>JF$1="today"</formula>
    </cfRule>
    <cfRule type="expression" dxfId="12809" priority="2685">
      <formula>JD$1="today"</formula>
    </cfRule>
    <cfRule type="expression" dxfId="12808" priority="2686">
      <formula>IY$1="today"</formula>
    </cfRule>
    <cfRule type="cellIs" dxfId="12807" priority="2687" operator="greaterThan">
      <formula>0</formula>
    </cfRule>
    <cfRule type="expression" dxfId="12806" priority="2688">
      <formula>IE$1="today"</formula>
    </cfRule>
    <cfRule type="cellIs" dxfId="12805" priority="2689" operator="greaterThan">
      <formula>0</formula>
    </cfRule>
    <cfRule type="expression" dxfId="12804" priority="2690">
      <formula>IM$1="today"</formula>
    </cfRule>
    <cfRule type="expression" dxfId="12803" priority="2691">
      <formula>IW$1="today"</formula>
    </cfRule>
    <cfRule type="expression" dxfId="12802" priority="2692">
      <formula>JA$1="today"</formula>
    </cfRule>
    <cfRule type="expression" dxfId="12801" priority="2693">
      <formula>IK$1="today"</formula>
    </cfRule>
    <cfRule type="expression" dxfId="12800" priority="2694">
      <formula>IY$1="today"</formula>
    </cfRule>
    <cfRule type="cellIs" dxfId="12799" priority="2695" operator="greaterThan">
      <formula>0</formula>
    </cfRule>
    <cfRule type="expression" dxfId="12798" priority="2697">
      <formula>JC$1="today"</formula>
    </cfRule>
    <cfRule type="expression" dxfId="12797" priority="2698">
      <formula>IX$1="today"</formula>
    </cfRule>
    <cfRule type="expression" dxfId="12796" priority="2699">
      <formula>JA$1="today"</formula>
    </cfRule>
    <cfRule type="cellIs" dxfId="12795" priority="2700" operator="greaterThan">
      <formula>0</formula>
    </cfRule>
    <cfRule type="expression" dxfId="12794" priority="2701">
      <formula>JF$1="today"</formula>
    </cfRule>
    <cfRule type="expression" dxfId="12793" priority="2702">
      <formula>JD$1="today"</formula>
    </cfRule>
    <cfRule type="expression" dxfId="12792" priority="2703">
      <formula>IY$1="today"</formula>
    </cfRule>
    <cfRule type="expression" dxfId="12791" priority="2704">
      <formula>JB$1="today"</formula>
    </cfRule>
    <cfRule type="cellIs" dxfId="12790" priority="2705" operator="greaterThan">
      <formula>0</formula>
    </cfRule>
    <cfRule type="expression" dxfId="12789" priority="2706">
      <formula>IX$1="today"</formula>
    </cfRule>
    <cfRule type="expression" dxfId="12788" priority="2707">
      <formula>JF$1="today"</formula>
    </cfRule>
    <cfRule type="expression" dxfId="12787" priority="2708">
      <formula>JA$1="today"</formula>
    </cfRule>
    <cfRule type="expression" dxfId="12786" priority="2709">
      <formula>JD$1="today"</formula>
    </cfRule>
    <cfRule type="cellIs" dxfId="12785" priority="2710" operator="greaterThan">
      <formula>0</formula>
    </cfRule>
    <cfRule type="expression" dxfId="12784" priority="2711">
      <formula>JI$1="today"</formula>
    </cfRule>
    <cfRule type="expression" dxfId="12783" priority="2712">
      <formula>JG$1="today"</formula>
    </cfRule>
    <cfRule type="expression" dxfId="12782" priority="2713">
      <formula>IV$1="today"</formula>
    </cfRule>
    <cfRule type="expression" dxfId="12781" priority="2714">
      <formula>IY$1="today"</formula>
    </cfRule>
    <cfRule type="expression" dxfId="12780" priority="2715">
      <formula>IW$1="today"</formula>
    </cfRule>
    <cfRule type="expression" dxfId="12779" priority="2716">
      <formula>IX$1="today"</formula>
    </cfRule>
    <cfRule type="cellIs" dxfId="12778" priority="2717" operator="greaterThan">
      <formula>0</formula>
    </cfRule>
    <cfRule type="expression" dxfId="12777" priority="2718">
      <formula>JD$1="today"</formula>
    </cfRule>
    <cfRule type="expression" dxfId="12776" priority="2719">
      <formula>JB$1="today"</formula>
    </cfRule>
    <cfRule type="cellIs" dxfId="12775" priority="2720" operator="greaterThan">
      <formula>0</formula>
    </cfRule>
    <cfRule type="expression" dxfId="12774" priority="2721">
      <formula>IS$1="today"</formula>
    </cfRule>
    <cfRule type="expression" dxfId="12773" priority="2722">
      <formula>JA$1="today"</formula>
    </cfRule>
    <cfRule type="expression" dxfId="12772" priority="2723">
      <formula>IW$1="today"</formula>
    </cfRule>
    <cfRule type="expression" dxfId="12771" priority="2724">
      <formula>IZ$1="today"</formula>
    </cfRule>
    <cfRule type="expression" dxfId="12770" priority="2725">
      <formula>IX$1="today"</formula>
    </cfRule>
    <cfRule type="expression" dxfId="12769" priority="2726">
      <formula>IY$1="today"</formula>
    </cfRule>
    <cfRule type="cellIs" dxfId="12768" priority="2727" operator="greaterThan">
      <formula>0</formula>
    </cfRule>
    <cfRule type="expression" dxfId="12767" priority="2728">
      <formula>JE$1="today"</formula>
    </cfRule>
    <cfRule type="expression" dxfId="12766" priority="2729">
      <formula>JC$1="today"</formula>
    </cfRule>
    <cfRule type="cellIs" dxfId="12765" priority="2730" operator="greaterThan">
      <formula>0</formula>
    </cfRule>
    <cfRule type="expression" dxfId="12764" priority="2731">
      <formula>IT$1="today"</formula>
    </cfRule>
    <cfRule type="expression" dxfId="12763" priority="2732">
      <formula>JB$1="today"</formula>
    </cfRule>
    <cfRule type="cellIs" dxfId="12762" priority="2733" operator="greaterThan">
      <formula>0</formula>
    </cfRule>
    <cfRule type="expression" dxfId="12761" priority="2734">
      <formula>JC$1="today"</formula>
    </cfRule>
    <cfRule type="cellIs" dxfId="12760" priority="2735" operator="greaterThan">
      <formula>0</formula>
    </cfRule>
    <cfRule type="expression" dxfId="12759" priority="2736">
      <formula>JF$1="today"</formula>
    </cfRule>
    <cfRule type="cellIs" dxfId="12758" priority="2737" operator="greaterThan">
      <formula>0</formula>
    </cfRule>
    <cfRule type="expression" dxfId="12757" priority="2738">
      <formula>JC$1="today"</formula>
    </cfRule>
    <cfRule type="expression" dxfId="12756" priority="2739">
      <formula>JB$1="today"</formula>
    </cfRule>
    <cfRule type="cellIs" dxfId="12755" priority="2740" operator="greaterThan">
      <formula>0</formula>
    </cfRule>
  </conditionalFormatting>
  <conditionalFormatting sqref="JB136:JB137 KX167 LA171 JL143 JN144:JO144 JZ153:KF154 JZ156:KF162 KB155:KF155 JJ149:JJ164 IV151:JC152 JH144:JJ148 JH149:JI156 IV144:JE148 JD149:JE170 KF149:KF150 KE146:KG146 KE149 JP152:JQ152 JT149 JP143:JQ148 JJ139:JO140 JJ141:JL142 JO141 JX145:JX166 KE147:KF148 KD146:KD151 KE151:KF152 JP135:JP142 KG147:KG166 JP93:KL106 JW69">
    <cfRule type="expression" dxfId="12754" priority="2696">
      <formula>IO$1="today"</formula>
    </cfRule>
  </conditionalFormatting>
  <conditionalFormatting sqref="JC139">
    <cfRule type="expression" dxfId="12753" priority="3560">
      <formula>IW$1="today"</formula>
    </cfRule>
    <cfRule type="expression" dxfId="12752" priority="3561">
      <formula>IZ$1="today"</formula>
    </cfRule>
    <cfRule type="cellIs" dxfId="12751" priority="5162" operator="greaterThan">
      <formula>0</formula>
    </cfRule>
    <cfRule type="expression" dxfId="12750" priority="5163">
      <formula>HX$1="today"</formula>
    </cfRule>
    <cfRule type="cellIs" dxfId="12749" priority="5164" operator="greaterThan">
      <formula>0</formula>
    </cfRule>
    <cfRule type="expression" dxfId="12748" priority="5165">
      <formula>HX$1="today"</formula>
    </cfRule>
    <cfRule type="expression" dxfId="12747" priority="5166">
      <formula>IF$1="today"</formula>
    </cfRule>
    <cfRule type="cellIs" dxfId="12746" priority="5167" operator="greaterThan">
      <formula>0</formula>
    </cfRule>
    <cfRule type="expression" dxfId="12745" priority="5168">
      <formula>HX$1="today"</formula>
    </cfRule>
    <cfRule type="expression" dxfId="12744" priority="5169">
      <formula>IE$1="today"</formula>
    </cfRule>
    <cfRule type="expression" dxfId="12743" priority="5170">
      <formula>IF$1="today"</formula>
    </cfRule>
    <cfRule type="expression" dxfId="12742" priority="5171">
      <formula>IN$1="today"</formula>
    </cfRule>
  </conditionalFormatting>
  <conditionalFormatting sqref="JG61 JC62:JC63">
    <cfRule type="cellIs" dxfId="12741" priority="3625" operator="greaterThan">
      <formula>0</formula>
    </cfRule>
  </conditionalFormatting>
  <conditionalFormatting sqref="JD62">
    <cfRule type="expression" dxfId="12740" priority="2541">
      <formula>JD$1="today"</formula>
    </cfRule>
    <cfRule type="cellIs" dxfId="12739" priority="2542" operator="greaterThan">
      <formula>0</formula>
    </cfRule>
  </conditionalFormatting>
  <conditionalFormatting sqref="JL141:JL142">
    <cfRule type="expression" dxfId="12738" priority="3719">
      <formula>KF$1="today"</formula>
    </cfRule>
  </conditionalFormatting>
  <conditionalFormatting sqref="JD143">
    <cfRule type="expression" dxfId="12737" priority="3602">
      <formula>JD$1="today"</formula>
    </cfRule>
  </conditionalFormatting>
  <conditionalFormatting sqref="JE141:JG141">
    <cfRule type="expression" dxfId="12736" priority="5173">
      <formula>KC$1="today"</formula>
    </cfRule>
    <cfRule type="expression" dxfId="12735" priority="5174">
      <formula>JZ$1="today"</formula>
    </cfRule>
  </conditionalFormatting>
  <conditionalFormatting sqref="JD71:JH71">
    <cfRule type="expression" dxfId="12734" priority="5120">
      <formula>JA$1="today"</formula>
    </cfRule>
  </conditionalFormatting>
  <conditionalFormatting sqref="JD89:JH89">
    <cfRule type="expression" dxfId="12733" priority="4252">
      <formula>JF$1="today"</formula>
    </cfRule>
    <cfRule type="expression" dxfId="12732" priority="4253">
      <formula>IU$1="today"</formula>
    </cfRule>
    <cfRule type="expression" dxfId="12731" priority="4254">
      <formula>JA$1="today"</formula>
    </cfRule>
  </conditionalFormatting>
  <conditionalFormatting sqref="KR85 KY91 LA91 KB157:KB161 KF161 KH163:KK165 KN163:KR165 KY167 LB167:LF169 LI167:LM179 KO168:KR168 KU168:KY168 LA169 KU169:KX170 KO169:KS182 KY170 LB170 LC170:LF173 LA171 KW171:KX173 LB172 LB174:LF174 LB175 LF175 LB176:LF183 KO183:KR183 KU171:KV183 KW174:KY183 LM180 LI180:LL182 LP181 LM182 LI183:LM183 LP183:LQ183 JN66 JP142 KJ79">
    <cfRule type="expression" dxfId="12730" priority="5182">
      <formula>JT$1="today"</formula>
    </cfRule>
  </conditionalFormatting>
  <conditionalFormatting sqref="JE141:JG141">
    <cfRule type="expression" dxfId="12729" priority="5183">
      <formula>JX$1="today"</formula>
    </cfRule>
  </conditionalFormatting>
  <conditionalFormatting sqref="JG58">
    <cfRule type="expression" dxfId="12728" priority="2855">
      <formula>JD$1="today"</formula>
    </cfRule>
  </conditionalFormatting>
  <conditionalFormatting sqref="JF60">
    <cfRule type="expression" dxfId="12727" priority="2531">
      <formula>JD$1="today"</formula>
    </cfRule>
  </conditionalFormatting>
  <conditionalFormatting sqref="JF63:JG63">
    <cfRule type="expression" dxfId="12726" priority="3391">
      <formula>JD$1="today"</formula>
    </cfRule>
  </conditionalFormatting>
  <conditionalFormatting sqref="JF70">
    <cfRule type="cellIs" dxfId="12725" priority="4281" operator="greaterThan">
      <formula>0</formula>
    </cfRule>
    <cfRule type="expression" dxfId="12724" priority="4282">
      <formula>IK$1="today"</formula>
    </cfRule>
    <cfRule type="cellIs" dxfId="12723" priority="4283" operator="greaterThan">
      <formula>0</formula>
    </cfRule>
    <cfRule type="expression" dxfId="12722" priority="4284">
      <formula>IK$1="today"</formula>
    </cfRule>
    <cfRule type="expression" dxfId="12721" priority="4285">
      <formula>IS$1="today"</formula>
    </cfRule>
    <cfRule type="cellIs" dxfId="12720" priority="4286" operator="greaterThan">
      <formula>0</formula>
    </cfRule>
    <cfRule type="expression" dxfId="12719" priority="4287">
      <formula>IK$1="today"</formula>
    </cfRule>
    <cfRule type="expression" dxfId="12718" priority="4288">
      <formula>IR$1="today"</formula>
    </cfRule>
    <cfRule type="expression" dxfId="12717" priority="4289">
      <formula>IS$1="today"</formula>
    </cfRule>
    <cfRule type="expression" dxfId="12716" priority="4290">
      <formula>JA$1="today"</formula>
    </cfRule>
    <cfRule type="cellIs" dxfId="12715" priority="4291" operator="greaterThan">
      <formula>0</formula>
    </cfRule>
    <cfRule type="cellIs" dxfId="12714" priority="4293" operator="greaterThan">
      <formula>0</formula>
    </cfRule>
  </conditionalFormatting>
  <conditionalFormatting sqref="JF71">
    <cfRule type="expression" dxfId="12713" priority="5121">
      <formula>JG$1="today"</formula>
    </cfRule>
  </conditionalFormatting>
  <conditionalFormatting sqref="JF89">
    <cfRule type="expression" dxfId="12712" priority="4255">
      <formula>JG$1="today"</formula>
    </cfRule>
  </conditionalFormatting>
  <conditionalFormatting sqref="JF130:JF133 JF142:JF170">
    <cfRule type="expression" dxfId="12711" priority="3725">
      <formula>IZ$1="today"</formula>
    </cfRule>
    <cfRule type="expression" dxfId="12710" priority="3727">
      <formula>JA$1="today"</formula>
    </cfRule>
    <cfRule type="expression" dxfId="12709" priority="3728">
      <formula>JB$1="today"</formula>
    </cfRule>
    <cfRule type="cellIs" dxfId="12708" priority="3729" operator="greaterThan">
      <formula>0</formula>
    </cfRule>
    <cfRule type="cellIs" dxfId="12707" priority="3732" operator="greaterThan">
      <formula>0</formula>
    </cfRule>
    <cfRule type="expression" dxfId="12706" priority="3733">
      <formula>IW$1="today"</formula>
    </cfRule>
    <cfRule type="expression" dxfId="12705" priority="3734">
      <formula>JE$1="today"</formula>
    </cfRule>
  </conditionalFormatting>
  <conditionalFormatting sqref="JG141">
    <cfRule type="expression" dxfId="12704" priority="5199">
      <formula>JW$1="today"</formula>
    </cfRule>
    <cfRule type="expression" dxfId="12703" priority="5200">
      <formula>JY$1="today"</formula>
    </cfRule>
  </conditionalFormatting>
  <conditionalFormatting sqref="JF130:JF133 JF142:JF170">
    <cfRule type="expression" dxfId="12702" priority="3726">
      <formula>JC$1="today"</formula>
    </cfRule>
    <cfRule type="expression" dxfId="12701" priority="3730">
      <formula>JH$1="today"</formula>
    </cfRule>
    <cfRule type="expression" dxfId="12700" priority="3731">
      <formula>JF$1="today"</formula>
    </cfRule>
    <cfRule type="expression" dxfId="12699" priority="3735">
      <formula>JF$1="today"</formula>
    </cfRule>
  </conditionalFormatting>
  <conditionalFormatting sqref="JG62">
    <cfRule type="expression" dxfId="12698" priority="3390">
      <formula>JF$1="today"</formula>
    </cfRule>
  </conditionalFormatting>
  <conditionalFormatting sqref="JF89:JG89">
    <cfRule type="expression" dxfId="12697" priority="4250">
      <formula>JB$1="today"</formula>
    </cfRule>
    <cfRule type="expression" dxfId="12696" priority="4251">
      <formula>IV$1="today"</formula>
    </cfRule>
  </conditionalFormatting>
  <conditionalFormatting sqref="JG140">
    <cfRule type="expression" dxfId="12695" priority="5188">
      <formula>IY$1="today"</formula>
    </cfRule>
    <cfRule type="expression" dxfId="12694" priority="5189">
      <formula>JB$1="today"</formula>
    </cfRule>
    <cfRule type="expression" dxfId="12693" priority="5190">
      <formula>IZ$1="today"</formula>
    </cfRule>
    <cfRule type="expression" dxfId="12692" priority="5191">
      <formula>JA$1="today"</formula>
    </cfRule>
    <cfRule type="cellIs" dxfId="12691" priority="5192" operator="greaterThan">
      <formula>0</formula>
    </cfRule>
    <cfRule type="expression" dxfId="12690" priority="5193">
      <formula>JG$1="today"</formula>
    </cfRule>
    <cfRule type="expression" dxfId="12689" priority="5194">
      <formula>JE$1="today"</formula>
    </cfRule>
    <cfRule type="cellIs" dxfId="12688" priority="5195" operator="greaterThan">
      <formula>0</formula>
    </cfRule>
    <cfRule type="expression" dxfId="12687" priority="5196">
      <formula>IV$1="today"</formula>
    </cfRule>
    <cfRule type="expression" dxfId="12686" priority="5197">
      <formula>JD$1="today"</formula>
    </cfRule>
    <cfRule type="expression" dxfId="12685" priority="5198">
      <formula>JE$1="today"</formula>
    </cfRule>
  </conditionalFormatting>
  <conditionalFormatting sqref="IS67:IT67 KY91 KA158:KG161 KH158:KK162 KL164:KL165 KZ167:KZ183 LG167:LG183 LN167:LN184 KS168:KS183 LD175:LE175 LJ179:LM179 LP183:LR183 KK157 KA157:KF157 KS163:KT165">
    <cfRule type="expression" dxfId="12684" priority="5126">
      <formula>IZ$1="today"</formula>
    </cfRule>
  </conditionalFormatting>
  <conditionalFormatting sqref="HF119 HG124 HY135:HZ135 IB135 JV167:KM168 JP169:KN182 JI169:JI184 JP183:KP185">
    <cfRule type="expression" dxfId="12683" priority="5105">
      <formula>GY$1="today"</formula>
    </cfRule>
  </conditionalFormatting>
  <conditionalFormatting sqref="IX63 JL65:JM65">
    <cfRule type="expression" dxfId="12682" priority="5131">
      <formula>IB$1="today"</formula>
    </cfRule>
  </conditionalFormatting>
  <conditionalFormatting sqref="JH143">
    <cfRule type="expression" dxfId="12681" priority="5213">
      <formula>IC$1="today"</formula>
    </cfRule>
  </conditionalFormatting>
  <conditionalFormatting sqref="KQ167 KV167:KX167 JK143 JH143:JI143 JY153 JZ155:KA155 JI65 JK65">
    <cfRule type="expression" dxfId="12680" priority="5177">
      <formula>IP$1="today"</formula>
    </cfRule>
  </conditionalFormatting>
  <conditionalFormatting sqref="JH143:JI143">
    <cfRule type="expression" dxfId="12679" priority="5034">
      <formula>IH$1="today"</formula>
    </cfRule>
  </conditionalFormatting>
  <conditionalFormatting sqref="JH143:JI143">
    <cfRule type="expression" dxfId="12678" priority="3720">
      <formula>IP$1="today"</formula>
    </cfRule>
    <cfRule type="expression" dxfId="12677" priority="5175">
      <formula>ID$1="today"</formula>
    </cfRule>
  </conditionalFormatting>
  <conditionalFormatting sqref="JI143">
    <cfRule type="expression" dxfId="12676" priority="5211">
      <formula>IB$1="today"</formula>
    </cfRule>
    <cfRule type="expression" dxfId="12675" priority="5212">
      <formula>IJ$1="today"</formula>
    </cfRule>
  </conditionalFormatting>
  <conditionalFormatting sqref="JW39">
    <cfRule type="expression" dxfId="12674" priority="3174">
      <formula>JD$1="today"</formula>
    </cfRule>
    <cfRule type="cellIs" dxfId="12673" priority="3175" operator="greaterThan">
      <formula>0</formula>
    </cfRule>
    <cfRule type="expression" dxfId="12672" priority="3176">
      <formula>HL$1="today"</formula>
    </cfRule>
    <cfRule type="expression" dxfId="12671" priority="3177">
      <formula>HT$1="today"</formula>
    </cfRule>
    <cfRule type="expression" dxfId="12670" priority="3178">
      <formula>IM$1="today"</formula>
    </cfRule>
    <cfRule type="expression" dxfId="12669" priority="3179">
      <formula>IP$1="today"</formula>
    </cfRule>
    <cfRule type="expression" dxfId="12668" priority="3180">
      <formula>IN$1="today"</formula>
    </cfRule>
    <cfRule type="expression" dxfId="12667" priority="3181">
      <formula>IO$1="today"</formula>
    </cfRule>
    <cfRule type="cellIs" dxfId="12666" priority="3182" operator="greaterThan">
      <formula>0</formula>
    </cfRule>
    <cfRule type="expression" dxfId="12665" priority="3183">
      <formula>IU$1="today"</formula>
    </cfRule>
    <cfRule type="expression" dxfId="12664" priority="3184">
      <formula>IS$1="today"</formula>
    </cfRule>
    <cfRule type="cellIs" dxfId="12663" priority="3185" operator="greaterThan">
      <formula>0</formula>
    </cfRule>
    <cfRule type="expression" dxfId="12662" priority="3186">
      <formula>IJ$1="today"</formula>
    </cfRule>
    <cfRule type="expression" dxfId="12661" priority="3187">
      <formula>IR$1="today"</formula>
    </cfRule>
    <cfRule type="expression" dxfId="12660" priority="3188">
      <formula>IY$1="today"</formula>
    </cfRule>
    <cfRule type="expression" dxfId="12659" priority="3189">
      <formula>IS$1="today"</formula>
    </cfRule>
  </conditionalFormatting>
  <conditionalFormatting sqref="JF71:JG71 LD95:LE95 LF97 LK99 LK101 LP103 MJ105:MK106 IZ137 IS143 JW146 JE141:JG141 JL143 JN145 JR149 JI65">
    <cfRule type="expression" dxfId="12658" priority="5103">
      <formula>II$1="today"</formula>
    </cfRule>
  </conditionalFormatting>
  <conditionalFormatting sqref="JW50">
    <cfRule type="expression" dxfId="12657" priority="3401">
      <formula>JD$1="today"</formula>
    </cfRule>
    <cfRule type="cellIs" dxfId="12656" priority="3606" operator="greaterThan">
      <formula>0</formula>
    </cfRule>
    <cfRule type="expression" dxfId="12655" priority="3607">
      <formula>HL$1="today"</formula>
    </cfRule>
    <cfRule type="expression" dxfId="12654" priority="3608">
      <formula>HT$1="today"</formula>
    </cfRule>
    <cfRule type="expression" dxfId="12653" priority="3738">
      <formula>IM$1="today"</formula>
    </cfRule>
    <cfRule type="expression" dxfId="12652" priority="3739">
      <formula>IP$1="today"</formula>
    </cfRule>
    <cfRule type="expression" dxfId="12651" priority="3740">
      <formula>IN$1="today"</formula>
    </cfRule>
    <cfRule type="expression" dxfId="12650" priority="3741">
      <formula>IO$1="today"</formula>
    </cfRule>
    <cfRule type="cellIs" dxfId="12649" priority="3742" operator="greaterThan">
      <formula>0</formula>
    </cfRule>
    <cfRule type="expression" dxfId="12648" priority="3743">
      <formula>IU$1="today"</formula>
    </cfRule>
    <cfRule type="expression" dxfId="12647" priority="3744">
      <formula>IS$1="today"</formula>
    </cfRule>
    <cfRule type="cellIs" dxfId="12646" priority="3745" operator="greaterThan">
      <formula>0</formula>
    </cfRule>
    <cfRule type="expression" dxfId="12645" priority="3746">
      <formula>IJ$1="today"</formula>
    </cfRule>
    <cfRule type="expression" dxfId="12644" priority="3747">
      <formula>IR$1="today"</formula>
    </cfRule>
  </conditionalFormatting>
  <conditionalFormatting sqref="JW52">
    <cfRule type="expression" dxfId="12643" priority="3158">
      <formula>JD$1="today"</formula>
    </cfRule>
    <cfRule type="cellIs" dxfId="12642" priority="3159" operator="greaterThan">
      <formula>0</formula>
    </cfRule>
    <cfRule type="expression" dxfId="12641" priority="3160">
      <formula>HL$1="today"</formula>
    </cfRule>
    <cfRule type="expression" dxfId="12640" priority="3161">
      <formula>HT$1="today"</formula>
    </cfRule>
    <cfRule type="expression" dxfId="12639" priority="3162">
      <formula>IM$1="today"</formula>
    </cfRule>
    <cfRule type="expression" dxfId="12638" priority="3163">
      <formula>IP$1="today"</formula>
    </cfRule>
    <cfRule type="expression" dxfId="12637" priority="3164">
      <formula>IN$1="today"</formula>
    </cfRule>
    <cfRule type="expression" dxfId="12636" priority="3165">
      <formula>IO$1="today"</formula>
    </cfRule>
    <cfRule type="cellIs" dxfId="12635" priority="3166" operator="greaterThan">
      <formula>0</formula>
    </cfRule>
    <cfRule type="expression" dxfId="12634" priority="3167">
      <formula>IU$1="today"</formula>
    </cfRule>
    <cfRule type="expression" dxfId="12633" priority="3168">
      <formula>IS$1="today"</formula>
    </cfRule>
    <cfRule type="cellIs" dxfId="12632" priority="3169" operator="greaterThan">
      <formula>0</formula>
    </cfRule>
    <cfRule type="expression" dxfId="12631" priority="3170">
      <formula>IJ$1="today"</formula>
    </cfRule>
    <cfRule type="expression" dxfId="12630" priority="3171">
      <formula>IR$1="today"</formula>
    </cfRule>
    <cfRule type="expression" dxfId="12629" priority="3172">
      <formula>IY$1="today"</formula>
    </cfRule>
    <cfRule type="expression" dxfId="12628" priority="3173">
      <formula>IS$1="today"</formula>
    </cfRule>
  </conditionalFormatting>
  <conditionalFormatting sqref="JI135:JI139 JI141">
    <cfRule type="expression" dxfId="12627" priority="3586">
      <formula>JB$1="today"</formula>
    </cfRule>
  </conditionalFormatting>
  <conditionalFormatting sqref="JI138">
    <cfRule type="expression" dxfId="12626" priority="3584">
      <formula>JA$1="today"</formula>
    </cfRule>
    <cfRule type="expression" dxfId="12625" priority="3585">
      <formula>JD$1="today"</formula>
    </cfRule>
    <cfRule type="expression" dxfId="12624" priority="3587">
      <formula>JC$1="today"</formula>
    </cfRule>
    <cfRule type="cellIs" dxfId="12623" priority="3588" operator="greaterThan">
      <formula>0</formula>
    </cfRule>
    <cfRule type="expression" dxfId="12622" priority="3589">
      <formula>JI$1="today"</formula>
    </cfRule>
    <cfRule type="expression" dxfId="12621" priority="3590">
      <formula>JG$1="today"</formula>
    </cfRule>
    <cfRule type="cellIs" dxfId="12620" priority="3591" operator="greaterThan">
      <formula>0</formula>
    </cfRule>
    <cfRule type="expression" dxfId="12619" priority="3592">
      <formula>IX$1="today"</formula>
    </cfRule>
    <cfRule type="expression" dxfId="12618" priority="3593">
      <formula>JF$1="today"</formula>
    </cfRule>
    <cfRule type="cellIs" dxfId="12617" priority="3594" operator="greaterThan">
      <formula>0</formula>
    </cfRule>
    <cfRule type="expression" dxfId="12616" priority="3595">
      <formula>JG$1="today"</formula>
    </cfRule>
    <cfRule type="cellIs" dxfId="12615" priority="3596" operator="greaterThan">
      <formula>0</formula>
    </cfRule>
    <cfRule type="expression" dxfId="12614" priority="3597">
      <formula>JJ$1="today"</formula>
    </cfRule>
    <cfRule type="cellIs" dxfId="12613" priority="3598" operator="greaterThan">
      <formula>0</formula>
    </cfRule>
    <cfRule type="expression" dxfId="12612" priority="3599">
      <formula>JG$1="today"</formula>
    </cfRule>
    <cfRule type="cellIs" dxfId="12611" priority="3600" operator="greaterThan">
      <formula>0</formula>
    </cfRule>
    <cfRule type="expression" dxfId="12610" priority="3601">
      <formula>JF$1="today"</formula>
    </cfRule>
  </conditionalFormatting>
  <conditionalFormatting sqref="JK143">
    <cfRule type="expression" dxfId="12609" priority="3721">
      <formula>IM$1="today"</formula>
    </cfRule>
    <cfRule type="expression" dxfId="12608" priority="3722">
      <formula>IE$1="today"</formula>
    </cfRule>
    <cfRule type="expression" dxfId="12607" priority="5153">
      <formula>IJ$1="today"</formula>
    </cfRule>
  </conditionalFormatting>
  <conditionalFormatting sqref="HZ52 HZ54 IK54 IU69 IW69:IY69 JD71:JH71 KT75 LE95 LF97 LI99:LK99 LK101 LM101 LO101:LP101 LP103:LQ103 LR105:LT106 HZ127:HZ128 KU167 JE141:JG141 JT151 JN66 JW66 JW65:JX65 JW39:JW64 JW69">
    <cfRule type="expression" dxfId="12606" priority="5107">
      <formula>IB$1="today"</formula>
    </cfRule>
  </conditionalFormatting>
  <conditionalFormatting sqref="HI40 HD46:HE46 HB48:HE54 IN50 HQ51:HS51 IK54 HZ55 HB55:HD56 HE56 HB57:HE60 JJ59:JJ62 JL62 IS67:IT67 KC81:KD81 LK83 IN125 IN127 JU130 JK141:JK142 IS143 HZ153 KA157:KA161 JU161:JU162 KR166 HC47">
    <cfRule type="expression" dxfId="12605" priority="5106">
      <formula>HA$1="today"</formula>
    </cfRule>
  </conditionalFormatting>
  <conditionalFormatting sqref="JJ138">
    <cfRule type="expression" dxfId="12604" priority="2923">
      <formula>JJ$1="today"</formula>
    </cfRule>
  </conditionalFormatting>
  <conditionalFormatting sqref="JS144 JI143 JY153 JZ155:KA155 JL65:JM65 JI65 JO67">
    <cfRule type="expression" dxfId="12603" priority="5201">
      <formula>IO$1="today"</formula>
    </cfRule>
  </conditionalFormatting>
  <conditionalFormatting sqref="IW63 JH143 JL65:JM65">
    <cfRule type="expression" dxfId="12602" priority="5130">
      <formula>HZ$1="today"</formula>
    </cfRule>
  </conditionalFormatting>
  <conditionalFormatting sqref="JZ155:KA155 JL65:JM65 JO67">
    <cfRule type="expression" dxfId="12601" priority="5154">
      <formula>IQ$1="today"</formula>
    </cfRule>
  </conditionalFormatting>
  <conditionalFormatting sqref="JK67 KL66:MB66 MI66:MT66">
    <cfRule type="expression" dxfId="12600" priority="4294">
      <formula>JK$1="today"</formula>
    </cfRule>
  </conditionalFormatting>
  <conditionalFormatting sqref="JK141:JK142">
    <cfRule type="expression" dxfId="12599" priority="4228">
      <formula>KB$1="today"</formula>
    </cfRule>
    <cfRule type="expression" dxfId="12598" priority="4229">
      <formula>JV$1="today"</formula>
    </cfRule>
    <cfRule type="expression" dxfId="12597" priority="4230">
      <formula>JT$1="today"</formula>
    </cfRule>
    <cfRule type="expression" dxfId="12596" priority="4231">
      <formula>JO$1="today"</formula>
    </cfRule>
    <cfRule type="cellIs" dxfId="12595" priority="4232" operator="greaterThan">
      <formula>0</formula>
    </cfRule>
  </conditionalFormatting>
  <conditionalFormatting sqref="JK15:JM15 JR15:JT15 JY15:KA15 KF15:KH15">
    <cfRule type="cellIs" dxfId="12594" priority="5053" operator="greaterThan">
      <formula>0</formula>
    </cfRule>
  </conditionalFormatting>
  <conditionalFormatting sqref="JK141:JM142">
    <cfRule type="expression" dxfId="12593" priority="5157">
      <formula>KA$1="today"</formula>
    </cfRule>
    <cfRule type="expression" dxfId="12592" priority="5158">
      <formula>JN$1="today"</formula>
    </cfRule>
  </conditionalFormatting>
  <conditionalFormatting sqref="JL62">
    <cfRule type="expression" dxfId="12591" priority="3097">
      <formula>JF$1="today"</formula>
    </cfRule>
    <cfRule type="expression" dxfId="12590" priority="3098">
      <formula>JI$1="today"</formula>
    </cfRule>
    <cfRule type="expression" dxfId="12589" priority="3099">
      <formula>JG$1="today"</formula>
    </cfRule>
    <cfRule type="expression" dxfId="12588" priority="3100">
      <formula>JH$1="today"</formula>
    </cfRule>
    <cfRule type="cellIs" dxfId="12587" priority="3101" operator="greaterThan">
      <formula>0</formula>
    </cfRule>
    <cfRule type="expression" dxfId="12586" priority="3102">
      <formula>JN$1="today"</formula>
    </cfRule>
    <cfRule type="expression" dxfId="12585" priority="3103">
      <formula>JL$1="today"</formula>
    </cfRule>
    <cfRule type="cellIs" dxfId="12584" priority="3104" operator="greaterThan">
      <formula>0</formula>
    </cfRule>
    <cfRule type="expression" dxfId="12583" priority="3105">
      <formula>JC$1="today"</formula>
    </cfRule>
    <cfRule type="expression" dxfId="12582" priority="3106">
      <formula>JK$1="today"</formula>
    </cfRule>
    <cfRule type="cellIs" dxfId="12581" priority="3107" operator="greaterThan">
      <formula>0</formula>
    </cfRule>
    <cfRule type="expression" dxfId="12580" priority="3108">
      <formula>JL$1="today"</formula>
    </cfRule>
    <cfRule type="cellIs" dxfId="12579" priority="3109" operator="greaterThan">
      <formula>0</formula>
    </cfRule>
    <cfRule type="expression" dxfId="12578" priority="3110">
      <formula>JO$1="today"</formula>
    </cfRule>
    <cfRule type="cellIs" dxfId="12577" priority="3111" operator="greaterThan">
      <formula>0</formula>
    </cfRule>
    <cfRule type="expression" dxfId="12576" priority="3112">
      <formula>JL$1="today"</formula>
    </cfRule>
    <cfRule type="cellIs" dxfId="12575" priority="3113" operator="greaterThan">
      <formula>0</formula>
    </cfRule>
    <cfRule type="expression" dxfId="12574" priority="3114">
      <formula>JK$1="today"</formula>
    </cfRule>
    <cfRule type="expression" dxfId="12573" priority="3115">
      <formula>JI$1="today"</formula>
    </cfRule>
    <cfRule type="expression" dxfId="12572" priority="3116">
      <formula>JL$1="today"</formula>
    </cfRule>
    <cfRule type="expression" dxfId="12571" priority="3117">
      <formula>JJ$1="today"</formula>
    </cfRule>
    <cfRule type="cellIs" dxfId="12570" priority="3118" operator="greaterThan">
      <formula>0</formula>
    </cfRule>
    <cfRule type="expression" dxfId="12569" priority="3119">
      <formula>JQ$1="today"</formula>
    </cfRule>
    <cfRule type="expression" dxfId="12568" priority="3120">
      <formula>JO$1="today"</formula>
    </cfRule>
    <cfRule type="cellIs" dxfId="12567" priority="3121" operator="greaterThan">
      <formula>0</formula>
    </cfRule>
    <cfRule type="expression" dxfId="12566" priority="3122">
      <formula>JF$1="today"</formula>
    </cfRule>
    <cfRule type="expression" dxfId="12565" priority="3123">
      <formula>JN$1="today"</formula>
    </cfRule>
    <cfRule type="cellIs" dxfId="12564" priority="3124" operator="greaterThan">
      <formula>0</formula>
    </cfRule>
    <cfRule type="expression" dxfId="12563" priority="3125">
      <formula>JO$1="today"</formula>
    </cfRule>
    <cfRule type="cellIs" dxfId="12562" priority="3126" operator="greaterThan">
      <formula>0</formula>
    </cfRule>
    <cfRule type="expression" dxfId="12561" priority="3127">
      <formula>HY$1="today"</formula>
    </cfRule>
    <cfRule type="expression" dxfId="12560" priority="3128">
      <formula>IG$1="today"</formula>
    </cfRule>
    <cfRule type="cellIs" dxfId="12559" priority="3129" operator="greaterThan">
      <formula>0</formula>
    </cfRule>
    <cfRule type="expression" dxfId="12558" priority="3130">
      <formula>HY$1="today"</formula>
    </cfRule>
    <cfRule type="expression" dxfId="12557" priority="3131">
      <formula>IG$1="today"</formula>
    </cfRule>
    <cfRule type="expression" dxfId="12556" priority="3132">
      <formula>JL$1="today"</formula>
    </cfRule>
    <cfRule type="expression" dxfId="12555" priority="3133">
      <formula>JO$1="today"</formula>
    </cfRule>
    <cfRule type="expression" dxfId="12554" priority="3134">
      <formula>JF$1="today"</formula>
    </cfRule>
    <cfRule type="expression" dxfId="12553" priority="3135">
      <formula>JI$1="today"</formula>
    </cfRule>
    <cfRule type="expression" dxfId="12552" priority="3136">
      <formula>JJ$1="today"</formula>
    </cfRule>
    <cfRule type="expression" dxfId="12551" priority="3137">
      <formula>JK$1="today"</formula>
    </cfRule>
    <cfRule type="cellIs" dxfId="12550" priority="3138" operator="greaterThan">
      <formula>0</formula>
    </cfRule>
    <cfRule type="expression" dxfId="12549" priority="3139">
      <formula>JQ$1="today"</formula>
    </cfRule>
    <cfRule type="expression" dxfId="12548" priority="3140">
      <formula>JO$1="today"</formula>
    </cfRule>
    <cfRule type="cellIs" dxfId="12547" priority="3141" operator="greaterThan">
      <formula>0</formula>
    </cfRule>
    <cfRule type="expression" dxfId="12546" priority="3142">
      <formula>JF$1="today"</formula>
    </cfRule>
    <cfRule type="expression" dxfId="12545" priority="3143">
      <formula>JN$1="today"</formula>
    </cfRule>
    <cfRule type="cellIs" dxfId="12544" priority="3144" operator="greaterThan">
      <formula>0</formula>
    </cfRule>
    <cfRule type="expression" dxfId="12543" priority="3145">
      <formula>JO$1="today"</formula>
    </cfRule>
    <cfRule type="cellIs" dxfId="12542" priority="3146" operator="greaterThan">
      <formula>0</formula>
    </cfRule>
    <cfRule type="expression" dxfId="12541" priority="3147">
      <formula>HY$1="today"</formula>
    </cfRule>
    <cfRule type="expression" dxfId="12540" priority="3148">
      <formula>IG$1="today"</formula>
    </cfRule>
    <cfRule type="cellIs" dxfId="12539" priority="3149" operator="greaterThan">
      <formula>0</formula>
    </cfRule>
    <cfRule type="expression" dxfId="12538" priority="3150">
      <formula>HY$1="today"</formula>
    </cfRule>
    <cfRule type="expression" dxfId="12537" priority="3151">
      <formula>IG$1="today"</formula>
    </cfRule>
    <cfRule type="expression" dxfId="12536" priority="3152">
      <formula>JL$1="today"</formula>
    </cfRule>
    <cfRule type="expression" dxfId="12535" priority="3153">
      <formula>JO$1="today"</formula>
    </cfRule>
    <cfRule type="cellIs" dxfId="12534" priority="3154" operator="greaterThan">
      <formula>0</formula>
    </cfRule>
  </conditionalFormatting>
  <conditionalFormatting sqref="JL141:JL142 KG70 KF76 KH77 KF78 KF80:KF144 KH79">
    <cfRule type="expression" dxfId="12533" priority="5229">
      <formula>#REF!="today"</formula>
    </cfRule>
  </conditionalFormatting>
  <conditionalFormatting sqref="JM145">
    <cfRule type="expression" dxfId="12532" priority="5140">
      <formula>JB$1="today"</formula>
    </cfRule>
    <cfRule type="expression" dxfId="12531" priority="5141">
      <formula>IT$1="today"</formula>
    </cfRule>
  </conditionalFormatting>
  <conditionalFormatting sqref="JL141:JM142">
    <cfRule type="expression" dxfId="12530" priority="5224">
      <formula>KA$1="today"</formula>
    </cfRule>
    <cfRule type="expression" dxfId="12529" priority="5225">
      <formula>JV$1="today"</formula>
    </cfRule>
    <cfRule type="expression" dxfId="12528" priority="5226">
      <formula>JT$1="today"</formula>
    </cfRule>
    <cfRule type="expression" dxfId="12527" priority="5227">
      <formula>JN$1="today"</formula>
    </cfRule>
    <cfRule type="cellIs" dxfId="12526" priority="5228" operator="greaterThan">
      <formula>0</formula>
    </cfRule>
  </conditionalFormatting>
  <conditionalFormatting sqref="JL63:JO63">
    <cfRule type="cellIs" dxfId="12525" priority="3096" operator="greaterThan">
      <formula>0</formula>
    </cfRule>
  </conditionalFormatting>
  <conditionalFormatting sqref="JM62">
    <cfRule type="expression" dxfId="12524" priority="2925">
      <formula>JN$1="today"</formula>
    </cfRule>
  </conditionalFormatting>
  <conditionalFormatting sqref="JM141:JM142">
    <cfRule type="expression" dxfId="12523" priority="5156">
      <formula>KH$1="today"</formula>
    </cfRule>
    <cfRule type="expression" dxfId="12522" priority="5230">
      <formula>KF$1="today"</formula>
    </cfRule>
  </conditionalFormatting>
  <conditionalFormatting sqref="JN64">
    <cfRule type="expression" dxfId="12521" priority="3038">
      <formula>JK$1="today"</formula>
    </cfRule>
    <cfRule type="expression" dxfId="12520" priority="3039">
      <formula>JN$1="today"</formula>
    </cfRule>
    <cfRule type="expression" dxfId="12519" priority="3040">
      <formula>JL$1="today"</formula>
    </cfRule>
    <cfRule type="expression" dxfId="12518" priority="3041">
      <formula>JM$1="today"</formula>
    </cfRule>
    <cfRule type="cellIs" dxfId="12517" priority="3042" operator="greaterThan">
      <formula>0</formula>
    </cfRule>
    <cfRule type="expression" dxfId="12516" priority="3043">
      <formula>JS$1="today"</formula>
    </cfRule>
    <cfRule type="expression" dxfId="12515" priority="3044">
      <formula>JQ$1="today"</formula>
    </cfRule>
    <cfRule type="cellIs" dxfId="12514" priority="3045" operator="greaterThan">
      <formula>0</formula>
    </cfRule>
    <cfRule type="expression" dxfId="12513" priority="3046">
      <formula>JH$1="today"</formula>
    </cfRule>
    <cfRule type="expression" dxfId="12512" priority="3047">
      <formula>JP$1="today"</formula>
    </cfRule>
    <cfRule type="cellIs" dxfId="12511" priority="3048" operator="greaterThan">
      <formula>0</formula>
    </cfRule>
    <cfRule type="expression" dxfId="12510" priority="3049">
      <formula>JQ$1="today"</formula>
    </cfRule>
    <cfRule type="cellIs" dxfId="12509" priority="3050" operator="greaterThan">
      <formula>0</formula>
    </cfRule>
    <cfRule type="expression" dxfId="12508" priority="3051">
      <formula>JT$1="today"</formula>
    </cfRule>
    <cfRule type="cellIs" dxfId="12507" priority="3052" operator="greaterThan">
      <formula>0</formula>
    </cfRule>
    <cfRule type="expression" dxfId="12506" priority="3053">
      <formula>JQ$1="today"</formula>
    </cfRule>
    <cfRule type="cellIs" dxfId="12505" priority="3054" operator="greaterThan">
      <formula>0</formula>
    </cfRule>
    <cfRule type="expression" dxfId="12504" priority="3055">
      <formula>JP$1="today"</formula>
    </cfRule>
    <cfRule type="expression" dxfId="12503" priority="3056">
      <formula>JN$1="today"</formula>
    </cfRule>
    <cfRule type="expression" dxfId="12502" priority="3057">
      <formula>JQ$1="today"</formula>
    </cfRule>
    <cfRule type="expression" dxfId="12501" priority="3058">
      <formula>JO$1="today"</formula>
    </cfRule>
    <cfRule type="cellIs" dxfId="12500" priority="3059" operator="greaterThan">
      <formula>0</formula>
    </cfRule>
    <cfRule type="expression" dxfId="12499" priority="3060">
      <formula>JV$1="today"</formula>
    </cfRule>
    <cfRule type="expression" dxfId="12498" priority="3061">
      <formula>JT$1="today"</formula>
    </cfRule>
    <cfRule type="cellIs" dxfId="12497" priority="3062" operator="greaterThan">
      <formula>0</formula>
    </cfRule>
    <cfRule type="expression" dxfId="12496" priority="3063">
      <formula>JK$1="today"</formula>
    </cfRule>
    <cfRule type="expression" dxfId="12495" priority="3064">
      <formula>JS$1="today"</formula>
    </cfRule>
    <cfRule type="cellIs" dxfId="12494" priority="3065" operator="greaterThan">
      <formula>0</formula>
    </cfRule>
    <cfRule type="expression" dxfId="12493" priority="3066">
      <formula>JT$1="today"</formula>
    </cfRule>
    <cfRule type="cellIs" dxfId="12492" priority="3067" operator="greaterThan">
      <formula>0</formula>
    </cfRule>
    <cfRule type="expression" dxfId="12491" priority="3068">
      <formula>ID$1="today"</formula>
    </cfRule>
    <cfRule type="expression" dxfId="12490" priority="3069">
      <formula>IL$1="today"</formula>
    </cfRule>
    <cfRule type="cellIs" dxfId="12489" priority="3070" operator="greaterThan">
      <formula>0</formula>
    </cfRule>
    <cfRule type="expression" dxfId="12488" priority="3071">
      <formula>ID$1="today"</formula>
    </cfRule>
    <cfRule type="expression" dxfId="12487" priority="3072">
      <formula>IL$1="today"</formula>
    </cfRule>
    <cfRule type="expression" dxfId="12486" priority="3073">
      <formula>JQ$1="today"</formula>
    </cfRule>
    <cfRule type="expression" dxfId="12485" priority="3074">
      <formula>JT$1="today"</formula>
    </cfRule>
    <cfRule type="expression" dxfId="12484" priority="3075">
      <formula>JK$1="today"</formula>
    </cfRule>
    <cfRule type="expression" dxfId="12483" priority="3076">
      <formula>JN$1="today"</formula>
    </cfRule>
    <cfRule type="expression" dxfId="12482" priority="3077">
      <formula>JO$1="today"</formula>
    </cfRule>
    <cfRule type="expression" dxfId="12481" priority="3078">
      <formula>JP$1="today"</formula>
    </cfRule>
    <cfRule type="cellIs" dxfId="12480" priority="3079" operator="greaterThan">
      <formula>0</formula>
    </cfRule>
    <cfRule type="expression" dxfId="12479" priority="3080">
      <formula>JV$1="today"</formula>
    </cfRule>
    <cfRule type="expression" dxfId="12478" priority="3081">
      <formula>JT$1="today"</formula>
    </cfRule>
    <cfRule type="cellIs" dxfId="12477" priority="3082" operator="greaterThan">
      <formula>0</formula>
    </cfRule>
    <cfRule type="expression" dxfId="12476" priority="3083">
      <formula>JK$1="today"</formula>
    </cfRule>
    <cfRule type="expression" dxfId="12475" priority="3084">
      <formula>JS$1="today"</formula>
    </cfRule>
    <cfRule type="cellIs" dxfId="12474" priority="3085" operator="greaterThan">
      <formula>0</formula>
    </cfRule>
    <cfRule type="expression" dxfId="12473" priority="3086">
      <formula>JT$1="today"</formula>
    </cfRule>
    <cfRule type="cellIs" dxfId="12472" priority="3087" operator="greaterThan">
      <formula>0</formula>
    </cfRule>
    <cfRule type="expression" dxfId="12471" priority="3088">
      <formula>ID$1="today"</formula>
    </cfRule>
    <cfRule type="expression" dxfId="12470" priority="3089">
      <formula>IL$1="today"</formula>
    </cfRule>
    <cfRule type="cellIs" dxfId="12469" priority="3090" operator="greaterThan">
      <formula>0</formula>
    </cfRule>
    <cfRule type="expression" dxfId="12468" priority="3091">
      <formula>ID$1="today"</formula>
    </cfRule>
    <cfRule type="expression" dxfId="12467" priority="3092">
      <formula>IL$1="today"</formula>
    </cfRule>
    <cfRule type="expression" dxfId="12466" priority="3093">
      <formula>JQ$1="today"</formula>
    </cfRule>
    <cfRule type="expression" dxfId="12465" priority="3094">
      <formula>JT$1="today"</formula>
    </cfRule>
    <cfRule type="cellIs" dxfId="12464" priority="3095" operator="greaterThan">
      <formula>0</formula>
    </cfRule>
  </conditionalFormatting>
  <conditionalFormatting sqref="JP66 JI65 JW66">
    <cfRule type="expression" dxfId="12463" priority="2530">
      <formula>JN$1="today"</formula>
    </cfRule>
  </conditionalFormatting>
  <conditionalFormatting sqref="JN93:JN106 LM101 LO101:LP101 JN130 JN132 HY135:HZ135 IY137:IZ137 JN153 JN155 JN170:JN185 HG49:HI49">
    <cfRule type="expression" dxfId="12462" priority="5100">
      <formula>HA$1="today"</formula>
    </cfRule>
  </conditionalFormatting>
  <conditionalFormatting sqref="JN149">
    <cfRule type="expression" dxfId="12461" priority="4218">
      <formula>JH$1="today"</formula>
    </cfRule>
  </conditionalFormatting>
  <conditionalFormatting sqref="JO64">
    <cfRule type="expression" dxfId="12460" priority="2926">
      <formula>JS$1="today"</formula>
    </cfRule>
  </conditionalFormatting>
  <conditionalFormatting sqref="KT85:KU85 LA91 HK123:HL123 JY157:JZ157 KA157:KA161 KM163 LD175:LE175 KW175:KW177 LH177:LI177 LM181 LO181 KF147:KF152 KD73:KD77 KC74:KC77">
    <cfRule type="expression" dxfId="12459" priority="5122">
      <formula>HP$1="today"</formula>
    </cfRule>
  </conditionalFormatting>
  <conditionalFormatting sqref="JP66">
    <cfRule type="expression" dxfId="12458" priority="2978">
      <formula>JN$1="today"</formula>
    </cfRule>
    <cfRule type="expression" dxfId="12457" priority="2979">
      <formula>JQ$1="today"</formula>
    </cfRule>
    <cfRule type="expression" dxfId="12456" priority="2980">
      <formula>JO$1="today"</formula>
    </cfRule>
    <cfRule type="expression" dxfId="12455" priority="2981">
      <formula>JP$1="today"</formula>
    </cfRule>
    <cfRule type="cellIs" dxfId="12454" priority="2982" operator="greaterThan">
      <formula>0</formula>
    </cfRule>
    <cfRule type="expression" dxfId="12453" priority="2983">
      <formula>JV$1="today"</formula>
    </cfRule>
    <cfRule type="expression" dxfId="12452" priority="2984">
      <formula>JT$1="today"</formula>
    </cfRule>
    <cfRule type="cellIs" dxfId="12451" priority="2985" operator="greaterThan">
      <formula>0</formula>
    </cfRule>
    <cfRule type="expression" dxfId="12450" priority="2986">
      <formula>JK$1="today"</formula>
    </cfRule>
    <cfRule type="expression" dxfId="12449" priority="2987">
      <formula>JS$1="today"</formula>
    </cfRule>
    <cfRule type="cellIs" dxfId="12448" priority="2988" operator="greaterThan">
      <formula>0</formula>
    </cfRule>
    <cfRule type="expression" dxfId="12447" priority="2989">
      <formula>JT$1="today"</formula>
    </cfRule>
    <cfRule type="cellIs" dxfId="12446" priority="2990" operator="greaterThan">
      <formula>0</formula>
    </cfRule>
    <cfRule type="expression" dxfId="12445" priority="2991">
      <formula>JW$1="today"</formula>
    </cfRule>
    <cfRule type="cellIs" dxfId="12444" priority="2992" operator="greaterThan">
      <formula>0</formula>
    </cfRule>
    <cfRule type="expression" dxfId="12443" priority="2993">
      <formula>JT$1="today"</formula>
    </cfRule>
    <cfRule type="cellIs" dxfId="12442" priority="2994" operator="greaterThan">
      <formula>0</formula>
    </cfRule>
    <cfRule type="expression" dxfId="12441" priority="2995">
      <formula>JS$1="today"</formula>
    </cfRule>
    <cfRule type="expression" dxfId="12440" priority="2996">
      <formula>JQ$1="today"</formula>
    </cfRule>
    <cfRule type="expression" dxfId="12439" priority="2997">
      <formula>JT$1="today"</formula>
    </cfRule>
    <cfRule type="expression" dxfId="12438" priority="2998">
      <formula>JR$1="today"</formula>
    </cfRule>
    <cfRule type="expression" dxfId="12437" priority="2999">
      <formula>JS$1="today"</formula>
    </cfRule>
    <cfRule type="cellIs" dxfId="12436" priority="3000" operator="greaterThan">
      <formula>0</formula>
    </cfRule>
    <cfRule type="expression" dxfId="12435" priority="3001">
      <formula>JY$1="today"</formula>
    </cfRule>
    <cfRule type="expression" dxfId="12434" priority="3002">
      <formula>JW$1="today"</formula>
    </cfRule>
    <cfRule type="cellIs" dxfId="12433" priority="3003" operator="greaterThan">
      <formula>0</formula>
    </cfRule>
    <cfRule type="expression" dxfId="12432" priority="3004">
      <formula>JN$1="today"</formula>
    </cfRule>
    <cfRule type="expression" dxfId="12431" priority="3005">
      <formula>JV$1="today"</formula>
    </cfRule>
    <cfRule type="cellIs" dxfId="12430" priority="3006" operator="greaterThan">
      <formula>0</formula>
    </cfRule>
    <cfRule type="expression" dxfId="12429" priority="3007">
      <formula>JW$1="today"</formula>
    </cfRule>
    <cfRule type="cellIs" dxfId="12428" priority="3008" operator="greaterThan">
      <formula>0</formula>
    </cfRule>
    <cfRule type="expression" dxfId="12427" priority="3009">
      <formula>IG$1="today"</formula>
    </cfRule>
    <cfRule type="expression" dxfId="12426" priority="3010">
      <formula>IO$1="today"</formula>
    </cfRule>
    <cfRule type="cellIs" dxfId="12425" priority="3011" operator="greaterThan">
      <formula>0</formula>
    </cfRule>
    <cfRule type="expression" dxfId="12424" priority="3012">
      <formula>IG$1="today"</formula>
    </cfRule>
    <cfRule type="expression" dxfId="12423" priority="3013">
      <formula>IO$1="today"</formula>
    </cfRule>
    <cfRule type="expression" dxfId="12422" priority="3014">
      <formula>JT$1="today"</formula>
    </cfRule>
    <cfRule type="expression" dxfId="12421" priority="3015">
      <formula>JW$1="today"</formula>
    </cfRule>
    <cfRule type="expression" dxfId="12420" priority="3016">
      <formula>JN$1="today"</formula>
    </cfRule>
    <cfRule type="expression" dxfId="12419" priority="3017">
      <formula>JQ$1="today"</formula>
    </cfRule>
    <cfRule type="expression" dxfId="12418" priority="3018">
      <formula>JR$1="today"</formula>
    </cfRule>
    <cfRule type="expression" dxfId="12417" priority="3019">
      <formula>JS$1="today"</formula>
    </cfRule>
    <cfRule type="cellIs" dxfId="12416" priority="3020" operator="greaterThan">
      <formula>0</formula>
    </cfRule>
    <cfRule type="expression" dxfId="12415" priority="3021">
      <formula>JY$1="today"</formula>
    </cfRule>
    <cfRule type="expression" dxfId="12414" priority="3022">
      <formula>JW$1="today"</formula>
    </cfRule>
    <cfRule type="cellIs" dxfId="12413" priority="3023" operator="greaterThan">
      <formula>0</formula>
    </cfRule>
    <cfRule type="expression" dxfId="12412" priority="3024">
      <formula>JN$1="today"</formula>
    </cfRule>
    <cfRule type="expression" dxfId="12411" priority="3025">
      <formula>JV$1="today"</formula>
    </cfRule>
    <cfRule type="cellIs" dxfId="12410" priority="3026" operator="greaterThan">
      <formula>0</formula>
    </cfRule>
    <cfRule type="expression" dxfId="12409" priority="3027">
      <formula>JW$1="today"</formula>
    </cfRule>
    <cfRule type="cellIs" dxfId="12408" priority="3028" operator="greaterThan">
      <formula>0</formula>
    </cfRule>
    <cfRule type="expression" dxfId="12407" priority="3029">
      <formula>IG$1="today"</formula>
    </cfRule>
    <cfRule type="expression" dxfId="12406" priority="3030">
      <formula>IO$1="today"</formula>
    </cfRule>
    <cfRule type="cellIs" dxfId="12405" priority="3031" operator="greaterThan">
      <formula>0</formula>
    </cfRule>
    <cfRule type="expression" dxfId="12404" priority="3032">
      <formula>IG$1="today"</formula>
    </cfRule>
    <cfRule type="expression" dxfId="12403" priority="3033">
      <formula>IO$1="today"</formula>
    </cfRule>
    <cfRule type="expression" dxfId="12402" priority="3034">
      <formula>JT$1="today"</formula>
    </cfRule>
    <cfRule type="expression" dxfId="12401" priority="3035">
      <formula>JW$1="today"</formula>
    </cfRule>
    <cfRule type="cellIs" dxfId="12400" priority="3036" operator="greaterThan">
      <formula>0</formula>
    </cfRule>
    <cfRule type="expression" dxfId="12399" priority="3037">
      <formula>JU$1="today"</formula>
    </cfRule>
  </conditionalFormatting>
  <conditionalFormatting sqref="JZ131:KF131 KO131:KR131 KE133:KK133 KO133:KR133 JJ137:JO137 JL138:JO138 IV139:IW139 JB139 IV140:JE140 IV141:JC141 IV142:JE142 JM143:JO143 KD145:KG145 JB149:JC149 JP149:JQ149 IV150:JC152 JC153 JJ143 IX143:JE143 JV67:JV68 KE150:KE160 JQ137:JQ142">
    <cfRule type="expression" dxfId="12398" priority="4219">
      <formula>IO$1="today"</formula>
    </cfRule>
  </conditionalFormatting>
  <conditionalFormatting sqref="JM142">
    <cfRule type="expression" dxfId="12397" priority="3190">
      <formula>JB$1="today"</formula>
    </cfRule>
    <cfRule type="expression" dxfId="12396" priority="3191">
      <formula>JE$1="today"</formula>
    </cfRule>
    <cfRule type="expression" dxfId="12395" priority="3192">
      <formula>JC$1="today"</formula>
    </cfRule>
    <cfRule type="expression" dxfId="12394" priority="3193">
      <formula>JD$1="today"</formula>
    </cfRule>
    <cfRule type="cellIs" dxfId="12393" priority="3194" operator="greaterThan">
      <formula>0</formula>
    </cfRule>
    <cfRule type="expression" dxfId="12392" priority="3195">
      <formula>JJ$1="today"</formula>
    </cfRule>
    <cfRule type="expression" dxfId="12391" priority="3196">
      <formula>JH$1="today"</formula>
    </cfRule>
    <cfRule type="cellIs" dxfId="12390" priority="3197" operator="greaterThan">
      <formula>0</formula>
    </cfRule>
    <cfRule type="expression" dxfId="12389" priority="3198">
      <formula>IY$1="today"</formula>
    </cfRule>
    <cfRule type="expression" dxfId="12388" priority="3199">
      <formula>JG$1="today"</formula>
    </cfRule>
    <cfRule type="cellIs" dxfId="12387" priority="3200" operator="greaterThan">
      <formula>0</formula>
    </cfRule>
    <cfRule type="expression" dxfId="12386" priority="3201">
      <formula>JH$1="today"</formula>
    </cfRule>
    <cfRule type="cellIs" dxfId="12385" priority="3202" operator="greaterThan">
      <formula>0</formula>
    </cfRule>
    <cfRule type="expression" dxfId="12384" priority="3203">
      <formula>JK$1="today"</formula>
    </cfRule>
    <cfRule type="cellIs" dxfId="12383" priority="3204" operator="greaterThan">
      <formula>0</formula>
    </cfRule>
    <cfRule type="expression" dxfId="12382" priority="3205">
      <formula>JH$1="today"</formula>
    </cfRule>
    <cfRule type="cellIs" dxfId="12381" priority="3206" operator="greaterThan">
      <formula>0</formula>
    </cfRule>
    <cfRule type="expression" dxfId="12380" priority="3207">
      <formula>JG$1="today"</formula>
    </cfRule>
    <cfRule type="expression" dxfId="12379" priority="3562">
      <formula>JH$1="today"</formula>
    </cfRule>
    <cfRule type="expression" dxfId="12378" priority="3563">
      <formula>JF$1="today"</formula>
    </cfRule>
    <cfRule type="cellIs" dxfId="12377" priority="3564" operator="greaterThan">
      <formula>0</formula>
    </cfRule>
    <cfRule type="expression" dxfId="12376" priority="3565">
      <formula>JM$1="today"</formula>
    </cfRule>
    <cfRule type="expression" dxfId="12375" priority="3566">
      <formula>JK$1="today"</formula>
    </cfRule>
    <cfRule type="cellIs" dxfId="12374" priority="3567" operator="greaterThan">
      <formula>0</formula>
    </cfRule>
    <cfRule type="expression" dxfId="12373" priority="3568">
      <formula>JB$1="today"</formula>
    </cfRule>
    <cfRule type="expression" dxfId="12372" priority="3569">
      <formula>JJ$1="today"</formula>
    </cfRule>
    <cfRule type="cellIs" dxfId="12371" priority="3570" operator="greaterThan">
      <formula>0</formula>
    </cfRule>
    <cfRule type="expression" dxfId="12370" priority="3571">
      <formula>JK$1="today"</formula>
    </cfRule>
    <cfRule type="cellIs" dxfId="12369" priority="3572" operator="greaterThan">
      <formula>0</formula>
    </cfRule>
    <cfRule type="expression" dxfId="12368" priority="3573">
      <formula>HU$1="today"</formula>
    </cfRule>
    <cfRule type="expression" dxfId="12367" priority="3574">
      <formula>IC$1="today"</formula>
    </cfRule>
    <cfRule type="cellIs" dxfId="12366" priority="3575" operator="greaterThan">
      <formula>0</formula>
    </cfRule>
    <cfRule type="expression" dxfId="12365" priority="3576">
      <formula>HU$1="today"</formula>
    </cfRule>
    <cfRule type="expression" dxfId="12364" priority="3577">
      <formula>IC$1="today"</formula>
    </cfRule>
    <cfRule type="expression" dxfId="12363" priority="3578">
      <formula>JH$1="today"</formula>
    </cfRule>
    <cfRule type="expression" dxfId="12362" priority="3579">
      <formula>JK$1="today"</formula>
    </cfRule>
  </conditionalFormatting>
  <conditionalFormatting sqref="KA157 LH177:LI177 LI179:LK179 KI79 KM81:KP81">
    <cfRule type="expression" dxfId="12361" priority="5180">
      <formula>KJ$1="today"</formula>
    </cfRule>
  </conditionalFormatting>
  <conditionalFormatting sqref="JN142">
    <cfRule type="expression" dxfId="12360" priority="2924">
      <formula>JQ$1="today"</formula>
    </cfRule>
  </conditionalFormatting>
  <conditionalFormatting sqref="JT69">
    <cfRule type="expression" dxfId="12359" priority="5179">
      <formula>JX$1="today"</formula>
    </cfRule>
  </conditionalFormatting>
  <conditionalFormatting sqref="JP142">
    <cfRule type="expression" dxfId="12358" priority="2927">
      <formula>JH$1="today"</formula>
    </cfRule>
    <cfRule type="expression" dxfId="12357" priority="2928">
      <formula>JK$1="today"</formula>
    </cfRule>
    <cfRule type="expression" dxfId="12356" priority="2929">
      <formula>JI$1="today"</formula>
    </cfRule>
    <cfRule type="expression" dxfId="12355" priority="2930">
      <formula>JJ$1="today"</formula>
    </cfRule>
    <cfRule type="cellIs" dxfId="12354" priority="2931" operator="greaterThan">
      <formula>0</formula>
    </cfRule>
    <cfRule type="expression" dxfId="12353" priority="2932">
      <formula>JP$1="today"</formula>
    </cfRule>
    <cfRule type="expression" dxfId="12352" priority="2933">
      <formula>JN$1="today"</formula>
    </cfRule>
    <cfRule type="cellIs" dxfId="12351" priority="2934" operator="greaterThan">
      <formula>0</formula>
    </cfRule>
    <cfRule type="expression" dxfId="12350" priority="2935">
      <formula>JE$1="today"</formula>
    </cfRule>
    <cfRule type="expression" dxfId="12349" priority="2936">
      <formula>JM$1="today"</formula>
    </cfRule>
    <cfRule type="cellIs" dxfId="12348" priority="2937" operator="greaterThan">
      <formula>0</formula>
    </cfRule>
    <cfRule type="expression" dxfId="12347" priority="2938">
      <formula>JN$1="today"</formula>
    </cfRule>
    <cfRule type="cellIs" dxfId="12346" priority="2939" operator="greaterThan">
      <formula>0</formula>
    </cfRule>
    <cfRule type="expression" dxfId="12345" priority="2940">
      <formula>JQ$1="today"</formula>
    </cfRule>
    <cfRule type="cellIs" dxfId="12344" priority="2941" operator="greaterThan">
      <formula>0</formula>
    </cfRule>
    <cfRule type="expression" dxfId="12343" priority="2942">
      <formula>JN$1="today"</formula>
    </cfRule>
    <cfRule type="cellIs" dxfId="12342" priority="2943" operator="greaterThan">
      <formula>0</formula>
    </cfRule>
    <cfRule type="expression" dxfId="12341" priority="2944">
      <formula>JM$1="today"</formula>
    </cfRule>
    <cfRule type="expression" dxfId="12340" priority="2945">
      <formula>JN$1="today"</formula>
    </cfRule>
    <cfRule type="expression" dxfId="12339" priority="2946">
      <formula>JL$1="today"</formula>
    </cfRule>
    <cfRule type="cellIs" dxfId="12338" priority="2947" operator="greaterThan">
      <formula>0</formula>
    </cfRule>
    <cfRule type="expression" dxfId="12337" priority="2948">
      <formula>JS$1="today"</formula>
    </cfRule>
    <cfRule type="expression" dxfId="12336" priority="2949">
      <formula>JQ$1="today"</formula>
    </cfRule>
    <cfRule type="cellIs" dxfId="12335" priority="2950" operator="greaterThan">
      <formula>0</formula>
    </cfRule>
    <cfRule type="expression" dxfId="12334" priority="2951">
      <formula>JH$1="today"</formula>
    </cfRule>
    <cfRule type="expression" dxfId="12333" priority="2952">
      <formula>JP$1="today"</formula>
    </cfRule>
    <cfRule type="cellIs" dxfId="12332" priority="2953" operator="greaterThan">
      <formula>0</formula>
    </cfRule>
    <cfRule type="expression" dxfId="12331" priority="2954">
      <formula>JQ$1="today"</formula>
    </cfRule>
    <cfRule type="cellIs" dxfId="12330" priority="2955" operator="greaterThan">
      <formula>0</formula>
    </cfRule>
    <cfRule type="expression" dxfId="12329" priority="2956">
      <formula>IA$1="today"</formula>
    </cfRule>
    <cfRule type="expression" dxfId="12328" priority="2957">
      <formula>II$1="today"</formula>
    </cfRule>
    <cfRule type="cellIs" dxfId="12327" priority="2958" operator="greaterThan">
      <formula>0</formula>
    </cfRule>
    <cfRule type="expression" dxfId="12326" priority="2959">
      <formula>IA$1="today"</formula>
    </cfRule>
    <cfRule type="expression" dxfId="12325" priority="2960">
      <formula>II$1="today"</formula>
    </cfRule>
    <cfRule type="expression" dxfId="12324" priority="2961">
      <formula>JN$1="today"</formula>
    </cfRule>
    <cfRule type="expression" dxfId="12323" priority="2962">
      <formula>JQ$1="today"</formula>
    </cfRule>
    <cfRule type="expression" dxfId="12322" priority="2963">
      <formula>JO$1="today"</formula>
    </cfRule>
    <cfRule type="expression" dxfId="12321" priority="2964">
      <formula>JK$1="today"</formula>
    </cfRule>
    <cfRule type="expression" dxfId="12320" priority="2965">
      <formula>JJ$1="today"</formula>
    </cfRule>
    <cfRule type="expression" dxfId="12319" priority="2966">
      <formula>JH$1="today"</formula>
    </cfRule>
  </conditionalFormatting>
  <conditionalFormatting sqref="JS144">
    <cfRule type="expression" dxfId="12318" priority="2967">
      <formula>JE$1="today"</formula>
    </cfRule>
    <cfRule type="expression" dxfId="12317" priority="2968">
      <formula>JH$1="today"</formula>
    </cfRule>
    <cfRule type="expression" dxfId="12316" priority="2969">
      <formula>JF$1="today"</formula>
    </cfRule>
    <cfRule type="expression" dxfId="12315" priority="2970">
      <formula>JG$1="today"</formula>
    </cfRule>
    <cfRule type="cellIs" dxfId="12314" priority="2971" operator="greaterThan">
      <formula>0</formula>
    </cfRule>
    <cfRule type="expression" dxfId="12313" priority="2972">
      <formula>JM$1="today"</formula>
    </cfRule>
    <cfRule type="expression" dxfId="12312" priority="2973">
      <formula>JK$1="today"</formula>
    </cfRule>
    <cfRule type="cellIs" dxfId="12311" priority="2974" operator="greaterThan">
      <formula>0</formula>
    </cfRule>
    <cfRule type="expression" dxfId="12310" priority="2975">
      <formula>JB$1="today"</formula>
    </cfRule>
    <cfRule type="expression" dxfId="12309" priority="2976">
      <formula>JJ$1="today"</formula>
    </cfRule>
    <cfRule type="expression" dxfId="12308" priority="2977">
      <formula>JK$1="today"</formula>
    </cfRule>
  </conditionalFormatting>
  <conditionalFormatting sqref="JP147">
    <cfRule type="expression" dxfId="12307" priority="5202">
      <formula>IC$1="today"</formula>
    </cfRule>
    <cfRule type="expression" dxfId="12306" priority="5203">
      <formula>IJ$1="today"</formula>
    </cfRule>
  </conditionalFormatting>
  <conditionalFormatting sqref="JU69:JV69">
    <cfRule type="expression" dxfId="12305" priority="3724">
      <formula>JR$1="today"</formula>
    </cfRule>
  </conditionalFormatting>
  <conditionalFormatting sqref="JS130:JW130">
    <cfRule type="expression" dxfId="12304" priority="2852">
      <formula>JM$1="today"</formula>
    </cfRule>
    <cfRule type="expression" dxfId="12303" priority="2853">
      <formula>IX$1="today"</formula>
    </cfRule>
    <cfRule type="expression" dxfId="12302" priority="2854">
      <formula>IL$1="today"</formula>
    </cfRule>
  </conditionalFormatting>
  <conditionalFormatting sqref="JU87">
    <cfRule type="expression" dxfId="12301" priority="4256">
      <formula>JT$1="today"</formula>
    </cfRule>
  </conditionalFormatting>
  <conditionalFormatting sqref="JO147">
    <cfRule type="expression" dxfId="12300" priority="5178">
      <formula>IB$1="today"</formula>
    </cfRule>
    <cfRule type="expression" dxfId="12299" priority="5184">
      <formula>II$1="today"</formula>
    </cfRule>
  </conditionalFormatting>
  <conditionalFormatting sqref="JU79:JW79">
    <cfRule type="expression" dxfId="12298" priority="4892">
      <formula>JJ$1="today"</formula>
    </cfRule>
    <cfRule type="expression" dxfId="12297" priority="4893">
      <formula>JT$1="today"</formula>
    </cfRule>
    <cfRule type="expression" dxfId="12296" priority="4894">
      <formula>JL$1="today"</formula>
    </cfRule>
    <cfRule type="expression" dxfId="12295" priority="4895">
      <formula>JG$1="today"</formula>
    </cfRule>
    <cfRule type="cellIs" dxfId="12294" priority="4896" operator="greaterThan">
      <formula>0</formula>
    </cfRule>
    <cfRule type="expression" dxfId="12293" priority="4897">
      <formula>JH$1="today"</formula>
    </cfRule>
    <cfRule type="expression" dxfId="12292" priority="4898">
      <formula>JB$1="today"</formula>
    </cfRule>
    <cfRule type="expression" dxfId="12291" priority="4899">
      <formula>JN$1="today"</formula>
    </cfRule>
    <cfRule type="expression" dxfId="12290" priority="4900">
      <formula>JC$1="today"</formula>
    </cfRule>
    <cfRule type="expression" dxfId="12289" priority="4901">
      <formula>JI$1="today"</formula>
    </cfRule>
    <cfRule type="expression" dxfId="12288" priority="4902">
      <formula>IQ$1="today"</formula>
    </cfRule>
    <cfRule type="expression" dxfId="12287" priority="4903">
      <formula>IU$1="today"</formula>
    </cfRule>
  </conditionalFormatting>
  <conditionalFormatting sqref="JW146">
    <cfRule type="expression" dxfId="12286" priority="2861">
      <formula>JQ$1="today"</formula>
    </cfRule>
    <cfRule type="expression" dxfId="12285" priority="2862">
      <formula>JT$1="today"</formula>
    </cfRule>
    <cfRule type="expression" dxfId="12284" priority="2863">
      <formula>JR$1="today"</formula>
    </cfRule>
    <cfRule type="expression" dxfId="12283" priority="2864">
      <formula>JS$1="today"</formula>
    </cfRule>
    <cfRule type="cellIs" dxfId="12282" priority="2865" operator="greaterThan">
      <formula>0</formula>
    </cfRule>
    <cfRule type="expression" dxfId="12281" priority="2866">
      <formula>JY$1="today"</formula>
    </cfRule>
    <cfRule type="expression" dxfId="12280" priority="2867">
      <formula>JW$1="today"</formula>
    </cfRule>
    <cfRule type="cellIs" dxfId="12279" priority="2868" operator="greaterThan">
      <formula>0</formula>
    </cfRule>
    <cfRule type="expression" dxfId="12278" priority="2869">
      <formula>JN$1="today"</formula>
    </cfRule>
    <cfRule type="expression" dxfId="12277" priority="2870">
      <formula>JV$1="today"</formula>
    </cfRule>
    <cfRule type="cellIs" dxfId="12276" priority="2871" operator="greaterThan">
      <formula>0</formula>
    </cfRule>
    <cfRule type="expression" dxfId="12275" priority="2872">
      <formula>JW$1="today"</formula>
    </cfRule>
    <cfRule type="cellIs" dxfId="12274" priority="2873" operator="greaterThan">
      <formula>0</formula>
    </cfRule>
    <cfRule type="expression" dxfId="12273" priority="2874">
      <formula>JZ$1="today"</formula>
    </cfRule>
    <cfRule type="cellIs" dxfId="12272" priority="2875" operator="greaterThan">
      <formula>0</formula>
    </cfRule>
    <cfRule type="expression" dxfId="12271" priority="2876">
      <formula>JW$1="today"</formula>
    </cfRule>
    <cfRule type="cellIs" dxfId="12270" priority="2877" operator="greaterThan">
      <formula>0</formula>
    </cfRule>
    <cfRule type="expression" dxfId="12269" priority="2878">
      <formula>JV$1="today"</formula>
    </cfRule>
    <cfRule type="expression" dxfId="12268" priority="2879">
      <formula>JT$1="today"</formula>
    </cfRule>
    <cfRule type="expression" dxfId="12267" priority="2880">
      <formula>JW$1="today"</formula>
    </cfRule>
    <cfRule type="expression" dxfId="12266" priority="2881">
      <formula>JU$1="today"</formula>
    </cfRule>
    <cfRule type="cellIs" dxfId="12265" priority="2882" operator="greaterThan">
      <formula>0</formula>
    </cfRule>
    <cfRule type="expression" dxfId="12264" priority="2883">
      <formula>KB$1="today"</formula>
    </cfRule>
    <cfRule type="expression" dxfId="12263" priority="2884">
      <formula>JZ$1="today"</formula>
    </cfRule>
    <cfRule type="cellIs" dxfId="12262" priority="2885" operator="greaterThan">
      <formula>0</formula>
    </cfRule>
    <cfRule type="expression" dxfId="12261" priority="2886">
      <formula>JQ$1="today"</formula>
    </cfRule>
    <cfRule type="expression" dxfId="12260" priority="2887">
      <formula>JY$1="today"</formula>
    </cfRule>
    <cfRule type="cellIs" dxfId="12259" priority="2888" operator="greaterThan">
      <formula>0</formula>
    </cfRule>
    <cfRule type="expression" dxfId="12258" priority="2889">
      <formula>JZ$1="today"</formula>
    </cfRule>
    <cfRule type="cellIs" dxfId="12257" priority="2890" operator="greaterThan">
      <formula>0</formula>
    </cfRule>
    <cfRule type="expression" dxfId="12256" priority="2891">
      <formula>IJ$1="today"</formula>
    </cfRule>
    <cfRule type="expression" dxfId="12255" priority="2892">
      <formula>IR$1="today"</formula>
    </cfRule>
    <cfRule type="cellIs" dxfId="12254" priority="2893" operator="greaterThan">
      <formula>0</formula>
    </cfRule>
    <cfRule type="expression" dxfId="12253" priority="2894">
      <formula>IJ$1="today"</formula>
    </cfRule>
    <cfRule type="expression" dxfId="12252" priority="2895">
      <formula>IR$1="today"</formula>
    </cfRule>
    <cfRule type="expression" dxfId="12251" priority="2896">
      <formula>JW$1="today"</formula>
    </cfRule>
    <cfRule type="expression" dxfId="12250" priority="2897">
      <formula>JZ$1="today"</formula>
    </cfRule>
    <cfRule type="expression" dxfId="12249" priority="2898">
      <formula>JQ$1="today"</formula>
    </cfRule>
    <cfRule type="expression" dxfId="12248" priority="2899">
      <formula>JT$1="today"</formula>
    </cfRule>
    <cfRule type="expression" dxfId="12247" priority="2900">
      <formula>JU$1="today"</formula>
    </cfRule>
    <cfRule type="expression" dxfId="12246" priority="2901">
      <formula>JV$1="today"</formula>
    </cfRule>
    <cfRule type="cellIs" dxfId="12245" priority="2902" operator="greaterThan">
      <formula>0</formula>
    </cfRule>
    <cfRule type="expression" dxfId="12244" priority="2903">
      <formula>KB$1="today"</formula>
    </cfRule>
    <cfRule type="expression" dxfId="12243" priority="2904">
      <formula>JZ$1="today"</formula>
    </cfRule>
    <cfRule type="cellIs" dxfId="12242" priority="2905" operator="greaterThan">
      <formula>0</formula>
    </cfRule>
    <cfRule type="expression" dxfId="12241" priority="2906">
      <formula>JQ$1="today"</formula>
    </cfRule>
    <cfRule type="expression" dxfId="12240" priority="2907">
      <formula>JY$1="today"</formula>
    </cfRule>
    <cfRule type="cellIs" dxfId="12239" priority="2908" operator="greaterThan">
      <formula>0</formula>
    </cfRule>
    <cfRule type="expression" dxfId="12238" priority="2909">
      <formula>JZ$1="today"</formula>
    </cfRule>
    <cfRule type="cellIs" dxfId="12237" priority="2910" operator="greaterThan">
      <formula>0</formula>
    </cfRule>
    <cfRule type="expression" dxfId="12236" priority="2911">
      <formula>IJ$1="today"</formula>
    </cfRule>
    <cfRule type="expression" dxfId="12235" priority="2912">
      <formula>IR$1="today"</formula>
    </cfRule>
    <cfRule type="cellIs" dxfId="12234" priority="2913" operator="greaterThan">
      <formula>0</formula>
    </cfRule>
    <cfRule type="expression" dxfId="12233" priority="2914">
      <formula>IJ$1="today"</formula>
    </cfRule>
    <cfRule type="expression" dxfId="12232" priority="2915">
      <formula>IR$1="today"</formula>
    </cfRule>
    <cfRule type="expression" dxfId="12231" priority="2916">
      <formula>JW$1="today"</formula>
    </cfRule>
    <cfRule type="expression" dxfId="12230" priority="2917">
      <formula>JZ$1="today"</formula>
    </cfRule>
    <cfRule type="cellIs" dxfId="12229" priority="2918" operator="greaterThan">
      <formula>0</formula>
    </cfRule>
    <cfRule type="expression" dxfId="12228" priority="2919">
      <formula>JX$1="today"</formula>
    </cfRule>
    <cfRule type="expression" dxfId="12227" priority="2920">
      <formula>KA$1="today"</formula>
    </cfRule>
    <cfRule type="expression" dxfId="12226" priority="2921">
      <formula>KA$1="today"</formula>
    </cfRule>
  </conditionalFormatting>
  <conditionalFormatting sqref="JY153">
    <cfRule type="expression" dxfId="12225" priority="4220">
      <formula>IU$1="today"</formula>
    </cfRule>
  </conditionalFormatting>
  <conditionalFormatting sqref="JX130 JZ130:KF130 KG130:KG131 IV130:JE133 JH130:JJ133 JP130:JP133 KL130:KL133 JY133:KD133 JC137:JG138 IW138:IZ138 IX139:IZ139 JD139:JI139 KF141 JH142 IW143 IV149:IW149 IY149:IZ149 IV153:IX153 IZ153:JA153 IV154:JC166 JH157:JJ162 KH158:KK162 JZ157:KF166 JH163:JI168 JR163:JR168 JV164:JW165 JS166:JW166 JY163:JY166 KH166:KJ166 JJ165:JJ170 JH169:JH170 JY132:KI132 JP150:JQ168 KK157 KS163:KT165">
    <cfRule type="expression" dxfId="12224" priority="5139">
      <formula>IO$1="today"</formula>
    </cfRule>
  </conditionalFormatting>
  <conditionalFormatting sqref="JX146">
    <cfRule type="expression" dxfId="12223" priority="2860">
      <formula>JZ$1="today"</formula>
    </cfRule>
  </conditionalFormatting>
  <conditionalFormatting sqref="KA71">
    <cfRule type="expression" dxfId="12222" priority="2922">
      <formula>JX$1="today"</formula>
    </cfRule>
  </conditionalFormatting>
  <conditionalFormatting sqref="JY79">
    <cfRule type="expression" dxfId="12221" priority="4880">
      <formula>JN$1="today"</formula>
    </cfRule>
    <cfRule type="expression" dxfId="12220" priority="4881">
      <formula>JX$1="today"</formula>
    </cfRule>
    <cfRule type="expression" dxfId="12219" priority="4882">
      <formula>JP$1="today"</formula>
    </cfRule>
    <cfRule type="expression" dxfId="12218" priority="4883">
      <formula>JK$1="today"</formula>
    </cfRule>
    <cfRule type="cellIs" dxfId="12217" priority="4884" operator="greaterThan">
      <formula>0</formula>
    </cfRule>
    <cfRule type="expression" dxfId="12216" priority="4885">
      <formula>JL$1="today"</formula>
    </cfRule>
    <cfRule type="expression" dxfId="12215" priority="4886">
      <formula>JF$1="today"</formula>
    </cfRule>
    <cfRule type="expression" dxfId="12214" priority="4887">
      <formula>JR$1="today"</formula>
    </cfRule>
    <cfRule type="expression" dxfId="12213" priority="4888">
      <formula>JG$1="today"</formula>
    </cfRule>
    <cfRule type="expression" dxfId="12212" priority="4889">
      <formula>JM$1="today"</formula>
    </cfRule>
    <cfRule type="expression" dxfId="12211" priority="4890">
      <formula>IU$1="today"</formula>
    </cfRule>
    <cfRule type="expression" dxfId="12210" priority="4891">
      <formula>IY$1="today"</formula>
    </cfRule>
  </conditionalFormatting>
  <conditionalFormatting sqref="JZ155:KA155">
    <cfRule type="expression" dxfId="12209" priority="5127">
      <formula>IZ$1="today"</formula>
    </cfRule>
    <cfRule type="expression" dxfId="12208" priority="5155">
      <formula>IL$1="today"</formula>
    </cfRule>
    <cfRule type="expression" dxfId="12207" priority="5186">
      <formula>IP$1="today"</formula>
    </cfRule>
    <cfRule type="expression" dxfId="12206" priority="5207">
      <formula>IT$1="today"</formula>
    </cfRule>
  </conditionalFormatting>
  <conditionalFormatting sqref="JY132:KI132">
    <cfRule type="cellIs" dxfId="12205" priority="3555" operator="greaterThan">
      <formula>0</formula>
    </cfRule>
  </conditionalFormatting>
  <conditionalFormatting sqref="KA155">
    <cfRule type="expression" dxfId="12204" priority="5185">
      <formula>IT$1="today"</formula>
    </cfRule>
    <cfRule type="expression" dxfId="12203" priority="5187">
      <formula>IS$1="today"</formula>
    </cfRule>
  </conditionalFormatting>
  <conditionalFormatting sqref="JZ81:KB81">
    <cfRule type="expression" dxfId="12202" priority="4869">
      <formula>JO$1="today"</formula>
    </cfRule>
    <cfRule type="expression" dxfId="12201" priority="4870">
      <formula>JY$1="today"</formula>
    </cfRule>
    <cfRule type="expression" dxfId="12200" priority="4871">
      <formula>JQ$1="today"</formula>
    </cfRule>
    <cfRule type="cellIs" dxfId="12199" priority="4872" operator="greaterThan">
      <formula>0</formula>
    </cfRule>
    <cfRule type="expression" dxfId="12198" priority="4873">
      <formula>JM$1="today"</formula>
    </cfRule>
    <cfRule type="expression" dxfId="12197" priority="4874">
      <formula>JG$1="today"</formula>
    </cfRule>
    <cfRule type="expression" dxfId="12196" priority="4875">
      <formula>JS$1="today"</formula>
    </cfRule>
    <cfRule type="expression" dxfId="12195" priority="4876">
      <formula>JH$1="today"</formula>
    </cfRule>
    <cfRule type="expression" dxfId="12194" priority="4877">
      <formula>JN$1="today"</formula>
    </cfRule>
    <cfRule type="expression" dxfId="12193" priority="4878">
      <formula>IV$1="today"</formula>
    </cfRule>
    <cfRule type="expression" dxfId="12192" priority="4879">
      <formula>IZ$1="today"</formula>
    </cfRule>
  </conditionalFormatting>
  <conditionalFormatting sqref="JZ91:KB106 JZ177:KB182">
    <cfRule type="expression" dxfId="12191" priority="4238">
      <formula>JO$1="today"</formula>
    </cfRule>
    <cfRule type="expression" dxfId="12190" priority="4240">
      <formula>JQ$1="today"</formula>
    </cfRule>
    <cfRule type="cellIs" dxfId="12189" priority="4241" operator="greaterThan">
      <formula>0</formula>
    </cfRule>
    <cfRule type="expression" dxfId="12188" priority="4242">
      <formula>JM$1="today"</formula>
    </cfRule>
    <cfRule type="expression" dxfId="12187" priority="4243">
      <formula>JG$1="today"</formula>
    </cfRule>
    <cfRule type="expression" dxfId="12186" priority="4244">
      <formula>JS$1="today"</formula>
    </cfRule>
    <cfRule type="expression" dxfId="12185" priority="4245">
      <formula>JH$1="today"</formula>
    </cfRule>
    <cfRule type="expression" dxfId="12184" priority="4247">
      <formula>IV$1="today"</formula>
    </cfRule>
    <cfRule type="expression" dxfId="12183" priority="4248">
      <formula>IZ$1="today"</formula>
    </cfRule>
  </conditionalFormatting>
  <conditionalFormatting sqref="JZ81:KD81">
    <cfRule type="expression" dxfId="12182" priority="4862">
      <formula>JL$1="today"</formula>
    </cfRule>
  </conditionalFormatting>
  <conditionalFormatting sqref="JZ91:KD106 JZ177:KD182">
    <cfRule type="expression" dxfId="12181" priority="4237">
      <formula>JL$1="today"</formula>
    </cfRule>
    <cfRule type="expression" dxfId="12180" priority="4239">
      <formula>JY$1="today"</formula>
    </cfRule>
    <cfRule type="expression" dxfId="12179" priority="4246">
      <formula>JN$1="today"</formula>
    </cfRule>
  </conditionalFormatting>
  <conditionalFormatting sqref="KA157">
    <cfRule type="expression" dxfId="12178" priority="5216">
      <formula>KQ$1="today"</formula>
    </cfRule>
  </conditionalFormatting>
  <conditionalFormatting sqref="KA157:KA161">
    <cfRule type="expression" dxfId="12177" priority="5231">
      <formula>KE$1="today"</formula>
    </cfRule>
    <cfRule type="expression" dxfId="12176" priority="5232">
      <formula>#REF!="today"</formula>
    </cfRule>
    <cfRule type="cellIs" dxfId="12175" priority="5233" operator="greaterThan">
      <formula>0</formula>
    </cfRule>
    <cfRule type="expression" dxfId="12174" priority="5234">
      <formula>KM$1="today"</formula>
    </cfRule>
    <cfRule type="expression" dxfId="12173" priority="5235">
      <formula>KK$1="today"</formula>
    </cfRule>
    <cfRule type="cellIs" dxfId="12172" priority="5236" operator="greaterThan">
      <formula>0</formula>
    </cfRule>
    <cfRule type="expression" dxfId="12171" priority="5237">
      <formula>KB$1="today"</formula>
    </cfRule>
    <cfRule type="expression" dxfId="12170" priority="5238">
      <formula>KJ$1="today"</formula>
    </cfRule>
    <cfRule type="cellIs" dxfId="12169" priority="5239" operator="greaterThan">
      <formula>0</formula>
    </cfRule>
    <cfRule type="expression" dxfId="12168" priority="5240">
      <formula>KK$1="today"</formula>
    </cfRule>
    <cfRule type="cellIs" dxfId="12167" priority="5241" operator="greaterThan">
      <formula>0</formula>
    </cfRule>
    <cfRule type="expression" dxfId="12166" priority="5242">
      <formula>KN$1="today"</formula>
    </cfRule>
    <cfRule type="cellIs" dxfId="12165" priority="5243" operator="greaterThan">
      <formula>0</formula>
    </cfRule>
    <cfRule type="expression" dxfId="12164" priority="5244">
      <formula>KK$1="today"</formula>
    </cfRule>
    <cfRule type="cellIs" dxfId="12163" priority="5245" operator="greaterThan">
      <formula>0</formula>
    </cfRule>
    <cfRule type="expression" dxfId="12162" priority="5246">
      <formula>KJ$1="today"</formula>
    </cfRule>
    <cfRule type="expression" dxfId="12161" priority="5247">
      <formula>KH$1="today"</formula>
    </cfRule>
    <cfRule type="expression" dxfId="12160" priority="5248">
      <formula>KK$1="today"</formula>
    </cfRule>
    <cfRule type="expression" dxfId="12159" priority="5249">
      <formula>KI$1="today"</formula>
    </cfRule>
    <cfRule type="cellIs" dxfId="12158" priority="5250" operator="greaterThan">
      <formula>0</formula>
    </cfRule>
    <cfRule type="expression" dxfId="12157" priority="5251">
      <formula>KP$1="today"</formula>
    </cfRule>
    <cfRule type="expression" dxfId="12156" priority="5252">
      <formula>KN$1="today"</formula>
    </cfRule>
    <cfRule type="cellIs" dxfId="12155" priority="5253" operator="greaterThan">
      <formula>0</formula>
    </cfRule>
    <cfRule type="expression" dxfId="12154" priority="5254">
      <formula>KE$1="today"</formula>
    </cfRule>
    <cfRule type="expression" dxfId="12153" priority="5255">
      <formula>KM$1="today"</formula>
    </cfRule>
    <cfRule type="cellIs" dxfId="12152" priority="5256" operator="greaterThan">
      <formula>0</formula>
    </cfRule>
    <cfRule type="expression" dxfId="12151" priority="5257">
      <formula>KN$1="today"</formula>
    </cfRule>
    <cfRule type="cellIs" dxfId="12150" priority="5258" operator="greaterThan">
      <formula>0</formula>
    </cfRule>
    <cfRule type="expression" dxfId="12149" priority="5259">
      <formula>IX$1="today"</formula>
    </cfRule>
    <cfRule type="expression" dxfId="12148" priority="5260">
      <formula>JF$1="today"</formula>
    </cfRule>
    <cfRule type="cellIs" dxfId="12147" priority="5261" operator="greaterThan">
      <formula>0</formula>
    </cfRule>
    <cfRule type="expression" dxfId="12146" priority="5262">
      <formula>IX$1="today"</formula>
    </cfRule>
    <cfRule type="expression" dxfId="12145" priority="5263">
      <formula>JF$1="today"</formula>
    </cfRule>
    <cfRule type="expression" dxfId="12144" priority="5264">
      <formula>KK$1="today"</formula>
    </cfRule>
    <cfRule type="expression" dxfId="12143" priority="5265">
      <formula>KN$1="today"</formula>
    </cfRule>
    <cfRule type="expression" dxfId="12142" priority="5266">
      <formula>KE$1="today"</formula>
    </cfRule>
    <cfRule type="expression" dxfId="12141" priority="5267">
      <formula>KH$1="today"</formula>
    </cfRule>
    <cfRule type="expression" dxfId="12140" priority="5268">
      <formula>KI$1="today"</formula>
    </cfRule>
    <cfRule type="expression" dxfId="12139" priority="5269">
      <formula>KJ$1="today"</formula>
    </cfRule>
    <cfRule type="cellIs" dxfId="12138" priority="5270" operator="greaterThan">
      <formula>0</formula>
    </cfRule>
    <cfRule type="expression" dxfId="12137" priority="5271">
      <formula>KP$1="today"</formula>
    </cfRule>
    <cfRule type="expression" dxfId="12136" priority="5272">
      <formula>KN$1="today"</formula>
    </cfRule>
    <cfRule type="cellIs" dxfId="12135" priority="5273" operator="greaterThan">
      <formula>0</formula>
    </cfRule>
    <cfRule type="expression" dxfId="12134" priority="5274">
      <formula>KE$1="today"</formula>
    </cfRule>
    <cfRule type="cellIs" dxfId="12133" priority="5275" operator="greaterThan">
      <formula>0</formula>
    </cfRule>
    <cfRule type="expression" dxfId="12132" priority="5276">
      <formula>KN$1="today"</formula>
    </cfRule>
    <cfRule type="cellIs" dxfId="12131" priority="5277" operator="greaterThan">
      <formula>0</formula>
    </cfRule>
    <cfRule type="expression" dxfId="12130" priority="5278">
      <formula>IX$1="today"</formula>
    </cfRule>
    <cfRule type="expression" dxfId="12129" priority="5279">
      <formula>JF$1="today"</formula>
    </cfRule>
    <cfRule type="cellIs" dxfId="12128" priority="5280" operator="greaterThan">
      <formula>0</formula>
    </cfRule>
    <cfRule type="expression" dxfId="12127" priority="5281">
      <formula>IX$1="today"</formula>
    </cfRule>
    <cfRule type="expression" dxfId="12126" priority="5282">
      <formula>JF$1="today"</formula>
    </cfRule>
    <cfRule type="expression" dxfId="12125" priority="5283">
      <formula>KK$1="today"</formula>
    </cfRule>
    <cfRule type="expression" dxfId="12124" priority="5284">
      <formula>KN$1="today"</formula>
    </cfRule>
    <cfRule type="cellIs" dxfId="12123" priority="5285" operator="greaterThan">
      <formula>0</formula>
    </cfRule>
    <cfRule type="expression" dxfId="12122" priority="5286">
      <formula>KL$1="today"</formula>
    </cfRule>
    <cfRule type="expression" dxfId="12121" priority="5287">
      <formula>KA$1="today"</formula>
    </cfRule>
    <cfRule type="expression" dxfId="12120" priority="5288">
      <formula>#REF!="today"</formula>
    </cfRule>
    <cfRule type="expression" dxfId="12119" priority="5289">
      <formula>KE$1="today"</formula>
    </cfRule>
    <cfRule type="expression" dxfId="12118" priority="5290">
      <formula>KD$1="today"</formula>
    </cfRule>
  </conditionalFormatting>
  <conditionalFormatting sqref="KA157:KB161">
    <cfRule type="expression" dxfId="12117" priority="5220">
      <formula>KM$1="today"</formula>
    </cfRule>
    <cfRule type="expression" dxfId="12116" priority="5221">
      <formula>KO$1="today"</formula>
    </cfRule>
  </conditionalFormatting>
  <conditionalFormatting sqref="KB157:KB161">
    <cfRule type="expression" dxfId="12115" priority="5222">
      <formula>KD$1="today"</formula>
    </cfRule>
  </conditionalFormatting>
  <conditionalFormatting sqref="KG70">
    <cfRule type="expression" dxfId="12114" priority="5291">
      <formula>JY$1="today"</formula>
    </cfRule>
    <cfRule type="expression" dxfId="12113" priority="5292">
      <formula>KB$1="today"</formula>
    </cfRule>
    <cfRule type="expression" dxfId="12112" priority="5293">
      <formula>JZ$1="today"</formula>
    </cfRule>
    <cfRule type="expression" dxfId="12111" priority="5294">
      <formula>KA$1="today"</formula>
    </cfRule>
    <cfRule type="cellIs" dxfId="12110" priority="5295" operator="greaterThan">
      <formula>0</formula>
    </cfRule>
    <cfRule type="expression" dxfId="12109" priority="5296">
      <formula>KF$1="today"</formula>
    </cfRule>
    <cfRule type="expression" dxfId="12108" priority="5297">
      <formula>KE$1="today"</formula>
    </cfRule>
    <cfRule type="cellIs" dxfId="12107" priority="5298" operator="greaterThan">
      <formula>0</formula>
    </cfRule>
    <cfRule type="expression" dxfId="12106" priority="5299">
      <formula>JV$1="today"</formula>
    </cfRule>
    <cfRule type="expression" dxfId="12105" priority="5300">
      <formula>KD$1="today"</formula>
    </cfRule>
    <cfRule type="cellIs" dxfId="12104" priority="5301" operator="greaterThan">
      <formula>0</formula>
    </cfRule>
    <cfRule type="expression" dxfId="12103" priority="5302">
      <formula>KE$1="today"</formula>
    </cfRule>
    <cfRule type="cellIs" dxfId="12102" priority="5303" operator="greaterThan">
      <formula>0</formula>
    </cfRule>
    <cfRule type="expression" dxfId="12101" priority="5304">
      <formula>KH$1="today"</formula>
    </cfRule>
    <cfRule type="cellIs" dxfId="12100" priority="5305" operator="greaterThan">
      <formula>0</formula>
    </cfRule>
    <cfRule type="expression" dxfId="12099" priority="5306">
      <formula>KE$1="today"</formula>
    </cfRule>
    <cfRule type="cellIs" dxfId="12098" priority="5307" operator="greaterThan">
      <formula>0</formula>
    </cfRule>
    <cfRule type="expression" dxfId="12097" priority="5308">
      <formula>KD$1="today"</formula>
    </cfRule>
    <cfRule type="expression" dxfId="12096" priority="5309">
      <formula>KB$1="today"</formula>
    </cfRule>
    <cfRule type="expression" dxfId="12095" priority="5310">
      <formula>KE$1="today"</formula>
    </cfRule>
    <cfRule type="expression" dxfId="12094" priority="5311">
      <formula>KC$1="today"</formula>
    </cfRule>
    <cfRule type="cellIs" dxfId="12093" priority="5312" operator="greaterThan">
      <formula>0</formula>
    </cfRule>
    <cfRule type="expression" dxfId="12092" priority="5313">
      <formula>KJ$1="today"</formula>
    </cfRule>
    <cfRule type="expression" dxfId="12091" priority="5314">
      <formula>KH$1="today"</formula>
    </cfRule>
    <cfRule type="cellIs" dxfId="12090" priority="5315" operator="greaterThan">
      <formula>0</formula>
    </cfRule>
    <cfRule type="expression" dxfId="12089" priority="5316">
      <formula>JY$1="today"</formula>
    </cfRule>
    <cfRule type="expression" dxfId="12088" priority="5317">
      <formula>KF$1="today"</formula>
    </cfRule>
    <cfRule type="cellIs" dxfId="12087" priority="5318" operator="greaterThan">
      <formula>0</formula>
    </cfRule>
    <cfRule type="expression" dxfId="12086" priority="5319">
      <formula>KH$1="today"</formula>
    </cfRule>
    <cfRule type="cellIs" dxfId="12085" priority="5320" operator="greaterThan">
      <formula>0</formula>
    </cfRule>
    <cfRule type="expression" dxfId="12084" priority="5321">
      <formula>IR$1="today"</formula>
    </cfRule>
    <cfRule type="expression" dxfId="12083" priority="5322">
      <formula>IZ$1="today"</formula>
    </cfRule>
    <cfRule type="cellIs" dxfId="12082" priority="5323" operator="greaterThan">
      <formula>0</formula>
    </cfRule>
    <cfRule type="expression" dxfId="12081" priority="5324">
      <formula>IR$1="today"</formula>
    </cfRule>
    <cfRule type="expression" dxfId="12080" priority="5325">
      <formula>IZ$1="today"</formula>
    </cfRule>
    <cfRule type="expression" dxfId="12079" priority="5326">
      <formula>KE$1="today"</formula>
    </cfRule>
    <cfRule type="expression" dxfId="12078" priority="5327">
      <formula>KH$1="today"</formula>
    </cfRule>
    <cfRule type="expression" dxfId="12077" priority="5328">
      <formula>JY$1="today"</formula>
    </cfRule>
    <cfRule type="expression" dxfId="12076" priority="5329">
      <formula>KB$1="today"</formula>
    </cfRule>
    <cfRule type="expression" dxfId="12075" priority="5330">
      <formula>KC$1="today"</formula>
    </cfRule>
    <cfRule type="expression" dxfId="12074" priority="5331">
      <formula>KD$1="today"</formula>
    </cfRule>
    <cfRule type="cellIs" dxfId="12073" priority="5332" operator="greaterThan">
      <formula>0</formula>
    </cfRule>
    <cfRule type="expression" dxfId="12072" priority="5333">
      <formula>KJ$1="today"</formula>
    </cfRule>
    <cfRule type="expression" dxfId="12071" priority="5334">
      <formula>KH$1="today"</formula>
    </cfRule>
    <cfRule type="cellIs" dxfId="12070" priority="5335" operator="greaterThan">
      <formula>0</formula>
    </cfRule>
    <cfRule type="expression" dxfId="12069" priority="5336">
      <formula>KH$1="today"</formula>
    </cfRule>
    <cfRule type="cellIs" dxfId="12068" priority="5337" operator="greaterThan">
      <formula>0</formula>
    </cfRule>
    <cfRule type="expression" dxfId="12067" priority="5338">
      <formula>IR$1="today"</formula>
    </cfRule>
    <cfRule type="expression" dxfId="12066" priority="5339">
      <formula>IZ$1="today"</formula>
    </cfRule>
    <cfRule type="cellIs" dxfId="12065" priority="5340" operator="greaterThan">
      <formula>0</formula>
    </cfRule>
    <cfRule type="expression" dxfId="12064" priority="5341">
      <formula>IR$1="today"</formula>
    </cfRule>
    <cfRule type="expression" dxfId="12063" priority="5342">
      <formula>IZ$1="today"</formula>
    </cfRule>
    <cfRule type="expression" dxfId="12062" priority="5343">
      <formula>KE$1="today"</formula>
    </cfRule>
    <cfRule type="expression" dxfId="12061" priority="5344">
      <formula>KH$1="today"</formula>
    </cfRule>
    <cfRule type="cellIs" dxfId="12060" priority="5345" operator="greaterThan">
      <formula>0</formula>
    </cfRule>
    <cfRule type="expression" dxfId="12059" priority="5346">
      <formula>#REF!="today"</formula>
    </cfRule>
    <cfRule type="expression" dxfId="12058" priority="5347">
      <formula>KI$1="today"</formula>
    </cfRule>
  </conditionalFormatting>
  <conditionalFormatting sqref="KF75">
    <cfRule type="expression" dxfId="12057" priority="3157">
      <formula>KI$1="today"</formula>
    </cfRule>
  </conditionalFormatting>
  <conditionalFormatting sqref="KC81:KD81 KC91:KD106 KC177:KD182">
    <cfRule type="expression" dxfId="12056" priority="4858">
      <formula>KA$1="today"</formula>
    </cfRule>
    <cfRule type="expression" dxfId="12055" priority="4859">
      <formula>JS$1="today"</formula>
    </cfRule>
    <cfRule type="expression" dxfId="12054" priority="4860">
      <formula>JN$1="today"</formula>
    </cfRule>
    <cfRule type="cellIs" dxfId="12053" priority="4861" operator="greaterThan">
      <formula>0</formula>
    </cfRule>
    <cfRule type="expression" dxfId="12052" priority="4863">
      <formula>JI$1="today"</formula>
    </cfRule>
    <cfRule type="expression" dxfId="12051" priority="4864">
      <formula>JU$1="today"</formula>
    </cfRule>
    <cfRule type="expression" dxfId="12050" priority="4865">
      <formula>JJ$1="today"</formula>
    </cfRule>
    <cfRule type="expression" dxfId="12049" priority="4866">
      <formula>JP$1="today"</formula>
    </cfRule>
    <cfRule type="expression" dxfId="12048" priority="4867">
      <formula>IX$1="today"</formula>
    </cfRule>
    <cfRule type="expression" dxfId="12047" priority="4868">
      <formula>JB$1="today"</formula>
    </cfRule>
  </conditionalFormatting>
  <conditionalFormatting sqref="KC81:KD81">
    <cfRule type="expression" dxfId="12046" priority="4857">
      <formula>JQ$1="today"</formula>
    </cfRule>
  </conditionalFormatting>
  <conditionalFormatting sqref="KG77">
    <cfRule type="expression" dxfId="12045" priority="3155">
      <formula>KE$1="today"</formula>
    </cfRule>
    <cfRule type="expression" dxfId="12044" priority="3156">
      <formula>KJ$1="today"</formula>
    </cfRule>
  </conditionalFormatting>
  <conditionalFormatting sqref="KD161 LD175:LE175">
    <cfRule type="expression" dxfId="12043" priority="5204">
      <formula>KU$1="today"</formula>
    </cfRule>
  </conditionalFormatting>
  <conditionalFormatting sqref="KE157:KE161">
    <cfRule type="expression" dxfId="12042" priority="5217">
      <formula>KP$1="today"</formula>
    </cfRule>
    <cfRule type="expression" dxfId="12041" priority="5218">
      <formula>KN$1="today"</formula>
    </cfRule>
    <cfRule type="expression" dxfId="12040" priority="5219">
      <formula>KD$1="today"</formula>
    </cfRule>
  </conditionalFormatting>
  <conditionalFormatting sqref="KF5:KF66 KB73 KO133 JK141:JK142 KF162:KF166 KM166:KR166 KF175:KF182 KT163:KT165">
    <cfRule type="expression" dxfId="12039" priority="5223">
      <formula>#REF!="today"</formula>
    </cfRule>
  </conditionalFormatting>
  <conditionalFormatting sqref="KH79">
    <cfRule type="expression" dxfId="12038" priority="5348">
      <formula>KF$1="today"</formula>
    </cfRule>
  </conditionalFormatting>
  <conditionalFormatting sqref="KF147:KF152">
    <cfRule type="expression" dxfId="12037" priority="3723">
      <formula>KA$1="today"</formula>
    </cfRule>
    <cfRule type="expression" dxfId="12036" priority="4222">
      <formula>KE$1="today"</formula>
    </cfRule>
    <cfRule type="expression" dxfId="12035" priority="4223">
      <formula>KD$1="today"</formula>
    </cfRule>
    <cfRule type="expression" dxfId="12034" priority="4224">
      <formula>JW$1="today"</formula>
    </cfRule>
    <cfRule type="expression" dxfId="12033" priority="4225">
      <formula>JQ$1="today"</formula>
    </cfRule>
    <cfRule type="expression" dxfId="12032" priority="4226">
      <formula>JR$1="today"</formula>
    </cfRule>
    <cfRule type="cellIs" dxfId="12031" priority="4227" operator="greaterThan">
      <formula>0</formula>
    </cfRule>
  </conditionalFormatting>
  <conditionalFormatting sqref="KT85:KU85 KY172:KY173 LD175 KM81:KN81">
    <cfRule type="expression" dxfId="12030" priority="5205">
      <formula>KX$1="today"</formula>
    </cfRule>
  </conditionalFormatting>
  <conditionalFormatting sqref="KQ83 KV87:KW87 KX89 KO81:KP81">
    <cfRule type="expression" dxfId="12029" priority="5206">
      <formula>LA$1="today"</formula>
    </cfRule>
  </conditionalFormatting>
  <conditionalFormatting sqref="LB171 LE175 LO181 JT151 KK79">
    <cfRule type="expression" dxfId="12028" priority="5176">
      <formula>KB$1="today"</formula>
    </cfRule>
  </conditionalFormatting>
  <conditionalFormatting sqref="KH175">
    <cfRule type="expression" dxfId="12027" priority="3582">
      <formula>KJ$1="today"</formula>
    </cfRule>
    <cfRule type="expression" dxfId="12026" priority="3583">
      <formula>KQ$1="today"</formula>
    </cfRule>
  </conditionalFormatting>
  <conditionalFormatting sqref="LE177:LF177 LL179:LM179 KJ79">
    <cfRule type="expression" dxfId="12025" priority="5181">
      <formula>KT$1="today"</formula>
    </cfRule>
  </conditionalFormatting>
  <conditionalFormatting sqref="HN125:HO125 KB157 KC159">
    <cfRule type="expression" dxfId="12024" priority="5138">
      <formula>IB$1="today"</formula>
    </cfRule>
  </conditionalFormatting>
  <conditionalFormatting sqref="KL78:KL82">
    <cfRule type="expression" dxfId="12023" priority="2849">
      <formula>KK$1="today"</formula>
    </cfRule>
    <cfRule type="expression" dxfId="12022" priority="2850">
      <formula>KN$1="today"</formula>
    </cfRule>
    <cfRule type="expression" dxfId="12021" priority="2851">
      <formula>KM$1="today"</formula>
    </cfRule>
  </conditionalFormatting>
  <conditionalFormatting sqref="KL78:KL82">
    <cfRule type="expression" dxfId="12020" priority="2848">
      <formula>KP$1="today"</formula>
    </cfRule>
  </conditionalFormatting>
  <conditionalFormatting sqref="KL130:KL133">
    <cfRule type="expression" dxfId="12019" priority="2856">
      <formula>KP$1="today"</formula>
    </cfRule>
    <cfRule type="expression" dxfId="12018" priority="2857">
      <formula>KN$1="today"</formula>
    </cfRule>
    <cfRule type="expression" dxfId="12017" priority="2858">
      <formula>KN$1="today"</formula>
    </cfRule>
    <cfRule type="expression" dxfId="12016" priority="2859">
      <formula>KD$1="today"</formula>
    </cfRule>
  </conditionalFormatting>
  <conditionalFormatting sqref="KM15:KO15 KT15:KV15 LA15:LC15 LH15:LJ15">
    <cfRule type="cellIs" dxfId="12015" priority="5051" operator="greaterThan">
      <formula>0</formula>
    </cfRule>
  </conditionalFormatting>
  <conditionalFormatting sqref="KM14:KR14 KT14:KY14 LA14:LF14 LH14:LM14 LO14:LT14 LV14:MA14 MC14:MH14 MJ14:MO14 MQ14:MT14">
    <cfRule type="cellIs" dxfId="12014" priority="5052" operator="greaterThan">
      <formula>0</formula>
    </cfRule>
  </conditionalFormatting>
  <conditionalFormatting sqref="KN165:KP165">
    <cfRule type="expression" dxfId="12013" priority="5214">
      <formula>LB$1="today"</formula>
    </cfRule>
  </conditionalFormatting>
  <conditionalFormatting sqref="KO167:KP167">
    <cfRule type="expression" dxfId="12012" priority="2529">
      <formula>KU$1="today"</formula>
    </cfRule>
  </conditionalFormatting>
  <conditionalFormatting sqref="KQ83">
    <cfRule type="expression" dxfId="12011" priority="3605">
      <formula>KX$1="today"</formula>
    </cfRule>
  </conditionalFormatting>
  <conditionalFormatting sqref="KQ132:KR132">
    <cfRule type="expression" dxfId="12010" priority="5215">
      <formula>JI$1="today"</formula>
    </cfRule>
  </conditionalFormatting>
  <conditionalFormatting sqref="KR85">
    <cfRule type="expression" dxfId="12009" priority="2539">
      <formula>KW$1="today"</formula>
    </cfRule>
    <cfRule type="expression" dxfId="12008" priority="2540">
      <formula>LC$1="today"</formula>
    </cfRule>
    <cfRule type="expression" dxfId="12007" priority="5208">
      <formula>LK$1="today"</formula>
    </cfRule>
    <cfRule type="expression" dxfId="12006" priority="5209">
      <formula>LI$1="today"</formula>
    </cfRule>
  </conditionalFormatting>
  <conditionalFormatting sqref="KR132 GW118 GV116">
    <cfRule type="expression" dxfId="12005" priority="5108">
      <formula>GW$1="today"</formula>
    </cfRule>
  </conditionalFormatting>
  <conditionalFormatting sqref="KR132 IY137:IZ137 IW63">
    <cfRule type="expression" dxfId="12004" priority="5136">
      <formula>HW$1="today"</formula>
    </cfRule>
  </conditionalFormatting>
  <conditionalFormatting sqref="KS164">
    <cfRule type="expression" dxfId="12003" priority="5349">
      <formula>KI$1="today"</formula>
    </cfRule>
    <cfRule type="expression" dxfId="12002" priority="5350">
      <formula>KL$1="today"</formula>
    </cfRule>
    <cfRule type="expression" dxfId="12001" priority="5351">
      <formula>KJ$1="today"</formula>
    </cfRule>
    <cfRule type="cellIs" dxfId="12000" priority="5352" operator="greaterThan">
      <formula>0</formula>
    </cfRule>
    <cfRule type="expression" dxfId="11999" priority="5353">
      <formula>KQ$1="today"</formula>
    </cfRule>
    <cfRule type="expression" dxfId="11998" priority="5354">
      <formula>KO$1="today"</formula>
    </cfRule>
    <cfRule type="cellIs" dxfId="11997" priority="5355" operator="greaterThan">
      <formula>0</formula>
    </cfRule>
    <cfRule type="expression" dxfId="11996" priority="5356">
      <formula>#REF!="today"</formula>
    </cfRule>
    <cfRule type="expression" dxfId="11995" priority="5357">
      <formula>KN$1="today"</formula>
    </cfRule>
    <cfRule type="cellIs" dxfId="11994" priority="5358" operator="greaterThan">
      <formula>0</formula>
    </cfRule>
    <cfRule type="expression" dxfId="11993" priority="5359">
      <formula>KO$1="today"</formula>
    </cfRule>
    <cfRule type="cellIs" dxfId="11992" priority="5360" operator="greaterThan">
      <formula>0</formula>
    </cfRule>
    <cfRule type="expression" dxfId="11991" priority="5361">
      <formula>KR$1="today"</formula>
    </cfRule>
    <cfRule type="cellIs" dxfId="11990" priority="5362" operator="greaterThan">
      <formula>0</formula>
    </cfRule>
    <cfRule type="expression" dxfId="11989" priority="5363">
      <formula>KO$1="today"</formula>
    </cfRule>
    <cfRule type="cellIs" dxfId="11988" priority="5364" operator="greaterThan">
      <formula>0</formula>
    </cfRule>
    <cfRule type="expression" dxfId="11987" priority="5365">
      <formula>KN$1="today"</formula>
    </cfRule>
    <cfRule type="expression" dxfId="11986" priority="5366">
      <formula>KL$1="today"</formula>
    </cfRule>
    <cfRule type="expression" dxfId="11985" priority="5367">
      <formula>KO$1="today"</formula>
    </cfRule>
    <cfRule type="expression" dxfId="11984" priority="5368">
      <formula>KM$1="today"</formula>
    </cfRule>
    <cfRule type="cellIs" dxfId="11983" priority="5369" operator="greaterThan">
      <formula>0</formula>
    </cfRule>
    <cfRule type="expression" dxfId="11982" priority="5370">
      <formula>KT$1="today"</formula>
    </cfRule>
    <cfRule type="expression" dxfId="11981" priority="5371">
      <formula>KR$1="today"</formula>
    </cfRule>
    <cfRule type="cellIs" dxfId="11980" priority="5372" operator="greaterThan">
      <formula>0</formula>
    </cfRule>
    <cfRule type="expression" dxfId="11979" priority="5373">
      <formula>KI$1="today"</formula>
    </cfRule>
    <cfRule type="expression" dxfId="11978" priority="5374">
      <formula>KQ$1="today"</formula>
    </cfRule>
    <cfRule type="cellIs" dxfId="11977" priority="5375" operator="greaterThan">
      <formula>0</formula>
    </cfRule>
    <cfRule type="expression" dxfId="11976" priority="5376">
      <formula>KR$1="today"</formula>
    </cfRule>
    <cfRule type="cellIs" dxfId="11975" priority="5377" operator="greaterThan">
      <formula>0</formula>
    </cfRule>
    <cfRule type="expression" dxfId="11974" priority="5378">
      <formula>JB$1="today"</formula>
    </cfRule>
    <cfRule type="expression" dxfId="11973" priority="5379">
      <formula>JJ$1="today"</formula>
    </cfRule>
    <cfRule type="cellIs" dxfId="11972" priority="5380" operator="greaterThan">
      <formula>0</formula>
    </cfRule>
    <cfRule type="expression" dxfId="11971" priority="5381">
      <formula>JB$1="today"</formula>
    </cfRule>
    <cfRule type="expression" dxfId="11970" priority="5382">
      <formula>JJ$1="today"</formula>
    </cfRule>
    <cfRule type="expression" dxfId="11969" priority="5383">
      <formula>KO$1="today"</formula>
    </cfRule>
    <cfRule type="expression" dxfId="11968" priority="5384">
      <formula>KR$1="today"</formula>
    </cfRule>
    <cfRule type="expression" dxfId="11967" priority="5385">
      <formula>KI$1="today"</formula>
    </cfRule>
    <cfRule type="expression" dxfId="11966" priority="5386">
      <formula>KL$1="today"</formula>
    </cfRule>
    <cfRule type="expression" dxfId="11965" priority="5387">
      <formula>KM$1="today"</formula>
    </cfRule>
    <cfRule type="expression" dxfId="11964" priority="5388">
      <formula>KN$1="today"</formula>
    </cfRule>
    <cfRule type="cellIs" dxfId="11963" priority="5389" operator="greaterThan">
      <formula>0</formula>
    </cfRule>
    <cfRule type="expression" dxfId="11962" priority="5390">
      <formula>KT$1="today"</formula>
    </cfRule>
    <cfRule type="expression" dxfId="11961" priority="5391">
      <formula>KR$1="today"</formula>
    </cfRule>
    <cfRule type="cellIs" dxfId="11960" priority="5392" operator="greaterThan">
      <formula>0</formula>
    </cfRule>
    <cfRule type="expression" dxfId="11959" priority="5393">
      <formula>KI$1="today"</formula>
    </cfRule>
    <cfRule type="expression" dxfId="11958" priority="5394">
      <formula>KQ$1="today"</formula>
    </cfRule>
    <cfRule type="cellIs" dxfId="11957" priority="5395" operator="greaterThan">
      <formula>0</formula>
    </cfRule>
    <cfRule type="expression" dxfId="11956" priority="5396">
      <formula>KR$1="today"</formula>
    </cfRule>
    <cfRule type="cellIs" dxfId="11955" priority="5397" operator="greaterThan">
      <formula>0</formula>
    </cfRule>
    <cfRule type="expression" dxfId="11954" priority="5398">
      <formula>JB$1="today"</formula>
    </cfRule>
    <cfRule type="expression" dxfId="11953" priority="5399">
      <formula>JJ$1="today"</formula>
    </cfRule>
    <cfRule type="cellIs" dxfId="11952" priority="5400" operator="greaterThan">
      <formula>0</formula>
    </cfRule>
    <cfRule type="expression" dxfId="11951" priority="5401">
      <formula>JB$1="today"</formula>
    </cfRule>
    <cfRule type="expression" dxfId="11950" priority="5402">
      <formula>JJ$1="today"</formula>
    </cfRule>
    <cfRule type="expression" dxfId="11949" priority="5403">
      <formula>KO$1="today"</formula>
    </cfRule>
    <cfRule type="expression" dxfId="11948" priority="5404">
      <formula>KR$1="today"</formula>
    </cfRule>
    <cfRule type="cellIs" dxfId="11947" priority="5405" operator="greaterThan">
      <formula>0</formula>
    </cfRule>
    <cfRule type="expression" dxfId="11946" priority="5406">
      <formula>KP$1="today"</formula>
    </cfRule>
    <cfRule type="expression" dxfId="11945" priority="5407">
      <formula>KS$1="today"</formula>
    </cfRule>
    <cfRule type="expression" dxfId="11944" priority="5408">
      <formula>KE$1="today"</formula>
    </cfRule>
    <cfRule type="expression" dxfId="11943" priority="5409">
      <formula>KJ$1="today"</formula>
    </cfRule>
    <cfRule type="expression" dxfId="11942" priority="5410">
      <formula>KI$1="today"</formula>
    </cfRule>
    <cfRule type="expression" dxfId="11941" priority="5411">
      <formula>KH$1="today"</formula>
    </cfRule>
  </conditionalFormatting>
  <conditionalFormatting sqref="KT132 JM145">
    <cfRule type="expression" dxfId="11940" priority="4217">
      <formula>IL$1="today"</formula>
    </cfRule>
  </conditionalFormatting>
  <conditionalFormatting sqref="KT161">
    <cfRule type="expression" dxfId="11939" priority="3718">
      <formula>KO$1="today"</formula>
    </cfRule>
  </conditionalFormatting>
  <conditionalFormatting sqref="KT164">
    <cfRule type="expression" dxfId="11938" priority="2845">
      <formula>KT$1="today"</formula>
    </cfRule>
    <cfRule type="expression" dxfId="11937" priority="2846">
      <formula>KR$1="today"</formula>
    </cfRule>
    <cfRule type="expression" dxfId="11936" priority="2847">
      <formula>KH$1="today"</formula>
    </cfRule>
  </conditionalFormatting>
  <conditionalFormatting sqref="KT168:KT183">
    <cfRule type="cellIs" dxfId="11935" priority="2843" operator="greaterThan">
      <formula>0</formula>
    </cfRule>
    <cfRule type="expression" dxfId="11934" priority="2844">
      <formula>KZ$1="today"</formula>
    </cfRule>
  </conditionalFormatting>
  <conditionalFormatting sqref="KW87">
    <cfRule type="expression" dxfId="11933" priority="5210">
      <formula>LO$1="today"</formula>
    </cfRule>
  </conditionalFormatting>
  <conditionalFormatting sqref="KW167">
    <cfRule type="expression" dxfId="11932" priority="5133">
      <formula>JZ$1="today"</formula>
    </cfRule>
  </conditionalFormatting>
  <conditionalFormatting sqref="KX89">
    <cfRule type="expression" dxfId="11931" priority="3603">
      <formula>LE$1="today"</formula>
    </cfRule>
    <cfRule type="expression" dxfId="11930" priority="3604">
      <formula>LL$1="today"</formula>
    </cfRule>
  </conditionalFormatting>
  <conditionalFormatting sqref="KZ171 LN182:LN184">
    <cfRule type="expression" dxfId="11929" priority="2841">
      <formula>KX$1="today"</formula>
    </cfRule>
    <cfRule type="expression" dxfId="11928" priority="2842">
      <formula>KK$1="today"</formula>
    </cfRule>
  </conditionalFormatting>
  <conditionalFormatting sqref="LG177">
    <cfRule type="expression" dxfId="11927" priority="2840">
      <formula>KR$1="today"</formula>
    </cfRule>
  </conditionalFormatting>
  <conditionalFormatting sqref="LO15:LQ15 LV15:LX15 MC15:ME15 MJ15:ML15 MQ15:MS15">
    <cfRule type="cellIs" dxfId="11926" priority="4216" operator="greaterThan">
      <formula>0</formula>
    </cfRule>
  </conditionalFormatting>
  <conditionalFormatting sqref="LS90:MB90 MI90:MT90">
    <cfRule type="expression" dxfId="11925" priority="3753">
      <formula>LS$1="today"</formula>
    </cfRule>
    <cfRule type="cellIs" dxfId="11924" priority="3754" operator="greaterThan">
      <formula>0</formula>
    </cfRule>
  </conditionalFormatting>
  <conditionalFormatting sqref="MI107:MT119">
    <cfRule type="expression" dxfId="11923" priority="4235">
      <formula>MI$1="today"</formula>
    </cfRule>
  </conditionalFormatting>
  <conditionalFormatting sqref="MI163:MT163">
    <cfRule type="expression" dxfId="11922" priority="4198">
      <formula>MI$1="today"</formula>
    </cfRule>
    <cfRule type="cellIs" dxfId="11921" priority="4199" operator="greaterThan">
      <formula>0</formula>
    </cfRule>
  </conditionalFormatting>
  <conditionalFormatting sqref="MJ89:MK89">
    <cfRule type="expression" dxfId="11920" priority="5125">
      <formula>LY$1="today"</formula>
    </cfRule>
  </conditionalFormatting>
  <conditionalFormatting sqref="MJ151:ML151 MQ151:MS151">
    <cfRule type="expression" dxfId="11919" priority="4208">
      <formula>ME$1="today"</formula>
    </cfRule>
    <cfRule type="expression" dxfId="11918" priority="4209">
      <formula>MD$1="today"</formula>
    </cfRule>
    <cfRule type="expression" dxfId="11917" priority="4210">
      <formula>LY$1="today"</formula>
    </cfRule>
    <cfRule type="expression" dxfId="11916" priority="4211">
      <formula>LW$1="today"</formula>
    </cfRule>
    <cfRule type="expression" dxfId="11915" priority="4212">
      <formula>LQ$1="today"</formula>
    </cfRule>
    <cfRule type="expression" dxfId="11914" priority="4213">
      <formula>LR$1="today"</formula>
    </cfRule>
    <cfRule type="cellIs" dxfId="11913" priority="4214" operator="greaterThan">
      <formula>0</formula>
    </cfRule>
    <cfRule type="expression" dxfId="11912" priority="4215">
      <formula>MI$1="today"</formula>
    </cfRule>
  </conditionalFormatting>
  <conditionalFormatting sqref="ML151 MS151">
    <cfRule type="expression" dxfId="11911" priority="4200">
      <formula>MF$1="today"</formula>
    </cfRule>
    <cfRule type="expression" dxfId="11910" priority="4201">
      <formula>ME$1="today"</formula>
    </cfRule>
    <cfRule type="expression" dxfId="11909" priority="4202">
      <formula>LZ$1="today"</formula>
    </cfRule>
    <cfRule type="expression" dxfId="11908" priority="4203">
      <formula>LX$1="today"</formula>
    </cfRule>
    <cfRule type="expression" dxfId="11907" priority="4204">
      <formula>LR$1="today"</formula>
    </cfRule>
    <cfRule type="expression" dxfId="11906" priority="4205">
      <formula>LS$1="today"</formula>
    </cfRule>
    <cfRule type="cellIs" dxfId="11905" priority="4206" operator="greaterThan">
      <formula>0</formula>
    </cfRule>
    <cfRule type="expression" dxfId="11904" priority="4207">
      <formula>MJ$1="today"</formula>
    </cfRule>
  </conditionalFormatting>
  <conditionalFormatting sqref="JK143">
    <cfRule type="expression" dxfId="11903" priority="5412">
      <formula>IR$1="today"</formula>
    </cfRule>
    <cfRule type="expression" dxfId="11902" priority="5413">
      <formula>IF$1="today"</formula>
    </cfRule>
  </conditionalFormatting>
  <conditionalFormatting sqref="JK144:JM144">
    <cfRule type="expression" dxfId="11901" priority="2527">
      <formula>IX$1="today"</formula>
    </cfRule>
  </conditionalFormatting>
  <conditionalFormatting sqref="JM144">
    <cfRule type="expression" dxfId="11900" priority="2528">
      <formula>JP$1="today"</formula>
    </cfRule>
  </conditionalFormatting>
  <conditionalFormatting sqref="JO147">
    <cfRule type="expression" dxfId="11899" priority="5414">
      <formula>IX$1="today"</formula>
    </cfRule>
  </conditionalFormatting>
  <conditionalFormatting sqref="JF62">
    <cfRule type="cellIs" dxfId="11898" priority="2428" operator="greaterThan">
      <formula>0</formula>
    </cfRule>
    <cfRule type="expression" dxfId="11897" priority="2429">
      <formula>IX$1="today"</formula>
    </cfRule>
    <cfRule type="cellIs" dxfId="11896" priority="2430" operator="greaterThan">
      <formula>0</formula>
    </cfRule>
    <cfRule type="expression" dxfId="11895" priority="2431">
      <formula>IX$1="today"</formula>
    </cfRule>
    <cfRule type="cellIs" dxfId="11894" priority="2432" operator="greaterThan">
      <formula>0</formula>
    </cfRule>
    <cfRule type="expression" dxfId="11893" priority="2433">
      <formula>IX$1="today"</formula>
    </cfRule>
    <cfRule type="cellIs" dxfId="11892" priority="2434" operator="greaterThan">
      <formula>0</formula>
    </cfRule>
    <cfRule type="expression" dxfId="11891" priority="2435">
      <formula>IU$1="today"</formula>
    </cfRule>
    <cfRule type="cellIs" dxfId="11890" priority="2436" operator="greaterThan">
      <formula>0</formula>
    </cfRule>
    <cfRule type="expression" dxfId="11889" priority="2437">
      <formula>IU$1="today"</formula>
    </cfRule>
    <cfRule type="cellIs" dxfId="11888" priority="2438" operator="greaterThan">
      <formula>0</formula>
    </cfRule>
    <cfRule type="expression" dxfId="11887" priority="2439">
      <formula>IU$1="today"</formula>
    </cfRule>
    <cfRule type="expression" dxfId="11886" priority="2440">
      <formula>JC$1="today"</formula>
    </cfRule>
    <cfRule type="cellIs" dxfId="11885" priority="2441" operator="greaterThan">
      <formula>0</formula>
    </cfRule>
    <cfRule type="expression" dxfId="11884" priority="2442">
      <formula>IX$1="today"</formula>
    </cfRule>
    <cfRule type="cellIs" dxfId="11883" priority="2443" operator="greaterThan">
      <formula>0</formula>
    </cfRule>
    <cfRule type="expression" dxfId="11882" priority="2444">
      <formula>IW$1="today"</formula>
    </cfRule>
    <cfRule type="cellIs" dxfId="11881" priority="2445" operator="greaterThan">
      <formula>0</formula>
    </cfRule>
    <cfRule type="expression" dxfId="11880" priority="2446">
      <formula>JE$1="today"</formula>
    </cfRule>
    <cfRule type="cellIs" dxfId="11879" priority="2447" operator="greaterThan">
      <formula>0</formula>
    </cfRule>
    <cfRule type="expression" dxfId="11878" priority="2448">
      <formula>IZ$1="today"</formula>
    </cfRule>
    <cfRule type="cellIs" dxfId="11877" priority="2449" operator="greaterThan">
      <formula>0</formula>
    </cfRule>
    <cfRule type="expression" dxfId="11876" priority="2450">
      <formula>JH$1="today"</formula>
    </cfRule>
    <cfRule type="cellIs" dxfId="11875" priority="2451" operator="greaterThan">
      <formula>0</formula>
    </cfRule>
    <cfRule type="expression" dxfId="11874" priority="2452">
      <formula>IZ$1="today"</formula>
    </cfRule>
    <cfRule type="cellIs" dxfId="11873" priority="2453" operator="greaterThan">
      <formula>0</formula>
    </cfRule>
    <cfRule type="expression" dxfId="11872" priority="2454">
      <formula>JH$1="today"</formula>
    </cfRule>
    <cfRule type="cellIs" dxfId="11871" priority="2455" operator="greaterThan">
      <formula>0</formula>
    </cfRule>
    <cfRule type="expression" dxfId="11870" priority="2456">
      <formula>IZ$1="today"</formula>
    </cfRule>
    <cfRule type="cellIs" dxfId="11869" priority="2457" operator="greaterThan">
      <formula>0</formula>
    </cfRule>
    <cfRule type="expression" dxfId="11868" priority="2458">
      <formula>JH$1="today"</formula>
    </cfRule>
    <cfRule type="cellIs" dxfId="11867" priority="2459" operator="greaterThan">
      <formula>0</formula>
    </cfRule>
    <cfRule type="expression" dxfId="11866" priority="2460">
      <formula>IZ$1="today"</formula>
    </cfRule>
    <cfRule type="cellIs" dxfId="11865" priority="2461" operator="greaterThan">
      <formula>0</formula>
    </cfRule>
    <cfRule type="expression" dxfId="11864" priority="2462">
      <formula>JH$1="today"</formula>
    </cfRule>
    <cfRule type="expression" dxfId="11863" priority="2463">
      <formula>JF$1="today"</formula>
    </cfRule>
    <cfRule type="expression" dxfId="11862" priority="2464">
      <formula>JC$1="today"</formula>
    </cfRule>
    <cfRule type="cellIs" dxfId="11861" priority="2465" operator="greaterThan">
      <formula>0</formula>
    </cfRule>
    <cfRule type="expression" dxfId="11860" priority="2466">
      <formula>IY$1="today"</formula>
    </cfRule>
    <cfRule type="expression" dxfId="11859" priority="2467">
      <formula>JG$1="today"</formula>
    </cfRule>
    <cfRule type="expression" dxfId="11858" priority="2468">
      <formula>JB$1="today"</formula>
    </cfRule>
    <cfRule type="cellIs" dxfId="11857" priority="2469" operator="greaterThan">
      <formula>0</formula>
    </cfRule>
    <cfRule type="expression" dxfId="11856" priority="2470">
      <formula>JJ$1="today"</formula>
    </cfRule>
    <cfRule type="expression" dxfId="11855" priority="2471">
      <formula>JH$1="today"</formula>
    </cfRule>
    <cfRule type="expression" dxfId="11854" priority="2472">
      <formula>JC$1="today"</formula>
    </cfRule>
    <cfRule type="cellIs" dxfId="11853" priority="2473" operator="greaterThan">
      <formula>0</formula>
    </cfRule>
    <cfRule type="expression" dxfId="11852" priority="2474">
      <formula>II$1="today"</formula>
    </cfRule>
    <cfRule type="cellIs" dxfId="11851" priority="2475" operator="greaterThan">
      <formula>0</formula>
    </cfRule>
    <cfRule type="expression" dxfId="11850" priority="2476">
      <formula>IQ$1="today"</formula>
    </cfRule>
    <cfRule type="expression" dxfId="11849" priority="2477">
      <formula>JA$1="today"</formula>
    </cfRule>
    <cfRule type="expression" dxfId="11848" priority="2478">
      <formula>JE$1="today"</formula>
    </cfRule>
    <cfRule type="expression" dxfId="11847" priority="2479">
      <formula>IO$1="today"</formula>
    </cfRule>
    <cfRule type="expression" dxfId="11846" priority="2480">
      <formula>JC$1="today"</formula>
    </cfRule>
    <cfRule type="cellIs" dxfId="11845" priority="2481" operator="greaterThan">
      <formula>0</formula>
    </cfRule>
    <cfRule type="expression" dxfId="11844" priority="2482">
      <formula>IY$1="today"</formula>
    </cfRule>
    <cfRule type="expression" dxfId="11843" priority="2483">
      <formula>JG$1="today"</formula>
    </cfRule>
    <cfRule type="expression" dxfId="11842" priority="2484">
      <formula>JB$1="today"</formula>
    </cfRule>
    <cfRule type="expression" dxfId="11841" priority="2485">
      <formula>JE$1="today"</formula>
    </cfRule>
    <cfRule type="cellIs" dxfId="11840" priority="2486" operator="greaterThan">
      <formula>0</formula>
    </cfRule>
    <cfRule type="expression" dxfId="11839" priority="2487">
      <formula>JJ$1="today"</formula>
    </cfRule>
    <cfRule type="expression" dxfId="11838" priority="2488">
      <formula>JH$1="today"</formula>
    </cfRule>
    <cfRule type="expression" dxfId="11837" priority="2489">
      <formula>JC$1="today"</formula>
    </cfRule>
    <cfRule type="expression" dxfId="11836" priority="2490">
      <formula>JF$1="today"</formula>
    </cfRule>
    <cfRule type="cellIs" dxfId="11835" priority="2491" operator="greaterThan">
      <formula>0</formula>
    </cfRule>
    <cfRule type="expression" dxfId="11834" priority="2492">
      <formula>JB$1="today"</formula>
    </cfRule>
    <cfRule type="expression" dxfId="11833" priority="2493">
      <formula>JJ$1="today"</formula>
    </cfRule>
    <cfRule type="expression" dxfId="11832" priority="2494">
      <formula>JE$1="today"</formula>
    </cfRule>
    <cfRule type="expression" dxfId="11831" priority="2495">
      <formula>JH$1="today"</formula>
    </cfRule>
    <cfRule type="cellIs" dxfId="11830" priority="2496" operator="greaterThan">
      <formula>0</formula>
    </cfRule>
    <cfRule type="expression" dxfId="11829" priority="2497">
      <formula>JM$1="today"</formula>
    </cfRule>
    <cfRule type="expression" dxfId="11828" priority="2498">
      <formula>JK$1="today"</formula>
    </cfRule>
    <cfRule type="expression" dxfId="11827" priority="2499">
      <formula>IZ$1="today"</formula>
    </cfRule>
    <cfRule type="expression" dxfId="11826" priority="2500">
      <formula>JC$1="today"</formula>
    </cfRule>
    <cfRule type="expression" dxfId="11825" priority="2501">
      <formula>JA$1="today"</formula>
    </cfRule>
    <cfRule type="expression" dxfId="11824" priority="2502">
      <formula>JB$1="today"</formula>
    </cfRule>
    <cfRule type="cellIs" dxfId="11823" priority="2503" operator="greaterThan">
      <formula>0</formula>
    </cfRule>
    <cfRule type="expression" dxfId="11822" priority="2504">
      <formula>JH$1="today"</formula>
    </cfRule>
    <cfRule type="expression" dxfId="11821" priority="2505">
      <formula>JF$1="today"</formula>
    </cfRule>
    <cfRule type="cellIs" dxfId="11820" priority="2506" operator="greaterThan">
      <formula>0</formula>
    </cfRule>
    <cfRule type="expression" dxfId="11819" priority="2507">
      <formula>IW$1="today"</formula>
    </cfRule>
    <cfRule type="expression" dxfId="11818" priority="2509">
      <formula>JA$1="today"</formula>
    </cfRule>
    <cfRule type="expression" dxfId="11817" priority="2510">
      <formula>JD$1="today"</formula>
    </cfRule>
    <cfRule type="expression" dxfId="11816" priority="2511">
      <formula>JB$1="today"</formula>
    </cfRule>
    <cfRule type="expression" dxfId="11815" priority="2512">
      <formula>JC$1="today"</formula>
    </cfRule>
    <cfRule type="cellIs" dxfId="11814" priority="2513" operator="greaterThan">
      <formula>0</formula>
    </cfRule>
    <cfRule type="expression" dxfId="11813" priority="2514">
      <formula>JI$1="today"</formula>
    </cfRule>
    <cfRule type="expression" dxfId="11812" priority="2515">
      <formula>JG$1="today"</formula>
    </cfRule>
    <cfRule type="cellIs" dxfId="11811" priority="2516" operator="greaterThan">
      <formula>0</formula>
    </cfRule>
    <cfRule type="expression" dxfId="11810" priority="2517">
      <formula>IX$1="today"</formula>
    </cfRule>
    <cfRule type="expression" dxfId="11809" priority="2518">
      <formula>JF$1="today"</formula>
    </cfRule>
    <cfRule type="cellIs" dxfId="11808" priority="2519" operator="greaterThan">
      <formula>0</formula>
    </cfRule>
    <cfRule type="expression" dxfId="11807" priority="2520">
      <formula>JG$1="today"</formula>
    </cfRule>
    <cfRule type="cellIs" dxfId="11806" priority="2521" operator="greaterThan">
      <formula>0</formula>
    </cfRule>
    <cfRule type="expression" dxfId="11805" priority="2522">
      <formula>JJ$1="today"</formula>
    </cfRule>
    <cfRule type="cellIs" dxfId="11804" priority="2523" operator="greaterThan">
      <formula>0</formula>
    </cfRule>
    <cfRule type="expression" dxfId="11803" priority="2524">
      <formula>JG$1="today"</formula>
    </cfRule>
    <cfRule type="expression" dxfId="11802" priority="2525">
      <formula>JF$1="today"</formula>
    </cfRule>
    <cfRule type="cellIs" dxfId="11801" priority="2526" operator="greaterThan">
      <formula>0</formula>
    </cfRule>
  </conditionalFormatting>
  <conditionalFormatting sqref="JF62">
    <cfRule type="expression" dxfId="11800" priority="2508">
      <formula>JE$1="today"</formula>
    </cfRule>
  </conditionalFormatting>
  <conditionalFormatting sqref="JF58">
    <cfRule type="cellIs" dxfId="11799" priority="2329" operator="greaterThan">
      <formula>0</formula>
    </cfRule>
    <cfRule type="expression" dxfId="11798" priority="2330">
      <formula>IW$1="today"</formula>
    </cfRule>
    <cfRule type="cellIs" dxfId="11797" priority="2331" operator="greaterThan">
      <formula>0</formula>
    </cfRule>
    <cfRule type="expression" dxfId="11796" priority="2332">
      <formula>IW$1="today"</formula>
    </cfRule>
    <cfRule type="cellIs" dxfId="11795" priority="2333" operator="greaterThan">
      <formula>0</formula>
    </cfRule>
    <cfRule type="expression" dxfId="11794" priority="2334">
      <formula>IW$1="today"</formula>
    </cfRule>
    <cfRule type="cellIs" dxfId="11793" priority="2335" operator="greaterThan">
      <formula>0</formula>
    </cfRule>
    <cfRule type="expression" dxfId="11792" priority="2336">
      <formula>IT$1="today"</formula>
    </cfRule>
    <cfRule type="cellIs" dxfId="11791" priority="2337" operator="greaterThan">
      <formula>0</formula>
    </cfRule>
    <cfRule type="expression" dxfId="11790" priority="2338">
      <formula>IT$1="today"</formula>
    </cfRule>
    <cfRule type="cellIs" dxfId="11789" priority="2339" operator="greaterThan">
      <formula>0</formula>
    </cfRule>
    <cfRule type="expression" dxfId="11788" priority="2340">
      <formula>IT$1="today"</formula>
    </cfRule>
    <cfRule type="expression" dxfId="11787" priority="2341">
      <formula>JB$1="today"</formula>
    </cfRule>
    <cfRule type="cellIs" dxfId="11786" priority="2342" operator="greaterThan">
      <formula>0</formula>
    </cfRule>
    <cfRule type="expression" dxfId="11785" priority="2343">
      <formula>IW$1="today"</formula>
    </cfRule>
    <cfRule type="cellIs" dxfId="11784" priority="2344" operator="greaterThan">
      <formula>0</formula>
    </cfRule>
    <cfRule type="expression" dxfId="11783" priority="2345">
      <formula>IV$1="today"</formula>
    </cfRule>
    <cfRule type="cellIs" dxfId="11782" priority="2346" operator="greaterThan">
      <formula>0</formula>
    </cfRule>
    <cfRule type="expression" dxfId="11781" priority="2347">
      <formula>JD$1="today"</formula>
    </cfRule>
    <cfRule type="cellIs" dxfId="11780" priority="2348" operator="greaterThan">
      <formula>0</formula>
    </cfRule>
    <cfRule type="expression" dxfId="11779" priority="2349">
      <formula>IY$1="today"</formula>
    </cfRule>
    <cfRule type="cellIs" dxfId="11778" priority="2350" operator="greaterThan">
      <formula>0</formula>
    </cfRule>
    <cfRule type="expression" dxfId="11777" priority="2351">
      <formula>JG$1="today"</formula>
    </cfRule>
    <cfRule type="cellIs" dxfId="11776" priority="2352" operator="greaterThan">
      <formula>0</formula>
    </cfRule>
    <cfRule type="expression" dxfId="11775" priority="2353">
      <formula>IY$1="today"</formula>
    </cfRule>
    <cfRule type="cellIs" dxfId="11774" priority="2354" operator="greaterThan">
      <formula>0</formula>
    </cfRule>
    <cfRule type="expression" dxfId="11773" priority="2355">
      <formula>JG$1="today"</formula>
    </cfRule>
    <cfRule type="cellIs" dxfId="11772" priority="2356" operator="greaterThan">
      <formula>0</formula>
    </cfRule>
    <cfRule type="expression" dxfId="11771" priority="2357">
      <formula>IY$1="today"</formula>
    </cfRule>
    <cfRule type="cellIs" dxfId="11770" priority="2358" operator="greaterThan">
      <formula>0</formula>
    </cfRule>
    <cfRule type="expression" dxfId="11769" priority="2359">
      <formula>JG$1="today"</formula>
    </cfRule>
    <cfRule type="cellIs" dxfId="11768" priority="2360" operator="greaterThan">
      <formula>0</formula>
    </cfRule>
    <cfRule type="expression" dxfId="11767" priority="2361">
      <formula>IY$1="today"</formula>
    </cfRule>
    <cfRule type="cellIs" dxfId="11766" priority="2362" operator="greaterThan">
      <formula>0</formula>
    </cfRule>
    <cfRule type="expression" dxfId="11765" priority="2363">
      <formula>JG$1="today"</formula>
    </cfRule>
    <cfRule type="expression" dxfId="11764" priority="2364">
      <formula>JE$1="today"</formula>
    </cfRule>
    <cfRule type="expression" dxfId="11763" priority="2365">
      <formula>JB$1="today"</formula>
    </cfRule>
    <cfRule type="cellIs" dxfId="11762" priority="2366" operator="greaterThan">
      <formula>0</formula>
    </cfRule>
    <cfRule type="expression" dxfId="11761" priority="2367">
      <formula>IX$1="today"</formula>
    </cfRule>
    <cfRule type="expression" dxfId="11760" priority="2368">
      <formula>JF$1="today"</formula>
    </cfRule>
    <cfRule type="expression" dxfId="11759" priority="2369">
      <formula>JA$1="today"</formula>
    </cfRule>
    <cfRule type="cellIs" dxfId="11758" priority="2370" operator="greaterThan">
      <formula>0</formula>
    </cfRule>
    <cfRule type="expression" dxfId="11757" priority="2371">
      <formula>JI$1="today"</formula>
    </cfRule>
    <cfRule type="expression" dxfId="11756" priority="2372">
      <formula>JG$1="today"</formula>
    </cfRule>
    <cfRule type="expression" dxfId="11755" priority="2373">
      <formula>JB$1="today"</formula>
    </cfRule>
    <cfRule type="cellIs" dxfId="11754" priority="2374" operator="greaterThan">
      <formula>0</formula>
    </cfRule>
    <cfRule type="expression" dxfId="11753" priority="2375">
      <formula>IH$1="today"</formula>
    </cfRule>
    <cfRule type="cellIs" dxfId="11752" priority="2376" operator="greaterThan">
      <formula>0</formula>
    </cfRule>
    <cfRule type="expression" dxfId="11751" priority="2377">
      <formula>IP$1="today"</formula>
    </cfRule>
    <cfRule type="expression" dxfId="11750" priority="2378">
      <formula>IZ$1="today"</formula>
    </cfRule>
    <cfRule type="expression" dxfId="11749" priority="2379">
      <formula>JD$1="today"</formula>
    </cfRule>
    <cfRule type="expression" dxfId="11748" priority="2380">
      <formula>IN$1="today"</formula>
    </cfRule>
    <cfRule type="expression" dxfId="11747" priority="2381">
      <formula>JB$1="today"</formula>
    </cfRule>
    <cfRule type="cellIs" dxfId="11746" priority="2382" operator="greaterThan">
      <formula>0</formula>
    </cfRule>
    <cfRule type="expression" dxfId="11745" priority="2383">
      <formula>IX$1="today"</formula>
    </cfRule>
    <cfRule type="expression" dxfId="11744" priority="2384">
      <formula>JF$1="today"</formula>
    </cfRule>
    <cfRule type="expression" dxfId="11743" priority="2385">
      <formula>JA$1="today"</formula>
    </cfRule>
    <cfRule type="expression" dxfId="11742" priority="2386">
      <formula>JD$1="today"</formula>
    </cfRule>
    <cfRule type="cellIs" dxfId="11741" priority="2387" operator="greaterThan">
      <formula>0</formula>
    </cfRule>
    <cfRule type="expression" dxfId="11740" priority="2388">
      <formula>JI$1="today"</formula>
    </cfRule>
    <cfRule type="expression" dxfId="11739" priority="2389">
      <formula>JG$1="today"</formula>
    </cfRule>
    <cfRule type="expression" dxfId="11738" priority="2390">
      <formula>JB$1="today"</formula>
    </cfRule>
    <cfRule type="expression" dxfId="11737" priority="2391">
      <formula>JE$1="today"</formula>
    </cfRule>
    <cfRule type="cellIs" dxfId="11736" priority="2392" operator="greaterThan">
      <formula>0</formula>
    </cfRule>
    <cfRule type="expression" dxfId="11735" priority="2393">
      <formula>JA$1="today"</formula>
    </cfRule>
    <cfRule type="expression" dxfId="11734" priority="2394">
      <formula>JI$1="today"</formula>
    </cfRule>
    <cfRule type="expression" dxfId="11733" priority="2395">
      <formula>JD$1="today"</formula>
    </cfRule>
    <cfRule type="expression" dxfId="11732" priority="2396">
      <formula>JG$1="today"</formula>
    </cfRule>
    <cfRule type="cellIs" dxfId="11731" priority="2397" operator="greaterThan">
      <formula>0</formula>
    </cfRule>
    <cfRule type="expression" dxfId="11730" priority="2398">
      <formula>JL$1="today"</formula>
    </cfRule>
    <cfRule type="expression" dxfId="11729" priority="2399">
      <formula>JJ$1="today"</formula>
    </cfRule>
    <cfRule type="expression" dxfId="11728" priority="2400">
      <formula>IY$1="today"</formula>
    </cfRule>
    <cfRule type="expression" dxfId="11727" priority="2401">
      <formula>JB$1="today"</formula>
    </cfRule>
    <cfRule type="expression" dxfId="11726" priority="2402">
      <formula>IZ$1="today"</formula>
    </cfRule>
    <cfRule type="expression" dxfId="11725" priority="2403">
      <formula>JA$1="today"</formula>
    </cfRule>
    <cfRule type="cellIs" dxfId="11724" priority="2404" operator="greaterThan">
      <formula>0</formula>
    </cfRule>
    <cfRule type="expression" dxfId="11723" priority="2405">
      <formula>JG$1="today"</formula>
    </cfRule>
    <cfRule type="expression" dxfId="11722" priority="2406">
      <formula>JE$1="today"</formula>
    </cfRule>
    <cfRule type="cellIs" dxfId="11721" priority="2407" operator="greaterThan">
      <formula>0</formula>
    </cfRule>
    <cfRule type="expression" dxfId="11720" priority="2408">
      <formula>IV$1="today"</formula>
    </cfRule>
    <cfRule type="expression" dxfId="11719" priority="2410">
      <formula>IZ$1="today"</formula>
    </cfRule>
    <cfRule type="expression" dxfId="11718" priority="2411">
      <formula>JC$1="today"</formula>
    </cfRule>
    <cfRule type="expression" dxfId="11717" priority="2412">
      <formula>JA$1="today"</formula>
    </cfRule>
    <cfRule type="expression" dxfId="11716" priority="2413">
      <formula>JB$1="today"</formula>
    </cfRule>
    <cfRule type="cellIs" dxfId="11715" priority="2414" operator="greaterThan">
      <formula>0</formula>
    </cfRule>
    <cfRule type="expression" dxfId="11714" priority="2415">
      <formula>JH$1="today"</formula>
    </cfRule>
    <cfRule type="expression" dxfId="11713" priority="2416">
      <formula>JF$1="today"</formula>
    </cfRule>
    <cfRule type="cellIs" dxfId="11712" priority="2417" operator="greaterThan">
      <formula>0</formula>
    </cfRule>
    <cfRule type="expression" dxfId="11711" priority="2418">
      <formula>IW$1="today"</formula>
    </cfRule>
    <cfRule type="expression" dxfId="11710" priority="2419">
      <formula>JE$1="today"</formula>
    </cfRule>
    <cfRule type="cellIs" dxfId="11709" priority="2420" operator="greaterThan">
      <formula>0</formula>
    </cfRule>
    <cfRule type="expression" dxfId="11708" priority="2421">
      <formula>JF$1="today"</formula>
    </cfRule>
    <cfRule type="cellIs" dxfId="11707" priority="2422" operator="greaterThan">
      <formula>0</formula>
    </cfRule>
    <cfRule type="expression" dxfId="11706" priority="2423">
      <formula>JI$1="today"</formula>
    </cfRule>
    <cfRule type="cellIs" dxfId="11705" priority="2424" operator="greaterThan">
      <formula>0</formula>
    </cfRule>
    <cfRule type="expression" dxfId="11704" priority="2425">
      <formula>JF$1="today"</formula>
    </cfRule>
    <cfRule type="expression" dxfId="11703" priority="2426">
      <formula>JE$1="today"</formula>
    </cfRule>
    <cfRule type="cellIs" dxfId="11702" priority="2427" operator="greaterThan">
      <formula>0</formula>
    </cfRule>
  </conditionalFormatting>
  <conditionalFormatting sqref="JF58">
    <cfRule type="expression" dxfId="11701" priority="2409">
      <formula>JD$1="today"</formula>
    </cfRule>
  </conditionalFormatting>
  <conditionalFormatting sqref="JH140">
    <cfRule type="expression" dxfId="11700" priority="5415">
      <formula>IZ$1="today"</formula>
    </cfRule>
    <cfRule type="expression" dxfId="11699" priority="5416">
      <formula>JC$1="today"</formula>
    </cfRule>
    <cfRule type="expression" dxfId="11698" priority="5417">
      <formula>JA$1="today"</formula>
    </cfRule>
    <cfRule type="expression" dxfId="11697" priority="5418">
      <formula>JB$1="today"</formula>
    </cfRule>
    <cfRule type="cellIs" dxfId="11696" priority="5419" operator="greaterThan">
      <formula>0</formula>
    </cfRule>
    <cfRule type="expression" dxfId="11695" priority="5420">
      <formula>JH$1="today"</formula>
    </cfRule>
    <cfRule type="expression" dxfId="11694" priority="5421">
      <formula>JF$1="today"</formula>
    </cfRule>
    <cfRule type="cellIs" dxfId="11693" priority="5422" operator="greaterThan">
      <formula>0</formula>
    </cfRule>
    <cfRule type="expression" dxfId="11692" priority="5423">
      <formula>IW$1="today"</formula>
    </cfRule>
    <cfRule type="expression" dxfId="11691" priority="5424">
      <formula>JE$1="today"</formula>
    </cfRule>
    <cfRule type="expression" dxfId="11690" priority="5425">
      <formula>JF$1="today"</formula>
    </cfRule>
  </conditionalFormatting>
  <conditionalFormatting sqref="JK62">
    <cfRule type="expression" dxfId="11689" priority="2311">
      <formula>JG$1="today"</formula>
    </cfRule>
  </conditionalFormatting>
  <conditionalFormatting sqref="JK62">
    <cfRule type="expression" dxfId="11688" priority="2310">
      <formula>JE$1="today"</formula>
    </cfRule>
    <cfRule type="expression" dxfId="11687" priority="2312">
      <formula>IY$1="today"</formula>
    </cfRule>
    <cfRule type="expression" dxfId="11686" priority="2313">
      <formula>JB$1="today"</formula>
    </cfRule>
    <cfRule type="expression" dxfId="11685" priority="2314">
      <formula>IZ$1="today"</formula>
    </cfRule>
    <cfRule type="expression" dxfId="11684" priority="2315">
      <formula>JA$1="today"</formula>
    </cfRule>
    <cfRule type="cellIs" dxfId="11683" priority="2316" operator="greaterThan">
      <formula>0</formula>
    </cfRule>
    <cfRule type="expression" dxfId="11682" priority="2317">
      <formula>JG$1="today"</formula>
    </cfRule>
    <cfRule type="expression" dxfId="11681" priority="2318">
      <formula>JE$1="today"</formula>
    </cfRule>
    <cfRule type="cellIs" dxfId="11680" priority="2319" operator="greaterThan">
      <formula>0</formula>
    </cfRule>
    <cfRule type="expression" dxfId="11679" priority="2320">
      <formula>IV$1="today"</formula>
    </cfRule>
    <cfRule type="expression" dxfId="11678" priority="2321">
      <formula>JD$1="today"</formula>
    </cfRule>
    <cfRule type="cellIs" dxfId="11677" priority="2322" operator="greaterThan">
      <formula>0</formula>
    </cfRule>
    <cfRule type="expression" dxfId="11676" priority="2323">
      <formula>JE$1="today"</formula>
    </cfRule>
    <cfRule type="cellIs" dxfId="11675" priority="2324" operator="greaterThan">
      <formula>0</formula>
    </cfRule>
    <cfRule type="expression" dxfId="11674" priority="2325">
      <formula>JH$1="today"</formula>
    </cfRule>
    <cfRule type="cellIs" dxfId="11673" priority="2326" operator="greaterThan">
      <formula>0</formula>
    </cfRule>
    <cfRule type="expression" dxfId="11672" priority="2327">
      <formula>JE$1="today"</formula>
    </cfRule>
    <cfRule type="cellIs" dxfId="11671" priority="2328" operator="greaterThan">
      <formula>0</formula>
    </cfRule>
  </conditionalFormatting>
  <conditionalFormatting sqref="JN66">
    <cfRule type="expression" dxfId="11670" priority="5426">
      <formula>JM$1="today"</formula>
    </cfRule>
    <cfRule type="expression" dxfId="11669" priority="5427">
      <formula>JP$1="today"</formula>
    </cfRule>
    <cfRule type="expression" dxfId="11668" priority="5428">
      <formula>JN$1="today"</formula>
    </cfRule>
    <cfRule type="expression" dxfId="11667" priority="5429">
      <formula>JO$1="today"</formula>
    </cfRule>
    <cfRule type="cellIs" dxfId="11666" priority="5430" operator="greaterThan">
      <formula>0</formula>
    </cfRule>
    <cfRule type="expression" dxfId="11665" priority="5431">
      <formula>JU$1="today"</formula>
    </cfRule>
    <cfRule type="expression" dxfId="11664" priority="5432">
      <formula>JS$1="today"</formula>
    </cfRule>
    <cfRule type="cellIs" dxfId="11663" priority="5433" operator="greaterThan">
      <formula>0</formula>
    </cfRule>
    <cfRule type="expression" dxfId="11662" priority="5434">
      <formula>JJ$1="today"</formula>
    </cfRule>
    <cfRule type="expression" dxfId="11661" priority="5435">
      <formula>JR$1="today"</formula>
    </cfRule>
    <cfRule type="cellIs" dxfId="11660" priority="5436" operator="greaterThan">
      <formula>0</formula>
    </cfRule>
    <cfRule type="expression" dxfId="11659" priority="5437">
      <formula>JS$1="today"</formula>
    </cfRule>
    <cfRule type="cellIs" dxfId="11658" priority="5438" operator="greaterThan">
      <formula>0</formula>
    </cfRule>
    <cfRule type="expression" dxfId="11657" priority="5439">
      <formula>JV$1="today"</formula>
    </cfRule>
    <cfRule type="cellIs" dxfId="11656" priority="5440" operator="greaterThan">
      <formula>0</formula>
    </cfRule>
    <cfRule type="expression" dxfId="11655" priority="5441">
      <formula>JS$1="today"</formula>
    </cfRule>
    <cfRule type="cellIs" dxfId="11654" priority="5442" operator="greaterThan">
      <formula>0</formula>
    </cfRule>
    <cfRule type="expression" dxfId="11653" priority="5443">
      <formula>JR$1="today"</formula>
    </cfRule>
    <cfRule type="expression" dxfId="11652" priority="5444">
      <formula>JP$1="today"</formula>
    </cfRule>
    <cfRule type="expression" dxfId="11651" priority="5445">
      <formula>JS$1="today"</formula>
    </cfRule>
    <cfRule type="expression" dxfId="11650" priority="5446">
      <formula>JQ$1="today"</formula>
    </cfRule>
    <cfRule type="expression" dxfId="11649" priority="5447">
      <formula>JR$1="today"</formula>
    </cfRule>
    <cfRule type="cellIs" dxfId="11648" priority="5448" operator="greaterThan">
      <formula>0</formula>
    </cfRule>
    <cfRule type="expression" dxfId="11647" priority="5449">
      <formula>JX$1="today"</formula>
    </cfRule>
    <cfRule type="expression" dxfId="11646" priority="5450">
      <formula>JV$1="today"</formula>
    </cfRule>
    <cfRule type="cellIs" dxfId="11645" priority="5451" operator="greaterThan">
      <formula>0</formula>
    </cfRule>
    <cfRule type="expression" dxfId="11644" priority="5452">
      <formula>JM$1="today"</formula>
    </cfRule>
    <cfRule type="expression" dxfId="11643" priority="5453">
      <formula>JU$1="today"</formula>
    </cfRule>
    <cfRule type="cellIs" dxfId="11642" priority="5454" operator="greaterThan">
      <formula>0</formula>
    </cfRule>
    <cfRule type="expression" dxfId="11641" priority="5455">
      <formula>JV$1="today"</formula>
    </cfRule>
    <cfRule type="cellIs" dxfId="11640" priority="5456" operator="greaterThan">
      <formula>0</formula>
    </cfRule>
    <cfRule type="expression" dxfId="11639" priority="5457">
      <formula>IF$1="today"</formula>
    </cfRule>
    <cfRule type="expression" dxfId="11638" priority="5458">
      <formula>IN$1="today"</formula>
    </cfRule>
    <cfRule type="cellIs" dxfId="11637" priority="5459" operator="greaterThan">
      <formula>0</formula>
    </cfRule>
    <cfRule type="expression" dxfId="11636" priority="5460">
      <formula>IF$1="today"</formula>
    </cfRule>
    <cfRule type="expression" dxfId="11635" priority="5461">
      <formula>IN$1="today"</formula>
    </cfRule>
    <cfRule type="expression" dxfId="11634" priority="5462">
      <formula>JS$1="today"</formula>
    </cfRule>
    <cfRule type="expression" dxfId="11633" priority="5463">
      <formula>JV$1="today"</formula>
    </cfRule>
    <cfRule type="expression" dxfId="11632" priority="5464">
      <formula>JM$1="today"</formula>
    </cfRule>
    <cfRule type="expression" dxfId="11631" priority="5465">
      <formula>JP$1="today"</formula>
    </cfRule>
    <cfRule type="expression" dxfId="11630" priority="5466">
      <formula>JQ$1="today"</formula>
    </cfRule>
    <cfRule type="expression" dxfId="11629" priority="5467">
      <formula>JR$1="today"</formula>
    </cfRule>
    <cfRule type="cellIs" dxfId="11628" priority="5468" operator="greaterThan">
      <formula>0</formula>
    </cfRule>
    <cfRule type="expression" dxfId="11627" priority="5469">
      <formula>JX$1="today"</formula>
    </cfRule>
    <cfRule type="expression" dxfId="11626" priority="5470">
      <formula>JV$1="today"</formula>
    </cfRule>
    <cfRule type="cellIs" dxfId="11625" priority="5471" operator="greaterThan">
      <formula>0</formula>
    </cfRule>
    <cfRule type="expression" dxfId="11624" priority="5472">
      <formula>JM$1="today"</formula>
    </cfRule>
    <cfRule type="expression" dxfId="11623" priority="5473">
      <formula>JU$1="today"</formula>
    </cfRule>
    <cfRule type="cellIs" dxfId="11622" priority="5474" operator="greaterThan">
      <formula>0</formula>
    </cfRule>
    <cfRule type="expression" dxfId="11621" priority="5475">
      <formula>JV$1="today"</formula>
    </cfRule>
    <cfRule type="cellIs" dxfId="11620" priority="5476" operator="greaterThan">
      <formula>0</formula>
    </cfRule>
    <cfRule type="expression" dxfId="11619" priority="5477">
      <formula>IF$1="today"</formula>
    </cfRule>
    <cfRule type="expression" dxfId="11618" priority="5478">
      <formula>IN$1="today"</formula>
    </cfRule>
    <cfRule type="cellIs" dxfId="11617" priority="5479" operator="greaterThan">
      <formula>0</formula>
    </cfRule>
    <cfRule type="expression" dxfId="11616" priority="5480">
      <formula>IF$1="today"</formula>
    </cfRule>
    <cfRule type="expression" dxfId="11615" priority="5481">
      <formula>IN$1="today"</formula>
    </cfRule>
    <cfRule type="expression" dxfId="11614" priority="5482">
      <formula>JS$1="today"</formula>
    </cfRule>
    <cfRule type="expression" dxfId="11613" priority="5483">
      <formula>JV$1="today"</formula>
    </cfRule>
    <cfRule type="cellIs" dxfId="11612" priority="5484" operator="greaterThan">
      <formula>0</formula>
    </cfRule>
    <cfRule type="expression" dxfId="11611" priority="5485">
      <formula>JT$1="today"</formula>
    </cfRule>
  </conditionalFormatting>
  <conditionalFormatting sqref="JK62">
    <cfRule type="expression" dxfId="11610" priority="2309">
      <formula>JI$1="today"</formula>
    </cfRule>
  </conditionalFormatting>
  <conditionalFormatting sqref="JK62">
    <cfRule type="expression" dxfId="11609" priority="2251">
      <formula>JB$1="today"</formula>
    </cfRule>
    <cfRule type="expression" dxfId="11608" priority="2252">
      <formula>JE$1="today"</formula>
    </cfRule>
    <cfRule type="expression" dxfId="11607" priority="2253">
      <formula>JC$1="today"</formula>
    </cfRule>
    <cfRule type="expression" dxfId="11606" priority="2254">
      <formula>JD$1="today"</formula>
    </cfRule>
    <cfRule type="cellIs" dxfId="11605" priority="2255" operator="greaterThan">
      <formula>0</formula>
    </cfRule>
    <cfRule type="expression" dxfId="11604" priority="2256">
      <formula>JJ$1="today"</formula>
    </cfRule>
    <cfRule type="expression" dxfId="11603" priority="2257">
      <formula>JH$1="today"</formula>
    </cfRule>
    <cfRule type="cellIs" dxfId="11602" priority="2258" operator="greaterThan">
      <formula>0</formula>
    </cfRule>
    <cfRule type="expression" dxfId="11601" priority="2259">
      <formula>IY$1="today"</formula>
    </cfRule>
    <cfRule type="expression" dxfId="11600" priority="2260">
      <formula>JG$1="today"</formula>
    </cfRule>
    <cfRule type="cellIs" dxfId="11599" priority="2261" operator="greaterThan">
      <formula>0</formula>
    </cfRule>
    <cfRule type="expression" dxfId="11598" priority="2262">
      <formula>JH$1="today"</formula>
    </cfRule>
    <cfRule type="cellIs" dxfId="11597" priority="2263" operator="greaterThan">
      <formula>0</formula>
    </cfRule>
    <cfRule type="expression" dxfId="11596" priority="2264">
      <formula>JK$1="today"</formula>
    </cfRule>
    <cfRule type="cellIs" dxfId="11595" priority="2265" operator="greaterThan">
      <formula>0</formula>
    </cfRule>
    <cfRule type="expression" dxfId="11594" priority="2266">
      <formula>JH$1="today"</formula>
    </cfRule>
    <cfRule type="cellIs" dxfId="11593" priority="2267" operator="greaterThan">
      <formula>0</formula>
    </cfRule>
    <cfRule type="expression" dxfId="11592" priority="2268">
      <formula>JG$1="today"</formula>
    </cfRule>
    <cfRule type="expression" dxfId="11591" priority="2269">
      <formula>JE$1="today"</formula>
    </cfRule>
    <cfRule type="expression" dxfId="11590" priority="2270">
      <formula>JH$1="today"</formula>
    </cfRule>
    <cfRule type="expression" dxfId="11589" priority="2271">
      <formula>JF$1="today"</formula>
    </cfRule>
    <cfRule type="cellIs" dxfId="11588" priority="2272" operator="greaterThan">
      <formula>0</formula>
    </cfRule>
    <cfRule type="expression" dxfId="11587" priority="2273">
      <formula>JM$1="today"</formula>
    </cfRule>
    <cfRule type="expression" dxfId="11586" priority="2274">
      <formula>JK$1="today"</formula>
    </cfRule>
    <cfRule type="cellIs" dxfId="11585" priority="2275" operator="greaterThan">
      <formula>0</formula>
    </cfRule>
    <cfRule type="expression" dxfId="11584" priority="2276">
      <formula>JB$1="today"</formula>
    </cfRule>
    <cfRule type="expression" dxfId="11583" priority="2277">
      <formula>JJ$1="today"</formula>
    </cfRule>
    <cfRule type="cellIs" dxfId="11582" priority="2278" operator="greaterThan">
      <formula>0</formula>
    </cfRule>
    <cfRule type="expression" dxfId="11581" priority="2279">
      <formula>JK$1="today"</formula>
    </cfRule>
    <cfRule type="cellIs" dxfId="11580" priority="2280" operator="greaterThan">
      <formula>0</formula>
    </cfRule>
    <cfRule type="expression" dxfId="11579" priority="2281">
      <formula>HU$1="today"</formula>
    </cfRule>
    <cfRule type="expression" dxfId="11578" priority="2282">
      <formula>IC$1="today"</formula>
    </cfRule>
    <cfRule type="cellIs" dxfId="11577" priority="2283" operator="greaterThan">
      <formula>0</formula>
    </cfRule>
    <cfRule type="expression" dxfId="11576" priority="2284">
      <formula>HU$1="today"</formula>
    </cfRule>
    <cfRule type="expression" dxfId="11575" priority="2285">
      <formula>IC$1="today"</formula>
    </cfRule>
    <cfRule type="expression" dxfId="11574" priority="2286">
      <formula>JH$1="today"</formula>
    </cfRule>
    <cfRule type="expression" dxfId="11573" priority="2287">
      <formula>JK$1="today"</formula>
    </cfRule>
    <cfRule type="expression" dxfId="11572" priority="2288">
      <formula>JB$1="today"</formula>
    </cfRule>
    <cfRule type="expression" dxfId="11571" priority="2289">
      <formula>JE$1="today"</formula>
    </cfRule>
    <cfRule type="expression" dxfId="11570" priority="2290">
      <formula>JF$1="today"</formula>
    </cfRule>
    <cfRule type="expression" dxfId="11569" priority="2291">
      <formula>JG$1="today"</formula>
    </cfRule>
    <cfRule type="cellIs" dxfId="11568" priority="2292" operator="greaterThan">
      <formula>0</formula>
    </cfRule>
    <cfRule type="expression" dxfId="11567" priority="2293">
      <formula>JM$1="today"</formula>
    </cfRule>
    <cfRule type="expression" dxfId="11566" priority="2294">
      <formula>JK$1="today"</formula>
    </cfRule>
    <cfRule type="cellIs" dxfId="11565" priority="2295" operator="greaterThan">
      <formula>0</formula>
    </cfRule>
    <cfRule type="expression" dxfId="11564" priority="2296">
      <formula>JB$1="today"</formula>
    </cfRule>
    <cfRule type="expression" dxfId="11563" priority="2297">
      <formula>JJ$1="today"</formula>
    </cfRule>
    <cfRule type="cellIs" dxfId="11562" priority="2298" operator="greaterThan">
      <formula>0</formula>
    </cfRule>
    <cfRule type="expression" dxfId="11561" priority="2299">
      <formula>JK$1="today"</formula>
    </cfRule>
    <cfRule type="cellIs" dxfId="11560" priority="2300" operator="greaterThan">
      <formula>0</formula>
    </cfRule>
    <cfRule type="expression" dxfId="11559" priority="2301">
      <formula>HU$1="today"</formula>
    </cfRule>
    <cfRule type="expression" dxfId="11558" priority="2302">
      <formula>IC$1="today"</formula>
    </cfRule>
    <cfRule type="cellIs" dxfId="11557" priority="2303" operator="greaterThan">
      <formula>0</formula>
    </cfRule>
    <cfRule type="expression" dxfId="11556" priority="2304">
      <formula>HU$1="today"</formula>
    </cfRule>
    <cfRule type="expression" dxfId="11555" priority="2305">
      <formula>IC$1="today"</formula>
    </cfRule>
    <cfRule type="expression" dxfId="11554" priority="2306">
      <formula>JH$1="today"</formula>
    </cfRule>
    <cfRule type="expression" dxfId="11553" priority="2307">
      <formula>JK$1="today"</formula>
    </cfRule>
    <cfRule type="cellIs" dxfId="11552" priority="2308" operator="greaterThan">
      <formula>0</formula>
    </cfRule>
  </conditionalFormatting>
  <conditionalFormatting sqref="JJ39:JJ52">
    <cfRule type="expression" dxfId="11551" priority="2250">
      <formula>JJ$1="today"</formula>
    </cfRule>
  </conditionalFormatting>
  <conditionalFormatting sqref="JM65">
    <cfRule type="expression" dxfId="11550" priority="5486">
      <formula>IN$1="today"</formula>
    </cfRule>
  </conditionalFormatting>
  <conditionalFormatting sqref="JE60">
    <cfRule type="cellIs" dxfId="11549" priority="2151" operator="greaterThan">
      <formula>0</formula>
    </cfRule>
    <cfRule type="expression" dxfId="11548" priority="2152">
      <formula>IV$1="today"</formula>
    </cfRule>
    <cfRule type="cellIs" dxfId="11547" priority="2153" operator="greaterThan">
      <formula>0</formula>
    </cfRule>
    <cfRule type="expression" dxfId="11546" priority="2154">
      <formula>IV$1="today"</formula>
    </cfRule>
    <cfRule type="cellIs" dxfId="11545" priority="2155" operator="greaterThan">
      <formula>0</formula>
    </cfRule>
    <cfRule type="expression" dxfId="11544" priority="2156">
      <formula>IV$1="today"</formula>
    </cfRule>
    <cfRule type="cellIs" dxfId="11543" priority="2157" operator="greaterThan">
      <formula>0</formula>
    </cfRule>
    <cfRule type="expression" dxfId="11542" priority="2158">
      <formula>IS$1="today"</formula>
    </cfRule>
    <cfRule type="cellIs" dxfId="11541" priority="2159" operator="greaterThan">
      <formula>0</formula>
    </cfRule>
    <cfRule type="expression" dxfId="11540" priority="2160">
      <formula>IS$1="today"</formula>
    </cfRule>
    <cfRule type="cellIs" dxfId="11539" priority="2161" operator="greaterThan">
      <formula>0</formula>
    </cfRule>
    <cfRule type="expression" dxfId="11538" priority="2162">
      <formula>IS$1="today"</formula>
    </cfRule>
    <cfRule type="expression" dxfId="11537" priority="2163">
      <formula>JA$1="today"</formula>
    </cfRule>
    <cfRule type="cellIs" dxfId="11536" priority="2164" operator="greaterThan">
      <formula>0</formula>
    </cfRule>
    <cfRule type="expression" dxfId="11535" priority="2165">
      <formula>IV$1="today"</formula>
    </cfRule>
    <cfRule type="cellIs" dxfId="11534" priority="2166" operator="greaterThan">
      <formula>0</formula>
    </cfRule>
    <cfRule type="expression" dxfId="11533" priority="2167">
      <formula>IU$1="today"</formula>
    </cfRule>
    <cfRule type="cellIs" dxfId="11532" priority="2168" operator="greaterThan">
      <formula>0</formula>
    </cfRule>
    <cfRule type="expression" dxfId="11531" priority="2169">
      <formula>JC$1="today"</formula>
    </cfRule>
    <cfRule type="cellIs" dxfId="11530" priority="2170" operator="greaterThan">
      <formula>0</formula>
    </cfRule>
    <cfRule type="expression" dxfId="11529" priority="2171">
      <formula>IX$1="today"</formula>
    </cfRule>
    <cfRule type="cellIs" dxfId="11528" priority="2172" operator="greaterThan">
      <formula>0</formula>
    </cfRule>
    <cfRule type="expression" dxfId="11527" priority="2173">
      <formula>JF$1="today"</formula>
    </cfRule>
    <cfRule type="cellIs" dxfId="11526" priority="2174" operator="greaterThan">
      <formula>0</formula>
    </cfRule>
    <cfRule type="expression" dxfId="11525" priority="2175">
      <formula>IX$1="today"</formula>
    </cfRule>
    <cfRule type="cellIs" dxfId="11524" priority="2176" operator="greaterThan">
      <formula>0</formula>
    </cfRule>
    <cfRule type="expression" dxfId="11523" priority="2177">
      <formula>JF$1="today"</formula>
    </cfRule>
    <cfRule type="cellIs" dxfId="11522" priority="2178" operator="greaterThan">
      <formula>0</formula>
    </cfRule>
    <cfRule type="expression" dxfId="11521" priority="2179">
      <formula>IX$1="today"</formula>
    </cfRule>
    <cfRule type="cellIs" dxfId="11520" priority="2180" operator="greaterThan">
      <formula>0</formula>
    </cfRule>
    <cfRule type="expression" dxfId="11519" priority="2181">
      <formula>JF$1="today"</formula>
    </cfRule>
    <cfRule type="cellIs" dxfId="11518" priority="2182" operator="greaterThan">
      <formula>0</formula>
    </cfRule>
    <cfRule type="expression" dxfId="11517" priority="2183">
      <formula>IX$1="today"</formula>
    </cfRule>
    <cfRule type="cellIs" dxfId="11516" priority="2184" operator="greaterThan">
      <formula>0</formula>
    </cfRule>
    <cfRule type="expression" dxfId="11515" priority="2185">
      <formula>JF$1="today"</formula>
    </cfRule>
    <cfRule type="expression" dxfId="11514" priority="2186">
      <formula>JD$1="today"</formula>
    </cfRule>
    <cfRule type="expression" dxfId="11513" priority="2187">
      <formula>JA$1="today"</formula>
    </cfRule>
    <cfRule type="cellIs" dxfId="11512" priority="2188" operator="greaterThan">
      <formula>0</formula>
    </cfRule>
    <cfRule type="expression" dxfId="11511" priority="2189">
      <formula>IW$1="today"</formula>
    </cfRule>
    <cfRule type="expression" dxfId="11510" priority="2190">
      <formula>JE$1="today"</formula>
    </cfRule>
    <cfRule type="expression" dxfId="11509" priority="2191">
      <formula>IZ$1="today"</formula>
    </cfRule>
    <cfRule type="cellIs" dxfId="11508" priority="2192" operator="greaterThan">
      <formula>0</formula>
    </cfRule>
    <cfRule type="expression" dxfId="11507" priority="2193">
      <formula>JH$1="today"</formula>
    </cfRule>
    <cfRule type="expression" dxfId="11506" priority="2194">
      <formula>JF$1="today"</formula>
    </cfRule>
    <cfRule type="expression" dxfId="11505" priority="2195">
      <formula>JA$1="today"</formula>
    </cfRule>
    <cfRule type="cellIs" dxfId="11504" priority="2196" operator="greaterThan">
      <formula>0</formula>
    </cfRule>
    <cfRule type="expression" dxfId="11503" priority="2197">
      <formula>IG$1="today"</formula>
    </cfRule>
    <cfRule type="cellIs" dxfId="11502" priority="2198" operator="greaterThan">
      <formula>0</formula>
    </cfRule>
    <cfRule type="expression" dxfId="11501" priority="2199">
      <formula>IO$1="today"</formula>
    </cfRule>
    <cfRule type="expression" dxfId="11500" priority="2200">
      <formula>IY$1="today"</formula>
    </cfRule>
    <cfRule type="expression" dxfId="11499" priority="2201">
      <formula>JC$1="today"</formula>
    </cfRule>
    <cfRule type="expression" dxfId="11498" priority="2202">
      <formula>IM$1="today"</formula>
    </cfRule>
    <cfRule type="expression" dxfId="11497" priority="2203">
      <formula>JA$1="today"</formula>
    </cfRule>
    <cfRule type="cellIs" dxfId="11496" priority="2204" operator="greaterThan">
      <formula>0</formula>
    </cfRule>
    <cfRule type="expression" dxfId="11495" priority="2205">
      <formula>IW$1="today"</formula>
    </cfRule>
    <cfRule type="expression" dxfId="11494" priority="2206">
      <formula>JE$1="today"</formula>
    </cfRule>
    <cfRule type="expression" dxfId="11493" priority="2207">
      <formula>IZ$1="today"</formula>
    </cfRule>
    <cfRule type="expression" dxfId="11492" priority="2208">
      <formula>JC$1="today"</formula>
    </cfRule>
    <cfRule type="cellIs" dxfId="11491" priority="2209" operator="greaterThan">
      <formula>0</formula>
    </cfRule>
    <cfRule type="expression" dxfId="11490" priority="2210">
      <formula>JH$1="today"</formula>
    </cfRule>
    <cfRule type="expression" dxfId="11489" priority="2211">
      <formula>JF$1="today"</formula>
    </cfRule>
    <cfRule type="expression" dxfId="11488" priority="2212">
      <formula>JA$1="today"</formula>
    </cfRule>
    <cfRule type="expression" dxfId="11487" priority="2213">
      <formula>JD$1="today"</formula>
    </cfRule>
    <cfRule type="cellIs" dxfId="11486" priority="2214" operator="greaterThan">
      <formula>0</formula>
    </cfRule>
    <cfRule type="expression" dxfId="11485" priority="2215">
      <formula>IZ$1="today"</formula>
    </cfRule>
    <cfRule type="expression" dxfId="11484" priority="2216">
      <formula>JH$1="today"</formula>
    </cfRule>
    <cfRule type="expression" dxfId="11483" priority="2217">
      <formula>JC$1="today"</formula>
    </cfRule>
    <cfRule type="expression" dxfId="11482" priority="2218">
      <formula>JF$1="today"</formula>
    </cfRule>
    <cfRule type="cellIs" dxfId="11481" priority="2219" operator="greaterThan">
      <formula>0</formula>
    </cfRule>
    <cfRule type="expression" dxfId="11480" priority="2220">
      <formula>JK$1="today"</formula>
    </cfRule>
    <cfRule type="expression" dxfId="11479" priority="2221">
      <formula>JI$1="today"</formula>
    </cfRule>
    <cfRule type="expression" dxfId="11478" priority="2222">
      <formula>IX$1="today"</formula>
    </cfRule>
    <cfRule type="expression" dxfId="11477" priority="2223">
      <formula>JA$1="today"</formula>
    </cfRule>
    <cfRule type="expression" dxfId="11476" priority="2224">
      <formula>IY$1="today"</formula>
    </cfRule>
    <cfRule type="expression" dxfId="11475" priority="2225">
      <formula>IZ$1="today"</formula>
    </cfRule>
    <cfRule type="cellIs" dxfId="11474" priority="2226" operator="greaterThan">
      <formula>0</formula>
    </cfRule>
    <cfRule type="expression" dxfId="11473" priority="2227">
      <formula>JF$1="today"</formula>
    </cfRule>
    <cfRule type="expression" dxfId="11472" priority="2228">
      <formula>JD$1="today"</formula>
    </cfRule>
    <cfRule type="cellIs" dxfId="11471" priority="2229" operator="greaterThan">
      <formula>0</formula>
    </cfRule>
    <cfRule type="expression" dxfId="11470" priority="2230">
      <formula>IU$1="today"</formula>
    </cfRule>
    <cfRule type="expression" dxfId="11469" priority="2232">
      <formula>IY$1="today"</formula>
    </cfRule>
    <cfRule type="expression" dxfId="11468" priority="2233">
      <formula>JB$1="today"</formula>
    </cfRule>
    <cfRule type="expression" dxfId="11467" priority="2234">
      <formula>IZ$1="today"</formula>
    </cfRule>
    <cfRule type="expression" dxfId="11466" priority="2235">
      <formula>JA$1="today"</formula>
    </cfRule>
    <cfRule type="cellIs" dxfId="11465" priority="2236" operator="greaterThan">
      <formula>0</formula>
    </cfRule>
    <cfRule type="expression" dxfId="11464" priority="2237">
      <formula>JG$1="today"</formula>
    </cfRule>
    <cfRule type="expression" dxfId="11463" priority="2238">
      <formula>JE$1="today"</formula>
    </cfRule>
    <cfRule type="cellIs" dxfId="11462" priority="2239" operator="greaterThan">
      <formula>0</formula>
    </cfRule>
    <cfRule type="expression" dxfId="11461" priority="2240">
      <formula>IV$1="today"</formula>
    </cfRule>
    <cfRule type="expression" dxfId="11460" priority="2241">
      <formula>JD$1="today"</formula>
    </cfRule>
    <cfRule type="cellIs" dxfId="11459" priority="2242" operator="greaterThan">
      <formula>0</formula>
    </cfRule>
    <cfRule type="expression" dxfId="11458" priority="2243">
      <formula>JE$1="today"</formula>
    </cfRule>
    <cfRule type="cellIs" dxfId="11457" priority="2244" operator="greaterThan">
      <formula>0</formula>
    </cfRule>
    <cfRule type="expression" dxfId="11456" priority="2245">
      <formula>JH$1="today"</formula>
    </cfRule>
    <cfRule type="cellIs" dxfId="11455" priority="2246" operator="greaterThan">
      <formula>0</formula>
    </cfRule>
    <cfRule type="expression" dxfId="11454" priority="2247">
      <formula>JE$1="today"</formula>
    </cfRule>
    <cfRule type="expression" dxfId="11453" priority="2248">
      <formula>JD$1="today"</formula>
    </cfRule>
    <cfRule type="cellIs" dxfId="11452" priority="2249" operator="greaterThan">
      <formula>0</formula>
    </cfRule>
  </conditionalFormatting>
  <conditionalFormatting sqref="JE60">
    <cfRule type="expression" dxfId="11451" priority="2231">
      <formula>JC$1="today"</formula>
    </cfRule>
  </conditionalFormatting>
  <conditionalFormatting sqref="JK61">
    <cfRule type="expression" dxfId="11450" priority="2150">
      <formula>JJ$1="today"</formula>
    </cfRule>
  </conditionalFormatting>
  <conditionalFormatting sqref="JQ142">
    <cfRule type="expression" dxfId="11449" priority="2149">
      <formula>JT$1="today"</formula>
    </cfRule>
  </conditionalFormatting>
  <conditionalFormatting sqref="JK62:JL62">
    <cfRule type="expression" dxfId="11448" priority="2138">
      <formula>JC$1="today"</formula>
    </cfRule>
    <cfRule type="expression" dxfId="11447" priority="2139">
      <formula>JF$1="today"</formula>
    </cfRule>
    <cfRule type="expression" dxfId="11446" priority="2140">
      <formula>JD$1="today"</formula>
    </cfRule>
    <cfRule type="expression" dxfId="11445" priority="2141">
      <formula>JE$1="today"</formula>
    </cfRule>
    <cfRule type="cellIs" dxfId="11444" priority="2142" operator="greaterThan">
      <formula>0</formula>
    </cfRule>
    <cfRule type="expression" dxfId="11443" priority="2143">
      <formula>JK$1="today"</formula>
    </cfRule>
    <cfRule type="expression" dxfId="11442" priority="2144">
      <formula>JI$1="today"</formula>
    </cfRule>
    <cfRule type="cellIs" dxfId="11441" priority="2145" operator="greaterThan">
      <formula>0</formula>
    </cfRule>
    <cfRule type="expression" dxfId="11440" priority="2146">
      <formula>IZ$1="today"</formula>
    </cfRule>
    <cfRule type="expression" dxfId="11439" priority="2147">
      <formula>JH$1="today"</formula>
    </cfRule>
    <cfRule type="expression" dxfId="11438" priority="2148">
      <formula>JI$1="today"</formula>
    </cfRule>
  </conditionalFormatting>
  <conditionalFormatting sqref="JU142">
    <cfRule type="expression" dxfId="11437" priority="2136">
      <formula>JT$1="today"</formula>
    </cfRule>
  </conditionalFormatting>
  <conditionalFormatting sqref="JU142">
    <cfRule type="expression" dxfId="11436" priority="2095">
      <formula>JP$1="today"</formula>
    </cfRule>
  </conditionalFormatting>
  <conditionalFormatting sqref="JU142">
    <cfRule type="expression" dxfId="11435" priority="2137">
      <formula>KC$1="today"</formula>
    </cfRule>
  </conditionalFormatting>
  <conditionalFormatting sqref="JU142">
    <cfRule type="expression" dxfId="11434" priority="2096">
      <formula>JO$1="today"</formula>
    </cfRule>
    <cfRule type="expression" dxfId="11433" priority="2097">
      <formula>JR$1="today"</formula>
    </cfRule>
    <cfRule type="expression" dxfId="11432" priority="2098">
      <formula>JP$1="today"</formula>
    </cfRule>
    <cfRule type="expression" dxfId="11431" priority="2099">
      <formula>JQ$1="today"</formula>
    </cfRule>
    <cfRule type="cellIs" dxfId="11430" priority="2100" operator="greaterThan">
      <formula>0</formula>
    </cfRule>
    <cfRule type="expression" dxfId="11429" priority="2101">
      <formula>JW$1="today"</formula>
    </cfRule>
    <cfRule type="expression" dxfId="11428" priority="2102">
      <formula>JU$1="today"</formula>
    </cfRule>
    <cfRule type="cellIs" dxfId="11427" priority="2103" operator="greaterThan">
      <formula>0</formula>
    </cfRule>
    <cfRule type="expression" dxfId="11426" priority="2104">
      <formula>JL$1="today"</formula>
    </cfRule>
    <cfRule type="expression" dxfId="11425" priority="2105">
      <formula>JT$1="today"</formula>
    </cfRule>
    <cfRule type="cellIs" dxfId="11424" priority="2106" operator="greaterThan">
      <formula>0</formula>
    </cfRule>
    <cfRule type="expression" dxfId="11423" priority="2107">
      <formula>JU$1="today"</formula>
    </cfRule>
    <cfRule type="cellIs" dxfId="11422" priority="2108" operator="greaterThan">
      <formula>0</formula>
    </cfRule>
    <cfRule type="expression" dxfId="11421" priority="2109">
      <formula>JX$1="today"</formula>
    </cfRule>
    <cfRule type="cellIs" dxfId="11420" priority="2110" operator="greaterThan">
      <formula>0</formula>
    </cfRule>
    <cfRule type="expression" dxfId="11419" priority="2111">
      <formula>JU$1="today"</formula>
    </cfRule>
    <cfRule type="cellIs" dxfId="11418" priority="2112" operator="greaterThan">
      <formula>0</formula>
    </cfRule>
    <cfRule type="expression" dxfId="11417" priority="2113">
      <formula>JT$1="today"</formula>
    </cfRule>
    <cfRule type="expression" dxfId="11416" priority="2114">
      <formula>JU$1="today"</formula>
    </cfRule>
    <cfRule type="expression" dxfId="11415" priority="2115">
      <formula>JS$1="today"</formula>
    </cfRule>
    <cfRule type="cellIs" dxfId="11414" priority="2116" operator="greaterThan">
      <formula>0</formula>
    </cfRule>
    <cfRule type="expression" dxfId="11413" priority="2117">
      <formula>JZ$1="today"</formula>
    </cfRule>
    <cfRule type="expression" dxfId="11412" priority="2118">
      <formula>JX$1="today"</formula>
    </cfRule>
    <cfRule type="cellIs" dxfId="11411" priority="2119" operator="greaterThan">
      <formula>0</formula>
    </cfRule>
    <cfRule type="expression" dxfId="11410" priority="2120">
      <formula>JO$1="today"</formula>
    </cfRule>
    <cfRule type="expression" dxfId="11409" priority="2121">
      <formula>JW$1="today"</formula>
    </cfRule>
    <cfRule type="cellIs" dxfId="11408" priority="2122" operator="greaterThan">
      <formula>0</formula>
    </cfRule>
    <cfRule type="expression" dxfId="11407" priority="2123">
      <formula>JX$1="today"</formula>
    </cfRule>
    <cfRule type="cellIs" dxfId="11406" priority="2124" operator="greaterThan">
      <formula>0</formula>
    </cfRule>
    <cfRule type="expression" dxfId="11405" priority="2125">
      <formula>IH$1="today"</formula>
    </cfRule>
    <cfRule type="expression" dxfId="11404" priority="2126">
      <formula>IP$1="today"</formula>
    </cfRule>
    <cfRule type="cellIs" dxfId="11403" priority="2127" operator="greaterThan">
      <formula>0</formula>
    </cfRule>
    <cfRule type="expression" dxfId="11402" priority="2128">
      <formula>IH$1="today"</formula>
    </cfRule>
    <cfRule type="expression" dxfId="11401" priority="2129">
      <formula>IP$1="today"</formula>
    </cfRule>
    <cfRule type="expression" dxfId="11400" priority="2130">
      <formula>JU$1="today"</formula>
    </cfRule>
    <cfRule type="expression" dxfId="11399" priority="2131">
      <formula>JX$1="today"</formula>
    </cfRule>
    <cfRule type="expression" dxfId="11398" priority="2132">
      <formula>JV$1="today"</formula>
    </cfRule>
    <cfRule type="expression" dxfId="11397" priority="2133">
      <formula>JR$1="today"</formula>
    </cfRule>
    <cfRule type="expression" dxfId="11396" priority="2134">
      <formula>JQ$1="today"</formula>
    </cfRule>
    <cfRule type="expression" dxfId="11395" priority="2135">
      <formula>JO$1="today"</formula>
    </cfRule>
  </conditionalFormatting>
  <conditionalFormatting sqref="JV142">
    <cfRule type="expression" dxfId="11394" priority="2094">
      <formula>KA$1="today"</formula>
    </cfRule>
  </conditionalFormatting>
  <conditionalFormatting sqref="JW66">
    <cfRule type="expression" dxfId="11393" priority="2093">
      <formula>KC$1="today"</formula>
    </cfRule>
  </conditionalFormatting>
  <conditionalFormatting sqref="JW66">
    <cfRule type="expression" dxfId="11392" priority="2033">
      <formula>JS$1="today"</formula>
    </cfRule>
    <cfRule type="expression" dxfId="11391" priority="2034">
      <formula>JV$1="today"</formula>
    </cfRule>
    <cfRule type="expression" dxfId="11390" priority="2035">
      <formula>JT$1="today"</formula>
    </cfRule>
    <cfRule type="expression" dxfId="11389" priority="2036">
      <formula>JU$1="today"</formula>
    </cfRule>
    <cfRule type="cellIs" dxfId="11388" priority="2037" operator="greaterThan">
      <formula>0</formula>
    </cfRule>
    <cfRule type="expression" dxfId="11387" priority="2038">
      <formula>KA$1="today"</formula>
    </cfRule>
    <cfRule type="expression" dxfId="11386" priority="2039">
      <formula>JY$1="today"</formula>
    </cfRule>
    <cfRule type="cellIs" dxfId="11385" priority="2040" operator="greaterThan">
      <formula>0</formula>
    </cfRule>
    <cfRule type="expression" dxfId="11384" priority="2041">
      <formula>JP$1="today"</formula>
    </cfRule>
    <cfRule type="expression" dxfId="11383" priority="2042">
      <formula>JX$1="today"</formula>
    </cfRule>
    <cfRule type="cellIs" dxfId="11382" priority="2043" operator="greaterThan">
      <formula>0</formula>
    </cfRule>
    <cfRule type="expression" dxfId="11381" priority="2044">
      <formula>JY$1="today"</formula>
    </cfRule>
    <cfRule type="cellIs" dxfId="11380" priority="2045" operator="greaterThan">
      <formula>0</formula>
    </cfRule>
    <cfRule type="expression" dxfId="11379" priority="2046">
      <formula>KB$1="today"</formula>
    </cfRule>
    <cfRule type="cellIs" dxfId="11378" priority="2047" operator="greaterThan">
      <formula>0</formula>
    </cfRule>
    <cfRule type="expression" dxfId="11377" priority="2048">
      <formula>JY$1="today"</formula>
    </cfRule>
    <cfRule type="cellIs" dxfId="11376" priority="2049" operator="greaterThan">
      <formula>0</formula>
    </cfRule>
    <cfRule type="expression" dxfId="11375" priority="2050">
      <formula>JX$1="today"</formula>
    </cfRule>
    <cfRule type="expression" dxfId="11374" priority="2051">
      <formula>JV$1="today"</formula>
    </cfRule>
    <cfRule type="expression" dxfId="11373" priority="2052">
      <formula>JY$1="today"</formula>
    </cfRule>
    <cfRule type="expression" dxfId="11372" priority="2053">
      <formula>JW$1="today"</formula>
    </cfRule>
    <cfRule type="cellIs" dxfId="11371" priority="2054" operator="greaterThan">
      <formula>0</formula>
    </cfRule>
    <cfRule type="expression" dxfId="11370" priority="2055">
      <formula>KD$1="today"</formula>
    </cfRule>
    <cfRule type="expression" dxfId="11369" priority="2056">
      <formula>KB$1="today"</formula>
    </cfRule>
    <cfRule type="cellIs" dxfId="11368" priority="2057" operator="greaterThan">
      <formula>0</formula>
    </cfRule>
    <cfRule type="expression" dxfId="11367" priority="2058">
      <formula>JS$1="today"</formula>
    </cfRule>
    <cfRule type="expression" dxfId="11366" priority="2059">
      <formula>KA$1="today"</formula>
    </cfRule>
    <cfRule type="cellIs" dxfId="11365" priority="2060" operator="greaterThan">
      <formula>0</formula>
    </cfRule>
    <cfRule type="expression" dxfId="11364" priority="2061">
      <formula>KB$1="today"</formula>
    </cfRule>
    <cfRule type="cellIs" dxfId="11363" priority="2062" operator="greaterThan">
      <formula>0</formula>
    </cfRule>
    <cfRule type="expression" dxfId="11362" priority="2063">
      <formula>IL$1="today"</formula>
    </cfRule>
    <cfRule type="expression" dxfId="11361" priority="2064">
      <formula>IT$1="today"</formula>
    </cfRule>
    <cfRule type="cellIs" dxfId="11360" priority="2065" operator="greaterThan">
      <formula>0</formula>
    </cfRule>
    <cfRule type="expression" dxfId="11359" priority="2066">
      <formula>IL$1="today"</formula>
    </cfRule>
    <cfRule type="expression" dxfId="11358" priority="2067">
      <formula>IT$1="today"</formula>
    </cfRule>
    <cfRule type="expression" dxfId="11357" priority="2068">
      <formula>JY$1="today"</formula>
    </cfRule>
    <cfRule type="expression" dxfId="11356" priority="2069">
      <formula>KB$1="today"</formula>
    </cfRule>
    <cfRule type="expression" dxfId="11355" priority="2070">
      <formula>JS$1="today"</formula>
    </cfRule>
    <cfRule type="expression" dxfId="11354" priority="2071">
      <formula>JV$1="today"</formula>
    </cfRule>
    <cfRule type="expression" dxfId="11353" priority="2072">
      <formula>JW$1="today"</formula>
    </cfRule>
    <cfRule type="cellIs" dxfId="11352" priority="2074" operator="greaterThan">
      <formula>0</formula>
    </cfRule>
    <cfRule type="expression" dxfId="11351" priority="2075">
      <formula>KD$1="today"</formula>
    </cfRule>
    <cfRule type="expression" dxfId="11350" priority="2076">
      <formula>KB$1="today"</formula>
    </cfRule>
    <cfRule type="cellIs" dxfId="11349" priority="2077" operator="greaterThan">
      <formula>0</formula>
    </cfRule>
    <cfRule type="expression" dxfId="11348" priority="2078">
      <formula>JS$1="today"</formula>
    </cfRule>
    <cfRule type="expression" dxfId="11347" priority="2079">
      <formula>KA$1="today"</formula>
    </cfRule>
    <cfRule type="cellIs" dxfId="11346" priority="2080" operator="greaterThan">
      <formula>0</formula>
    </cfRule>
    <cfRule type="expression" dxfId="11345" priority="2081">
      <formula>KB$1="today"</formula>
    </cfRule>
    <cfRule type="cellIs" dxfId="11344" priority="2082" operator="greaterThan">
      <formula>0</formula>
    </cfRule>
    <cfRule type="expression" dxfId="11343" priority="2083">
      <formula>IL$1="today"</formula>
    </cfRule>
    <cfRule type="expression" dxfId="11342" priority="2084">
      <formula>IT$1="today"</formula>
    </cfRule>
    <cfRule type="cellIs" dxfId="11341" priority="2085" operator="greaterThan">
      <formula>0</formula>
    </cfRule>
    <cfRule type="expression" dxfId="11340" priority="2086">
      <formula>IL$1="today"</formula>
    </cfRule>
    <cfRule type="expression" dxfId="11339" priority="2087">
      <formula>IT$1="today"</formula>
    </cfRule>
    <cfRule type="expression" dxfId="11338" priority="2088">
      <formula>JY$1="today"</formula>
    </cfRule>
    <cfRule type="expression" dxfId="11337" priority="2089">
      <formula>KB$1="today"</formula>
    </cfRule>
    <cfRule type="cellIs" dxfId="11336" priority="2090" operator="greaterThan">
      <formula>0</formula>
    </cfRule>
    <cfRule type="expression" dxfId="11335" priority="2091">
      <formula>JZ$1="today"</formula>
    </cfRule>
    <cfRule type="expression" dxfId="11334" priority="2092">
      <formula>KC$1="today"</formula>
    </cfRule>
  </conditionalFormatting>
  <conditionalFormatting sqref="JW66">
    <cfRule type="expression" dxfId="11333" priority="2073">
      <formula>JX$1="today"</formula>
    </cfRule>
  </conditionalFormatting>
  <conditionalFormatting sqref="JX66">
    <cfRule type="expression" dxfId="11332" priority="2032">
      <formula>KC$1="today"</formula>
    </cfRule>
  </conditionalFormatting>
  <conditionalFormatting sqref="JW50">
    <cfRule type="expression" dxfId="11331" priority="5487">
      <formula>IS$1="today"</formula>
    </cfRule>
  </conditionalFormatting>
  <conditionalFormatting sqref="JN64">
    <cfRule type="expression" dxfId="11330" priority="2031">
      <formula>JM$1="today"</formula>
    </cfRule>
  </conditionalFormatting>
  <conditionalFormatting sqref="JN64">
    <cfRule type="expression" dxfId="11329" priority="1973">
      <formula>JH$1="today"</formula>
    </cfRule>
    <cfRule type="expression" dxfId="11328" priority="1974">
      <formula>JK$1="today"</formula>
    </cfRule>
    <cfRule type="expression" dxfId="11327" priority="1975">
      <formula>JI$1="today"</formula>
    </cfRule>
    <cfRule type="expression" dxfId="11326" priority="1976">
      <formula>JJ$1="today"</formula>
    </cfRule>
    <cfRule type="cellIs" dxfId="11325" priority="1977" operator="greaterThan">
      <formula>0</formula>
    </cfRule>
    <cfRule type="expression" dxfId="11324" priority="1978">
      <formula>JP$1="today"</formula>
    </cfRule>
    <cfRule type="expression" dxfId="11323" priority="1979">
      <formula>JN$1="today"</formula>
    </cfRule>
    <cfRule type="cellIs" dxfId="11322" priority="1980" operator="greaterThan">
      <formula>0</formula>
    </cfRule>
    <cfRule type="expression" dxfId="11321" priority="1981">
      <formula>JE$1="today"</formula>
    </cfRule>
    <cfRule type="expression" dxfId="11320" priority="1982">
      <formula>JM$1="today"</formula>
    </cfRule>
    <cfRule type="cellIs" dxfId="11319" priority="1983" operator="greaterThan">
      <formula>0</formula>
    </cfRule>
    <cfRule type="expression" dxfId="11318" priority="1984">
      <formula>JN$1="today"</formula>
    </cfRule>
    <cfRule type="cellIs" dxfId="11317" priority="1985" operator="greaterThan">
      <formula>0</formula>
    </cfRule>
    <cfRule type="expression" dxfId="11316" priority="1986">
      <formula>JQ$1="today"</formula>
    </cfRule>
    <cfRule type="cellIs" dxfId="11315" priority="1987" operator="greaterThan">
      <formula>0</formula>
    </cfRule>
    <cfRule type="expression" dxfId="11314" priority="1988">
      <formula>JN$1="today"</formula>
    </cfRule>
    <cfRule type="cellIs" dxfId="11313" priority="1989" operator="greaterThan">
      <formula>0</formula>
    </cfRule>
    <cfRule type="expression" dxfId="11312" priority="1990">
      <formula>JM$1="today"</formula>
    </cfRule>
    <cfRule type="expression" dxfId="11311" priority="1991">
      <formula>JK$1="today"</formula>
    </cfRule>
    <cfRule type="expression" dxfId="11310" priority="1992">
      <formula>JN$1="today"</formula>
    </cfRule>
    <cfRule type="expression" dxfId="11309" priority="1993">
      <formula>JL$1="today"</formula>
    </cfRule>
    <cfRule type="cellIs" dxfId="11308" priority="1994" operator="greaterThan">
      <formula>0</formula>
    </cfRule>
    <cfRule type="expression" dxfId="11307" priority="1995">
      <formula>JS$1="today"</formula>
    </cfRule>
    <cfRule type="expression" dxfId="11306" priority="1996">
      <formula>JQ$1="today"</formula>
    </cfRule>
    <cfRule type="cellIs" dxfId="11305" priority="1997" operator="greaterThan">
      <formula>0</formula>
    </cfRule>
    <cfRule type="expression" dxfId="11304" priority="1998">
      <formula>JH$1="today"</formula>
    </cfRule>
    <cfRule type="expression" dxfId="11303" priority="1999">
      <formula>JP$1="today"</formula>
    </cfRule>
    <cfRule type="cellIs" dxfId="11302" priority="2000" operator="greaterThan">
      <formula>0</formula>
    </cfRule>
    <cfRule type="expression" dxfId="11301" priority="2001">
      <formula>JQ$1="today"</formula>
    </cfRule>
    <cfRule type="cellIs" dxfId="11300" priority="2002" operator="greaterThan">
      <formula>0</formula>
    </cfRule>
    <cfRule type="expression" dxfId="11299" priority="2003">
      <formula>IA$1="today"</formula>
    </cfRule>
    <cfRule type="expression" dxfId="11298" priority="2004">
      <formula>II$1="today"</formula>
    </cfRule>
    <cfRule type="cellIs" dxfId="11297" priority="2005" operator="greaterThan">
      <formula>0</formula>
    </cfRule>
    <cfRule type="expression" dxfId="11296" priority="2006">
      <formula>IA$1="today"</formula>
    </cfRule>
    <cfRule type="expression" dxfId="11295" priority="2007">
      <formula>II$1="today"</formula>
    </cfRule>
    <cfRule type="expression" dxfId="11294" priority="2008">
      <formula>JN$1="today"</formula>
    </cfRule>
    <cfRule type="expression" dxfId="11293" priority="2009">
      <formula>JQ$1="today"</formula>
    </cfRule>
    <cfRule type="expression" dxfId="11292" priority="2010">
      <formula>JH$1="today"</formula>
    </cfRule>
    <cfRule type="expression" dxfId="11291" priority="2011">
      <formula>JK$1="today"</formula>
    </cfRule>
    <cfRule type="expression" dxfId="11290" priority="2012">
      <formula>JL$1="today"</formula>
    </cfRule>
    <cfRule type="expression" dxfId="11289" priority="2013">
      <formula>JM$1="today"</formula>
    </cfRule>
    <cfRule type="cellIs" dxfId="11288" priority="2014" operator="greaterThan">
      <formula>0</formula>
    </cfRule>
    <cfRule type="expression" dxfId="11287" priority="2015">
      <formula>JS$1="today"</formula>
    </cfRule>
    <cfRule type="expression" dxfId="11286" priority="2016">
      <formula>JQ$1="today"</formula>
    </cfRule>
    <cfRule type="cellIs" dxfId="11285" priority="2017" operator="greaterThan">
      <formula>0</formula>
    </cfRule>
    <cfRule type="expression" dxfId="11284" priority="2018">
      <formula>JH$1="today"</formula>
    </cfRule>
    <cfRule type="expression" dxfId="11283" priority="2019">
      <formula>JP$1="today"</formula>
    </cfRule>
    <cfRule type="cellIs" dxfId="11282" priority="2020" operator="greaterThan">
      <formula>0</formula>
    </cfRule>
    <cfRule type="expression" dxfId="11281" priority="2021">
      <formula>JQ$1="today"</formula>
    </cfRule>
    <cfRule type="cellIs" dxfId="11280" priority="2022" operator="greaterThan">
      <formula>0</formula>
    </cfRule>
    <cfRule type="expression" dxfId="11279" priority="2023">
      <formula>IA$1="today"</formula>
    </cfRule>
    <cfRule type="expression" dxfId="11278" priority="2024">
      <formula>II$1="today"</formula>
    </cfRule>
    <cfRule type="cellIs" dxfId="11277" priority="2025" operator="greaterThan">
      <formula>0</formula>
    </cfRule>
    <cfRule type="expression" dxfId="11276" priority="2026">
      <formula>IA$1="today"</formula>
    </cfRule>
    <cfRule type="expression" dxfId="11275" priority="2027">
      <formula>II$1="today"</formula>
    </cfRule>
    <cfRule type="expression" dxfId="11274" priority="2028">
      <formula>JN$1="today"</formula>
    </cfRule>
    <cfRule type="expression" dxfId="11273" priority="2029">
      <formula>JQ$1="today"</formula>
    </cfRule>
    <cfRule type="cellIs" dxfId="11272" priority="2030" operator="greaterThan">
      <formula>0</formula>
    </cfRule>
  </conditionalFormatting>
  <conditionalFormatting sqref="JN64">
    <cfRule type="expression" dxfId="11271" priority="1962">
      <formula>JF$1="today"</formula>
    </cfRule>
    <cfRule type="expression" dxfId="11270" priority="1963">
      <formula>JI$1="today"</formula>
    </cfRule>
    <cfRule type="expression" dxfId="11269" priority="1964">
      <formula>JG$1="today"</formula>
    </cfRule>
    <cfRule type="expression" dxfId="11268" priority="1965">
      <formula>JH$1="today"</formula>
    </cfRule>
    <cfRule type="cellIs" dxfId="11267" priority="1966" operator="greaterThan">
      <formula>0</formula>
    </cfRule>
    <cfRule type="expression" dxfId="11266" priority="1967">
      <formula>JN$1="today"</formula>
    </cfRule>
    <cfRule type="expression" dxfId="11265" priority="1968">
      <formula>JL$1="today"</formula>
    </cfRule>
    <cfRule type="cellIs" dxfId="11264" priority="1969" operator="greaterThan">
      <formula>0</formula>
    </cfRule>
    <cfRule type="expression" dxfId="11263" priority="1970">
      <formula>JC$1="today"</formula>
    </cfRule>
    <cfRule type="expression" dxfId="11262" priority="1971">
      <formula>JK$1="today"</formula>
    </cfRule>
    <cfRule type="expression" dxfId="11261" priority="1972">
      <formula>JL$1="today"</formula>
    </cfRule>
  </conditionalFormatting>
  <conditionalFormatting sqref="JN66">
    <cfRule type="expression" dxfId="11260" priority="1961">
      <formula>JR$1="today"</formula>
    </cfRule>
  </conditionalFormatting>
  <conditionalFormatting sqref="JN66">
    <cfRule type="expression" dxfId="11259" priority="1903">
      <formula>JK$1="today"</formula>
    </cfRule>
    <cfRule type="expression" dxfId="11258" priority="1904">
      <formula>JN$1="today"</formula>
    </cfRule>
    <cfRule type="expression" dxfId="11257" priority="1905">
      <formula>JL$1="today"</formula>
    </cfRule>
    <cfRule type="expression" dxfId="11256" priority="1906">
      <formula>JM$1="today"</formula>
    </cfRule>
    <cfRule type="cellIs" dxfId="11255" priority="1907" operator="greaterThan">
      <formula>0</formula>
    </cfRule>
    <cfRule type="expression" dxfId="11254" priority="1908">
      <formula>JS$1="today"</formula>
    </cfRule>
    <cfRule type="expression" dxfId="11253" priority="1909">
      <formula>JQ$1="today"</formula>
    </cfRule>
    <cfRule type="cellIs" dxfId="11252" priority="1910" operator="greaterThan">
      <formula>0</formula>
    </cfRule>
    <cfRule type="expression" dxfId="11251" priority="1911">
      <formula>JH$1="today"</formula>
    </cfRule>
    <cfRule type="expression" dxfId="11250" priority="1912">
      <formula>JP$1="today"</formula>
    </cfRule>
    <cfRule type="cellIs" dxfId="11249" priority="1913" operator="greaterThan">
      <formula>0</formula>
    </cfRule>
    <cfRule type="expression" dxfId="11248" priority="1914">
      <formula>JQ$1="today"</formula>
    </cfRule>
    <cfRule type="cellIs" dxfId="11247" priority="1915" operator="greaterThan">
      <formula>0</formula>
    </cfRule>
    <cfRule type="expression" dxfId="11246" priority="1916">
      <formula>JT$1="today"</formula>
    </cfRule>
    <cfRule type="cellIs" dxfId="11245" priority="1917" operator="greaterThan">
      <formula>0</formula>
    </cfRule>
    <cfRule type="expression" dxfId="11244" priority="1918">
      <formula>JQ$1="today"</formula>
    </cfRule>
    <cfRule type="cellIs" dxfId="11243" priority="1919" operator="greaterThan">
      <formula>0</formula>
    </cfRule>
    <cfRule type="expression" dxfId="11242" priority="1920">
      <formula>JP$1="today"</formula>
    </cfRule>
    <cfRule type="expression" dxfId="11241" priority="1921">
      <formula>JN$1="today"</formula>
    </cfRule>
    <cfRule type="expression" dxfId="11240" priority="1922">
      <formula>JQ$1="today"</formula>
    </cfRule>
    <cfRule type="expression" dxfId="11239" priority="1923">
      <formula>JO$1="today"</formula>
    </cfRule>
    <cfRule type="cellIs" dxfId="11238" priority="1924" operator="greaterThan">
      <formula>0</formula>
    </cfRule>
    <cfRule type="expression" dxfId="11237" priority="1925">
      <formula>JV$1="today"</formula>
    </cfRule>
    <cfRule type="expression" dxfId="11236" priority="1926">
      <formula>JT$1="today"</formula>
    </cfRule>
    <cfRule type="cellIs" dxfId="11235" priority="1927" operator="greaterThan">
      <formula>0</formula>
    </cfRule>
    <cfRule type="expression" dxfId="11234" priority="1928">
      <formula>JK$1="today"</formula>
    </cfRule>
    <cfRule type="expression" dxfId="11233" priority="1929">
      <formula>JS$1="today"</formula>
    </cfRule>
    <cfRule type="cellIs" dxfId="11232" priority="1930" operator="greaterThan">
      <formula>0</formula>
    </cfRule>
    <cfRule type="expression" dxfId="11231" priority="1931">
      <formula>JT$1="today"</formula>
    </cfRule>
    <cfRule type="cellIs" dxfId="11230" priority="1932" operator="greaterThan">
      <formula>0</formula>
    </cfRule>
    <cfRule type="expression" dxfId="11229" priority="1933">
      <formula>ID$1="today"</formula>
    </cfRule>
    <cfRule type="expression" dxfId="11228" priority="1934">
      <formula>IL$1="today"</formula>
    </cfRule>
    <cfRule type="cellIs" dxfId="11227" priority="1935" operator="greaterThan">
      <formula>0</formula>
    </cfRule>
    <cfRule type="expression" dxfId="11226" priority="1936">
      <formula>ID$1="today"</formula>
    </cfRule>
    <cfRule type="expression" dxfId="11225" priority="1937">
      <formula>IL$1="today"</formula>
    </cfRule>
    <cfRule type="expression" dxfId="11224" priority="1938">
      <formula>JQ$1="today"</formula>
    </cfRule>
    <cfRule type="expression" dxfId="11223" priority="1939">
      <formula>JT$1="today"</formula>
    </cfRule>
    <cfRule type="expression" dxfId="11222" priority="1940">
      <formula>JK$1="today"</formula>
    </cfRule>
    <cfRule type="expression" dxfId="11221" priority="1941">
      <formula>JN$1="today"</formula>
    </cfRule>
    <cfRule type="expression" dxfId="11220" priority="1942">
      <formula>JO$1="today"</formula>
    </cfRule>
    <cfRule type="expression" dxfId="11219" priority="1943">
      <formula>JP$1="today"</formula>
    </cfRule>
    <cfRule type="cellIs" dxfId="11218" priority="1944" operator="greaterThan">
      <formula>0</formula>
    </cfRule>
    <cfRule type="expression" dxfId="11217" priority="1945">
      <formula>JV$1="today"</formula>
    </cfRule>
    <cfRule type="expression" dxfId="11216" priority="1946">
      <formula>JT$1="today"</formula>
    </cfRule>
    <cfRule type="cellIs" dxfId="11215" priority="1947" operator="greaterThan">
      <formula>0</formula>
    </cfRule>
    <cfRule type="expression" dxfId="11214" priority="1948">
      <formula>JK$1="today"</formula>
    </cfRule>
    <cfRule type="expression" dxfId="11213" priority="1949">
      <formula>JS$1="today"</formula>
    </cfRule>
    <cfRule type="cellIs" dxfId="11212" priority="1950" operator="greaterThan">
      <formula>0</formula>
    </cfRule>
    <cfRule type="expression" dxfId="11211" priority="1951">
      <formula>JT$1="today"</formula>
    </cfRule>
    <cfRule type="cellIs" dxfId="11210" priority="1952" operator="greaterThan">
      <formula>0</formula>
    </cfRule>
    <cfRule type="expression" dxfId="11209" priority="1953">
      <formula>ID$1="today"</formula>
    </cfRule>
    <cfRule type="expression" dxfId="11208" priority="1954">
      <formula>IL$1="today"</formula>
    </cfRule>
    <cfRule type="cellIs" dxfId="11207" priority="1955" operator="greaterThan">
      <formula>0</formula>
    </cfRule>
    <cfRule type="expression" dxfId="11206" priority="1956">
      <formula>ID$1="today"</formula>
    </cfRule>
    <cfRule type="expression" dxfId="11205" priority="1957">
      <formula>IL$1="today"</formula>
    </cfRule>
    <cfRule type="expression" dxfId="11204" priority="1958">
      <formula>JQ$1="today"</formula>
    </cfRule>
    <cfRule type="expression" dxfId="11203" priority="1959">
      <formula>JT$1="today"</formula>
    </cfRule>
    <cfRule type="cellIs" dxfId="11202" priority="1960" operator="greaterThan">
      <formula>0</formula>
    </cfRule>
  </conditionalFormatting>
  <conditionalFormatting sqref="JN66">
    <cfRule type="expression" dxfId="11201" priority="1902">
      <formula>JM$1="today"</formula>
    </cfRule>
  </conditionalFormatting>
  <conditionalFormatting sqref="JN66">
    <cfRule type="expression" dxfId="11200" priority="1844">
      <formula>JH$1="today"</formula>
    </cfRule>
    <cfRule type="expression" dxfId="11199" priority="1845">
      <formula>JK$1="today"</formula>
    </cfRule>
    <cfRule type="expression" dxfId="11198" priority="1846">
      <formula>JI$1="today"</formula>
    </cfRule>
    <cfRule type="expression" dxfId="11197" priority="1847">
      <formula>JJ$1="today"</formula>
    </cfRule>
    <cfRule type="cellIs" dxfId="11196" priority="1848" operator="greaterThan">
      <formula>0</formula>
    </cfRule>
    <cfRule type="expression" dxfId="11195" priority="1849">
      <formula>JP$1="today"</formula>
    </cfRule>
    <cfRule type="expression" dxfId="11194" priority="1850">
      <formula>JN$1="today"</formula>
    </cfRule>
    <cfRule type="cellIs" dxfId="11193" priority="1851" operator="greaterThan">
      <formula>0</formula>
    </cfRule>
    <cfRule type="expression" dxfId="11192" priority="1852">
      <formula>JE$1="today"</formula>
    </cfRule>
    <cfRule type="expression" dxfId="11191" priority="1853">
      <formula>JM$1="today"</formula>
    </cfRule>
    <cfRule type="cellIs" dxfId="11190" priority="1854" operator="greaterThan">
      <formula>0</formula>
    </cfRule>
    <cfRule type="expression" dxfId="11189" priority="1855">
      <formula>JN$1="today"</formula>
    </cfRule>
    <cfRule type="cellIs" dxfId="11188" priority="1856" operator="greaterThan">
      <formula>0</formula>
    </cfRule>
    <cfRule type="expression" dxfId="11187" priority="1857">
      <formula>JQ$1="today"</formula>
    </cfRule>
    <cfRule type="cellIs" dxfId="11186" priority="1858" operator="greaterThan">
      <formula>0</formula>
    </cfRule>
    <cfRule type="expression" dxfId="11185" priority="1859">
      <formula>JN$1="today"</formula>
    </cfRule>
    <cfRule type="cellIs" dxfId="11184" priority="1860" operator="greaterThan">
      <formula>0</formula>
    </cfRule>
    <cfRule type="expression" dxfId="11183" priority="1861">
      <formula>JM$1="today"</formula>
    </cfRule>
    <cfRule type="expression" dxfId="11182" priority="1862">
      <formula>JK$1="today"</formula>
    </cfRule>
    <cfRule type="expression" dxfId="11181" priority="1863">
      <formula>JN$1="today"</formula>
    </cfRule>
    <cfRule type="expression" dxfId="11180" priority="1864">
      <formula>JL$1="today"</formula>
    </cfRule>
    <cfRule type="cellIs" dxfId="11179" priority="1865" operator="greaterThan">
      <formula>0</formula>
    </cfRule>
    <cfRule type="expression" dxfId="11178" priority="1866">
      <formula>JS$1="today"</formula>
    </cfRule>
    <cfRule type="expression" dxfId="11177" priority="1867">
      <formula>JQ$1="today"</formula>
    </cfRule>
    <cfRule type="cellIs" dxfId="11176" priority="1868" operator="greaterThan">
      <formula>0</formula>
    </cfRule>
    <cfRule type="expression" dxfId="11175" priority="1869">
      <formula>JH$1="today"</formula>
    </cfRule>
    <cfRule type="expression" dxfId="11174" priority="1870">
      <formula>JP$1="today"</formula>
    </cfRule>
    <cfRule type="cellIs" dxfId="11173" priority="1871" operator="greaterThan">
      <formula>0</formula>
    </cfRule>
    <cfRule type="expression" dxfId="11172" priority="1872">
      <formula>JQ$1="today"</formula>
    </cfRule>
    <cfRule type="cellIs" dxfId="11171" priority="1873" operator="greaterThan">
      <formula>0</formula>
    </cfRule>
    <cfRule type="expression" dxfId="11170" priority="1874">
      <formula>IA$1="today"</formula>
    </cfRule>
    <cfRule type="expression" dxfId="11169" priority="1875">
      <formula>II$1="today"</formula>
    </cfRule>
    <cfRule type="cellIs" dxfId="11168" priority="1876" operator="greaterThan">
      <formula>0</formula>
    </cfRule>
    <cfRule type="expression" dxfId="11167" priority="1877">
      <formula>IA$1="today"</formula>
    </cfRule>
    <cfRule type="expression" dxfId="11166" priority="1878">
      <formula>II$1="today"</formula>
    </cfRule>
    <cfRule type="expression" dxfId="11165" priority="1879">
      <formula>JN$1="today"</formula>
    </cfRule>
    <cfRule type="expression" dxfId="11164" priority="1880">
      <formula>JQ$1="today"</formula>
    </cfRule>
    <cfRule type="expression" dxfId="11163" priority="1881">
      <formula>JH$1="today"</formula>
    </cfRule>
    <cfRule type="expression" dxfId="11162" priority="1882">
      <formula>JK$1="today"</formula>
    </cfRule>
    <cfRule type="expression" dxfId="11161" priority="1883">
      <formula>JL$1="today"</formula>
    </cfRule>
    <cfRule type="expression" dxfId="11160" priority="1884">
      <formula>JM$1="today"</formula>
    </cfRule>
    <cfRule type="cellIs" dxfId="11159" priority="1885" operator="greaterThan">
      <formula>0</formula>
    </cfRule>
    <cfRule type="expression" dxfId="11158" priority="1886">
      <formula>JS$1="today"</formula>
    </cfRule>
    <cfRule type="expression" dxfId="11157" priority="1887">
      <formula>JQ$1="today"</formula>
    </cfRule>
    <cfRule type="cellIs" dxfId="11156" priority="1888" operator="greaterThan">
      <formula>0</formula>
    </cfRule>
    <cfRule type="expression" dxfId="11155" priority="1889">
      <formula>JH$1="today"</formula>
    </cfRule>
    <cfRule type="expression" dxfId="11154" priority="1890">
      <formula>JP$1="today"</formula>
    </cfRule>
    <cfRule type="cellIs" dxfId="11153" priority="1891" operator="greaterThan">
      <formula>0</formula>
    </cfRule>
    <cfRule type="expression" dxfId="11152" priority="1892">
      <formula>JQ$1="today"</formula>
    </cfRule>
    <cfRule type="cellIs" dxfId="11151" priority="1893" operator="greaterThan">
      <formula>0</formula>
    </cfRule>
    <cfRule type="expression" dxfId="11150" priority="1894">
      <formula>IA$1="today"</formula>
    </cfRule>
    <cfRule type="expression" dxfId="11149" priority="1895">
      <formula>II$1="today"</formula>
    </cfRule>
    <cfRule type="cellIs" dxfId="11148" priority="1896" operator="greaterThan">
      <formula>0</formula>
    </cfRule>
    <cfRule type="expression" dxfId="11147" priority="1897">
      <formula>IA$1="today"</formula>
    </cfRule>
    <cfRule type="expression" dxfId="11146" priority="1898">
      <formula>II$1="today"</formula>
    </cfRule>
    <cfRule type="expression" dxfId="11145" priority="1899">
      <formula>JN$1="today"</formula>
    </cfRule>
    <cfRule type="expression" dxfId="11144" priority="1900">
      <formula>JQ$1="today"</formula>
    </cfRule>
    <cfRule type="cellIs" dxfId="11143" priority="1901" operator="greaterThan">
      <formula>0</formula>
    </cfRule>
  </conditionalFormatting>
  <conditionalFormatting sqref="JN66">
    <cfRule type="expression" dxfId="11142" priority="1833">
      <formula>JF$1="today"</formula>
    </cfRule>
    <cfRule type="expression" dxfId="11141" priority="1834">
      <formula>JI$1="today"</formula>
    </cfRule>
    <cfRule type="expression" dxfId="11140" priority="1835">
      <formula>JG$1="today"</formula>
    </cfRule>
    <cfRule type="expression" dxfId="11139" priority="1836">
      <formula>JH$1="today"</formula>
    </cfRule>
    <cfRule type="cellIs" dxfId="11138" priority="1837" operator="greaterThan">
      <formula>0</formula>
    </cfRule>
    <cfRule type="expression" dxfId="11137" priority="1838">
      <formula>JN$1="today"</formula>
    </cfRule>
    <cfRule type="expression" dxfId="11136" priority="1839">
      <formula>JL$1="today"</formula>
    </cfRule>
    <cfRule type="cellIs" dxfId="11135" priority="1840" operator="greaterThan">
      <formula>0</formula>
    </cfRule>
    <cfRule type="expression" dxfId="11134" priority="1841">
      <formula>JC$1="today"</formula>
    </cfRule>
    <cfRule type="expression" dxfId="11133" priority="1842">
      <formula>JK$1="today"</formula>
    </cfRule>
    <cfRule type="expression" dxfId="11132" priority="1843">
      <formula>JL$1="today"</formula>
    </cfRule>
  </conditionalFormatting>
  <conditionalFormatting sqref="JM142">
    <cfRule type="expression" dxfId="11131" priority="1772">
      <formula>JS$1="today"</formula>
    </cfRule>
  </conditionalFormatting>
  <conditionalFormatting sqref="JM142">
    <cfRule type="expression" dxfId="11130" priority="1771">
      <formula>JO$1="today"</formula>
    </cfRule>
  </conditionalFormatting>
  <conditionalFormatting sqref="JM142">
    <cfRule type="expression" dxfId="11129" priority="1773">
      <formula>JL$1="today"</formula>
    </cfRule>
    <cfRule type="expression" dxfId="11128" priority="1774">
      <formula>JO$1="today"</formula>
    </cfRule>
    <cfRule type="expression" dxfId="11127" priority="1775">
      <formula>JM$1="today"</formula>
    </cfRule>
    <cfRule type="expression" dxfId="11126" priority="1776">
      <formula>JN$1="today"</formula>
    </cfRule>
    <cfRule type="cellIs" dxfId="11125" priority="1777" operator="greaterThan">
      <formula>0</formula>
    </cfRule>
    <cfRule type="expression" dxfId="11124" priority="1778">
      <formula>JT$1="today"</formula>
    </cfRule>
    <cfRule type="expression" dxfId="11123" priority="1779">
      <formula>JR$1="today"</formula>
    </cfRule>
    <cfRule type="cellIs" dxfId="11122" priority="1780" operator="greaterThan">
      <formula>0</formula>
    </cfRule>
    <cfRule type="expression" dxfId="11121" priority="1781">
      <formula>JI$1="today"</formula>
    </cfRule>
    <cfRule type="expression" dxfId="11120" priority="1782">
      <formula>JQ$1="today"</formula>
    </cfRule>
    <cfRule type="cellIs" dxfId="11119" priority="1783" operator="greaterThan">
      <formula>0</formula>
    </cfRule>
    <cfRule type="expression" dxfId="11118" priority="1784">
      <formula>JR$1="today"</formula>
    </cfRule>
    <cfRule type="cellIs" dxfId="11117" priority="1785" operator="greaterThan">
      <formula>0</formula>
    </cfRule>
    <cfRule type="expression" dxfId="11116" priority="1786">
      <formula>JU$1="today"</formula>
    </cfRule>
    <cfRule type="cellIs" dxfId="11115" priority="1787" operator="greaterThan">
      <formula>0</formula>
    </cfRule>
    <cfRule type="expression" dxfId="11114" priority="1788">
      <formula>JR$1="today"</formula>
    </cfRule>
    <cfRule type="cellIs" dxfId="11113" priority="1789" operator="greaterThan">
      <formula>0</formula>
    </cfRule>
    <cfRule type="expression" dxfId="11112" priority="1790">
      <formula>JQ$1="today"</formula>
    </cfRule>
    <cfRule type="expression" dxfId="11111" priority="1791">
      <formula>JO$1="today"</formula>
    </cfRule>
    <cfRule type="expression" dxfId="11110" priority="1792">
      <formula>JR$1="today"</formula>
    </cfRule>
    <cfRule type="expression" dxfId="11109" priority="1793">
      <formula>JP$1="today"</formula>
    </cfRule>
    <cfRule type="expression" dxfId="11108" priority="1794">
      <formula>JQ$1="today"</formula>
    </cfRule>
    <cfRule type="cellIs" dxfId="11107" priority="1795" operator="greaterThan">
      <formula>0</formula>
    </cfRule>
    <cfRule type="expression" dxfId="11106" priority="1796">
      <formula>JW$1="today"</formula>
    </cfRule>
    <cfRule type="expression" dxfId="11105" priority="1797">
      <formula>JU$1="today"</formula>
    </cfRule>
    <cfRule type="cellIs" dxfId="11104" priority="1798" operator="greaterThan">
      <formula>0</formula>
    </cfRule>
    <cfRule type="expression" dxfId="11103" priority="1799">
      <formula>JL$1="today"</formula>
    </cfRule>
    <cfRule type="expression" dxfId="11102" priority="1800">
      <formula>JT$1="today"</formula>
    </cfRule>
    <cfRule type="cellIs" dxfId="11101" priority="1801" operator="greaterThan">
      <formula>0</formula>
    </cfRule>
    <cfRule type="expression" dxfId="11100" priority="1802">
      <formula>JU$1="today"</formula>
    </cfRule>
    <cfRule type="cellIs" dxfId="11099" priority="1803" operator="greaterThan">
      <formula>0</formula>
    </cfRule>
    <cfRule type="expression" dxfId="11098" priority="1804">
      <formula>IE$1="today"</formula>
    </cfRule>
    <cfRule type="expression" dxfId="11097" priority="1805">
      <formula>IM$1="today"</formula>
    </cfRule>
    <cfRule type="cellIs" dxfId="11096" priority="1806" operator="greaterThan">
      <formula>0</formula>
    </cfRule>
    <cfRule type="expression" dxfId="11095" priority="1807">
      <formula>IE$1="today"</formula>
    </cfRule>
    <cfRule type="expression" dxfId="11094" priority="1808">
      <formula>IM$1="today"</formula>
    </cfRule>
    <cfRule type="expression" dxfId="11093" priority="1809">
      <formula>JR$1="today"</formula>
    </cfRule>
    <cfRule type="expression" dxfId="11092" priority="1810">
      <formula>JU$1="today"</formula>
    </cfRule>
    <cfRule type="expression" dxfId="11091" priority="1811">
      <formula>JL$1="today"</formula>
    </cfRule>
    <cfRule type="expression" dxfId="11090" priority="1812">
      <formula>JO$1="today"</formula>
    </cfRule>
    <cfRule type="expression" dxfId="11089" priority="1813">
      <formula>JP$1="today"</formula>
    </cfRule>
    <cfRule type="expression" dxfId="11088" priority="1814">
      <formula>JQ$1="today"</formula>
    </cfRule>
    <cfRule type="cellIs" dxfId="11087" priority="1815" operator="greaterThan">
      <formula>0</formula>
    </cfRule>
    <cfRule type="expression" dxfId="11086" priority="1816">
      <formula>JW$1="today"</formula>
    </cfRule>
    <cfRule type="expression" dxfId="11085" priority="1817">
      <formula>JU$1="today"</formula>
    </cfRule>
    <cfRule type="cellIs" dxfId="11084" priority="1818" operator="greaterThan">
      <formula>0</formula>
    </cfRule>
    <cfRule type="expression" dxfId="11083" priority="1819">
      <formula>JL$1="today"</formula>
    </cfRule>
    <cfRule type="expression" dxfId="11082" priority="1820">
      <formula>JT$1="today"</formula>
    </cfRule>
    <cfRule type="cellIs" dxfId="11081" priority="1821" operator="greaterThan">
      <formula>0</formula>
    </cfRule>
    <cfRule type="expression" dxfId="11080" priority="1822">
      <formula>JU$1="today"</formula>
    </cfRule>
    <cfRule type="cellIs" dxfId="11079" priority="1823" operator="greaterThan">
      <formula>0</formula>
    </cfRule>
    <cfRule type="expression" dxfId="11078" priority="1824">
      <formula>IE$1="today"</formula>
    </cfRule>
    <cfRule type="expression" dxfId="11077" priority="1825">
      <formula>IM$1="today"</formula>
    </cfRule>
    <cfRule type="cellIs" dxfId="11076" priority="1826" operator="greaterThan">
      <formula>0</formula>
    </cfRule>
    <cfRule type="expression" dxfId="11075" priority="1827">
      <formula>IE$1="today"</formula>
    </cfRule>
    <cfRule type="expression" dxfId="11074" priority="1828">
      <formula>IM$1="today"</formula>
    </cfRule>
    <cfRule type="expression" dxfId="11073" priority="1829">
      <formula>JR$1="today"</formula>
    </cfRule>
    <cfRule type="expression" dxfId="11072" priority="1830">
      <formula>JU$1="today"</formula>
    </cfRule>
    <cfRule type="cellIs" dxfId="11071" priority="1831" operator="greaterThan">
      <formula>0</formula>
    </cfRule>
    <cfRule type="expression" dxfId="11070" priority="1832">
      <formula>JS$1="today"</formula>
    </cfRule>
  </conditionalFormatting>
  <conditionalFormatting sqref="JM142">
    <cfRule type="expression" dxfId="11069" priority="1770">
      <formula>JQ$1="today"</formula>
    </cfRule>
  </conditionalFormatting>
  <conditionalFormatting sqref="JM142">
    <cfRule type="expression" dxfId="11068" priority="1712">
      <formula>JJ$1="today"</formula>
    </cfRule>
    <cfRule type="expression" dxfId="11067" priority="1713">
      <formula>JM$1="today"</formula>
    </cfRule>
    <cfRule type="expression" dxfId="11066" priority="1714">
      <formula>JK$1="today"</formula>
    </cfRule>
    <cfRule type="expression" dxfId="11065" priority="1715">
      <formula>JL$1="today"</formula>
    </cfRule>
    <cfRule type="cellIs" dxfId="11064" priority="1716" operator="greaterThan">
      <formula>0</formula>
    </cfRule>
    <cfRule type="expression" dxfId="11063" priority="1717">
      <formula>JR$1="today"</formula>
    </cfRule>
    <cfRule type="expression" dxfId="11062" priority="1718">
      <formula>JP$1="today"</formula>
    </cfRule>
    <cfRule type="cellIs" dxfId="11061" priority="1719" operator="greaterThan">
      <formula>0</formula>
    </cfRule>
    <cfRule type="expression" dxfId="11060" priority="1720">
      <formula>JG$1="today"</formula>
    </cfRule>
    <cfRule type="expression" dxfId="11059" priority="1721">
      <formula>JO$1="today"</formula>
    </cfRule>
    <cfRule type="cellIs" dxfId="11058" priority="1722" operator="greaterThan">
      <formula>0</formula>
    </cfRule>
    <cfRule type="expression" dxfId="11057" priority="1723">
      <formula>JP$1="today"</formula>
    </cfRule>
    <cfRule type="cellIs" dxfId="11056" priority="1724" operator="greaterThan">
      <formula>0</formula>
    </cfRule>
    <cfRule type="expression" dxfId="11055" priority="1725">
      <formula>JS$1="today"</formula>
    </cfRule>
    <cfRule type="cellIs" dxfId="11054" priority="1726" operator="greaterThan">
      <formula>0</formula>
    </cfRule>
    <cfRule type="expression" dxfId="11053" priority="1727">
      <formula>JP$1="today"</formula>
    </cfRule>
    <cfRule type="cellIs" dxfId="11052" priority="1728" operator="greaterThan">
      <formula>0</formula>
    </cfRule>
    <cfRule type="expression" dxfId="11051" priority="1729">
      <formula>JO$1="today"</formula>
    </cfRule>
    <cfRule type="expression" dxfId="11050" priority="1730">
      <formula>JM$1="today"</formula>
    </cfRule>
    <cfRule type="expression" dxfId="11049" priority="1731">
      <formula>JP$1="today"</formula>
    </cfRule>
    <cfRule type="expression" dxfId="11048" priority="1732">
      <formula>JN$1="today"</formula>
    </cfRule>
    <cfRule type="cellIs" dxfId="11047" priority="1733" operator="greaterThan">
      <formula>0</formula>
    </cfRule>
    <cfRule type="expression" dxfId="11046" priority="1734">
      <formula>JU$1="today"</formula>
    </cfRule>
    <cfRule type="expression" dxfId="11045" priority="1735">
      <formula>JS$1="today"</formula>
    </cfRule>
    <cfRule type="cellIs" dxfId="11044" priority="1736" operator="greaterThan">
      <formula>0</formula>
    </cfRule>
    <cfRule type="expression" dxfId="11043" priority="1737">
      <formula>JJ$1="today"</formula>
    </cfRule>
    <cfRule type="expression" dxfId="11042" priority="1738">
      <formula>JR$1="today"</formula>
    </cfRule>
    <cfRule type="cellIs" dxfId="11041" priority="1739" operator="greaterThan">
      <formula>0</formula>
    </cfRule>
    <cfRule type="expression" dxfId="11040" priority="1740">
      <formula>JS$1="today"</formula>
    </cfRule>
    <cfRule type="cellIs" dxfId="11039" priority="1741" operator="greaterThan">
      <formula>0</formula>
    </cfRule>
    <cfRule type="expression" dxfId="11038" priority="1742">
      <formula>IC$1="today"</formula>
    </cfRule>
    <cfRule type="expression" dxfId="11037" priority="1743">
      <formula>IK$1="today"</formula>
    </cfRule>
    <cfRule type="cellIs" dxfId="11036" priority="1744" operator="greaterThan">
      <formula>0</formula>
    </cfRule>
    <cfRule type="expression" dxfId="11035" priority="1745">
      <formula>IC$1="today"</formula>
    </cfRule>
    <cfRule type="expression" dxfId="11034" priority="1746">
      <formula>IK$1="today"</formula>
    </cfRule>
    <cfRule type="expression" dxfId="11033" priority="1747">
      <formula>JP$1="today"</formula>
    </cfRule>
    <cfRule type="expression" dxfId="11032" priority="1748">
      <formula>JS$1="today"</formula>
    </cfRule>
    <cfRule type="expression" dxfId="11031" priority="1749">
      <formula>JJ$1="today"</formula>
    </cfRule>
    <cfRule type="expression" dxfId="11030" priority="1750">
      <formula>JM$1="today"</formula>
    </cfRule>
    <cfRule type="expression" dxfId="11029" priority="1751">
      <formula>JN$1="today"</formula>
    </cfRule>
    <cfRule type="expression" dxfId="11028" priority="1752">
      <formula>JO$1="today"</formula>
    </cfRule>
    <cfRule type="cellIs" dxfId="11027" priority="1753" operator="greaterThan">
      <formula>0</formula>
    </cfRule>
    <cfRule type="expression" dxfId="11026" priority="1754">
      <formula>JU$1="today"</formula>
    </cfRule>
    <cfRule type="expression" dxfId="11025" priority="1755">
      <formula>JS$1="today"</formula>
    </cfRule>
    <cfRule type="cellIs" dxfId="11024" priority="1756" operator="greaterThan">
      <formula>0</formula>
    </cfRule>
    <cfRule type="expression" dxfId="11023" priority="1757">
      <formula>JJ$1="today"</formula>
    </cfRule>
    <cfRule type="expression" dxfId="11022" priority="1758">
      <formula>JR$1="today"</formula>
    </cfRule>
    <cfRule type="cellIs" dxfId="11021" priority="1759" operator="greaterThan">
      <formula>0</formula>
    </cfRule>
    <cfRule type="expression" dxfId="11020" priority="1760">
      <formula>JS$1="today"</formula>
    </cfRule>
    <cfRule type="cellIs" dxfId="11019" priority="1761" operator="greaterThan">
      <formula>0</formula>
    </cfRule>
    <cfRule type="expression" dxfId="11018" priority="1762">
      <formula>IC$1="today"</formula>
    </cfRule>
    <cfRule type="expression" dxfId="11017" priority="1763">
      <formula>IK$1="today"</formula>
    </cfRule>
    <cfRule type="cellIs" dxfId="11016" priority="1764" operator="greaterThan">
      <formula>0</formula>
    </cfRule>
    <cfRule type="expression" dxfId="11015" priority="1765">
      <formula>IC$1="today"</formula>
    </cfRule>
    <cfRule type="expression" dxfId="11014" priority="1766">
      <formula>IK$1="today"</formula>
    </cfRule>
    <cfRule type="expression" dxfId="11013" priority="1767">
      <formula>JP$1="today"</formula>
    </cfRule>
    <cfRule type="expression" dxfId="11012" priority="1768">
      <formula>JS$1="today"</formula>
    </cfRule>
    <cfRule type="cellIs" dxfId="11011" priority="1769" operator="greaterThan">
      <formula>0</formula>
    </cfRule>
  </conditionalFormatting>
  <conditionalFormatting sqref="JM142">
    <cfRule type="expression" dxfId="11010" priority="1711">
      <formula>JL$1="today"</formula>
    </cfRule>
  </conditionalFormatting>
  <conditionalFormatting sqref="JM142">
    <cfRule type="expression" dxfId="11009" priority="1653">
      <formula>JG$1="today"</formula>
    </cfRule>
    <cfRule type="expression" dxfId="11008" priority="1654">
      <formula>JJ$1="today"</formula>
    </cfRule>
    <cfRule type="expression" dxfId="11007" priority="1655">
      <formula>JH$1="today"</formula>
    </cfRule>
    <cfRule type="expression" dxfId="11006" priority="1656">
      <formula>JI$1="today"</formula>
    </cfRule>
    <cfRule type="cellIs" dxfId="11005" priority="1657" operator="greaterThan">
      <formula>0</formula>
    </cfRule>
    <cfRule type="expression" dxfId="11004" priority="1658">
      <formula>JO$1="today"</formula>
    </cfRule>
    <cfRule type="expression" dxfId="11003" priority="1659">
      <formula>JM$1="today"</formula>
    </cfRule>
    <cfRule type="cellIs" dxfId="11002" priority="1660" operator="greaterThan">
      <formula>0</formula>
    </cfRule>
    <cfRule type="expression" dxfId="11001" priority="1661">
      <formula>JD$1="today"</formula>
    </cfRule>
    <cfRule type="expression" dxfId="11000" priority="1662">
      <formula>JL$1="today"</formula>
    </cfRule>
    <cfRule type="cellIs" dxfId="10999" priority="1663" operator="greaterThan">
      <formula>0</formula>
    </cfRule>
    <cfRule type="expression" dxfId="10998" priority="1664">
      <formula>JM$1="today"</formula>
    </cfRule>
    <cfRule type="cellIs" dxfId="10997" priority="1665" operator="greaterThan">
      <formula>0</formula>
    </cfRule>
    <cfRule type="expression" dxfId="10996" priority="1666">
      <formula>JP$1="today"</formula>
    </cfRule>
    <cfRule type="cellIs" dxfId="10995" priority="1667" operator="greaterThan">
      <formula>0</formula>
    </cfRule>
    <cfRule type="expression" dxfId="10994" priority="1668">
      <formula>JM$1="today"</formula>
    </cfRule>
    <cfRule type="cellIs" dxfId="10993" priority="1669" operator="greaterThan">
      <formula>0</formula>
    </cfRule>
    <cfRule type="expression" dxfId="10992" priority="1670">
      <formula>JL$1="today"</formula>
    </cfRule>
    <cfRule type="expression" dxfId="10991" priority="1671">
      <formula>JJ$1="today"</formula>
    </cfRule>
    <cfRule type="expression" dxfId="10990" priority="1672">
      <formula>JM$1="today"</formula>
    </cfRule>
    <cfRule type="expression" dxfId="10989" priority="1673">
      <formula>JK$1="today"</formula>
    </cfRule>
    <cfRule type="cellIs" dxfId="10988" priority="1674" operator="greaterThan">
      <formula>0</formula>
    </cfRule>
    <cfRule type="expression" dxfId="10987" priority="1675">
      <formula>JR$1="today"</formula>
    </cfRule>
    <cfRule type="expression" dxfId="10986" priority="1676">
      <formula>JP$1="today"</formula>
    </cfRule>
    <cfRule type="cellIs" dxfId="10985" priority="1677" operator="greaterThan">
      <formula>0</formula>
    </cfRule>
    <cfRule type="expression" dxfId="10984" priority="1678">
      <formula>JG$1="today"</formula>
    </cfRule>
    <cfRule type="expression" dxfId="10983" priority="1679">
      <formula>JO$1="today"</formula>
    </cfRule>
    <cfRule type="cellIs" dxfId="10982" priority="1680" operator="greaterThan">
      <formula>0</formula>
    </cfRule>
    <cfRule type="expression" dxfId="10981" priority="1681">
      <formula>JP$1="today"</formula>
    </cfRule>
    <cfRule type="cellIs" dxfId="10980" priority="1682" operator="greaterThan">
      <formula>0</formula>
    </cfRule>
    <cfRule type="expression" dxfId="10979" priority="1683">
      <formula>HZ$1="today"</formula>
    </cfRule>
    <cfRule type="expression" dxfId="10978" priority="1684">
      <formula>IH$1="today"</formula>
    </cfRule>
    <cfRule type="cellIs" dxfId="10977" priority="1685" operator="greaterThan">
      <formula>0</formula>
    </cfRule>
    <cfRule type="expression" dxfId="10976" priority="1686">
      <formula>HZ$1="today"</formula>
    </cfRule>
    <cfRule type="expression" dxfId="10975" priority="1687">
      <formula>IH$1="today"</formula>
    </cfRule>
    <cfRule type="expression" dxfId="10974" priority="1688">
      <formula>JM$1="today"</formula>
    </cfRule>
    <cfRule type="expression" dxfId="10973" priority="1689">
      <formula>JP$1="today"</formula>
    </cfRule>
    <cfRule type="expression" dxfId="10972" priority="1690">
      <formula>JG$1="today"</formula>
    </cfRule>
    <cfRule type="expression" dxfId="10971" priority="1691">
      <formula>JJ$1="today"</formula>
    </cfRule>
    <cfRule type="expression" dxfId="10970" priority="1692">
      <formula>JK$1="today"</formula>
    </cfRule>
    <cfRule type="expression" dxfId="10969" priority="1693">
      <formula>JL$1="today"</formula>
    </cfRule>
    <cfRule type="cellIs" dxfId="10968" priority="1694" operator="greaterThan">
      <formula>0</formula>
    </cfRule>
    <cfRule type="expression" dxfId="10967" priority="1695">
      <formula>JR$1="today"</formula>
    </cfRule>
    <cfRule type="expression" dxfId="10966" priority="1696">
      <formula>JP$1="today"</formula>
    </cfRule>
    <cfRule type="cellIs" dxfId="10965" priority="1697" operator="greaterThan">
      <formula>0</formula>
    </cfRule>
    <cfRule type="expression" dxfId="10964" priority="1698">
      <formula>JG$1="today"</formula>
    </cfRule>
    <cfRule type="expression" dxfId="10963" priority="1699">
      <formula>JO$1="today"</formula>
    </cfRule>
    <cfRule type="cellIs" dxfId="10962" priority="1700" operator="greaterThan">
      <formula>0</formula>
    </cfRule>
    <cfRule type="expression" dxfId="10961" priority="1701">
      <formula>JP$1="today"</formula>
    </cfRule>
    <cfRule type="cellIs" dxfId="10960" priority="1702" operator="greaterThan">
      <formula>0</formula>
    </cfRule>
    <cfRule type="expression" dxfId="10959" priority="1703">
      <formula>HZ$1="today"</formula>
    </cfRule>
    <cfRule type="expression" dxfId="10958" priority="1704">
      <formula>IH$1="today"</formula>
    </cfRule>
    <cfRule type="cellIs" dxfId="10957" priority="1705" operator="greaterThan">
      <formula>0</formula>
    </cfRule>
    <cfRule type="expression" dxfId="10956" priority="1706">
      <formula>HZ$1="today"</formula>
    </cfRule>
    <cfRule type="expression" dxfId="10955" priority="1707">
      <formula>IH$1="today"</formula>
    </cfRule>
    <cfRule type="expression" dxfId="10954" priority="1708">
      <formula>JM$1="today"</formula>
    </cfRule>
    <cfRule type="expression" dxfId="10953" priority="1709">
      <formula>JP$1="today"</formula>
    </cfRule>
    <cfRule type="cellIs" dxfId="10952" priority="1710" operator="greaterThan">
      <formula>0</formula>
    </cfRule>
  </conditionalFormatting>
  <conditionalFormatting sqref="JM142">
    <cfRule type="expression" dxfId="10951" priority="1642">
      <formula>JE$1="today"</formula>
    </cfRule>
    <cfRule type="expression" dxfId="10950" priority="1643">
      <formula>JH$1="today"</formula>
    </cfRule>
    <cfRule type="expression" dxfId="10949" priority="1644">
      <formula>JF$1="today"</formula>
    </cfRule>
    <cfRule type="expression" dxfId="10948" priority="1645">
      <formula>JG$1="today"</formula>
    </cfRule>
    <cfRule type="cellIs" dxfId="10947" priority="1646" operator="greaterThan">
      <formula>0</formula>
    </cfRule>
    <cfRule type="expression" dxfId="10946" priority="1647">
      <formula>JM$1="today"</formula>
    </cfRule>
    <cfRule type="expression" dxfId="10945" priority="1648">
      <formula>JK$1="today"</formula>
    </cfRule>
    <cfRule type="cellIs" dxfId="10944" priority="1649" operator="greaterThan">
      <formula>0</formula>
    </cfRule>
    <cfRule type="expression" dxfId="10943" priority="1650">
      <formula>JB$1="today"</formula>
    </cfRule>
    <cfRule type="expression" dxfId="10942" priority="1651">
      <formula>JJ$1="today"</formula>
    </cfRule>
    <cfRule type="expression" dxfId="10941" priority="1652">
      <formula>JK$1="today"</formula>
    </cfRule>
  </conditionalFormatting>
  <conditionalFormatting sqref="JP142">
    <cfRule type="expression" dxfId="10940" priority="1630">
      <formula>JN$1="today"</formula>
    </cfRule>
  </conditionalFormatting>
  <conditionalFormatting sqref="JP142">
    <cfRule type="expression" dxfId="10939" priority="1629">
      <formula>JK$1="today"</formula>
    </cfRule>
  </conditionalFormatting>
  <conditionalFormatting sqref="JP142">
    <cfRule type="expression" dxfId="10938" priority="1632">
      <formula>JH$1="today"</formula>
    </cfRule>
  </conditionalFormatting>
  <conditionalFormatting sqref="JP142">
    <cfRule type="expression" dxfId="10937" priority="1631">
      <formula>JG$1="today"</formula>
    </cfRule>
  </conditionalFormatting>
  <conditionalFormatting sqref="JP142">
    <cfRule type="expression" dxfId="10936" priority="1628">
      <formula>JE$1="today"</formula>
    </cfRule>
  </conditionalFormatting>
  <conditionalFormatting sqref="JP142">
    <cfRule type="expression" dxfId="10935" priority="1627">
      <formula>JL$1="today"</formula>
    </cfRule>
  </conditionalFormatting>
  <conditionalFormatting sqref="JP142">
    <cfRule type="expression" dxfId="10934" priority="1634">
      <formula>KF$1="today"</formula>
    </cfRule>
    <cfRule type="expression" dxfId="10933" priority="1635">
      <formula>JS$1="today"</formula>
    </cfRule>
  </conditionalFormatting>
  <conditionalFormatting sqref="JP142">
    <cfRule type="expression" dxfId="10932" priority="1636">
      <formula>KE$1="today"</formula>
    </cfRule>
    <cfRule type="expression" dxfId="10931" priority="1637">
      <formula>JZ$1="today"</formula>
    </cfRule>
    <cfRule type="expression" dxfId="10930" priority="1638">
      <formula>JX$1="today"</formula>
    </cfRule>
    <cfRule type="expression" dxfId="10929" priority="1639">
      <formula>JR$1="today"</formula>
    </cfRule>
    <cfRule type="cellIs" dxfId="10928" priority="1640" operator="greaterThan">
      <formula>0</formula>
    </cfRule>
  </conditionalFormatting>
  <conditionalFormatting sqref="JP142">
    <cfRule type="expression" dxfId="10927" priority="1633">
      <formula>KK$1="today"</formula>
    </cfRule>
    <cfRule type="expression" dxfId="10926" priority="1641">
      <formula>KI$1="today"</formula>
    </cfRule>
  </conditionalFormatting>
  <conditionalFormatting sqref="JP142">
    <cfRule type="expression" dxfId="10925" priority="1591">
      <formula>JE$1="today"</formula>
    </cfRule>
    <cfRule type="expression" dxfId="10924" priority="1592">
      <formula>JH$1="today"</formula>
    </cfRule>
    <cfRule type="expression" dxfId="10923" priority="1593">
      <formula>JF$1="today"</formula>
    </cfRule>
    <cfRule type="expression" dxfId="10922" priority="1594">
      <formula>JG$1="today"</formula>
    </cfRule>
    <cfRule type="cellIs" dxfId="10921" priority="1595" operator="greaterThan">
      <formula>0</formula>
    </cfRule>
    <cfRule type="expression" dxfId="10920" priority="1596">
      <formula>JM$1="today"</formula>
    </cfRule>
    <cfRule type="expression" dxfId="10919" priority="1597">
      <formula>JK$1="today"</formula>
    </cfRule>
    <cfRule type="cellIs" dxfId="10918" priority="1598" operator="greaterThan">
      <formula>0</formula>
    </cfRule>
    <cfRule type="expression" dxfId="10917" priority="1599">
      <formula>JB$1="today"</formula>
    </cfRule>
    <cfRule type="expression" dxfId="10916" priority="1600">
      <formula>JJ$1="today"</formula>
    </cfRule>
    <cfRule type="cellIs" dxfId="10915" priority="1601" operator="greaterThan">
      <formula>0</formula>
    </cfRule>
    <cfRule type="expression" dxfId="10914" priority="1602">
      <formula>JK$1="today"</formula>
    </cfRule>
    <cfRule type="cellIs" dxfId="10913" priority="1603" operator="greaterThan">
      <formula>0</formula>
    </cfRule>
    <cfRule type="expression" dxfId="10912" priority="1604">
      <formula>JN$1="today"</formula>
    </cfRule>
    <cfRule type="cellIs" dxfId="10911" priority="1605" operator="greaterThan">
      <formula>0</formula>
    </cfRule>
    <cfRule type="expression" dxfId="10910" priority="1606">
      <formula>JK$1="today"</formula>
    </cfRule>
    <cfRule type="cellIs" dxfId="10909" priority="1607" operator="greaterThan">
      <formula>0</formula>
    </cfRule>
    <cfRule type="expression" dxfId="10908" priority="1608">
      <formula>JJ$1="today"</formula>
    </cfRule>
    <cfRule type="expression" dxfId="10907" priority="1609">
      <formula>JK$1="today"</formula>
    </cfRule>
    <cfRule type="expression" dxfId="10906" priority="1610">
      <formula>JI$1="today"</formula>
    </cfRule>
    <cfRule type="cellIs" dxfId="10905" priority="1611" operator="greaterThan">
      <formula>0</formula>
    </cfRule>
    <cfRule type="expression" dxfId="10904" priority="1612">
      <formula>JP$1="today"</formula>
    </cfRule>
    <cfRule type="expression" dxfId="10903" priority="1613">
      <formula>JN$1="today"</formula>
    </cfRule>
    <cfRule type="cellIs" dxfId="10902" priority="1614" operator="greaterThan">
      <formula>0</formula>
    </cfRule>
    <cfRule type="expression" dxfId="10901" priority="1615">
      <formula>JE$1="today"</formula>
    </cfRule>
    <cfRule type="expression" dxfId="10900" priority="1616">
      <formula>JM$1="today"</formula>
    </cfRule>
    <cfRule type="cellIs" dxfId="10899" priority="1617" operator="greaterThan">
      <formula>0</formula>
    </cfRule>
    <cfRule type="expression" dxfId="10898" priority="1618">
      <formula>JN$1="today"</formula>
    </cfRule>
    <cfRule type="cellIs" dxfId="10897" priority="1619" operator="greaterThan">
      <formula>0</formula>
    </cfRule>
    <cfRule type="expression" dxfId="10896" priority="1620">
      <formula>HX$1="today"</formula>
    </cfRule>
    <cfRule type="expression" dxfId="10895" priority="1621">
      <formula>IF$1="today"</formula>
    </cfRule>
    <cfRule type="cellIs" dxfId="10894" priority="1622" operator="greaterThan">
      <formula>0</formula>
    </cfRule>
    <cfRule type="expression" dxfId="10893" priority="1623">
      <formula>HX$1="today"</formula>
    </cfRule>
    <cfRule type="expression" dxfId="10892" priority="1624">
      <formula>IF$1="today"</formula>
    </cfRule>
    <cfRule type="expression" dxfId="10891" priority="1625">
      <formula>JK$1="today"</formula>
    </cfRule>
    <cfRule type="expression" dxfId="10890" priority="1626">
      <formula>JN$1="today"</formula>
    </cfRule>
  </conditionalFormatting>
  <conditionalFormatting sqref="JP142">
    <cfRule type="expression" dxfId="10889" priority="1530">
      <formula>JV$1="today"</formula>
    </cfRule>
  </conditionalFormatting>
  <conditionalFormatting sqref="JP142">
    <cfRule type="expression" dxfId="10888" priority="1529">
      <formula>JR$1="today"</formula>
    </cfRule>
  </conditionalFormatting>
  <conditionalFormatting sqref="JP142">
    <cfRule type="expression" dxfId="10887" priority="1531">
      <formula>JO$1="today"</formula>
    </cfRule>
    <cfRule type="expression" dxfId="10886" priority="1532">
      <formula>JR$1="today"</formula>
    </cfRule>
    <cfRule type="expression" dxfId="10885" priority="1533">
      <formula>JP$1="today"</formula>
    </cfRule>
    <cfRule type="expression" dxfId="10884" priority="1534">
      <formula>JQ$1="today"</formula>
    </cfRule>
    <cfRule type="cellIs" dxfId="10883" priority="1535" operator="greaterThan">
      <formula>0</formula>
    </cfRule>
    <cfRule type="expression" dxfId="10882" priority="1536">
      <formula>JW$1="today"</formula>
    </cfRule>
    <cfRule type="expression" dxfId="10881" priority="1537">
      <formula>JU$1="today"</formula>
    </cfRule>
    <cfRule type="cellIs" dxfId="10880" priority="1538" operator="greaterThan">
      <formula>0</formula>
    </cfRule>
    <cfRule type="expression" dxfId="10879" priority="1539">
      <formula>JL$1="today"</formula>
    </cfRule>
    <cfRule type="expression" dxfId="10878" priority="1540">
      <formula>JT$1="today"</formula>
    </cfRule>
    <cfRule type="cellIs" dxfId="10877" priority="1541" operator="greaterThan">
      <formula>0</formula>
    </cfRule>
    <cfRule type="expression" dxfId="10876" priority="1542">
      <formula>JU$1="today"</formula>
    </cfRule>
    <cfRule type="cellIs" dxfId="10875" priority="1543" operator="greaterThan">
      <formula>0</formula>
    </cfRule>
    <cfRule type="expression" dxfId="10874" priority="1544">
      <formula>JX$1="today"</formula>
    </cfRule>
    <cfRule type="cellIs" dxfId="10873" priority="1545" operator="greaterThan">
      <formula>0</formula>
    </cfRule>
    <cfRule type="expression" dxfId="10872" priority="1546">
      <formula>JU$1="today"</formula>
    </cfRule>
    <cfRule type="cellIs" dxfId="10871" priority="1547" operator="greaterThan">
      <formula>0</formula>
    </cfRule>
    <cfRule type="expression" dxfId="10870" priority="1548">
      <formula>JT$1="today"</formula>
    </cfRule>
    <cfRule type="expression" dxfId="10869" priority="1549">
      <formula>JR$1="today"</formula>
    </cfRule>
    <cfRule type="expression" dxfId="10868" priority="1550">
      <formula>JU$1="today"</formula>
    </cfRule>
    <cfRule type="expression" dxfId="10867" priority="1551">
      <formula>JS$1="today"</formula>
    </cfRule>
    <cfRule type="expression" dxfId="10866" priority="1552">
      <formula>JT$1="today"</formula>
    </cfRule>
    <cfRule type="cellIs" dxfId="10865" priority="1553" operator="greaterThan">
      <formula>0</formula>
    </cfRule>
    <cfRule type="expression" dxfId="10864" priority="1554">
      <formula>JZ$1="today"</formula>
    </cfRule>
    <cfRule type="expression" dxfId="10863" priority="1555">
      <formula>JX$1="today"</formula>
    </cfRule>
    <cfRule type="cellIs" dxfId="10862" priority="1556" operator="greaterThan">
      <formula>0</formula>
    </cfRule>
    <cfRule type="expression" dxfId="10861" priority="1557">
      <formula>JO$1="today"</formula>
    </cfRule>
    <cfRule type="expression" dxfId="10860" priority="1558">
      <formula>JW$1="today"</formula>
    </cfRule>
    <cfRule type="cellIs" dxfId="10859" priority="1559" operator="greaterThan">
      <formula>0</formula>
    </cfRule>
    <cfRule type="expression" dxfId="10858" priority="1560">
      <formula>JX$1="today"</formula>
    </cfRule>
    <cfRule type="cellIs" dxfId="10857" priority="1561" operator="greaterThan">
      <formula>0</formula>
    </cfRule>
    <cfRule type="expression" dxfId="10856" priority="1562">
      <formula>IH$1="today"</formula>
    </cfRule>
    <cfRule type="expression" dxfId="10855" priority="1563">
      <formula>IP$1="today"</formula>
    </cfRule>
    <cfRule type="cellIs" dxfId="10854" priority="1564" operator="greaterThan">
      <formula>0</formula>
    </cfRule>
    <cfRule type="expression" dxfId="10853" priority="1565">
      <formula>IH$1="today"</formula>
    </cfRule>
    <cfRule type="expression" dxfId="10852" priority="1566">
      <formula>IP$1="today"</formula>
    </cfRule>
    <cfRule type="expression" dxfId="10851" priority="1567">
      <formula>JU$1="today"</formula>
    </cfRule>
    <cfRule type="expression" dxfId="10850" priority="1568">
      <formula>JX$1="today"</formula>
    </cfRule>
    <cfRule type="expression" dxfId="10849" priority="1569">
      <formula>JO$1="today"</formula>
    </cfRule>
    <cfRule type="expression" dxfId="10848" priority="1570">
      <formula>JR$1="today"</formula>
    </cfRule>
    <cfRule type="expression" dxfId="10847" priority="1571">
      <formula>JS$1="today"</formula>
    </cfRule>
    <cfRule type="expression" dxfId="10846" priority="1572">
      <formula>JT$1="today"</formula>
    </cfRule>
    <cfRule type="cellIs" dxfId="10845" priority="1573" operator="greaterThan">
      <formula>0</formula>
    </cfRule>
    <cfRule type="expression" dxfId="10844" priority="1574">
      <formula>JZ$1="today"</formula>
    </cfRule>
    <cfRule type="expression" dxfId="10843" priority="1575">
      <formula>JX$1="today"</formula>
    </cfRule>
    <cfRule type="cellIs" dxfId="10842" priority="1576" operator="greaterThan">
      <formula>0</formula>
    </cfRule>
    <cfRule type="expression" dxfId="10841" priority="1577">
      <formula>JO$1="today"</formula>
    </cfRule>
    <cfRule type="expression" dxfId="10840" priority="1578">
      <formula>JW$1="today"</formula>
    </cfRule>
    <cfRule type="cellIs" dxfId="10839" priority="1579" operator="greaterThan">
      <formula>0</formula>
    </cfRule>
    <cfRule type="expression" dxfId="10838" priority="1580">
      <formula>JX$1="today"</formula>
    </cfRule>
    <cfRule type="cellIs" dxfId="10837" priority="1581" operator="greaterThan">
      <formula>0</formula>
    </cfRule>
    <cfRule type="expression" dxfId="10836" priority="1582">
      <formula>IH$1="today"</formula>
    </cfRule>
    <cfRule type="expression" dxfId="10835" priority="1583">
      <formula>IP$1="today"</formula>
    </cfRule>
    <cfRule type="cellIs" dxfId="10834" priority="1584" operator="greaterThan">
      <formula>0</formula>
    </cfRule>
    <cfRule type="expression" dxfId="10833" priority="1585">
      <formula>IH$1="today"</formula>
    </cfRule>
    <cfRule type="expression" dxfId="10832" priority="1586">
      <formula>IP$1="today"</formula>
    </cfRule>
    <cfRule type="expression" dxfId="10831" priority="1587">
      <formula>JU$1="today"</formula>
    </cfRule>
    <cfRule type="expression" dxfId="10830" priority="1588">
      <formula>JX$1="today"</formula>
    </cfRule>
    <cfRule type="cellIs" dxfId="10829" priority="1589" operator="greaterThan">
      <formula>0</formula>
    </cfRule>
    <cfRule type="expression" dxfId="10828" priority="1590">
      <formula>JV$1="today"</formula>
    </cfRule>
  </conditionalFormatting>
  <conditionalFormatting sqref="JP142">
    <cfRule type="expression" dxfId="10827" priority="1528">
      <formula>JT$1="today"</formula>
    </cfRule>
  </conditionalFormatting>
  <conditionalFormatting sqref="JP142">
    <cfRule type="expression" dxfId="10826" priority="1470">
      <formula>JM$1="today"</formula>
    </cfRule>
    <cfRule type="expression" dxfId="10825" priority="1471">
      <formula>JP$1="today"</formula>
    </cfRule>
    <cfRule type="expression" dxfId="10824" priority="1472">
      <formula>JN$1="today"</formula>
    </cfRule>
    <cfRule type="expression" dxfId="10823" priority="1473">
      <formula>JO$1="today"</formula>
    </cfRule>
    <cfRule type="cellIs" dxfId="10822" priority="1474" operator="greaterThan">
      <formula>0</formula>
    </cfRule>
    <cfRule type="expression" dxfId="10821" priority="1475">
      <formula>JU$1="today"</formula>
    </cfRule>
    <cfRule type="expression" dxfId="10820" priority="1476">
      <formula>JS$1="today"</formula>
    </cfRule>
    <cfRule type="cellIs" dxfId="10819" priority="1477" operator="greaterThan">
      <formula>0</formula>
    </cfRule>
    <cfRule type="expression" dxfId="10818" priority="1478">
      <formula>JJ$1="today"</formula>
    </cfRule>
    <cfRule type="expression" dxfId="10817" priority="1479">
      <formula>JR$1="today"</formula>
    </cfRule>
    <cfRule type="cellIs" dxfId="10816" priority="1480" operator="greaterThan">
      <formula>0</formula>
    </cfRule>
    <cfRule type="expression" dxfId="10815" priority="1481">
      <formula>JS$1="today"</formula>
    </cfRule>
    <cfRule type="cellIs" dxfId="10814" priority="1482" operator="greaterThan">
      <formula>0</formula>
    </cfRule>
    <cfRule type="expression" dxfId="10813" priority="1483">
      <formula>JV$1="today"</formula>
    </cfRule>
    <cfRule type="cellIs" dxfId="10812" priority="1484" operator="greaterThan">
      <formula>0</formula>
    </cfRule>
    <cfRule type="expression" dxfId="10811" priority="1485">
      <formula>JS$1="today"</formula>
    </cfRule>
    <cfRule type="cellIs" dxfId="10810" priority="1486" operator="greaterThan">
      <formula>0</formula>
    </cfRule>
    <cfRule type="expression" dxfId="10809" priority="1487">
      <formula>JR$1="today"</formula>
    </cfRule>
    <cfRule type="expression" dxfId="10808" priority="1488">
      <formula>JP$1="today"</formula>
    </cfRule>
    <cfRule type="expression" dxfId="10807" priority="1489">
      <formula>JS$1="today"</formula>
    </cfRule>
    <cfRule type="expression" dxfId="10806" priority="1490">
      <formula>JQ$1="today"</formula>
    </cfRule>
    <cfRule type="cellIs" dxfId="10805" priority="1491" operator="greaterThan">
      <formula>0</formula>
    </cfRule>
    <cfRule type="expression" dxfId="10804" priority="1492">
      <formula>JX$1="today"</formula>
    </cfRule>
    <cfRule type="expression" dxfId="10803" priority="1493">
      <formula>JV$1="today"</formula>
    </cfRule>
    <cfRule type="cellIs" dxfId="10802" priority="1494" operator="greaterThan">
      <formula>0</formula>
    </cfRule>
    <cfRule type="expression" dxfId="10801" priority="1495">
      <formula>JM$1="today"</formula>
    </cfRule>
    <cfRule type="expression" dxfId="10800" priority="1496">
      <formula>JU$1="today"</formula>
    </cfRule>
    <cfRule type="cellIs" dxfId="10799" priority="1497" operator="greaterThan">
      <formula>0</formula>
    </cfRule>
    <cfRule type="expression" dxfId="10798" priority="1498">
      <formula>JV$1="today"</formula>
    </cfRule>
    <cfRule type="cellIs" dxfId="10797" priority="1499" operator="greaterThan">
      <formula>0</formula>
    </cfRule>
    <cfRule type="expression" dxfId="10796" priority="1500">
      <formula>IF$1="today"</formula>
    </cfRule>
    <cfRule type="expression" dxfId="10795" priority="1501">
      <formula>IN$1="today"</formula>
    </cfRule>
    <cfRule type="cellIs" dxfId="10794" priority="1502" operator="greaterThan">
      <formula>0</formula>
    </cfRule>
    <cfRule type="expression" dxfId="10793" priority="1503">
      <formula>IF$1="today"</formula>
    </cfRule>
    <cfRule type="expression" dxfId="10792" priority="1504">
      <formula>IN$1="today"</formula>
    </cfRule>
    <cfRule type="expression" dxfId="10791" priority="1505">
      <formula>JS$1="today"</formula>
    </cfRule>
    <cfRule type="expression" dxfId="10790" priority="1506">
      <formula>JV$1="today"</formula>
    </cfRule>
    <cfRule type="expression" dxfId="10789" priority="1507">
      <formula>JM$1="today"</formula>
    </cfRule>
    <cfRule type="expression" dxfId="10788" priority="1508">
      <formula>JP$1="today"</formula>
    </cfRule>
    <cfRule type="expression" dxfId="10787" priority="1509">
      <formula>JQ$1="today"</formula>
    </cfRule>
    <cfRule type="expression" dxfId="10786" priority="1510">
      <formula>JR$1="today"</formula>
    </cfRule>
    <cfRule type="cellIs" dxfId="10785" priority="1511" operator="greaterThan">
      <formula>0</formula>
    </cfRule>
    <cfRule type="expression" dxfId="10784" priority="1512">
      <formula>JX$1="today"</formula>
    </cfRule>
    <cfRule type="expression" dxfId="10783" priority="1513">
      <formula>JV$1="today"</formula>
    </cfRule>
    <cfRule type="cellIs" dxfId="10782" priority="1514" operator="greaterThan">
      <formula>0</formula>
    </cfRule>
    <cfRule type="expression" dxfId="10781" priority="1515">
      <formula>JM$1="today"</formula>
    </cfRule>
    <cfRule type="expression" dxfId="10780" priority="1516">
      <formula>JU$1="today"</formula>
    </cfRule>
    <cfRule type="cellIs" dxfId="10779" priority="1517" operator="greaterThan">
      <formula>0</formula>
    </cfRule>
    <cfRule type="expression" dxfId="10778" priority="1518">
      <formula>JV$1="today"</formula>
    </cfRule>
    <cfRule type="cellIs" dxfId="10777" priority="1519" operator="greaterThan">
      <formula>0</formula>
    </cfRule>
    <cfRule type="expression" dxfId="10776" priority="1520">
      <formula>IF$1="today"</formula>
    </cfRule>
    <cfRule type="expression" dxfId="10775" priority="1521">
      <formula>IN$1="today"</formula>
    </cfRule>
    <cfRule type="cellIs" dxfId="10774" priority="1522" operator="greaterThan">
      <formula>0</formula>
    </cfRule>
    <cfRule type="expression" dxfId="10773" priority="1523">
      <formula>IF$1="today"</formula>
    </cfRule>
    <cfRule type="expression" dxfId="10772" priority="1524">
      <formula>IN$1="today"</formula>
    </cfRule>
    <cfRule type="expression" dxfId="10771" priority="1525">
      <formula>JS$1="today"</formula>
    </cfRule>
    <cfRule type="expression" dxfId="10770" priority="1526">
      <formula>JV$1="today"</formula>
    </cfRule>
    <cfRule type="cellIs" dxfId="10769" priority="1527" operator="greaterThan">
      <formula>0</formula>
    </cfRule>
  </conditionalFormatting>
  <conditionalFormatting sqref="JP142">
    <cfRule type="expression" dxfId="10768" priority="1469">
      <formula>JO$1="today"</formula>
    </cfRule>
  </conditionalFormatting>
  <conditionalFormatting sqref="JP142">
    <cfRule type="expression" dxfId="10767" priority="1411">
      <formula>JJ$1="today"</formula>
    </cfRule>
    <cfRule type="expression" dxfId="10766" priority="1412">
      <formula>JM$1="today"</formula>
    </cfRule>
    <cfRule type="expression" dxfId="10765" priority="1413">
      <formula>JK$1="today"</formula>
    </cfRule>
    <cfRule type="expression" dxfId="10764" priority="1414">
      <formula>JL$1="today"</formula>
    </cfRule>
    <cfRule type="cellIs" dxfId="10763" priority="1415" operator="greaterThan">
      <formula>0</formula>
    </cfRule>
    <cfRule type="expression" dxfId="10762" priority="1416">
      <formula>JR$1="today"</formula>
    </cfRule>
    <cfRule type="expression" dxfId="10761" priority="1417">
      <formula>JP$1="today"</formula>
    </cfRule>
    <cfRule type="cellIs" dxfId="10760" priority="1418" operator="greaterThan">
      <formula>0</formula>
    </cfRule>
    <cfRule type="expression" dxfId="10759" priority="1419">
      <formula>JG$1="today"</formula>
    </cfRule>
    <cfRule type="expression" dxfId="10758" priority="1420">
      <formula>JO$1="today"</formula>
    </cfRule>
    <cfRule type="cellIs" dxfId="10757" priority="1421" operator="greaterThan">
      <formula>0</formula>
    </cfRule>
    <cfRule type="expression" dxfId="10756" priority="1422">
      <formula>JP$1="today"</formula>
    </cfRule>
    <cfRule type="cellIs" dxfId="10755" priority="1423" operator="greaterThan">
      <formula>0</formula>
    </cfRule>
    <cfRule type="expression" dxfId="10754" priority="1424">
      <formula>JS$1="today"</formula>
    </cfRule>
    <cfRule type="cellIs" dxfId="10753" priority="1425" operator="greaterThan">
      <formula>0</formula>
    </cfRule>
    <cfRule type="expression" dxfId="10752" priority="1426">
      <formula>JP$1="today"</formula>
    </cfRule>
    <cfRule type="cellIs" dxfId="10751" priority="1427" operator="greaterThan">
      <formula>0</formula>
    </cfRule>
    <cfRule type="expression" dxfId="10750" priority="1428">
      <formula>JO$1="today"</formula>
    </cfRule>
    <cfRule type="expression" dxfId="10749" priority="1429">
      <formula>JM$1="today"</formula>
    </cfRule>
    <cfRule type="expression" dxfId="10748" priority="1430">
      <formula>JP$1="today"</formula>
    </cfRule>
    <cfRule type="expression" dxfId="10747" priority="1431">
      <formula>JN$1="today"</formula>
    </cfRule>
    <cfRule type="cellIs" dxfId="10746" priority="1432" operator="greaterThan">
      <formula>0</formula>
    </cfRule>
    <cfRule type="expression" dxfId="10745" priority="1433">
      <formula>JU$1="today"</formula>
    </cfRule>
    <cfRule type="expression" dxfId="10744" priority="1434">
      <formula>JS$1="today"</formula>
    </cfRule>
    <cfRule type="cellIs" dxfId="10743" priority="1435" operator="greaterThan">
      <formula>0</formula>
    </cfRule>
    <cfRule type="expression" dxfId="10742" priority="1436">
      <formula>JJ$1="today"</formula>
    </cfRule>
    <cfRule type="expression" dxfId="10741" priority="1437">
      <formula>JR$1="today"</formula>
    </cfRule>
    <cfRule type="cellIs" dxfId="10740" priority="1438" operator="greaterThan">
      <formula>0</formula>
    </cfRule>
    <cfRule type="expression" dxfId="10739" priority="1439">
      <formula>JS$1="today"</formula>
    </cfRule>
    <cfRule type="cellIs" dxfId="10738" priority="1440" operator="greaterThan">
      <formula>0</formula>
    </cfRule>
    <cfRule type="expression" dxfId="10737" priority="1441">
      <formula>IC$1="today"</formula>
    </cfRule>
    <cfRule type="expression" dxfId="10736" priority="1442">
      <formula>IK$1="today"</formula>
    </cfRule>
    <cfRule type="cellIs" dxfId="10735" priority="1443" operator="greaterThan">
      <formula>0</formula>
    </cfRule>
    <cfRule type="expression" dxfId="10734" priority="1444">
      <formula>IC$1="today"</formula>
    </cfRule>
    <cfRule type="expression" dxfId="10733" priority="1445">
      <formula>IK$1="today"</formula>
    </cfRule>
    <cfRule type="expression" dxfId="10732" priority="1446">
      <formula>JP$1="today"</formula>
    </cfRule>
    <cfRule type="expression" dxfId="10731" priority="1447">
      <formula>JS$1="today"</formula>
    </cfRule>
    <cfRule type="expression" dxfId="10730" priority="1448">
      <formula>JJ$1="today"</formula>
    </cfRule>
    <cfRule type="expression" dxfId="10729" priority="1449">
      <formula>JM$1="today"</formula>
    </cfRule>
    <cfRule type="expression" dxfId="10728" priority="1450">
      <formula>JN$1="today"</formula>
    </cfRule>
    <cfRule type="expression" dxfId="10727" priority="1451">
      <formula>JO$1="today"</formula>
    </cfRule>
    <cfRule type="cellIs" dxfId="10726" priority="1452" operator="greaterThan">
      <formula>0</formula>
    </cfRule>
    <cfRule type="expression" dxfId="10725" priority="1453">
      <formula>JU$1="today"</formula>
    </cfRule>
    <cfRule type="expression" dxfId="10724" priority="1454">
      <formula>JS$1="today"</formula>
    </cfRule>
    <cfRule type="cellIs" dxfId="10723" priority="1455" operator="greaterThan">
      <formula>0</formula>
    </cfRule>
    <cfRule type="expression" dxfId="10722" priority="1456">
      <formula>JJ$1="today"</formula>
    </cfRule>
    <cfRule type="expression" dxfId="10721" priority="1457">
      <formula>JR$1="today"</formula>
    </cfRule>
    <cfRule type="cellIs" dxfId="10720" priority="1458" operator="greaterThan">
      <formula>0</formula>
    </cfRule>
    <cfRule type="expression" dxfId="10719" priority="1459">
      <formula>JS$1="today"</formula>
    </cfRule>
    <cfRule type="cellIs" dxfId="10718" priority="1460" operator="greaterThan">
      <formula>0</formula>
    </cfRule>
    <cfRule type="expression" dxfId="10717" priority="1461">
      <formula>IC$1="today"</formula>
    </cfRule>
    <cfRule type="expression" dxfId="10716" priority="1462">
      <formula>IK$1="today"</formula>
    </cfRule>
    <cfRule type="cellIs" dxfId="10715" priority="1463" operator="greaterThan">
      <formula>0</formula>
    </cfRule>
    <cfRule type="expression" dxfId="10714" priority="1464">
      <formula>IC$1="today"</formula>
    </cfRule>
    <cfRule type="expression" dxfId="10713" priority="1465">
      <formula>IK$1="today"</formula>
    </cfRule>
    <cfRule type="expression" dxfId="10712" priority="1466">
      <formula>JP$1="today"</formula>
    </cfRule>
    <cfRule type="expression" dxfId="10711" priority="1467">
      <formula>JS$1="today"</formula>
    </cfRule>
    <cfRule type="cellIs" dxfId="10710" priority="1468" operator="greaterThan">
      <formula>0</formula>
    </cfRule>
  </conditionalFormatting>
  <conditionalFormatting sqref="JP142">
    <cfRule type="expression" dxfId="10709" priority="1400">
      <formula>JH$1="today"</formula>
    </cfRule>
    <cfRule type="expression" dxfId="10708" priority="1401">
      <formula>JK$1="today"</formula>
    </cfRule>
    <cfRule type="expression" dxfId="10707" priority="1402">
      <formula>JI$1="today"</formula>
    </cfRule>
    <cfRule type="expression" dxfId="10706" priority="1403">
      <formula>JJ$1="today"</formula>
    </cfRule>
    <cfRule type="cellIs" dxfId="10705" priority="1404" operator="greaterThan">
      <formula>0</formula>
    </cfRule>
    <cfRule type="expression" dxfId="10704" priority="1405">
      <formula>JP$1="today"</formula>
    </cfRule>
    <cfRule type="expression" dxfId="10703" priority="1406">
      <formula>JN$1="today"</formula>
    </cfRule>
    <cfRule type="cellIs" dxfId="10702" priority="1407" operator="greaterThan">
      <formula>0</formula>
    </cfRule>
    <cfRule type="expression" dxfId="10701" priority="1408">
      <formula>JE$1="today"</formula>
    </cfRule>
    <cfRule type="expression" dxfId="10700" priority="1409">
      <formula>JM$1="today"</formula>
    </cfRule>
    <cfRule type="expression" dxfId="10699" priority="1410">
      <formula>JN$1="today"</formula>
    </cfRule>
  </conditionalFormatting>
  <conditionalFormatting sqref="JP142">
    <cfRule type="expression" dxfId="10698" priority="1398">
      <formula>JM$1="today"</formula>
    </cfRule>
  </conditionalFormatting>
  <conditionalFormatting sqref="JP142">
    <cfRule type="expression" dxfId="10697" priority="1357">
      <formula>JI$1="today"</formula>
    </cfRule>
  </conditionalFormatting>
  <conditionalFormatting sqref="JP142">
    <cfRule type="expression" dxfId="10696" priority="1399">
      <formula>JV$1="today"</formula>
    </cfRule>
  </conditionalFormatting>
  <conditionalFormatting sqref="JP142">
    <cfRule type="expression" dxfId="10695" priority="1358">
      <formula>JH$1="today"</formula>
    </cfRule>
    <cfRule type="expression" dxfId="10694" priority="1359">
      <formula>JK$1="today"</formula>
    </cfRule>
    <cfRule type="expression" dxfId="10693" priority="1360">
      <formula>JI$1="today"</formula>
    </cfRule>
    <cfRule type="expression" dxfId="10692" priority="1361">
      <formula>JJ$1="today"</formula>
    </cfRule>
    <cfRule type="cellIs" dxfId="10691" priority="1362" operator="greaterThan">
      <formula>0</formula>
    </cfRule>
    <cfRule type="expression" dxfId="10690" priority="1363">
      <formula>JP$1="today"</formula>
    </cfRule>
    <cfRule type="expression" dxfId="10689" priority="1364">
      <formula>JN$1="today"</formula>
    </cfRule>
    <cfRule type="cellIs" dxfId="10688" priority="1365" operator="greaterThan">
      <formula>0</formula>
    </cfRule>
    <cfRule type="expression" dxfId="10687" priority="1366">
      <formula>JE$1="today"</formula>
    </cfRule>
    <cfRule type="expression" dxfId="10686" priority="1367">
      <formula>JM$1="today"</formula>
    </cfRule>
    <cfRule type="cellIs" dxfId="10685" priority="1368" operator="greaterThan">
      <formula>0</formula>
    </cfRule>
    <cfRule type="expression" dxfId="10684" priority="1369">
      <formula>JN$1="today"</formula>
    </cfRule>
    <cfRule type="cellIs" dxfId="10683" priority="1370" operator="greaterThan">
      <formula>0</formula>
    </cfRule>
    <cfRule type="expression" dxfId="10682" priority="1371">
      <formula>JQ$1="today"</formula>
    </cfRule>
    <cfRule type="cellIs" dxfId="10681" priority="1372" operator="greaterThan">
      <formula>0</formula>
    </cfRule>
    <cfRule type="expression" dxfId="10680" priority="1373">
      <formula>JN$1="today"</formula>
    </cfRule>
    <cfRule type="cellIs" dxfId="10679" priority="1374" operator="greaterThan">
      <formula>0</formula>
    </cfRule>
    <cfRule type="expression" dxfId="10678" priority="1375">
      <formula>JM$1="today"</formula>
    </cfRule>
    <cfRule type="expression" dxfId="10677" priority="1376">
      <formula>JN$1="today"</formula>
    </cfRule>
    <cfRule type="expression" dxfId="10676" priority="1377">
      <formula>JL$1="today"</formula>
    </cfRule>
    <cfRule type="cellIs" dxfId="10675" priority="1378" operator="greaterThan">
      <formula>0</formula>
    </cfRule>
    <cfRule type="expression" dxfId="10674" priority="1379">
      <formula>JS$1="today"</formula>
    </cfRule>
    <cfRule type="expression" dxfId="10673" priority="1380">
      <formula>JQ$1="today"</formula>
    </cfRule>
    <cfRule type="cellIs" dxfId="10672" priority="1381" operator="greaterThan">
      <formula>0</formula>
    </cfRule>
    <cfRule type="expression" dxfId="10671" priority="1382">
      <formula>JH$1="today"</formula>
    </cfRule>
    <cfRule type="expression" dxfId="10670" priority="1383">
      <formula>JP$1="today"</formula>
    </cfRule>
    <cfRule type="cellIs" dxfId="10669" priority="1384" operator="greaterThan">
      <formula>0</formula>
    </cfRule>
    <cfRule type="expression" dxfId="10668" priority="1385">
      <formula>JQ$1="today"</formula>
    </cfRule>
    <cfRule type="cellIs" dxfId="10667" priority="1386" operator="greaterThan">
      <formula>0</formula>
    </cfRule>
    <cfRule type="expression" dxfId="10666" priority="1387">
      <formula>IA$1="today"</formula>
    </cfRule>
    <cfRule type="expression" dxfId="10665" priority="1388">
      <formula>II$1="today"</formula>
    </cfRule>
    <cfRule type="cellIs" dxfId="10664" priority="1389" operator="greaterThan">
      <formula>0</formula>
    </cfRule>
    <cfRule type="expression" dxfId="10663" priority="1390">
      <formula>IA$1="today"</formula>
    </cfRule>
    <cfRule type="expression" dxfId="10662" priority="1391">
      <formula>II$1="today"</formula>
    </cfRule>
    <cfRule type="expression" dxfId="10661" priority="1392">
      <formula>JN$1="today"</formula>
    </cfRule>
    <cfRule type="expression" dxfId="10660" priority="1393">
      <formula>JQ$1="today"</formula>
    </cfRule>
    <cfRule type="expression" dxfId="10659" priority="1394">
      <formula>JO$1="today"</formula>
    </cfRule>
    <cfRule type="expression" dxfId="10658" priority="1395">
      <formula>JK$1="today"</formula>
    </cfRule>
    <cfRule type="expression" dxfId="10657" priority="1396">
      <formula>JJ$1="today"</formula>
    </cfRule>
    <cfRule type="expression" dxfId="10656" priority="1397">
      <formula>JH$1="today"</formula>
    </cfRule>
  </conditionalFormatting>
  <conditionalFormatting sqref="JW50">
    <cfRule type="expression" dxfId="10655" priority="5488">
      <formula>IY$1="today"</formula>
    </cfRule>
  </conditionalFormatting>
  <conditionalFormatting sqref="JY39:JY68">
    <cfRule type="expression" dxfId="10654" priority="1356">
      <formula>JY$1="today"</formula>
    </cfRule>
  </conditionalFormatting>
  <conditionalFormatting sqref="JX40:JX51">
    <cfRule type="expression" dxfId="10653" priority="1355">
      <formula>JX$1="today"</formula>
    </cfRule>
  </conditionalFormatting>
  <conditionalFormatting sqref="JX53:JX65">
    <cfRule type="expression" dxfId="10652" priority="1354">
      <formula>JX$1="today"</formula>
    </cfRule>
  </conditionalFormatting>
  <conditionalFormatting sqref="JX39">
    <cfRule type="expression" dxfId="10651" priority="1353">
      <formula>KC$1="today"</formula>
    </cfRule>
  </conditionalFormatting>
  <conditionalFormatting sqref="JX52">
    <cfRule type="expression" dxfId="10650" priority="1352">
      <formula>KC$1="today"</formula>
    </cfRule>
  </conditionalFormatting>
  <conditionalFormatting sqref="JI140">
    <cfRule type="expression" dxfId="10649" priority="1351">
      <formula>JI$1="today"</formula>
    </cfRule>
  </conditionalFormatting>
  <conditionalFormatting sqref="JH39:JH52">
    <cfRule type="expression" dxfId="10648" priority="1350">
      <formula>JH$1="today"</formula>
    </cfRule>
  </conditionalFormatting>
  <conditionalFormatting sqref="JI39:JI52">
    <cfRule type="expression" dxfId="10647" priority="1349">
      <formula>JI$1="today"</formula>
    </cfRule>
  </conditionalFormatting>
  <conditionalFormatting sqref="JT144">
    <cfRule type="expression" dxfId="10646" priority="1348">
      <formula>JW$1="today"</formula>
    </cfRule>
  </conditionalFormatting>
  <conditionalFormatting sqref="KA68">
    <cfRule type="expression" dxfId="10645" priority="1347">
      <formula>KC$1="today"</formula>
    </cfRule>
  </conditionalFormatting>
  <conditionalFormatting sqref="KA68">
    <cfRule type="expression" dxfId="10644" priority="1346">
      <formula>KF$1="today"</formula>
    </cfRule>
  </conditionalFormatting>
  <conditionalFormatting sqref="KA68">
    <cfRule type="expression" dxfId="10643" priority="1345">
      <formula>KG$1="today"</formula>
    </cfRule>
  </conditionalFormatting>
  <conditionalFormatting sqref="KA68">
    <cfRule type="expression" dxfId="10642" priority="1285">
      <formula>JW$1="today"</formula>
    </cfRule>
    <cfRule type="expression" dxfId="10641" priority="1286">
      <formula>JZ$1="today"</formula>
    </cfRule>
    <cfRule type="expression" dxfId="10640" priority="1287">
      <formula>JX$1="today"</formula>
    </cfRule>
    <cfRule type="expression" dxfId="10639" priority="1288">
      <formula>JY$1="today"</formula>
    </cfRule>
    <cfRule type="cellIs" dxfId="10638" priority="1289" operator="greaterThan">
      <formula>0</formula>
    </cfRule>
    <cfRule type="expression" dxfId="10637" priority="1290">
      <formula>KE$1="today"</formula>
    </cfRule>
    <cfRule type="expression" dxfId="10636" priority="1291">
      <formula>KC$1="today"</formula>
    </cfRule>
    <cfRule type="cellIs" dxfId="10635" priority="1292" operator="greaterThan">
      <formula>0</formula>
    </cfRule>
    <cfRule type="expression" dxfId="10634" priority="1293">
      <formula>JT$1="today"</formula>
    </cfRule>
    <cfRule type="expression" dxfId="10633" priority="1294">
      <formula>KB$1="today"</formula>
    </cfRule>
    <cfRule type="cellIs" dxfId="10632" priority="1295" operator="greaterThan">
      <formula>0</formula>
    </cfRule>
    <cfRule type="expression" dxfId="10631" priority="1296">
      <formula>KC$1="today"</formula>
    </cfRule>
    <cfRule type="cellIs" dxfId="10630" priority="1297" operator="greaterThan">
      <formula>0</formula>
    </cfRule>
    <cfRule type="expression" dxfId="10629" priority="1298">
      <formula>KF$1="today"</formula>
    </cfRule>
    <cfRule type="cellIs" dxfId="10628" priority="1299" operator="greaterThan">
      <formula>0</formula>
    </cfRule>
    <cfRule type="expression" dxfId="10627" priority="1300">
      <formula>KC$1="today"</formula>
    </cfRule>
    <cfRule type="cellIs" dxfId="10626" priority="1301" operator="greaterThan">
      <formula>0</formula>
    </cfRule>
    <cfRule type="expression" dxfId="10625" priority="1302">
      <formula>KB$1="today"</formula>
    </cfRule>
    <cfRule type="expression" dxfId="10624" priority="1303">
      <formula>JZ$1="today"</formula>
    </cfRule>
    <cfRule type="expression" dxfId="10623" priority="1304">
      <formula>KC$1="today"</formula>
    </cfRule>
    <cfRule type="expression" dxfId="10622" priority="1305">
      <formula>KA$1="today"</formula>
    </cfRule>
    <cfRule type="cellIs" dxfId="10621" priority="1306" operator="greaterThan">
      <formula>0</formula>
    </cfRule>
    <cfRule type="expression" dxfId="10620" priority="1307">
      <formula>KH$1="today"</formula>
    </cfRule>
    <cfRule type="expression" dxfId="10619" priority="1308">
      <formula>KF$1="today"</formula>
    </cfRule>
    <cfRule type="cellIs" dxfId="10618" priority="1309" operator="greaterThan">
      <formula>0</formula>
    </cfRule>
    <cfRule type="expression" dxfId="10617" priority="1310">
      <formula>JW$1="today"</formula>
    </cfRule>
    <cfRule type="expression" dxfId="10616" priority="1311">
      <formula>KE$1="today"</formula>
    </cfRule>
    <cfRule type="cellIs" dxfId="10615" priority="1312" operator="greaterThan">
      <formula>0</formula>
    </cfRule>
    <cfRule type="expression" dxfId="10614" priority="1313">
      <formula>KF$1="today"</formula>
    </cfRule>
    <cfRule type="cellIs" dxfId="10613" priority="1314" operator="greaterThan">
      <formula>0</formula>
    </cfRule>
    <cfRule type="expression" dxfId="10612" priority="1315">
      <formula>IP$1="today"</formula>
    </cfRule>
    <cfRule type="expression" dxfId="10611" priority="1316">
      <formula>IX$1="today"</formula>
    </cfRule>
    <cfRule type="cellIs" dxfId="10610" priority="1317" operator="greaterThan">
      <formula>0</formula>
    </cfRule>
    <cfRule type="expression" dxfId="10609" priority="1318">
      <formula>IP$1="today"</formula>
    </cfRule>
    <cfRule type="expression" dxfId="10608" priority="1319">
      <formula>IX$1="today"</formula>
    </cfRule>
    <cfRule type="expression" dxfId="10607" priority="1320">
      <formula>KC$1="today"</formula>
    </cfRule>
    <cfRule type="expression" dxfId="10606" priority="1321">
      <formula>KF$1="today"</formula>
    </cfRule>
    <cfRule type="expression" dxfId="10605" priority="1322">
      <formula>JW$1="today"</formula>
    </cfRule>
    <cfRule type="expression" dxfId="10604" priority="1323">
      <formula>JZ$1="today"</formula>
    </cfRule>
    <cfRule type="expression" dxfId="10603" priority="1324">
      <formula>KA$1="today"</formula>
    </cfRule>
    <cfRule type="cellIs" dxfId="10602" priority="1326" operator="greaterThan">
      <formula>0</formula>
    </cfRule>
    <cfRule type="expression" dxfId="10601" priority="1327">
      <formula>KH$1="today"</formula>
    </cfRule>
    <cfRule type="expression" dxfId="10600" priority="1328">
      <formula>KF$1="today"</formula>
    </cfRule>
    <cfRule type="cellIs" dxfId="10599" priority="1329" operator="greaterThan">
      <formula>0</formula>
    </cfRule>
    <cfRule type="expression" dxfId="10598" priority="1330">
      <formula>JW$1="today"</formula>
    </cfRule>
    <cfRule type="expression" dxfId="10597" priority="1331">
      <formula>KE$1="today"</formula>
    </cfRule>
    <cfRule type="cellIs" dxfId="10596" priority="1332" operator="greaterThan">
      <formula>0</formula>
    </cfRule>
    <cfRule type="expression" dxfId="10595" priority="1333">
      <formula>KF$1="today"</formula>
    </cfRule>
    <cfRule type="cellIs" dxfId="10594" priority="1334" operator="greaterThan">
      <formula>0</formula>
    </cfRule>
    <cfRule type="expression" dxfId="10593" priority="1335">
      <formula>IP$1="today"</formula>
    </cfRule>
    <cfRule type="expression" dxfId="10592" priority="1336">
      <formula>IX$1="today"</formula>
    </cfRule>
    <cfRule type="cellIs" dxfId="10591" priority="1337" operator="greaterThan">
      <formula>0</formula>
    </cfRule>
    <cfRule type="expression" dxfId="10590" priority="1338">
      <formula>IP$1="today"</formula>
    </cfRule>
    <cfRule type="expression" dxfId="10589" priority="1339">
      <formula>IX$1="today"</formula>
    </cfRule>
    <cfRule type="expression" dxfId="10588" priority="1340">
      <formula>KC$1="today"</formula>
    </cfRule>
    <cfRule type="expression" dxfId="10587" priority="1341">
      <formula>KF$1="today"</formula>
    </cfRule>
    <cfRule type="cellIs" dxfId="10586" priority="1342" operator="greaterThan">
      <formula>0</formula>
    </cfRule>
    <cfRule type="expression" dxfId="10585" priority="1343">
      <formula>KD$1="today"</formula>
    </cfRule>
    <cfRule type="expression" dxfId="10584" priority="1344">
      <formula>KG$1="today"</formula>
    </cfRule>
  </conditionalFormatting>
  <conditionalFormatting sqref="KA68">
    <cfRule type="expression" dxfId="10583" priority="1325">
      <formula>KB$1="today"</formula>
    </cfRule>
  </conditionalFormatting>
  <conditionalFormatting sqref="KB68">
    <cfRule type="expression" dxfId="10582" priority="1284">
      <formula>KG$1="today"</formula>
    </cfRule>
  </conditionalFormatting>
  <conditionalFormatting sqref="KC152">
    <cfRule type="expression" dxfId="10581" priority="1163">
      <formula>KG$1="today"</formula>
    </cfRule>
  </conditionalFormatting>
  <conditionalFormatting sqref="KC152">
    <cfRule type="cellIs" dxfId="10580" priority="1164" operator="greaterThan">
      <formula>0</formula>
    </cfRule>
  </conditionalFormatting>
  <conditionalFormatting sqref="KC152">
    <cfRule type="expression" dxfId="10579" priority="1160">
      <formula>KH$1="today"</formula>
    </cfRule>
    <cfRule type="expression" dxfId="10578" priority="1161">
      <formula>KK$1="today"</formula>
    </cfRule>
    <cfRule type="expression" dxfId="10577" priority="1162">
      <formula>KJ$1="today"</formula>
    </cfRule>
    <cfRule type="expression" dxfId="10576" priority="1165">
      <formula>#REF!="today"</formula>
    </cfRule>
    <cfRule type="expression" dxfId="10575" priority="1166">
      <formula>KF$1="today"</formula>
    </cfRule>
    <cfRule type="expression" dxfId="10574" priority="1167">
      <formula>KC$1="today"</formula>
    </cfRule>
    <cfRule type="expression" dxfId="10573" priority="1168">
      <formula>KE$1="today"</formula>
    </cfRule>
    <cfRule type="cellIs" dxfId="10572" priority="1169" operator="greaterThan">
      <formula>0</formula>
    </cfRule>
    <cfRule type="expression" dxfId="10571" priority="1170">
      <formula>KK$1="today"</formula>
    </cfRule>
    <cfRule type="expression" dxfId="10570" priority="1171">
      <formula>KI$1="today"</formula>
    </cfRule>
    <cfRule type="cellIs" dxfId="10569" priority="1172" operator="greaterThan">
      <formula>0</formula>
    </cfRule>
    <cfRule type="expression" dxfId="10568" priority="1173">
      <formula>JZ$1="today"</formula>
    </cfRule>
    <cfRule type="expression" dxfId="10567" priority="1174">
      <formula>KH$1="today"</formula>
    </cfRule>
    <cfRule type="cellIs" dxfId="10566" priority="1175" operator="greaterThan">
      <formula>0</formula>
    </cfRule>
    <cfRule type="expression" dxfId="10565" priority="1176">
      <formula>KI$1="today"</formula>
    </cfRule>
    <cfRule type="cellIs" dxfId="10564" priority="1177" operator="greaterThan">
      <formula>0</formula>
    </cfRule>
    <cfRule type="expression" dxfId="10563" priority="1178">
      <formula>KL$1="today"</formula>
    </cfRule>
    <cfRule type="cellIs" dxfId="10562" priority="1179" operator="greaterThan">
      <formula>0</formula>
    </cfRule>
    <cfRule type="expression" dxfId="10561" priority="1180">
      <formula>KI$1="today"</formula>
    </cfRule>
    <cfRule type="cellIs" dxfId="10560" priority="1181" operator="greaterThan">
      <formula>0</formula>
    </cfRule>
    <cfRule type="expression" dxfId="10559" priority="1182">
      <formula>KH$1="today"</formula>
    </cfRule>
    <cfRule type="expression" dxfId="10558" priority="1183">
      <formula>KF$1="today"</formula>
    </cfRule>
    <cfRule type="expression" dxfId="10557" priority="1184">
      <formula>KI$1="today"</formula>
    </cfRule>
    <cfRule type="expression" dxfId="10556" priority="1185">
      <formula>KG$1="today"</formula>
    </cfRule>
    <cfRule type="cellIs" dxfId="10555" priority="1186" operator="greaterThan">
      <formula>0</formula>
    </cfRule>
    <cfRule type="expression" dxfId="10554" priority="1187">
      <formula>KN$1="today"</formula>
    </cfRule>
    <cfRule type="expression" dxfId="10553" priority="1188">
      <formula>KL$1="today"</formula>
    </cfRule>
    <cfRule type="cellIs" dxfId="10552" priority="1189" operator="greaterThan">
      <formula>0</formula>
    </cfRule>
    <cfRule type="expression" dxfId="10551" priority="1190">
      <formula>#REF!="today"</formula>
    </cfRule>
    <cfRule type="expression" dxfId="10550" priority="1191">
      <formula>KK$1="today"</formula>
    </cfRule>
    <cfRule type="cellIs" dxfId="10549" priority="1192" operator="greaterThan">
      <formula>0</formula>
    </cfRule>
    <cfRule type="expression" dxfId="10548" priority="1193">
      <formula>KL$1="today"</formula>
    </cfRule>
    <cfRule type="cellIs" dxfId="10547" priority="1194" operator="greaterThan">
      <formula>0</formula>
    </cfRule>
    <cfRule type="expression" dxfId="10546" priority="1195">
      <formula>IV$1="today"</formula>
    </cfRule>
    <cfRule type="expression" dxfId="10545" priority="1196">
      <formula>JD$1="today"</formula>
    </cfRule>
    <cfRule type="cellIs" dxfId="10544" priority="1197" operator="greaterThan">
      <formula>0</formula>
    </cfRule>
    <cfRule type="expression" dxfId="10543" priority="1198">
      <formula>IV$1="today"</formula>
    </cfRule>
    <cfRule type="expression" dxfId="10542" priority="1199">
      <formula>JD$1="today"</formula>
    </cfRule>
    <cfRule type="expression" dxfId="10541" priority="1200">
      <formula>KI$1="today"</formula>
    </cfRule>
    <cfRule type="expression" dxfId="10540" priority="1201">
      <formula>KL$1="today"</formula>
    </cfRule>
    <cfRule type="expression" dxfId="10539" priority="1202">
      <formula>#REF!="today"</formula>
    </cfRule>
    <cfRule type="expression" dxfId="10538" priority="1203">
      <formula>KF$1="today"</formula>
    </cfRule>
    <cfRule type="expression" dxfId="10537" priority="1204">
      <formula>KG$1="today"</formula>
    </cfRule>
    <cfRule type="cellIs" dxfId="10536" priority="1205" operator="greaterThan">
      <formula>0</formula>
    </cfRule>
    <cfRule type="expression" dxfId="10535" priority="1206">
      <formula>KN$1="today"</formula>
    </cfRule>
    <cfRule type="expression" dxfId="10534" priority="1207">
      <formula>KL$1="today"</formula>
    </cfRule>
    <cfRule type="cellIs" dxfId="10533" priority="1208" operator="greaterThan">
      <formula>0</formula>
    </cfRule>
    <cfRule type="expression" dxfId="10532" priority="1209">
      <formula>#REF!="today"</formula>
    </cfRule>
    <cfRule type="cellIs" dxfId="10531" priority="1210" operator="greaterThan">
      <formula>0</formula>
    </cfRule>
    <cfRule type="expression" dxfId="10530" priority="1211">
      <formula>KL$1="today"</formula>
    </cfRule>
    <cfRule type="cellIs" dxfId="10529" priority="1212" operator="greaterThan">
      <formula>0</formula>
    </cfRule>
    <cfRule type="expression" dxfId="10528" priority="1213">
      <formula>IV$1="today"</formula>
    </cfRule>
    <cfRule type="expression" dxfId="10527" priority="1214">
      <formula>JD$1="today"</formula>
    </cfRule>
    <cfRule type="cellIs" dxfId="10526" priority="1215" operator="greaterThan">
      <formula>0</formula>
    </cfRule>
    <cfRule type="expression" dxfId="10525" priority="1216">
      <formula>IV$1="today"</formula>
    </cfRule>
    <cfRule type="expression" dxfId="10524" priority="1217">
      <formula>JD$1="today"</formula>
    </cfRule>
    <cfRule type="expression" dxfId="10523" priority="1218">
      <formula>KI$1="today"</formula>
    </cfRule>
    <cfRule type="expression" dxfId="10522" priority="1219">
      <formula>KL$1="today"</formula>
    </cfRule>
    <cfRule type="cellIs" dxfId="10521" priority="1220" operator="greaterThan">
      <formula>0</formula>
    </cfRule>
    <cfRule type="expression" dxfId="10520" priority="1221">
      <formula>KM$1="today"</formula>
    </cfRule>
    <cfRule type="expression" dxfId="10519" priority="1223">
      <formula>KA$1="today"</formula>
    </cfRule>
    <cfRule type="expression" dxfId="10518" priority="1224">
      <formula>KC$1="today"</formula>
    </cfRule>
    <cfRule type="expression" dxfId="10517" priority="1225">
      <formula>KB$1="today"</formula>
    </cfRule>
    <cfRule type="cellIs" dxfId="10516" priority="1227" operator="greaterThan">
      <formula>0</formula>
    </cfRule>
    <cfRule type="expression" dxfId="10515" priority="1228">
      <formula>KI$1="today"</formula>
    </cfRule>
    <cfRule type="expression" dxfId="10514" priority="1229">
      <formula>KG$1="today"</formula>
    </cfRule>
    <cfRule type="cellIs" dxfId="10513" priority="1230" operator="greaterThan">
      <formula>0</formula>
    </cfRule>
    <cfRule type="expression" dxfId="10512" priority="1231">
      <formula>JX$1="today"</formula>
    </cfRule>
    <cfRule type="expression" dxfId="10511" priority="1232">
      <formula>KF$1="today"</formula>
    </cfRule>
    <cfRule type="cellIs" dxfId="10510" priority="1233" operator="greaterThan">
      <formula>0</formula>
    </cfRule>
    <cfRule type="expression" dxfId="10509" priority="1234">
      <formula>KG$1="today"</formula>
    </cfRule>
    <cfRule type="cellIs" dxfId="10508" priority="1235" operator="greaterThan">
      <formula>0</formula>
    </cfRule>
    <cfRule type="expression" dxfId="10507" priority="1236">
      <formula>KJ$1="today"</formula>
    </cfRule>
    <cfRule type="cellIs" dxfId="10506" priority="1237" operator="greaterThan">
      <formula>0</formula>
    </cfRule>
    <cfRule type="expression" dxfId="10505" priority="1238">
      <formula>KG$1="today"</formula>
    </cfRule>
    <cfRule type="cellIs" dxfId="10504" priority="1239" operator="greaterThan">
      <formula>0</formula>
    </cfRule>
    <cfRule type="expression" dxfId="10503" priority="1240">
      <formula>KF$1="today"</formula>
    </cfRule>
    <cfRule type="expression" dxfId="10502" priority="1241">
      <formula>KC$1="today"</formula>
    </cfRule>
    <cfRule type="expression" dxfId="10501" priority="1242">
      <formula>KG$1="today"</formula>
    </cfRule>
    <cfRule type="expression" dxfId="10500" priority="1243">
      <formula>KE$1="today"</formula>
    </cfRule>
    <cfRule type="cellIs" dxfId="10499" priority="1244" operator="greaterThan">
      <formula>0</formula>
    </cfRule>
    <cfRule type="expression" dxfId="10498" priority="1245">
      <formula>KL$1="today"</formula>
    </cfRule>
    <cfRule type="expression" dxfId="10497" priority="1246">
      <formula>KJ$1="today"</formula>
    </cfRule>
    <cfRule type="cellIs" dxfId="10496" priority="1247" operator="greaterThan">
      <formula>0</formula>
    </cfRule>
    <cfRule type="expression" dxfId="10495" priority="1248">
      <formula>KA$1="today"</formula>
    </cfRule>
    <cfRule type="expression" dxfId="10494" priority="1249">
      <formula>KI$1="today"</formula>
    </cfRule>
    <cfRule type="cellIs" dxfId="10493" priority="1250" operator="greaterThan">
      <formula>0</formula>
    </cfRule>
    <cfRule type="expression" dxfId="10492" priority="1251">
      <formula>KJ$1="today"</formula>
    </cfRule>
    <cfRule type="cellIs" dxfId="10491" priority="1252" operator="greaterThan">
      <formula>0</formula>
    </cfRule>
    <cfRule type="expression" dxfId="10490" priority="1253">
      <formula>IT$1="today"</formula>
    </cfRule>
    <cfRule type="expression" dxfId="10489" priority="1254">
      <formula>JB$1="today"</formula>
    </cfRule>
    <cfRule type="cellIs" dxfId="10488" priority="1255" operator="greaterThan">
      <formula>0</formula>
    </cfRule>
    <cfRule type="expression" dxfId="10487" priority="1256">
      <formula>IT$1="today"</formula>
    </cfRule>
    <cfRule type="expression" dxfId="10486" priority="1257">
      <formula>JB$1="today"</formula>
    </cfRule>
    <cfRule type="expression" dxfId="10485" priority="1258">
      <formula>KG$1="today"</formula>
    </cfRule>
    <cfRule type="expression" dxfId="10484" priority="1259">
      <formula>KJ$1="today"</formula>
    </cfRule>
    <cfRule type="expression" dxfId="10483" priority="1260">
      <formula>KA$1="today"</formula>
    </cfRule>
    <cfRule type="expression" dxfId="10482" priority="1261">
      <formula>KC$1="today"</formula>
    </cfRule>
    <cfRule type="expression" dxfId="10481" priority="1262">
      <formula>KE$1="today"</formula>
    </cfRule>
    <cfRule type="expression" dxfId="10480" priority="1263">
      <formula>KF$1="today"</formula>
    </cfRule>
    <cfRule type="cellIs" dxfId="10479" priority="1264" operator="greaterThan">
      <formula>0</formula>
    </cfRule>
    <cfRule type="expression" dxfId="10478" priority="1266">
      <formula>KJ$1="today"</formula>
    </cfRule>
    <cfRule type="cellIs" dxfId="10477" priority="1267" operator="greaterThan">
      <formula>0</formula>
    </cfRule>
    <cfRule type="expression" dxfId="10476" priority="1268">
      <formula>KA$1="today"</formula>
    </cfRule>
    <cfRule type="expression" dxfId="10475" priority="1269">
      <formula>KI$1="today"</formula>
    </cfRule>
    <cfRule type="cellIs" dxfId="10474" priority="1270" operator="greaterThan">
      <formula>0</formula>
    </cfRule>
    <cfRule type="expression" dxfId="10473" priority="1271">
      <formula>KJ$1="today"</formula>
    </cfRule>
    <cfRule type="cellIs" dxfId="10472" priority="1272" operator="greaterThan">
      <formula>0</formula>
    </cfRule>
    <cfRule type="expression" dxfId="10471" priority="1273">
      <formula>IT$1="today"</formula>
    </cfRule>
    <cfRule type="expression" dxfId="10470" priority="1274">
      <formula>JB$1="today"</formula>
    </cfRule>
    <cfRule type="cellIs" dxfId="10469" priority="1275" operator="greaterThan">
      <formula>0</formula>
    </cfRule>
    <cfRule type="expression" dxfId="10468" priority="1276">
      <formula>IT$1="today"</formula>
    </cfRule>
    <cfRule type="expression" dxfId="10467" priority="1277">
      <formula>JB$1="today"</formula>
    </cfRule>
    <cfRule type="expression" dxfId="10466" priority="1278">
      <formula>KG$1="today"</formula>
    </cfRule>
    <cfRule type="expression" dxfId="10465" priority="1279">
      <formula>KJ$1="today"</formula>
    </cfRule>
    <cfRule type="cellIs" dxfId="10464" priority="1280" operator="greaterThan">
      <formula>0</formula>
    </cfRule>
    <cfRule type="expression" dxfId="10463" priority="1281">
      <formula>KH$1="today"</formula>
    </cfRule>
    <cfRule type="expression" dxfId="10462" priority="1282">
      <formula>KK$1="today"</formula>
    </cfRule>
    <cfRule type="expression" dxfId="10461" priority="1283">
      <formula>KJ$1="today"</formula>
    </cfRule>
  </conditionalFormatting>
  <conditionalFormatting sqref="KC152">
    <cfRule type="expression" dxfId="10460" priority="1222">
      <formula>KN$1="today"</formula>
    </cfRule>
    <cfRule type="expression" dxfId="10459" priority="1226">
      <formula>#REF!="today"</formula>
    </cfRule>
    <cfRule type="expression" dxfId="10458" priority="1265">
      <formula>KL$1="today"</formula>
    </cfRule>
  </conditionalFormatting>
  <conditionalFormatting sqref="KI72">
    <cfRule type="expression" dxfId="10457" priority="1099">
      <formula>KF$1="today"</formula>
    </cfRule>
  </conditionalFormatting>
  <conditionalFormatting sqref="KI72">
    <cfRule type="expression" dxfId="10456" priority="1101">
      <formula>KJ$1="today"</formula>
    </cfRule>
  </conditionalFormatting>
  <conditionalFormatting sqref="KI72">
    <cfRule type="expression" dxfId="10455" priority="1098">
      <formula>KH$1="today"</formula>
    </cfRule>
  </conditionalFormatting>
  <conditionalFormatting sqref="KI72">
    <cfRule type="expression" dxfId="10454" priority="1100">
      <formula>JY$1="today"</formula>
    </cfRule>
  </conditionalFormatting>
  <conditionalFormatting sqref="KI72">
    <cfRule type="expression" dxfId="10453" priority="1102">
      <formula>#REF!="today"</formula>
    </cfRule>
  </conditionalFormatting>
  <conditionalFormatting sqref="KI72">
    <cfRule type="expression" dxfId="10452" priority="1103">
      <formula>JY$1="today"</formula>
    </cfRule>
    <cfRule type="expression" dxfId="10451" priority="1104">
      <formula>KB$1="today"</formula>
    </cfRule>
    <cfRule type="expression" dxfId="10450" priority="1105">
      <formula>JZ$1="today"</formula>
    </cfRule>
    <cfRule type="expression" dxfId="10449" priority="1106">
      <formula>KA$1="today"</formula>
    </cfRule>
    <cfRule type="cellIs" dxfId="10448" priority="1107" operator="greaterThan">
      <formula>0</formula>
    </cfRule>
    <cfRule type="expression" dxfId="10447" priority="1108">
      <formula>KF$1="today"</formula>
    </cfRule>
    <cfRule type="expression" dxfId="10446" priority="1109">
      <formula>KE$1="today"</formula>
    </cfRule>
    <cfRule type="cellIs" dxfId="10445" priority="1110" operator="greaterThan">
      <formula>0</formula>
    </cfRule>
    <cfRule type="expression" dxfId="10444" priority="1111">
      <formula>JV$1="today"</formula>
    </cfRule>
    <cfRule type="expression" dxfId="10443" priority="1112">
      <formula>KD$1="today"</formula>
    </cfRule>
    <cfRule type="cellIs" dxfId="10442" priority="1113" operator="greaterThan">
      <formula>0</formula>
    </cfRule>
    <cfRule type="expression" dxfId="10441" priority="1114">
      <formula>KE$1="today"</formula>
    </cfRule>
    <cfRule type="cellIs" dxfId="10440" priority="1115" operator="greaterThan">
      <formula>0</formula>
    </cfRule>
    <cfRule type="expression" dxfId="10439" priority="1116">
      <formula>KH$1="today"</formula>
    </cfRule>
    <cfRule type="cellIs" dxfId="10438" priority="1117" operator="greaterThan">
      <formula>0</formula>
    </cfRule>
    <cfRule type="expression" dxfId="10437" priority="1118">
      <formula>KE$1="today"</formula>
    </cfRule>
    <cfRule type="cellIs" dxfId="10436" priority="1119" operator="greaterThan">
      <formula>0</formula>
    </cfRule>
    <cfRule type="expression" dxfId="10435" priority="1120">
      <formula>KD$1="today"</formula>
    </cfRule>
    <cfRule type="expression" dxfId="10434" priority="1121">
      <formula>KB$1="today"</formula>
    </cfRule>
    <cfRule type="expression" dxfId="10433" priority="1122">
      <formula>KE$1="today"</formula>
    </cfRule>
    <cfRule type="expression" dxfId="10432" priority="1123">
      <formula>KC$1="today"</formula>
    </cfRule>
    <cfRule type="cellIs" dxfId="10431" priority="1124" operator="greaterThan">
      <formula>0</formula>
    </cfRule>
    <cfRule type="expression" dxfId="10430" priority="1125">
      <formula>KJ$1="today"</formula>
    </cfRule>
    <cfRule type="expression" dxfId="10429" priority="1126">
      <formula>KH$1="today"</formula>
    </cfRule>
    <cfRule type="cellIs" dxfId="10428" priority="1127" operator="greaterThan">
      <formula>0</formula>
    </cfRule>
    <cfRule type="expression" dxfId="10427" priority="1128">
      <formula>JY$1="today"</formula>
    </cfRule>
    <cfRule type="expression" dxfId="10426" priority="1129">
      <formula>KF$1="today"</formula>
    </cfRule>
    <cfRule type="cellIs" dxfId="10425" priority="1130" operator="greaterThan">
      <formula>0</formula>
    </cfRule>
    <cfRule type="expression" dxfId="10424" priority="1131">
      <formula>KH$1="today"</formula>
    </cfRule>
    <cfRule type="cellIs" dxfId="10423" priority="1132" operator="greaterThan">
      <formula>0</formula>
    </cfRule>
    <cfRule type="expression" dxfId="10422" priority="1133">
      <formula>IR$1="today"</formula>
    </cfRule>
    <cfRule type="expression" dxfId="10421" priority="1134">
      <formula>IZ$1="today"</formula>
    </cfRule>
    <cfRule type="cellIs" dxfId="10420" priority="1135" operator="greaterThan">
      <formula>0</formula>
    </cfRule>
    <cfRule type="expression" dxfId="10419" priority="1136">
      <formula>IR$1="today"</formula>
    </cfRule>
    <cfRule type="expression" dxfId="10418" priority="1137">
      <formula>IZ$1="today"</formula>
    </cfRule>
    <cfRule type="expression" dxfId="10417" priority="1138">
      <formula>KE$1="today"</formula>
    </cfRule>
    <cfRule type="expression" dxfId="10416" priority="1139">
      <formula>KH$1="today"</formula>
    </cfRule>
    <cfRule type="expression" dxfId="10415" priority="1140">
      <formula>JY$1="today"</formula>
    </cfRule>
    <cfRule type="expression" dxfId="10414" priority="1141">
      <formula>KB$1="today"</formula>
    </cfRule>
    <cfRule type="expression" dxfId="10413" priority="1142">
      <formula>KC$1="today"</formula>
    </cfRule>
    <cfRule type="expression" dxfId="10412" priority="1143">
      <formula>KD$1="today"</formula>
    </cfRule>
    <cfRule type="cellIs" dxfId="10411" priority="1144" operator="greaterThan">
      <formula>0</formula>
    </cfRule>
    <cfRule type="expression" dxfId="10410" priority="1145">
      <formula>KJ$1="today"</formula>
    </cfRule>
    <cfRule type="expression" dxfId="10409" priority="1146">
      <formula>KH$1="today"</formula>
    </cfRule>
    <cfRule type="cellIs" dxfId="10408" priority="1147" operator="greaterThan">
      <formula>0</formula>
    </cfRule>
    <cfRule type="expression" dxfId="10407" priority="1148">
      <formula>KH$1="today"</formula>
    </cfRule>
    <cfRule type="cellIs" dxfId="10406" priority="1149" operator="greaterThan">
      <formula>0</formula>
    </cfRule>
    <cfRule type="expression" dxfId="10405" priority="1150">
      <formula>IR$1="today"</formula>
    </cfRule>
    <cfRule type="expression" dxfId="10404" priority="1151">
      <formula>IZ$1="today"</formula>
    </cfRule>
    <cfRule type="cellIs" dxfId="10403" priority="1152" operator="greaterThan">
      <formula>0</formula>
    </cfRule>
    <cfRule type="expression" dxfId="10402" priority="1153">
      <formula>IR$1="today"</formula>
    </cfRule>
    <cfRule type="expression" dxfId="10401" priority="1154">
      <formula>IZ$1="today"</formula>
    </cfRule>
    <cfRule type="expression" dxfId="10400" priority="1155">
      <formula>KE$1="today"</formula>
    </cfRule>
    <cfRule type="expression" dxfId="10399" priority="1156">
      <formula>KH$1="today"</formula>
    </cfRule>
    <cfRule type="cellIs" dxfId="10398" priority="1157" operator="greaterThan">
      <formula>0</formula>
    </cfRule>
    <cfRule type="expression" dxfId="10397" priority="1158">
      <formula>#REF!="today"</formula>
    </cfRule>
    <cfRule type="expression" dxfId="10396" priority="1159">
      <formula>KI$1="today"</formula>
    </cfRule>
  </conditionalFormatting>
  <conditionalFormatting sqref="KH70">
    <cfRule type="expression" dxfId="10395" priority="1095">
      <formula>KQ$1="today"</formula>
    </cfRule>
    <cfRule type="expression" dxfId="10394" priority="1096">
      <formula>#REF!="today"</formula>
    </cfRule>
    <cfRule type="expression" dxfId="10393" priority="1097">
      <formula>KO$1="today"</formula>
    </cfRule>
  </conditionalFormatting>
  <conditionalFormatting sqref="KJ72">
    <cfRule type="expression" dxfId="10392" priority="1092">
      <formula>KQ$1="today"</formula>
    </cfRule>
    <cfRule type="expression" dxfId="10391" priority="1093">
      <formula>#REF!="today"</formula>
    </cfRule>
    <cfRule type="expression" dxfId="10390" priority="1094">
      <formula>KO$1="today"</formula>
    </cfRule>
  </conditionalFormatting>
  <conditionalFormatting sqref="KJ148">
    <cfRule type="expression" dxfId="10389" priority="971">
      <formula>KJ$1="today"</formula>
    </cfRule>
  </conditionalFormatting>
  <conditionalFormatting sqref="KJ148">
    <cfRule type="cellIs" dxfId="10388" priority="972" operator="greaterThan">
      <formula>0</formula>
    </cfRule>
  </conditionalFormatting>
  <conditionalFormatting sqref="KJ148">
    <cfRule type="expression" dxfId="10387" priority="968">
      <formula>KK$1="today"</formula>
    </cfRule>
    <cfRule type="expression" dxfId="10386" priority="969">
      <formula>KN$1="today"</formula>
    </cfRule>
    <cfRule type="expression" dxfId="10385" priority="970">
      <formula>KM$1="today"</formula>
    </cfRule>
    <cfRule type="expression" dxfId="10384" priority="973">
      <formula>#REF!="today"</formula>
    </cfRule>
    <cfRule type="expression" dxfId="10383" priority="974">
      <formula>KI$1="today"</formula>
    </cfRule>
    <cfRule type="expression" dxfId="10382" priority="975">
      <formula>KF$1="today"</formula>
    </cfRule>
    <cfRule type="expression" dxfId="10381" priority="976">
      <formula>KH$1="today"</formula>
    </cfRule>
    <cfRule type="cellIs" dxfId="10380" priority="977" operator="greaterThan">
      <formula>0</formula>
    </cfRule>
    <cfRule type="expression" dxfId="10379" priority="978">
      <formula>KN$1="today"</formula>
    </cfRule>
    <cfRule type="expression" dxfId="10378" priority="979">
      <formula>KL$1="today"</formula>
    </cfRule>
    <cfRule type="cellIs" dxfId="10377" priority="980" operator="greaterThan">
      <formula>0</formula>
    </cfRule>
    <cfRule type="expression" dxfId="10376" priority="981">
      <formula>KC$1="today"</formula>
    </cfRule>
    <cfRule type="expression" dxfId="10375" priority="982">
      <formula>KK$1="today"</formula>
    </cfRule>
    <cfRule type="cellIs" dxfId="10374" priority="983" operator="greaterThan">
      <formula>0</formula>
    </cfRule>
    <cfRule type="expression" dxfId="10373" priority="984">
      <formula>KL$1="today"</formula>
    </cfRule>
    <cfRule type="cellIs" dxfId="10372" priority="985" operator="greaterThan">
      <formula>0</formula>
    </cfRule>
    <cfRule type="expression" dxfId="10371" priority="986">
      <formula>KO$1="today"</formula>
    </cfRule>
    <cfRule type="cellIs" dxfId="10370" priority="987" operator="greaterThan">
      <formula>0</formula>
    </cfRule>
    <cfRule type="expression" dxfId="10369" priority="988">
      <formula>KL$1="today"</formula>
    </cfRule>
    <cfRule type="cellIs" dxfId="10368" priority="989" operator="greaterThan">
      <formula>0</formula>
    </cfRule>
    <cfRule type="expression" dxfId="10367" priority="990">
      <formula>KK$1="today"</formula>
    </cfRule>
    <cfRule type="expression" dxfId="10366" priority="991">
      <formula>KI$1="today"</formula>
    </cfRule>
    <cfRule type="expression" dxfId="10365" priority="992">
      <formula>KL$1="today"</formula>
    </cfRule>
    <cfRule type="expression" dxfId="10364" priority="993">
      <formula>KJ$1="today"</formula>
    </cfRule>
    <cfRule type="cellIs" dxfId="10363" priority="994" operator="greaterThan">
      <formula>0</formula>
    </cfRule>
    <cfRule type="expression" dxfId="10362" priority="995">
      <formula>KQ$1="today"</formula>
    </cfRule>
    <cfRule type="expression" dxfId="10361" priority="996">
      <formula>KO$1="today"</formula>
    </cfRule>
    <cfRule type="cellIs" dxfId="10360" priority="997" operator="greaterThan">
      <formula>0</formula>
    </cfRule>
    <cfRule type="expression" dxfId="10359" priority="998">
      <formula>#REF!="today"</formula>
    </cfRule>
    <cfRule type="expression" dxfId="10358" priority="999">
      <formula>KN$1="today"</formula>
    </cfRule>
    <cfRule type="cellIs" dxfId="10357" priority="1000" operator="greaterThan">
      <formula>0</formula>
    </cfRule>
    <cfRule type="expression" dxfId="10356" priority="1001">
      <formula>KO$1="today"</formula>
    </cfRule>
    <cfRule type="cellIs" dxfId="10355" priority="1002" operator="greaterThan">
      <formula>0</formula>
    </cfRule>
    <cfRule type="expression" dxfId="10354" priority="1003">
      <formula>IY$1="today"</formula>
    </cfRule>
    <cfRule type="expression" dxfId="10353" priority="1004">
      <formula>JG$1="today"</formula>
    </cfRule>
    <cfRule type="cellIs" dxfId="10352" priority="1005" operator="greaterThan">
      <formula>0</formula>
    </cfRule>
    <cfRule type="expression" dxfId="10351" priority="1006">
      <formula>IY$1="today"</formula>
    </cfRule>
    <cfRule type="expression" dxfId="10350" priority="1007">
      <formula>JG$1="today"</formula>
    </cfRule>
    <cfRule type="expression" dxfId="10349" priority="1008">
      <formula>KL$1="today"</formula>
    </cfRule>
    <cfRule type="expression" dxfId="10348" priority="1009">
      <formula>KO$1="today"</formula>
    </cfRule>
    <cfRule type="expression" dxfId="10347" priority="1010">
      <formula>#REF!="today"</formula>
    </cfRule>
    <cfRule type="expression" dxfId="10346" priority="1011">
      <formula>KI$1="today"</formula>
    </cfRule>
    <cfRule type="expression" dxfId="10345" priority="1012">
      <formula>KJ$1="today"</formula>
    </cfRule>
    <cfRule type="cellIs" dxfId="10344" priority="1013" operator="greaterThan">
      <formula>0</formula>
    </cfRule>
    <cfRule type="expression" dxfId="10343" priority="1014">
      <formula>KQ$1="today"</formula>
    </cfRule>
    <cfRule type="expression" dxfId="10342" priority="1015">
      <formula>KO$1="today"</formula>
    </cfRule>
    <cfRule type="cellIs" dxfId="10341" priority="1016" operator="greaterThan">
      <formula>0</formula>
    </cfRule>
    <cfRule type="expression" dxfId="10340" priority="1017">
      <formula>#REF!="today"</formula>
    </cfRule>
    <cfRule type="cellIs" dxfId="10339" priority="1018" operator="greaterThan">
      <formula>0</formula>
    </cfRule>
    <cfRule type="expression" dxfId="10338" priority="1019">
      <formula>KO$1="today"</formula>
    </cfRule>
    <cfRule type="cellIs" dxfId="10337" priority="1020" operator="greaterThan">
      <formula>0</formula>
    </cfRule>
    <cfRule type="expression" dxfId="10336" priority="1021">
      <formula>IY$1="today"</formula>
    </cfRule>
    <cfRule type="expression" dxfId="10335" priority="1022">
      <formula>JG$1="today"</formula>
    </cfRule>
    <cfRule type="cellIs" dxfId="10334" priority="1023" operator="greaterThan">
      <formula>0</formula>
    </cfRule>
    <cfRule type="expression" dxfId="10333" priority="1024">
      <formula>IY$1="today"</formula>
    </cfRule>
    <cfRule type="expression" dxfId="10332" priority="1025">
      <formula>JG$1="today"</formula>
    </cfRule>
    <cfRule type="expression" dxfId="10331" priority="1026">
      <formula>KL$1="today"</formula>
    </cfRule>
    <cfRule type="expression" dxfId="10330" priority="1027">
      <formula>KO$1="today"</formula>
    </cfRule>
    <cfRule type="cellIs" dxfId="10329" priority="1028" operator="greaterThan">
      <formula>0</formula>
    </cfRule>
    <cfRule type="expression" dxfId="10328" priority="1029">
      <formula>KP$1="today"</formula>
    </cfRule>
    <cfRule type="expression" dxfId="10327" priority="1031">
      <formula>KD$1="today"</formula>
    </cfRule>
    <cfRule type="expression" dxfId="10326" priority="1032">
      <formula>KF$1="today"</formula>
    </cfRule>
    <cfRule type="expression" dxfId="10325" priority="1033">
      <formula>KE$1="today"</formula>
    </cfRule>
    <cfRule type="cellIs" dxfId="10324" priority="1035" operator="greaterThan">
      <formula>0</formula>
    </cfRule>
    <cfRule type="expression" dxfId="10323" priority="1036">
      <formula>KL$1="today"</formula>
    </cfRule>
    <cfRule type="expression" dxfId="10322" priority="1037">
      <formula>KJ$1="today"</formula>
    </cfRule>
    <cfRule type="cellIs" dxfId="10321" priority="1038" operator="greaterThan">
      <formula>0</formula>
    </cfRule>
    <cfRule type="expression" dxfId="10320" priority="1039">
      <formula>KA$1="today"</formula>
    </cfRule>
    <cfRule type="expression" dxfId="10319" priority="1040">
      <formula>KI$1="today"</formula>
    </cfRule>
    <cfRule type="cellIs" dxfId="10318" priority="1041" operator="greaterThan">
      <formula>0</formula>
    </cfRule>
    <cfRule type="expression" dxfId="10317" priority="1042">
      <formula>KJ$1="today"</formula>
    </cfRule>
    <cfRule type="cellIs" dxfId="10316" priority="1043" operator="greaterThan">
      <formula>0</formula>
    </cfRule>
    <cfRule type="expression" dxfId="10315" priority="1044">
      <formula>KM$1="today"</formula>
    </cfRule>
    <cfRule type="cellIs" dxfId="10314" priority="1045" operator="greaterThan">
      <formula>0</formula>
    </cfRule>
    <cfRule type="expression" dxfId="10313" priority="1046">
      <formula>KJ$1="today"</formula>
    </cfRule>
    <cfRule type="cellIs" dxfId="10312" priority="1047" operator="greaterThan">
      <formula>0</formula>
    </cfRule>
    <cfRule type="expression" dxfId="10311" priority="1048">
      <formula>KI$1="today"</formula>
    </cfRule>
    <cfRule type="expression" dxfId="10310" priority="1049">
      <formula>KF$1="today"</formula>
    </cfRule>
    <cfRule type="expression" dxfId="10309" priority="1050">
      <formula>KJ$1="today"</formula>
    </cfRule>
    <cfRule type="expression" dxfId="10308" priority="1051">
      <formula>KH$1="today"</formula>
    </cfRule>
    <cfRule type="cellIs" dxfId="10307" priority="1052" operator="greaterThan">
      <formula>0</formula>
    </cfRule>
    <cfRule type="expression" dxfId="10306" priority="1053">
      <formula>KO$1="today"</formula>
    </cfRule>
    <cfRule type="expression" dxfId="10305" priority="1054">
      <formula>KM$1="today"</formula>
    </cfRule>
    <cfRule type="cellIs" dxfId="10304" priority="1055" operator="greaterThan">
      <formula>0</formula>
    </cfRule>
    <cfRule type="expression" dxfId="10303" priority="1056">
      <formula>KD$1="today"</formula>
    </cfRule>
    <cfRule type="expression" dxfId="10302" priority="1057">
      <formula>KL$1="today"</formula>
    </cfRule>
    <cfRule type="cellIs" dxfId="10301" priority="1058" operator="greaterThan">
      <formula>0</formula>
    </cfRule>
    <cfRule type="expression" dxfId="10300" priority="1059">
      <formula>KM$1="today"</formula>
    </cfRule>
    <cfRule type="cellIs" dxfId="10299" priority="1060" operator="greaterThan">
      <formula>0</formula>
    </cfRule>
    <cfRule type="expression" dxfId="10298" priority="1061">
      <formula>IW$1="today"</formula>
    </cfRule>
    <cfRule type="expression" dxfId="10297" priority="1062">
      <formula>JE$1="today"</formula>
    </cfRule>
    <cfRule type="cellIs" dxfId="10296" priority="1063" operator="greaterThan">
      <formula>0</formula>
    </cfRule>
    <cfRule type="expression" dxfId="10295" priority="1064">
      <formula>IW$1="today"</formula>
    </cfRule>
    <cfRule type="expression" dxfId="10294" priority="1065">
      <formula>JE$1="today"</formula>
    </cfRule>
    <cfRule type="expression" dxfId="10293" priority="1066">
      <formula>KJ$1="today"</formula>
    </cfRule>
    <cfRule type="expression" dxfId="10292" priority="1067">
      <formula>KM$1="today"</formula>
    </cfRule>
    <cfRule type="expression" dxfId="10291" priority="1068">
      <formula>KD$1="today"</formula>
    </cfRule>
    <cfRule type="expression" dxfId="10290" priority="1069">
      <formula>KF$1="today"</formula>
    </cfRule>
    <cfRule type="expression" dxfId="10289" priority="1070">
      <formula>KH$1="today"</formula>
    </cfRule>
    <cfRule type="expression" dxfId="10288" priority="1071">
      <formula>KI$1="today"</formula>
    </cfRule>
    <cfRule type="cellIs" dxfId="10287" priority="1072" operator="greaterThan">
      <formula>0</formula>
    </cfRule>
    <cfRule type="expression" dxfId="10286" priority="1074">
      <formula>KM$1="today"</formula>
    </cfRule>
    <cfRule type="cellIs" dxfId="10285" priority="1075" operator="greaterThan">
      <formula>0</formula>
    </cfRule>
    <cfRule type="expression" dxfId="10284" priority="1076">
      <formula>KD$1="today"</formula>
    </cfRule>
    <cfRule type="expression" dxfId="10283" priority="1077">
      <formula>KL$1="today"</formula>
    </cfRule>
    <cfRule type="cellIs" dxfId="10282" priority="1078" operator="greaterThan">
      <formula>0</formula>
    </cfRule>
    <cfRule type="expression" dxfId="10281" priority="1079">
      <formula>KM$1="today"</formula>
    </cfRule>
    <cfRule type="cellIs" dxfId="10280" priority="1080" operator="greaterThan">
      <formula>0</formula>
    </cfRule>
    <cfRule type="expression" dxfId="10279" priority="1081">
      <formula>IW$1="today"</formula>
    </cfRule>
    <cfRule type="expression" dxfId="10278" priority="1082">
      <formula>JE$1="today"</formula>
    </cfRule>
    <cfRule type="cellIs" dxfId="10277" priority="1083" operator="greaterThan">
      <formula>0</formula>
    </cfRule>
    <cfRule type="expression" dxfId="10276" priority="1084">
      <formula>IW$1="today"</formula>
    </cfRule>
    <cfRule type="expression" dxfId="10275" priority="1085">
      <formula>JE$1="today"</formula>
    </cfRule>
    <cfRule type="expression" dxfId="10274" priority="1086">
      <formula>KJ$1="today"</formula>
    </cfRule>
    <cfRule type="expression" dxfId="10273" priority="1087">
      <formula>KM$1="today"</formula>
    </cfRule>
    <cfRule type="cellIs" dxfId="10272" priority="1088" operator="greaterThan">
      <formula>0</formula>
    </cfRule>
    <cfRule type="expression" dxfId="10271" priority="1089">
      <formula>KK$1="today"</formula>
    </cfRule>
    <cfRule type="expression" dxfId="10270" priority="1090">
      <formula>KN$1="today"</formula>
    </cfRule>
    <cfRule type="expression" dxfId="10269" priority="1091">
      <formula>KM$1="today"</formula>
    </cfRule>
  </conditionalFormatting>
  <conditionalFormatting sqref="KJ148:KK148">
    <cfRule type="expression" dxfId="10268" priority="1030">
      <formula>KQ$1="today"</formula>
    </cfRule>
    <cfRule type="expression" dxfId="10267" priority="1034">
      <formula>#REF!="today"</formula>
    </cfRule>
    <cfRule type="expression" dxfId="10266" priority="1073">
      <formula>KO$1="today"</formula>
    </cfRule>
  </conditionalFormatting>
  <conditionalFormatting sqref="KJ154">
    <cfRule type="expression" dxfId="10265" priority="847">
      <formula>KJ$1="today"</formula>
    </cfRule>
  </conditionalFormatting>
  <conditionalFormatting sqref="KJ154">
    <cfRule type="cellIs" dxfId="10264" priority="848" operator="greaterThan">
      <formula>0</formula>
    </cfRule>
  </conditionalFormatting>
  <conditionalFormatting sqref="KJ154">
    <cfRule type="expression" dxfId="10263" priority="844">
      <formula>KK$1="today"</formula>
    </cfRule>
    <cfRule type="expression" dxfId="10262" priority="845">
      <formula>KN$1="today"</formula>
    </cfRule>
    <cfRule type="expression" dxfId="10261" priority="846">
      <formula>KM$1="today"</formula>
    </cfRule>
    <cfRule type="expression" dxfId="10260" priority="849">
      <formula>#REF!="today"</formula>
    </cfRule>
    <cfRule type="expression" dxfId="10259" priority="850">
      <formula>KI$1="today"</formula>
    </cfRule>
    <cfRule type="expression" dxfId="10258" priority="851">
      <formula>KF$1="today"</formula>
    </cfRule>
    <cfRule type="expression" dxfId="10257" priority="852">
      <formula>KH$1="today"</formula>
    </cfRule>
    <cfRule type="cellIs" dxfId="10256" priority="853" operator="greaterThan">
      <formula>0</formula>
    </cfRule>
    <cfRule type="expression" dxfId="10255" priority="854">
      <formula>KN$1="today"</formula>
    </cfRule>
    <cfRule type="expression" dxfId="10254" priority="855">
      <formula>KL$1="today"</formula>
    </cfRule>
    <cfRule type="cellIs" dxfId="10253" priority="856" operator="greaterThan">
      <formula>0</formula>
    </cfRule>
    <cfRule type="expression" dxfId="10252" priority="857">
      <formula>KC$1="today"</formula>
    </cfRule>
    <cfRule type="expression" dxfId="10251" priority="858">
      <formula>KK$1="today"</formula>
    </cfRule>
    <cfRule type="cellIs" dxfId="10250" priority="859" operator="greaterThan">
      <formula>0</formula>
    </cfRule>
    <cfRule type="expression" dxfId="10249" priority="860">
      <formula>KL$1="today"</formula>
    </cfRule>
    <cfRule type="cellIs" dxfId="10248" priority="861" operator="greaterThan">
      <formula>0</formula>
    </cfRule>
    <cfRule type="expression" dxfId="10247" priority="862">
      <formula>KO$1="today"</formula>
    </cfRule>
    <cfRule type="cellIs" dxfId="10246" priority="863" operator="greaterThan">
      <formula>0</formula>
    </cfRule>
    <cfRule type="expression" dxfId="10245" priority="864">
      <formula>KL$1="today"</formula>
    </cfRule>
    <cfRule type="cellIs" dxfId="10244" priority="865" operator="greaterThan">
      <formula>0</formula>
    </cfRule>
    <cfRule type="expression" dxfId="10243" priority="866">
      <formula>KK$1="today"</formula>
    </cfRule>
    <cfRule type="expression" dxfId="10242" priority="867">
      <formula>KI$1="today"</formula>
    </cfRule>
    <cfRule type="expression" dxfId="10241" priority="868">
      <formula>KL$1="today"</formula>
    </cfRule>
    <cfRule type="expression" dxfId="10240" priority="869">
      <formula>KJ$1="today"</formula>
    </cfRule>
    <cfRule type="cellIs" dxfId="10239" priority="870" operator="greaterThan">
      <formula>0</formula>
    </cfRule>
    <cfRule type="expression" dxfId="10238" priority="871">
      <formula>KQ$1="today"</formula>
    </cfRule>
    <cfRule type="expression" dxfId="10237" priority="872">
      <formula>KO$1="today"</formula>
    </cfRule>
    <cfRule type="cellIs" dxfId="10236" priority="873" operator="greaterThan">
      <formula>0</formula>
    </cfRule>
    <cfRule type="expression" dxfId="10235" priority="874">
      <formula>#REF!="today"</formula>
    </cfRule>
    <cfRule type="expression" dxfId="10234" priority="875">
      <formula>KN$1="today"</formula>
    </cfRule>
    <cfRule type="cellIs" dxfId="10233" priority="876" operator="greaterThan">
      <formula>0</formula>
    </cfRule>
    <cfRule type="expression" dxfId="10232" priority="877">
      <formula>KO$1="today"</formula>
    </cfRule>
    <cfRule type="cellIs" dxfId="10231" priority="878" operator="greaterThan">
      <formula>0</formula>
    </cfRule>
    <cfRule type="expression" dxfId="10230" priority="879">
      <formula>IY$1="today"</formula>
    </cfRule>
    <cfRule type="expression" dxfId="10229" priority="880">
      <formula>JG$1="today"</formula>
    </cfRule>
    <cfRule type="cellIs" dxfId="10228" priority="881" operator="greaterThan">
      <formula>0</formula>
    </cfRule>
    <cfRule type="expression" dxfId="10227" priority="882">
      <formula>IY$1="today"</formula>
    </cfRule>
    <cfRule type="expression" dxfId="10226" priority="883">
      <formula>JG$1="today"</formula>
    </cfRule>
    <cfRule type="expression" dxfId="10225" priority="884">
      <formula>KL$1="today"</formula>
    </cfRule>
    <cfRule type="expression" dxfId="10224" priority="885">
      <formula>KO$1="today"</formula>
    </cfRule>
    <cfRule type="expression" dxfId="10223" priority="886">
      <formula>#REF!="today"</formula>
    </cfRule>
    <cfRule type="expression" dxfId="10222" priority="887">
      <formula>KI$1="today"</formula>
    </cfRule>
    <cfRule type="expression" dxfId="10221" priority="888">
      <formula>KJ$1="today"</formula>
    </cfRule>
    <cfRule type="cellIs" dxfId="10220" priority="889" operator="greaterThan">
      <formula>0</formula>
    </cfRule>
    <cfRule type="expression" dxfId="10219" priority="890">
      <formula>KQ$1="today"</formula>
    </cfRule>
    <cfRule type="expression" dxfId="10218" priority="891">
      <formula>KO$1="today"</formula>
    </cfRule>
    <cfRule type="cellIs" dxfId="10217" priority="892" operator="greaterThan">
      <formula>0</formula>
    </cfRule>
    <cfRule type="expression" dxfId="10216" priority="893">
      <formula>#REF!="today"</formula>
    </cfRule>
    <cfRule type="cellIs" dxfId="10215" priority="894" operator="greaterThan">
      <formula>0</formula>
    </cfRule>
    <cfRule type="expression" dxfId="10214" priority="895">
      <formula>KO$1="today"</formula>
    </cfRule>
    <cfRule type="cellIs" dxfId="10213" priority="896" operator="greaterThan">
      <formula>0</formula>
    </cfRule>
    <cfRule type="expression" dxfId="10212" priority="897">
      <formula>IY$1="today"</formula>
    </cfRule>
    <cfRule type="expression" dxfId="10211" priority="898">
      <formula>JG$1="today"</formula>
    </cfRule>
    <cfRule type="cellIs" dxfId="10210" priority="899" operator="greaterThan">
      <formula>0</formula>
    </cfRule>
    <cfRule type="expression" dxfId="10209" priority="900">
      <formula>IY$1="today"</formula>
    </cfRule>
    <cfRule type="expression" dxfId="10208" priority="901">
      <formula>JG$1="today"</formula>
    </cfRule>
    <cfRule type="expression" dxfId="10207" priority="902">
      <formula>KL$1="today"</formula>
    </cfRule>
    <cfRule type="expression" dxfId="10206" priority="903">
      <formula>KO$1="today"</formula>
    </cfRule>
    <cfRule type="cellIs" dxfId="10205" priority="904" operator="greaterThan">
      <formula>0</formula>
    </cfRule>
    <cfRule type="expression" dxfId="10204" priority="905">
      <formula>KP$1="today"</formula>
    </cfRule>
    <cfRule type="expression" dxfId="10203" priority="907">
      <formula>KD$1="today"</formula>
    </cfRule>
    <cfRule type="expression" dxfId="10202" priority="908">
      <formula>KF$1="today"</formula>
    </cfRule>
    <cfRule type="expression" dxfId="10201" priority="909">
      <formula>KE$1="today"</formula>
    </cfRule>
    <cfRule type="cellIs" dxfId="10200" priority="911" operator="greaterThan">
      <formula>0</formula>
    </cfRule>
    <cfRule type="expression" dxfId="10199" priority="912">
      <formula>KL$1="today"</formula>
    </cfRule>
    <cfRule type="expression" dxfId="10198" priority="913">
      <formula>KJ$1="today"</formula>
    </cfRule>
    <cfRule type="cellIs" dxfId="10197" priority="914" operator="greaterThan">
      <formula>0</formula>
    </cfRule>
    <cfRule type="expression" dxfId="10196" priority="915">
      <formula>KA$1="today"</formula>
    </cfRule>
    <cfRule type="expression" dxfId="10195" priority="916">
      <formula>KI$1="today"</formula>
    </cfRule>
    <cfRule type="cellIs" dxfId="10194" priority="917" operator="greaterThan">
      <formula>0</formula>
    </cfRule>
    <cfRule type="expression" dxfId="10193" priority="918">
      <formula>KJ$1="today"</formula>
    </cfRule>
    <cfRule type="cellIs" dxfId="10192" priority="919" operator="greaterThan">
      <formula>0</formula>
    </cfRule>
    <cfRule type="expression" dxfId="10191" priority="920">
      <formula>KM$1="today"</formula>
    </cfRule>
    <cfRule type="cellIs" dxfId="10190" priority="921" operator="greaterThan">
      <formula>0</formula>
    </cfRule>
    <cfRule type="expression" dxfId="10189" priority="922">
      <formula>KJ$1="today"</formula>
    </cfRule>
    <cfRule type="cellIs" dxfId="10188" priority="923" operator="greaterThan">
      <formula>0</formula>
    </cfRule>
    <cfRule type="expression" dxfId="10187" priority="924">
      <formula>KI$1="today"</formula>
    </cfRule>
    <cfRule type="expression" dxfId="10186" priority="925">
      <formula>KF$1="today"</formula>
    </cfRule>
    <cfRule type="expression" dxfId="10185" priority="926">
      <formula>KJ$1="today"</formula>
    </cfRule>
    <cfRule type="expression" dxfId="10184" priority="927">
      <formula>KH$1="today"</formula>
    </cfRule>
    <cfRule type="cellIs" dxfId="10183" priority="928" operator="greaterThan">
      <formula>0</formula>
    </cfRule>
    <cfRule type="expression" dxfId="10182" priority="929">
      <formula>KO$1="today"</formula>
    </cfRule>
    <cfRule type="expression" dxfId="10181" priority="930">
      <formula>KM$1="today"</formula>
    </cfRule>
    <cfRule type="cellIs" dxfId="10180" priority="931" operator="greaterThan">
      <formula>0</formula>
    </cfRule>
    <cfRule type="expression" dxfId="10179" priority="932">
      <formula>KD$1="today"</formula>
    </cfRule>
    <cfRule type="expression" dxfId="10178" priority="933">
      <formula>KL$1="today"</formula>
    </cfRule>
    <cfRule type="cellIs" dxfId="10177" priority="934" operator="greaterThan">
      <formula>0</formula>
    </cfRule>
    <cfRule type="expression" dxfId="10176" priority="935">
      <formula>KM$1="today"</formula>
    </cfRule>
    <cfRule type="cellIs" dxfId="10175" priority="936" operator="greaterThan">
      <formula>0</formula>
    </cfRule>
    <cfRule type="expression" dxfId="10174" priority="937">
      <formula>IW$1="today"</formula>
    </cfRule>
    <cfRule type="expression" dxfId="10173" priority="938">
      <formula>JE$1="today"</formula>
    </cfRule>
    <cfRule type="cellIs" dxfId="10172" priority="939" operator="greaterThan">
      <formula>0</formula>
    </cfRule>
    <cfRule type="expression" dxfId="10171" priority="940">
      <formula>IW$1="today"</formula>
    </cfRule>
    <cfRule type="expression" dxfId="10170" priority="941">
      <formula>JE$1="today"</formula>
    </cfRule>
    <cfRule type="expression" dxfId="10169" priority="942">
      <formula>KJ$1="today"</formula>
    </cfRule>
    <cfRule type="expression" dxfId="10168" priority="943">
      <formula>KM$1="today"</formula>
    </cfRule>
    <cfRule type="expression" dxfId="10167" priority="944">
      <formula>KD$1="today"</formula>
    </cfRule>
    <cfRule type="expression" dxfId="10166" priority="945">
      <formula>KF$1="today"</formula>
    </cfRule>
    <cfRule type="expression" dxfId="10165" priority="946">
      <formula>KH$1="today"</formula>
    </cfRule>
    <cfRule type="expression" dxfId="10164" priority="947">
      <formula>KI$1="today"</formula>
    </cfRule>
    <cfRule type="cellIs" dxfId="10163" priority="948" operator="greaterThan">
      <formula>0</formula>
    </cfRule>
    <cfRule type="expression" dxfId="10162" priority="950">
      <formula>KM$1="today"</formula>
    </cfRule>
    <cfRule type="cellIs" dxfId="10161" priority="951" operator="greaterThan">
      <formula>0</formula>
    </cfRule>
    <cfRule type="expression" dxfId="10160" priority="952">
      <formula>KD$1="today"</formula>
    </cfRule>
    <cfRule type="expression" dxfId="10159" priority="953">
      <formula>KL$1="today"</formula>
    </cfRule>
    <cfRule type="cellIs" dxfId="10158" priority="954" operator="greaterThan">
      <formula>0</formula>
    </cfRule>
    <cfRule type="expression" dxfId="10157" priority="955">
      <formula>KM$1="today"</formula>
    </cfRule>
    <cfRule type="cellIs" dxfId="10156" priority="956" operator="greaterThan">
      <formula>0</formula>
    </cfRule>
    <cfRule type="expression" dxfId="10155" priority="957">
      <formula>IW$1="today"</formula>
    </cfRule>
    <cfRule type="expression" dxfId="10154" priority="958">
      <formula>JE$1="today"</formula>
    </cfRule>
    <cfRule type="cellIs" dxfId="10153" priority="959" operator="greaterThan">
      <formula>0</formula>
    </cfRule>
    <cfRule type="expression" dxfId="10152" priority="960">
      <formula>IW$1="today"</formula>
    </cfRule>
    <cfRule type="expression" dxfId="10151" priority="961">
      <formula>JE$1="today"</formula>
    </cfRule>
    <cfRule type="expression" dxfId="10150" priority="962">
      <formula>KJ$1="today"</formula>
    </cfRule>
    <cfRule type="expression" dxfId="10149" priority="963">
      <formula>KM$1="today"</formula>
    </cfRule>
    <cfRule type="cellIs" dxfId="10148" priority="964" operator="greaterThan">
      <formula>0</formula>
    </cfRule>
    <cfRule type="expression" dxfId="10147" priority="965">
      <formula>KK$1="today"</formula>
    </cfRule>
    <cfRule type="expression" dxfId="10146" priority="966">
      <formula>KN$1="today"</formula>
    </cfRule>
    <cfRule type="expression" dxfId="10145" priority="967">
      <formula>KM$1="today"</formula>
    </cfRule>
  </conditionalFormatting>
  <conditionalFormatting sqref="KJ154:KK154">
    <cfRule type="expression" dxfId="10144" priority="906">
      <formula>KQ$1="today"</formula>
    </cfRule>
    <cfRule type="expression" dxfId="10143" priority="910">
      <formula>#REF!="today"</formula>
    </cfRule>
    <cfRule type="expression" dxfId="10142" priority="949">
      <formula>KO$1="today"</formula>
    </cfRule>
  </conditionalFormatting>
  <conditionalFormatting sqref="KJ150">
    <cfRule type="expression" dxfId="10141" priority="723">
      <formula>KJ$1="today"</formula>
    </cfRule>
  </conditionalFormatting>
  <conditionalFormatting sqref="KJ150">
    <cfRule type="cellIs" dxfId="10140" priority="724" operator="greaterThan">
      <formula>0</formula>
    </cfRule>
  </conditionalFormatting>
  <conditionalFormatting sqref="KJ150">
    <cfRule type="expression" dxfId="10139" priority="720">
      <formula>KK$1="today"</formula>
    </cfRule>
    <cfRule type="expression" dxfId="10138" priority="721">
      <formula>KN$1="today"</formula>
    </cfRule>
    <cfRule type="expression" dxfId="10137" priority="722">
      <formula>KM$1="today"</formula>
    </cfRule>
    <cfRule type="expression" dxfId="10136" priority="725">
      <formula>#REF!="today"</formula>
    </cfRule>
    <cfRule type="expression" dxfId="10135" priority="726">
      <formula>KI$1="today"</formula>
    </cfRule>
    <cfRule type="expression" dxfId="10134" priority="727">
      <formula>KF$1="today"</formula>
    </cfRule>
    <cfRule type="expression" dxfId="10133" priority="728">
      <formula>KH$1="today"</formula>
    </cfRule>
    <cfRule type="cellIs" dxfId="10132" priority="729" operator="greaterThan">
      <formula>0</formula>
    </cfRule>
    <cfRule type="expression" dxfId="10131" priority="730">
      <formula>KN$1="today"</formula>
    </cfRule>
    <cfRule type="expression" dxfId="10130" priority="731">
      <formula>KL$1="today"</formula>
    </cfRule>
    <cfRule type="cellIs" dxfId="10129" priority="732" operator="greaterThan">
      <formula>0</formula>
    </cfRule>
    <cfRule type="expression" dxfId="10128" priority="733">
      <formula>KC$1="today"</formula>
    </cfRule>
    <cfRule type="expression" dxfId="10127" priority="734">
      <formula>KK$1="today"</formula>
    </cfRule>
    <cfRule type="cellIs" dxfId="10126" priority="735" operator="greaterThan">
      <formula>0</formula>
    </cfRule>
    <cfRule type="expression" dxfId="10125" priority="736">
      <formula>KL$1="today"</formula>
    </cfRule>
    <cfRule type="cellIs" dxfId="10124" priority="737" operator="greaterThan">
      <formula>0</formula>
    </cfRule>
    <cfRule type="expression" dxfId="10123" priority="738">
      <formula>KO$1="today"</formula>
    </cfRule>
    <cfRule type="cellIs" dxfId="10122" priority="739" operator="greaterThan">
      <formula>0</formula>
    </cfRule>
    <cfRule type="expression" dxfId="10121" priority="740">
      <formula>KL$1="today"</formula>
    </cfRule>
    <cfRule type="cellIs" dxfId="10120" priority="741" operator="greaterThan">
      <formula>0</formula>
    </cfRule>
    <cfRule type="expression" dxfId="10119" priority="742">
      <formula>KK$1="today"</formula>
    </cfRule>
    <cfRule type="expression" dxfId="10118" priority="743">
      <formula>KI$1="today"</formula>
    </cfRule>
    <cfRule type="expression" dxfId="10117" priority="744">
      <formula>KL$1="today"</formula>
    </cfRule>
    <cfRule type="expression" dxfId="10116" priority="745">
      <formula>KJ$1="today"</formula>
    </cfRule>
    <cfRule type="cellIs" dxfId="10115" priority="746" operator="greaterThan">
      <formula>0</formula>
    </cfRule>
    <cfRule type="expression" dxfId="10114" priority="747">
      <formula>KQ$1="today"</formula>
    </cfRule>
    <cfRule type="expression" dxfId="10113" priority="748">
      <formula>KO$1="today"</formula>
    </cfRule>
    <cfRule type="cellIs" dxfId="10112" priority="749" operator="greaterThan">
      <formula>0</formula>
    </cfRule>
    <cfRule type="expression" dxfId="10111" priority="750">
      <formula>#REF!="today"</formula>
    </cfRule>
    <cfRule type="expression" dxfId="10110" priority="751">
      <formula>KN$1="today"</formula>
    </cfRule>
    <cfRule type="cellIs" dxfId="10109" priority="752" operator="greaterThan">
      <formula>0</formula>
    </cfRule>
    <cfRule type="expression" dxfId="10108" priority="753">
      <formula>KO$1="today"</formula>
    </cfRule>
    <cfRule type="cellIs" dxfId="10107" priority="754" operator="greaterThan">
      <formula>0</formula>
    </cfRule>
    <cfRule type="expression" dxfId="10106" priority="755">
      <formula>IY$1="today"</formula>
    </cfRule>
    <cfRule type="expression" dxfId="10105" priority="756">
      <formula>JG$1="today"</formula>
    </cfRule>
    <cfRule type="cellIs" dxfId="10104" priority="757" operator="greaterThan">
      <formula>0</formula>
    </cfRule>
    <cfRule type="expression" dxfId="10103" priority="758">
      <formula>IY$1="today"</formula>
    </cfRule>
    <cfRule type="expression" dxfId="10102" priority="759">
      <formula>JG$1="today"</formula>
    </cfRule>
    <cfRule type="expression" dxfId="10101" priority="760">
      <formula>KL$1="today"</formula>
    </cfRule>
    <cfRule type="expression" dxfId="10100" priority="761">
      <formula>KO$1="today"</formula>
    </cfRule>
    <cfRule type="expression" dxfId="10099" priority="762">
      <formula>#REF!="today"</formula>
    </cfRule>
    <cfRule type="expression" dxfId="10098" priority="763">
      <formula>KI$1="today"</formula>
    </cfRule>
    <cfRule type="expression" dxfId="10097" priority="764">
      <formula>KJ$1="today"</formula>
    </cfRule>
    <cfRule type="cellIs" dxfId="10096" priority="765" operator="greaterThan">
      <formula>0</formula>
    </cfRule>
    <cfRule type="expression" dxfId="10095" priority="766">
      <formula>KQ$1="today"</formula>
    </cfRule>
    <cfRule type="expression" dxfId="10094" priority="767">
      <formula>KO$1="today"</formula>
    </cfRule>
    <cfRule type="cellIs" dxfId="10093" priority="768" operator="greaterThan">
      <formula>0</formula>
    </cfRule>
    <cfRule type="expression" dxfId="10092" priority="769">
      <formula>#REF!="today"</formula>
    </cfRule>
    <cfRule type="cellIs" dxfId="10091" priority="770" operator="greaterThan">
      <formula>0</formula>
    </cfRule>
    <cfRule type="expression" dxfId="10090" priority="771">
      <formula>KO$1="today"</formula>
    </cfRule>
    <cfRule type="cellIs" dxfId="10089" priority="772" operator="greaterThan">
      <formula>0</formula>
    </cfRule>
    <cfRule type="expression" dxfId="10088" priority="773">
      <formula>IY$1="today"</formula>
    </cfRule>
    <cfRule type="expression" dxfId="10087" priority="774">
      <formula>JG$1="today"</formula>
    </cfRule>
    <cfRule type="cellIs" dxfId="10086" priority="775" operator="greaterThan">
      <formula>0</formula>
    </cfRule>
    <cfRule type="expression" dxfId="10085" priority="776">
      <formula>IY$1="today"</formula>
    </cfRule>
    <cfRule type="expression" dxfId="10084" priority="777">
      <formula>JG$1="today"</formula>
    </cfRule>
    <cfRule type="expression" dxfId="10083" priority="778">
      <formula>KL$1="today"</formula>
    </cfRule>
    <cfRule type="expression" dxfId="10082" priority="779">
      <formula>KO$1="today"</formula>
    </cfRule>
    <cfRule type="cellIs" dxfId="10081" priority="780" operator="greaterThan">
      <formula>0</formula>
    </cfRule>
    <cfRule type="expression" dxfId="10080" priority="781">
      <formula>KP$1="today"</formula>
    </cfRule>
    <cfRule type="expression" dxfId="10079" priority="783">
      <formula>KD$1="today"</formula>
    </cfRule>
    <cfRule type="expression" dxfId="10078" priority="784">
      <formula>KF$1="today"</formula>
    </cfRule>
    <cfRule type="expression" dxfId="10077" priority="785">
      <formula>KE$1="today"</formula>
    </cfRule>
    <cfRule type="cellIs" dxfId="10076" priority="787" operator="greaterThan">
      <formula>0</formula>
    </cfRule>
    <cfRule type="expression" dxfId="10075" priority="788">
      <formula>KL$1="today"</formula>
    </cfRule>
    <cfRule type="expression" dxfId="10074" priority="789">
      <formula>KJ$1="today"</formula>
    </cfRule>
    <cfRule type="cellIs" dxfId="10073" priority="790" operator="greaterThan">
      <formula>0</formula>
    </cfRule>
    <cfRule type="expression" dxfId="10072" priority="791">
      <formula>KA$1="today"</formula>
    </cfRule>
    <cfRule type="expression" dxfId="10071" priority="792">
      <formula>KI$1="today"</formula>
    </cfRule>
    <cfRule type="cellIs" dxfId="10070" priority="793" operator="greaterThan">
      <formula>0</formula>
    </cfRule>
    <cfRule type="expression" dxfId="10069" priority="794">
      <formula>KJ$1="today"</formula>
    </cfRule>
    <cfRule type="cellIs" dxfId="10068" priority="795" operator="greaterThan">
      <formula>0</formula>
    </cfRule>
    <cfRule type="expression" dxfId="10067" priority="796">
      <formula>KM$1="today"</formula>
    </cfRule>
    <cfRule type="cellIs" dxfId="10066" priority="797" operator="greaterThan">
      <formula>0</formula>
    </cfRule>
    <cfRule type="expression" dxfId="10065" priority="798">
      <formula>KJ$1="today"</formula>
    </cfRule>
    <cfRule type="cellIs" dxfId="10064" priority="799" operator="greaterThan">
      <formula>0</formula>
    </cfRule>
    <cfRule type="expression" dxfId="10063" priority="800">
      <formula>KI$1="today"</formula>
    </cfRule>
    <cfRule type="expression" dxfId="10062" priority="801">
      <formula>KF$1="today"</formula>
    </cfRule>
    <cfRule type="expression" dxfId="10061" priority="802">
      <formula>KJ$1="today"</formula>
    </cfRule>
    <cfRule type="expression" dxfId="10060" priority="803">
      <formula>KH$1="today"</formula>
    </cfRule>
    <cfRule type="cellIs" dxfId="10059" priority="804" operator="greaterThan">
      <formula>0</formula>
    </cfRule>
    <cfRule type="expression" dxfId="10058" priority="805">
      <formula>KO$1="today"</formula>
    </cfRule>
    <cfRule type="expression" dxfId="10057" priority="806">
      <formula>KM$1="today"</formula>
    </cfRule>
    <cfRule type="cellIs" dxfId="10056" priority="807" operator="greaterThan">
      <formula>0</formula>
    </cfRule>
    <cfRule type="expression" dxfId="10055" priority="808">
      <formula>KD$1="today"</formula>
    </cfRule>
    <cfRule type="expression" dxfId="10054" priority="809">
      <formula>KL$1="today"</formula>
    </cfRule>
    <cfRule type="cellIs" dxfId="10053" priority="810" operator="greaterThan">
      <formula>0</formula>
    </cfRule>
    <cfRule type="expression" dxfId="10052" priority="811">
      <formula>KM$1="today"</formula>
    </cfRule>
    <cfRule type="cellIs" dxfId="10051" priority="812" operator="greaterThan">
      <formula>0</formula>
    </cfRule>
    <cfRule type="expression" dxfId="10050" priority="813">
      <formula>IW$1="today"</formula>
    </cfRule>
    <cfRule type="expression" dxfId="10049" priority="814">
      <formula>JE$1="today"</formula>
    </cfRule>
    <cfRule type="cellIs" dxfId="10048" priority="815" operator="greaterThan">
      <formula>0</formula>
    </cfRule>
    <cfRule type="expression" dxfId="10047" priority="816">
      <formula>IW$1="today"</formula>
    </cfRule>
    <cfRule type="expression" dxfId="10046" priority="817">
      <formula>JE$1="today"</formula>
    </cfRule>
    <cfRule type="expression" dxfId="10045" priority="818">
      <formula>KJ$1="today"</formula>
    </cfRule>
    <cfRule type="expression" dxfId="10044" priority="819">
      <formula>KM$1="today"</formula>
    </cfRule>
    <cfRule type="expression" dxfId="10043" priority="820">
      <formula>KD$1="today"</formula>
    </cfRule>
    <cfRule type="expression" dxfId="10042" priority="821">
      <formula>KF$1="today"</formula>
    </cfRule>
    <cfRule type="expression" dxfId="10041" priority="822">
      <formula>KH$1="today"</formula>
    </cfRule>
    <cfRule type="expression" dxfId="10040" priority="823">
      <formula>KI$1="today"</formula>
    </cfRule>
    <cfRule type="cellIs" dxfId="10039" priority="824" operator="greaterThan">
      <formula>0</formula>
    </cfRule>
    <cfRule type="expression" dxfId="10038" priority="826">
      <formula>KM$1="today"</formula>
    </cfRule>
    <cfRule type="cellIs" dxfId="10037" priority="827" operator="greaterThan">
      <formula>0</formula>
    </cfRule>
    <cfRule type="expression" dxfId="10036" priority="828">
      <formula>KD$1="today"</formula>
    </cfRule>
    <cfRule type="expression" dxfId="10035" priority="829">
      <formula>KL$1="today"</formula>
    </cfRule>
    <cfRule type="cellIs" dxfId="10034" priority="830" operator="greaterThan">
      <formula>0</formula>
    </cfRule>
    <cfRule type="expression" dxfId="10033" priority="831">
      <formula>KM$1="today"</formula>
    </cfRule>
    <cfRule type="cellIs" dxfId="10032" priority="832" operator="greaterThan">
      <formula>0</formula>
    </cfRule>
    <cfRule type="expression" dxfId="10031" priority="833">
      <formula>IW$1="today"</formula>
    </cfRule>
    <cfRule type="expression" dxfId="10030" priority="834">
      <formula>JE$1="today"</formula>
    </cfRule>
    <cfRule type="cellIs" dxfId="10029" priority="835" operator="greaterThan">
      <formula>0</formula>
    </cfRule>
    <cfRule type="expression" dxfId="10028" priority="836">
      <formula>IW$1="today"</formula>
    </cfRule>
    <cfRule type="expression" dxfId="10027" priority="837">
      <formula>JE$1="today"</formula>
    </cfRule>
    <cfRule type="expression" dxfId="10026" priority="838">
      <formula>KJ$1="today"</formula>
    </cfRule>
    <cfRule type="expression" dxfId="10025" priority="839">
      <formula>KM$1="today"</formula>
    </cfRule>
    <cfRule type="cellIs" dxfId="10024" priority="840" operator="greaterThan">
      <formula>0</formula>
    </cfRule>
    <cfRule type="expression" dxfId="10023" priority="841">
      <formula>KK$1="today"</formula>
    </cfRule>
    <cfRule type="expression" dxfId="10022" priority="842">
      <formula>KN$1="today"</formula>
    </cfRule>
    <cfRule type="expression" dxfId="10021" priority="843">
      <formula>KM$1="today"</formula>
    </cfRule>
  </conditionalFormatting>
  <conditionalFormatting sqref="KJ150:KK150">
    <cfRule type="expression" dxfId="10020" priority="782">
      <formula>KQ$1="today"</formula>
    </cfRule>
    <cfRule type="expression" dxfId="10019" priority="786">
      <formula>#REF!="today"</formula>
    </cfRule>
    <cfRule type="expression" dxfId="10018" priority="825">
      <formula>KO$1="today"</formula>
    </cfRule>
  </conditionalFormatting>
  <conditionalFormatting sqref="KJ156">
    <cfRule type="expression" dxfId="10017" priority="599">
      <formula>KJ$1="today"</formula>
    </cfRule>
  </conditionalFormatting>
  <conditionalFormatting sqref="KJ156">
    <cfRule type="cellIs" dxfId="10016" priority="600" operator="greaterThan">
      <formula>0</formula>
    </cfRule>
  </conditionalFormatting>
  <conditionalFormatting sqref="KJ156">
    <cfRule type="expression" dxfId="10015" priority="596">
      <formula>KK$1="today"</formula>
    </cfRule>
    <cfRule type="expression" dxfId="10014" priority="597">
      <formula>KN$1="today"</formula>
    </cfRule>
    <cfRule type="expression" dxfId="10013" priority="598">
      <formula>KM$1="today"</formula>
    </cfRule>
    <cfRule type="expression" dxfId="10012" priority="601">
      <formula>#REF!="today"</formula>
    </cfRule>
    <cfRule type="expression" dxfId="10011" priority="602">
      <formula>KI$1="today"</formula>
    </cfRule>
    <cfRule type="expression" dxfId="10010" priority="603">
      <formula>KF$1="today"</formula>
    </cfRule>
    <cfRule type="expression" dxfId="10009" priority="604">
      <formula>KH$1="today"</formula>
    </cfRule>
    <cfRule type="cellIs" dxfId="10008" priority="605" operator="greaterThan">
      <formula>0</formula>
    </cfRule>
    <cfRule type="expression" dxfId="10007" priority="606">
      <formula>KN$1="today"</formula>
    </cfRule>
    <cfRule type="expression" dxfId="10006" priority="607">
      <formula>KL$1="today"</formula>
    </cfRule>
    <cfRule type="cellIs" dxfId="10005" priority="608" operator="greaterThan">
      <formula>0</formula>
    </cfRule>
    <cfRule type="expression" dxfId="10004" priority="609">
      <formula>KC$1="today"</formula>
    </cfRule>
    <cfRule type="expression" dxfId="10003" priority="610">
      <formula>KK$1="today"</formula>
    </cfRule>
    <cfRule type="cellIs" dxfId="10002" priority="611" operator="greaterThan">
      <formula>0</formula>
    </cfRule>
    <cfRule type="expression" dxfId="10001" priority="612">
      <formula>KL$1="today"</formula>
    </cfRule>
    <cfRule type="cellIs" dxfId="10000" priority="613" operator="greaterThan">
      <formula>0</formula>
    </cfRule>
    <cfRule type="expression" dxfId="9999" priority="614">
      <formula>KO$1="today"</formula>
    </cfRule>
    <cfRule type="cellIs" dxfId="9998" priority="615" operator="greaterThan">
      <formula>0</formula>
    </cfRule>
    <cfRule type="expression" dxfId="9997" priority="616">
      <formula>KL$1="today"</formula>
    </cfRule>
    <cfRule type="cellIs" dxfId="9996" priority="617" operator="greaterThan">
      <formula>0</formula>
    </cfRule>
    <cfRule type="expression" dxfId="9995" priority="618">
      <formula>KK$1="today"</formula>
    </cfRule>
    <cfRule type="expression" dxfId="9994" priority="619">
      <formula>KI$1="today"</formula>
    </cfRule>
    <cfRule type="expression" dxfId="9993" priority="620">
      <formula>KL$1="today"</formula>
    </cfRule>
    <cfRule type="expression" dxfId="9992" priority="621">
      <formula>KJ$1="today"</formula>
    </cfRule>
    <cfRule type="cellIs" dxfId="9991" priority="622" operator="greaterThan">
      <formula>0</formula>
    </cfRule>
    <cfRule type="expression" dxfId="9990" priority="623">
      <formula>KQ$1="today"</formula>
    </cfRule>
    <cfRule type="expression" dxfId="9989" priority="624">
      <formula>KO$1="today"</formula>
    </cfRule>
    <cfRule type="cellIs" dxfId="9988" priority="625" operator="greaterThan">
      <formula>0</formula>
    </cfRule>
    <cfRule type="expression" dxfId="9987" priority="626">
      <formula>#REF!="today"</formula>
    </cfRule>
    <cfRule type="expression" dxfId="9986" priority="627">
      <formula>KN$1="today"</formula>
    </cfRule>
    <cfRule type="cellIs" dxfId="9985" priority="628" operator="greaterThan">
      <formula>0</formula>
    </cfRule>
    <cfRule type="expression" dxfId="9984" priority="629">
      <formula>KO$1="today"</formula>
    </cfRule>
    <cfRule type="cellIs" dxfId="9983" priority="630" operator="greaterThan">
      <formula>0</formula>
    </cfRule>
    <cfRule type="expression" dxfId="9982" priority="631">
      <formula>IY$1="today"</formula>
    </cfRule>
    <cfRule type="expression" dxfId="9981" priority="632">
      <formula>JG$1="today"</formula>
    </cfRule>
    <cfRule type="cellIs" dxfId="9980" priority="633" operator="greaterThan">
      <formula>0</formula>
    </cfRule>
    <cfRule type="expression" dxfId="9979" priority="634">
      <formula>IY$1="today"</formula>
    </cfRule>
    <cfRule type="expression" dxfId="9978" priority="635">
      <formula>JG$1="today"</formula>
    </cfRule>
    <cfRule type="expression" dxfId="9977" priority="636">
      <formula>KL$1="today"</formula>
    </cfRule>
    <cfRule type="expression" dxfId="9976" priority="637">
      <formula>KO$1="today"</formula>
    </cfRule>
    <cfRule type="expression" dxfId="9975" priority="638">
      <formula>#REF!="today"</formula>
    </cfRule>
    <cfRule type="expression" dxfId="9974" priority="639">
      <formula>KI$1="today"</formula>
    </cfRule>
    <cfRule type="expression" dxfId="9973" priority="640">
      <formula>KJ$1="today"</formula>
    </cfRule>
    <cfRule type="cellIs" dxfId="9972" priority="641" operator="greaterThan">
      <formula>0</formula>
    </cfRule>
    <cfRule type="expression" dxfId="9971" priority="642">
      <formula>KQ$1="today"</formula>
    </cfRule>
    <cfRule type="expression" dxfId="9970" priority="643">
      <formula>KO$1="today"</formula>
    </cfRule>
    <cfRule type="cellIs" dxfId="9969" priority="644" operator="greaterThan">
      <formula>0</formula>
    </cfRule>
    <cfRule type="expression" dxfId="9968" priority="645">
      <formula>#REF!="today"</formula>
    </cfRule>
    <cfRule type="cellIs" dxfId="9967" priority="646" operator="greaterThan">
      <formula>0</formula>
    </cfRule>
    <cfRule type="expression" dxfId="9966" priority="647">
      <formula>KO$1="today"</formula>
    </cfRule>
    <cfRule type="cellIs" dxfId="9965" priority="648" operator="greaterThan">
      <formula>0</formula>
    </cfRule>
    <cfRule type="expression" dxfId="9964" priority="649">
      <formula>IY$1="today"</formula>
    </cfRule>
    <cfRule type="expression" dxfId="9963" priority="650">
      <formula>JG$1="today"</formula>
    </cfRule>
    <cfRule type="cellIs" dxfId="9962" priority="651" operator="greaterThan">
      <formula>0</formula>
    </cfRule>
    <cfRule type="expression" dxfId="9961" priority="652">
      <formula>IY$1="today"</formula>
    </cfRule>
    <cfRule type="expression" dxfId="9960" priority="653">
      <formula>JG$1="today"</formula>
    </cfRule>
    <cfRule type="expression" dxfId="9959" priority="654">
      <formula>KL$1="today"</formula>
    </cfRule>
    <cfRule type="expression" dxfId="9958" priority="655">
      <formula>KO$1="today"</formula>
    </cfRule>
    <cfRule type="cellIs" dxfId="9957" priority="656" operator="greaterThan">
      <formula>0</formula>
    </cfRule>
    <cfRule type="expression" dxfId="9956" priority="657">
      <formula>KP$1="today"</formula>
    </cfRule>
    <cfRule type="expression" dxfId="9955" priority="659">
      <formula>KD$1="today"</formula>
    </cfRule>
    <cfRule type="expression" dxfId="9954" priority="660">
      <formula>KF$1="today"</formula>
    </cfRule>
    <cfRule type="expression" dxfId="9953" priority="661">
      <formula>KE$1="today"</formula>
    </cfRule>
    <cfRule type="cellIs" dxfId="9952" priority="663" operator="greaterThan">
      <formula>0</formula>
    </cfRule>
    <cfRule type="expression" dxfId="9951" priority="664">
      <formula>KL$1="today"</formula>
    </cfRule>
    <cfRule type="expression" dxfId="9950" priority="665">
      <formula>KJ$1="today"</formula>
    </cfRule>
    <cfRule type="cellIs" dxfId="9949" priority="666" operator="greaterThan">
      <formula>0</formula>
    </cfRule>
    <cfRule type="expression" dxfId="9948" priority="667">
      <formula>KA$1="today"</formula>
    </cfRule>
    <cfRule type="expression" dxfId="9947" priority="668">
      <formula>KI$1="today"</formula>
    </cfRule>
    <cfRule type="cellIs" dxfId="9946" priority="669" operator="greaterThan">
      <formula>0</formula>
    </cfRule>
    <cfRule type="expression" dxfId="9945" priority="670">
      <formula>KJ$1="today"</formula>
    </cfRule>
    <cfRule type="cellIs" dxfId="9944" priority="671" operator="greaterThan">
      <formula>0</formula>
    </cfRule>
    <cfRule type="expression" dxfId="9943" priority="672">
      <formula>KM$1="today"</formula>
    </cfRule>
    <cfRule type="cellIs" dxfId="9942" priority="673" operator="greaterThan">
      <formula>0</formula>
    </cfRule>
    <cfRule type="expression" dxfId="9941" priority="674">
      <formula>KJ$1="today"</formula>
    </cfRule>
    <cfRule type="cellIs" dxfId="9940" priority="675" operator="greaterThan">
      <formula>0</formula>
    </cfRule>
    <cfRule type="expression" dxfId="9939" priority="676">
      <formula>KI$1="today"</formula>
    </cfRule>
    <cfRule type="expression" dxfId="9938" priority="677">
      <formula>KF$1="today"</formula>
    </cfRule>
    <cfRule type="expression" dxfId="9937" priority="678">
      <formula>KJ$1="today"</formula>
    </cfRule>
    <cfRule type="expression" dxfId="9936" priority="679">
      <formula>KH$1="today"</formula>
    </cfRule>
    <cfRule type="cellIs" dxfId="9935" priority="680" operator="greaterThan">
      <formula>0</formula>
    </cfRule>
    <cfRule type="expression" dxfId="9934" priority="681">
      <formula>KO$1="today"</formula>
    </cfRule>
    <cfRule type="expression" dxfId="9933" priority="682">
      <formula>KM$1="today"</formula>
    </cfRule>
    <cfRule type="cellIs" dxfId="9932" priority="683" operator="greaterThan">
      <formula>0</formula>
    </cfRule>
    <cfRule type="expression" dxfId="9931" priority="684">
      <formula>KD$1="today"</formula>
    </cfRule>
    <cfRule type="expression" dxfId="9930" priority="685">
      <formula>KL$1="today"</formula>
    </cfRule>
    <cfRule type="cellIs" dxfId="9929" priority="686" operator="greaterThan">
      <formula>0</formula>
    </cfRule>
    <cfRule type="expression" dxfId="9928" priority="687">
      <formula>KM$1="today"</formula>
    </cfRule>
    <cfRule type="cellIs" dxfId="9927" priority="688" operator="greaterThan">
      <formula>0</formula>
    </cfRule>
    <cfRule type="expression" dxfId="9926" priority="689">
      <formula>IW$1="today"</formula>
    </cfRule>
    <cfRule type="expression" dxfId="9925" priority="690">
      <formula>JE$1="today"</formula>
    </cfRule>
    <cfRule type="cellIs" dxfId="9924" priority="691" operator="greaterThan">
      <formula>0</formula>
    </cfRule>
    <cfRule type="expression" dxfId="9923" priority="692">
      <formula>IW$1="today"</formula>
    </cfRule>
    <cfRule type="expression" dxfId="9922" priority="693">
      <formula>JE$1="today"</formula>
    </cfRule>
    <cfRule type="expression" dxfId="9921" priority="694">
      <formula>KJ$1="today"</formula>
    </cfRule>
    <cfRule type="expression" dxfId="9920" priority="695">
      <formula>KM$1="today"</formula>
    </cfRule>
    <cfRule type="expression" dxfId="9919" priority="696">
      <formula>KD$1="today"</formula>
    </cfRule>
    <cfRule type="expression" dxfId="9918" priority="697">
      <formula>KF$1="today"</formula>
    </cfRule>
    <cfRule type="expression" dxfId="9917" priority="698">
      <formula>KH$1="today"</formula>
    </cfRule>
    <cfRule type="expression" dxfId="9916" priority="699">
      <formula>KI$1="today"</formula>
    </cfRule>
    <cfRule type="cellIs" dxfId="9915" priority="700" operator="greaterThan">
      <formula>0</formula>
    </cfRule>
    <cfRule type="expression" dxfId="9914" priority="702">
      <formula>KM$1="today"</formula>
    </cfRule>
    <cfRule type="cellIs" dxfId="9913" priority="703" operator="greaterThan">
      <formula>0</formula>
    </cfRule>
    <cfRule type="expression" dxfId="9912" priority="704">
      <formula>KD$1="today"</formula>
    </cfRule>
    <cfRule type="expression" dxfId="9911" priority="705">
      <formula>KL$1="today"</formula>
    </cfRule>
    <cfRule type="cellIs" dxfId="9910" priority="706" operator="greaterThan">
      <formula>0</formula>
    </cfRule>
    <cfRule type="expression" dxfId="9909" priority="707">
      <formula>KM$1="today"</formula>
    </cfRule>
    <cfRule type="cellIs" dxfId="9908" priority="708" operator="greaterThan">
      <formula>0</formula>
    </cfRule>
    <cfRule type="expression" dxfId="9907" priority="709">
      <formula>IW$1="today"</formula>
    </cfRule>
    <cfRule type="expression" dxfId="9906" priority="710">
      <formula>JE$1="today"</formula>
    </cfRule>
    <cfRule type="cellIs" dxfId="9905" priority="711" operator="greaterThan">
      <formula>0</formula>
    </cfRule>
    <cfRule type="expression" dxfId="9904" priority="712">
      <formula>IW$1="today"</formula>
    </cfRule>
    <cfRule type="expression" dxfId="9903" priority="713">
      <formula>JE$1="today"</formula>
    </cfRule>
    <cfRule type="expression" dxfId="9902" priority="714">
      <formula>KJ$1="today"</formula>
    </cfRule>
    <cfRule type="expression" dxfId="9901" priority="715">
      <formula>KM$1="today"</formula>
    </cfRule>
    <cfRule type="cellIs" dxfId="9900" priority="716" operator="greaterThan">
      <formula>0</formula>
    </cfRule>
    <cfRule type="expression" dxfId="9899" priority="717">
      <formula>KK$1="today"</formula>
    </cfRule>
    <cfRule type="expression" dxfId="9898" priority="718">
      <formula>KN$1="today"</formula>
    </cfRule>
    <cfRule type="expression" dxfId="9897" priority="719">
      <formula>KM$1="today"</formula>
    </cfRule>
  </conditionalFormatting>
  <conditionalFormatting sqref="KJ156:KK156">
    <cfRule type="expression" dxfId="9896" priority="658">
      <formula>KQ$1="today"</formula>
    </cfRule>
    <cfRule type="expression" dxfId="9895" priority="662">
      <formula>#REF!="today"</formula>
    </cfRule>
    <cfRule type="expression" dxfId="9894" priority="701">
      <formula>KO$1="today"</formula>
    </cfRule>
  </conditionalFormatting>
  <conditionalFormatting sqref="KD152">
    <cfRule type="expression" dxfId="9893" priority="593">
      <formula>KL$1="today"</formula>
    </cfRule>
    <cfRule type="expression" dxfId="9892" priority="594">
      <formula>#REF!="today"</formula>
    </cfRule>
    <cfRule type="expression" dxfId="9891" priority="595">
      <formula>KJ$1="today"</formula>
    </cfRule>
  </conditionalFormatting>
  <conditionalFormatting sqref="KO158">
    <cfRule type="expression" dxfId="9890" priority="472">
      <formula>KM$1="today"</formula>
    </cfRule>
  </conditionalFormatting>
  <conditionalFormatting sqref="KO158">
    <cfRule type="cellIs" dxfId="9889" priority="473" operator="greaterThan">
      <formula>0</formula>
    </cfRule>
  </conditionalFormatting>
  <conditionalFormatting sqref="KO158">
    <cfRule type="expression" dxfId="9888" priority="469">
      <formula>KN$1="today"</formula>
    </cfRule>
    <cfRule type="expression" dxfId="9887" priority="470">
      <formula>KQ$1="today"</formula>
    </cfRule>
    <cfRule type="expression" dxfId="9886" priority="471">
      <formula>KP$1="today"</formula>
    </cfRule>
    <cfRule type="expression" dxfId="9885" priority="474">
      <formula>#REF!="today"</formula>
    </cfRule>
    <cfRule type="expression" dxfId="9884" priority="475">
      <formula>KL$1="today"</formula>
    </cfRule>
    <cfRule type="expression" dxfId="9883" priority="476">
      <formula>KI$1="today"</formula>
    </cfRule>
    <cfRule type="expression" dxfId="9882" priority="477">
      <formula>KK$1="today"</formula>
    </cfRule>
    <cfRule type="cellIs" dxfId="9881" priority="478" operator="greaterThan">
      <formula>0</formula>
    </cfRule>
    <cfRule type="expression" dxfId="9880" priority="479">
      <formula>KQ$1="today"</formula>
    </cfRule>
    <cfRule type="expression" dxfId="9879" priority="480">
      <formula>KO$1="today"</formula>
    </cfRule>
    <cfRule type="cellIs" dxfId="9878" priority="481" operator="greaterThan">
      <formula>0</formula>
    </cfRule>
    <cfRule type="expression" dxfId="9877" priority="482">
      <formula>KF$1="today"</formula>
    </cfRule>
    <cfRule type="expression" dxfId="9876" priority="483">
      <formula>KN$1="today"</formula>
    </cfRule>
    <cfRule type="cellIs" dxfId="9875" priority="484" operator="greaterThan">
      <formula>0</formula>
    </cfRule>
    <cfRule type="expression" dxfId="9874" priority="485">
      <formula>KO$1="today"</formula>
    </cfRule>
    <cfRule type="cellIs" dxfId="9873" priority="486" operator="greaterThan">
      <formula>0</formula>
    </cfRule>
    <cfRule type="expression" dxfId="9872" priority="487">
      <formula>KR$1="today"</formula>
    </cfRule>
    <cfRule type="cellIs" dxfId="9871" priority="488" operator="greaterThan">
      <formula>0</formula>
    </cfRule>
    <cfRule type="expression" dxfId="9870" priority="489">
      <formula>KO$1="today"</formula>
    </cfRule>
    <cfRule type="cellIs" dxfId="9869" priority="490" operator="greaterThan">
      <formula>0</formula>
    </cfRule>
    <cfRule type="expression" dxfId="9868" priority="491">
      <formula>KN$1="today"</formula>
    </cfRule>
    <cfRule type="expression" dxfId="9867" priority="492">
      <formula>KL$1="today"</formula>
    </cfRule>
    <cfRule type="expression" dxfId="9866" priority="493">
      <formula>KO$1="today"</formula>
    </cfRule>
    <cfRule type="expression" dxfId="9865" priority="494">
      <formula>KM$1="today"</formula>
    </cfRule>
    <cfRule type="cellIs" dxfId="9864" priority="495" operator="greaterThan">
      <formula>0</formula>
    </cfRule>
    <cfRule type="expression" dxfId="9863" priority="496">
      <formula>KT$1="today"</formula>
    </cfRule>
    <cfRule type="expression" dxfId="9862" priority="497">
      <formula>KR$1="today"</formula>
    </cfRule>
    <cfRule type="cellIs" dxfId="9861" priority="498" operator="greaterThan">
      <formula>0</formula>
    </cfRule>
    <cfRule type="expression" dxfId="9860" priority="499">
      <formula>#REF!="today"</formula>
    </cfRule>
    <cfRule type="expression" dxfId="9859" priority="500">
      <formula>KQ$1="today"</formula>
    </cfRule>
    <cfRule type="cellIs" dxfId="9858" priority="501" operator="greaterThan">
      <formula>0</formula>
    </cfRule>
    <cfRule type="expression" dxfId="9857" priority="502">
      <formula>KR$1="today"</formula>
    </cfRule>
    <cfRule type="cellIs" dxfId="9856" priority="503" operator="greaterThan">
      <formula>0</formula>
    </cfRule>
    <cfRule type="expression" dxfId="9855" priority="504">
      <formula>JB$1="today"</formula>
    </cfRule>
    <cfRule type="expression" dxfId="9854" priority="505">
      <formula>JJ$1="today"</formula>
    </cfRule>
    <cfRule type="cellIs" dxfId="9853" priority="506" operator="greaterThan">
      <formula>0</formula>
    </cfRule>
    <cfRule type="expression" dxfId="9852" priority="507">
      <formula>JB$1="today"</formula>
    </cfRule>
    <cfRule type="expression" dxfId="9851" priority="508">
      <formula>JJ$1="today"</formula>
    </cfRule>
    <cfRule type="expression" dxfId="9850" priority="509">
      <formula>KO$1="today"</formula>
    </cfRule>
    <cfRule type="expression" dxfId="9849" priority="510">
      <formula>KR$1="today"</formula>
    </cfRule>
    <cfRule type="expression" dxfId="9848" priority="511">
      <formula>#REF!="today"</formula>
    </cfRule>
    <cfRule type="expression" dxfId="9847" priority="512">
      <formula>KL$1="today"</formula>
    </cfRule>
    <cfRule type="expression" dxfId="9846" priority="513">
      <formula>KM$1="today"</formula>
    </cfRule>
    <cfRule type="cellIs" dxfId="9845" priority="514" operator="greaterThan">
      <formula>0</formula>
    </cfRule>
    <cfRule type="expression" dxfId="9844" priority="515">
      <formula>KT$1="today"</formula>
    </cfRule>
    <cfRule type="expression" dxfId="9843" priority="516">
      <formula>KR$1="today"</formula>
    </cfRule>
    <cfRule type="cellIs" dxfId="9842" priority="517" operator="greaterThan">
      <formula>0</formula>
    </cfRule>
    <cfRule type="expression" dxfId="9841" priority="518">
      <formula>#REF!="today"</formula>
    </cfRule>
    <cfRule type="cellIs" dxfId="9840" priority="519" operator="greaterThan">
      <formula>0</formula>
    </cfRule>
    <cfRule type="expression" dxfId="9839" priority="520">
      <formula>KR$1="today"</formula>
    </cfRule>
    <cfRule type="cellIs" dxfId="9838" priority="521" operator="greaterThan">
      <formula>0</formula>
    </cfRule>
    <cfRule type="expression" dxfId="9837" priority="522">
      <formula>JB$1="today"</formula>
    </cfRule>
    <cfRule type="expression" dxfId="9836" priority="523">
      <formula>JJ$1="today"</formula>
    </cfRule>
    <cfRule type="cellIs" dxfId="9835" priority="524" operator="greaterThan">
      <formula>0</formula>
    </cfRule>
    <cfRule type="expression" dxfId="9834" priority="525">
      <formula>JB$1="today"</formula>
    </cfRule>
    <cfRule type="expression" dxfId="9833" priority="526">
      <formula>JJ$1="today"</formula>
    </cfRule>
    <cfRule type="expression" dxfId="9832" priority="527">
      <formula>KO$1="today"</formula>
    </cfRule>
    <cfRule type="expression" dxfId="9831" priority="528">
      <formula>KR$1="today"</formula>
    </cfRule>
    <cfRule type="cellIs" dxfId="9830" priority="529" operator="greaterThan">
      <formula>0</formula>
    </cfRule>
    <cfRule type="expression" dxfId="9829" priority="530">
      <formula>KS$1="today"</formula>
    </cfRule>
    <cfRule type="expression" dxfId="9828" priority="532">
      <formula>KG$1="today"</formula>
    </cfRule>
    <cfRule type="expression" dxfId="9827" priority="533">
      <formula>KI$1="today"</formula>
    </cfRule>
    <cfRule type="expression" dxfId="9826" priority="534">
      <formula>KH$1="today"</formula>
    </cfRule>
    <cfRule type="cellIs" dxfId="9825" priority="536" operator="greaterThan">
      <formula>0</formula>
    </cfRule>
    <cfRule type="expression" dxfId="9824" priority="537">
      <formula>KO$1="today"</formula>
    </cfRule>
    <cfRule type="expression" dxfId="9823" priority="538">
      <formula>KM$1="today"</formula>
    </cfRule>
    <cfRule type="cellIs" dxfId="9822" priority="539" operator="greaterThan">
      <formula>0</formula>
    </cfRule>
    <cfRule type="expression" dxfId="9821" priority="540">
      <formula>KD$1="today"</formula>
    </cfRule>
    <cfRule type="expression" dxfId="9820" priority="541">
      <formula>KL$1="today"</formula>
    </cfRule>
    <cfRule type="cellIs" dxfId="9819" priority="542" operator="greaterThan">
      <formula>0</formula>
    </cfRule>
    <cfRule type="expression" dxfId="9818" priority="543">
      <formula>KM$1="today"</formula>
    </cfRule>
    <cfRule type="cellIs" dxfId="9817" priority="544" operator="greaterThan">
      <formula>0</formula>
    </cfRule>
    <cfRule type="expression" dxfId="9816" priority="545">
      <formula>KP$1="today"</formula>
    </cfRule>
    <cfRule type="cellIs" dxfId="9815" priority="546" operator="greaterThan">
      <formula>0</formula>
    </cfRule>
    <cfRule type="expression" dxfId="9814" priority="547">
      <formula>KM$1="today"</formula>
    </cfRule>
    <cfRule type="cellIs" dxfId="9813" priority="548" operator="greaterThan">
      <formula>0</formula>
    </cfRule>
    <cfRule type="expression" dxfId="9812" priority="549">
      <formula>KL$1="today"</formula>
    </cfRule>
    <cfRule type="expression" dxfId="9811" priority="550">
      <formula>KI$1="today"</formula>
    </cfRule>
    <cfRule type="expression" dxfId="9810" priority="551">
      <formula>KM$1="today"</formula>
    </cfRule>
    <cfRule type="expression" dxfId="9809" priority="552">
      <formula>KK$1="today"</formula>
    </cfRule>
    <cfRule type="cellIs" dxfId="9808" priority="553" operator="greaterThan">
      <formula>0</formula>
    </cfRule>
    <cfRule type="expression" dxfId="9807" priority="554">
      <formula>KR$1="today"</formula>
    </cfRule>
    <cfRule type="expression" dxfId="9806" priority="555">
      <formula>KP$1="today"</formula>
    </cfRule>
    <cfRule type="cellIs" dxfId="9805" priority="556" operator="greaterThan">
      <formula>0</formula>
    </cfRule>
    <cfRule type="expression" dxfId="9804" priority="557">
      <formula>KG$1="today"</formula>
    </cfRule>
    <cfRule type="expression" dxfId="9803" priority="558">
      <formula>KO$1="today"</formula>
    </cfRule>
    <cfRule type="cellIs" dxfId="9802" priority="559" operator="greaterThan">
      <formula>0</formula>
    </cfRule>
    <cfRule type="expression" dxfId="9801" priority="560">
      <formula>KP$1="today"</formula>
    </cfRule>
    <cfRule type="cellIs" dxfId="9800" priority="561" operator="greaterThan">
      <formula>0</formula>
    </cfRule>
    <cfRule type="expression" dxfId="9799" priority="562">
      <formula>IZ$1="today"</formula>
    </cfRule>
    <cfRule type="expression" dxfId="9798" priority="563">
      <formula>JH$1="today"</formula>
    </cfRule>
    <cfRule type="cellIs" dxfId="9797" priority="564" operator="greaterThan">
      <formula>0</formula>
    </cfRule>
    <cfRule type="expression" dxfId="9796" priority="565">
      <formula>IZ$1="today"</formula>
    </cfRule>
    <cfRule type="expression" dxfId="9795" priority="566">
      <formula>JH$1="today"</formula>
    </cfRule>
    <cfRule type="expression" dxfId="9794" priority="567">
      <formula>KM$1="today"</formula>
    </cfRule>
    <cfRule type="expression" dxfId="9793" priority="568">
      <formula>KP$1="today"</formula>
    </cfRule>
    <cfRule type="expression" dxfId="9792" priority="569">
      <formula>KG$1="today"</formula>
    </cfRule>
    <cfRule type="expression" dxfId="9791" priority="570">
      <formula>KI$1="today"</formula>
    </cfRule>
    <cfRule type="expression" dxfId="9790" priority="571">
      <formula>KK$1="today"</formula>
    </cfRule>
    <cfRule type="expression" dxfId="9789" priority="572">
      <formula>KL$1="today"</formula>
    </cfRule>
    <cfRule type="cellIs" dxfId="9788" priority="573" operator="greaterThan">
      <formula>0</formula>
    </cfRule>
    <cfRule type="expression" dxfId="9787" priority="575">
      <formula>KP$1="today"</formula>
    </cfRule>
    <cfRule type="cellIs" dxfId="9786" priority="576" operator="greaterThan">
      <formula>0</formula>
    </cfRule>
    <cfRule type="expression" dxfId="9785" priority="577">
      <formula>KG$1="today"</formula>
    </cfRule>
    <cfRule type="expression" dxfId="9784" priority="578">
      <formula>KO$1="today"</formula>
    </cfRule>
    <cfRule type="cellIs" dxfId="9783" priority="579" operator="greaterThan">
      <formula>0</formula>
    </cfRule>
    <cfRule type="expression" dxfId="9782" priority="580">
      <formula>KP$1="today"</formula>
    </cfRule>
    <cfRule type="cellIs" dxfId="9781" priority="581" operator="greaterThan">
      <formula>0</formula>
    </cfRule>
    <cfRule type="expression" dxfId="9780" priority="582">
      <formula>IZ$1="today"</formula>
    </cfRule>
    <cfRule type="expression" dxfId="9779" priority="583">
      <formula>JH$1="today"</formula>
    </cfRule>
    <cfRule type="cellIs" dxfId="9778" priority="584" operator="greaterThan">
      <formula>0</formula>
    </cfRule>
    <cfRule type="expression" dxfId="9777" priority="585">
      <formula>IZ$1="today"</formula>
    </cfRule>
    <cfRule type="expression" dxfId="9776" priority="586">
      <formula>JH$1="today"</formula>
    </cfRule>
    <cfRule type="expression" dxfId="9775" priority="587">
      <formula>KM$1="today"</formula>
    </cfRule>
    <cfRule type="expression" dxfId="9774" priority="588">
      <formula>KP$1="today"</formula>
    </cfRule>
    <cfRule type="cellIs" dxfId="9773" priority="589" operator="greaterThan">
      <formula>0</formula>
    </cfRule>
    <cfRule type="expression" dxfId="9772" priority="590">
      <formula>KN$1="today"</formula>
    </cfRule>
    <cfRule type="expression" dxfId="9771" priority="591">
      <formula>KQ$1="today"</formula>
    </cfRule>
    <cfRule type="expression" dxfId="9770" priority="592">
      <formula>KP$1="today"</formula>
    </cfRule>
  </conditionalFormatting>
  <conditionalFormatting sqref="KO158">
    <cfRule type="expression" dxfId="9769" priority="531">
      <formula>KT$1="today"</formula>
    </cfRule>
    <cfRule type="expression" dxfId="9768" priority="535">
      <formula>#REF!="today"</formula>
    </cfRule>
    <cfRule type="expression" dxfId="9767" priority="574">
      <formula>KR$1="today"</formula>
    </cfRule>
  </conditionalFormatting>
  <conditionalFormatting sqref="KO160">
    <cfRule type="expression" dxfId="9766" priority="348">
      <formula>KM$1="today"</formula>
    </cfRule>
  </conditionalFormatting>
  <conditionalFormatting sqref="KO160">
    <cfRule type="cellIs" dxfId="9765" priority="349" operator="greaterThan">
      <formula>0</formula>
    </cfRule>
  </conditionalFormatting>
  <conditionalFormatting sqref="KO160">
    <cfRule type="expression" dxfId="9764" priority="345">
      <formula>KN$1="today"</formula>
    </cfRule>
    <cfRule type="expression" dxfId="9763" priority="346">
      <formula>KQ$1="today"</formula>
    </cfRule>
    <cfRule type="expression" dxfId="9762" priority="347">
      <formula>KP$1="today"</formula>
    </cfRule>
    <cfRule type="expression" dxfId="9761" priority="350">
      <formula>#REF!="today"</formula>
    </cfRule>
    <cfRule type="expression" dxfId="9760" priority="351">
      <formula>KL$1="today"</formula>
    </cfRule>
    <cfRule type="expression" dxfId="9759" priority="352">
      <formula>KI$1="today"</formula>
    </cfRule>
    <cfRule type="expression" dxfId="9758" priority="353">
      <formula>KK$1="today"</formula>
    </cfRule>
    <cfRule type="cellIs" dxfId="9757" priority="354" operator="greaterThan">
      <formula>0</formula>
    </cfRule>
    <cfRule type="expression" dxfId="9756" priority="355">
      <formula>KQ$1="today"</formula>
    </cfRule>
    <cfRule type="expression" dxfId="9755" priority="356">
      <formula>KO$1="today"</formula>
    </cfRule>
    <cfRule type="cellIs" dxfId="9754" priority="357" operator="greaterThan">
      <formula>0</formula>
    </cfRule>
    <cfRule type="expression" dxfId="9753" priority="358">
      <formula>KF$1="today"</formula>
    </cfRule>
    <cfRule type="expression" dxfId="9752" priority="359">
      <formula>KN$1="today"</formula>
    </cfRule>
    <cfRule type="cellIs" dxfId="9751" priority="360" operator="greaterThan">
      <formula>0</formula>
    </cfRule>
    <cfRule type="expression" dxfId="9750" priority="361">
      <formula>KO$1="today"</formula>
    </cfRule>
    <cfRule type="cellIs" dxfId="9749" priority="362" operator="greaterThan">
      <formula>0</formula>
    </cfRule>
    <cfRule type="expression" dxfId="9748" priority="363">
      <formula>KR$1="today"</formula>
    </cfRule>
    <cfRule type="cellIs" dxfId="9747" priority="364" operator="greaterThan">
      <formula>0</formula>
    </cfRule>
    <cfRule type="expression" dxfId="9746" priority="365">
      <formula>KO$1="today"</formula>
    </cfRule>
    <cfRule type="cellIs" dxfId="9745" priority="366" operator="greaterThan">
      <formula>0</formula>
    </cfRule>
    <cfRule type="expression" dxfId="9744" priority="367">
      <formula>KN$1="today"</formula>
    </cfRule>
    <cfRule type="expression" dxfId="9743" priority="368">
      <formula>KL$1="today"</formula>
    </cfRule>
    <cfRule type="expression" dxfId="9742" priority="369">
      <formula>KO$1="today"</formula>
    </cfRule>
    <cfRule type="expression" dxfId="9741" priority="370">
      <formula>KM$1="today"</formula>
    </cfRule>
    <cfRule type="cellIs" dxfId="9740" priority="371" operator="greaterThan">
      <formula>0</formula>
    </cfRule>
    <cfRule type="expression" dxfId="9739" priority="372">
      <formula>KT$1="today"</formula>
    </cfRule>
    <cfRule type="expression" dxfId="9738" priority="373">
      <formula>KR$1="today"</formula>
    </cfRule>
    <cfRule type="cellIs" dxfId="9737" priority="374" operator="greaterThan">
      <formula>0</formula>
    </cfRule>
    <cfRule type="expression" dxfId="9736" priority="375">
      <formula>#REF!="today"</formula>
    </cfRule>
    <cfRule type="expression" dxfId="9735" priority="376">
      <formula>KQ$1="today"</formula>
    </cfRule>
    <cfRule type="cellIs" dxfId="9734" priority="377" operator="greaterThan">
      <formula>0</formula>
    </cfRule>
    <cfRule type="expression" dxfId="9733" priority="378">
      <formula>KR$1="today"</formula>
    </cfRule>
    <cfRule type="cellIs" dxfId="9732" priority="379" operator="greaterThan">
      <formula>0</formula>
    </cfRule>
    <cfRule type="expression" dxfId="9731" priority="380">
      <formula>JB$1="today"</formula>
    </cfRule>
    <cfRule type="expression" dxfId="9730" priority="381">
      <formula>JJ$1="today"</formula>
    </cfRule>
    <cfRule type="cellIs" dxfId="9729" priority="382" operator="greaterThan">
      <formula>0</formula>
    </cfRule>
    <cfRule type="expression" dxfId="9728" priority="383">
      <formula>JB$1="today"</formula>
    </cfRule>
    <cfRule type="expression" dxfId="9727" priority="384">
      <formula>JJ$1="today"</formula>
    </cfRule>
    <cfRule type="expression" dxfId="9726" priority="385">
      <formula>KO$1="today"</formula>
    </cfRule>
    <cfRule type="expression" dxfId="9725" priority="386">
      <formula>KR$1="today"</formula>
    </cfRule>
    <cfRule type="expression" dxfId="9724" priority="387">
      <formula>#REF!="today"</formula>
    </cfRule>
    <cfRule type="expression" dxfId="9723" priority="388">
      <formula>KL$1="today"</formula>
    </cfRule>
    <cfRule type="expression" dxfId="9722" priority="389">
      <formula>KM$1="today"</formula>
    </cfRule>
    <cfRule type="cellIs" dxfId="9721" priority="390" operator="greaterThan">
      <formula>0</formula>
    </cfRule>
    <cfRule type="expression" dxfId="9720" priority="391">
      <formula>KT$1="today"</formula>
    </cfRule>
    <cfRule type="expression" dxfId="9719" priority="392">
      <formula>KR$1="today"</formula>
    </cfRule>
    <cfRule type="cellIs" dxfId="9718" priority="393" operator="greaterThan">
      <formula>0</formula>
    </cfRule>
    <cfRule type="expression" dxfId="9717" priority="394">
      <formula>#REF!="today"</formula>
    </cfRule>
    <cfRule type="cellIs" dxfId="9716" priority="395" operator="greaterThan">
      <formula>0</formula>
    </cfRule>
    <cfRule type="expression" dxfId="9715" priority="396">
      <formula>KR$1="today"</formula>
    </cfRule>
    <cfRule type="cellIs" dxfId="9714" priority="397" operator="greaterThan">
      <formula>0</formula>
    </cfRule>
    <cfRule type="expression" dxfId="9713" priority="398">
      <formula>JB$1="today"</formula>
    </cfRule>
    <cfRule type="expression" dxfId="9712" priority="399">
      <formula>JJ$1="today"</formula>
    </cfRule>
    <cfRule type="cellIs" dxfId="9711" priority="400" operator="greaterThan">
      <formula>0</formula>
    </cfRule>
    <cfRule type="expression" dxfId="9710" priority="401">
      <formula>JB$1="today"</formula>
    </cfRule>
    <cfRule type="expression" dxfId="9709" priority="402">
      <formula>JJ$1="today"</formula>
    </cfRule>
    <cfRule type="expression" dxfId="9708" priority="403">
      <formula>KO$1="today"</formula>
    </cfRule>
    <cfRule type="expression" dxfId="9707" priority="404">
      <formula>KR$1="today"</formula>
    </cfRule>
    <cfRule type="cellIs" dxfId="9706" priority="405" operator="greaterThan">
      <formula>0</formula>
    </cfRule>
    <cfRule type="expression" dxfId="9705" priority="406">
      <formula>KS$1="today"</formula>
    </cfRule>
    <cfRule type="expression" dxfId="9704" priority="408">
      <formula>KG$1="today"</formula>
    </cfRule>
    <cfRule type="expression" dxfId="9703" priority="409">
      <formula>KI$1="today"</formula>
    </cfRule>
    <cfRule type="expression" dxfId="9702" priority="410">
      <formula>KH$1="today"</formula>
    </cfRule>
    <cfRule type="cellIs" dxfId="9701" priority="412" operator="greaterThan">
      <formula>0</formula>
    </cfRule>
    <cfRule type="expression" dxfId="9700" priority="413">
      <formula>KO$1="today"</formula>
    </cfRule>
    <cfRule type="expression" dxfId="9699" priority="414">
      <formula>KM$1="today"</formula>
    </cfRule>
    <cfRule type="cellIs" dxfId="9698" priority="415" operator="greaterThan">
      <formula>0</formula>
    </cfRule>
    <cfRule type="expression" dxfId="9697" priority="416">
      <formula>KD$1="today"</formula>
    </cfRule>
    <cfRule type="expression" dxfId="9696" priority="417">
      <formula>KL$1="today"</formula>
    </cfRule>
    <cfRule type="cellIs" dxfId="9695" priority="418" operator="greaterThan">
      <formula>0</formula>
    </cfRule>
    <cfRule type="expression" dxfId="9694" priority="419">
      <formula>KM$1="today"</formula>
    </cfRule>
    <cfRule type="cellIs" dxfId="9693" priority="420" operator="greaterThan">
      <formula>0</formula>
    </cfRule>
    <cfRule type="expression" dxfId="9692" priority="421">
      <formula>KP$1="today"</formula>
    </cfRule>
    <cfRule type="cellIs" dxfId="9691" priority="422" operator="greaterThan">
      <formula>0</formula>
    </cfRule>
    <cfRule type="expression" dxfId="9690" priority="423">
      <formula>KM$1="today"</formula>
    </cfRule>
    <cfRule type="cellIs" dxfId="9689" priority="424" operator="greaterThan">
      <formula>0</formula>
    </cfRule>
    <cfRule type="expression" dxfId="9688" priority="425">
      <formula>KL$1="today"</formula>
    </cfRule>
    <cfRule type="expression" dxfId="9687" priority="426">
      <formula>KI$1="today"</formula>
    </cfRule>
    <cfRule type="expression" dxfId="9686" priority="427">
      <formula>KM$1="today"</formula>
    </cfRule>
    <cfRule type="expression" dxfId="9685" priority="428">
      <formula>KK$1="today"</formula>
    </cfRule>
    <cfRule type="cellIs" dxfId="9684" priority="429" operator="greaterThan">
      <formula>0</formula>
    </cfRule>
    <cfRule type="expression" dxfId="9683" priority="430">
      <formula>KR$1="today"</formula>
    </cfRule>
    <cfRule type="expression" dxfId="9682" priority="431">
      <formula>KP$1="today"</formula>
    </cfRule>
    <cfRule type="cellIs" dxfId="9681" priority="432" operator="greaterThan">
      <formula>0</formula>
    </cfRule>
    <cfRule type="expression" dxfId="9680" priority="433">
      <formula>KG$1="today"</formula>
    </cfRule>
    <cfRule type="expression" dxfId="9679" priority="434">
      <formula>KO$1="today"</formula>
    </cfRule>
    <cfRule type="cellIs" dxfId="9678" priority="435" operator="greaterThan">
      <formula>0</formula>
    </cfRule>
    <cfRule type="expression" dxfId="9677" priority="436">
      <formula>KP$1="today"</formula>
    </cfRule>
    <cfRule type="cellIs" dxfId="9676" priority="437" operator="greaterThan">
      <formula>0</formula>
    </cfRule>
    <cfRule type="expression" dxfId="9675" priority="438">
      <formula>IZ$1="today"</formula>
    </cfRule>
    <cfRule type="expression" dxfId="9674" priority="439">
      <formula>JH$1="today"</formula>
    </cfRule>
    <cfRule type="cellIs" dxfId="9673" priority="440" operator="greaterThan">
      <formula>0</formula>
    </cfRule>
    <cfRule type="expression" dxfId="9672" priority="441">
      <formula>IZ$1="today"</formula>
    </cfRule>
    <cfRule type="expression" dxfId="9671" priority="442">
      <formula>JH$1="today"</formula>
    </cfRule>
    <cfRule type="expression" dxfId="9670" priority="443">
      <formula>KM$1="today"</formula>
    </cfRule>
    <cfRule type="expression" dxfId="9669" priority="444">
      <formula>KP$1="today"</formula>
    </cfRule>
    <cfRule type="expression" dxfId="9668" priority="445">
      <formula>KG$1="today"</formula>
    </cfRule>
    <cfRule type="expression" dxfId="9667" priority="446">
      <formula>KI$1="today"</formula>
    </cfRule>
    <cfRule type="expression" dxfId="9666" priority="447">
      <formula>KK$1="today"</formula>
    </cfRule>
    <cfRule type="expression" dxfId="9665" priority="448">
      <formula>KL$1="today"</formula>
    </cfRule>
    <cfRule type="cellIs" dxfId="9664" priority="449" operator="greaterThan">
      <formula>0</formula>
    </cfRule>
    <cfRule type="expression" dxfId="9663" priority="451">
      <formula>KP$1="today"</formula>
    </cfRule>
    <cfRule type="cellIs" dxfId="9662" priority="452" operator="greaterThan">
      <formula>0</formula>
    </cfRule>
    <cfRule type="expression" dxfId="9661" priority="453">
      <formula>KG$1="today"</formula>
    </cfRule>
    <cfRule type="expression" dxfId="9660" priority="454">
      <formula>KO$1="today"</formula>
    </cfRule>
    <cfRule type="cellIs" dxfId="9659" priority="455" operator="greaterThan">
      <formula>0</formula>
    </cfRule>
    <cfRule type="expression" dxfId="9658" priority="456">
      <formula>KP$1="today"</formula>
    </cfRule>
    <cfRule type="cellIs" dxfId="9657" priority="457" operator="greaterThan">
      <formula>0</formula>
    </cfRule>
    <cfRule type="expression" dxfId="9656" priority="458">
      <formula>IZ$1="today"</formula>
    </cfRule>
    <cfRule type="expression" dxfId="9655" priority="459">
      <formula>JH$1="today"</formula>
    </cfRule>
    <cfRule type="cellIs" dxfId="9654" priority="460" operator="greaterThan">
      <formula>0</formula>
    </cfRule>
    <cfRule type="expression" dxfId="9653" priority="461">
      <formula>IZ$1="today"</formula>
    </cfRule>
    <cfRule type="expression" dxfId="9652" priority="462">
      <formula>JH$1="today"</formula>
    </cfRule>
    <cfRule type="expression" dxfId="9651" priority="463">
      <formula>KM$1="today"</formula>
    </cfRule>
    <cfRule type="expression" dxfId="9650" priority="464">
      <formula>KP$1="today"</formula>
    </cfRule>
    <cfRule type="cellIs" dxfId="9649" priority="465" operator="greaterThan">
      <formula>0</formula>
    </cfRule>
    <cfRule type="expression" dxfId="9648" priority="466">
      <formula>KN$1="today"</formula>
    </cfRule>
    <cfRule type="expression" dxfId="9647" priority="467">
      <formula>KQ$1="today"</formula>
    </cfRule>
    <cfRule type="expression" dxfId="9646" priority="468">
      <formula>KP$1="today"</formula>
    </cfRule>
  </conditionalFormatting>
  <conditionalFormatting sqref="KO160">
    <cfRule type="expression" dxfId="9645" priority="407">
      <formula>KT$1="today"</formula>
    </cfRule>
    <cfRule type="expression" dxfId="9644" priority="411">
      <formula>#REF!="today"</formula>
    </cfRule>
    <cfRule type="expression" dxfId="9643" priority="450">
      <formula>KR$1="today"</formula>
    </cfRule>
  </conditionalFormatting>
  <conditionalFormatting sqref="KO76">
    <cfRule type="expression" dxfId="9642" priority="224">
      <formula>KM$1="today"</formula>
    </cfRule>
  </conditionalFormatting>
  <conditionalFormatting sqref="KO76">
    <cfRule type="cellIs" dxfId="9641" priority="225" operator="greaterThan">
      <formula>0</formula>
    </cfRule>
  </conditionalFormatting>
  <conditionalFormatting sqref="KO76">
    <cfRule type="expression" dxfId="9640" priority="221">
      <formula>KN$1="today"</formula>
    </cfRule>
    <cfRule type="expression" dxfId="9639" priority="222">
      <formula>KQ$1="today"</formula>
    </cfRule>
    <cfRule type="expression" dxfId="9638" priority="223">
      <formula>KP$1="today"</formula>
    </cfRule>
    <cfRule type="expression" dxfId="9637" priority="226">
      <formula>#REF!="today"</formula>
    </cfRule>
    <cfRule type="expression" dxfId="9636" priority="227">
      <formula>KL$1="today"</formula>
    </cfRule>
    <cfRule type="expression" dxfId="9635" priority="228">
      <formula>KI$1="today"</formula>
    </cfRule>
    <cfRule type="expression" dxfId="9634" priority="229">
      <formula>KK$1="today"</formula>
    </cfRule>
    <cfRule type="cellIs" dxfId="9633" priority="230" operator="greaterThan">
      <formula>0</formula>
    </cfRule>
    <cfRule type="expression" dxfId="9632" priority="231">
      <formula>KQ$1="today"</formula>
    </cfRule>
    <cfRule type="expression" dxfId="9631" priority="232">
      <formula>KO$1="today"</formula>
    </cfRule>
    <cfRule type="cellIs" dxfId="9630" priority="233" operator="greaterThan">
      <formula>0</formula>
    </cfRule>
    <cfRule type="expression" dxfId="9629" priority="234">
      <formula>KF$1="today"</formula>
    </cfRule>
    <cfRule type="expression" dxfId="9628" priority="235">
      <formula>KN$1="today"</formula>
    </cfRule>
    <cfRule type="cellIs" dxfId="9627" priority="236" operator="greaterThan">
      <formula>0</formula>
    </cfRule>
    <cfRule type="expression" dxfId="9626" priority="237">
      <formula>KO$1="today"</formula>
    </cfRule>
    <cfRule type="cellIs" dxfId="9625" priority="238" operator="greaterThan">
      <formula>0</formula>
    </cfRule>
    <cfRule type="expression" dxfId="9624" priority="239">
      <formula>KR$1="today"</formula>
    </cfRule>
    <cfRule type="cellIs" dxfId="9623" priority="240" operator="greaterThan">
      <formula>0</formula>
    </cfRule>
    <cfRule type="expression" dxfId="9622" priority="241">
      <formula>KO$1="today"</formula>
    </cfRule>
    <cfRule type="cellIs" dxfId="9621" priority="242" operator="greaterThan">
      <formula>0</formula>
    </cfRule>
    <cfRule type="expression" dxfId="9620" priority="243">
      <formula>KN$1="today"</formula>
    </cfRule>
    <cfRule type="expression" dxfId="9619" priority="244">
      <formula>KL$1="today"</formula>
    </cfRule>
    <cfRule type="expression" dxfId="9618" priority="245">
      <formula>KO$1="today"</formula>
    </cfRule>
    <cfRule type="expression" dxfId="9617" priority="246">
      <formula>KM$1="today"</formula>
    </cfRule>
    <cfRule type="cellIs" dxfId="9616" priority="247" operator="greaterThan">
      <formula>0</formula>
    </cfRule>
    <cfRule type="expression" dxfId="9615" priority="248">
      <formula>KT$1="today"</formula>
    </cfRule>
    <cfRule type="expression" dxfId="9614" priority="249">
      <formula>KR$1="today"</formula>
    </cfRule>
    <cfRule type="cellIs" dxfId="9613" priority="250" operator="greaterThan">
      <formula>0</formula>
    </cfRule>
    <cfRule type="expression" dxfId="9612" priority="251">
      <formula>#REF!="today"</formula>
    </cfRule>
    <cfRule type="expression" dxfId="9611" priority="252">
      <formula>KQ$1="today"</formula>
    </cfRule>
    <cfRule type="cellIs" dxfId="9610" priority="253" operator="greaterThan">
      <formula>0</formula>
    </cfRule>
    <cfRule type="expression" dxfId="9609" priority="254">
      <formula>KR$1="today"</formula>
    </cfRule>
    <cfRule type="cellIs" dxfId="9608" priority="255" operator="greaterThan">
      <formula>0</formula>
    </cfRule>
    <cfRule type="expression" dxfId="9607" priority="256">
      <formula>JB$1="today"</formula>
    </cfRule>
    <cfRule type="expression" dxfId="9606" priority="257">
      <formula>JJ$1="today"</formula>
    </cfRule>
    <cfRule type="cellIs" dxfId="9605" priority="258" operator="greaterThan">
      <formula>0</formula>
    </cfRule>
    <cfRule type="expression" dxfId="9604" priority="259">
      <formula>JB$1="today"</formula>
    </cfRule>
    <cfRule type="expression" dxfId="9603" priority="260">
      <formula>JJ$1="today"</formula>
    </cfRule>
    <cfRule type="expression" dxfId="9602" priority="261">
      <formula>KO$1="today"</formula>
    </cfRule>
    <cfRule type="expression" dxfId="9601" priority="262">
      <formula>KR$1="today"</formula>
    </cfRule>
    <cfRule type="expression" dxfId="9600" priority="263">
      <formula>#REF!="today"</formula>
    </cfRule>
    <cfRule type="expression" dxfId="9599" priority="264">
      <formula>KL$1="today"</formula>
    </cfRule>
    <cfRule type="expression" dxfId="9598" priority="265">
      <formula>KM$1="today"</formula>
    </cfRule>
    <cfRule type="cellIs" dxfId="9597" priority="266" operator="greaterThan">
      <formula>0</formula>
    </cfRule>
    <cfRule type="expression" dxfId="9596" priority="267">
      <formula>KT$1="today"</formula>
    </cfRule>
    <cfRule type="expression" dxfId="9595" priority="268">
      <formula>KR$1="today"</formula>
    </cfRule>
    <cfRule type="cellIs" dxfId="9594" priority="269" operator="greaterThan">
      <formula>0</formula>
    </cfRule>
    <cfRule type="expression" dxfId="9593" priority="270">
      <formula>#REF!="today"</formula>
    </cfRule>
    <cfRule type="cellIs" dxfId="9592" priority="271" operator="greaterThan">
      <formula>0</formula>
    </cfRule>
    <cfRule type="expression" dxfId="9591" priority="272">
      <formula>KR$1="today"</formula>
    </cfRule>
    <cfRule type="cellIs" dxfId="9590" priority="273" operator="greaterThan">
      <formula>0</formula>
    </cfRule>
    <cfRule type="expression" dxfId="9589" priority="274">
      <formula>JB$1="today"</formula>
    </cfRule>
    <cfRule type="expression" dxfId="9588" priority="275">
      <formula>JJ$1="today"</formula>
    </cfRule>
    <cfRule type="cellIs" dxfId="9587" priority="276" operator="greaterThan">
      <formula>0</formula>
    </cfRule>
    <cfRule type="expression" dxfId="9586" priority="277">
      <formula>JB$1="today"</formula>
    </cfRule>
    <cfRule type="expression" dxfId="9585" priority="278">
      <formula>JJ$1="today"</formula>
    </cfRule>
    <cfRule type="expression" dxfId="9584" priority="279">
      <formula>KO$1="today"</formula>
    </cfRule>
    <cfRule type="expression" dxfId="9583" priority="280">
      <formula>KR$1="today"</formula>
    </cfRule>
    <cfRule type="cellIs" dxfId="9582" priority="281" operator="greaterThan">
      <formula>0</formula>
    </cfRule>
    <cfRule type="expression" dxfId="9581" priority="282">
      <formula>KS$1="today"</formula>
    </cfRule>
    <cfRule type="expression" dxfId="9580" priority="284">
      <formula>KG$1="today"</formula>
    </cfRule>
    <cfRule type="expression" dxfId="9579" priority="285">
      <formula>KI$1="today"</formula>
    </cfRule>
    <cfRule type="expression" dxfId="9578" priority="286">
      <formula>KH$1="today"</formula>
    </cfRule>
    <cfRule type="cellIs" dxfId="9577" priority="288" operator="greaterThan">
      <formula>0</formula>
    </cfRule>
    <cfRule type="expression" dxfId="9576" priority="289">
      <formula>KO$1="today"</formula>
    </cfRule>
    <cfRule type="expression" dxfId="9575" priority="290">
      <formula>KM$1="today"</formula>
    </cfRule>
    <cfRule type="cellIs" dxfId="9574" priority="291" operator="greaterThan">
      <formula>0</formula>
    </cfRule>
    <cfRule type="expression" dxfId="9573" priority="292">
      <formula>KD$1="today"</formula>
    </cfRule>
    <cfRule type="expression" dxfId="9572" priority="293">
      <formula>KL$1="today"</formula>
    </cfRule>
    <cfRule type="cellIs" dxfId="9571" priority="294" operator="greaterThan">
      <formula>0</formula>
    </cfRule>
    <cfRule type="expression" dxfId="9570" priority="295">
      <formula>KM$1="today"</formula>
    </cfRule>
    <cfRule type="cellIs" dxfId="9569" priority="296" operator="greaterThan">
      <formula>0</formula>
    </cfRule>
    <cfRule type="expression" dxfId="9568" priority="297">
      <formula>KP$1="today"</formula>
    </cfRule>
    <cfRule type="cellIs" dxfId="9567" priority="298" operator="greaterThan">
      <formula>0</formula>
    </cfRule>
    <cfRule type="expression" dxfId="9566" priority="299">
      <formula>KM$1="today"</formula>
    </cfRule>
    <cfRule type="cellIs" dxfId="9565" priority="300" operator="greaterThan">
      <formula>0</formula>
    </cfRule>
    <cfRule type="expression" dxfId="9564" priority="301">
      <formula>KL$1="today"</formula>
    </cfRule>
    <cfRule type="expression" dxfId="9563" priority="302">
      <formula>KI$1="today"</formula>
    </cfRule>
    <cfRule type="expression" dxfId="9562" priority="303">
      <formula>KM$1="today"</formula>
    </cfRule>
    <cfRule type="expression" dxfId="9561" priority="304">
      <formula>KK$1="today"</formula>
    </cfRule>
    <cfRule type="cellIs" dxfId="9560" priority="305" operator="greaterThan">
      <formula>0</formula>
    </cfRule>
    <cfRule type="expression" dxfId="9559" priority="306">
      <formula>KR$1="today"</formula>
    </cfRule>
    <cfRule type="expression" dxfId="9558" priority="307">
      <formula>KP$1="today"</formula>
    </cfRule>
    <cfRule type="cellIs" dxfId="9557" priority="308" operator="greaterThan">
      <formula>0</formula>
    </cfRule>
    <cfRule type="expression" dxfId="9556" priority="309">
      <formula>KG$1="today"</formula>
    </cfRule>
    <cfRule type="expression" dxfId="9555" priority="310">
      <formula>KO$1="today"</formula>
    </cfRule>
    <cfRule type="cellIs" dxfId="9554" priority="311" operator="greaterThan">
      <formula>0</formula>
    </cfRule>
    <cfRule type="expression" dxfId="9553" priority="312">
      <formula>KP$1="today"</formula>
    </cfRule>
    <cfRule type="cellIs" dxfId="9552" priority="313" operator="greaterThan">
      <formula>0</formula>
    </cfRule>
    <cfRule type="expression" dxfId="9551" priority="314">
      <formula>IZ$1="today"</formula>
    </cfRule>
    <cfRule type="expression" dxfId="9550" priority="315">
      <formula>JH$1="today"</formula>
    </cfRule>
    <cfRule type="cellIs" dxfId="9549" priority="316" operator="greaterThan">
      <formula>0</formula>
    </cfRule>
    <cfRule type="expression" dxfId="9548" priority="317">
      <formula>IZ$1="today"</formula>
    </cfRule>
    <cfRule type="expression" dxfId="9547" priority="318">
      <formula>JH$1="today"</formula>
    </cfRule>
    <cfRule type="expression" dxfId="9546" priority="319">
      <formula>KM$1="today"</formula>
    </cfRule>
    <cfRule type="expression" dxfId="9545" priority="320">
      <formula>KP$1="today"</formula>
    </cfRule>
    <cfRule type="expression" dxfId="9544" priority="321">
      <formula>KG$1="today"</formula>
    </cfRule>
    <cfRule type="expression" dxfId="9543" priority="322">
      <formula>KI$1="today"</formula>
    </cfRule>
    <cfRule type="expression" dxfId="9542" priority="323">
      <formula>KK$1="today"</formula>
    </cfRule>
    <cfRule type="expression" dxfId="9541" priority="324">
      <formula>KL$1="today"</formula>
    </cfRule>
    <cfRule type="cellIs" dxfId="9540" priority="325" operator="greaterThan">
      <formula>0</formula>
    </cfRule>
    <cfRule type="expression" dxfId="9539" priority="327">
      <formula>KP$1="today"</formula>
    </cfRule>
    <cfRule type="cellIs" dxfId="9538" priority="328" operator="greaterThan">
      <formula>0</formula>
    </cfRule>
    <cfRule type="expression" dxfId="9537" priority="329">
      <formula>KG$1="today"</formula>
    </cfRule>
    <cfRule type="expression" dxfId="9536" priority="330">
      <formula>KO$1="today"</formula>
    </cfRule>
    <cfRule type="cellIs" dxfId="9535" priority="331" operator="greaterThan">
      <formula>0</formula>
    </cfRule>
    <cfRule type="expression" dxfId="9534" priority="332">
      <formula>KP$1="today"</formula>
    </cfRule>
    <cfRule type="cellIs" dxfId="9533" priority="333" operator="greaterThan">
      <formula>0</formula>
    </cfRule>
    <cfRule type="expression" dxfId="9532" priority="334">
      <formula>IZ$1="today"</formula>
    </cfRule>
    <cfRule type="expression" dxfId="9531" priority="335">
      <formula>JH$1="today"</formula>
    </cfRule>
    <cfRule type="cellIs" dxfId="9530" priority="336" operator="greaterThan">
      <formula>0</formula>
    </cfRule>
    <cfRule type="expression" dxfId="9529" priority="337">
      <formula>IZ$1="today"</formula>
    </cfRule>
    <cfRule type="expression" dxfId="9528" priority="338">
      <formula>JH$1="today"</formula>
    </cfRule>
    <cfRule type="expression" dxfId="9527" priority="339">
      <formula>KM$1="today"</formula>
    </cfRule>
    <cfRule type="expression" dxfId="9526" priority="340">
      <formula>KP$1="today"</formula>
    </cfRule>
    <cfRule type="cellIs" dxfId="9525" priority="341" operator="greaterThan">
      <formula>0</formula>
    </cfRule>
    <cfRule type="expression" dxfId="9524" priority="342">
      <formula>KN$1="today"</formula>
    </cfRule>
    <cfRule type="expression" dxfId="9523" priority="343">
      <formula>KQ$1="today"</formula>
    </cfRule>
    <cfRule type="expression" dxfId="9522" priority="344">
      <formula>KP$1="today"</formula>
    </cfRule>
  </conditionalFormatting>
  <conditionalFormatting sqref="KO76">
    <cfRule type="expression" dxfId="9521" priority="283">
      <formula>KT$1="today"</formula>
    </cfRule>
    <cfRule type="expression" dxfId="9520" priority="287">
      <formula>#REF!="today"</formula>
    </cfRule>
    <cfRule type="expression" dxfId="9519" priority="326">
      <formula>KR$1="today"</formula>
    </cfRule>
  </conditionalFormatting>
  <conditionalFormatting sqref="KO78">
    <cfRule type="expression" dxfId="9518" priority="100">
      <formula>KM$1="today"</formula>
    </cfRule>
  </conditionalFormatting>
  <conditionalFormatting sqref="KO78">
    <cfRule type="cellIs" dxfId="9517" priority="101" operator="greaterThan">
      <formula>0</formula>
    </cfRule>
  </conditionalFormatting>
  <conditionalFormatting sqref="KO78">
    <cfRule type="expression" dxfId="9516" priority="97">
      <formula>KN$1="today"</formula>
    </cfRule>
    <cfRule type="expression" dxfId="9515" priority="98">
      <formula>KQ$1="today"</formula>
    </cfRule>
    <cfRule type="expression" dxfId="9514" priority="99">
      <formula>KP$1="today"</formula>
    </cfRule>
    <cfRule type="expression" dxfId="9513" priority="102">
      <formula>#REF!="today"</formula>
    </cfRule>
    <cfRule type="expression" dxfId="9512" priority="103">
      <formula>KL$1="today"</formula>
    </cfRule>
    <cfRule type="expression" dxfId="9511" priority="104">
      <formula>KI$1="today"</formula>
    </cfRule>
    <cfRule type="expression" dxfId="9510" priority="105">
      <formula>KK$1="today"</formula>
    </cfRule>
    <cfRule type="cellIs" dxfId="9509" priority="106" operator="greaterThan">
      <formula>0</formula>
    </cfRule>
    <cfRule type="expression" dxfId="9508" priority="107">
      <formula>KQ$1="today"</formula>
    </cfRule>
    <cfRule type="expression" dxfId="9507" priority="108">
      <formula>KO$1="today"</formula>
    </cfRule>
    <cfRule type="cellIs" dxfId="9506" priority="109" operator="greaterThan">
      <formula>0</formula>
    </cfRule>
    <cfRule type="expression" dxfId="9505" priority="110">
      <formula>KF$1="today"</formula>
    </cfRule>
    <cfRule type="expression" dxfId="9504" priority="111">
      <formula>KN$1="today"</formula>
    </cfRule>
    <cfRule type="cellIs" dxfId="9503" priority="112" operator="greaterThan">
      <formula>0</formula>
    </cfRule>
    <cfRule type="expression" dxfId="9502" priority="113">
      <formula>KO$1="today"</formula>
    </cfRule>
    <cfRule type="cellIs" dxfId="9501" priority="114" operator="greaterThan">
      <formula>0</formula>
    </cfRule>
    <cfRule type="expression" dxfId="9500" priority="115">
      <formula>KR$1="today"</formula>
    </cfRule>
    <cfRule type="cellIs" dxfId="9499" priority="116" operator="greaterThan">
      <formula>0</formula>
    </cfRule>
    <cfRule type="expression" dxfId="9498" priority="117">
      <formula>KO$1="today"</formula>
    </cfRule>
    <cfRule type="cellIs" dxfId="9497" priority="118" operator="greaterThan">
      <formula>0</formula>
    </cfRule>
    <cfRule type="expression" dxfId="9496" priority="119">
      <formula>KN$1="today"</formula>
    </cfRule>
    <cfRule type="expression" dxfId="9495" priority="120">
      <formula>KL$1="today"</formula>
    </cfRule>
    <cfRule type="expression" dxfId="9494" priority="121">
      <formula>KO$1="today"</formula>
    </cfRule>
    <cfRule type="expression" dxfId="9493" priority="122">
      <formula>KM$1="today"</formula>
    </cfRule>
    <cfRule type="cellIs" dxfId="9492" priority="123" operator="greaterThan">
      <formula>0</formula>
    </cfRule>
    <cfRule type="expression" dxfId="9491" priority="124">
      <formula>KT$1="today"</formula>
    </cfRule>
    <cfRule type="expression" dxfId="9490" priority="125">
      <formula>KR$1="today"</formula>
    </cfRule>
    <cfRule type="cellIs" dxfId="9489" priority="126" operator="greaterThan">
      <formula>0</formula>
    </cfRule>
    <cfRule type="expression" dxfId="9488" priority="127">
      <formula>#REF!="today"</formula>
    </cfRule>
    <cfRule type="expression" dxfId="9487" priority="128">
      <formula>KQ$1="today"</formula>
    </cfRule>
    <cfRule type="cellIs" dxfId="9486" priority="129" operator="greaterThan">
      <formula>0</formula>
    </cfRule>
    <cfRule type="expression" dxfId="9485" priority="130">
      <formula>KR$1="today"</formula>
    </cfRule>
    <cfRule type="cellIs" dxfId="9484" priority="131" operator="greaterThan">
      <formula>0</formula>
    </cfRule>
    <cfRule type="expression" dxfId="9483" priority="132">
      <formula>JB$1="today"</formula>
    </cfRule>
    <cfRule type="expression" dxfId="9482" priority="133">
      <formula>JJ$1="today"</formula>
    </cfRule>
    <cfRule type="cellIs" dxfId="9481" priority="134" operator="greaterThan">
      <formula>0</formula>
    </cfRule>
    <cfRule type="expression" dxfId="9480" priority="135">
      <formula>JB$1="today"</formula>
    </cfRule>
    <cfRule type="expression" dxfId="9479" priority="136">
      <formula>JJ$1="today"</formula>
    </cfRule>
    <cfRule type="expression" dxfId="9478" priority="137">
      <formula>KO$1="today"</formula>
    </cfRule>
    <cfRule type="expression" dxfId="9477" priority="138">
      <formula>KR$1="today"</formula>
    </cfRule>
    <cfRule type="expression" dxfId="9476" priority="139">
      <formula>#REF!="today"</formula>
    </cfRule>
    <cfRule type="expression" dxfId="9475" priority="140">
      <formula>KL$1="today"</formula>
    </cfRule>
    <cfRule type="expression" dxfId="9474" priority="141">
      <formula>KM$1="today"</formula>
    </cfRule>
    <cfRule type="cellIs" dxfId="9473" priority="142" operator="greaterThan">
      <formula>0</formula>
    </cfRule>
    <cfRule type="expression" dxfId="9472" priority="143">
      <formula>KT$1="today"</formula>
    </cfRule>
    <cfRule type="expression" dxfId="9471" priority="144">
      <formula>KR$1="today"</formula>
    </cfRule>
    <cfRule type="cellIs" dxfId="9470" priority="145" operator="greaterThan">
      <formula>0</formula>
    </cfRule>
    <cfRule type="expression" dxfId="9469" priority="146">
      <formula>#REF!="today"</formula>
    </cfRule>
    <cfRule type="cellIs" dxfId="9468" priority="147" operator="greaterThan">
      <formula>0</formula>
    </cfRule>
    <cfRule type="expression" dxfId="9467" priority="148">
      <formula>KR$1="today"</formula>
    </cfRule>
    <cfRule type="cellIs" dxfId="9466" priority="149" operator="greaterThan">
      <formula>0</formula>
    </cfRule>
    <cfRule type="expression" dxfId="9465" priority="150">
      <formula>JB$1="today"</formula>
    </cfRule>
    <cfRule type="expression" dxfId="9464" priority="151">
      <formula>JJ$1="today"</formula>
    </cfRule>
    <cfRule type="cellIs" dxfId="9463" priority="152" operator="greaterThan">
      <formula>0</formula>
    </cfRule>
    <cfRule type="expression" dxfId="9462" priority="153">
      <formula>JB$1="today"</formula>
    </cfRule>
    <cfRule type="expression" dxfId="9461" priority="154">
      <formula>JJ$1="today"</formula>
    </cfRule>
    <cfRule type="expression" dxfId="9460" priority="155">
      <formula>KO$1="today"</formula>
    </cfRule>
    <cfRule type="expression" dxfId="9459" priority="156">
      <formula>KR$1="today"</formula>
    </cfRule>
    <cfRule type="cellIs" dxfId="9458" priority="157" operator="greaterThan">
      <formula>0</formula>
    </cfRule>
    <cfRule type="expression" dxfId="9457" priority="158">
      <formula>KS$1="today"</formula>
    </cfRule>
    <cfRule type="expression" dxfId="9456" priority="160">
      <formula>KG$1="today"</formula>
    </cfRule>
    <cfRule type="expression" dxfId="9455" priority="161">
      <formula>KI$1="today"</formula>
    </cfRule>
    <cfRule type="expression" dxfId="9454" priority="162">
      <formula>KH$1="today"</formula>
    </cfRule>
    <cfRule type="cellIs" dxfId="9453" priority="164" operator="greaterThan">
      <formula>0</formula>
    </cfRule>
    <cfRule type="expression" dxfId="9452" priority="165">
      <formula>KO$1="today"</formula>
    </cfRule>
    <cfRule type="expression" dxfId="9451" priority="166">
      <formula>KM$1="today"</formula>
    </cfRule>
    <cfRule type="cellIs" dxfId="9450" priority="167" operator="greaterThan">
      <formula>0</formula>
    </cfRule>
    <cfRule type="expression" dxfId="9449" priority="168">
      <formula>KD$1="today"</formula>
    </cfRule>
    <cfRule type="expression" dxfId="9448" priority="169">
      <formula>KL$1="today"</formula>
    </cfRule>
    <cfRule type="cellIs" dxfId="9447" priority="170" operator="greaterThan">
      <formula>0</formula>
    </cfRule>
    <cfRule type="expression" dxfId="9446" priority="171">
      <formula>KM$1="today"</formula>
    </cfRule>
    <cfRule type="cellIs" dxfId="9445" priority="172" operator="greaterThan">
      <formula>0</formula>
    </cfRule>
    <cfRule type="expression" dxfId="9444" priority="173">
      <formula>KP$1="today"</formula>
    </cfRule>
    <cfRule type="cellIs" dxfId="9443" priority="174" operator="greaterThan">
      <formula>0</formula>
    </cfRule>
    <cfRule type="expression" dxfId="9442" priority="175">
      <formula>KM$1="today"</formula>
    </cfRule>
    <cfRule type="cellIs" dxfId="9441" priority="176" operator="greaterThan">
      <formula>0</formula>
    </cfRule>
    <cfRule type="expression" dxfId="9440" priority="177">
      <formula>KL$1="today"</formula>
    </cfRule>
    <cfRule type="expression" dxfId="9439" priority="178">
      <formula>KI$1="today"</formula>
    </cfRule>
    <cfRule type="expression" dxfId="9438" priority="179">
      <formula>KM$1="today"</formula>
    </cfRule>
    <cfRule type="expression" dxfId="9437" priority="180">
      <formula>KK$1="today"</formula>
    </cfRule>
    <cfRule type="cellIs" dxfId="9436" priority="181" operator="greaterThan">
      <formula>0</formula>
    </cfRule>
    <cfRule type="expression" dxfId="9435" priority="182">
      <formula>KR$1="today"</formula>
    </cfRule>
    <cfRule type="expression" dxfId="9434" priority="183">
      <formula>KP$1="today"</formula>
    </cfRule>
    <cfRule type="cellIs" dxfId="9433" priority="184" operator="greaterThan">
      <formula>0</formula>
    </cfRule>
    <cfRule type="expression" dxfId="9432" priority="185">
      <formula>KG$1="today"</formula>
    </cfRule>
    <cfRule type="expression" dxfId="9431" priority="186">
      <formula>KO$1="today"</formula>
    </cfRule>
    <cfRule type="cellIs" dxfId="9430" priority="187" operator="greaterThan">
      <formula>0</formula>
    </cfRule>
    <cfRule type="expression" dxfId="9429" priority="188">
      <formula>KP$1="today"</formula>
    </cfRule>
    <cfRule type="cellIs" dxfId="9428" priority="189" operator="greaterThan">
      <formula>0</formula>
    </cfRule>
    <cfRule type="expression" dxfId="9427" priority="190">
      <formula>IZ$1="today"</formula>
    </cfRule>
    <cfRule type="expression" dxfId="9426" priority="191">
      <formula>JH$1="today"</formula>
    </cfRule>
    <cfRule type="cellIs" dxfId="9425" priority="192" operator="greaterThan">
      <formula>0</formula>
    </cfRule>
    <cfRule type="expression" dxfId="9424" priority="193">
      <formula>IZ$1="today"</formula>
    </cfRule>
    <cfRule type="expression" dxfId="9423" priority="194">
      <formula>JH$1="today"</formula>
    </cfRule>
    <cfRule type="expression" dxfId="9422" priority="195">
      <formula>KM$1="today"</formula>
    </cfRule>
    <cfRule type="expression" dxfId="9421" priority="196">
      <formula>KP$1="today"</formula>
    </cfRule>
    <cfRule type="expression" dxfId="9420" priority="197">
      <formula>KG$1="today"</formula>
    </cfRule>
    <cfRule type="expression" dxfId="9419" priority="198">
      <formula>KI$1="today"</formula>
    </cfRule>
    <cfRule type="expression" dxfId="9418" priority="199">
      <formula>KK$1="today"</formula>
    </cfRule>
    <cfRule type="expression" dxfId="9417" priority="200">
      <formula>KL$1="today"</formula>
    </cfRule>
    <cfRule type="cellIs" dxfId="9416" priority="201" operator="greaterThan">
      <formula>0</formula>
    </cfRule>
    <cfRule type="expression" dxfId="9415" priority="203">
      <formula>KP$1="today"</formula>
    </cfRule>
    <cfRule type="cellIs" dxfId="9414" priority="204" operator="greaterThan">
      <formula>0</formula>
    </cfRule>
    <cfRule type="expression" dxfId="9413" priority="205">
      <formula>KG$1="today"</formula>
    </cfRule>
    <cfRule type="expression" dxfId="9412" priority="206">
      <formula>KO$1="today"</formula>
    </cfRule>
    <cfRule type="cellIs" dxfId="9411" priority="207" operator="greaterThan">
      <formula>0</formula>
    </cfRule>
    <cfRule type="expression" dxfId="9410" priority="208">
      <formula>KP$1="today"</formula>
    </cfRule>
    <cfRule type="cellIs" dxfId="9409" priority="209" operator="greaterThan">
      <formula>0</formula>
    </cfRule>
    <cfRule type="expression" dxfId="9408" priority="210">
      <formula>IZ$1="today"</formula>
    </cfRule>
    <cfRule type="expression" dxfId="9407" priority="211">
      <formula>JH$1="today"</formula>
    </cfRule>
    <cfRule type="cellIs" dxfId="9406" priority="212" operator="greaterThan">
      <formula>0</formula>
    </cfRule>
    <cfRule type="expression" dxfId="9405" priority="213">
      <formula>IZ$1="today"</formula>
    </cfRule>
    <cfRule type="expression" dxfId="9404" priority="214">
      <formula>JH$1="today"</formula>
    </cfRule>
    <cfRule type="expression" dxfId="9403" priority="215">
      <formula>KM$1="today"</formula>
    </cfRule>
    <cfRule type="expression" dxfId="9402" priority="216">
      <formula>KP$1="today"</formula>
    </cfRule>
    <cfRule type="cellIs" dxfId="9401" priority="217" operator="greaterThan">
      <formula>0</formula>
    </cfRule>
    <cfRule type="expression" dxfId="9400" priority="218">
      <formula>KN$1="today"</formula>
    </cfRule>
    <cfRule type="expression" dxfId="9399" priority="219">
      <formula>KQ$1="today"</formula>
    </cfRule>
    <cfRule type="expression" dxfId="9398" priority="220">
      <formula>KP$1="today"</formula>
    </cfRule>
  </conditionalFormatting>
  <conditionalFormatting sqref="KO78">
    <cfRule type="expression" dxfId="9397" priority="159">
      <formula>KT$1="today"</formula>
    </cfRule>
    <cfRule type="expression" dxfId="9396" priority="163">
      <formula>#REF!="today"</formula>
    </cfRule>
    <cfRule type="expression" dxfId="9395" priority="202">
      <formula>KR$1="today"</formula>
    </cfRule>
  </conditionalFormatting>
  <conditionalFormatting sqref="JY146">
    <cfRule type="expression" dxfId="9394" priority="95">
      <formula>JX$1="today"</formula>
    </cfRule>
  </conditionalFormatting>
  <conditionalFormatting sqref="JY146">
    <cfRule type="expression" dxfId="9393" priority="54">
      <formula>JT$1="today"</formula>
    </cfRule>
  </conditionalFormatting>
  <conditionalFormatting sqref="JY146">
    <cfRule type="expression" dxfId="9392" priority="96">
      <formula>KG$1="today"</formula>
    </cfRule>
  </conditionalFormatting>
  <conditionalFormatting sqref="JY146">
    <cfRule type="expression" dxfId="9391" priority="55">
      <formula>JS$1="today"</formula>
    </cfRule>
    <cfRule type="expression" dxfId="9390" priority="56">
      <formula>JV$1="today"</formula>
    </cfRule>
    <cfRule type="expression" dxfId="9389" priority="57">
      <formula>JT$1="today"</formula>
    </cfRule>
    <cfRule type="expression" dxfId="9388" priority="58">
      <formula>JU$1="today"</formula>
    </cfRule>
    <cfRule type="cellIs" dxfId="9387" priority="59" operator="greaterThan">
      <formula>0</formula>
    </cfRule>
    <cfRule type="expression" dxfId="9386" priority="60">
      <formula>KA$1="today"</formula>
    </cfRule>
    <cfRule type="expression" dxfId="9385" priority="61">
      <formula>JY$1="today"</formula>
    </cfRule>
    <cfRule type="cellIs" dxfId="9384" priority="62" operator="greaterThan">
      <formula>0</formula>
    </cfRule>
    <cfRule type="expression" dxfId="9383" priority="63">
      <formula>JP$1="today"</formula>
    </cfRule>
    <cfRule type="expression" dxfId="9382" priority="64">
      <formula>JX$1="today"</formula>
    </cfRule>
    <cfRule type="cellIs" dxfId="9381" priority="65" operator="greaterThan">
      <formula>0</formula>
    </cfRule>
    <cfRule type="expression" dxfId="9380" priority="66">
      <formula>JY$1="today"</formula>
    </cfRule>
    <cfRule type="cellIs" dxfId="9379" priority="67" operator="greaterThan">
      <formula>0</formula>
    </cfRule>
    <cfRule type="expression" dxfId="9378" priority="68">
      <formula>KB$1="today"</formula>
    </cfRule>
    <cfRule type="cellIs" dxfId="9377" priority="69" operator="greaterThan">
      <formula>0</formula>
    </cfRule>
    <cfRule type="expression" dxfId="9376" priority="70">
      <formula>JY$1="today"</formula>
    </cfRule>
    <cfRule type="cellIs" dxfId="9375" priority="71" operator="greaterThan">
      <formula>0</formula>
    </cfRule>
    <cfRule type="expression" dxfId="9374" priority="72">
      <formula>JX$1="today"</formula>
    </cfRule>
    <cfRule type="expression" dxfId="9373" priority="73">
      <formula>JY$1="today"</formula>
    </cfRule>
    <cfRule type="expression" dxfId="9372" priority="74">
      <formula>JW$1="today"</formula>
    </cfRule>
    <cfRule type="cellIs" dxfId="9371" priority="75" operator="greaterThan">
      <formula>0</formula>
    </cfRule>
    <cfRule type="expression" dxfId="9370" priority="76">
      <formula>KD$1="today"</formula>
    </cfRule>
    <cfRule type="expression" dxfId="9369" priority="77">
      <formula>KB$1="today"</formula>
    </cfRule>
    <cfRule type="cellIs" dxfId="9368" priority="78" operator="greaterThan">
      <formula>0</formula>
    </cfRule>
    <cfRule type="expression" dxfId="9367" priority="79">
      <formula>JS$1="today"</formula>
    </cfRule>
    <cfRule type="expression" dxfId="9366" priority="80">
      <formula>KA$1="today"</formula>
    </cfRule>
    <cfRule type="cellIs" dxfId="9365" priority="81" operator="greaterThan">
      <formula>0</formula>
    </cfRule>
    <cfRule type="expression" dxfId="9364" priority="82">
      <formula>KB$1="today"</formula>
    </cfRule>
    <cfRule type="cellIs" dxfId="9363" priority="83" operator="greaterThan">
      <formula>0</formula>
    </cfRule>
    <cfRule type="expression" dxfId="9362" priority="84">
      <formula>IL$1="today"</formula>
    </cfRule>
    <cfRule type="expression" dxfId="9361" priority="85">
      <formula>IT$1="today"</formula>
    </cfRule>
    <cfRule type="cellIs" dxfId="9360" priority="86" operator="greaterThan">
      <formula>0</formula>
    </cfRule>
    <cfRule type="expression" dxfId="9359" priority="87">
      <formula>IL$1="today"</formula>
    </cfRule>
    <cfRule type="expression" dxfId="9358" priority="88">
      <formula>IT$1="today"</formula>
    </cfRule>
    <cfRule type="expression" dxfId="9357" priority="89">
      <formula>JY$1="today"</formula>
    </cfRule>
    <cfRule type="expression" dxfId="9356" priority="90">
      <formula>KB$1="today"</formula>
    </cfRule>
    <cfRule type="expression" dxfId="9355" priority="91">
      <formula>JZ$1="today"</formula>
    </cfRule>
    <cfRule type="expression" dxfId="9354" priority="92">
      <formula>JV$1="today"</formula>
    </cfRule>
    <cfRule type="expression" dxfId="9353" priority="93">
      <formula>JU$1="today"</formula>
    </cfRule>
    <cfRule type="expression" dxfId="9352" priority="94">
      <formula>JS$1="today"</formula>
    </cfRule>
  </conditionalFormatting>
  <conditionalFormatting sqref="JZ146">
    <cfRule type="expression" dxfId="9351" priority="53">
      <formula>KE$1="today"</formula>
    </cfRule>
  </conditionalFormatting>
  <conditionalFormatting sqref="KM135:KN159">
    <cfRule type="expression" dxfId="9350" priority="52">
      <formula>KK$1="today"</formula>
    </cfRule>
  </conditionalFormatting>
  <conditionalFormatting sqref="KP76">
    <cfRule type="expression" dxfId="9349" priority="49">
      <formula>KW$1="today"</formula>
    </cfRule>
    <cfRule type="expression" dxfId="9348" priority="50">
      <formula>#REF!="today"</formula>
    </cfRule>
    <cfRule type="expression" dxfId="9347" priority="51">
      <formula>KU$1="today"</formula>
    </cfRule>
  </conditionalFormatting>
  <conditionalFormatting sqref="KP78">
    <cfRule type="expression" dxfId="9346" priority="46">
      <formula>KW$1="today"</formula>
    </cfRule>
    <cfRule type="expression" dxfId="9345" priority="47">
      <formula>#REF!="today"</formula>
    </cfRule>
    <cfRule type="expression" dxfId="9344" priority="48">
      <formula>KU$1="today"</formula>
    </cfRule>
  </conditionalFormatting>
  <conditionalFormatting sqref="KP158">
    <cfRule type="expression" dxfId="9343" priority="43">
      <formula>KW$1="today"</formula>
    </cfRule>
    <cfRule type="expression" dxfId="9342" priority="44">
      <formula>#REF!="today"</formula>
    </cfRule>
    <cfRule type="expression" dxfId="9341" priority="45">
      <formula>KU$1="today"</formula>
    </cfRule>
  </conditionalFormatting>
  <conditionalFormatting sqref="KP160">
    <cfRule type="expression" dxfId="9340" priority="40">
      <formula>KW$1="today"</formula>
    </cfRule>
    <cfRule type="expression" dxfId="9339" priority="41">
      <formula>#REF!="today"</formula>
    </cfRule>
    <cfRule type="expression" dxfId="9338" priority="42">
      <formula>KU$1="today"</formula>
    </cfRule>
  </conditionalFormatting>
  <conditionalFormatting sqref="IX61:JB61 JD61:JF61">
    <cfRule type="cellIs" dxfId="9337" priority="39" operator="greaterThan">
      <formula>0</formula>
    </cfRule>
  </conditionalFormatting>
  <conditionalFormatting sqref="IX61:JB61 JD61:JF61">
    <cfRule type="expression" dxfId="9336" priority="38">
      <formula>IW$1="today"</formula>
    </cfRule>
  </conditionalFormatting>
  <conditionalFormatting sqref="JN67">
    <cfRule type="expression" dxfId="9335" priority="37">
      <formula>JO$1="today"</formula>
    </cfRule>
  </conditionalFormatting>
  <conditionalFormatting sqref="JY72:KA74">
    <cfRule type="expression" dxfId="9334" priority="36">
      <formula>JY$1="today"</formula>
    </cfRule>
  </conditionalFormatting>
  <conditionalFormatting sqref="KM82:KN106">
    <cfRule type="cellIs" dxfId="9333" priority="33" operator="greaterThan">
      <formula>0</formula>
    </cfRule>
  </conditionalFormatting>
  <conditionalFormatting sqref="KM82:KN106">
    <cfRule type="expression" dxfId="9332" priority="34">
      <formula>KK$1="today"</formula>
    </cfRule>
  </conditionalFormatting>
  <conditionalFormatting sqref="KM93:KN106">
    <cfRule type="expression" dxfId="9331" priority="35">
      <formula>KD$1="today"</formula>
    </cfRule>
  </conditionalFormatting>
  <conditionalFormatting sqref="JM140">
    <cfRule type="expression" dxfId="9330" priority="22">
      <formula>JE$1="today"</formula>
    </cfRule>
    <cfRule type="expression" dxfId="9329" priority="23">
      <formula>JH$1="today"</formula>
    </cfRule>
    <cfRule type="expression" dxfId="9328" priority="24">
      <formula>JF$1="today"</formula>
    </cfRule>
    <cfRule type="expression" dxfId="9327" priority="25">
      <formula>JG$1="today"</formula>
    </cfRule>
    <cfRule type="cellIs" dxfId="9326" priority="26" operator="greaterThan">
      <formula>0</formula>
    </cfRule>
    <cfRule type="expression" dxfId="9325" priority="27">
      <formula>JM$1="today"</formula>
    </cfRule>
    <cfRule type="expression" dxfId="9324" priority="28">
      <formula>JK$1="today"</formula>
    </cfRule>
    <cfRule type="cellIs" dxfId="9323" priority="29" operator="greaterThan">
      <formula>0</formula>
    </cfRule>
    <cfRule type="expression" dxfId="9322" priority="30">
      <formula>JB$1="today"</formula>
    </cfRule>
    <cfRule type="expression" dxfId="9321" priority="31">
      <formula>JJ$1="today"</formula>
    </cfRule>
    <cfRule type="expression" dxfId="9320" priority="32">
      <formula>JK$1="today"</formula>
    </cfRule>
  </conditionalFormatting>
  <conditionalFormatting sqref="JT138">
    <cfRule type="expression" dxfId="9319" priority="20">
      <formula>JO$1="today"</formula>
    </cfRule>
  </conditionalFormatting>
  <conditionalFormatting sqref="JT138">
    <cfRule type="expression" dxfId="9318" priority="21">
      <formula>JL$1="today"</formula>
    </cfRule>
  </conditionalFormatting>
  <conditionalFormatting sqref="JT138">
    <cfRule type="expression" dxfId="9317" priority="4">
      <formula>JM$1="today"</formula>
    </cfRule>
  </conditionalFormatting>
  <conditionalFormatting sqref="JT138">
    <cfRule type="expression" dxfId="9316" priority="2">
      <formula>JL$1="today"</formula>
    </cfRule>
    <cfRule type="expression" dxfId="9315" priority="3">
      <formula>JO$1="today"</formula>
    </cfRule>
    <cfRule type="expression" dxfId="9314" priority="5">
      <formula>JN$1="today"</formula>
    </cfRule>
    <cfRule type="cellIs" dxfId="9313" priority="6" operator="greaterThan">
      <formula>0</formula>
    </cfRule>
    <cfRule type="expression" dxfId="9312" priority="7">
      <formula>JT$1="today"</formula>
    </cfRule>
    <cfRule type="expression" dxfId="9311" priority="8">
      <formula>JR$1="today"</formula>
    </cfRule>
    <cfRule type="cellIs" dxfId="9310" priority="9" operator="greaterThan">
      <formula>0</formula>
    </cfRule>
    <cfRule type="expression" dxfId="9309" priority="10">
      <formula>JI$1="today"</formula>
    </cfRule>
    <cfRule type="expression" dxfId="9308" priority="11">
      <formula>JQ$1="today"</formula>
    </cfRule>
    <cfRule type="cellIs" dxfId="9307" priority="12" operator="greaterThan">
      <formula>0</formula>
    </cfRule>
    <cfRule type="expression" dxfId="9306" priority="13">
      <formula>JR$1="today"</formula>
    </cfRule>
    <cfRule type="cellIs" dxfId="9305" priority="14" operator="greaterThan">
      <formula>0</formula>
    </cfRule>
    <cfRule type="expression" dxfId="9304" priority="15">
      <formula>JU$1="today"</formula>
    </cfRule>
    <cfRule type="cellIs" dxfId="9303" priority="16" operator="greaterThan">
      <formula>0</formula>
    </cfRule>
    <cfRule type="expression" dxfId="9302" priority="17">
      <formula>JR$1="today"</formula>
    </cfRule>
    <cfRule type="cellIs" dxfId="9301" priority="18" operator="greaterThan">
      <formula>0</formula>
    </cfRule>
    <cfRule type="expression" dxfId="9300" priority="19">
      <formula>JQ$1="today"</formula>
    </cfRule>
  </conditionalFormatting>
  <conditionalFormatting sqref="JU138">
    <cfRule type="expression" dxfId="9299" priority="1">
      <formula>JU$1="today"</formula>
    </cfRule>
  </conditionalFormatting>
  <pageMargins left="0.7" right="0.7" top="0.75" bottom="0.75" header="0.3" footer="0.3"/>
  <pageSetup paperSize="8" scale="35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E363-0B83-4E15-B48F-632FCE40F030}">
  <sheetPr>
    <tabColor rgb="FF00B0F0"/>
    <pageSetUpPr fitToPage="1"/>
  </sheetPr>
  <dimension ref="A1:BZ23"/>
  <sheetViews>
    <sheetView showGridLines="0" zoomScale="76" zoomScaleNormal="76" workbookViewId="0">
      <pane xSplit="1" ySplit="3" topLeftCell="B12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21875" defaultRowHeight="15" customHeight="1" outlineLevelCol="1"/>
  <cols>
    <col min="1" max="1" width="14" customWidth="1"/>
    <col min="2" max="2" width="9.44140625" customWidth="1"/>
    <col min="3" max="3" width="15.21875" customWidth="1"/>
    <col min="4" max="4" width="33.21875" style="43" bestFit="1" customWidth="1"/>
    <col min="5" max="5" width="10.44140625" style="52" bestFit="1" customWidth="1"/>
    <col min="6" max="37" width="3.44140625" style="53" hidden="1" customWidth="1" outlineLevel="1"/>
    <col min="38" max="38" width="11.5546875" style="52" customWidth="1" collapsed="1"/>
    <col min="39" max="39" width="11.5546875" style="52" customWidth="1"/>
    <col min="40" max="71" width="2.77734375" style="52" hidden="1" customWidth="1" outlineLevel="1"/>
    <col min="72" max="72" width="11.5546875" style="52" customWidth="1" collapsed="1"/>
    <col min="73" max="73" width="40.21875" style="52" customWidth="1"/>
    <col min="74" max="76" width="14.21875" style="52" customWidth="1"/>
    <col min="77" max="77" width="14.21875" customWidth="1"/>
    <col min="78" max="78" width="5.21875" customWidth="1"/>
  </cols>
  <sheetData>
    <row r="1" spans="1:78" ht="22.05" customHeight="1">
      <c r="A1" s="51" t="s">
        <v>13</v>
      </c>
      <c r="C1" s="51"/>
      <c r="BV1" s="54"/>
      <c r="BW1" s="54"/>
      <c r="BX1" s="54"/>
      <c r="BY1" s="54"/>
    </row>
    <row r="2" spans="1:78" ht="26.1" customHeight="1">
      <c r="E2" s="54">
        <f>SUBTOTAL(9,E4:E21)</f>
        <v>95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4">
        <f t="shared" ref="AL2:BT2" si="0">SUBTOTAL(9,AL4:AL21)</f>
        <v>95</v>
      </c>
      <c r="AM2" s="54">
        <f t="shared" si="0"/>
        <v>0</v>
      </c>
      <c r="AN2" s="54">
        <f t="shared" si="0"/>
        <v>0</v>
      </c>
      <c r="AO2" s="54">
        <f t="shared" si="0"/>
        <v>0</v>
      </c>
      <c r="AP2" s="54">
        <f t="shared" si="0"/>
        <v>0</v>
      </c>
      <c r="AQ2" s="54">
        <f t="shared" si="0"/>
        <v>0</v>
      </c>
      <c r="AR2" s="54">
        <f t="shared" si="0"/>
        <v>0</v>
      </c>
      <c r="AS2" s="54">
        <f t="shared" si="0"/>
        <v>0</v>
      </c>
      <c r="AT2" s="54">
        <f t="shared" si="0"/>
        <v>0</v>
      </c>
      <c r="AU2" s="54">
        <f t="shared" si="0"/>
        <v>0</v>
      </c>
      <c r="AV2" s="54">
        <f t="shared" si="0"/>
        <v>0</v>
      </c>
      <c r="AW2" s="54">
        <f t="shared" si="0"/>
        <v>0</v>
      </c>
      <c r="AX2" s="54">
        <f t="shared" si="0"/>
        <v>0</v>
      </c>
      <c r="AY2" s="54">
        <f t="shared" si="0"/>
        <v>0</v>
      </c>
      <c r="AZ2" s="54">
        <f t="shared" si="0"/>
        <v>0</v>
      </c>
      <c r="BA2" s="54">
        <f t="shared" si="0"/>
        <v>0</v>
      </c>
      <c r="BB2" s="54">
        <f t="shared" si="0"/>
        <v>0</v>
      </c>
      <c r="BC2" s="54">
        <f t="shared" si="0"/>
        <v>0</v>
      </c>
      <c r="BD2" s="54">
        <f t="shared" si="0"/>
        <v>0</v>
      </c>
      <c r="BE2" s="54">
        <f t="shared" si="0"/>
        <v>0</v>
      </c>
      <c r="BF2" s="54">
        <f t="shared" si="0"/>
        <v>0</v>
      </c>
      <c r="BG2" s="54">
        <f t="shared" si="0"/>
        <v>0</v>
      </c>
      <c r="BH2" s="54">
        <f t="shared" si="0"/>
        <v>0</v>
      </c>
      <c r="BI2" s="54">
        <f t="shared" si="0"/>
        <v>0</v>
      </c>
      <c r="BJ2" s="54">
        <f t="shared" si="0"/>
        <v>0</v>
      </c>
      <c r="BK2" s="54">
        <f t="shared" si="0"/>
        <v>0</v>
      </c>
      <c r="BL2" s="54">
        <f t="shared" si="0"/>
        <v>0</v>
      </c>
      <c r="BM2" s="54">
        <f t="shared" si="0"/>
        <v>0</v>
      </c>
      <c r="BN2" s="54">
        <f t="shared" si="0"/>
        <v>0</v>
      </c>
      <c r="BO2" s="54">
        <f t="shared" si="0"/>
        <v>0</v>
      </c>
      <c r="BP2" s="54">
        <f t="shared" si="0"/>
        <v>0</v>
      </c>
      <c r="BQ2" s="54">
        <f t="shared" si="0"/>
        <v>0</v>
      </c>
      <c r="BR2" s="54">
        <f t="shared" si="0"/>
        <v>0</v>
      </c>
      <c r="BS2" s="54">
        <f t="shared" si="0"/>
        <v>0</v>
      </c>
      <c r="BT2" s="54">
        <f t="shared" si="0"/>
        <v>0</v>
      </c>
      <c r="BV2" s="895"/>
      <c r="BW2" s="895"/>
      <c r="BX2" s="895"/>
      <c r="BY2" s="895"/>
    </row>
    <row r="3" spans="1:78" ht="49.5" customHeight="1">
      <c r="A3" s="56" t="s">
        <v>14</v>
      </c>
      <c r="B3" s="56" t="s">
        <v>4</v>
      </c>
      <c r="C3" s="56" t="s">
        <v>15</v>
      </c>
      <c r="D3" s="57" t="s">
        <v>16</v>
      </c>
      <c r="E3" s="58" t="s">
        <v>17</v>
      </c>
      <c r="F3" s="59">
        <v>45875</v>
      </c>
      <c r="G3" s="59">
        <f>F3+1</f>
        <v>45876</v>
      </c>
      <c r="H3" s="59">
        <f t="shared" ref="H3:AJ3" si="1">G3+1</f>
        <v>45877</v>
      </c>
      <c r="I3" s="59">
        <f t="shared" si="1"/>
        <v>45878</v>
      </c>
      <c r="J3" s="59">
        <f t="shared" si="1"/>
        <v>45879</v>
      </c>
      <c r="K3" s="59">
        <f t="shared" si="1"/>
        <v>45880</v>
      </c>
      <c r="L3" s="59">
        <f t="shared" si="1"/>
        <v>45881</v>
      </c>
      <c r="M3" s="59">
        <f t="shared" si="1"/>
        <v>45882</v>
      </c>
      <c r="N3" s="59">
        <f t="shared" si="1"/>
        <v>45883</v>
      </c>
      <c r="O3" s="59">
        <f t="shared" si="1"/>
        <v>45884</v>
      </c>
      <c r="P3" s="59">
        <f t="shared" si="1"/>
        <v>45885</v>
      </c>
      <c r="Q3" s="59">
        <f t="shared" si="1"/>
        <v>45886</v>
      </c>
      <c r="R3" s="59">
        <f t="shared" si="1"/>
        <v>45887</v>
      </c>
      <c r="S3" s="59">
        <f t="shared" si="1"/>
        <v>45888</v>
      </c>
      <c r="T3" s="59">
        <f t="shared" si="1"/>
        <v>45889</v>
      </c>
      <c r="U3" s="59">
        <f t="shared" si="1"/>
        <v>45890</v>
      </c>
      <c r="V3" s="59">
        <f t="shared" si="1"/>
        <v>45891</v>
      </c>
      <c r="W3" s="59">
        <f t="shared" si="1"/>
        <v>45892</v>
      </c>
      <c r="X3" s="59">
        <f t="shared" si="1"/>
        <v>45893</v>
      </c>
      <c r="Y3" s="59">
        <f t="shared" si="1"/>
        <v>45894</v>
      </c>
      <c r="Z3" s="59">
        <f t="shared" si="1"/>
        <v>45895</v>
      </c>
      <c r="AA3" s="59">
        <f t="shared" si="1"/>
        <v>45896</v>
      </c>
      <c r="AB3" s="59">
        <f t="shared" si="1"/>
        <v>45897</v>
      </c>
      <c r="AC3" s="59">
        <f t="shared" si="1"/>
        <v>45898</v>
      </c>
      <c r="AD3" s="59">
        <f t="shared" si="1"/>
        <v>45899</v>
      </c>
      <c r="AE3" s="59">
        <f t="shared" si="1"/>
        <v>45900</v>
      </c>
      <c r="AF3" s="59">
        <f t="shared" si="1"/>
        <v>45901</v>
      </c>
      <c r="AG3" s="59">
        <f t="shared" si="1"/>
        <v>45902</v>
      </c>
      <c r="AH3" s="59">
        <f t="shared" si="1"/>
        <v>45903</v>
      </c>
      <c r="AI3" s="59">
        <f t="shared" si="1"/>
        <v>45904</v>
      </c>
      <c r="AJ3" s="59">
        <f t="shared" si="1"/>
        <v>45905</v>
      </c>
      <c r="AK3" s="59">
        <v>45883</v>
      </c>
      <c r="AL3" s="58" t="s">
        <v>18</v>
      </c>
      <c r="AM3" s="58" t="s">
        <v>19</v>
      </c>
      <c r="AN3" s="59">
        <v>45875</v>
      </c>
      <c r="AO3" s="59">
        <f>AN3+1</f>
        <v>45876</v>
      </c>
      <c r="AP3" s="59">
        <f t="shared" ref="AP3:BR3" si="2">AO3+1</f>
        <v>45877</v>
      </c>
      <c r="AQ3" s="59">
        <f t="shared" si="2"/>
        <v>45878</v>
      </c>
      <c r="AR3" s="59">
        <f t="shared" si="2"/>
        <v>45879</v>
      </c>
      <c r="AS3" s="59">
        <f t="shared" si="2"/>
        <v>45880</v>
      </c>
      <c r="AT3" s="59">
        <f t="shared" si="2"/>
        <v>45881</v>
      </c>
      <c r="AU3" s="59">
        <f t="shared" si="2"/>
        <v>45882</v>
      </c>
      <c r="AV3" s="59">
        <f t="shared" si="2"/>
        <v>45883</v>
      </c>
      <c r="AW3" s="59">
        <f t="shared" si="2"/>
        <v>45884</v>
      </c>
      <c r="AX3" s="59">
        <f t="shared" si="2"/>
        <v>45885</v>
      </c>
      <c r="AY3" s="59">
        <f t="shared" si="2"/>
        <v>45886</v>
      </c>
      <c r="AZ3" s="59">
        <f t="shared" si="2"/>
        <v>45887</v>
      </c>
      <c r="BA3" s="59">
        <f t="shared" si="2"/>
        <v>45888</v>
      </c>
      <c r="BB3" s="59">
        <f t="shared" si="2"/>
        <v>45889</v>
      </c>
      <c r="BC3" s="59">
        <f t="shared" si="2"/>
        <v>45890</v>
      </c>
      <c r="BD3" s="59">
        <f t="shared" si="2"/>
        <v>45891</v>
      </c>
      <c r="BE3" s="59">
        <f t="shared" si="2"/>
        <v>45892</v>
      </c>
      <c r="BF3" s="59">
        <f t="shared" si="2"/>
        <v>45893</v>
      </c>
      <c r="BG3" s="59">
        <f t="shared" si="2"/>
        <v>45894</v>
      </c>
      <c r="BH3" s="59">
        <f t="shared" si="2"/>
        <v>45895</v>
      </c>
      <c r="BI3" s="59">
        <f t="shared" si="2"/>
        <v>45896</v>
      </c>
      <c r="BJ3" s="59">
        <f t="shared" si="2"/>
        <v>45897</v>
      </c>
      <c r="BK3" s="59">
        <f t="shared" si="2"/>
        <v>45898</v>
      </c>
      <c r="BL3" s="59">
        <f t="shared" si="2"/>
        <v>45899</v>
      </c>
      <c r="BM3" s="59">
        <f t="shared" si="2"/>
        <v>45900</v>
      </c>
      <c r="BN3" s="59">
        <f t="shared" si="2"/>
        <v>45901</v>
      </c>
      <c r="BO3" s="59">
        <f t="shared" si="2"/>
        <v>45902</v>
      </c>
      <c r="BP3" s="59">
        <f t="shared" si="2"/>
        <v>45903</v>
      </c>
      <c r="BQ3" s="59">
        <f t="shared" si="2"/>
        <v>45904</v>
      </c>
      <c r="BR3" s="59">
        <f t="shared" si="2"/>
        <v>45905</v>
      </c>
      <c r="BS3" s="59">
        <v>45883</v>
      </c>
      <c r="BT3" s="60" t="s">
        <v>20</v>
      </c>
      <c r="BU3" s="61" t="s">
        <v>12</v>
      </c>
      <c r="BV3" s="64" t="s">
        <v>21</v>
      </c>
      <c r="BW3" s="65" t="s">
        <v>22</v>
      </c>
      <c r="BX3" s="67" t="s">
        <v>23</v>
      </c>
      <c r="BY3" s="66" t="s">
        <v>24</v>
      </c>
    </row>
    <row r="4" spans="1:78" ht="32.1" customHeight="1">
      <c r="A4" s="74" t="s">
        <v>25</v>
      </c>
      <c r="B4" s="45" t="s">
        <v>5</v>
      </c>
      <c r="C4" s="45" t="s">
        <v>26</v>
      </c>
      <c r="D4" s="77" t="s">
        <v>27</v>
      </c>
      <c r="E4" s="45">
        <v>15</v>
      </c>
      <c r="F4" s="68">
        <v>0</v>
      </c>
      <c r="G4" s="69">
        <v>11</v>
      </c>
      <c r="H4" s="69">
        <v>4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70"/>
      <c r="AL4" s="45">
        <f>SUM(F4:AK4)</f>
        <v>15</v>
      </c>
      <c r="AM4" s="45">
        <f>AL4-E4</f>
        <v>0</v>
      </c>
      <c r="AN4" s="71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3"/>
      <c r="BT4" s="45">
        <f t="shared" ref="BT4:BT21" si="3">SUM(AN4:BS4)</f>
        <v>0</v>
      </c>
      <c r="BU4" s="63"/>
      <c r="BV4" s="45"/>
      <c r="BW4" s="45"/>
      <c r="BX4" s="45"/>
      <c r="BY4" s="45"/>
      <c r="BZ4" s="76">
        <f>SUM(BT4,BV4:BY4)</f>
        <v>0</v>
      </c>
    </row>
    <row r="5" spans="1:78" ht="32.1" customHeight="1">
      <c r="A5" s="75" t="s">
        <v>28</v>
      </c>
      <c r="B5" s="45" t="s">
        <v>5</v>
      </c>
      <c r="C5" s="45" t="s">
        <v>26</v>
      </c>
      <c r="D5" s="77" t="s">
        <v>29</v>
      </c>
      <c r="E5" s="45">
        <v>15</v>
      </c>
      <c r="F5" s="68"/>
      <c r="G5" s="69"/>
      <c r="H5" s="69">
        <v>15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70"/>
      <c r="AL5" s="45">
        <f t="shared" ref="AL5:AL21" si="4">SUM(F5:AK5)</f>
        <v>15</v>
      </c>
      <c r="AM5" s="45">
        <f t="shared" ref="AM5:AM21" si="5">AL5-E5</f>
        <v>0</v>
      </c>
      <c r="AN5" s="71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3"/>
      <c r="BT5" s="45">
        <f t="shared" si="3"/>
        <v>0</v>
      </c>
      <c r="BU5" s="63"/>
      <c r="BV5" s="45"/>
      <c r="BW5" s="45"/>
      <c r="BX5" s="45"/>
      <c r="BY5" s="45"/>
      <c r="BZ5" s="76">
        <f t="shared" ref="BZ5:BZ21" si="6">SUM(BT5,BV5:BY5)</f>
        <v>0</v>
      </c>
    </row>
    <row r="6" spans="1:78" ht="32.1" customHeight="1">
      <c r="A6" s="75" t="s">
        <v>30</v>
      </c>
      <c r="B6" s="45" t="s">
        <v>5</v>
      </c>
      <c r="C6" s="45" t="s">
        <v>26</v>
      </c>
      <c r="D6" s="77" t="s">
        <v>31</v>
      </c>
      <c r="E6" s="45">
        <v>10</v>
      </c>
      <c r="F6" s="68"/>
      <c r="G6" s="69"/>
      <c r="H6" s="69">
        <v>1</v>
      </c>
      <c r="I6" s="69">
        <v>9</v>
      </c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70"/>
      <c r="AL6" s="45">
        <f t="shared" si="4"/>
        <v>10</v>
      </c>
      <c r="AM6" s="45">
        <f t="shared" si="5"/>
        <v>0</v>
      </c>
      <c r="AN6" s="71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3"/>
      <c r="BT6" s="45">
        <f t="shared" si="3"/>
        <v>0</v>
      </c>
      <c r="BU6" s="63"/>
      <c r="BV6" s="45"/>
      <c r="BW6" s="45"/>
      <c r="BX6" s="45"/>
      <c r="BY6" s="45"/>
      <c r="BZ6" s="76">
        <f t="shared" si="6"/>
        <v>0</v>
      </c>
    </row>
    <row r="7" spans="1:78" ht="32.1" customHeight="1">
      <c r="A7" s="75" t="s">
        <v>32</v>
      </c>
      <c r="B7" s="45" t="s">
        <v>5</v>
      </c>
      <c r="C7" s="45" t="s">
        <v>26</v>
      </c>
      <c r="D7" s="77" t="s">
        <v>33</v>
      </c>
      <c r="E7" s="45">
        <v>10</v>
      </c>
      <c r="F7" s="68"/>
      <c r="G7" s="69"/>
      <c r="H7" s="69"/>
      <c r="I7" s="69">
        <v>10</v>
      </c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70"/>
      <c r="AL7" s="45">
        <f t="shared" si="4"/>
        <v>10</v>
      </c>
      <c r="AM7" s="45">
        <f t="shared" si="5"/>
        <v>0</v>
      </c>
      <c r="AN7" s="71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3"/>
      <c r="BT7" s="45">
        <f t="shared" si="3"/>
        <v>0</v>
      </c>
      <c r="BU7" s="63"/>
      <c r="BV7" s="45"/>
      <c r="BW7" s="45"/>
      <c r="BX7" s="45"/>
      <c r="BY7" s="45"/>
      <c r="BZ7" s="76">
        <f t="shared" si="6"/>
        <v>0</v>
      </c>
    </row>
    <row r="8" spans="1:78" ht="32.1" customHeight="1">
      <c r="A8" s="75" t="s">
        <v>34</v>
      </c>
      <c r="B8" s="45" t="s">
        <v>5</v>
      </c>
      <c r="C8" s="45" t="s">
        <v>26</v>
      </c>
      <c r="D8" s="77" t="s">
        <v>35</v>
      </c>
      <c r="E8" s="45">
        <v>5</v>
      </c>
      <c r="F8" s="68"/>
      <c r="G8" s="69"/>
      <c r="H8" s="69"/>
      <c r="I8" s="69">
        <v>1</v>
      </c>
      <c r="J8" s="69"/>
      <c r="K8" s="69">
        <v>4</v>
      </c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70"/>
      <c r="AL8" s="45">
        <f t="shared" si="4"/>
        <v>5</v>
      </c>
      <c r="AM8" s="45">
        <f t="shared" si="5"/>
        <v>0</v>
      </c>
      <c r="AN8" s="71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3"/>
      <c r="BT8" s="45">
        <f t="shared" si="3"/>
        <v>0</v>
      </c>
      <c r="BU8" s="63"/>
      <c r="BV8" s="45"/>
      <c r="BW8" s="45"/>
      <c r="BX8" s="45"/>
      <c r="BY8" s="45"/>
      <c r="BZ8" s="76">
        <f t="shared" si="6"/>
        <v>0</v>
      </c>
    </row>
    <row r="9" spans="1:78" ht="32.1" customHeight="1">
      <c r="A9" s="75" t="s">
        <v>36</v>
      </c>
      <c r="B9" s="45" t="s">
        <v>5</v>
      </c>
      <c r="C9" s="45" t="s">
        <v>26</v>
      </c>
      <c r="D9" s="77" t="s">
        <v>37</v>
      </c>
      <c r="E9" s="45">
        <v>5</v>
      </c>
      <c r="F9" s="68"/>
      <c r="G9" s="69"/>
      <c r="H9" s="69"/>
      <c r="I9" s="69"/>
      <c r="J9" s="69"/>
      <c r="K9" s="69">
        <v>5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70"/>
      <c r="AL9" s="45">
        <f t="shared" si="4"/>
        <v>5</v>
      </c>
      <c r="AM9" s="45">
        <f t="shared" si="5"/>
        <v>0</v>
      </c>
      <c r="AN9" s="71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3"/>
      <c r="BT9" s="45">
        <f t="shared" si="3"/>
        <v>0</v>
      </c>
      <c r="BU9" s="63"/>
      <c r="BV9" s="45"/>
      <c r="BW9" s="45"/>
      <c r="BX9" s="45"/>
      <c r="BY9" s="45"/>
      <c r="BZ9" s="76">
        <f t="shared" si="6"/>
        <v>0</v>
      </c>
    </row>
    <row r="10" spans="1:78" ht="32.1" customHeight="1">
      <c r="A10" s="75" t="s">
        <v>38</v>
      </c>
      <c r="B10" s="45" t="s">
        <v>5</v>
      </c>
      <c r="C10" s="45" t="s">
        <v>26</v>
      </c>
      <c r="D10" s="77" t="s">
        <v>39</v>
      </c>
      <c r="E10" s="45">
        <v>5</v>
      </c>
      <c r="F10" s="68"/>
      <c r="G10" s="69"/>
      <c r="H10" s="69"/>
      <c r="I10" s="69"/>
      <c r="J10" s="69"/>
      <c r="K10" s="69">
        <v>5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70"/>
      <c r="AL10" s="45">
        <f t="shared" si="4"/>
        <v>5</v>
      </c>
      <c r="AM10" s="45">
        <f t="shared" si="5"/>
        <v>0</v>
      </c>
      <c r="AN10" s="71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3"/>
      <c r="BT10" s="45">
        <f t="shared" si="3"/>
        <v>0</v>
      </c>
      <c r="BU10" s="63"/>
      <c r="BV10" s="45"/>
      <c r="BW10" s="45"/>
      <c r="BX10" s="45"/>
      <c r="BY10" s="45"/>
      <c r="BZ10" s="76">
        <f t="shared" si="6"/>
        <v>0</v>
      </c>
    </row>
    <row r="11" spans="1:78" ht="32.1" customHeight="1">
      <c r="A11" s="75" t="s">
        <v>40</v>
      </c>
      <c r="B11" s="45" t="s">
        <v>5</v>
      </c>
      <c r="C11" s="45" t="s">
        <v>26</v>
      </c>
      <c r="D11" s="77" t="s">
        <v>41</v>
      </c>
      <c r="E11" s="45">
        <v>5</v>
      </c>
      <c r="F11" s="68"/>
      <c r="G11" s="69"/>
      <c r="H11" s="69"/>
      <c r="I11" s="69"/>
      <c r="J11" s="69"/>
      <c r="K11" s="69">
        <v>5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70"/>
      <c r="AL11" s="45">
        <f t="shared" si="4"/>
        <v>5</v>
      </c>
      <c r="AM11" s="45">
        <f t="shared" si="5"/>
        <v>0</v>
      </c>
      <c r="AN11" s="71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3"/>
      <c r="BT11" s="45">
        <f t="shared" si="3"/>
        <v>0</v>
      </c>
      <c r="BU11" s="63"/>
      <c r="BV11" s="45"/>
      <c r="BW11" s="45"/>
      <c r="BX11" s="45"/>
      <c r="BY11" s="45"/>
      <c r="BZ11" s="76">
        <f t="shared" si="6"/>
        <v>0</v>
      </c>
    </row>
    <row r="12" spans="1:78" ht="32.1" customHeight="1">
      <c r="A12" s="75" t="s">
        <v>42</v>
      </c>
      <c r="B12" s="45" t="s">
        <v>5</v>
      </c>
      <c r="C12" s="45" t="s">
        <v>26</v>
      </c>
      <c r="D12" s="77" t="s">
        <v>43</v>
      </c>
      <c r="E12" s="45">
        <v>5</v>
      </c>
      <c r="F12" s="68"/>
      <c r="G12" s="69"/>
      <c r="H12" s="69"/>
      <c r="I12" s="69"/>
      <c r="J12" s="69"/>
      <c r="K12" s="69">
        <v>5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70"/>
      <c r="AL12" s="45">
        <f t="shared" si="4"/>
        <v>5</v>
      </c>
      <c r="AM12" s="45">
        <f t="shared" si="5"/>
        <v>0</v>
      </c>
      <c r="AN12" s="7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3"/>
      <c r="BT12" s="45">
        <f t="shared" si="3"/>
        <v>0</v>
      </c>
      <c r="BU12" s="63"/>
      <c r="BV12" s="45"/>
      <c r="BW12" s="45"/>
      <c r="BX12" s="45"/>
      <c r="BY12" s="45"/>
      <c r="BZ12" s="76">
        <f t="shared" si="6"/>
        <v>0</v>
      </c>
    </row>
    <row r="13" spans="1:78" ht="32.1" customHeight="1">
      <c r="A13" s="75" t="s">
        <v>136</v>
      </c>
      <c r="B13" s="45" t="s">
        <v>5</v>
      </c>
      <c r="C13" s="45" t="s">
        <v>26</v>
      </c>
      <c r="D13" s="77" t="s">
        <v>44</v>
      </c>
      <c r="E13" s="45">
        <v>6</v>
      </c>
      <c r="F13" s="68"/>
      <c r="G13" s="69"/>
      <c r="H13" s="69"/>
      <c r="I13" s="69"/>
      <c r="J13" s="69"/>
      <c r="K13" s="69">
        <v>4</v>
      </c>
      <c r="L13" s="69"/>
      <c r="M13" s="69">
        <v>2</v>
      </c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70"/>
      <c r="AL13" s="45">
        <f t="shared" ref="AL13:AL20" si="7">SUM(F13:AK13)</f>
        <v>6</v>
      </c>
      <c r="AM13" s="45">
        <f t="shared" ref="AM13:AM20" si="8">AL13-E13</f>
        <v>0</v>
      </c>
      <c r="AN13" s="71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3"/>
      <c r="BT13" s="45">
        <f t="shared" ref="BT13:BT20" si="9">SUM(AN13:BS13)</f>
        <v>0</v>
      </c>
      <c r="BU13" s="63"/>
      <c r="BV13" s="45"/>
      <c r="BW13" s="45"/>
      <c r="BX13" s="45"/>
      <c r="BY13" s="45"/>
      <c r="BZ13" s="76">
        <f t="shared" ref="BZ13:BZ20" si="10">SUM(BT13,BV13:BY13)</f>
        <v>0</v>
      </c>
    </row>
    <row r="14" spans="1:78" ht="32.1" customHeight="1">
      <c r="A14" s="75" t="s">
        <v>137</v>
      </c>
      <c r="B14" s="45" t="s">
        <v>5</v>
      </c>
      <c r="C14" s="45" t="s">
        <v>26</v>
      </c>
      <c r="D14" s="77" t="s">
        <v>49</v>
      </c>
      <c r="E14" s="45">
        <v>2</v>
      </c>
      <c r="F14" s="68"/>
      <c r="G14" s="69"/>
      <c r="H14" s="69"/>
      <c r="I14" s="69"/>
      <c r="J14" s="69"/>
      <c r="K14" s="69"/>
      <c r="L14" s="69"/>
      <c r="M14" s="69">
        <v>2</v>
      </c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70"/>
      <c r="AL14" s="45">
        <f t="shared" si="7"/>
        <v>2</v>
      </c>
      <c r="AM14" s="45">
        <f t="shared" si="8"/>
        <v>0</v>
      </c>
      <c r="AN14" s="71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3"/>
      <c r="BT14" s="45">
        <f t="shared" si="9"/>
        <v>0</v>
      </c>
      <c r="BU14" s="63"/>
      <c r="BV14" s="45"/>
      <c r="BW14" s="45"/>
      <c r="BX14" s="45"/>
      <c r="BY14" s="45"/>
      <c r="BZ14" s="76">
        <f t="shared" si="10"/>
        <v>0</v>
      </c>
    </row>
    <row r="15" spans="1:78" ht="32.1" customHeight="1">
      <c r="A15" s="75" t="s">
        <v>138</v>
      </c>
      <c r="B15" s="45" t="s">
        <v>5</v>
      </c>
      <c r="C15" s="45" t="s">
        <v>26</v>
      </c>
      <c r="D15" s="77" t="s">
        <v>50</v>
      </c>
      <c r="E15" s="45">
        <v>5</v>
      </c>
      <c r="F15" s="68"/>
      <c r="G15" s="69"/>
      <c r="H15" s="69"/>
      <c r="I15" s="69"/>
      <c r="J15" s="69"/>
      <c r="K15" s="69"/>
      <c r="L15" s="69"/>
      <c r="M15" s="69">
        <v>5</v>
      </c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70"/>
      <c r="AL15" s="45">
        <f t="shared" si="7"/>
        <v>5</v>
      </c>
      <c r="AM15" s="45">
        <f t="shared" si="8"/>
        <v>0</v>
      </c>
      <c r="AN15" s="71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3"/>
      <c r="BT15" s="45">
        <f t="shared" si="9"/>
        <v>0</v>
      </c>
      <c r="BU15" s="63"/>
      <c r="BV15" s="45"/>
      <c r="BW15" s="45"/>
      <c r="BX15" s="45"/>
      <c r="BY15" s="45"/>
      <c r="BZ15" s="76">
        <f t="shared" si="10"/>
        <v>0</v>
      </c>
    </row>
    <row r="16" spans="1:78" ht="32.1" customHeight="1">
      <c r="A16" s="75" t="s">
        <v>139</v>
      </c>
      <c r="B16" s="45" t="s">
        <v>5</v>
      </c>
      <c r="C16" s="45" t="s">
        <v>26</v>
      </c>
      <c r="D16" s="77" t="s">
        <v>51</v>
      </c>
      <c r="E16" s="45">
        <v>3</v>
      </c>
      <c r="F16" s="68"/>
      <c r="G16" s="69"/>
      <c r="H16" s="69"/>
      <c r="I16" s="69"/>
      <c r="J16" s="69"/>
      <c r="K16" s="69"/>
      <c r="L16" s="69"/>
      <c r="M16" s="69">
        <v>3</v>
      </c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70"/>
      <c r="AL16" s="45">
        <f t="shared" si="7"/>
        <v>3</v>
      </c>
      <c r="AM16" s="45">
        <f t="shared" si="8"/>
        <v>0</v>
      </c>
      <c r="AN16" s="71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3"/>
      <c r="BT16" s="45">
        <f t="shared" si="9"/>
        <v>0</v>
      </c>
      <c r="BU16" s="63"/>
      <c r="BV16" s="45"/>
      <c r="BW16" s="45"/>
      <c r="BX16" s="45"/>
      <c r="BY16" s="45"/>
      <c r="BZ16" s="76">
        <f t="shared" si="10"/>
        <v>0</v>
      </c>
    </row>
    <row r="17" spans="1:78" ht="32.1" customHeight="1">
      <c r="A17" s="75" t="s">
        <v>140</v>
      </c>
      <c r="B17" s="45" t="s">
        <v>5</v>
      </c>
      <c r="C17" s="45" t="s">
        <v>26</v>
      </c>
      <c r="D17" s="77" t="s">
        <v>52</v>
      </c>
      <c r="E17" s="45">
        <v>2</v>
      </c>
      <c r="F17" s="68"/>
      <c r="G17" s="69"/>
      <c r="H17" s="69"/>
      <c r="I17" s="69"/>
      <c r="J17" s="69"/>
      <c r="K17" s="69"/>
      <c r="L17" s="69"/>
      <c r="M17" s="69">
        <v>2</v>
      </c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70"/>
      <c r="AL17" s="45">
        <f t="shared" si="7"/>
        <v>2</v>
      </c>
      <c r="AM17" s="45">
        <f t="shared" si="8"/>
        <v>0</v>
      </c>
      <c r="AN17" s="71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3"/>
      <c r="BT17" s="45">
        <f t="shared" si="9"/>
        <v>0</v>
      </c>
      <c r="BU17" s="63"/>
      <c r="BV17" s="45"/>
      <c r="BW17" s="45"/>
      <c r="BX17" s="45"/>
      <c r="BY17" s="45"/>
      <c r="BZ17" s="76">
        <f t="shared" si="10"/>
        <v>0</v>
      </c>
    </row>
    <row r="18" spans="1:78" ht="32.1" customHeight="1">
      <c r="A18" s="75" t="s">
        <v>141</v>
      </c>
      <c r="B18" s="45" t="s">
        <v>5</v>
      </c>
      <c r="C18" s="45" t="s">
        <v>26</v>
      </c>
      <c r="D18" s="77" t="s">
        <v>53</v>
      </c>
      <c r="E18" s="45">
        <v>2</v>
      </c>
      <c r="F18" s="68"/>
      <c r="G18" s="69"/>
      <c r="H18" s="69"/>
      <c r="I18" s="69"/>
      <c r="J18" s="69"/>
      <c r="K18" s="69"/>
      <c r="L18" s="69"/>
      <c r="M18" s="69">
        <v>2</v>
      </c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70"/>
      <c r="AL18" s="45">
        <f t="shared" si="7"/>
        <v>2</v>
      </c>
      <c r="AM18" s="45">
        <f t="shared" si="8"/>
        <v>0</v>
      </c>
      <c r="AN18" s="71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3"/>
      <c r="BT18" s="45">
        <f t="shared" si="9"/>
        <v>0</v>
      </c>
      <c r="BU18" s="63"/>
      <c r="BV18" s="45"/>
      <c r="BW18" s="45"/>
      <c r="BX18" s="45"/>
      <c r="BY18" s="45"/>
      <c r="BZ18" s="76">
        <f t="shared" si="10"/>
        <v>0</v>
      </c>
    </row>
    <row r="19" spans="1:78" ht="32.1" customHeight="1">
      <c r="A19" s="75"/>
      <c r="B19" s="45"/>
      <c r="C19" s="45"/>
      <c r="D19" s="77"/>
      <c r="E19" s="45"/>
      <c r="F19" s="68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70"/>
      <c r="AL19" s="45">
        <f t="shared" si="7"/>
        <v>0</v>
      </c>
      <c r="AM19" s="45">
        <f t="shared" si="8"/>
        <v>0</v>
      </c>
      <c r="AN19" s="71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3"/>
      <c r="BT19" s="45">
        <f t="shared" si="9"/>
        <v>0</v>
      </c>
      <c r="BU19" s="63"/>
      <c r="BV19" s="45"/>
      <c r="BW19" s="45"/>
      <c r="BX19" s="45"/>
      <c r="BY19" s="45"/>
      <c r="BZ19" s="76">
        <f t="shared" si="10"/>
        <v>0</v>
      </c>
    </row>
    <row r="20" spans="1:78" ht="32.1" customHeight="1">
      <c r="A20" s="75"/>
      <c r="B20" s="45"/>
      <c r="C20" s="45"/>
      <c r="D20" s="77"/>
      <c r="E20" s="45"/>
      <c r="F20" s="68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70"/>
      <c r="AL20" s="45">
        <f t="shared" si="7"/>
        <v>0</v>
      </c>
      <c r="AM20" s="45">
        <f t="shared" si="8"/>
        <v>0</v>
      </c>
      <c r="AN20" s="71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3"/>
      <c r="BT20" s="45">
        <f t="shared" si="9"/>
        <v>0</v>
      </c>
      <c r="BU20" s="63"/>
      <c r="BV20" s="45"/>
      <c r="BW20" s="45"/>
      <c r="BX20" s="45"/>
      <c r="BY20" s="45"/>
      <c r="BZ20" s="76">
        <f t="shared" si="10"/>
        <v>0</v>
      </c>
    </row>
    <row r="21" spans="1:78" ht="32.1" customHeight="1">
      <c r="A21" s="75"/>
      <c r="B21" s="45"/>
      <c r="C21" s="45"/>
      <c r="D21" s="77"/>
      <c r="E21" s="45"/>
      <c r="F21" s="68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70"/>
      <c r="AL21" s="45">
        <f t="shared" si="4"/>
        <v>0</v>
      </c>
      <c r="AM21" s="45">
        <f t="shared" si="5"/>
        <v>0</v>
      </c>
      <c r="AN21" s="71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3"/>
      <c r="BT21" s="45">
        <f t="shared" si="3"/>
        <v>0</v>
      </c>
      <c r="BU21" s="63"/>
      <c r="BV21" s="45"/>
      <c r="BW21" s="45"/>
      <c r="BX21" s="45"/>
      <c r="BY21" s="45"/>
      <c r="BZ21" s="76">
        <f t="shared" si="6"/>
        <v>0</v>
      </c>
    </row>
    <row r="22" spans="1:78" ht="14.4"/>
    <row r="23" spans="1:78" ht="15" customHeight="1">
      <c r="D23" s="62"/>
    </row>
  </sheetData>
  <mergeCells count="1">
    <mergeCell ref="BV2:BY2"/>
  </mergeCells>
  <conditionalFormatting sqref="AM4:AM21">
    <cfRule type="cellIs" dxfId="9298" priority="3" operator="greaterThan">
      <formula>-0.001</formula>
    </cfRule>
    <cfRule type="cellIs" dxfId="9297" priority="4" operator="lessThan">
      <formula>0</formula>
    </cfRule>
  </conditionalFormatting>
  <printOptions horizontalCentered="1" verticalCentered="1"/>
  <pageMargins left="0.7" right="0.7" top="0.75" bottom="0.75" header="0.3" footer="0.3"/>
  <pageSetup paperSize="8" scale="83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319D-E7BC-4E4E-B935-94D869174FA3}">
  <sheetPr>
    <tabColor rgb="FF00B0F0"/>
    <pageSetUpPr fitToPage="1"/>
  </sheetPr>
  <dimension ref="A1:BZ19"/>
  <sheetViews>
    <sheetView showGridLines="0" zoomScale="76" zoomScaleNormal="76" workbookViewId="0">
      <pane xSplit="1" ySplit="3" topLeftCell="B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21875" defaultRowHeight="15" customHeight="1" outlineLevelCol="1"/>
  <cols>
    <col min="1" max="1" width="14" customWidth="1"/>
    <col min="2" max="2" width="9.44140625" customWidth="1"/>
    <col min="3" max="3" width="15.21875" customWidth="1"/>
    <col min="4" max="4" width="33.21875" style="43" bestFit="1" customWidth="1"/>
    <col min="5" max="5" width="10.44140625" style="52" bestFit="1" customWidth="1"/>
    <col min="6" max="37" width="3.44140625" style="53" hidden="1" customWidth="1" outlineLevel="1"/>
    <col min="38" max="38" width="11.5546875" style="52" customWidth="1" collapsed="1"/>
    <col min="39" max="39" width="11.5546875" style="52" customWidth="1"/>
    <col min="40" max="71" width="2.77734375" style="52" hidden="1" customWidth="1" outlineLevel="1"/>
    <col min="72" max="72" width="11.5546875" style="52" customWidth="1" collapsed="1"/>
    <col min="73" max="73" width="40.21875" style="52" customWidth="1"/>
    <col min="74" max="76" width="14.21875" style="52" customWidth="1"/>
    <col min="77" max="77" width="14.21875" customWidth="1"/>
    <col min="78" max="78" width="5.21875" customWidth="1"/>
  </cols>
  <sheetData>
    <row r="1" spans="1:78" ht="22.05" customHeight="1">
      <c r="A1" s="51" t="s">
        <v>13</v>
      </c>
      <c r="C1" s="51"/>
      <c r="BV1" s="54"/>
      <c r="BW1" s="54"/>
      <c r="BX1" s="54"/>
      <c r="BY1" s="54"/>
    </row>
    <row r="2" spans="1:78" ht="26.1" customHeight="1">
      <c r="E2" s="54">
        <f>SUBTOTAL(9,E4:E17)</f>
        <v>52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4">
        <f t="shared" ref="AL2:BT2" si="0">SUBTOTAL(9,AL4:AL17)</f>
        <v>0</v>
      </c>
      <c r="AM2" s="54">
        <f t="shared" si="0"/>
        <v>-52</v>
      </c>
      <c r="AN2" s="54">
        <f t="shared" si="0"/>
        <v>0</v>
      </c>
      <c r="AO2" s="54">
        <f t="shared" si="0"/>
        <v>0</v>
      </c>
      <c r="AP2" s="54">
        <f t="shared" si="0"/>
        <v>0</v>
      </c>
      <c r="AQ2" s="54">
        <f t="shared" si="0"/>
        <v>0</v>
      </c>
      <c r="AR2" s="54">
        <f t="shared" si="0"/>
        <v>0</v>
      </c>
      <c r="AS2" s="54">
        <f t="shared" si="0"/>
        <v>0</v>
      </c>
      <c r="AT2" s="54">
        <f t="shared" si="0"/>
        <v>0</v>
      </c>
      <c r="AU2" s="54">
        <f t="shared" si="0"/>
        <v>0</v>
      </c>
      <c r="AV2" s="54">
        <f t="shared" si="0"/>
        <v>0</v>
      </c>
      <c r="AW2" s="54">
        <f t="shared" si="0"/>
        <v>0</v>
      </c>
      <c r="AX2" s="54">
        <f t="shared" si="0"/>
        <v>0</v>
      </c>
      <c r="AY2" s="54">
        <f t="shared" si="0"/>
        <v>0</v>
      </c>
      <c r="AZ2" s="54">
        <f t="shared" si="0"/>
        <v>0</v>
      </c>
      <c r="BA2" s="54">
        <f t="shared" si="0"/>
        <v>0</v>
      </c>
      <c r="BB2" s="54">
        <f t="shared" si="0"/>
        <v>0</v>
      </c>
      <c r="BC2" s="54">
        <f t="shared" si="0"/>
        <v>0</v>
      </c>
      <c r="BD2" s="54">
        <f t="shared" si="0"/>
        <v>0</v>
      </c>
      <c r="BE2" s="54">
        <f t="shared" si="0"/>
        <v>0</v>
      </c>
      <c r="BF2" s="54">
        <f t="shared" si="0"/>
        <v>0</v>
      </c>
      <c r="BG2" s="54">
        <f t="shared" si="0"/>
        <v>0</v>
      </c>
      <c r="BH2" s="54">
        <f t="shared" si="0"/>
        <v>0</v>
      </c>
      <c r="BI2" s="54">
        <f t="shared" si="0"/>
        <v>0</v>
      </c>
      <c r="BJ2" s="54">
        <f t="shared" si="0"/>
        <v>0</v>
      </c>
      <c r="BK2" s="54">
        <f t="shared" si="0"/>
        <v>0</v>
      </c>
      <c r="BL2" s="54">
        <f t="shared" si="0"/>
        <v>0</v>
      </c>
      <c r="BM2" s="54">
        <f t="shared" si="0"/>
        <v>0</v>
      </c>
      <c r="BN2" s="54">
        <f t="shared" si="0"/>
        <v>0</v>
      </c>
      <c r="BO2" s="54">
        <f t="shared" si="0"/>
        <v>0</v>
      </c>
      <c r="BP2" s="54">
        <f t="shared" si="0"/>
        <v>0</v>
      </c>
      <c r="BQ2" s="54">
        <f t="shared" si="0"/>
        <v>0</v>
      </c>
      <c r="BR2" s="54">
        <f t="shared" si="0"/>
        <v>0</v>
      </c>
      <c r="BS2" s="54">
        <f t="shared" si="0"/>
        <v>0</v>
      </c>
      <c r="BT2" s="54">
        <f t="shared" si="0"/>
        <v>0</v>
      </c>
      <c r="BV2" s="895"/>
      <c r="BW2" s="895"/>
      <c r="BX2" s="895"/>
      <c r="BY2" s="895"/>
    </row>
    <row r="3" spans="1:78" ht="49.5" customHeight="1">
      <c r="A3" s="56" t="s">
        <v>14</v>
      </c>
      <c r="B3" s="56" t="s">
        <v>4</v>
      </c>
      <c r="C3" s="56" t="s">
        <v>15</v>
      </c>
      <c r="D3" s="57" t="s">
        <v>16</v>
      </c>
      <c r="E3" s="58" t="s">
        <v>17</v>
      </c>
      <c r="F3" s="59">
        <v>45875</v>
      </c>
      <c r="G3" s="59">
        <f>F3+1</f>
        <v>45876</v>
      </c>
      <c r="H3" s="59">
        <f t="shared" ref="H3:AJ3" si="1">G3+1</f>
        <v>45877</v>
      </c>
      <c r="I3" s="59">
        <f t="shared" si="1"/>
        <v>45878</v>
      </c>
      <c r="J3" s="59">
        <f t="shared" si="1"/>
        <v>45879</v>
      </c>
      <c r="K3" s="59">
        <f t="shared" si="1"/>
        <v>45880</v>
      </c>
      <c r="L3" s="59">
        <f t="shared" si="1"/>
        <v>45881</v>
      </c>
      <c r="M3" s="59">
        <f t="shared" si="1"/>
        <v>45882</v>
      </c>
      <c r="N3" s="59">
        <f t="shared" si="1"/>
        <v>45883</v>
      </c>
      <c r="O3" s="59">
        <f t="shared" si="1"/>
        <v>45884</v>
      </c>
      <c r="P3" s="59">
        <f t="shared" si="1"/>
        <v>45885</v>
      </c>
      <c r="Q3" s="59">
        <f t="shared" si="1"/>
        <v>45886</v>
      </c>
      <c r="R3" s="59">
        <f t="shared" si="1"/>
        <v>45887</v>
      </c>
      <c r="S3" s="59">
        <f t="shared" si="1"/>
        <v>45888</v>
      </c>
      <c r="T3" s="59">
        <f t="shared" si="1"/>
        <v>45889</v>
      </c>
      <c r="U3" s="59">
        <f t="shared" si="1"/>
        <v>45890</v>
      </c>
      <c r="V3" s="59">
        <f t="shared" si="1"/>
        <v>45891</v>
      </c>
      <c r="W3" s="59">
        <f t="shared" si="1"/>
        <v>45892</v>
      </c>
      <c r="X3" s="59">
        <f t="shared" si="1"/>
        <v>45893</v>
      </c>
      <c r="Y3" s="59">
        <f t="shared" si="1"/>
        <v>45894</v>
      </c>
      <c r="Z3" s="59">
        <f t="shared" si="1"/>
        <v>45895</v>
      </c>
      <c r="AA3" s="59">
        <f t="shared" si="1"/>
        <v>45896</v>
      </c>
      <c r="AB3" s="59">
        <f t="shared" si="1"/>
        <v>45897</v>
      </c>
      <c r="AC3" s="59">
        <f t="shared" si="1"/>
        <v>45898</v>
      </c>
      <c r="AD3" s="59">
        <f t="shared" si="1"/>
        <v>45899</v>
      </c>
      <c r="AE3" s="59">
        <f t="shared" si="1"/>
        <v>45900</v>
      </c>
      <c r="AF3" s="59">
        <f t="shared" si="1"/>
        <v>45901</v>
      </c>
      <c r="AG3" s="59">
        <f t="shared" si="1"/>
        <v>45902</v>
      </c>
      <c r="AH3" s="59">
        <f t="shared" si="1"/>
        <v>45903</v>
      </c>
      <c r="AI3" s="59">
        <f t="shared" si="1"/>
        <v>45904</v>
      </c>
      <c r="AJ3" s="59">
        <f t="shared" si="1"/>
        <v>45905</v>
      </c>
      <c r="AK3" s="59">
        <v>45883</v>
      </c>
      <c r="AL3" s="58" t="s">
        <v>18</v>
      </c>
      <c r="AM3" s="58" t="s">
        <v>19</v>
      </c>
      <c r="AN3" s="59">
        <v>45875</v>
      </c>
      <c r="AO3" s="59">
        <f>AN3+1</f>
        <v>45876</v>
      </c>
      <c r="AP3" s="59">
        <f t="shared" ref="AP3:BR3" si="2">AO3+1</f>
        <v>45877</v>
      </c>
      <c r="AQ3" s="59">
        <f t="shared" si="2"/>
        <v>45878</v>
      </c>
      <c r="AR3" s="59">
        <f t="shared" si="2"/>
        <v>45879</v>
      </c>
      <c r="AS3" s="59">
        <f t="shared" si="2"/>
        <v>45880</v>
      </c>
      <c r="AT3" s="59">
        <f t="shared" si="2"/>
        <v>45881</v>
      </c>
      <c r="AU3" s="59">
        <f t="shared" si="2"/>
        <v>45882</v>
      </c>
      <c r="AV3" s="59">
        <f t="shared" si="2"/>
        <v>45883</v>
      </c>
      <c r="AW3" s="59">
        <f t="shared" si="2"/>
        <v>45884</v>
      </c>
      <c r="AX3" s="59">
        <f t="shared" si="2"/>
        <v>45885</v>
      </c>
      <c r="AY3" s="59">
        <f t="shared" si="2"/>
        <v>45886</v>
      </c>
      <c r="AZ3" s="59">
        <f t="shared" si="2"/>
        <v>45887</v>
      </c>
      <c r="BA3" s="59">
        <f t="shared" si="2"/>
        <v>45888</v>
      </c>
      <c r="BB3" s="59">
        <f t="shared" si="2"/>
        <v>45889</v>
      </c>
      <c r="BC3" s="59">
        <f t="shared" si="2"/>
        <v>45890</v>
      </c>
      <c r="BD3" s="59">
        <f t="shared" si="2"/>
        <v>45891</v>
      </c>
      <c r="BE3" s="59">
        <f t="shared" si="2"/>
        <v>45892</v>
      </c>
      <c r="BF3" s="59">
        <f t="shared" si="2"/>
        <v>45893</v>
      </c>
      <c r="BG3" s="59">
        <f t="shared" si="2"/>
        <v>45894</v>
      </c>
      <c r="BH3" s="59">
        <f t="shared" si="2"/>
        <v>45895</v>
      </c>
      <c r="BI3" s="59">
        <f t="shared" si="2"/>
        <v>45896</v>
      </c>
      <c r="BJ3" s="59">
        <f t="shared" si="2"/>
        <v>45897</v>
      </c>
      <c r="BK3" s="59">
        <f t="shared" si="2"/>
        <v>45898</v>
      </c>
      <c r="BL3" s="59">
        <f t="shared" si="2"/>
        <v>45899</v>
      </c>
      <c r="BM3" s="59">
        <f t="shared" si="2"/>
        <v>45900</v>
      </c>
      <c r="BN3" s="59">
        <f t="shared" si="2"/>
        <v>45901</v>
      </c>
      <c r="BO3" s="59">
        <f t="shared" si="2"/>
        <v>45902</v>
      </c>
      <c r="BP3" s="59">
        <f t="shared" si="2"/>
        <v>45903</v>
      </c>
      <c r="BQ3" s="59">
        <f t="shared" si="2"/>
        <v>45904</v>
      </c>
      <c r="BR3" s="59">
        <f t="shared" si="2"/>
        <v>45905</v>
      </c>
      <c r="BS3" s="59">
        <v>45883</v>
      </c>
      <c r="BT3" s="60" t="s">
        <v>20</v>
      </c>
      <c r="BU3" s="61" t="s">
        <v>12</v>
      </c>
      <c r="BV3" s="64" t="s">
        <v>21</v>
      </c>
      <c r="BW3" s="65" t="s">
        <v>22</v>
      </c>
      <c r="BX3" s="67" t="s">
        <v>23</v>
      </c>
      <c r="BY3" s="66" t="s">
        <v>24</v>
      </c>
    </row>
    <row r="4" spans="1:78" ht="32.1" customHeight="1">
      <c r="A4" s="74" t="s">
        <v>142</v>
      </c>
      <c r="B4" s="45" t="s">
        <v>5</v>
      </c>
      <c r="C4" s="45" t="s">
        <v>45</v>
      </c>
      <c r="D4" s="77" t="s">
        <v>29</v>
      </c>
      <c r="E4" s="45">
        <v>15</v>
      </c>
      <c r="F4" s="68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70"/>
      <c r="AL4" s="45">
        <f>SUM(F4:AK4)</f>
        <v>0</v>
      </c>
      <c r="AM4" s="45">
        <f t="shared" ref="AM4:AM17" si="3">AL4-E4</f>
        <v>-15</v>
      </c>
      <c r="AN4" s="71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3"/>
      <c r="BT4" s="45">
        <f t="shared" ref="BT4:BT17" si="4">SUM(AN4:BS4)</f>
        <v>0</v>
      </c>
      <c r="BU4" s="63"/>
      <c r="BV4" s="45"/>
      <c r="BW4" s="45"/>
      <c r="BX4" s="45"/>
      <c r="BY4" s="45"/>
      <c r="BZ4" s="76">
        <f>SUM(BT4,BV4:BY4)</f>
        <v>0</v>
      </c>
    </row>
    <row r="5" spans="1:78" ht="32.1" customHeight="1">
      <c r="A5" s="75">
        <v>112</v>
      </c>
      <c r="B5" s="45" t="s">
        <v>5</v>
      </c>
      <c r="C5" s="45" t="s">
        <v>45</v>
      </c>
      <c r="D5" s="77" t="s">
        <v>151</v>
      </c>
      <c r="E5" s="45">
        <v>1</v>
      </c>
      <c r="F5" s="68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70"/>
      <c r="AL5" s="45">
        <f t="shared" ref="AL5:AL17" si="5">SUM(F5:AK5)</f>
        <v>0</v>
      </c>
      <c r="AM5" s="45">
        <f t="shared" si="3"/>
        <v>-1</v>
      </c>
      <c r="AN5" s="71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3"/>
      <c r="BT5" s="45">
        <f t="shared" si="4"/>
        <v>0</v>
      </c>
      <c r="BU5" s="63"/>
      <c r="BV5" s="45"/>
      <c r="BW5" s="45"/>
      <c r="BX5" s="45"/>
      <c r="BY5" s="45"/>
      <c r="BZ5" s="76">
        <f t="shared" ref="BZ5:BZ17" si="6">SUM(BT5,BV5:BY5)</f>
        <v>0</v>
      </c>
    </row>
    <row r="6" spans="1:78" ht="32.1" customHeight="1">
      <c r="A6" s="75">
        <v>113</v>
      </c>
      <c r="B6" s="45" t="s">
        <v>5</v>
      </c>
      <c r="C6" s="45" t="s">
        <v>45</v>
      </c>
      <c r="D6" s="77" t="s">
        <v>152</v>
      </c>
      <c r="E6" s="45">
        <v>1</v>
      </c>
      <c r="F6" s="68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70"/>
      <c r="AL6" s="45">
        <f t="shared" si="5"/>
        <v>0</v>
      </c>
      <c r="AM6" s="45">
        <f t="shared" si="3"/>
        <v>-1</v>
      </c>
      <c r="AN6" s="71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3"/>
      <c r="BT6" s="45">
        <f t="shared" si="4"/>
        <v>0</v>
      </c>
      <c r="BU6" s="63"/>
      <c r="BV6" s="45"/>
      <c r="BW6" s="45"/>
      <c r="BX6" s="45"/>
      <c r="BY6" s="45"/>
      <c r="BZ6" s="76">
        <f t="shared" si="6"/>
        <v>0</v>
      </c>
    </row>
    <row r="7" spans="1:78" ht="32.1" customHeight="1">
      <c r="A7" s="75" t="s">
        <v>143</v>
      </c>
      <c r="B7" s="45" t="s">
        <v>5</v>
      </c>
      <c r="C7" s="45" t="s">
        <v>45</v>
      </c>
      <c r="D7" s="77" t="s">
        <v>27</v>
      </c>
      <c r="E7" s="45">
        <v>7</v>
      </c>
      <c r="F7" s="68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70"/>
      <c r="AL7" s="45">
        <f t="shared" si="5"/>
        <v>0</v>
      </c>
      <c r="AM7" s="45">
        <f t="shared" si="3"/>
        <v>-7</v>
      </c>
      <c r="AN7" s="71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3"/>
      <c r="BT7" s="45">
        <f t="shared" si="4"/>
        <v>0</v>
      </c>
      <c r="BU7" s="63"/>
      <c r="BV7" s="45"/>
      <c r="BW7" s="45"/>
      <c r="BX7" s="45"/>
      <c r="BY7" s="45"/>
      <c r="BZ7" s="76">
        <f t="shared" si="6"/>
        <v>0</v>
      </c>
    </row>
    <row r="8" spans="1:78" ht="32.1" customHeight="1">
      <c r="A8" s="75">
        <v>121</v>
      </c>
      <c r="B8" s="45" t="s">
        <v>5</v>
      </c>
      <c r="C8" s="45" t="s">
        <v>45</v>
      </c>
      <c r="D8" s="77" t="s">
        <v>44</v>
      </c>
      <c r="E8" s="45">
        <v>1</v>
      </c>
      <c r="F8" s="68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70"/>
      <c r="AL8" s="45">
        <f t="shared" si="5"/>
        <v>0</v>
      </c>
      <c r="AM8" s="45">
        <f t="shared" si="3"/>
        <v>-1</v>
      </c>
      <c r="AN8" s="71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3"/>
      <c r="BT8" s="45">
        <f t="shared" si="4"/>
        <v>0</v>
      </c>
      <c r="BU8" s="63"/>
      <c r="BV8" s="45"/>
      <c r="BW8" s="45"/>
      <c r="BX8" s="45"/>
      <c r="BY8" s="45"/>
      <c r="BZ8" s="76">
        <f t="shared" si="6"/>
        <v>0</v>
      </c>
    </row>
    <row r="9" spans="1:78" ht="32.1" customHeight="1">
      <c r="A9" s="75">
        <v>122</v>
      </c>
      <c r="B9" s="45" t="s">
        <v>5</v>
      </c>
      <c r="C9" s="45" t="s">
        <v>45</v>
      </c>
      <c r="D9" s="77" t="s">
        <v>153</v>
      </c>
      <c r="E9" s="45">
        <v>1</v>
      </c>
      <c r="F9" s="68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70"/>
      <c r="AL9" s="45">
        <f t="shared" si="5"/>
        <v>0</v>
      </c>
      <c r="AM9" s="45">
        <f t="shared" si="3"/>
        <v>-1</v>
      </c>
      <c r="AN9" s="71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3"/>
      <c r="BT9" s="45">
        <f t="shared" si="4"/>
        <v>0</v>
      </c>
      <c r="BU9" s="63"/>
      <c r="BV9" s="45"/>
      <c r="BW9" s="45"/>
      <c r="BX9" s="45"/>
      <c r="BY9" s="45"/>
      <c r="BZ9" s="76">
        <f t="shared" si="6"/>
        <v>0</v>
      </c>
    </row>
    <row r="10" spans="1:78" ht="32.1" customHeight="1">
      <c r="A10" s="75" t="s">
        <v>144</v>
      </c>
      <c r="B10" s="45" t="s">
        <v>5</v>
      </c>
      <c r="C10" s="45" t="s">
        <v>45</v>
      </c>
      <c r="D10" s="77" t="s">
        <v>41</v>
      </c>
      <c r="E10" s="45">
        <v>4</v>
      </c>
      <c r="F10" s="68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70"/>
      <c r="AL10" s="45">
        <f t="shared" si="5"/>
        <v>0</v>
      </c>
      <c r="AM10" s="45">
        <f t="shared" si="3"/>
        <v>-4</v>
      </c>
      <c r="AN10" s="71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3"/>
      <c r="BT10" s="45">
        <f t="shared" si="4"/>
        <v>0</v>
      </c>
      <c r="BU10" s="63"/>
      <c r="BV10" s="45"/>
      <c r="BW10" s="45"/>
      <c r="BX10" s="45"/>
      <c r="BY10" s="45"/>
      <c r="BZ10" s="76">
        <f t="shared" si="6"/>
        <v>0</v>
      </c>
    </row>
    <row r="11" spans="1:78" ht="32.1" customHeight="1">
      <c r="A11" s="75" t="s">
        <v>145</v>
      </c>
      <c r="B11" s="45" t="s">
        <v>5</v>
      </c>
      <c r="C11" s="45" t="s">
        <v>45</v>
      </c>
      <c r="D11" s="77" t="s">
        <v>35</v>
      </c>
      <c r="E11" s="45">
        <v>3</v>
      </c>
      <c r="F11" s="68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70"/>
      <c r="AL11" s="45">
        <f>SUM(F11:AK11)</f>
        <v>0</v>
      </c>
      <c r="AM11" s="45">
        <f>AL11-E11</f>
        <v>-3</v>
      </c>
      <c r="AN11" s="71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3"/>
      <c r="BT11" s="45">
        <f>SUM(AN11:BS11)</f>
        <v>0</v>
      </c>
      <c r="BU11" s="63"/>
      <c r="BV11" s="45"/>
      <c r="BW11" s="45"/>
      <c r="BX11" s="45"/>
      <c r="BY11" s="45"/>
      <c r="BZ11" s="76">
        <f t="shared" si="6"/>
        <v>0</v>
      </c>
    </row>
    <row r="12" spans="1:78" ht="32.1" customHeight="1">
      <c r="A12" s="75" t="s">
        <v>146</v>
      </c>
      <c r="B12" s="45" t="s">
        <v>5</v>
      </c>
      <c r="C12" s="45" t="s">
        <v>45</v>
      </c>
      <c r="D12" s="77" t="s">
        <v>37</v>
      </c>
      <c r="E12" s="45">
        <v>2</v>
      </c>
      <c r="F12" s="68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70"/>
      <c r="AL12" s="45">
        <f>SUM(F12:AK12)</f>
        <v>0</v>
      </c>
      <c r="AM12" s="45">
        <f>AL12-E12</f>
        <v>-2</v>
      </c>
      <c r="AN12" s="7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3"/>
      <c r="BT12" s="45">
        <f>SUM(AN12:BS12)</f>
        <v>0</v>
      </c>
      <c r="BU12" s="63"/>
      <c r="BV12" s="45"/>
      <c r="BW12" s="45"/>
      <c r="BX12" s="45"/>
      <c r="BY12" s="45"/>
      <c r="BZ12" s="76">
        <f t="shared" si="6"/>
        <v>0</v>
      </c>
    </row>
    <row r="13" spans="1:78" ht="32.1" customHeight="1">
      <c r="A13" s="75" t="s">
        <v>147</v>
      </c>
      <c r="B13" s="45" t="s">
        <v>5</v>
      </c>
      <c r="C13" s="45" t="s">
        <v>45</v>
      </c>
      <c r="D13" s="77" t="s">
        <v>33</v>
      </c>
      <c r="E13" s="45">
        <v>5</v>
      </c>
      <c r="F13" s="68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70"/>
      <c r="AL13" s="45">
        <f t="shared" si="5"/>
        <v>0</v>
      </c>
      <c r="AM13" s="45">
        <f t="shared" si="3"/>
        <v>-5</v>
      </c>
      <c r="AN13" s="71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3"/>
      <c r="BT13" s="45">
        <f t="shared" si="4"/>
        <v>0</v>
      </c>
      <c r="BU13" s="63"/>
      <c r="BV13" s="45"/>
      <c r="BW13" s="45"/>
      <c r="BX13" s="45"/>
      <c r="BY13" s="45"/>
      <c r="BZ13" s="76">
        <f t="shared" si="6"/>
        <v>0</v>
      </c>
    </row>
    <row r="14" spans="1:78" ht="32.1" customHeight="1">
      <c r="A14" s="75" t="s">
        <v>148</v>
      </c>
      <c r="B14" s="45" t="s">
        <v>5</v>
      </c>
      <c r="C14" s="45" t="s">
        <v>45</v>
      </c>
      <c r="D14" s="77" t="s">
        <v>39</v>
      </c>
      <c r="E14" s="45">
        <v>3</v>
      </c>
      <c r="F14" s="68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70"/>
      <c r="AL14" s="45">
        <f>SUM(F14:AK14)</f>
        <v>0</v>
      </c>
      <c r="AM14" s="45">
        <f>AL14-E14</f>
        <v>-3</v>
      </c>
      <c r="AN14" s="71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3"/>
      <c r="BT14" s="45">
        <f>SUM(AN14:BS14)</f>
        <v>0</v>
      </c>
      <c r="BU14" s="63"/>
      <c r="BV14" s="45"/>
      <c r="BW14" s="45"/>
      <c r="BX14" s="45"/>
      <c r="BY14" s="45"/>
      <c r="BZ14" s="76">
        <f>SUM(BT14,BV14:BY14)</f>
        <v>0</v>
      </c>
    </row>
    <row r="15" spans="1:78" ht="32.1" customHeight="1">
      <c r="A15" s="75" t="s">
        <v>149</v>
      </c>
      <c r="B15" s="45" t="s">
        <v>5</v>
      </c>
      <c r="C15" s="45" t="s">
        <v>45</v>
      </c>
      <c r="D15" s="77" t="s">
        <v>27</v>
      </c>
      <c r="E15" s="45">
        <v>6</v>
      </c>
      <c r="F15" s="68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70"/>
      <c r="AL15" s="45">
        <f>SUM(F15:AK15)</f>
        <v>0</v>
      </c>
      <c r="AM15" s="45">
        <f>AL15-E15</f>
        <v>-6</v>
      </c>
      <c r="AN15" s="71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3"/>
      <c r="BT15" s="45">
        <f>SUM(AN15:BS15)</f>
        <v>0</v>
      </c>
      <c r="BU15" s="63"/>
      <c r="BV15" s="45"/>
      <c r="BW15" s="45"/>
      <c r="BX15" s="45"/>
      <c r="BY15" s="45"/>
      <c r="BZ15" s="76">
        <f>SUM(BT15,BV15:BY15)</f>
        <v>0</v>
      </c>
    </row>
    <row r="16" spans="1:78" ht="32.1" customHeight="1">
      <c r="A16" s="75" t="s">
        <v>150</v>
      </c>
      <c r="B16" s="45" t="s">
        <v>5</v>
      </c>
      <c r="C16" s="45" t="s">
        <v>45</v>
      </c>
      <c r="D16" s="77" t="s">
        <v>31</v>
      </c>
      <c r="E16" s="45">
        <v>3</v>
      </c>
      <c r="F16" s="68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70"/>
      <c r="AL16" s="45">
        <f t="shared" si="5"/>
        <v>0</v>
      </c>
      <c r="AM16" s="45">
        <f t="shared" si="3"/>
        <v>-3</v>
      </c>
      <c r="AN16" s="71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3"/>
      <c r="BT16" s="45">
        <f t="shared" si="4"/>
        <v>0</v>
      </c>
      <c r="BU16" s="63"/>
      <c r="BV16" s="45"/>
      <c r="BW16" s="45"/>
      <c r="BX16" s="45"/>
      <c r="BY16" s="45"/>
      <c r="BZ16" s="76">
        <f t="shared" si="6"/>
        <v>0</v>
      </c>
    </row>
    <row r="17" spans="1:78" ht="32.1" customHeight="1">
      <c r="A17" s="75"/>
      <c r="B17" s="45"/>
      <c r="C17" s="45"/>
      <c r="D17" s="77"/>
      <c r="E17" s="45"/>
      <c r="F17" s="68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70"/>
      <c r="AL17" s="45">
        <f t="shared" si="5"/>
        <v>0</v>
      </c>
      <c r="AM17" s="45">
        <f t="shared" si="3"/>
        <v>0</v>
      </c>
      <c r="AN17" s="71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3"/>
      <c r="BT17" s="45">
        <f t="shared" si="4"/>
        <v>0</v>
      </c>
      <c r="BU17" s="63"/>
      <c r="BV17" s="45"/>
      <c r="BW17" s="45"/>
      <c r="BX17" s="45"/>
      <c r="BY17" s="45"/>
      <c r="BZ17" s="76">
        <f t="shared" si="6"/>
        <v>0</v>
      </c>
    </row>
    <row r="18" spans="1:78" ht="14.4"/>
    <row r="19" spans="1:78" ht="15" customHeight="1">
      <c r="D19" s="62"/>
    </row>
  </sheetData>
  <mergeCells count="1">
    <mergeCell ref="BV2:BY2"/>
  </mergeCells>
  <conditionalFormatting sqref="AM4:AM17">
    <cfRule type="cellIs" dxfId="9296" priority="1" operator="greaterThan">
      <formula>-0.001</formula>
    </cfRule>
    <cfRule type="cellIs" dxfId="9295" priority="2" operator="lessThan">
      <formula>0</formula>
    </cfRule>
  </conditionalFormatting>
  <printOptions horizontalCentered="1" verticalCentered="1"/>
  <pageMargins left="0.7" right="0.7" top="0.75" bottom="0.75" header="0.3" footer="0.3"/>
  <pageSetup paperSize="8" scale="83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67D8-3A09-4152-AB7B-681413861606}">
  <sheetPr>
    <tabColor theme="8" tint="0.39997558519241921"/>
  </sheetPr>
  <dimension ref="A1:FL20"/>
  <sheetViews>
    <sheetView showGridLines="0" zoomScale="60" zoomScaleNormal="60" workbookViewId="0">
      <pane xSplit="3" ySplit="3" topLeftCell="EO4" activePane="bottomRight" state="frozen"/>
      <selection activeCell="AS24" sqref="AS24"/>
      <selection pane="topRight" activeCell="AS24" sqref="AS24"/>
      <selection pane="bottomLeft" activeCell="AS24" sqref="AS24"/>
      <selection pane="bottomRight" activeCell="FB25" sqref="FB25"/>
    </sheetView>
  </sheetViews>
  <sheetFormatPr defaultRowHeight="14.4" outlineLevelCol="1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customWidth="1" collapsed="1"/>
    <col min="146" max="168" width="6.6640625" customWidth="1"/>
  </cols>
  <sheetData>
    <row r="1" spans="1:168" ht="28.05" customHeight="1" thickBot="1">
      <c r="A1" s="533" t="s">
        <v>585</v>
      </c>
    </row>
    <row r="2" spans="1:168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2"/>
    </row>
    <row r="3" spans="1:168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752">
        <f>FK3+1</f>
        <v>28</v>
      </c>
    </row>
    <row r="4" spans="1:168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754"/>
    </row>
    <row r="5" spans="1:168" s="96" customFormat="1" ht="20.100000000000001" customHeight="1">
      <c r="A5" s="845" t="s">
        <v>852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756"/>
    </row>
    <row r="6" spans="1:168" s="96" customFormat="1" ht="20.100000000000001" customHeight="1">
      <c r="A6" s="846"/>
      <c r="B6" s="101" t="s">
        <v>6</v>
      </c>
      <c r="C6" s="391">
        <f>SUM(EO6:FL6)</f>
        <v>16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>
        <v>16</v>
      </c>
      <c r="FI6" s="526"/>
      <c r="FJ6" s="526"/>
      <c r="FK6" s="526"/>
      <c r="FL6" s="756"/>
    </row>
    <row r="7" spans="1:168" s="96" customFormat="1" ht="20.100000000000001" customHeight="1">
      <c r="A7" s="846"/>
      <c r="B7" s="101" t="s">
        <v>7</v>
      </c>
      <c r="C7" s="391">
        <f>SUM(EO7:FL7)</f>
        <v>16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>
        <v>16</v>
      </c>
      <c r="FI7" s="526"/>
      <c r="FJ7" s="526"/>
      <c r="FK7" s="526"/>
      <c r="FL7" s="756"/>
    </row>
    <row r="8" spans="1:168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345">
        <f t="shared" ref="FH8" si="14">FH7-FH6</f>
        <v>0</v>
      </c>
      <c r="FI8" s="526"/>
      <c r="FJ8" s="526"/>
      <c r="FK8" s="526"/>
      <c r="FL8" s="756"/>
    </row>
    <row r="9" spans="1:168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3">
        <f t="shared" ref="FH9" si="15">FG9+FH8</f>
        <v>0</v>
      </c>
      <c r="FI9" s="526"/>
      <c r="FJ9" s="526"/>
      <c r="FK9" s="526"/>
      <c r="FL9" s="756"/>
    </row>
    <row r="10" spans="1:168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756"/>
    </row>
    <row r="11" spans="1:168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758"/>
    </row>
    <row r="12" spans="1:168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754"/>
    </row>
    <row r="13" spans="1:168" s="96" customFormat="1" ht="20.100000000000001" customHeight="1">
      <c r="A13" s="845" t="s">
        <v>852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756"/>
    </row>
    <row r="14" spans="1:168" s="96" customFormat="1" ht="20.100000000000001" customHeight="1">
      <c r="A14" s="846"/>
      <c r="B14" s="101" t="s">
        <v>6</v>
      </c>
      <c r="C14" s="391">
        <f>SUM(EO14:FL14)</f>
        <v>16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>
        <v>16</v>
      </c>
      <c r="FJ14" s="526"/>
      <c r="FK14" s="526"/>
      <c r="FL14" s="756"/>
    </row>
    <row r="15" spans="1:168" s="96" customFormat="1" ht="20.100000000000001" customHeight="1">
      <c r="A15" s="846"/>
      <c r="B15" s="101" t="s">
        <v>7</v>
      </c>
      <c r="C15" s="391">
        <f>SUM(EO15:FL15)</f>
        <v>16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>
        <v>16</v>
      </c>
      <c r="FJ15" s="526"/>
      <c r="FK15" s="526"/>
      <c r="FL15" s="756"/>
    </row>
    <row r="16" spans="1:168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345">
        <f t="shared" ref="FI16" si="16">FI15-FI14</f>
        <v>0</v>
      </c>
      <c r="FJ16" s="526"/>
      <c r="FK16" s="526"/>
      <c r="FL16" s="756"/>
    </row>
    <row r="17" spans="1:168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30">
        <f t="shared" ref="FI17" si="17">FH17+FI16</f>
        <v>0</v>
      </c>
      <c r="FJ17" s="526"/>
      <c r="FK17" s="526"/>
      <c r="FL17" s="756"/>
    </row>
    <row r="18" spans="1:168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756"/>
    </row>
    <row r="19" spans="1:168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758"/>
    </row>
    <row r="20" spans="1:168" ht="29.4" thickBot="1">
      <c r="A20" s="821" t="s">
        <v>853</v>
      </c>
      <c r="B20" s="822"/>
      <c r="C20" s="823"/>
    </row>
  </sheetData>
  <mergeCells count="10">
    <mergeCell ref="EK2:FL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9294" priority="45" operator="equal">
      <formula>0</formula>
    </cfRule>
    <cfRule type="cellIs" dxfId="9293" priority="46" operator="equal">
      <formula>0</formula>
    </cfRule>
    <cfRule type="cellIs" dxfId="9292" priority="47" operator="lessThan">
      <formula>0</formula>
    </cfRule>
  </conditionalFormatting>
  <conditionalFormatting sqref="C16">
    <cfRule type="cellIs" dxfId="9291" priority="64" operator="equal">
      <formula>0</formula>
    </cfRule>
    <cfRule type="cellIs" dxfId="9290" priority="65" operator="equal">
      <formula>0</formula>
    </cfRule>
    <cfRule type="cellIs" dxfId="9289" priority="66" operator="lessThan">
      <formula>0</formula>
    </cfRule>
  </conditionalFormatting>
  <conditionalFormatting sqref="D8:O8 R8:V8 Y8:AC8 AF8:AQ8 AW8:BC8 FM6:XFD8 BH8:BM8 Y6:AQ6 AW6:BC6 BE6 Y14:BC14 BE14:BG14 BI14:BK14 BE15:BE17">
    <cfRule type="cellIs" dxfId="9288" priority="63" operator="greaterThan">
      <formula>0</formula>
    </cfRule>
  </conditionalFormatting>
  <conditionalFormatting sqref="D8:O8 R8:V8 Y8:AC8 AF8:AQ8 AW8:BC8">
    <cfRule type="cellIs" dxfId="9287" priority="62" operator="greaterThan">
      <formula>0</formula>
    </cfRule>
  </conditionalFormatting>
  <conditionalFormatting sqref="D16:O16 R16:V16">
    <cfRule type="cellIs" dxfId="9286" priority="56" operator="greaterThan">
      <formula>0</formula>
    </cfRule>
    <cfRule type="cellIs" dxfId="9285" priority="57" operator="greaterThan">
      <formula>0</formula>
    </cfRule>
    <cfRule type="cellIs" dxfId="9284" priority="58" operator="greaterThan">
      <formula>0</formula>
    </cfRule>
  </conditionalFormatting>
  <conditionalFormatting sqref="D9:V9 Y9:AQ9 AW9:BC9 BF9 BF17:BG17">
    <cfRule type="cellIs" dxfId="9283" priority="59" operator="lessThan">
      <formula>-0.01</formula>
    </cfRule>
    <cfRule type="cellIs" dxfId="9282" priority="60" operator="equal">
      <formula>0</formula>
    </cfRule>
  </conditionalFormatting>
  <conditionalFormatting sqref="D18:AV18">
    <cfRule type="cellIs" dxfId="9281" priority="67" operator="greaterThan">
      <formula>0</formula>
    </cfRule>
    <cfRule type="cellIs" dxfId="9280" priority="68" operator="greaterThan">
      <formula>0</formula>
    </cfRule>
  </conditionalFormatting>
  <conditionalFormatting sqref="D17:BC17">
    <cfRule type="cellIs" dxfId="9279" priority="48" operator="lessThan">
      <formula>-0.01</formula>
    </cfRule>
    <cfRule type="cellIs" dxfId="9278" priority="49" operator="equal">
      <formula>0</formula>
    </cfRule>
  </conditionalFormatting>
  <conditionalFormatting sqref="Y16:AC16">
    <cfRule type="cellIs" dxfId="9277" priority="53" operator="greaterThan">
      <formula>0</formula>
    </cfRule>
    <cfRule type="cellIs" dxfId="9276" priority="54" operator="greaterThan">
      <formula>0</formula>
    </cfRule>
    <cfRule type="cellIs" dxfId="9275" priority="55" operator="greaterThan">
      <formula>0</formula>
    </cfRule>
  </conditionalFormatting>
  <conditionalFormatting sqref="AE16:AP16 AR16:AV16 D17:AV18">
    <cfRule type="cellIs" dxfId="9274" priority="50" operator="greaterThan">
      <formula>0</formula>
    </cfRule>
  </conditionalFormatting>
  <conditionalFormatting sqref="AE16:AP16 AR16:AV16 BF16:BG16">
    <cfRule type="cellIs" dxfId="9273" priority="51" operator="greaterThan">
      <formula>0</formula>
    </cfRule>
    <cfRule type="cellIs" dxfId="9272" priority="52" operator="greaterThan">
      <formula>0</formula>
    </cfRule>
  </conditionalFormatting>
  <conditionalFormatting sqref="AW16:BC16">
    <cfRule type="cellIs" dxfId="9271" priority="43" operator="greaterThan">
      <formula>0</formula>
    </cfRule>
    <cfRule type="cellIs" dxfId="9270" priority="44" operator="greaterThan">
      <formula>0</formula>
    </cfRule>
  </conditionalFormatting>
  <conditionalFormatting sqref="AW16:BC17">
    <cfRule type="cellIs" dxfId="9269" priority="42" operator="greaterThan">
      <formula>0</formula>
    </cfRule>
  </conditionalFormatting>
  <conditionalFormatting sqref="AW18:BM18 CC18:CD18 CH18:CI18 CW18:CZ18">
    <cfRule type="cellIs" dxfId="9268" priority="30" operator="greaterThan">
      <formula>0</formula>
    </cfRule>
    <cfRule type="cellIs" dxfId="9267" priority="31" operator="greaterThan">
      <formula>0</formula>
    </cfRule>
    <cfRule type="cellIs" dxfId="9266" priority="32" operator="greaterThan">
      <formula>0</formula>
    </cfRule>
  </conditionalFormatting>
  <conditionalFormatting sqref="BF16:BG17 BI16:BM17 D8:O8 R8:V8 Y8:AC8 AF8:AQ8 AW8:BC9 D9:V9 Y9:AQ9 BF9">
    <cfRule type="cellIs" dxfId="9265" priority="61" operator="greaterThan">
      <formula>0</formula>
    </cfRule>
  </conditionalFormatting>
  <conditionalFormatting sqref="BH8:BM8 FM8:XFD8">
    <cfRule type="cellIs" dxfId="9264" priority="41" operator="greaterThan">
      <formula>0</formula>
    </cfRule>
  </conditionalFormatting>
  <conditionalFormatting sqref="BH8:BM9">
    <cfRule type="cellIs" dxfId="9263" priority="33" operator="greaterThan">
      <formula>0</formula>
    </cfRule>
    <cfRule type="cellIs" dxfId="9262" priority="35" operator="equal">
      <formula>0</formula>
    </cfRule>
  </conditionalFormatting>
  <conditionalFormatting sqref="BH9:BM9">
    <cfRule type="cellIs" dxfId="9261" priority="34" operator="lessThan">
      <formula>-0.01</formula>
    </cfRule>
  </conditionalFormatting>
  <conditionalFormatting sqref="BH6:BP6 CA6:CD6 CV6:CZ6 CH6:CQ9 CB7:CD10 BM14:BQ14 CA14:CD14 CV14:CZ14 CH14:CH17 BN15:BQ18">
    <cfRule type="cellIs" dxfId="9260" priority="40" operator="greaterThan">
      <formula>0</formula>
    </cfRule>
  </conditionalFormatting>
  <conditionalFormatting sqref="BI16:BM16">
    <cfRule type="cellIs" dxfId="9259" priority="36" operator="greaterThan">
      <formula>0</formula>
    </cfRule>
    <cfRule type="cellIs" dxfId="9258" priority="37" operator="greaterThan">
      <formula>0</formula>
    </cfRule>
  </conditionalFormatting>
  <conditionalFormatting sqref="BI16:BM17">
    <cfRule type="cellIs" dxfId="9257" priority="39" operator="equal">
      <formula>0</formula>
    </cfRule>
  </conditionalFormatting>
  <conditionalFormatting sqref="BI17:BM17">
    <cfRule type="cellIs" dxfId="9256" priority="38" operator="lessThan">
      <formula>-0.01</formula>
    </cfRule>
  </conditionalFormatting>
  <conditionalFormatting sqref="CV8:DE8 FH8">
    <cfRule type="cellIs" dxfId="9255" priority="23" operator="greaterThan">
      <formula>0</formula>
    </cfRule>
    <cfRule type="cellIs" dxfId="9254" priority="26" operator="lessThan">
      <formula>0</formula>
    </cfRule>
    <cfRule type="cellIs" dxfId="9253" priority="27" operator="greaterThan">
      <formula>0</formula>
    </cfRule>
    <cfRule type="cellIs" dxfId="9252" priority="28" operator="greaterThan">
      <formula>0</formula>
    </cfRule>
    <cfRule type="cellIs" dxfId="9251" priority="29" operator="greaterThan">
      <formula>0</formula>
    </cfRule>
  </conditionalFormatting>
  <conditionalFormatting sqref="CV9:DE9 FH9">
    <cfRule type="cellIs" dxfId="9250" priority="24" operator="equal">
      <formula>0</formula>
    </cfRule>
    <cfRule type="cellIs" dxfId="9249" priority="25" operator="lessThan">
      <formula>0</formula>
    </cfRule>
  </conditionalFormatting>
  <conditionalFormatting sqref="CV16:DE16">
    <cfRule type="cellIs" dxfId="9248" priority="16" operator="greaterThan">
      <formula>0</formula>
    </cfRule>
    <cfRule type="cellIs" dxfId="9247" priority="19" operator="lessThan">
      <formula>0</formula>
    </cfRule>
    <cfRule type="cellIs" dxfId="9246" priority="20" operator="greaterThan">
      <formula>0</formula>
    </cfRule>
    <cfRule type="cellIs" dxfId="9245" priority="21" operator="greaterThan">
      <formula>0</formula>
    </cfRule>
    <cfRule type="cellIs" dxfId="9244" priority="22" operator="greaterThan">
      <formula>0</formula>
    </cfRule>
  </conditionalFormatting>
  <conditionalFormatting sqref="CV17:DE17">
    <cfRule type="cellIs" dxfId="9243" priority="17" operator="equal">
      <formula>0</formula>
    </cfRule>
    <cfRule type="cellIs" dxfId="9242" priority="18" operator="lessThan">
      <formula>0</formula>
    </cfRule>
  </conditionalFormatting>
  <conditionalFormatting sqref="DQ18 DW18 FM18:XFD18">
    <cfRule type="cellIs" dxfId="9241" priority="14" operator="greaterThan">
      <formula>0</formula>
    </cfRule>
    <cfRule type="cellIs" dxfId="9240" priority="15" operator="greaterThan">
      <formula>0</formula>
    </cfRule>
  </conditionalFormatting>
  <conditionalFormatting sqref="DQ18 DW18">
    <cfRule type="cellIs" dxfId="9239" priority="13" operator="greaterThan">
      <formula>0</formula>
    </cfRule>
  </conditionalFormatting>
  <conditionalFormatting sqref="ED18:EK18">
    <cfRule type="cellIs" dxfId="9238" priority="10" operator="greaterThan">
      <formula>0</formula>
    </cfRule>
    <cfRule type="cellIs" dxfId="9237" priority="11" operator="greaterThan">
      <formula>0</formula>
    </cfRule>
    <cfRule type="cellIs" dxfId="9236" priority="12" operator="greaterThan">
      <formula>0</formula>
    </cfRule>
  </conditionalFormatting>
  <conditionalFormatting sqref="FG6:FL6 FG7:FG10">
    <cfRule type="cellIs" dxfId="9235" priority="9" operator="greaterThan">
      <formula>0</formula>
    </cfRule>
  </conditionalFormatting>
  <conditionalFormatting sqref="ER14 FI14:FL14">
    <cfRule type="cellIs" dxfId="9234" priority="8" operator="greaterThan">
      <formula>0</formula>
    </cfRule>
  </conditionalFormatting>
  <conditionalFormatting sqref="FM14:XFD15 D6:G6 I6:O6 R6:V6 D14:G14 I14:O14 R14:V14 AQ15:AQ16">
    <cfRule type="cellIs" dxfId="9233" priority="70" operator="greaterThan">
      <formula>0</formula>
    </cfRule>
  </conditionalFormatting>
  <conditionalFormatting sqref="FM15:XFD15">
    <cfRule type="cellIs" dxfId="9232" priority="69" operator="greaterThan">
      <formula>0</formula>
    </cfRule>
  </conditionalFormatting>
  <conditionalFormatting sqref="FI16">
    <cfRule type="cellIs" dxfId="9231" priority="3" operator="lessThan">
      <formula>0</formula>
    </cfRule>
    <cfRule type="cellIs" dxfId="9230" priority="4" operator="greaterThan">
      <formula>0</formula>
    </cfRule>
  </conditionalFormatting>
  <conditionalFormatting sqref="FI17">
    <cfRule type="cellIs" dxfId="9229" priority="1" operator="equal">
      <formula>0</formula>
    </cfRule>
    <cfRule type="cellIs" dxfId="9228" priority="2" operator="lessThan">
      <formula>0</formula>
    </cfRule>
  </conditionalFormatting>
  <conditionalFormatting sqref="FI16">
    <cfRule type="cellIs" dxfId="9227" priority="5" operator="greaterThan">
      <formula>0</formula>
    </cfRule>
    <cfRule type="cellIs" dxfId="9226" priority="6" operator="greaterThan">
      <formula>0</formula>
    </cfRule>
    <cfRule type="cellIs" dxfId="9225" priority="7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029C-5FFF-40FE-BA80-A331A76B72F1}">
  <sheetPr>
    <tabColor theme="8" tint="0.39997558519241921"/>
  </sheetPr>
  <dimension ref="A1:GA20"/>
  <sheetViews>
    <sheetView showGridLines="0" zoomScale="60" zoomScaleNormal="60" workbookViewId="0">
      <pane xSplit="3" ySplit="3" topLeftCell="EZ4" activePane="bottomRight" state="frozen"/>
      <selection activeCell="AS24" sqref="AS24"/>
      <selection pane="topRight" activeCell="AS24" sqref="AS24"/>
      <selection pane="bottomLeft" activeCell="AS24" sqref="AS24"/>
      <selection pane="bottomRight" activeCell="FN16" sqref="FN16:FS17"/>
    </sheetView>
  </sheetViews>
  <sheetFormatPr defaultRowHeight="14.4" outlineLevelCol="1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1"/>
    <col min="156" max="156" width="6.6640625" customWidth="1" collapsed="1"/>
    <col min="157" max="183" width="6.6640625" customWidth="1"/>
  </cols>
  <sheetData>
    <row r="1" spans="1:183" ht="28.05" customHeight="1" thickBot="1">
      <c r="A1" s="533" t="s">
        <v>585</v>
      </c>
    </row>
    <row r="2" spans="1:18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2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68"/>
    </row>
    <row r="3" spans="1:18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75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600">
        <f>FZ3+1</f>
        <v>15</v>
      </c>
    </row>
    <row r="4" spans="1:183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754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601"/>
    </row>
    <row r="5" spans="1:183" s="96" customFormat="1" ht="20.100000000000001" customHeight="1">
      <c r="A5" s="845" t="s">
        <v>854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756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602"/>
    </row>
    <row r="6" spans="1:183" s="96" customFormat="1" ht="20.100000000000001" customHeight="1">
      <c r="A6" s="846"/>
      <c r="B6" s="101" t="s">
        <v>6</v>
      </c>
      <c r="C6" s="391">
        <f>SUM(FD6:GA6)</f>
        <v>54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>
        <v>24</v>
      </c>
      <c r="FJ6" s="526">
        <v>30</v>
      </c>
      <c r="FK6" s="526"/>
      <c r="FL6" s="756"/>
      <c r="FM6" s="606"/>
      <c r="FN6" s="526"/>
      <c r="FO6" s="607"/>
      <c r="FP6" s="526"/>
      <c r="FQ6" s="526"/>
      <c r="FR6" s="526"/>
      <c r="FS6" s="522"/>
      <c r="FT6" s="522"/>
      <c r="FU6" s="526"/>
      <c r="FV6" s="526"/>
      <c r="FW6" s="526"/>
      <c r="FX6" s="526"/>
      <c r="FY6" s="526"/>
      <c r="FZ6" s="522"/>
      <c r="GA6" s="602"/>
    </row>
    <row r="7" spans="1:183" s="96" customFormat="1" ht="20.100000000000001" customHeight="1">
      <c r="A7" s="846"/>
      <c r="B7" s="101" t="s">
        <v>7</v>
      </c>
      <c r="C7" s="391">
        <f>SUM(FD7:GA7)</f>
        <v>54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>
        <v>19</v>
      </c>
      <c r="FJ7" s="526">
        <v>18</v>
      </c>
      <c r="FK7" s="526">
        <v>10</v>
      </c>
      <c r="FL7" s="756">
        <v>7</v>
      </c>
      <c r="FM7" s="606"/>
      <c r="FN7" s="526"/>
      <c r="FO7" s="607"/>
      <c r="FP7" s="526"/>
      <c r="FQ7" s="526"/>
      <c r="FR7" s="526"/>
      <c r="FS7" s="522"/>
      <c r="FT7" s="522"/>
      <c r="FU7" s="526"/>
      <c r="FV7" s="526"/>
      <c r="FW7" s="526"/>
      <c r="FX7" s="526"/>
      <c r="FY7" s="526"/>
      <c r="FZ7" s="522"/>
      <c r="GA7" s="602"/>
    </row>
    <row r="8" spans="1:18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345">
        <f t="shared" ref="FI8:FJ8" si="16">FI7-FI6</f>
        <v>-5</v>
      </c>
      <c r="FJ8" s="345">
        <f t="shared" si="16"/>
        <v>-12</v>
      </c>
      <c r="FK8" s="345">
        <f t="shared" ref="FK8:FL8" si="17">FK7-FK6</f>
        <v>10</v>
      </c>
      <c r="FL8" s="345">
        <f t="shared" si="17"/>
        <v>7</v>
      </c>
      <c r="FM8" s="606"/>
      <c r="FN8" s="526"/>
      <c r="FO8" s="607"/>
      <c r="FP8" s="526"/>
      <c r="FQ8" s="526"/>
      <c r="FR8" s="526"/>
      <c r="FS8" s="522"/>
      <c r="FT8" s="522"/>
      <c r="FU8" s="526"/>
      <c r="FV8" s="526"/>
      <c r="FW8" s="526"/>
      <c r="FX8" s="526"/>
      <c r="FY8" s="526"/>
      <c r="FZ8" s="522"/>
      <c r="GA8" s="602"/>
    </row>
    <row r="9" spans="1:18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3">
        <f t="shared" ref="FI9" si="18">FH9+FI8</f>
        <v>-5</v>
      </c>
      <c r="FJ9" s="523">
        <f t="shared" ref="FJ9" si="19">FI9+FJ8</f>
        <v>-17</v>
      </c>
      <c r="FK9" s="523">
        <f t="shared" ref="FK9" si="20">FJ9+FK8</f>
        <v>-7</v>
      </c>
      <c r="FL9" s="523">
        <f t="shared" ref="FL9" si="21">FK9+FL8</f>
        <v>0</v>
      </c>
      <c r="FM9" s="606"/>
      <c r="FN9" s="526"/>
      <c r="FO9" s="607"/>
      <c r="FP9" s="526"/>
      <c r="FQ9" s="526"/>
      <c r="FR9" s="526"/>
      <c r="FS9" s="522"/>
      <c r="FT9" s="522"/>
      <c r="FU9" s="526"/>
      <c r="FV9" s="526"/>
      <c r="FW9" s="526"/>
      <c r="FX9" s="526"/>
      <c r="FY9" s="526"/>
      <c r="FZ9" s="522"/>
      <c r="GA9" s="602"/>
    </row>
    <row r="10" spans="1:18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756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602"/>
    </row>
    <row r="11" spans="1:18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758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351"/>
    </row>
    <row r="12" spans="1:183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601"/>
    </row>
    <row r="13" spans="1:183" s="96" customFormat="1" ht="20.100000000000001" customHeight="1">
      <c r="A13" s="845" t="s">
        <v>854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602"/>
    </row>
    <row r="14" spans="1:183" s="96" customFormat="1" ht="20.100000000000001" customHeight="1">
      <c r="A14" s="846"/>
      <c r="B14" s="101" t="s">
        <v>6</v>
      </c>
      <c r="C14" s="391">
        <f>SUM(FD14:GA14)</f>
        <v>54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>
        <v>10</v>
      </c>
      <c r="FJ14" s="526">
        <v>30</v>
      </c>
      <c r="FK14" s="526">
        <v>14</v>
      </c>
      <c r="FL14" s="804"/>
      <c r="FM14" s="606"/>
      <c r="FN14" s="526"/>
      <c r="FO14" s="607"/>
      <c r="FP14" s="526"/>
      <c r="FQ14" s="526"/>
      <c r="FR14" s="526"/>
      <c r="FS14" s="522"/>
      <c r="FT14" s="522"/>
      <c r="FU14" s="526"/>
      <c r="FV14" s="526"/>
      <c r="FW14" s="526"/>
      <c r="FX14" s="526"/>
      <c r="FY14" s="526"/>
      <c r="FZ14" s="522"/>
      <c r="GA14" s="602"/>
    </row>
    <row r="15" spans="1:183" s="96" customFormat="1" ht="20.100000000000001" customHeight="1">
      <c r="A15" s="846"/>
      <c r="B15" s="101" t="s">
        <v>7</v>
      </c>
      <c r="C15" s="391">
        <f>SUM(FD15:GA15)</f>
        <v>54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>
        <v>6</v>
      </c>
      <c r="FJ15" s="526">
        <v>12</v>
      </c>
      <c r="FK15" s="526">
        <v>10</v>
      </c>
      <c r="FL15" s="804">
        <v>3</v>
      </c>
      <c r="FM15" s="606"/>
      <c r="FN15" s="526">
        <v>15</v>
      </c>
      <c r="FO15" s="607"/>
      <c r="FP15" s="526"/>
      <c r="FQ15" s="526"/>
      <c r="FR15" s="526"/>
      <c r="FS15" s="522">
        <v>8</v>
      </c>
      <c r="FT15" s="522"/>
      <c r="FU15" s="526"/>
      <c r="FV15" s="526"/>
      <c r="FW15" s="526"/>
      <c r="FX15" s="526"/>
      <c r="FY15" s="526"/>
      <c r="FZ15" s="522"/>
      <c r="GA15" s="602"/>
    </row>
    <row r="16" spans="1:18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345">
        <f t="shared" ref="FI16" si="22">FI15-FI14</f>
        <v>-4</v>
      </c>
      <c r="FJ16" s="345">
        <f t="shared" ref="FJ16:FK16" si="23">FJ15-FJ14</f>
        <v>-18</v>
      </c>
      <c r="FK16" s="345">
        <f t="shared" si="23"/>
        <v>-4</v>
      </c>
      <c r="FL16" s="529">
        <f t="shared" ref="FL16:FN16" si="24">FL15-FL14</f>
        <v>3</v>
      </c>
      <c r="FM16" s="531">
        <f t="shared" si="24"/>
        <v>0</v>
      </c>
      <c r="FN16" s="345">
        <f t="shared" si="24"/>
        <v>15</v>
      </c>
      <c r="FO16" s="345">
        <f t="shared" ref="FO16:FS16" si="25">FO15-FO14</f>
        <v>0</v>
      </c>
      <c r="FP16" s="345">
        <f t="shared" si="25"/>
        <v>0</v>
      </c>
      <c r="FQ16" s="345">
        <f t="shared" si="25"/>
        <v>0</v>
      </c>
      <c r="FR16" s="345">
        <f t="shared" si="25"/>
        <v>0</v>
      </c>
      <c r="FS16" s="345">
        <f t="shared" si="25"/>
        <v>8</v>
      </c>
      <c r="FT16" s="522"/>
      <c r="FU16" s="526"/>
      <c r="FV16" s="526"/>
      <c r="FW16" s="526"/>
      <c r="FX16" s="526"/>
      <c r="FY16" s="526"/>
      <c r="FZ16" s="522"/>
      <c r="GA16" s="602"/>
    </row>
    <row r="17" spans="1:18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30">
        <f t="shared" ref="FI17:FJ17" si="26">FH17+FI16</f>
        <v>-4</v>
      </c>
      <c r="FJ17" s="530">
        <f t="shared" si="26"/>
        <v>-22</v>
      </c>
      <c r="FK17" s="530">
        <f t="shared" ref="FK17" si="27">FJ17+FK16</f>
        <v>-26</v>
      </c>
      <c r="FL17" s="530">
        <f t="shared" ref="FL17" si="28">FK17+FL16</f>
        <v>-23</v>
      </c>
      <c r="FM17" s="532">
        <f t="shared" ref="FM17" si="29">FL17+FM16</f>
        <v>-23</v>
      </c>
      <c r="FN17" s="530">
        <f t="shared" ref="FN17" si="30">FM17+FN16</f>
        <v>-8</v>
      </c>
      <c r="FO17" s="530">
        <f t="shared" ref="FO17" si="31">FN17+FO16</f>
        <v>-8</v>
      </c>
      <c r="FP17" s="530">
        <f t="shared" ref="FP17" si="32">FO17+FP16</f>
        <v>-8</v>
      </c>
      <c r="FQ17" s="530">
        <f t="shared" ref="FQ17" si="33">FP17+FQ16</f>
        <v>-8</v>
      </c>
      <c r="FR17" s="530">
        <f t="shared" ref="FR17" si="34">FQ17+FR16</f>
        <v>-8</v>
      </c>
      <c r="FS17" s="530">
        <f t="shared" ref="FS17" si="35">FR17+FS16</f>
        <v>0</v>
      </c>
      <c r="FT17" s="522"/>
      <c r="FU17" s="526"/>
      <c r="FV17" s="526"/>
      <c r="FW17" s="526"/>
      <c r="FX17" s="526"/>
      <c r="FY17" s="526"/>
      <c r="FZ17" s="522"/>
      <c r="GA17" s="602"/>
    </row>
    <row r="18" spans="1:18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602"/>
    </row>
    <row r="19" spans="1:18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351"/>
    </row>
    <row r="20" spans="1:183" ht="29.4" thickBot="1">
      <c r="A20" s="821" t="s">
        <v>855</v>
      </c>
      <c r="B20" s="822"/>
      <c r="C20" s="823"/>
    </row>
  </sheetData>
  <mergeCells count="11">
    <mergeCell ref="FM2:GA2"/>
    <mergeCell ref="EK2:FL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9224" priority="63" operator="equal">
      <formula>0</formula>
    </cfRule>
    <cfRule type="cellIs" dxfId="9223" priority="64" operator="equal">
      <formula>0</formula>
    </cfRule>
    <cfRule type="cellIs" dxfId="9222" priority="65" operator="lessThan">
      <formula>0</formula>
    </cfRule>
  </conditionalFormatting>
  <conditionalFormatting sqref="C16">
    <cfRule type="cellIs" dxfId="9221" priority="82" operator="equal">
      <formula>0</formula>
    </cfRule>
    <cfRule type="cellIs" dxfId="9220" priority="83" operator="equal">
      <formula>0</formula>
    </cfRule>
    <cfRule type="cellIs" dxfId="9219" priority="84" operator="lessThan">
      <formula>0</formula>
    </cfRule>
  </conditionalFormatting>
  <conditionalFormatting sqref="D8:O8 R8:V8 Y8:AC8 AF8:AQ8 AW8:BC8 GB6:XFD8 BH8:BM8 Y6:AQ6 AW6:BC6 BE6 Y14:BC14 BE14:BG14 BI14:BK14 BE15:BE17">
    <cfRule type="cellIs" dxfId="9218" priority="81" operator="greaterThan">
      <formula>0</formula>
    </cfRule>
  </conditionalFormatting>
  <conditionalFormatting sqref="D8:O8 R8:V8 Y8:AC8 AF8:AQ8 AW8:BC8">
    <cfRule type="cellIs" dxfId="9217" priority="80" operator="greaterThan">
      <formula>0</formula>
    </cfRule>
  </conditionalFormatting>
  <conditionalFormatting sqref="D16:O16 R16:V16">
    <cfRule type="cellIs" dxfId="9216" priority="74" operator="greaterThan">
      <formula>0</formula>
    </cfRule>
    <cfRule type="cellIs" dxfId="9215" priority="75" operator="greaterThan">
      <formula>0</formula>
    </cfRule>
    <cfRule type="cellIs" dxfId="9214" priority="76" operator="greaterThan">
      <formula>0</formula>
    </cfRule>
  </conditionalFormatting>
  <conditionalFormatting sqref="D9:V9 Y9:AQ9 AW9:BC9 BF9 BF17:BG17">
    <cfRule type="cellIs" dxfId="9213" priority="77" operator="lessThan">
      <formula>-0.01</formula>
    </cfRule>
    <cfRule type="cellIs" dxfId="9212" priority="78" operator="equal">
      <formula>0</formula>
    </cfRule>
  </conditionalFormatting>
  <conditionalFormatting sqref="D18:AV18">
    <cfRule type="cellIs" dxfId="9211" priority="85" operator="greaterThan">
      <formula>0</formula>
    </cfRule>
    <cfRule type="cellIs" dxfId="9210" priority="86" operator="greaterThan">
      <formula>0</formula>
    </cfRule>
  </conditionalFormatting>
  <conditionalFormatting sqref="D17:BC17">
    <cfRule type="cellIs" dxfId="9209" priority="66" operator="lessThan">
      <formula>-0.01</formula>
    </cfRule>
    <cfRule type="cellIs" dxfId="9208" priority="67" operator="equal">
      <formula>0</formula>
    </cfRule>
  </conditionalFormatting>
  <conditionalFormatting sqref="Y16:AC16">
    <cfRule type="cellIs" dxfId="9207" priority="71" operator="greaterThan">
      <formula>0</formula>
    </cfRule>
    <cfRule type="cellIs" dxfId="9206" priority="72" operator="greaterThan">
      <formula>0</formula>
    </cfRule>
    <cfRule type="cellIs" dxfId="9205" priority="73" operator="greaterThan">
      <formula>0</formula>
    </cfRule>
  </conditionalFormatting>
  <conditionalFormatting sqref="AE16:AP16 AR16:AV16 D17:AV18">
    <cfRule type="cellIs" dxfId="9204" priority="68" operator="greaterThan">
      <formula>0</formula>
    </cfRule>
  </conditionalFormatting>
  <conditionalFormatting sqref="AE16:AP16 AR16:AV16 BF16:BG16">
    <cfRule type="cellIs" dxfId="9203" priority="69" operator="greaterThan">
      <formula>0</formula>
    </cfRule>
    <cfRule type="cellIs" dxfId="9202" priority="70" operator="greaterThan">
      <formula>0</formula>
    </cfRule>
  </conditionalFormatting>
  <conditionalFormatting sqref="AW16:BC16">
    <cfRule type="cellIs" dxfId="9201" priority="61" operator="greaterThan">
      <formula>0</formula>
    </cfRule>
    <cfRule type="cellIs" dxfId="9200" priority="62" operator="greaterThan">
      <formula>0</formula>
    </cfRule>
  </conditionalFormatting>
  <conditionalFormatting sqref="AW16:BC17">
    <cfRule type="cellIs" dxfId="9199" priority="60" operator="greaterThan">
      <formula>0</formula>
    </cfRule>
  </conditionalFormatting>
  <conditionalFormatting sqref="AW18:BM18 CC18:CD18 CH18:CI18 CW18:CZ18">
    <cfRule type="cellIs" dxfId="9198" priority="48" operator="greaterThan">
      <formula>0</formula>
    </cfRule>
    <cfRule type="cellIs" dxfId="9197" priority="49" operator="greaterThan">
      <formula>0</formula>
    </cfRule>
    <cfRule type="cellIs" dxfId="9196" priority="50" operator="greaterThan">
      <formula>0</formula>
    </cfRule>
  </conditionalFormatting>
  <conditionalFormatting sqref="BF16:BG17 BI16:BM17 D8:O8 R8:V8 Y8:AC8 AF8:AQ8 AW8:BC9 D9:V9 Y9:AQ9 BF9">
    <cfRule type="cellIs" dxfId="9195" priority="79" operator="greaterThan">
      <formula>0</formula>
    </cfRule>
  </conditionalFormatting>
  <conditionalFormatting sqref="BH8:BM8 GB8:XFD8">
    <cfRule type="cellIs" dxfId="9194" priority="59" operator="greaterThan">
      <formula>0</formula>
    </cfRule>
  </conditionalFormatting>
  <conditionalFormatting sqref="BH8:BM9">
    <cfRule type="cellIs" dxfId="9193" priority="51" operator="greaterThan">
      <formula>0</formula>
    </cfRule>
    <cfRule type="cellIs" dxfId="9192" priority="53" operator="equal">
      <formula>0</formula>
    </cfRule>
  </conditionalFormatting>
  <conditionalFormatting sqref="BH9:BM9">
    <cfRule type="cellIs" dxfId="9191" priority="52" operator="lessThan">
      <formula>-0.01</formula>
    </cfRule>
  </conditionalFormatting>
  <conditionalFormatting sqref="BH6:BP6 CA6:CD6 CV6:CZ6 CH6:CQ9 CB7:CD10 BM14:BQ14 CA14:CD14 CV14:CZ14 CH14:CH17 BN15:BQ18">
    <cfRule type="cellIs" dxfId="9190" priority="58" operator="greaterThan">
      <formula>0</formula>
    </cfRule>
  </conditionalFormatting>
  <conditionalFormatting sqref="BI16:BM16">
    <cfRule type="cellIs" dxfId="9189" priority="54" operator="greaterThan">
      <formula>0</formula>
    </cfRule>
    <cfRule type="cellIs" dxfId="9188" priority="55" operator="greaterThan">
      <formula>0</formula>
    </cfRule>
  </conditionalFormatting>
  <conditionalFormatting sqref="BI16:BM17">
    <cfRule type="cellIs" dxfId="9187" priority="57" operator="equal">
      <formula>0</formula>
    </cfRule>
  </conditionalFormatting>
  <conditionalFormatting sqref="BI17:BM17">
    <cfRule type="cellIs" dxfId="9186" priority="56" operator="lessThan">
      <formula>-0.01</formula>
    </cfRule>
  </conditionalFormatting>
  <conditionalFormatting sqref="CV8:DE8 FI8:FL8">
    <cfRule type="cellIs" dxfId="9185" priority="41" operator="greaterThan">
      <formula>0</formula>
    </cfRule>
    <cfRule type="cellIs" dxfId="9184" priority="44" operator="lessThan">
      <formula>0</formula>
    </cfRule>
    <cfRule type="cellIs" dxfId="9183" priority="45" operator="greaterThan">
      <formula>0</formula>
    </cfRule>
    <cfRule type="cellIs" dxfId="9182" priority="46" operator="greaterThan">
      <formula>0</formula>
    </cfRule>
    <cfRule type="cellIs" dxfId="9181" priority="47" operator="greaterThan">
      <formula>0</formula>
    </cfRule>
  </conditionalFormatting>
  <conditionalFormatting sqref="CV9:DE9 FI9:FL9">
    <cfRule type="cellIs" dxfId="9180" priority="42" operator="equal">
      <formula>0</formula>
    </cfRule>
    <cfRule type="cellIs" dxfId="9179" priority="43" operator="lessThan">
      <formula>0</formula>
    </cfRule>
  </conditionalFormatting>
  <conditionalFormatting sqref="CV16:DE16">
    <cfRule type="cellIs" dxfId="9178" priority="34" operator="greaterThan">
      <formula>0</formula>
    </cfRule>
    <cfRule type="cellIs" dxfId="9177" priority="37" operator="lessThan">
      <formula>0</formula>
    </cfRule>
    <cfRule type="cellIs" dxfId="9176" priority="38" operator="greaterThan">
      <formula>0</formula>
    </cfRule>
    <cfRule type="cellIs" dxfId="9175" priority="39" operator="greaterThan">
      <formula>0</formula>
    </cfRule>
    <cfRule type="cellIs" dxfId="9174" priority="40" operator="greaterThan">
      <formula>0</formula>
    </cfRule>
  </conditionalFormatting>
  <conditionalFormatting sqref="CV17:DE17">
    <cfRule type="cellIs" dxfId="9173" priority="35" operator="equal">
      <formula>0</formula>
    </cfRule>
    <cfRule type="cellIs" dxfId="9172" priority="36" operator="lessThan">
      <formula>0</formula>
    </cfRule>
  </conditionalFormatting>
  <conditionalFormatting sqref="DQ18 DW18 GB18:XFD18">
    <cfRule type="cellIs" dxfId="9171" priority="32" operator="greaterThan">
      <formula>0</formula>
    </cfRule>
    <cfRule type="cellIs" dxfId="9170" priority="33" operator="greaterThan">
      <formula>0</formula>
    </cfRule>
  </conditionalFormatting>
  <conditionalFormatting sqref="DQ18 DW18">
    <cfRule type="cellIs" dxfId="9169" priority="31" operator="greaterThan">
      <formula>0</formula>
    </cfRule>
  </conditionalFormatting>
  <conditionalFormatting sqref="ED18:EK18">
    <cfRule type="cellIs" dxfId="9168" priority="28" operator="greaterThan">
      <formula>0</formula>
    </cfRule>
    <cfRule type="cellIs" dxfId="9167" priority="29" operator="greaterThan">
      <formula>0</formula>
    </cfRule>
    <cfRule type="cellIs" dxfId="9166" priority="30" operator="greaterThan">
      <formula>0</formula>
    </cfRule>
  </conditionalFormatting>
  <conditionalFormatting sqref="FG6:FG10 FI6:FL6">
    <cfRule type="cellIs" dxfId="9165" priority="27" operator="greaterThan">
      <formula>0</formula>
    </cfRule>
  </conditionalFormatting>
  <conditionalFormatting sqref="ER14 FI14:FL14">
    <cfRule type="cellIs" dxfId="9164" priority="26" operator="greaterThan">
      <formula>0</formula>
    </cfRule>
  </conditionalFormatting>
  <conditionalFormatting sqref="GB14:XFD15 D6:G6 I6:O6 R6:V6 D14:G14 I14:O14 R14:V14 AQ15:AQ16">
    <cfRule type="cellIs" dxfId="9163" priority="88" operator="greaterThan">
      <formula>0</formula>
    </cfRule>
  </conditionalFormatting>
  <conditionalFormatting sqref="GB15:XFD15">
    <cfRule type="cellIs" dxfId="9162" priority="87" operator="greaterThan">
      <formula>0</formula>
    </cfRule>
  </conditionalFormatting>
  <conditionalFormatting sqref="FI16:FS16">
    <cfRule type="cellIs" dxfId="9161" priority="21" operator="lessThan">
      <formula>0</formula>
    </cfRule>
    <cfRule type="cellIs" dxfId="9160" priority="22" operator="greaterThan">
      <formula>0</formula>
    </cfRule>
  </conditionalFormatting>
  <conditionalFormatting sqref="FI17:FS17">
    <cfRule type="cellIs" dxfId="9159" priority="19" operator="equal">
      <formula>0</formula>
    </cfRule>
    <cfRule type="cellIs" dxfId="9158" priority="20" operator="lessThan">
      <formula>0</formula>
    </cfRule>
  </conditionalFormatting>
  <conditionalFormatting sqref="FI16:FS16">
    <cfRule type="cellIs" dxfId="9157" priority="23" operator="greaterThan">
      <formula>0</formula>
    </cfRule>
    <cfRule type="cellIs" dxfId="9156" priority="24" operator="greaterThan">
      <formula>0</formula>
    </cfRule>
    <cfRule type="cellIs" dxfId="9155" priority="25" operator="greaterThan">
      <formula>0</formula>
    </cfRule>
  </conditionalFormatting>
  <conditionalFormatting sqref="FQ6:GA6">
    <cfRule type="cellIs" dxfId="9154" priority="4" operator="greaterThan">
      <formula>0</formula>
    </cfRule>
  </conditionalFormatting>
  <conditionalFormatting sqref="FQ14:GA14">
    <cfRule type="cellIs" dxfId="9153" priority="3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1FB8-09FD-4E8A-AC5F-1B5D3BB338C0}">
  <sheetPr>
    <tabColor theme="8" tint="0.39997558519241921"/>
  </sheetPr>
  <dimension ref="A1:GA20"/>
  <sheetViews>
    <sheetView showGridLines="0" zoomScale="60" zoomScaleNormal="60" workbookViewId="0">
      <pane xSplit="3" ySplit="3" topLeftCell="FH4" activePane="bottomRight" state="frozen"/>
      <selection activeCell="AS24" sqref="AS24"/>
      <selection pane="topRight" activeCell="AS24" sqref="AS24"/>
      <selection pane="bottomLeft" activeCell="AS24" sqref="AS24"/>
      <selection pane="bottomRight" activeCell="FV25" sqref="FV25"/>
    </sheetView>
  </sheetViews>
  <sheetFormatPr defaultRowHeight="14.4" outlineLevelCol="2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2"/>
    <col min="156" max="156" width="6.6640625" hidden="1" customWidth="1" outlineLevel="1" collapsed="1"/>
    <col min="157" max="160" width="6.6640625" hidden="1" customWidth="1" outlineLevel="1"/>
    <col min="161" max="161" width="6.6640625" customWidth="1" collapsed="1"/>
    <col min="162" max="183" width="6.6640625" customWidth="1"/>
  </cols>
  <sheetData>
    <row r="1" spans="1:183" ht="28.05" customHeight="1" thickBot="1">
      <c r="A1" s="533" t="s">
        <v>585</v>
      </c>
    </row>
    <row r="2" spans="1:18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68"/>
    </row>
    <row r="3" spans="1:18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80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600">
        <f>FZ3+1</f>
        <v>15</v>
      </c>
    </row>
    <row r="4" spans="1:183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803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601"/>
    </row>
    <row r="5" spans="1:183" s="96" customFormat="1" ht="20.100000000000001" customHeight="1">
      <c r="A5" s="845" t="s">
        <v>857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804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602"/>
    </row>
    <row r="6" spans="1:183" s="96" customFormat="1" ht="20.100000000000001" customHeight="1">
      <c r="A6" s="846"/>
      <c r="B6" s="101" t="s">
        <v>6</v>
      </c>
      <c r="C6" s="391">
        <f>SUM(FD6:GA6)</f>
        <v>38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804"/>
      <c r="FM6" s="606"/>
      <c r="FN6" s="526">
        <v>10</v>
      </c>
      <c r="FO6" s="607"/>
      <c r="FP6" s="526">
        <v>28</v>
      </c>
      <c r="FQ6" s="526"/>
      <c r="FR6" s="526"/>
      <c r="FS6" s="522"/>
      <c r="FT6" s="522"/>
      <c r="FU6" s="526"/>
      <c r="FV6" s="526"/>
      <c r="FW6" s="526"/>
      <c r="FX6" s="526"/>
      <c r="FY6" s="526"/>
      <c r="FZ6" s="522"/>
      <c r="GA6" s="602"/>
    </row>
    <row r="7" spans="1:183" s="96" customFormat="1" ht="20.100000000000001" customHeight="1">
      <c r="A7" s="846"/>
      <c r="B7" s="101" t="s">
        <v>7</v>
      </c>
      <c r="C7" s="391">
        <f>SUM(FD7:GA7)</f>
        <v>38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804"/>
      <c r="FM7" s="606"/>
      <c r="FN7" s="526">
        <v>2</v>
      </c>
      <c r="FO7" s="607"/>
      <c r="FP7" s="526">
        <v>36</v>
      </c>
      <c r="FQ7" s="526"/>
      <c r="FR7" s="526"/>
      <c r="FS7" s="522"/>
      <c r="FT7" s="522"/>
      <c r="FU7" s="526"/>
      <c r="FV7" s="526"/>
      <c r="FW7" s="526"/>
      <c r="FX7" s="526"/>
      <c r="FY7" s="526"/>
      <c r="FZ7" s="522"/>
      <c r="GA7" s="602"/>
    </row>
    <row r="8" spans="1:18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804"/>
      <c r="FM8" s="606"/>
      <c r="FN8" s="345">
        <f t="shared" ref="FN8" si="16">FN7-FN6</f>
        <v>-8</v>
      </c>
      <c r="FO8" s="345">
        <f t="shared" ref="FO8:FP8" si="17">FO7-FO6</f>
        <v>0</v>
      </c>
      <c r="FP8" s="345">
        <f t="shared" si="17"/>
        <v>8</v>
      </c>
      <c r="FQ8" s="526"/>
      <c r="FR8" s="526"/>
      <c r="FS8" s="522"/>
      <c r="FT8" s="522"/>
      <c r="FU8" s="526"/>
      <c r="FV8" s="526"/>
      <c r="FW8" s="526"/>
      <c r="FX8" s="526"/>
      <c r="FY8" s="526"/>
      <c r="FZ8" s="522"/>
      <c r="GA8" s="602"/>
    </row>
    <row r="9" spans="1:18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804"/>
      <c r="FM9" s="606"/>
      <c r="FN9" s="523">
        <f t="shared" ref="FN9" si="18">FM9+FN8</f>
        <v>-8</v>
      </c>
      <c r="FO9" s="523">
        <f t="shared" ref="FO9" si="19">FN9+FO8</f>
        <v>-8</v>
      </c>
      <c r="FP9" s="523">
        <f t="shared" ref="FP9" si="20">FO9+FP8</f>
        <v>0</v>
      </c>
      <c r="FQ9" s="526"/>
      <c r="FR9" s="526"/>
      <c r="FS9" s="522"/>
      <c r="FT9" s="522"/>
      <c r="FU9" s="526"/>
      <c r="FV9" s="526"/>
      <c r="FW9" s="526"/>
      <c r="FX9" s="526"/>
      <c r="FY9" s="526"/>
      <c r="FZ9" s="522"/>
      <c r="GA9" s="602"/>
    </row>
    <row r="10" spans="1:18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804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602"/>
    </row>
    <row r="11" spans="1:18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805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351"/>
    </row>
    <row r="12" spans="1:183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601"/>
    </row>
    <row r="13" spans="1:183" s="96" customFormat="1" ht="20.100000000000001" customHeight="1">
      <c r="A13" s="845" t="s">
        <v>857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602"/>
    </row>
    <row r="14" spans="1:183" s="96" customFormat="1" ht="20.100000000000001" customHeight="1">
      <c r="A14" s="846"/>
      <c r="B14" s="101" t="s">
        <v>6</v>
      </c>
      <c r="C14" s="391">
        <f>SUM(FD14:GA14)</f>
        <v>38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804"/>
      <c r="FM14" s="606"/>
      <c r="FN14" s="526"/>
      <c r="FO14" s="607"/>
      <c r="FP14" s="526">
        <v>30</v>
      </c>
      <c r="FQ14" s="526">
        <v>8</v>
      </c>
      <c r="FR14" s="526"/>
      <c r="FS14" s="522"/>
      <c r="FT14" s="522"/>
      <c r="FU14" s="526"/>
      <c r="FV14" s="526"/>
      <c r="FW14" s="526"/>
      <c r="FX14" s="526"/>
      <c r="FY14" s="526"/>
      <c r="FZ14" s="522"/>
      <c r="GA14" s="602"/>
    </row>
    <row r="15" spans="1:183" s="96" customFormat="1" ht="20.100000000000001" customHeight="1">
      <c r="A15" s="846"/>
      <c r="B15" s="101" t="s">
        <v>7</v>
      </c>
      <c r="C15" s="391">
        <f>SUM(FD15:GA15)</f>
        <v>38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804"/>
      <c r="FM15" s="606"/>
      <c r="FN15" s="526"/>
      <c r="FO15" s="607"/>
      <c r="FP15" s="526">
        <v>19</v>
      </c>
      <c r="FQ15" s="526">
        <v>19</v>
      </c>
      <c r="FR15" s="526"/>
      <c r="FS15" s="522"/>
      <c r="FT15" s="522"/>
      <c r="FU15" s="526"/>
      <c r="FV15" s="526"/>
      <c r="FW15" s="526"/>
      <c r="FX15" s="526"/>
      <c r="FY15" s="526"/>
      <c r="FZ15" s="522"/>
      <c r="GA15" s="602"/>
    </row>
    <row r="16" spans="1:18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804"/>
      <c r="FM16" s="606"/>
      <c r="FN16" s="526"/>
      <c r="FO16" s="607"/>
      <c r="FP16" s="345">
        <f t="shared" ref="FP16" si="21">FP15-FP14</f>
        <v>-11</v>
      </c>
      <c r="FQ16" s="345">
        <f t="shared" ref="FQ16" si="22">FQ15-FQ14</f>
        <v>11</v>
      </c>
      <c r="FR16" s="526"/>
      <c r="FS16" s="522"/>
      <c r="FT16" s="522"/>
      <c r="FU16" s="526"/>
      <c r="FV16" s="526"/>
      <c r="FW16" s="526"/>
      <c r="FX16" s="526"/>
      <c r="FY16" s="526"/>
      <c r="FZ16" s="522"/>
      <c r="GA16" s="602"/>
    </row>
    <row r="17" spans="1:18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804"/>
      <c r="FM17" s="606"/>
      <c r="FN17" s="526"/>
      <c r="FO17" s="607"/>
      <c r="FP17" s="530">
        <f t="shared" ref="FP17:FQ17" si="23">FO17+FP16</f>
        <v>-11</v>
      </c>
      <c r="FQ17" s="530">
        <f t="shared" si="23"/>
        <v>0</v>
      </c>
      <c r="FR17" s="526"/>
      <c r="FS17" s="522"/>
      <c r="FT17" s="522"/>
      <c r="FU17" s="526"/>
      <c r="FV17" s="526"/>
      <c r="FW17" s="526"/>
      <c r="FX17" s="526"/>
      <c r="FY17" s="526"/>
      <c r="FZ17" s="522"/>
      <c r="GA17" s="602"/>
    </row>
    <row r="18" spans="1:18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602"/>
    </row>
    <row r="19" spans="1:18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351"/>
    </row>
    <row r="20" spans="1:183" ht="29.4" thickBot="1">
      <c r="A20" s="821" t="s">
        <v>855</v>
      </c>
      <c r="B20" s="822"/>
      <c r="C20" s="823"/>
    </row>
  </sheetData>
  <mergeCells count="11">
    <mergeCell ref="EK2:FL2"/>
    <mergeCell ref="A5:A11"/>
    <mergeCell ref="A13:A19"/>
    <mergeCell ref="A20:C20"/>
    <mergeCell ref="FM2:GA2"/>
    <mergeCell ref="A2:C3"/>
    <mergeCell ref="D2:AG2"/>
    <mergeCell ref="AH2:AV2"/>
    <mergeCell ref="AW2:BZ2"/>
    <mergeCell ref="CA2:DE2"/>
    <mergeCell ref="DF2:EJ2"/>
  </mergeCells>
  <conditionalFormatting sqref="C8">
    <cfRule type="cellIs" dxfId="9152" priority="67" operator="equal">
      <formula>0</formula>
    </cfRule>
    <cfRule type="cellIs" dxfId="9151" priority="68" operator="equal">
      <formula>0</formula>
    </cfRule>
    <cfRule type="cellIs" dxfId="9150" priority="69" operator="lessThan">
      <formula>0</formula>
    </cfRule>
  </conditionalFormatting>
  <conditionalFormatting sqref="C16">
    <cfRule type="cellIs" dxfId="9149" priority="86" operator="equal">
      <formula>0</formula>
    </cfRule>
    <cfRule type="cellIs" dxfId="9148" priority="87" operator="equal">
      <formula>0</formula>
    </cfRule>
    <cfRule type="cellIs" dxfId="9147" priority="88" operator="lessThan">
      <formula>0</formula>
    </cfRule>
  </conditionalFormatting>
  <conditionalFormatting sqref="D8:O8 R8:V8 Y8:AC8 AF8:AQ8 AW8:BC8 GB6:XFD8 BH8:BM8 Y6:AQ6 AW6:BC6 BE6 Y14:BC14 BE14:BG14 BI14:BK14 BE15:BE17">
    <cfRule type="cellIs" dxfId="9146" priority="85" operator="greaterThan">
      <formula>0</formula>
    </cfRule>
  </conditionalFormatting>
  <conditionalFormatting sqref="D8:O8 R8:V8 Y8:AC8 AF8:AQ8 AW8:BC8">
    <cfRule type="cellIs" dxfId="9145" priority="84" operator="greaterThan">
      <formula>0</formula>
    </cfRule>
  </conditionalFormatting>
  <conditionalFormatting sqref="D16:O16 R16:V16">
    <cfRule type="cellIs" dxfId="9144" priority="78" operator="greaterThan">
      <formula>0</formula>
    </cfRule>
    <cfRule type="cellIs" dxfId="9143" priority="79" operator="greaterThan">
      <formula>0</formula>
    </cfRule>
    <cfRule type="cellIs" dxfId="9142" priority="80" operator="greaterThan">
      <formula>0</formula>
    </cfRule>
  </conditionalFormatting>
  <conditionalFormatting sqref="D9:V9 Y9:AQ9 AW9:BC9 BF9 BF17:BG17">
    <cfRule type="cellIs" dxfId="9141" priority="81" operator="lessThan">
      <formula>-0.01</formula>
    </cfRule>
    <cfRule type="cellIs" dxfId="9140" priority="82" operator="equal">
      <formula>0</formula>
    </cfRule>
  </conditionalFormatting>
  <conditionalFormatting sqref="D18:AV18">
    <cfRule type="cellIs" dxfId="9139" priority="89" operator="greaterThan">
      <formula>0</formula>
    </cfRule>
    <cfRule type="cellIs" dxfId="9138" priority="90" operator="greaterThan">
      <formula>0</formula>
    </cfRule>
  </conditionalFormatting>
  <conditionalFormatting sqref="D17:BC17">
    <cfRule type="cellIs" dxfId="9137" priority="70" operator="lessThan">
      <formula>-0.01</formula>
    </cfRule>
    <cfRule type="cellIs" dxfId="9136" priority="71" operator="equal">
      <formula>0</formula>
    </cfRule>
  </conditionalFormatting>
  <conditionalFormatting sqref="Y16:AC16">
    <cfRule type="cellIs" dxfId="9135" priority="75" operator="greaterThan">
      <formula>0</formula>
    </cfRule>
    <cfRule type="cellIs" dxfId="9134" priority="76" operator="greaterThan">
      <formula>0</formula>
    </cfRule>
    <cfRule type="cellIs" dxfId="9133" priority="77" operator="greaterThan">
      <formula>0</formula>
    </cfRule>
  </conditionalFormatting>
  <conditionalFormatting sqref="AE16:AP16 AR16:AV16 D17:AV18">
    <cfRule type="cellIs" dxfId="9132" priority="72" operator="greaterThan">
      <formula>0</formula>
    </cfRule>
  </conditionalFormatting>
  <conditionalFormatting sqref="AE16:AP16 AR16:AV16 BF16:BG16">
    <cfRule type="cellIs" dxfId="9131" priority="73" operator="greaterThan">
      <formula>0</formula>
    </cfRule>
    <cfRule type="cellIs" dxfId="9130" priority="74" operator="greaterThan">
      <formula>0</formula>
    </cfRule>
  </conditionalFormatting>
  <conditionalFormatting sqref="AW16:BC16">
    <cfRule type="cellIs" dxfId="9129" priority="65" operator="greaterThan">
      <formula>0</formula>
    </cfRule>
    <cfRule type="cellIs" dxfId="9128" priority="66" operator="greaterThan">
      <formula>0</formula>
    </cfRule>
  </conditionalFormatting>
  <conditionalFormatting sqref="AW16:BC17">
    <cfRule type="cellIs" dxfId="9127" priority="64" operator="greaterThan">
      <formula>0</formula>
    </cfRule>
  </conditionalFormatting>
  <conditionalFormatting sqref="AW18:BM18 CC18:CD18 CH18:CI18 CW18:CZ18">
    <cfRule type="cellIs" dxfId="9126" priority="52" operator="greaterThan">
      <formula>0</formula>
    </cfRule>
    <cfRule type="cellIs" dxfId="9125" priority="53" operator="greaterThan">
      <formula>0</formula>
    </cfRule>
    <cfRule type="cellIs" dxfId="9124" priority="54" operator="greaterThan">
      <formula>0</formula>
    </cfRule>
  </conditionalFormatting>
  <conditionalFormatting sqref="BF16:BG17 BI16:BM17 D8:O8 R8:V8 Y8:AC8 AF8:AQ8 AW8:BC9 D9:V9 Y9:AQ9 BF9">
    <cfRule type="cellIs" dxfId="9123" priority="83" operator="greaterThan">
      <formula>0</formula>
    </cfRule>
  </conditionalFormatting>
  <conditionalFormatting sqref="BH8:BM8 GB8:XFD8">
    <cfRule type="cellIs" dxfId="9122" priority="63" operator="greaterThan">
      <formula>0</formula>
    </cfRule>
  </conditionalFormatting>
  <conditionalFormatting sqref="BH8:BM9">
    <cfRule type="cellIs" dxfId="9121" priority="55" operator="greaterThan">
      <formula>0</formula>
    </cfRule>
    <cfRule type="cellIs" dxfId="9120" priority="57" operator="equal">
      <formula>0</formula>
    </cfRule>
  </conditionalFormatting>
  <conditionalFormatting sqref="BH9:BM9">
    <cfRule type="cellIs" dxfId="9119" priority="56" operator="lessThan">
      <formula>-0.01</formula>
    </cfRule>
  </conditionalFormatting>
  <conditionalFormatting sqref="BH6:BP6 CA6:CD6 CV6:CZ6 CH6:CQ9 CB7:CD10 BM14:BQ14 CA14:CD14 CV14:CZ14 CH14:CH17 BN15:BQ18">
    <cfRule type="cellIs" dxfId="9118" priority="62" operator="greaterThan">
      <formula>0</formula>
    </cfRule>
  </conditionalFormatting>
  <conditionalFormatting sqref="BI16:BM16">
    <cfRule type="cellIs" dxfId="9117" priority="58" operator="greaterThan">
      <formula>0</formula>
    </cfRule>
    <cfRule type="cellIs" dxfId="9116" priority="59" operator="greaterThan">
      <formula>0</formula>
    </cfRule>
  </conditionalFormatting>
  <conditionalFormatting sqref="BI16:BM17">
    <cfRule type="cellIs" dxfId="9115" priority="61" operator="equal">
      <formula>0</formula>
    </cfRule>
  </conditionalFormatting>
  <conditionalFormatting sqref="BI17:BM17">
    <cfRule type="cellIs" dxfId="9114" priority="60" operator="lessThan">
      <formula>-0.01</formula>
    </cfRule>
  </conditionalFormatting>
  <conditionalFormatting sqref="CV8:DE8 FN8:FP8">
    <cfRule type="cellIs" dxfId="9113" priority="45" operator="greaterThan">
      <formula>0</formula>
    </cfRule>
    <cfRule type="cellIs" dxfId="9112" priority="48" operator="lessThan">
      <formula>0</formula>
    </cfRule>
    <cfRule type="cellIs" dxfId="9111" priority="49" operator="greaterThan">
      <formula>0</formula>
    </cfRule>
    <cfRule type="cellIs" dxfId="9110" priority="50" operator="greaterThan">
      <formula>0</formula>
    </cfRule>
    <cfRule type="cellIs" dxfId="9109" priority="51" operator="greaterThan">
      <formula>0</formula>
    </cfRule>
  </conditionalFormatting>
  <conditionalFormatting sqref="CV9:DE9 FN9:FP9">
    <cfRule type="cellIs" dxfId="9108" priority="46" operator="equal">
      <formula>0</formula>
    </cfRule>
    <cfRule type="cellIs" dxfId="9107" priority="47" operator="lessThan">
      <formula>0</formula>
    </cfRule>
  </conditionalFormatting>
  <conditionalFormatting sqref="CV16:DE16">
    <cfRule type="cellIs" dxfId="9106" priority="38" operator="greaterThan">
      <formula>0</formula>
    </cfRule>
    <cfRule type="cellIs" dxfId="9105" priority="41" operator="lessThan">
      <formula>0</formula>
    </cfRule>
    <cfRule type="cellIs" dxfId="9104" priority="42" operator="greaterThan">
      <formula>0</formula>
    </cfRule>
    <cfRule type="cellIs" dxfId="9103" priority="43" operator="greaterThan">
      <formula>0</formula>
    </cfRule>
    <cfRule type="cellIs" dxfId="9102" priority="44" operator="greaterThan">
      <formula>0</formula>
    </cfRule>
  </conditionalFormatting>
  <conditionalFormatting sqref="CV17:DE17">
    <cfRule type="cellIs" dxfId="9101" priority="39" operator="equal">
      <formula>0</formula>
    </cfRule>
    <cfRule type="cellIs" dxfId="9100" priority="40" operator="lessThan">
      <formula>0</formula>
    </cfRule>
  </conditionalFormatting>
  <conditionalFormatting sqref="DQ18 DW18 GB18:XFD18">
    <cfRule type="cellIs" dxfId="9099" priority="36" operator="greaterThan">
      <formula>0</formula>
    </cfRule>
    <cfRule type="cellIs" dxfId="9098" priority="37" operator="greaterThan">
      <formula>0</formula>
    </cfRule>
  </conditionalFormatting>
  <conditionalFormatting sqref="DQ18 DW18">
    <cfRule type="cellIs" dxfId="9097" priority="35" operator="greaterThan">
      <formula>0</formula>
    </cfRule>
  </conditionalFormatting>
  <conditionalFormatting sqref="ED18:EK18">
    <cfRule type="cellIs" dxfId="9096" priority="32" operator="greaterThan">
      <formula>0</formula>
    </cfRule>
    <cfRule type="cellIs" dxfId="9095" priority="33" operator="greaterThan">
      <formula>0</formula>
    </cfRule>
    <cfRule type="cellIs" dxfId="9094" priority="34" operator="greaterThan">
      <formula>0</formula>
    </cfRule>
  </conditionalFormatting>
  <conditionalFormatting sqref="FG6:FG10">
    <cfRule type="cellIs" dxfId="9093" priority="31" operator="greaterThan">
      <formula>0</formula>
    </cfRule>
  </conditionalFormatting>
  <conditionalFormatting sqref="ER14">
    <cfRule type="cellIs" dxfId="9092" priority="30" operator="greaterThan">
      <formula>0</formula>
    </cfRule>
  </conditionalFormatting>
  <conditionalFormatting sqref="GB14:XFD15 D6:G6 I6:O6 R6:V6 D14:G14 I14:O14 R14:V14 AQ15:AQ16">
    <cfRule type="cellIs" dxfId="9091" priority="92" operator="greaterThan">
      <formula>0</formula>
    </cfRule>
  </conditionalFormatting>
  <conditionalFormatting sqref="GB15:XFD15">
    <cfRule type="cellIs" dxfId="9090" priority="91" operator="greaterThan">
      <formula>0</formula>
    </cfRule>
  </conditionalFormatting>
  <conditionalFormatting sqref="FP16:FQ16">
    <cfRule type="cellIs" dxfId="9089" priority="25" operator="lessThan">
      <formula>0</formula>
    </cfRule>
    <cfRule type="cellIs" dxfId="9088" priority="26" operator="greaterThan">
      <formula>0</formula>
    </cfRule>
  </conditionalFormatting>
  <conditionalFormatting sqref="FP17:FQ17">
    <cfRule type="cellIs" dxfId="9087" priority="23" operator="equal">
      <formula>0</formula>
    </cfRule>
    <cfRule type="cellIs" dxfId="9086" priority="24" operator="lessThan">
      <formula>0</formula>
    </cfRule>
  </conditionalFormatting>
  <conditionalFormatting sqref="FP16:FQ16">
    <cfRule type="cellIs" dxfId="9085" priority="27" operator="greaterThan">
      <formula>0</formula>
    </cfRule>
    <cfRule type="cellIs" dxfId="9084" priority="28" operator="greaterThan">
      <formula>0</formula>
    </cfRule>
    <cfRule type="cellIs" dxfId="9083" priority="29" operator="greaterThan">
      <formula>0</formula>
    </cfRule>
  </conditionalFormatting>
  <conditionalFormatting sqref="FQ6:GA6">
    <cfRule type="cellIs" dxfId="9082" priority="22" operator="greaterThan">
      <formula>0</formula>
    </cfRule>
  </conditionalFormatting>
  <conditionalFormatting sqref="FN6">
    <cfRule type="cellIs" dxfId="9081" priority="5" operator="greaterThan">
      <formula>0</formula>
    </cfRule>
  </conditionalFormatting>
  <conditionalFormatting sqref="FN6:GA6">
    <cfRule type="cellIs" dxfId="9080" priority="4" operator="greaterThan">
      <formula>0</formula>
    </cfRule>
  </conditionalFormatting>
  <conditionalFormatting sqref="FQ14:GA14">
    <cfRule type="cellIs" dxfId="9079" priority="3" operator="greaterThan">
      <formula>0</formula>
    </cfRule>
  </conditionalFormatting>
  <conditionalFormatting sqref="FP14">
    <cfRule type="cellIs" dxfId="9078" priority="2" operator="greaterThan">
      <formula>0</formula>
    </cfRule>
  </conditionalFormatting>
  <conditionalFormatting sqref="FP14:GA14">
    <cfRule type="cellIs" dxfId="9077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CB56-C51B-4FC9-A19B-06F6FE33D87A}">
  <sheetPr>
    <tabColor theme="8" tint="0.39997558519241921"/>
  </sheetPr>
  <dimension ref="A1:GA20"/>
  <sheetViews>
    <sheetView showGridLines="0" zoomScale="60" zoomScaleNormal="60" workbookViewId="0">
      <pane xSplit="3" ySplit="3" topLeftCell="EO4" activePane="bottomRight" state="frozen"/>
      <selection activeCell="AS24" sqref="AS24"/>
      <selection pane="topRight" activeCell="AS24" sqref="AS24"/>
      <selection pane="bottomLeft" activeCell="AS24" sqref="AS24"/>
      <selection pane="bottomRight" activeCell="FQ8" sqref="FQ8:FR9"/>
    </sheetView>
  </sheetViews>
  <sheetFormatPr defaultRowHeight="14.4" outlineLevelCol="2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2"/>
    <col min="156" max="156" width="6.6640625" hidden="1" customWidth="1" outlineLevel="1" collapsed="1"/>
    <col min="157" max="160" width="6.6640625" hidden="1" customWidth="1" outlineLevel="1"/>
    <col min="161" max="161" width="6.6640625" customWidth="1" collapsed="1"/>
    <col min="162" max="183" width="6.6640625" customWidth="1"/>
  </cols>
  <sheetData>
    <row r="1" spans="1:183" ht="28.05" customHeight="1" thickBot="1">
      <c r="A1" s="533" t="s">
        <v>585</v>
      </c>
    </row>
    <row r="2" spans="1:18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68"/>
    </row>
    <row r="3" spans="1:18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80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600">
        <f>FZ3+1</f>
        <v>15</v>
      </c>
    </row>
    <row r="4" spans="1:183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803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601"/>
    </row>
    <row r="5" spans="1:183" s="96" customFormat="1" ht="20.100000000000001" customHeight="1">
      <c r="A5" s="845" t="s">
        <v>862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804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602"/>
    </row>
    <row r="6" spans="1:183" s="96" customFormat="1" ht="20.100000000000001" customHeight="1">
      <c r="A6" s="846"/>
      <c r="B6" s="101" t="s">
        <v>6</v>
      </c>
      <c r="C6" s="391">
        <f>SUM(FD6:GA6)</f>
        <v>30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804"/>
      <c r="FM6" s="606"/>
      <c r="FN6" s="526"/>
      <c r="FO6" s="607"/>
      <c r="FP6" s="526"/>
      <c r="FQ6" s="526">
        <v>30</v>
      </c>
      <c r="FR6" s="526"/>
      <c r="FS6" s="522"/>
      <c r="FT6" s="522"/>
      <c r="FU6" s="526"/>
      <c r="FV6" s="526"/>
      <c r="FW6" s="526"/>
      <c r="FX6" s="526"/>
      <c r="FY6" s="526"/>
      <c r="FZ6" s="522"/>
      <c r="GA6" s="602"/>
    </row>
    <row r="7" spans="1:183" s="96" customFormat="1" ht="20.100000000000001" customHeight="1">
      <c r="A7" s="846"/>
      <c r="B7" s="101" t="s">
        <v>7</v>
      </c>
      <c r="C7" s="391">
        <f>SUM(FD7:GA7)</f>
        <v>30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804"/>
      <c r="FM7" s="606"/>
      <c r="FN7" s="526"/>
      <c r="FO7" s="607"/>
      <c r="FP7" s="526"/>
      <c r="FQ7" s="526">
        <v>17</v>
      </c>
      <c r="FR7" s="526">
        <v>13</v>
      </c>
      <c r="FS7" s="522"/>
      <c r="FT7" s="522"/>
      <c r="FU7" s="526"/>
      <c r="FV7" s="526"/>
      <c r="FW7" s="526"/>
      <c r="FX7" s="526"/>
      <c r="FY7" s="526"/>
      <c r="FZ7" s="522"/>
      <c r="GA7" s="602"/>
    </row>
    <row r="8" spans="1:18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804"/>
      <c r="FM8" s="606"/>
      <c r="FN8" s="526"/>
      <c r="FO8" s="607"/>
      <c r="FP8" s="526"/>
      <c r="FQ8" s="345">
        <f t="shared" ref="FQ8:FR8" si="16">FQ7-FQ6</f>
        <v>-13</v>
      </c>
      <c r="FR8" s="345">
        <f t="shared" si="16"/>
        <v>13</v>
      </c>
      <c r="FS8" s="522"/>
      <c r="FT8" s="522"/>
      <c r="FU8" s="526"/>
      <c r="FV8" s="526"/>
      <c r="FW8" s="526"/>
      <c r="FX8" s="526"/>
      <c r="FY8" s="526"/>
      <c r="FZ8" s="522"/>
      <c r="GA8" s="602"/>
    </row>
    <row r="9" spans="1:18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804"/>
      <c r="FM9" s="606"/>
      <c r="FN9" s="526"/>
      <c r="FO9" s="607"/>
      <c r="FP9" s="526"/>
      <c r="FQ9" s="523">
        <f t="shared" ref="FQ9:FR9" si="17">FP9+FQ8</f>
        <v>-13</v>
      </c>
      <c r="FR9" s="523">
        <f t="shared" si="17"/>
        <v>0</v>
      </c>
      <c r="FS9" s="522"/>
      <c r="FT9" s="522"/>
      <c r="FU9" s="526"/>
      <c r="FV9" s="526"/>
      <c r="FW9" s="526"/>
      <c r="FX9" s="526"/>
      <c r="FY9" s="526"/>
      <c r="FZ9" s="522"/>
      <c r="GA9" s="602"/>
    </row>
    <row r="10" spans="1:18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804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602"/>
    </row>
    <row r="11" spans="1:18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805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351"/>
    </row>
    <row r="12" spans="1:183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601"/>
    </row>
    <row r="13" spans="1:183" s="96" customFormat="1" ht="20.100000000000001" customHeight="1">
      <c r="A13" s="845" t="s">
        <v>862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602"/>
    </row>
    <row r="14" spans="1:183" s="96" customFormat="1" ht="20.100000000000001" customHeight="1">
      <c r="A14" s="846"/>
      <c r="B14" s="101" t="s">
        <v>6</v>
      </c>
      <c r="C14" s="391">
        <f>SUM(FD14:GA14)</f>
        <v>30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804"/>
      <c r="FM14" s="606"/>
      <c r="FN14" s="526"/>
      <c r="FO14" s="607"/>
      <c r="FP14" s="526"/>
      <c r="FQ14" s="526">
        <v>10</v>
      </c>
      <c r="FR14" s="526">
        <v>20</v>
      </c>
      <c r="FS14" s="522"/>
      <c r="FT14" s="522"/>
      <c r="FU14" s="526"/>
      <c r="FV14" s="526"/>
      <c r="FW14" s="526"/>
      <c r="FX14" s="526"/>
      <c r="FY14" s="526"/>
      <c r="FZ14" s="522"/>
      <c r="GA14" s="602"/>
    </row>
    <row r="15" spans="1:183" s="96" customFormat="1" ht="20.100000000000001" customHeight="1">
      <c r="A15" s="846"/>
      <c r="B15" s="101" t="s">
        <v>7</v>
      </c>
      <c r="C15" s="391">
        <f>SUM(FD15:GA15)</f>
        <v>30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804"/>
      <c r="FM15" s="606"/>
      <c r="FN15" s="526"/>
      <c r="FO15" s="607"/>
      <c r="FP15" s="526"/>
      <c r="FQ15" s="526">
        <v>17</v>
      </c>
      <c r="FR15" s="526">
        <v>13</v>
      </c>
      <c r="FS15" s="522"/>
      <c r="FT15" s="522"/>
      <c r="FU15" s="526"/>
      <c r="FV15" s="526"/>
      <c r="FW15" s="526"/>
      <c r="FX15" s="526"/>
      <c r="FY15" s="526"/>
      <c r="FZ15" s="522"/>
      <c r="GA15" s="602"/>
    </row>
    <row r="16" spans="1:18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804"/>
      <c r="FM16" s="606"/>
      <c r="FN16" s="526"/>
      <c r="FO16" s="607"/>
      <c r="FP16" s="526"/>
      <c r="FQ16" s="345">
        <f t="shared" ref="FQ16" si="18">FQ15-FQ14</f>
        <v>7</v>
      </c>
      <c r="FR16" s="345">
        <f t="shared" ref="FR16" si="19">FR15-FR14</f>
        <v>-7</v>
      </c>
      <c r="FS16" s="522"/>
      <c r="FT16" s="522"/>
      <c r="FU16" s="526"/>
      <c r="FV16" s="526"/>
      <c r="FW16" s="526"/>
      <c r="FX16" s="526"/>
      <c r="FY16" s="526"/>
      <c r="FZ16" s="522"/>
      <c r="GA16" s="602"/>
    </row>
    <row r="17" spans="1:18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804"/>
      <c r="FM17" s="606"/>
      <c r="FN17" s="526"/>
      <c r="FO17" s="607"/>
      <c r="FP17" s="526"/>
      <c r="FQ17" s="530">
        <f t="shared" ref="FQ17:FR17" si="20">FP17+FQ16</f>
        <v>7</v>
      </c>
      <c r="FR17" s="530">
        <f t="shared" si="20"/>
        <v>0</v>
      </c>
      <c r="FS17" s="522"/>
      <c r="FT17" s="522"/>
      <c r="FU17" s="526"/>
      <c r="FV17" s="526"/>
      <c r="FW17" s="526"/>
      <c r="FX17" s="526"/>
      <c r="FY17" s="526"/>
      <c r="FZ17" s="522"/>
      <c r="GA17" s="602"/>
    </row>
    <row r="18" spans="1:18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602"/>
    </row>
    <row r="19" spans="1:18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351"/>
    </row>
    <row r="20" spans="1:183" ht="29.4" thickBot="1">
      <c r="A20" s="821" t="s">
        <v>855</v>
      </c>
      <c r="B20" s="822"/>
      <c r="C20" s="823"/>
    </row>
  </sheetData>
  <mergeCells count="11">
    <mergeCell ref="EK2:FL2"/>
    <mergeCell ref="FM2:GA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9076" priority="51" operator="equal">
      <formula>0</formula>
    </cfRule>
    <cfRule type="cellIs" dxfId="9075" priority="52" operator="equal">
      <formula>0</formula>
    </cfRule>
    <cfRule type="cellIs" dxfId="9074" priority="53" operator="lessThan">
      <formula>0</formula>
    </cfRule>
  </conditionalFormatting>
  <conditionalFormatting sqref="C16">
    <cfRule type="cellIs" dxfId="9073" priority="70" operator="equal">
      <formula>0</formula>
    </cfRule>
    <cfRule type="cellIs" dxfId="9072" priority="71" operator="equal">
      <formula>0</formula>
    </cfRule>
    <cfRule type="cellIs" dxfId="9071" priority="72" operator="lessThan">
      <formula>0</formula>
    </cfRule>
  </conditionalFormatting>
  <conditionalFormatting sqref="D8:O8 R8:V8 Y8:AC8 AF8:AQ8 AW8:BC8 GB6:XFD8 BH8:BM8 Y6:AQ6 AW6:BC6 BE6 Y14:BC14 BE14:BG14 BI14:BK14 BE15:BE17">
    <cfRule type="cellIs" dxfId="9070" priority="69" operator="greaterThan">
      <formula>0</formula>
    </cfRule>
  </conditionalFormatting>
  <conditionalFormatting sqref="D8:O8 R8:V8 Y8:AC8 AF8:AQ8 AW8:BC8">
    <cfRule type="cellIs" dxfId="9069" priority="68" operator="greaterThan">
      <formula>0</formula>
    </cfRule>
  </conditionalFormatting>
  <conditionalFormatting sqref="D16:O16 R16:V16">
    <cfRule type="cellIs" dxfId="9068" priority="62" operator="greaterThan">
      <formula>0</formula>
    </cfRule>
    <cfRule type="cellIs" dxfId="9067" priority="63" operator="greaterThan">
      <formula>0</formula>
    </cfRule>
    <cfRule type="cellIs" dxfId="9066" priority="64" operator="greaterThan">
      <formula>0</formula>
    </cfRule>
  </conditionalFormatting>
  <conditionalFormatting sqref="D9:V9 Y9:AQ9 AW9:BC9 BF9 BF17:BG17">
    <cfRule type="cellIs" dxfId="9065" priority="65" operator="lessThan">
      <formula>-0.01</formula>
    </cfRule>
    <cfRule type="cellIs" dxfId="9064" priority="66" operator="equal">
      <formula>0</formula>
    </cfRule>
  </conditionalFormatting>
  <conditionalFormatting sqref="D18:AV18">
    <cfRule type="cellIs" dxfId="9063" priority="73" operator="greaterThan">
      <formula>0</formula>
    </cfRule>
    <cfRule type="cellIs" dxfId="9062" priority="74" operator="greaterThan">
      <formula>0</formula>
    </cfRule>
  </conditionalFormatting>
  <conditionalFormatting sqref="D17:BC17">
    <cfRule type="cellIs" dxfId="9061" priority="54" operator="lessThan">
      <formula>-0.01</formula>
    </cfRule>
    <cfRule type="cellIs" dxfId="9060" priority="55" operator="equal">
      <formula>0</formula>
    </cfRule>
  </conditionalFormatting>
  <conditionalFormatting sqref="Y16:AC16">
    <cfRule type="cellIs" dxfId="9059" priority="59" operator="greaterThan">
      <formula>0</formula>
    </cfRule>
    <cfRule type="cellIs" dxfId="9058" priority="60" operator="greaterThan">
      <formula>0</formula>
    </cfRule>
    <cfRule type="cellIs" dxfId="9057" priority="61" operator="greaterThan">
      <formula>0</formula>
    </cfRule>
  </conditionalFormatting>
  <conditionalFormatting sqref="AE16:AP16 AR16:AV16 D17:AV18">
    <cfRule type="cellIs" dxfId="9056" priority="56" operator="greaterThan">
      <formula>0</formula>
    </cfRule>
  </conditionalFormatting>
  <conditionalFormatting sqref="AE16:AP16 AR16:AV16 BF16:BG16">
    <cfRule type="cellIs" dxfId="9055" priority="57" operator="greaterThan">
      <formula>0</formula>
    </cfRule>
    <cfRule type="cellIs" dxfId="9054" priority="58" operator="greaterThan">
      <formula>0</formula>
    </cfRule>
  </conditionalFormatting>
  <conditionalFormatting sqref="AW16:BC16">
    <cfRule type="cellIs" dxfId="9053" priority="49" operator="greaterThan">
      <formula>0</formula>
    </cfRule>
    <cfRule type="cellIs" dxfId="9052" priority="50" operator="greaterThan">
      <formula>0</formula>
    </cfRule>
  </conditionalFormatting>
  <conditionalFormatting sqref="AW16:BC17">
    <cfRule type="cellIs" dxfId="9051" priority="48" operator="greaterThan">
      <formula>0</formula>
    </cfRule>
  </conditionalFormatting>
  <conditionalFormatting sqref="AW18:BM18 CC18:CD18 CH18:CI18 CW18:CZ18">
    <cfRule type="cellIs" dxfId="9050" priority="36" operator="greaterThan">
      <formula>0</formula>
    </cfRule>
    <cfRule type="cellIs" dxfId="9049" priority="37" operator="greaterThan">
      <formula>0</formula>
    </cfRule>
    <cfRule type="cellIs" dxfId="9048" priority="38" operator="greaterThan">
      <formula>0</formula>
    </cfRule>
  </conditionalFormatting>
  <conditionalFormatting sqref="BF16:BG17 BI16:BM17 D8:O8 R8:V8 Y8:AC8 AF8:AQ8 AW8:BC9 D9:V9 Y9:AQ9 BF9">
    <cfRule type="cellIs" dxfId="9047" priority="67" operator="greaterThan">
      <formula>0</formula>
    </cfRule>
  </conditionalFormatting>
  <conditionalFormatting sqref="BH8:BM8 GB8:XFD8">
    <cfRule type="cellIs" dxfId="9046" priority="47" operator="greaterThan">
      <formula>0</formula>
    </cfRule>
  </conditionalFormatting>
  <conditionalFormatting sqref="BH8:BM9">
    <cfRule type="cellIs" dxfId="9045" priority="39" operator="greaterThan">
      <formula>0</formula>
    </cfRule>
    <cfRule type="cellIs" dxfId="9044" priority="41" operator="equal">
      <formula>0</formula>
    </cfRule>
  </conditionalFormatting>
  <conditionalFormatting sqref="BH9:BM9">
    <cfRule type="cellIs" dxfId="9043" priority="40" operator="lessThan">
      <formula>-0.01</formula>
    </cfRule>
  </conditionalFormatting>
  <conditionalFormatting sqref="BH6:BP6 CA6:CD6 CV6:CZ6 CH6:CQ9 CB7:CD10 BM14:BQ14 CA14:CD14 CV14:CZ14 CH14:CH17 BN15:BQ18">
    <cfRule type="cellIs" dxfId="9042" priority="46" operator="greaterThan">
      <formula>0</formula>
    </cfRule>
  </conditionalFormatting>
  <conditionalFormatting sqref="BI16:BM16">
    <cfRule type="cellIs" dxfId="9041" priority="42" operator="greaterThan">
      <formula>0</formula>
    </cfRule>
    <cfRule type="cellIs" dxfId="9040" priority="43" operator="greaterThan">
      <formula>0</formula>
    </cfRule>
  </conditionalFormatting>
  <conditionalFormatting sqref="BI16:BM17">
    <cfRule type="cellIs" dxfId="9039" priority="45" operator="equal">
      <formula>0</formula>
    </cfRule>
  </conditionalFormatting>
  <conditionalFormatting sqref="BI17:BM17">
    <cfRule type="cellIs" dxfId="9038" priority="44" operator="lessThan">
      <formula>-0.01</formula>
    </cfRule>
  </conditionalFormatting>
  <conditionalFormatting sqref="CV8:DE8 FQ8:FR8">
    <cfRule type="cellIs" dxfId="9037" priority="29" operator="greaterThan">
      <formula>0</formula>
    </cfRule>
    <cfRule type="cellIs" dxfId="9036" priority="32" operator="lessThan">
      <formula>0</formula>
    </cfRule>
    <cfRule type="cellIs" dxfId="9035" priority="33" operator="greaterThan">
      <formula>0</formula>
    </cfRule>
    <cfRule type="cellIs" dxfId="9034" priority="34" operator="greaterThan">
      <formula>0</formula>
    </cfRule>
    <cfRule type="cellIs" dxfId="9033" priority="35" operator="greaterThan">
      <formula>0</formula>
    </cfRule>
  </conditionalFormatting>
  <conditionalFormatting sqref="CV9:DE9 FQ9:FR9">
    <cfRule type="cellIs" dxfId="9032" priority="30" operator="equal">
      <formula>0</formula>
    </cfRule>
    <cfRule type="cellIs" dxfId="9031" priority="31" operator="lessThan">
      <formula>0</formula>
    </cfRule>
  </conditionalFormatting>
  <conditionalFormatting sqref="CV16:DE16">
    <cfRule type="cellIs" dxfId="9030" priority="22" operator="greaterThan">
      <formula>0</formula>
    </cfRule>
    <cfRule type="cellIs" dxfId="9029" priority="25" operator="lessThan">
      <formula>0</formula>
    </cfRule>
    <cfRule type="cellIs" dxfId="9028" priority="26" operator="greaterThan">
      <formula>0</formula>
    </cfRule>
    <cfRule type="cellIs" dxfId="9027" priority="27" operator="greaterThan">
      <formula>0</formula>
    </cfRule>
    <cfRule type="cellIs" dxfId="9026" priority="28" operator="greaterThan">
      <formula>0</formula>
    </cfRule>
  </conditionalFormatting>
  <conditionalFormatting sqref="CV17:DE17">
    <cfRule type="cellIs" dxfId="9025" priority="23" operator="equal">
      <formula>0</formula>
    </cfRule>
    <cfRule type="cellIs" dxfId="9024" priority="24" operator="lessThan">
      <formula>0</formula>
    </cfRule>
  </conditionalFormatting>
  <conditionalFormatting sqref="DQ18 DW18 GB18:XFD18">
    <cfRule type="cellIs" dxfId="9023" priority="20" operator="greaterThan">
      <formula>0</formula>
    </cfRule>
    <cfRule type="cellIs" dxfId="9022" priority="21" operator="greaterThan">
      <formula>0</formula>
    </cfRule>
  </conditionalFormatting>
  <conditionalFormatting sqref="DQ18 DW18">
    <cfRule type="cellIs" dxfId="9021" priority="19" operator="greaterThan">
      <formula>0</formula>
    </cfRule>
  </conditionalFormatting>
  <conditionalFormatting sqref="ED18:EK18">
    <cfRule type="cellIs" dxfId="9020" priority="16" operator="greaterThan">
      <formula>0</formula>
    </cfRule>
    <cfRule type="cellIs" dxfId="9019" priority="17" operator="greaterThan">
      <formula>0</formula>
    </cfRule>
    <cfRule type="cellIs" dxfId="9018" priority="18" operator="greaterThan">
      <formula>0</formula>
    </cfRule>
  </conditionalFormatting>
  <conditionalFormatting sqref="FG6:FG10">
    <cfRule type="cellIs" dxfId="9017" priority="15" operator="greaterThan">
      <formula>0</formula>
    </cfRule>
  </conditionalFormatting>
  <conditionalFormatting sqref="ER14">
    <cfRule type="cellIs" dxfId="9016" priority="14" operator="greaterThan">
      <formula>0</formula>
    </cfRule>
  </conditionalFormatting>
  <conditionalFormatting sqref="GB14:XFD15 D6:G6 I6:O6 R6:V6 D14:G14 I14:O14 R14:V14 AQ15:AQ16">
    <cfRule type="cellIs" dxfId="9015" priority="76" operator="greaterThan">
      <formula>0</formula>
    </cfRule>
  </conditionalFormatting>
  <conditionalFormatting sqref="GB15:XFD15">
    <cfRule type="cellIs" dxfId="9014" priority="75" operator="greaterThan">
      <formula>0</formula>
    </cfRule>
  </conditionalFormatting>
  <conditionalFormatting sqref="FQ16:FR16">
    <cfRule type="cellIs" dxfId="9013" priority="9" operator="lessThan">
      <formula>0</formula>
    </cfRule>
    <cfRule type="cellIs" dxfId="9012" priority="10" operator="greaterThan">
      <formula>0</formula>
    </cfRule>
  </conditionalFormatting>
  <conditionalFormatting sqref="FQ17:FR17">
    <cfRule type="cellIs" dxfId="9011" priority="7" operator="equal">
      <formula>0</formula>
    </cfRule>
    <cfRule type="cellIs" dxfId="9010" priority="8" operator="lessThan">
      <formula>0</formula>
    </cfRule>
  </conditionalFormatting>
  <conditionalFormatting sqref="FQ16:FR16">
    <cfRule type="cellIs" dxfId="9009" priority="11" operator="greaterThan">
      <formula>0</formula>
    </cfRule>
    <cfRule type="cellIs" dxfId="9008" priority="12" operator="greaterThan">
      <formula>0</formula>
    </cfRule>
    <cfRule type="cellIs" dxfId="9007" priority="13" operator="greaterThan">
      <formula>0</formula>
    </cfRule>
  </conditionalFormatting>
  <conditionalFormatting sqref="FQ6:GA6">
    <cfRule type="cellIs" dxfId="9006" priority="6" operator="greaterThan">
      <formula>0</formula>
    </cfRule>
  </conditionalFormatting>
  <conditionalFormatting sqref="FQ6:GA6">
    <cfRule type="cellIs" dxfId="9005" priority="4" operator="greaterThan">
      <formula>0</formula>
    </cfRule>
  </conditionalFormatting>
  <conditionalFormatting sqref="FQ14:GA14">
    <cfRule type="cellIs" dxfId="9004" priority="3" operator="greaterThan">
      <formula>0</formula>
    </cfRule>
  </conditionalFormatting>
  <conditionalFormatting sqref="FQ14:GA14">
    <cfRule type="cellIs" dxfId="9003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0CBE-48FE-4499-A356-11A97FBF1348}">
  <sheetPr>
    <tabColor theme="8"/>
  </sheetPr>
  <dimension ref="A1:GA20"/>
  <sheetViews>
    <sheetView showGridLines="0" zoomScale="60" zoomScaleNormal="60" workbookViewId="0">
      <pane xSplit="3" ySplit="3" topLeftCell="EO4" activePane="bottomRight" state="frozen"/>
      <selection activeCell="A21" sqref="A21"/>
      <selection pane="topRight" activeCell="A21" sqref="A21"/>
      <selection pane="bottomLeft" activeCell="A21" sqref="A21"/>
      <selection pane="bottomRight" activeCell="A21" sqref="A21"/>
    </sheetView>
  </sheetViews>
  <sheetFormatPr defaultRowHeight="14.4" outlineLevelCol="2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2"/>
    <col min="156" max="156" width="6.6640625" hidden="1" customWidth="1" outlineLevel="1" collapsed="1"/>
    <col min="157" max="160" width="6.6640625" hidden="1" customWidth="1" outlineLevel="1"/>
    <col min="161" max="161" width="6.6640625" customWidth="1" collapsed="1"/>
    <col min="162" max="183" width="6.6640625" customWidth="1"/>
  </cols>
  <sheetData>
    <row r="1" spans="1:183" ht="28.05" customHeight="1" thickBot="1">
      <c r="A1" s="533" t="s">
        <v>585</v>
      </c>
    </row>
    <row r="2" spans="1:183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68"/>
    </row>
    <row r="3" spans="1:183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80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600">
        <f>FZ3+1</f>
        <v>15</v>
      </c>
    </row>
    <row r="4" spans="1:183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803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601"/>
    </row>
    <row r="5" spans="1:183" s="96" customFormat="1" ht="20.100000000000001" customHeight="1">
      <c r="A5" s="845" t="s">
        <v>863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804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602"/>
    </row>
    <row r="6" spans="1:183" s="96" customFormat="1" ht="20.100000000000001" customHeight="1">
      <c r="A6" s="846"/>
      <c r="B6" s="101" t="s">
        <v>6</v>
      </c>
      <c r="C6" s="391">
        <f>SUM(FD6:GA6)</f>
        <v>90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804"/>
      <c r="FM6" s="606"/>
      <c r="FN6" s="526"/>
      <c r="FO6" s="607"/>
      <c r="FP6" s="526"/>
      <c r="FQ6" s="526"/>
      <c r="FR6" s="526"/>
      <c r="FS6" s="522">
        <v>24</v>
      </c>
      <c r="FT6" s="522"/>
      <c r="FU6" s="526">
        <v>30</v>
      </c>
      <c r="FV6" s="526">
        <v>30</v>
      </c>
      <c r="FW6" s="526">
        <v>6</v>
      </c>
      <c r="FX6" s="526"/>
      <c r="FY6" s="526"/>
      <c r="FZ6" s="522"/>
      <c r="GA6" s="602"/>
    </row>
    <row r="7" spans="1:183" s="96" customFormat="1" ht="20.100000000000001" customHeight="1">
      <c r="A7" s="846"/>
      <c r="B7" s="101" t="s">
        <v>7</v>
      </c>
      <c r="C7" s="391">
        <f>SUM(FD7:GA7)</f>
        <v>90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804"/>
      <c r="FM7" s="606"/>
      <c r="FN7" s="526"/>
      <c r="FO7" s="607"/>
      <c r="FP7" s="526"/>
      <c r="FQ7" s="526"/>
      <c r="FR7" s="526"/>
      <c r="FS7" s="522">
        <v>7</v>
      </c>
      <c r="FT7" s="522"/>
      <c r="FU7" s="526">
        <v>35</v>
      </c>
      <c r="FV7" s="526">
        <v>24</v>
      </c>
      <c r="FW7" s="526">
        <v>24</v>
      </c>
      <c r="FX7" s="526"/>
      <c r="FY7" s="526"/>
      <c r="FZ7" s="522"/>
      <c r="GA7" s="602"/>
    </row>
    <row r="8" spans="1:183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804"/>
      <c r="FM8" s="606"/>
      <c r="FN8" s="526"/>
      <c r="FO8" s="607"/>
      <c r="FP8" s="526"/>
      <c r="FQ8" s="526"/>
      <c r="FR8" s="526"/>
      <c r="FS8" s="345">
        <f t="shared" ref="FS8:FW8" si="16">FS7-FS6</f>
        <v>-17</v>
      </c>
      <c r="FT8" s="345">
        <f t="shared" si="16"/>
        <v>0</v>
      </c>
      <c r="FU8" s="345">
        <f t="shared" si="16"/>
        <v>5</v>
      </c>
      <c r="FV8" s="345">
        <f t="shared" si="16"/>
        <v>-6</v>
      </c>
      <c r="FW8" s="345">
        <f t="shared" si="16"/>
        <v>18</v>
      </c>
      <c r="FX8" s="526"/>
      <c r="FY8" s="526"/>
      <c r="FZ8" s="522"/>
      <c r="GA8" s="602"/>
    </row>
    <row r="9" spans="1:183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804"/>
      <c r="FM9" s="606"/>
      <c r="FN9" s="526"/>
      <c r="FO9" s="607"/>
      <c r="FP9" s="526"/>
      <c r="FQ9" s="526"/>
      <c r="FR9" s="526"/>
      <c r="FS9" s="523">
        <f>FR9+FS8</f>
        <v>-17</v>
      </c>
      <c r="FT9" s="523">
        <f t="shared" ref="FT9:FW9" si="17">FS9+FT8</f>
        <v>-17</v>
      </c>
      <c r="FU9" s="523">
        <f t="shared" si="17"/>
        <v>-12</v>
      </c>
      <c r="FV9" s="523">
        <f t="shared" si="17"/>
        <v>-18</v>
      </c>
      <c r="FW9" s="523">
        <f t="shared" si="17"/>
        <v>0</v>
      </c>
      <c r="FX9" s="526"/>
      <c r="FY9" s="526"/>
      <c r="FZ9" s="522"/>
      <c r="GA9" s="602"/>
    </row>
    <row r="10" spans="1:183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804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602"/>
    </row>
    <row r="11" spans="1:183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805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351"/>
    </row>
    <row r="12" spans="1:183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601"/>
    </row>
    <row r="13" spans="1:183" s="96" customFormat="1" ht="20.100000000000001" customHeight="1">
      <c r="A13" s="845" t="s">
        <v>863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602"/>
    </row>
    <row r="14" spans="1:183" s="96" customFormat="1" ht="20.100000000000001" customHeight="1">
      <c r="A14" s="846"/>
      <c r="B14" s="101" t="s">
        <v>6</v>
      </c>
      <c r="C14" s="391">
        <f>SUM(FD14:GA14)</f>
        <v>90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804"/>
      <c r="FM14" s="606"/>
      <c r="FN14" s="526"/>
      <c r="FO14" s="607"/>
      <c r="FP14" s="526"/>
      <c r="FQ14" s="526"/>
      <c r="FR14" s="526"/>
      <c r="FS14" s="522"/>
      <c r="FT14" s="522"/>
      <c r="FU14" s="526">
        <v>30</v>
      </c>
      <c r="FV14" s="526">
        <v>30</v>
      </c>
      <c r="FW14" s="526">
        <v>30</v>
      </c>
      <c r="FX14" s="526"/>
      <c r="FY14" s="526"/>
      <c r="FZ14" s="522"/>
      <c r="GA14" s="602"/>
    </row>
    <row r="15" spans="1:183" s="96" customFormat="1" ht="20.100000000000001" customHeight="1">
      <c r="A15" s="846"/>
      <c r="B15" s="101" t="s">
        <v>7</v>
      </c>
      <c r="C15" s="391">
        <f>SUM(FD15:GA15)</f>
        <v>90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804"/>
      <c r="FM15" s="606"/>
      <c r="FN15" s="526"/>
      <c r="FO15" s="607"/>
      <c r="FP15" s="526"/>
      <c r="FQ15" s="526"/>
      <c r="FR15" s="526"/>
      <c r="FS15" s="522"/>
      <c r="FT15" s="522"/>
      <c r="FU15" s="526">
        <v>21</v>
      </c>
      <c r="FV15" s="526">
        <v>25</v>
      </c>
      <c r="FW15" s="526">
        <v>33</v>
      </c>
      <c r="FX15" s="526">
        <v>11</v>
      </c>
      <c r="FY15" s="526"/>
      <c r="FZ15" s="522"/>
      <c r="GA15" s="602"/>
    </row>
    <row r="16" spans="1:183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804"/>
      <c r="FM16" s="606"/>
      <c r="FN16" s="526"/>
      <c r="FO16" s="607"/>
      <c r="FP16" s="526"/>
      <c r="FQ16" s="526"/>
      <c r="FR16" s="526"/>
      <c r="FS16" s="522"/>
      <c r="FT16" s="522"/>
      <c r="FU16" s="345">
        <f t="shared" ref="FU16:FW16" si="18">FU15-FU14</f>
        <v>-9</v>
      </c>
      <c r="FV16" s="345">
        <f t="shared" si="18"/>
        <v>-5</v>
      </c>
      <c r="FW16" s="345">
        <f t="shared" si="18"/>
        <v>3</v>
      </c>
      <c r="FX16" s="345">
        <f t="shared" ref="FX16" si="19">FX15-FX14</f>
        <v>11</v>
      </c>
      <c r="FY16" s="526"/>
      <c r="FZ16" s="522"/>
      <c r="GA16" s="602"/>
    </row>
    <row r="17" spans="1:183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804"/>
      <c r="FM17" s="606"/>
      <c r="FN17" s="526"/>
      <c r="FO17" s="607"/>
      <c r="FP17" s="526"/>
      <c r="FQ17" s="526"/>
      <c r="FR17" s="526"/>
      <c r="FS17" s="522"/>
      <c r="FT17" s="522"/>
      <c r="FU17" s="530">
        <f t="shared" ref="FU17" si="20">FT17+FU16</f>
        <v>-9</v>
      </c>
      <c r="FV17" s="530">
        <f t="shared" ref="FV17" si="21">FU17+FV16</f>
        <v>-14</v>
      </c>
      <c r="FW17" s="530">
        <f t="shared" ref="FW17:FX17" si="22">FV17+FW16</f>
        <v>-11</v>
      </c>
      <c r="FX17" s="530">
        <f t="shared" si="22"/>
        <v>0</v>
      </c>
      <c r="FY17" s="526"/>
      <c r="FZ17" s="522"/>
      <c r="GA17" s="602"/>
    </row>
    <row r="18" spans="1:183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602"/>
    </row>
    <row r="19" spans="1:183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351"/>
    </row>
    <row r="20" spans="1:183" ht="29.4" thickBot="1">
      <c r="A20" s="821" t="s">
        <v>874</v>
      </c>
      <c r="B20" s="822"/>
      <c r="C20" s="823"/>
    </row>
  </sheetData>
  <mergeCells count="11">
    <mergeCell ref="EK2:FL2"/>
    <mergeCell ref="FM2:GA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9002" priority="49" operator="equal">
      <formula>0</formula>
    </cfRule>
    <cfRule type="cellIs" dxfId="9001" priority="50" operator="equal">
      <formula>0</formula>
    </cfRule>
    <cfRule type="cellIs" dxfId="9000" priority="51" operator="lessThan">
      <formula>0</formula>
    </cfRule>
  </conditionalFormatting>
  <conditionalFormatting sqref="C16">
    <cfRule type="cellIs" dxfId="8999" priority="68" operator="equal">
      <formula>0</formula>
    </cfRule>
    <cfRule type="cellIs" dxfId="8998" priority="69" operator="equal">
      <formula>0</formula>
    </cfRule>
    <cfRule type="cellIs" dxfId="8997" priority="70" operator="lessThan">
      <formula>0</formula>
    </cfRule>
  </conditionalFormatting>
  <conditionalFormatting sqref="D8:O8 R8:V8 Y8:AC8 AF8:AQ8 AW8:BC8 GB6:XFD8 BH8:BM8 Y6:AQ6 AW6:BC6 BE6 Y14:BC14 BE14:BG14 BI14:BK14 BE15:BE17">
    <cfRule type="cellIs" dxfId="8996" priority="67" operator="greaterThan">
      <formula>0</formula>
    </cfRule>
  </conditionalFormatting>
  <conditionalFormatting sqref="D8:O8 R8:V8 Y8:AC8 AF8:AQ8 AW8:BC8">
    <cfRule type="cellIs" dxfId="8995" priority="66" operator="greaterThan">
      <formula>0</formula>
    </cfRule>
  </conditionalFormatting>
  <conditionalFormatting sqref="D16:O16 R16:V16">
    <cfRule type="cellIs" dxfId="8994" priority="60" operator="greaterThan">
      <formula>0</formula>
    </cfRule>
    <cfRule type="cellIs" dxfId="8993" priority="61" operator="greaterThan">
      <formula>0</formula>
    </cfRule>
    <cfRule type="cellIs" dxfId="8992" priority="62" operator="greaterThan">
      <formula>0</formula>
    </cfRule>
  </conditionalFormatting>
  <conditionalFormatting sqref="D9:V9 Y9:AQ9 AW9:BC9 BF9 BF17:BG17">
    <cfRule type="cellIs" dxfId="8991" priority="63" operator="lessThan">
      <formula>-0.01</formula>
    </cfRule>
    <cfRule type="cellIs" dxfId="8990" priority="64" operator="equal">
      <formula>0</formula>
    </cfRule>
  </conditionalFormatting>
  <conditionalFormatting sqref="D18:AV18">
    <cfRule type="cellIs" dxfId="8989" priority="71" operator="greaterThan">
      <formula>0</formula>
    </cfRule>
    <cfRule type="cellIs" dxfId="8988" priority="72" operator="greaterThan">
      <formula>0</formula>
    </cfRule>
  </conditionalFormatting>
  <conditionalFormatting sqref="D17:BC17">
    <cfRule type="cellIs" dxfId="8987" priority="52" operator="lessThan">
      <formula>-0.01</formula>
    </cfRule>
    <cfRule type="cellIs" dxfId="8986" priority="53" operator="equal">
      <formula>0</formula>
    </cfRule>
  </conditionalFormatting>
  <conditionalFormatting sqref="Y16:AC16">
    <cfRule type="cellIs" dxfId="8985" priority="57" operator="greaterThan">
      <formula>0</formula>
    </cfRule>
    <cfRule type="cellIs" dxfId="8984" priority="58" operator="greaterThan">
      <formula>0</formula>
    </cfRule>
    <cfRule type="cellIs" dxfId="8983" priority="59" operator="greaterThan">
      <formula>0</formula>
    </cfRule>
  </conditionalFormatting>
  <conditionalFormatting sqref="AE16:AP16 AR16:AV16 D17:AV18">
    <cfRule type="cellIs" dxfId="8982" priority="54" operator="greaterThan">
      <formula>0</formula>
    </cfRule>
  </conditionalFormatting>
  <conditionalFormatting sqref="AE16:AP16 AR16:AV16 BF16:BG16">
    <cfRule type="cellIs" dxfId="8981" priority="55" operator="greaterThan">
      <formula>0</formula>
    </cfRule>
    <cfRule type="cellIs" dxfId="8980" priority="56" operator="greaterThan">
      <formula>0</formula>
    </cfRule>
  </conditionalFormatting>
  <conditionalFormatting sqref="AW16:BC16">
    <cfRule type="cellIs" dxfId="8979" priority="47" operator="greaterThan">
      <formula>0</formula>
    </cfRule>
    <cfRule type="cellIs" dxfId="8978" priority="48" operator="greaterThan">
      <formula>0</formula>
    </cfRule>
  </conditionalFormatting>
  <conditionalFormatting sqref="AW16:BC17">
    <cfRule type="cellIs" dxfId="8977" priority="46" operator="greaterThan">
      <formula>0</formula>
    </cfRule>
  </conditionalFormatting>
  <conditionalFormatting sqref="AW18:BM18 CC18:CD18 CH18:CI18 CW18:CZ18">
    <cfRule type="cellIs" dxfId="8976" priority="34" operator="greaterThan">
      <formula>0</formula>
    </cfRule>
    <cfRule type="cellIs" dxfId="8975" priority="35" operator="greaterThan">
      <formula>0</formula>
    </cfRule>
    <cfRule type="cellIs" dxfId="8974" priority="36" operator="greaterThan">
      <formula>0</formula>
    </cfRule>
  </conditionalFormatting>
  <conditionalFormatting sqref="BF16:BG17 BI16:BM17 D8:O8 R8:V8 Y8:AC8 AF8:AQ8 AW8:BC9 D9:V9 Y9:AQ9 BF9">
    <cfRule type="cellIs" dxfId="8973" priority="65" operator="greaterThan">
      <formula>0</formula>
    </cfRule>
  </conditionalFormatting>
  <conditionalFormatting sqref="BH8:BM8 GB8:XFD8">
    <cfRule type="cellIs" dxfId="8972" priority="45" operator="greaterThan">
      <formula>0</formula>
    </cfRule>
  </conditionalFormatting>
  <conditionalFormatting sqref="BH8:BM9">
    <cfRule type="cellIs" dxfId="8971" priority="37" operator="greaterThan">
      <formula>0</formula>
    </cfRule>
    <cfRule type="cellIs" dxfId="8970" priority="39" operator="equal">
      <formula>0</formula>
    </cfRule>
  </conditionalFormatting>
  <conditionalFormatting sqref="BH9:BM9">
    <cfRule type="cellIs" dxfId="8969" priority="38" operator="lessThan">
      <formula>-0.01</formula>
    </cfRule>
  </conditionalFormatting>
  <conditionalFormatting sqref="BH6:BP6 CA6:CD6 CV6:CZ6 CH6:CQ9 CB7:CD10 BM14:BQ14 CA14:CD14 CV14:CZ14 CH14:CH17 BN15:BQ18">
    <cfRule type="cellIs" dxfId="8968" priority="44" operator="greaterThan">
      <formula>0</formula>
    </cfRule>
  </conditionalFormatting>
  <conditionalFormatting sqref="BI16:BM16">
    <cfRule type="cellIs" dxfId="8967" priority="40" operator="greaterThan">
      <formula>0</formula>
    </cfRule>
    <cfRule type="cellIs" dxfId="8966" priority="41" operator="greaterThan">
      <formula>0</formula>
    </cfRule>
  </conditionalFormatting>
  <conditionalFormatting sqref="BI16:BM17">
    <cfRule type="cellIs" dxfId="8965" priority="43" operator="equal">
      <formula>0</formula>
    </cfRule>
  </conditionalFormatting>
  <conditionalFormatting sqref="BI17:BM17">
    <cfRule type="cellIs" dxfId="8964" priority="42" operator="lessThan">
      <formula>-0.01</formula>
    </cfRule>
  </conditionalFormatting>
  <conditionalFormatting sqref="CV8:DE8 FS8:FW8">
    <cfRule type="cellIs" dxfId="8963" priority="27" operator="greaterThan">
      <formula>0</formula>
    </cfRule>
    <cfRule type="cellIs" dxfId="8962" priority="30" operator="lessThan">
      <formula>0</formula>
    </cfRule>
    <cfRule type="cellIs" dxfId="8961" priority="31" operator="greaterThan">
      <formula>0</formula>
    </cfRule>
    <cfRule type="cellIs" dxfId="8960" priority="32" operator="greaterThan">
      <formula>0</formula>
    </cfRule>
    <cfRule type="cellIs" dxfId="8959" priority="33" operator="greaterThan">
      <formula>0</formula>
    </cfRule>
  </conditionalFormatting>
  <conditionalFormatting sqref="CV9:DE9 FS9:FW9">
    <cfRule type="cellIs" dxfId="8958" priority="28" operator="equal">
      <formula>0</formula>
    </cfRule>
    <cfRule type="cellIs" dxfId="8957" priority="29" operator="lessThan">
      <formula>0</formula>
    </cfRule>
  </conditionalFormatting>
  <conditionalFormatting sqref="CV16:DE16">
    <cfRule type="cellIs" dxfId="8956" priority="20" operator="greaterThan">
      <formula>0</formula>
    </cfRule>
    <cfRule type="cellIs" dxfId="8955" priority="23" operator="lessThan">
      <formula>0</formula>
    </cfRule>
    <cfRule type="cellIs" dxfId="8954" priority="24" operator="greaterThan">
      <formula>0</formula>
    </cfRule>
    <cfRule type="cellIs" dxfId="8953" priority="25" operator="greaterThan">
      <formula>0</formula>
    </cfRule>
    <cfRule type="cellIs" dxfId="8952" priority="26" operator="greaterThan">
      <formula>0</formula>
    </cfRule>
  </conditionalFormatting>
  <conditionalFormatting sqref="CV17:DE17">
    <cfRule type="cellIs" dxfId="8951" priority="21" operator="equal">
      <formula>0</formula>
    </cfRule>
    <cfRule type="cellIs" dxfId="8950" priority="22" operator="lessThan">
      <formula>0</formula>
    </cfRule>
  </conditionalFormatting>
  <conditionalFormatting sqref="DQ18 DW18 GB18:XFD18">
    <cfRule type="cellIs" dxfId="8949" priority="18" operator="greaterThan">
      <formula>0</formula>
    </cfRule>
    <cfRule type="cellIs" dxfId="8948" priority="19" operator="greaterThan">
      <formula>0</formula>
    </cfRule>
  </conditionalFormatting>
  <conditionalFormatting sqref="DQ18 DW18">
    <cfRule type="cellIs" dxfId="8947" priority="17" operator="greaterThan">
      <formula>0</formula>
    </cfRule>
  </conditionalFormatting>
  <conditionalFormatting sqref="ED18:EK18">
    <cfRule type="cellIs" dxfId="8946" priority="14" operator="greaterThan">
      <formula>0</formula>
    </cfRule>
    <cfRule type="cellIs" dxfId="8945" priority="15" operator="greaterThan">
      <formula>0</formula>
    </cfRule>
    <cfRule type="cellIs" dxfId="8944" priority="16" operator="greaterThan">
      <formula>0</formula>
    </cfRule>
  </conditionalFormatting>
  <conditionalFormatting sqref="FG6:FG10">
    <cfRule type="cellIs" dxfId="8943" priority="13" operator="greaterThan">
      <formula>0</formula>
    </cfRule>
  </conditionalFormatting>
  <conditionalFormatting sqref="ER14">
    <cfRule type="cellIs" dxfId="8942" priority="12" operator="greaterThan">
      <formula>0</formula>
    </cfRule>
  </conditionalFormatting>
  <conditionalFormatting sqref="GB14:XFD15 D6:G6 I6:O6 R6:V6 D14:G14 I14:O14 R14:V14 AQ15:AQ16">
    <cfRule type="cellIs" dxfId="8941" priority="74" operator="greaterThan">
      <formula>0</formula>
    </cfRule>
  </conditionalFormatting>
  <conditionalFormatting sqref="GB15:XFD15">
    <cfRule type="cellIs" dxfId="8940" priority="73" operator="greaterThan">
      <formula>0</formula>
    </cfRule>
  </conditionalFormatting>
  <conditionalFormatting sqref="FU16:FX16">
    <cfRule type="cellIs" dxfId="8939" priority="7" operator="lessThan">
      <formula>0</formula>
    </cfRule>
    <cfRule type="cellIs" dxfId="8938" priority="8" operator="greaterThan">
      <formula>0</formula>
    </cfRule>
  </conditionalFormatting>
  <conditionalFormatting sqref="FU17:FX17">
    <cfRule type="cellIs" dxfId="8937" priority="5" operator="equal">
      <formula>0</formula>
    </cfRule>
    <cfRule type="cellIs" dxfId="8936" priority="6" operator="lessThan">
      <formula>0</formula>
    </cfRule>
  </conditionalFormatting>
  <conditionalFormatting sqref="FU16:FX16">
    <cfRule type="cellIs" dxfId="8935" priority="9" operator="greaterThan">
      <formula>0</formula>
    </cfRule>
    <cfRule type="cellIs" dxfId="8934" priority="10" operator="greaterThan">
      <formula>0</formula>
    </cfRule>
    <cfRule type="cellIs" dxfId="8933" priority="11" operator="greaterThan">
      <formula>0</formula>
    </cfRule>
  </conditionalFormatting>
  <conditionalFormatting sqref="FS6:GA6">
    <cfRule type="cellIs" dxfId="8932" priority="4" operator="greaterThan">
      <formula>0</formula>
    </cfRule>
  </conditionalFormatting>
  <conditionalFormatting sqref="FS6:GA6">
    <cfRule type="cellIs" dxfId="8931" priority="3" operator="greaterThan">
      <formula>0</formula>
    </cfRule>
  </conditionalFormatting>
  <conditionalFormatting sqref="FU14:GA14">
    <cfRule type="cellIs" dxfId="8930" priority="2" operator="greaterThan">
      <formula>0</formula>
    </cfRule>
  </conditionalFormatting>
  <conditionalFormatting sqref="FU14:GA14">
    <cfRule type="cellIs" dxfId="8929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4A54-1E02-4B49-B6EA-2B422D921214}">
  <sheetPr>
    <tabColor rgb="FFFFFF00"/>
  </sheetPr>
  <dimension ref="A1:GQ20"/>
  <sheetViews>
    <sheetView showGridLines="0" tabSelected="1" zoomScale="60" zoomScaleNormal="60" workbookViewId="0">
      <pane xSplit="3" ySplit="3" topLeftCell="FM4" activePane="bottomRight" state="frozen"/>
      <selection activeCell="A21" sqref="A21"/>
      <selection pane="topRight" activeCell="A21" sqref="A21"/>
      <selection pane="bottomLeft" activeCell="A21" sqref="A21"/>
      <selection pane="bottomRight" activeCell="B36" sqref="B36"/>
    </sheetView>
  </sheetViews>
  <sheetFormatPr defaultRowHeight="14.4" outlineLevelCol="2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2"/>
    <col min="156" max="156" width="6.6640625" hidden="1" customWidth="1" outlineLevel="1" collapsed="1"/>
    <col min="157" max="160" width="6.6640625" hidden="1" customWidth="1" outlineLevel="1"/>
    <col min="161" max="161" width="6.6640625" hidden="1" customWidth="1" outlineLevel="1" collapsed="1"/>
    <col min="162" max="168" width="6.6640625" hidden="1" customWidth="1" outlineLevel="1"/>
    <col min="169" max="169" width="6.6640625" hidden="1" customWidth="1" outlineLevel="1" collapsed="1"/>
    <col min="170" max="174" width="6.6640625" hidden="1" customWidth="1" outlineLevel="1"/>
    <col min="175" max="175" width="6.6640625" customWidth="1" collapsed="1"/>
    <col min="176" max="199" width="6.6640625" customWidth="1"/>
  </cols>
  <sheetData>
    <row r="1" spans="1:199" ht="28.05" customHeight="1" thickBot="1">
      <c r="A1" s="533" t="s">
        <v>585</v>
      </c>
    </row>
    <row r="2" spans="1:19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44"/>
      <c r="GB2" s="844"/>
      <c r="GC2" s="844"/>
      <c r="GD2" s="844"/>
      <c r="GE2" s="844"/>
      <c r="GF2" s="844"/>
      <c r="GG2" s="844"/>
      <c r="GH2" s="844"/>
      <c r="GI2" s="844"/>
      <c r="GJ2" s="844"/>
      <c r="GK2" s="844"/>
      <c r="GL2" s="844"/>
      <c r="GM2" s="844"/>
      <c r="GN2" s="844"/>
      <c r="GO2" s="844"/>
      <c r="GP2" s="844"/>
      <c r="GQ2" s="868"/>
    </row>
    <row r="3" spans="1:19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80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760">
        <f>FZ3+1</f>
        <v>15</v>
      </c>
      <c r="GB3" s="598">
        <f>GA3+1</f>
        <v>16</v>
      </c>
      <c r="GC3" s="598">
        <f>GB3+1</f>
        <v>17</v>
      </c>
      <c r="GD3" s="598">
        <f t="shared" ref="GD3:GF3" si="16">GC3+1</f>
        <v>18</v>
      </c>
      <c r="GE3" s="598">
        <f t="shared" si="16"/>
        <v>19</v>
      </c>
      <c r="GF3" s="598">
        <f t="shared" si="16"/>
        <v>20</v>
      </c>
      <c r="GG3" s="599">
        <f>GF3+1</f>
        <v>21</v>
      </c>
      <c r="GH3" s="760">
        <f>GG3+1</f>
        <v>22</v>
      </c>
      <c r="GI3" s="598">
        <f>GH3+1</f>
        <v>23</v>
      </c>
      <c r="GJ3" s="598">
        <f>GI3+1</f>
        <v>24</v>
      </c>
      <c r="GK3" s="598">
        <f t="shared" ref="GK3" si="17">GJ3+1</f>
        <v>25</v>
      </c>
      <c r="GL3" s="598">
        <f t="shared" ref="GL3" si="18">GK3+1</f>
        <v>26</v>
      </c>
      <c r="GM3" s="598">
        <f t="shared" ref="GM3" si="19">GL3+1</f>
        <v>27</v>
      </c>
      <c r="GN3" s="599">
        <f>GM3+1</f>
        <v>28</v>
      </c>
      <c r="GO3" s="760">
        <f>GN3+1</f>
        <v>29</v>
      </c>
      <c r="GP3" s="598">
        <f>GO3+1</f>
        <v>30</v>
      </c>
      <c r="GQ3" s="806">
        <f>GP3+1</f>
        <v>31</v>
      </c>
    </row>
    <row r="4" spans="1:19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803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761"/>
      <c r="GB4" s="525"/>
      <c r="GC4" s="525"/>
      <c r="GD4" s="525"/>
      <c r="GE4" s="525"/>
      <c r="GF4" s="525"/>
      <c r="GG4" s="524"/>
      <c r="GH4" s="761"/>
      <c r="GI4" s="525"/>
      <c r="GJ4" s="525"/>
      <c r="GK4" s="525"/>
      <c r="GL4" s="525"/>
      <c r="GM4" s="525"/>
      <c r="GN4" s="524"/>
      <c r="GO4" s="761"/>
      <c r="GP4" s="525"/>
      <c r="GQ4" s="807"/>
    </row>
    <row r="5" spans="1:199" s="96" customFormat="1" ht="20.100000000000001" customHeight="1">
      <c r="A5" s="845" t="s">
        <v>864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804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762"/>
      <c r="GB5" s="526"/>
      <c r="GC5" s="526"/>
      <c r="GD5" s="526"/>
      <c r="GE5" s="526"/>
      <c r="GF5" s="526"/>
      <c r="GG5" s="522"/>
      <c r="GH5" s="762"/>
      <c r="GI5" s="526"/>
      <c r="GJ5" s="526"/>
      <c r="GK5" s="526"/>
      <c r="GL5" s="526"/>
      <c r="GM5" s="526"/>
      <c r="GN5" s="522"/>
      <c r="GO5" s="762"/>
      <c r="GP5" s="526"/>
      <c r="GQ5" s="808"/>
    </row>
    <row r="6" spans="1:199" s="96" customFormat="1" ht="20.100000000000001" customHeight="1">
      <c r="A6" s="846"/>
      <c r="B6" s="101" t="s">
        <v>6</v>
      </c>
      <c r="C6" s="391">
        <f>SUM(FM6:GQ6)</f>
        <v>140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804"/>
      <c r="FM6" s="606"/>
      <c r="FN6" s="526"/>
      <c r="FO6" s="607"/>
      <c r="FP6" s="526"/>
      <c r="FQ6" s="526"/>
      <c r="FR6" s="526"/>
      <c r="FS6" s="522"/>
      <c r="FT6" s="522"/>
      <c r="FU6" s="526"/>
      <c r="FV6" s="526"/>
      <c r="FW6" s="526"/>
      <c r="FX6" s="526">
        <v>30</v>
      </c>
      <c r="FY6" s="526">
        <v>30</v>
      </c>
      <c r="FZ6" s="522"/>
      <c r="GA6" s="762"/>
      <c r="GB6" s="526">
        <v>30</v>
      </c>
      <c r="GC6" s="526">
        <v>30</v>
      </c>
      <c r="GD6" s="526">
        <v>20</v>
      </c>
      <c r="GE6" s="817"/>
      <c r="GF6" s="817"/>
      <c r="GG6" s="522"/>
      <c r="GH6" s="762"/>
      <c r="GI6" s="526"/>
      <c r="GJ6" s="526"/>
      <c r="GK6" s="526"/>
      <c r="GL6" s="526"/>
      <c r="GM6" s="526"/>
      <c r="GN6" s="522"/>
      <c r="GO6" s="762"/>
      <c r="GP6" s="526"/>
      <c r="GQ6" s="808"/>
    </row>
    <row r="7" spans="1:199" s="96" customFormat="1" ht="20.100000000000001" customHeight="1">
      <c r="A7" s="846"/>
      <c r="B7" s="101" t="s">
        <v>7</v>
      </c>
      <c r="C7" s="391">
        <f>SUM(FM7:GQ7)</f>
        <v>140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804"/>
      <c r="FM7" s="606"/>
      <c r="FN7" s="526"/>
      <c r="FO7" s="607"/>
      <c r="FP7" s="526"/>
      <c r="FQ7" s="526"/>
      <c r="FR7" s="526"/>
      <c r="FS7" s="522"/>
      <c r="FT7" s="522"/>
      <c r="FU7" s="526"/>
      <c r="FV7" s="526"/>
      <c r="FW7" s="526"/>
      <c r="FX7" s="526">
        <v>16</v>
      </c>
      <c r="FY7" s="526">
        <v>23</v>
      </c>
      <c r="FZ7" s="522"/>
      <c r="GA7" s="762"/>
      <c r="GB7" s="526">
        <v>26</v>
      </c>
      <c r="GC7" s="526">
        <v>24</v>
      </c>
      <c r="GD7" s="526">
        <v>0</v>
      </c>
      <c r="GE7" s="526">
        <v>25</v>
      </c>
      <c r="GF7" s="526">
        <v>26</v>
      </c>
      <c r="GG7" s="522"/>
      <c r="GH7" s="762"/>
      <c r="GI7" s="526"/>
      <c r="GJ7" s="526"/>
      <c r="GK7" s="526"/>
      <c r="GL7" s="526"/>
      <c r="GM7" s="526"/>
      <c r="GN7" s="522"/>
      <c r="GO7" s="762"/>
      <c r="GP7" s="526"/>
      <c r="GQ7" s="808"/>
    </row>
    <row r="8" spans="1:199" s="96" customFormat="1" ht="20.100000000000001" customHeight="1">
      <c r="A8" s="846"/>
      <c r="B8" s="101" t="s">
        <v>8</v>
      </c>
      <c r="C8" s="390">
        <f>C7-C6</f>
        <v>0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804"/>
      <c r="FM8" s="606"/>
      <c r="FN8" s="526"/>
      <c r="FO8" s="607"/>
      <c r="FP8" s="526"/>
      <c r="FQ8" s="526"/>
      <c r="FR8" s="526"/>
      <c r="FS8" s="522"/>
      <c r="FT8" s="522"/>
      <c r="FU8" s="526"/>
      <c r="FV8" s="526"/>
      <c r="FW8" s="526"/>
      <c r="FX8" s="345">
        <f t="shared" ref="FX8:GB8" si="20">FX7-FX6</f>
        <v>-14</v>
      </c>
      <c r="FY8" s="345">
        <f t="shared" si="20"/>
        <v>-7</v>
      </c>
      <c r="FZ8" s="345">
        <f t="shared" si="20"/>
        <v>0</v>
      </c>
      <c r="GA8" s="345">
        <f t="shared" si="20"/>
        <v>0</v>
      </c>
      <c r="GB8" s="345">
        <f t="shared" si="20"/>
        <v>-4</v>
      </c>
      <c r="GC8" s="345">
        <f t="shared" ref="GC8:GD8" si="21">GC7-GC6</f>
        <v>-6</v>
      </c>
      <c r="GD8" s="345">
        <f t="shared" si="21"/>
        <v>-20</v>
      </c>
      <c r="GE8" s="345">
        <f t="shared" ref="GE8:GF8" si="22">GE7-GE6</f>
        <v>25</v>
      </c>
      <c r="GF8" s="345">
        <f t="shared" si="22"/>
        <v>26</v>
      </c>
      <c r="GG8" s="522"/>
      <c r="GH8" s="762"/>
      <c r="GI8" s="526"/>
      <c r="GJ8" s="526"/>
      <c r="GK8" s="526"/>
      <c r="GL8" s="526"/>
      <c r="GM8" s="526"/>
      <c r="GN8" s="522"/>
      <c r="GO8" s="762"/>
      <c r="GP8" s="526"/>
      <c r="GQ8" s="808"/>
    </row>
    <row r="9" spans="1:199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804"/>
      <c r="FM9" s="606"/>
      <c r="FN9" s="526"/>
      <c r="FO9" s="607"/>
      <c r="FP9" s="526"/>
      <c r="FQ9" s="526"/>
      <c r="FR9" s="526"/>
      <c r="FS9" s="522"/>
      <c r="FT9" s="522"/>
      <c r="FU9" s="526"/>
      <c r="FV9" s="526"/>
      <c r="FW9" s="526"/>
      <c r="FX9" s="523">
        <f t="shared" ref="FX9" si="23">FW9+FX8</f>
        <v>-14</v>
      </c>
      <c r="FY9" s="523">
        <f t="shared" ref="FY9" si="24">FX9+FY8</f>
        <v>-21</v>
      </c>
      <c r="FZ9" s="523">
        <f t="shared" ref="FZ9" si="25">FY9+FZ8</f>
        <v>-21</v>
      </c>
      <c r="GA9" s="523">
        <f t="shared" ref="GA9" si="26">FZ9+GA8</f>
        <v>-21</v>
      </c>
      <c r="GB9" s="523">
        <f t="shared" ref="GB9:GF9" si="27">GA9+GB8</f>
        <v>-25</v>
      </c>
      <c r="GC9" s="523">
        <f t="shared" si="27"/>
        <v>-31</v>
      </c>
      <c r="GD9" s="523">
        <f t="shared" si="27"/>
        <v>-51</v>
      </c>
      <c r="GE9" s="523">
        <f t="shared" si="27"/>
        <v>-26</v>
      </c>
      <c r="GF9" s="523">
        <f t="shared" si="27"/>
        <v>0</v>
      </c>
      <c r="GG9" s="522"/>
      <c r="GH9" s="762"/>
      <c r="GI9" s="526"/>
      <c r="GJ9" s="526"/>
      <c r="GK9" s="526"/>
      <c r="GL9" s="526"/>
      <c r="GM9" s="526"/>
      <c r="GN9" s="522"/>
      <c r="GO9" s="762"/>
      <c r="GP9" s="526"/>
      <c r="GQ9" s="808"/>
    </row>
    <row r="10" spans="1:199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804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762"/>
      <c r="GB10" s="526"/>
      <c r="GC10" s="526"/>
      <c r="GD10" s="526"/>
      <c r="GE10" s="526"/>
      <c r="GF10" s="526"/>
      <c r="GG10" s="522"/>
      <c r="GH10" s="762"/>
      <c r="GI10" s="526"/>
      <c r="GJ10" s="526"/>
      <c r="GK10" s="526"/>
      <c r="GL10" s="526"/>
      <c r="GM10" s="526"/>
      <c r="GN10" s="522"/>
      <c r="GO10" s="762"/>
      <c r="GP10" s="526"/>
      <c r="GQ10" s="808"/>
    </row>
    <row r="11" spans="1:199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805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763"/>
      <c r="GB11" s="349"/>
      <c r="GC11" s="349"/>
      <c r="GD11" s="349"/>
      <c r="GE11" s="349"/>
      <c r="GF11" s="349"/>
      <c r="GG11" s="350"/>
      <c r="GH11" s="763"/>
      <c r="GI11" s="349"/>
      <c r="GJ11" s="349"/>
      <c r="GK11" s="349"/>
      <c r="GL11" s="349"/>
      <c r="GM11" s="349"/>
      <c r="GN11" s="350"/>
      <c r="GO11" s="763"/>
      <c r="GP11" s="349"/>
      <c r="GQ11" s="809"/>
    </row>
    <row r="12" spans="1:19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761"/>
      <c r="GB12" s="525"/>
      <c r="GC12" s="525"/>
      <c r="GD12" s="525"/>
      <c r="GE12" s="525"/>
      <c r="GF12" s="525"/>
      <c r="GG12" s="524"/>
      <c r="GH12" s="761"/>
      <c r="GI12" s="525"/>
      <c r="GJ12" s="525"/>
      <c r="GK12" s="525"/>
      <c r="GL12" s="525"/>
      <c r="GM12" s="525"/>
      <c r="GN12" s="524"/>
      <c r="GO12" s="761"/>
      <c r="GP12" s="525"/>
      <c r="GQ12" s="807"/>
    </row>
    <row r="13" spans="1:199" s="96" customFormat="1" ht="20.100000000000001" customHeight="1">
      <c r="A13" s="845" t="s">
        <v>864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762"/>
      <c r="GB13" s="526"/>
      <c r="GC13" s="526"/>
      <c r="GD13" s="526"/>
      <c r="GE13" s="526"/>
      <c r="GF13" s="526"/>
      <c r="GG13" s="522"/>
      <c r="GH13" s="762"/>
      <c r="GI13" s="526"/>
      <c r="GJ13" s="526"/>
      <c r="GK13" s="526"/>
      <c r="GL13" s="526"/>
      <c r="GM13" s="526"/>
      <c r="GN13" s="522"/>
      <c r="GO13" s="762"/>
      <c r="GP13" s="526"/>
      <c r="GQ13" s="808"/>
    </row>
    <row r="14" spans="1:199" s="96" customFormat="1" ht="20.100000000000001" customHeight="1">
      <c r="A14" s="846"/>
      <c r="B14" s="101" t="s">
        <v>6</v>
      </c>
      <c r="C14" s="391">
        <f>SUM(FM14:GQ14)</f>
        <v>140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804"/>
      <c r="FM14" s="606"/>
      <c r="FN14" s="526"/>
      <c r="FO14" s="607"/>
      <c r="FP14" s="526"/>
      <c r="FQ14" s="526"/>
      <c r="FR14" s="526"/>
      <c r="FS14" s="522"/>
      <c r="FT14" s="522"/>
      <c r="FU14" s="526"/>
      <c r="FV14" s="526"/>
      <c r="FW14" s="526"/>
      <c r="FX14" s="526"/>
      <c r="FY14" s="526">
        <v>30</v>
      </c>
      <c r="FZ14" s="522"/>
      <c r="GA14" s="762"/>
      <c r="GB14" s="526">
        <v>30</v>
      </c>
      <c r="GC14" s="526">
        <v>30</v>
      </c>
      <c r="GD14" s="526">
        <v>30</v>
      </c>
      <c r="GE14" s="526">
        <v>20</v>
      </c>
      <c r="GF14" s="817"/>
      <c r="GG14" s="817"/>
      <c r="GH14" s="762"/>
      <c r="GI14" s="526"/>
      <c r="GJ14" s="526"/>
      <c r="GK14" s="526"/>
      <c r="GL14" s="526"/>
      <c r="GM14" s="526"/>
      <c r="GN14" s="522"/>
      <c r="GO14" s="762"/>
      <c r="GP14" s="526"/>
      <c r="GQ14" s="808"/>
    </row>
    <row r="15" spans="1:199" s="96" customFormat="1" ht="20.100000000000001" customHeight="1">
      <c r="A15" s="846"/>
      <c r="B15" s="101" t="s">
        <v>7</v>
      </c>
      <c r="C15" s="391">
        <f>SUM(FM15:GQ15)</f>
        <v>140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804"/>
      <c r="FM15" s="606"/>
      <c r="FN15" s="526"/>
      <c r="FO15" s="607"/>
      <c r="FP15" s="526"/>
      <c r="FQ15" s="526"/>
      <c r="FR15" s="526"/>
      <c r="FS15" s="522"/>
      <c r="FT15" s="522"/>
      <c r="FU15" s="526"/>
      <c r="FV15" s="526"/>
      <c r="FW15" s="526"/>
      <c r="FX15" s="526"/>
      <c r="FY15" s="526">
        <v>21</v>
      </c>
      <c r="FZ15" s="522"/>
      <c r="GA15" s="762"/>
      <c r="GB15" s="526">
        <v>30</v>
      </c>
      <c r="GC15" s="526">
        <v>24</v>
      </c>
      <c r="GD15" s="526">
        <v>0</v>
      </c>
      <c r="GE15" s="526">
        <v>30</v>
      </c>
      <c r="GF15" s="526">
        <v>21</v>
      </c>
      <c r="GG15" s="522">
        <v>14</v>
      </c>
      <c r="GH15" s="762"/>
      <c r="GI15" s="526"/>
      <c r="GJ15" s="526"/>
      <c r="GK15" s="526"/>
      <c r="GL15" s="526"/>
      <c r="GM15" s="526"/>
      <c r="GN15" s="522"/>
      <c r="GO15" s="762"/>
      <c r="GP15" s="526"/>
      <c r="GQ15" s="808"/>
    </row>
    <row r="16" spans="1:199" s="96" customFormat="1" ht="20.100000000000001" customHeight="1">
      <c r="A16" s="846"/>
      <c r="B16" s="101" t="s">
        <v>8</v>
      </c>
      <c r="C16" s="390">
        <f>C15-C14</f>
        <v>0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804"/>
      <c r="FM16" s="606"/>
      <c r="FN16" s="526"/>
      <c r="FO16" s="607"/>
      <c r="FP16" s="526"/>
      <c r="FQ16" s="526"/>
      <c r="FR16" s="526"/>
      <c r="FS16" s="522"/>
      <c r="FT16" s="522"/>
      <c r="FU16" s="526"/>
      <c r="FV16" s="526"/>
      <c r="FW16" s="526"/>
      <c r="FX16" s="526"/>
      <c r="FY16" s="345">
        <f t="shared" ref="FY16:GC16" si="28">FY15-FY14</f>
        <v>-9</v>
      </c>
      <c r="FZ16" s="345">
        <f t="shared" si="28"/>
        <v>0</v>
      </c>
      <c r="GA16" s="345">
        <f t="shared" si="28"/>
        <v>0</v>
      </c>
      <c r="GB16" s="345">
        <f t="shared" si="28"/>
        <v>0</v>
      </c>
      <c r="GC16" s="345">
        <f t="shared" si="28"/>
        <v>-6</v>
      </c>
      <c r="GD16" s="345">
        <f t="shared" ref="GD16:GG16" si="29">GD15-GD14</f>
        <v>-30</v>
      </c>
      <c r="GE16" s="345">
        <f t="shared" si="29"/>
        <v>10</v>
      </c>
      <c r="GF16" s="345">
        <f t="shared" si="29"/>
        <v>21</v>
      </c>
      <c r="GG16" s="345">
        <f t="shared" si="29"/>
        <v>14</v>
      </c>
      <c r="GH16" s="762"/>
      <c r="GI16" s="526"/>
      <c r="GJ16" s="526"/>
      <c r="GK16" s="526"/>
      <c r="GL16" s="526"/>
      <c r="GM16" s="526"/>
      <c r="GN16" s="522"/>
      <c r="GO16" s="762"/>
      <c r="GP16" s="526"/>
      <c r="GQ16" s="808"/>
    </row>
    <row r="17" spans="1:199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804"/>
      <c r="FM17" s="606"/>
      <c r="FN17" s="526"/>
      <c r="FO17" s="607"/>
      <c r="FP17" s="526"/>
      <c r="FQ17" s="526"/>
      <c r="FR17" s="526"/>
      <c r="FS17" s="522"/>
      <c r="FT17" s="522"/>
      <c r="FU17" s="526"/>
      <c r="FV17" s="526"/>
      <c r="FW17" s="526"/>
      <c r="FX17" s="526"/>
      <c r="FY17" s="530">
        <f t="shared" ref="FY17" si="30">FX17+FY16</f>
        <v>-9</v>
      </c>
      <c r="FZ17" s="530">
        <f t="shared" ref="FZ17" si="31">FY17+FZ16</f>
        <v>-9</v>
      </c>
      <c r="GA17" s="530">
        <f t="shared" ref="GA17" si="32">FZ17+GA16</f>
        <v>-9</v>
      </c>
      <c r="GB17" s="530">
        <f t="shared" ref="GB17" si="33">GA17+GB16</f>
        <v>-9</v>
      </c>
      <c r="GC17" s="530">
        <f t="shared" ref="GC17" si="34">GB17+GC16</f>
        <v>-15</v>
      </c>
      <c r="GD17" s="530">
        <f t="shared" ref="GD17" si="35">GC17+GD16</f>
        <v>-45</v>
      </c>
      <c r="GE17" s="530">
        <f t="shared" ref="GE17" si="36">GD17+GE16</f>
        <v>-35</v>
      </c>
      <c r="GF17" s="530">
        <f t="shared" ref="GF17" si="37">GE17+GF16</f>
        <v>-14</v>
      </c>
      <c r="GG17" s="530">
        <f t="shared" ref="GG17" si="38">GF17+GG16</f>
        <v>0</v>
      </c>
      <c r="GH17" s="762"/>
      <c r="GI17" s="526"/>
      <c r="GJ17" s="526"/>
      <c r="GK17" s="526"/>
      <c r="GL17" s="526"/>
      <c r="GM17" s="526"/>
      <c r="GN17" s="522"/>
      <c r="GO17" s="762"/>
      <c r="GP17" s="526"/>
      <c r="GQ17" s="808"/>
    </row>
    <row r="18" spans="1:199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762"/>
      <c r="GB18" s="526"/>
      <c r="GC18" s="526"/>
      <c r="GD18" s="526"/>
      <c r="GE18" s="526"/>
      <c r="GF18" s="526"/>
      <c r="GG18" s="522"/>
      <c r="GH18" s="762"/>
      <c r="GI18" s="526"/>
      <c r="GJ18" s="526"/>
      <c r="GK18" s="526"/>
      <c r="GL18" s="526"/>
      <c r="GM18" s="526"/>
      <c r="GN18" s="522"/>
      <c r="GO18" s="762"/>
      <c r="GP18" s="526"/>
      <c r="GQ18" s="808"/>
    </row>
    <row r="19" spans="1:199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763"/>
      <c r="GB19" s="349"/>
      <c r="GC19" s="349"/>
      <c r="GD19" s="349"/>
      <c r="GE19" s="349"/>
      <c r="GF19" s="349"/>
      <c r="GG19" s="350"/>
      <c r="GH19" s="763"/>
      <c r="GI19" s="349"/>
      <c r="GJ19" s="349"/>
      <c r="GK19" s="349"/>
      <c r="GL19" s="349"/>
      <c r="GM19" s="349"/>
      <c r="GN19" s="350"/>
      <c r="GO19" s="763"/>
      <c r="GP19" s="349"/>
      <c r="GQ19" s="809"/>
    </row>
    <row r="20" spans="1:199" ht="29.4" thickBot="1">
      <c r="A20" s="821" t="s">
        <v>875</v>
      </c>
      <c r="B20" s="822"/>
      <c r="C20" s="823"/>
    </row>
  </sheetData>
  <mergeCells count="11">
    <mergeCell ref="EK2:FL2"/>
    <mergeCell ref="A5:A11"/>
    <mergeCell ref="A13:A19"/>
    <mergeCell ref="A20:C20"/>
    <mergeCell ref="FM2:GQ2"/>
    <mergeCell ref="A2:C3"/>
    <mergeCell ref="D2:AG2"/>
    <mergeCell ref="AH2:AV2"/>
    <mergeCell ref="AW2:BZ2"/>
    <mergeCell ref="CA2:DE2"/>
    <mergeCell ref="DF2:EJ2"/>
  </mergeCells>
  <conditionalFormatting sqref="C8">
    <cfRule type="cellIs" dxfId="8928" priority="71" operator="equal">
      <formula>0</formula>
    </cfRule>
    <cfRule type="cellIs" dxfId="8927" priority="72" operator="equal">
      <formula>0</formula>
    </cfRule>
    <cfRule type="cellIs" dxfId="8926" priority="73" operator="lessThan">
      <formula>0</formula>
    </cfRule>
  </conditionalFormatting>
  <conditionalFormatting sqref="C16">
    <cfRule type="cellIs" dxfId="8925" priority="90" operator="equal">
      <formula>0</formula>
    </cfRule>
    <cfRule type="cellIs" dxfId="8924" priority="91" operator="equal">
      <formula>0</formula>
    </cfRule>
    <cfRule type="cellIs" dxfId="8923" priority="92" operator="lessThan">
      <formula>0</formula>
    </cfRule>
  </conditionalFormatting>
  <conditionalFormatting sqref="D8:O8 R8:V8 Y8:AC8 AF8:AQ8 AW8:BC8 GR6:XFD8 BH8:BM8 Y6:AQ6 AW6:BC6 BE6 Y14:BC14 BE14:BG14 BI14:BK14 BE15:BE17">
    <cfRule type="cellIs" dxfId="8922" priority="89" operator="greaterThan">
      <formula>0</formula>
    </cfRule>
  </conditionalFormatting>
  <conditionalFormatting sqref="D8:O8 R8:V8 Y8:AC8 AF8:AQ8 AW8:BC8">
    <cfRule type="cellIs" dxfId="8921" priority="88" operator="greaterThan">
      <formula>0</formula>
    </cfRule>
  </conditionalFormatting>
  <conditionalFormatting sqref="D16:O16 R16:V16">
    <cfRule type="cellIs" dxfId="8920" priority="82" operator="greaterThan">
      <formula>0</formula>
    </cfRule>
    <cfRule type="cellIs" dxfId="8919" priority="83" operator="greaterThan">
      <formula>0</formula>
    </cfRule>
    <cfRule type="cellIs" dxfId="8918" priority="84" operator="greaterThan">
      <formula>0</formula>
    </cfRule>
  </conditionalFormatting>
  <conditionalFormatting sqref="D9:V9 Y9:AQ9 AW9:BC9 BF9 BF17:BG17">
    <cfRule type="cellIs" dxfId="8917" priority="85" operator="lessThan">
      <formula>-0.01</formula>
    </cfRule>
    <cfRule type="cellIs" dxfId="8916" priority="86" operator="equal">
      <formula>0</formula>
    </cfRule>
  </conditionalFormatting>
  <conditionalFormatting sqref="D18:AV18">
    <cfRule type="cellIs" dxfId="8915" priority="93" operator="greaterThan">
      <formula>0</formula>
    </cfRule>
    <cfRule type="cellIs" dxfId="8914" priority="94" operator="greaterThan">
      <formula>0</formula>
    </cfRule>
  </conditionalFormatting>
  <conditionalFormatting sqref="D17:BC17">
    <cfRule type="cellIs" dxfId="8913" priority="74" operator="lessThan">
      <formula>-0.01</formula>
    </cfRule>
    <cfRule type="cellIs" dxfId="8912" priority="75" operator="equal">
      <formula>0</formula>
    </cfRule>
  </conditionalFormatting>
  <conditionalFormatting sqref="Y16:AC16">
    <cfRule type="cellIs" dxfId="8911" priority="79" operator="greaterThan">
      <formula>0</formula>
    </cfRule>
    <cfRule type="cellIs" dxfId="8910" priority="80" operator="greaterThan">
      <formula>0</formula>
    </cfRule>
    <cfRule type="cellIs" dxfId="8909" priority="81" operator="greaterThan">
      <formula>0</formula>
    </cfRule>
  </conditionalFormatting>
  <conditionalFormatting sqref="AE16:AP16 AR16:AV16 D17:AV18">
    <cfRule type="cellIs" dxfId="8908" priority="76" operator="greaterThan">
      <formula>0</formula>
    </cfRule>
  </conditionalFormatting>
  <conditionalFormatting sqref="AE16:AP16 AR16:AV16 BF16:BG16">
    <cfRule type="cellIs" dxfId="8907" priority="77" operator="greaterThan">
      <formula>0</formula>
    </cfRule>
    <cfRule type="cellIs" dxfId="8906" priority="78" operator="greaterThan">
      <formula>0</formula>
    </cfRule>
  </conditionalFormatting>
  <conditionalFormatting sqref="AW16:BC16">
    <cfRule type="cellIs" dxfId="8905" priority="69" operator="greaterThan">
      <formula>0</formula>
    </cfRule>
    <cfRule type="cellIs" dxfId="8904" priority="70" operator="greaterThan">
      <formula>0</formula>
    </cfRule>
  </conditionalFormatting>
  <conditionalFormatting sqref="AW16:BC17">
    <cfRule type="cellIs" dxfId="8903" priority="68" operator="greaterThan">
      <formula>0</formula>
    </cfRule>
  </conditionalFormatting>
  <conditionalFormatting sqref="AW18:BM18 CC18:CD18 CH18:CI18 CW18:CZ18">
    <cfRule type="cellIs" dxfId="8902" priority="56" operator="greaterThan">
      <formula>0</formula>
    </cfRule>
    <cfRule type="cellIs" dxfId="8901" priority="57" operator="greaterThan">
      <formula>0</formula>
    </cfRule>
    <cfRule type="cellIs" dxfId="8900" priority="58" operator="greaterThan">
      <formula>0</formula>
    </cfRule>
  </conditionalFormatting>
  <conditionalFormatting sqref="BF16:BG17 BI16:BM17 D8:O8 R8:V8 Y8:AC8 AF8:AQ8 AW8:BC9 D9:V9 Y9:AQ9 BF9">
    <cfRule type="cellIs" dxfId="8899" priority="87" operator="greaterThan">
      <formula>0</formula>
    </cfRule>
  </conditionalFormatting>
  <conditionalFormatting sqref="BH8:BM8 GR8:XFD8">
    <cfRule type="cellIs" dxfId="8898" priority="67" operator="greaterThan">
      <formula>0</formula>
    </cfRule>
  </conditionalFormatting>
  <conditionalFormatting sqref="BH8:BM9">
    <cfRule type="cellIs" dxfId="8897" priority="59" operator="greaterThan">
      <formula>0</formula>
    </cfRule>
    <cfRule type="cellIs" dxfId="8896" priority="61" operator="equal">
      <formula>0</formula>
    </cfRule>
  </conditionalFormatting>
  <conditionalFormatting sqref="BH9:BM9">
    <cfRule type="cellIs" dxfId="8895" priority="60" operator="lessThan">
      <formula>-0.01</formula>
    </cfRule>
  </conditionalFormatting>
  <conditionalFormatting sqref="BH6:BP6 CA6:CD6 CV6:CZ6 CH6:CQ9 CB7:CD10 BM14:BQ14 CA14:CD14 CV14:CZ14 CH14:CH17 BN15:BQ18">
    <cfRule type="cellIs" dxfId="8894" priority="66" operator="greaterThan">
      <formula>0</formula>
    </cfRule>
  </conditionalFormatting>
  <conditionalFormatting sqref="BI16:BM16">
    <cfRule type="cellIs" dxfId="8893" priority="62" operator="greaterThan">
      <formula>0</formula>
    </cfRule>
    <cfRule type="cellIs" dxfId="8892" priority="63" operator="greaterThan">
      <formula>0</formula>
    </cfRule>
  </conditionalFormatting>
  <conditionalFormatting sqref="BI16:BM17">
    <cfRule type="cellIs" dxfId="8891" priority="65" operator="equal">
      <formula>0</formula>
    </cfRule>
  </conditionalFormatting>
  <conditionalFormatting sqref="BI17:BM17">
    <cfRule type="cellIs" dxfId="8890" priority="64" operator="lessThan">
      <formula>-0.01</formula>
    </cfRule>
  </conditionalFormatting>
  <conditionalFormatting sqref="CV8:DE8 FX8:GF8">
    <cfRule type="cellIs" dxfId="8889" priority="49" operator="greaterThan">
      <formula>0</formula>
    </cfRule>
    <cfRule type="cellIs" dxfId="8888" priority="52" operator="lessThan">
      <formula>0</formula>
    </cfRule>
    <cfRule type="cellIs" dxfId="8887" priority="53" operator="greaterThan">
      <formula>0</formula>
    </cfRule>
    <cfRule type="cellIs" dxfId="8886" priority="54" operator="greaterThan">
      <formula>0</formula>
    </cfRule>
    <cfRule type="cellIs" dxfId="8885" priority="55" operator="greaterThan">
      <formula>0</formula>
    </cfRule>
  </conditionalFormatting>
  <conditionalFormatting sqref="CV9:DE9 FX9:GF9">
    <cfRule type="cellIs" dxfId="8884" priority="50" operator="equal">
      <formula>0</formula>
    </cfRule>
    <cfRule type="cellIs" dxfId="8883" priority="51" operator="lessThan">
      <formula>0</formula>
    </cfRule>
  </conditionalFormatting>
  <conditionalFormatting sqref="CV16:DE16">
    <cfRule type="cellIs" dxfId="8882" priority="42" operator="greaterThan">
      <formula>0</formula>
    </cfRule>
    <cfRule type="cellIs" dxfId="8881" priority="45" operator="lessThan">
      <formula>0</formula>
    </cfRule>
    <cfRule type="cellIs" dxfId="8880" priority="46" operator="greaterThan">
      <formula>0</formula>
    </cfRule>
    <cfRule type="cellIs" dxfId="8879" priority="47" operator="greaterThan">
      <formula>0</formula>
    </cfRule>
    <cfRule type="cellIs" dxfId="8878" priority="48" operator="greaterThan">
      <formula>0</formula>
    </cfRule>
  </conditionalFormatting>
  <conditionalFormatting sqref="CV17:DE17">
    <cfRule type="cellIs" dxfId="8877" priority="43" operator="equal">
      <formula>0</formula>
    </cfRule>
    <cfRule type="cellIs" dxfId="8876" priority="44" operator="lessThan">
      <formula>0</formula>
    </cfRule>
  </conditionalFormatting>
  <conditionalFormatting sqref="DQ18 DW18 GR18:XFD18">
    <cfRule type="cellIs" dxfId="8875" priority="40" operator="greaterThan">
      <formula>0</formula>
    </cfRule>
    <cfRule type="cellIs" dxfId="8874" priority="41" operator="greaterThan">
      <formula>0</formula>
    </cfRule>
  </conditionalFormatting>
  <conditionalFormatting sqref="DQ18 DW18">
    <cfRule type="cellIs" dxfId="8873" priority="39" operator="greaterThan">
      <formula>0</formula>
    </cfRule>
  </conditionalFormatting>
  <conditionalFormatting sqref="ED18:EK18">
    <cfRule type="cellIs" dxfId="8872" priority="36" operator="greaterThan">
      <formula>0</formula>
    </cfRule>
    <cfRule type="cellIs" dxfId="8871" priority="37" operator="greaterThan">
      <formula>0</formula>
    </cfRule>
    <cfRule type="cellIs" dxfId="8870" priority="38" operator="greaterThan">
      <formula>0</formula>
    </cfRule>
  </conditionalFormatting>
  <conditionalFormatting sqref="FG6:FG10">
    <cfRule type="cellIs" dxfId="8869" priority="35" operator="greaterThan">
      <formula>0</formula>
    </cfRule>
  </conditionalFormatting>
  <conditionalFormatting sqref="ER14">
    <cfRule type="cellIs" dxfId="8868" priority="34" operator="greaterThan">
      <formula>0</formula>
    </cfRule>
  </conditionalFormatting>
  <conditionalFormatting sqref="GR14:XFD15 D6:G6 I6:O6 R6:V6 D14:G14 I14:O14 R14:V14 AQ15:AQ16">
    <cfRule type="cellIs" dxfId="8867" priority="96" operator="greaterThan">
      <formula>0</formula>
    </cfRule>
  </conditionalFormatting>
  <conditionalFormatting sqref="GR15:XFD15">
    <cfRule type="cellIs" dxfId="8866" priority="95" operator="greaterThan">
      <formula>0</formula>
    </cfRule>
  </conditionalFormatting>
  <conditionalFormatting sqref="FY16:GG16">
    <cfRule type="cellIs" dxfId="8865" priority="29" operator="lessThan">
      <formula>0</formula>
    </cfRule>
    <cfRule type="cellIs" dxfId="8864" priority="30" operator="greaterThan">
      <formula>0</formula>
    </cfRule>
  </conditionalFormatting>
  <conditionalFormatting sqref="FY17:GG17">
    <cfRule type="cellIs" dxfId="8863" priority="27" operator="equal">
      <formula>0</formula>
    </cfRule>
    <cfRule type="cellIs" dxfId="8862" priority="28" operator="lessThan">
      <formula>0</formula>
    </cfRule>
  </conditionalFormatting>
  <conditionalFormatting sqref="FY16:GG16">
    <cfRule type="cellIs" dxfId="8861" priority="31" operator="greaterThan">
      <formula>0</formula>
    </cfRule>
    <cfRule type="cellIs" dxfId="8860" priority="32" operator="greaterThan">
      <formula>0</formula>
    </cfRule>
    <cfRule type="cellIs" dxfId="8859" priority="33" operator="greaterThan">
      <formula>0</formula>
    </cfRule>
  </conditionalFormatting>
  <conditionalFormatting sqref="FX6:FY6">
    <cfRule type="cellIs" dxfId="8858" priority="26" operator="greaterThan">
      <formula>0</formula>
    </cfRule>
  </conditionalFormatting>
  <conditionalFormatting sqref="FX6:FY6">
    <cfRule type="cellIs" dxfId="8857" priority="25" operator="greaterThan">
      <formula>0</formula>
    </cfRule>
  </conditionalFormatting>
  <conditionalFormatting sqref="GB6 GB10">
    <cfRule type="cellIs" dxfId="8856" priority="22" operator="greaterThan">
      <formula>0</formula>
    </cfRule>
  </conditionalFormatting>
  <conditionalFormatting sqref="GG6:GH6">
    <cfRule type="cellIs" dxfId="8855" priority="21" operator="greaterThan">
      <formula>0</formula>
    </cfRule>
  </conditionalFormatting>
  <conditionalFormatting sqref="GG6:GH6">
    <cfRule type="cellIs" dxfId="8854" priority="20" operator="greaterThan">
      <formula>0</formula>
    </cfRule>
  </conditionalFormatting>
  <conditionalFormatting sqref="GI6:GI10">
    <cfRule type="cellIs" dxfId="8853" priority="17" operator="greaterThan">
      <formula>0</formula>
    </cfRule>
  </conditionalFormatting>
  <conditionalFormatting sqref="GN6:GO6">
    <cfRule type="cellIs" dxfId="8852" priority="16" operator="greaterThan">
      <formula>0</formula>
    </cfRule>
  </conditionalFormatting>
  <conditionalFormatting sqref="GN6:GO6">
    <cfRule type="cellIs" dxfId="8851" priority="15" operator="greaterThan">
      <formula>0</formula>
    </cfRule>
  </conditionalFormatting>
  <conditionalFormatting sqref="GP6:GP10">
    <cfRule type="cellIs" dxfId="8850" priority="12" operator="greaterThan">
      <formula>0</formula>
    </cfRule>
  </conditionalFormatting>
  <conditionalFormatting sqref="FM6:FQ6 FX6:FY6 GB6:GQ6">
    <cfRule type="cellIs" dxfId="8849" priority="11" operator="greaterThan">
      <formula>0</formula>
    </cfRule>
  </conditionalFormatting>
  <conditionalFormatting sqref="FR14 FY14">
    <cfRule type="cellIs" dxfId="8848" priority="10" operator="greaterThan">
      <formula>0</formula>
    </cfRule>
  </conditionalFormatting>
  <conditionalFormatting sqref="FR14 FY14">
    <cfRule type="cellIs" dxfId="8847" priority="9" operator="greaterThan">
      <formula>0</formula>
    </cfRule>
  </conditionalFormatting>
  <conditionalFormatting sqref="GB14">
    <cfRule type="cellIs" dxfId="8846" priority="8" operator="greaterThan">
      <formula>0</formula>
    </cfRule>
  </conditionalFormatting>
  <conditionalFormatting sqref="GG14:GH14">
    <cfRule type="cellIs" dxfId="8845" priority="7" operator="greaterThan">
      <formula>0</formula>
    </cfRule>
  </conditionalFormatting>
  <conditionalFormatting sqref="GG14:GH14">
    <cfRule type="cellIs" dxfId="8844" priority="6" operator="greaterThan">
      <formula>0</formula>
    </cfRule>
  </conditionalFormatting>
  <conditionalFormatting sqref="GI14">
    <cfRule type="cellIs" dxfId="8843" priority="5" operator="greaterThan">
      <formula>0</formula>
    </cfRule>
  </conditionalFormatting>
  <conditionalFormatting sqref="GN14:GO14">
    <cfRule type="cellIs" dxfId="8842" priority="4" operator="greaterThan">
      <formula>0</formula>
    </cfRule>
  </conditionalFormatting>
  <conditionalFormatting sqref="GN14:GO14">
    <cfRule type="cellIs" dxfId="8841" priority="3" operator="greaterThan">
      <formula>0</formula>
    </cfRule>
  </conditionalFormatting>
  <conditionalFormatting sqref="GP14">
    <cfRule type="cellIs" dxfId="8840" priority="2" operator="greaterThan">
      <formula>0</formula>
    </cfRule>
  </conditionalFormatting>
  <conditionalFormatting sqref="FM14:FR14 FY14 GB14:GQ14">
    <cfRule type="cellIs" dxfId="8839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3B87-A000-4CDF-BCC2-D080DA0318C5}">
  <sheetPr>
    <tabColor theme="8" tint="0.39997558519241921"/>
  </sheetPr>
  <dimension ref="A1:GQ20"/>
  <sheetViews>
    <sheetView showGridLines="0" zoomScale="60" zoomScaleNormal="60" workbookViewId="0">
      <pane xSplit="3" ySplit="3" topLeftCell="FM4" activePane="bottomRight" state="frozen"/>
      <selection activeCell="GD24" sqref="GD24"/>
      <selection pane="topRight" activeCell="GD24" sqref="GD24"/>
      <selection pane="bottomLeft" activeCell="GD24" sqref="GD24"/>
      <selection pane="bottomRight" activeCell="GD24" sqref="GD24"/>
    </sheetView>
  </sheetViews>
  <sheetFormatPr defaultRowHeight="14.4" outlineLevelCol="2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2"/>
    <col min="156" max="156" width="6.6640625" hidden="1" customWidth="1" outlineLevel="1" collapsed="1"/>
    <col min="157" max="160" width="6.6640625" hidden="1" customWidth="1" outlineLevel="1"/>
    <col min="161" max="161" width="6.6640625" hidden="1" customWidth="1" outlineLevel="1" collapsed="1"/>
    <col min="162" max="168" width="6.6640625" hidden="1" customWidth="1" outlineLevel="1"/>
    <col min="169" max="169" width="6.6640625" customWidth="1" collapsed="1"/>
    <col min="170" max="199" width="6.6640625" customWidth="1"/>
  </cols>
  <sheetData>
    <row r="1" spans="1:199" ht="28.05" customHeight="1" thickBot="1">
      <c r="A1" s="533" t="s">
        <v>585</v>
      </c>
    </row>
    <row r="2" spans="1:19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44"/>
      <c r="GB2" s="844"/>
      <c r="GC2" s="844"/>
      <c r="GD2" s="844"/>
      <c r="GE2" s="844"/>
      <c r="GF2" s="844"/>
      <c r="GG2" s="844"/>
      <c r="GH2" s="844"/>
      <c r="GI2" s="844"/>
      <c r="GJ2" s="844"/>
      <c r="GK2" s="844"/>
      <c r="GL2" s="844"/>
      <c r="GM2" s="844"/>
      <c r="GN2" s="844"/>
      <c r="GO2" s="844"/>
      <c r="GP2" s="844"/>
      <c r="GQ2" s="868"/>
    </row>
    <row r="3" spans="1:19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80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760">
        <f>FZ3+1</f>
        <v>15</v>
      </c>
      <c r="GB3" s="598">
        <f>GA3+1</f>
        <v>16</v>
      </c>
      <c r="GC3" s="598">
        <f>GB3+1</f>
        <v>17</v>
      </c>
      <c r="GD3" s="598">
        <f t="shared" ref="GD3:GF3" si="16">GC3+1</f>
        <v>18</v>
      </c>
      <c r="GE3" s="598">
        <f t="shared" si="16"/>
        <v>19</v>
      </c>
      <c r="GF3" s="598">
        <f t="shared" si="16"/>
        <v>20</v>
      </c>
      <c r="GG3" s="599">
        <f>GF3+1</f>
        <v>21</v>
      </c>
      <c r="GH3" s="760">
        <f>GG3+1</f>
        <v>22</v>
      </c>
      <c r="GI3" s="598">
        <f>GH3+1</f>
        <v>23</v>
      </c>
      <c r="GJ3" s="598">
        <f>GI3+1</f>
        <v>24</v>
      </c>
      <c r="GK3" s="598">
        <f t="shared" ref="GK3:GM3" si="17">GJ3+1</f>
        <v>25</v>
      </c>
      <c r="GL3" s="598">
        <f t="shared" si="17"/>
        <v>26</v>
      </c>
      <c r="GM3" s="598">
        <f t="shared" si="17"/>
        <v>27</v>
      </c>
      <c r="GN3" s="599">
        <f>GM3+1</f>
        <v>28</v>
      </c>
      <c r="GO3" s="760">
        <f>GN3+1</f>
        <v>29</v>
      </c>
      <c r="GP3" s="598">
        <f>GO3+1</f>
        <v>30</v>
      </c>
      <c r="GQ3" s="806">
        <f>GP3+1</f>
        <v>31</v>
      </c>
    </row>
    <row r="4" spans="1:19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803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761"/>
      <c r="GB4" s="525"/>
      <c r="GC4" s="525"/>
      <c r="GD4" s="525"/>
      <c r="GE4" s="525"/>
      <c r="GF4" s="525"/>
      <c r="GG4" s="524"/>
      <c r="GH4" s="761"/>
      <c r="GI4" s="525"/>
      <c r="GJ4" s="525"/>
      <c r="GK4" s="525"/>
      <c r="GL4" s="525"/>
      <c r="GM4" s="525"/>
      <c r="GN4" s="524"/>
      <c r="GO4" s="761"/>
      <c r="GP4" s="525"/>
      <c r="GQ4" s="807"/>
    </row>
    <row r="5" spans="1:199" s="96" customFormat="1" ht="20.100000000000001" customHeight="1">
      <c r="A5" s="845" t="s">
        <v>843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804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762"/>
      <c r="GB5" s="526"/>
      <c r="GC5" s="526"/>
      <c r="GD5" s="526"/>
      <c r="GE5" s="526"/>
      <c r="GF5" s="526"/>
      <c r="GG5" s="522"/>
      <c r="GH5" s="762"/>
      <c r="GI5" s="526"/>
      <c r="GJ5" s="526"/>
      <c r="GK5" s="526"/>
      <c r="GL5" s="526"/>
      <c r="GM5" s="526"/>
      <c r="GN5" s="522"/>
      <c r="GO5" s="762"/>
      <c r="GP5" s="526"/>
      <c r="GQ5" s="808"/>
    </row>
    <row r="6" spans="1:199" s="96" customFormat="1" ht="20.100000000000001" customHeight="1">
      <c r="A6" s="846"/>
      <c r="B6" s="101" t="s">
        <v>6</v>
      </c>
      <c r="C6" s="391">
        <f>SUM(FM6:GQ6)</f>
        <v>72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804"/>
      <c r="FM6" s="606"/>
      <c r="FN6" s="526"/>
      <c r="FO6" s="607"/>
      <c r="FP6" s="526"/>
      <c r="FQ6" s="526"/>
      <c r="FR6" s="526"/>
      <c r="FS6" s="522"/>
      <c r="FT6" s="522"/>
      <c r="FU6" s="526"/>
      <c r="FV6" s="526"/>
      <c r="FW6" s="526"/>
      <c r="FX6" s="526"/>
      <c r="FY6" s="526"/>
      <c r="FZ6" s="522"/>
      <c r="GA6" s="762"/>
      <c r="GB6" s="526"/>
      <c r="GC6" s="526"/>
      <c r="GD6" s="526"/>
      <c r="GE6" s="526"/>
      <c r="GF6" s="526"/>
      <c r="GG6" s="522"/>
      <c r="GH6" s="762"/>
      <c r="GI6" s="526"/>
      <c r="GJ6" s="526">
        <v>10</v>
      </c>
      <c r="GK6" s="526">
        <v>31</v>
      </c>
      <c r="GL6" s="526">
        <v>31</v>
      </c>
      <c r="GM6" s="526"/>
      <c r="GN6" s="522"/>
      <c r="GO6" s="762"/>
      <c r="GP6" s="526"/>
      <c r="GQ6" s="808"/>
    </row>
    <row r="7" spans="1:199" s="96" customFormat="1" ht="20.100000000000001" customHeight="1">
      <c r="A7" s="846"/>
      <c r="B7" s="101" t="s">
        <v>7</v>
      </c>
      <c r="C7" s="391">
        <f>SUM(FM7:GQ7)</f>
        <v>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804"/>
      <c r="FM7" s="606"/>
      <c r="FN7" s="526"/>
      <c r="FO7" s="607"/>
      <c r="FP7" s="526"/>
      <c r="FQ7" s="526"/>
      <c r="FR7" s="526"/>
      <c r="FS7" s="522"/>
      <c r="FT7" s="522"/>
      <c r="FU7" s="526"/>
      <c r="FV7" s="526"/>
      <c r="FW7" s="526"/>
      <c r="FX7" s="526"/>
      <c r="FY7" s="526"/>
      <c r="FZ7" s="522"/>
      <c r="GA7" s="762"/>
      <c r="GB7" s="526"/>
      <c r="GC7" s="526"/>
      <c r="GD7" s="526"/>
      <c r="GE7" s="526"/>
      <c r="GF7" s="526"/>
      <c r="GG7" s="522"/>
      <c r="GH7" s="762"/>
      <c r="GI7" s="526"/>
      <c r="GJ7" s="526"/>
      <c r="GK7" s="526"/>
      <c r="GL7" s="526"/>
      <c r="GM7" s="526"/>
      <c r="GN7" s="522"/>
      <c r="GO7" s="762"/>
      <c r="GP7" s="526"/>
      <c r="GQ7" s="808"/>
    </row>
    <row r="8" spans="1:199" s="96" customFormat="1" ht="20.100000000000001" customHeight="1">
      <c r="A8" s="846"/>
      <c r="B8" s="101" t="s">
        <v>8</v>
      </c>
      <c r="C8" s="390">
        <f>C7-C6</f>
        <v>-72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804"/>
      <c r="FM8" s="606"/>
      <c r="FN8" s="526"/>
      <c r="FO8" s="607"/>
      <c r="FP8" s="526"/>
      <c r="FQ8" s="526"/>
      <c r="FR8" s="526"/>
      <c r="FS8" s="522"/>
      <c r="FT8" s="522"/>
      <c r="FU8" s="526"/>
      <c r="FV8" s="526"/>
      <c r="FW8" s="526"/>
      <c r="FX8" s="526"/>
      <c r="FY8" s="526"/>
      <c r="FZ8" s="522"/>
      <c r="GA8" s="762"/>
      <c r="GB8" s="526"/>
      <c r="GC8" s="526"/>
      <c r="GD8" s="526"/>
      <c r="GE8" s="526"/>
      <c r="GF8" s="526"/>
      <c r="GG8" s="522"/>
      <c r="GH8" s="762"/>
      <c r="GI8" s="526"/>
      <c r="GJ8" s="345">
        <f t="shared" ref="GJ8:GK8" si="18">GJ7-GJ6</f>
        <v>-10</v>
      </c>
      <c r="GK8" s="345">
        <f t="shared" si="18"/>
        <v>-31</v>
      </c>
      <c r="GL8" s="345">
        <f t="shared" ref="GL8" si="19">GL7-GL6</f>
        <v>-31</v>
      </c>
      <c r="GM8" s="526"/>
      <c r="GN8" s="522"/>
      <c r="GO8" s="762"/>
      <c r="GP8" s="526"/>
      <c r="GQ8" s="808"/>
    </row>
    <row r="9" spans="1:199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804"/>
      <c r="FM9" s="606"/>
      <c r="FN9" s="526"/>
      <c r="FO9" s="607"/>
      <c r="FP9" s="526"/>
      <c r="FQ9" s="526"/>
      <c r="FR9" s="526"/>
      <c r="FS9" s="522"/>
      <c r="FT9" s="522"/>
      <c r="FU9" s="526"/>
      <c r="FV9" s="526"/>
      <c r="FW9" s="526"/>
      <c r="FX9" s="526"/>
      <c r="FY9" s="526"/>
      <c r="FZ9" s="522"/>
      <c r="GA9" s="762"/>
      <c r="GB9" s="526"/>
      <c r="GC9" s="526"/>
      <c r="GD9" s="526"/>
      <c r="GE9" s="526"/>
      <c r="GF9" s="526"/>
      <c r="GG9" s="522"/>
      <c r="GH9" s="762"/>
      <c r="GI9" s="526"/>
      <c r="GJ9" s="523">
        <f t="shared" ref="GJ9" si="20">GI9+GJ8</f>
        <v>-10</v>
      </c>
      <c r="GK9" s="523">
        <f t="shared" ref="GK9:GL9" si="21">GJ9+GK8</f>
        <v>-41</v>
      </c>
      <c r="GL9" s="523">
        <f t="shared" si="21"/>
        <v>-72</v>
      </c>
      <c r="GM9" s="526"/>
      <c r="GN9" s="522"/>
      <c r="GO9" s="762"/>
      <c r="GP9" s="526"/>
      <c r="GQ9" s="808"/>
    </row>
    <row r="10" spans="1:199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804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762"/>
      <c r="GB10" s="526"/>
      <c r="GC10" s="526"/>
      <c r="GD10" s="526"/>
      <c r="GE10" s="526"/>
      <c r="GF10" s="526"/>
      <c r="GG10" s="522"/>
      <c r="GH10" s="762"/>
      <c r="GI10" s="526"/>
      <c r="GJ10" s="526"/>
      <c r="GK10" s="526"/>
      <c r="GL10" s="526"/>
      <c r="GM10" s="526"/>
      <c r="GN10" s="522"/>
      <c r="GO10" s="762"/>
      <c r="GP10" s="526"/>
      <c r="GQ10" s="808"/>
    </row>
    <row r="11" spans="1:199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805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763"/>
      <c r="GB11" s="349"/>
      <c r="GC11" s="349"/>
      <c r="GD11" s="349"/>
      <c r="GE11" s="349"/>
      <c r="GF11" s="349"/>
      <c r="GG11" s="350"/>
      <c r="GH11" s="763"/>
      <c r="GI11" s="349"/>
      <c r="GJ11" s="349"/>
      <c r="GK11" s="349"/>
      <c r="GL11" s="349"/>
      <c r="GM11" s="349"/>
      <c r="GN11" s="350"/>
      <c r="GO11" s="763"/>
      <c r="GP11" s="349"/>
      <c r="GQ11" s="809"/>
    </row>
    <row r="12" spans="1:19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761"/>
      <c r="GB12" s="525"/>
      <c r="GC12" s="525"/>
      <c r="GD12" s="525"/>
      <c r="GE12" s="525"/>
      <c r="GF12" s="525"/>
      <c r="GG12" s="524"/>
      <c r="GH12" s="761"/>
      <c r="GI12" s="525"/>
      <c r="GJ12" s="525"/>
      <c r="GK12" s="525"/>
      <c r="GL12" s="525"/>
      <c r="GM12" s="525"/>
      <c r="GN12" s="524"/>
      <c r="GO12" s="761"/>
      <c r="GP12" s="525"/>
      <c r="GQ12" s="807"/>
    </row>
    <row r="13" spans="1:199" s="96" customFormat="1" ht="20.100000000000001" customHeight="1">
      <c r="A13" s="845" t="s">
        <v>843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762"/>
      <c r="GB13" s="526"/>
      <c r="GC13" s="526"/>
      <c r="GD13" s="526"/>
      <c r="GE13" s="526"/>
      <c r="GF13" s="526"/>
      <c r="GG13" s="522"/>
      <c r="GH13" s="762"/>
      <c r="GI13" s="526"/>
      <c r="GJ13" s="526"/>
      <c r="GK13" s="526"/>
      <c r="GL13" s="526"/>
      <c r="GM13" s="526"/>
      <c r="GN13" s="522"/>
      <c r="GO13" s="762"/>
      <c r="GP13" s="526"/>
      <c r="GQ13" s="808"/>
    </row>
    <row r="14" spans="1:199" s="96" customFormat="1" ht="20.100000000000001" customHeight="1">
      <c r="A14" s="846"/>
      <c r="B14" s="101" t="s">
        <v>6</v>
      </c>
      <c r="C14" s="391">
        <f t="shared" ref="C14:C15" si="22">SUM(FM14:GQ14)</f>
        <v>72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804"/>
      <c r="FM14" s="606"/>
      <c r="FN14" s="526"/>
      <c r="FO14" s="607"/>
      <c r="FP14" s="526"/>
      <c r="FQ14" s="526"/>
      <c r="FR14" s="526"/>
      <c r="FS14" s="522"/>
      <c r="FT14" s="522"/>
      <c r="FU14" s="526"/>
      <c r="FV14" s="526"/>
      <c r="FW14" s="526"/>
      <c r="FX14" s="526"/>
      <c r="FY14" s="526"/>
      <c r="FZ14" s="522"/>
      <c r="GA14" s="762"/>
      <c r="GB14" s="526"/>
      <c r="GC14" s="526"/>
      <c r="GD14" s="526"/>
      <c r="GE14" s="526"/>
      <c r="GF14" s="526"/>
      <c r="GG14" s="522"/>
      <c r="GH14" s="762"/>
      <c r="GI14" s="526"/>
      <c r="GJ14" s="526"/>
      <c r="GK14" s="526">
        <v>30</v>
      </c>
      <c r="GL14" s="526">
        <v>30</v>
      </c>
      <c r="GM14" s="526">
        <v>12</v>
      </c>
      <c r="GN14" s="522"/>
      <c r="GO14" s="762"/>
      <c r="GP14" s="526"/>
      <c r="GQ14" s="808"/>
    </row>
    <row r="15" spans="1:199" s="96" customFormat="1" ht="20.100000000000001" customHeight="1">
      <c r="A15" s="846"/>
      <c r="B15" s="101" t="s">
        <v>7</v>
      </c>
      <c r="C15" s="391">
        <f t="shared" si="22"/>
        <v>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804"/>
      <c r="FM15" s="606"/>
      <c r="FN15" s="526"/>
      <c r="FO15" s="607"/>
      <c r="FP15" s="526"/>
      <c r="FQ15" s="526"/>
      <c r="FR15" s="526"/>
      <c r="FS15" s="522"/>
      <c r="FT15" s="522"/>
      <c r="FU15" s="526"/>
      <c r="FV15" s="526"/>
      <c r="FW15" s="526"/>
      <c r="FX15" s="526"/>
      <c r="FY15" s="526"/>
      <c r="FZ15" s="522"/>
      <c r="GA15" s="762"/>
      <c r="GB15" s="526"/>
      <c r="GC15" s="526"/>
      <c r="GD15" s="526"/>
      <c r="GE15" s="526"/>
      <c r="GF15" s="526"/>
      <c r="GG15" s="522"/>
      <c r="GH15" s="762"/>
      <c r="GI15" s="526"/>
      <c r="GJ15" s="526"/>
      <c r="GK15" s="526"/>
      <c r="GL15" s="526"/>
      <c r="GM15" s="526"/>
      <c r="GN15" s="522"/>
      <c r="GO15" s="762"/>
      <c r="GP15" s="526"/>
      <c r="GQ15" s="808"/>
    </row>
    <row r="16" spans="1:199" s="96" customFormat="1" ht="20.100000000000001" customHeight="1">
      <c r="A16" s="846"/>
      <c r="B16" s="101" t="s">
        <v>8</v>
      </c>
      <c r="C16" s="390">
        <f>C15-C14</f>
        <v>-72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804"/>
      <c r="FM16" s="606"/>
      <c r="FN16" s="526"/>
      <c r="FO16" s="607"/>
      <c r="FP16" s="526"/>
      <c r="FQ16" s="526"/>
      <c r="FR16" s="526"/>
      <c r="FS16" s="522"/>
      <c r="FT16" s="522"/>
      <c r="FU16" s="526"/>
      <c r="FV16" s="526"/>
      <c r="FW16" s="526"/>
      <c r="FX16" s="526"/>
      <c r="FY16" s="526"/>
      <c r="FZ16" s="522"/>
      <c r="GA16" s="762"/>
      <c r="GB16" s="526"/>
      <c r="GC16" s="526"/>
      <c r="GD16" s="526"/>
      <c r="GE16" s="526"/>
      <c r="GF16" s="526"/>
      <c r="GG16" s="522"/>
      <c r="GH16" s="762"/>
      <c r="GI16" s="526"/>
      <c r="GJ16" s="526"/>
      <c r="GK16" s="345">
        <f t="shared" ref="GK16" si="23">GK15-GK14</f>
        <v>-30</v>
      </c>
      <c r="GL16" s="345">
        <f t="shared" ref="GL16:GM16" si="24">GL15-GL14</f>
        <v>-30</v>
      </c>
      <c r="GM16" s="345">
        <f t="shared" si="24"/>
        <v>-12</v>
      </c>
      <c r="GN16" s="522"/>
      <c r="GO16" s="762"/>
      <c r="GP16" s="526"/>
      <c r="GQ16" s="808"/>
    </row>
    <row r="17" spans="1:199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804"/>
      <c r="FM17" s="606"/>
      <c r="FN17" s="526"/>
      <c r="FO17" s="607"/>
      <c r="FP17" s="526"/>
      <c r="FQ17" s="526"/>
      <c r="FR17" s="526"/>
      <c r="FS17" s="522"/>
      <c r="FT17" s="522"/>
      <c r="FU17" s="526"/>
      <c r="FV17" s="526"/>
      <c r="FW17" s="526"/>
      <c r="FX17" s="526"/>
      <c r="FY17" s="526"/>
      <c r="FZ17" s="522"/>
      <c r="GA17" s="762"/>
      <c r="GB17" s="526"/>
      <c r="GC17" s="526"/>
      <c r="GD17" s="526"/>
      <c r="GE17" s="526"/>
      <c r="GF17" s="526"/>
      <c r="GG17" s="522"/>
      <c r="GH17" s="762"/>
      <c r="GI17" s="526"/>
      <c r="GJ17" s="526"/>
      <c r="GK17" s="530">
        <f t="shared" ref="GK17" si="25">GJ17+GK16</f>
        <v>-30</v>
      </c>
      <c r="GL17" s="530">
        <f t="shared" ref="GL17" si="26">GK17+GL16</f>
        <v>-60</v>
      </c>
      <c r="GM17" s="530">
        <f t="shared" ref="GM17" si="27">GL17+GM16</f>
        <v>-72</v>
      </c>
      <c r="GN17" s="522"/>
      <c r="GO17" s="762"/>
      <c r="GP17" s="526"/>
      <c r="GQ17" s="808"/>
    </row>
    <row r="18" spans="1:199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762"/>
      <c r="GB18" s="526"/>
      <c r="GC18" s="526"/>
      <c r="GD18" s="526"/>
      <c r="GE18" s="526"/>
      <c r="GF18" s="526"/>
      <c r="GG18" s="522"/>
      <c r="GH18" s="762"/>
      <c r="GI18" s="526"/>
      <c r="GJ18" s="526"/>
      <c r="GK18" s="526"/>
      <c r="GL18" s="526"/>
      <c r="GM18" s="526"/>
      <c r="GN18" s="522"/>
      <c r="GO18" s="762"/>
      <c r="GP18" s="526"/>
      <c r="GQ18" s="808"/>
    </row>
    <row r="19" spans="1:199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763"/>
      <c r="GB19" s="349"/>
      <c r="GC19" s="349"/>
      <c r="GD19" s="349"/>
      <c r="GE19" s="349"/>
      <c r="GF19" s="349"/>
      <c r="GG19" s="350"/>
      <c r="GH19" s="763"/>
      <c r="GI19" s="349"/>
      <c r="GJ19" s="349"/>
      <c r="GK19" s="349"/>
      <c r="GL19" s="349"/>
      <c r="GM19" s="349"/>
      <c r="GN19" s="350"/>
      <c r="GO19" s="763"/>
      <c r="GP19" s="349"/>
      <c r="GQ19" s="809"/>
    </row>
    <row r="20" spans="1:199" ht="29.4" thickBot="1">
      <c r="A20" s="821" t="s">
        <v>855</v>
      </c>
      <c r="B20" s="822"/>
      <c r="C20" s="823"/>
    </row>
  </sheetData>
  <mergeCells count="11">
    <mergeCell ref="EK2:FL2"/>
    <mergeCell ref="FM2:GQ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8838" priority="61" operator="equal">
      <formula>0</formula>
    </cfRule>
    <cfRule type="cellIs" dxfId="8837" priority="62" operator="equal">
      <formula>0</formula>
    </cfRule>
    <cfRule type="cellIs" dxfId="8836" priority="63" operator="lessThan">
      <formula>0</formula>
    </cfRule>
  </conditionalFormatting>
  <conditionalFormatting sqref="C16">
    <cfRule type="cellIs" dxfId="8835" priority="80" operator="equal">
      <formula>0</formula>
    </cfRule>
    <cfRule type="cellIs" dxfId="8834" priority="81" operator="equal">
      <formula>0</formula>
    </cfRule>
    <cfRule type="cellIs" dxfId="8833" priority="82" operator="lessThan">
      <formula>0</formula>
    </cfRule>
  </conditionalFormatting>
  <conditionalFormatting sqref="D8:O8 R8:V8 Y8:AC8 AF8:AQ8 AW8:BC8 GR6:XFD8 BH8:BM8 Y6:AQ6 AW6:BC6 BE6 Y14:BC14 BE14:BG14 BI14:BK14 BE15:BE17">
    <cfRule type="cellIs" dxfId="8832" priority="79" operator="greaterThan">
      <formula>0</formula>
    </cfRule>
  </conditionalFormatting>
  <conditionalFormatting sqref="D8:O8 R8:V8 Y8:AC8 AF8:AQ8 AW8:BC8">
    <cfRule type="cellIs" dxfId="8831" priority="78" operator="greaterThan">
      <formula>0</formula>
    </cfRule>
  </conditionalFormatting>
  <conditionalFormatting sqref="D16:O16 R16:V16">
    <cfRule type="cellIs" dxfId="8830" priority="72" operator="greaterThan">
      <formula>0</formula>
    </cfRule>
    <cfRule type="cellIs" dxfId="8829" priority="73" operator="greaterThan">
      <formula>0</formula>
    </cfRule>
    <cfRule type="cellIs" dxfId="8828" priority="74" operator="greaterThan">
      <formula>0</formula>
    </cfRule>
  </conditionalFormatting>
  <conditionalFormatting sqref="D9:V9 Y9:AQ9 AW9:BC9 BF9 BF17:BG17">
    <cfRule type="cellIs" dxfId="8827" priority="75" operator="lessThan">
      <formula>-0.01</formula>
    </cfRule>
    <cfRule type="cellIs" dxfId="8826" priority="76" operator="equal">
      <formula>0</formula>
    </cfRule>
  </conditionalFormatting>
  <conditionalFormatting sqref="D18:AV18">
    <cfRule type="cellIs" dxfId="8825" priority="83" operator="greaterThan">
      <formula>0</formula>
    </cfRule>
    <cfRule type="cellIs" dxfId="8824" priority="84" operator="greaterThan">
      <formula>0</formula>
    </cfRule>
  </conditionalFormatting>
  <conditionalFormatting sqref="D17:BC17">
    <cfRule type="cellIs" dxfId="8823" priority="64" operator="lessThan">
      <formula>-0.01</formula>
    </cfRule>
    <cfRule type="cellIs" dxfId="8822" priority="65" operator="equal">
      <formula>0</formula>
    </cfRule>
  </conditionalFormatting>
  <conditionalFormatting sqref="Y16:AC16">
    <cfRule type="cellIs" dxfId="8821" priority="69" operator="greaterThan">
      <formula>0</formula>
    </cfRule>
    <cfRule type="cellIs" dxfId="8820" priority="70" operator="greaterThan">
      <formula>0</formula>
    </cfRule>
    <cfRule type="cellIs" dxfId="8819" priority="71" operator="greaterThan">
      <formula>0</formula>
    </cfRule>
  </conditionalFormatting>
  <conditionalFormatting sqref="AE16:AP16 AR16:AV16 D17:AV18">
    <cfRule type="cellIs" dxfId="8818" priority="66" operator="greaterThan">
      <formula>0</formula>
    </cfRule>
  </conditionalFormatting>
  <conditionalFormatting sqref="AE16:AP16 AR16:AV16 BF16:BG16">
    <cfRule type="cellIs" dxfId="8817" priority="67" operator="greaterThan">
      <formula>0</formula>
    </cfRule>
    <cfRule type="cellIs" dxfId="8816" priority="68" operator="greaterThan">
      <formula>0</formula>
    </cfRule>
  </conditionalFormatting>
  <conditionalFormatting sqref="AW16:BC16">
    <cfRule type="cellIs" dxfId="8815" priority="59" operator="greaterThan">
      <formula>0</formula>
    </cfRule>
    <cfRule type="cellIs" dxfId="8814" priority="60" operator="greaterThan">
      <formula>0</formula>
    </cfRule>
  </conditionalFormatting>
  <conditionalFormatting sqref="AW16:BC17">
    <cfRule type="cellIs" dxfId="8813" priority="58" operator="greaterThan">
      <formula>0</formula>
    </cfRule>
  </conditionalFormatting>
  <conditionalFormatting sqref="AW18:BM18 CC18:CD18 CH18:CI18 CW18:CZ18">
    <cfRule type="cellIs" dxfId="8812" priority="46" operator="greaterThan">
      <formula>0</formula>
    </cfRule>
    <cfRule type="cellIs" dxfId="8811" priority="47" operator="greaterThan">
      <formula>0</formula>
    </cfRule>
    <cfRule type="cellIs" dxfId="8810" priority="48" operator="greaterThan">
      <formula>0</formula>
    </cfRule>
  </conditionalFormatting>
  <conditionalFormatting sqref="BF16:BG17 BI16:BM17 D8:O8 R8:V8 Y8:AC8 AF8:AQ8 AW8:BC9 D9:V9 Y9:AQ9 BF9">
    <cfRule type="cellIs" dxfId="8809" priority="77" operator="greaterThan">
      <formula>0</formula>
    </cfRule>
  </conditionalFormatting>
  <conditionalFormatting sqref="BH8:BM8 GR8:XFD8">
    <cfRule type="cellIs" dxfId="8808" priority="57" operator="greaterThan">
      <formula>0</formula>
    </cfRule>
  </conditionalFormatting>
  <conditionalFormatting sqref="BH8:BM9">
    <cfRule type="cellIs" dxfId="8807" priority="49" operator="greaterThan">
      <formula>0</formula>
    </cfRule>
    <cfRule type="cellIs" dxfId="8806" priority="51" operator="equal">
      <formula>0</formula>
    </cfRule>
  </conditionalFormatting>
  <conditionalFormatting sqref="BH9:BM9">
    <cfRule type="cellIs" dxfId="8805" priority="50" operator="lessThan">
      <formula>-0.01</formula>
    </cfRule>
  </conditionalFormatting>
  <conditionalFormatting sqref="BH6:BP6 CA6:CD6 CV6:CZ6 CH6:CQ9 CB7:CD10 BM14:BQ14 CA14:CD14 CV14:CZ14 CH14:CH17 BN15:BQ18">
    <cfRule type="cellIs" dxfId="8804" priority="56" operator="greaterThan">
      <formula>0</formula>
    </cfRule>
  </conditionalFormatting>
  <conditionalFormatting sqref="BI16:BM16">
    <cfRule type="cellIs" dxfId="8803" priority="52" operator="greaterThan">
      <formula>0</formula>
    </cfRule>
    <cfRule type="cellIs" dxfId="8802" priority="53" operator="greaterThan">
      <formula>0</formula>
    </cfRule>
  </conditionalFormatting>
  <conditionalFormatting sqref="BI16:BM17">
    <cfRule type="cellIs" dxfId="8801" priority="55" operator="equal">
      <formula>0</formula>
    </cfRule>
  </conditionalFormatting>
  <conditionalFormatting sqref="BI17:BM17">
    <cfRule type="cellIs" dxfId="8800" priority="54" operator="lessThan">
      <formula>-0.01</formula>
    </cfRule>
  </conditionalFormatting>
  <conditionalFormatting sqref="CV8:DE8 GJ8:GL8">
    <cfRule type="cellIs" dxfId="8799" priority="39" operator="greaterThan">
      <formula>0</formula>
    </cfRule>
    <cfRule type="cellIs" dxfId="8798" priority="42" operator="lessThan">
      <formula>0</formula>
    </cfRule>
    <cfRule type="cellIs" dxfId="8797" priority="43" operator="greaterThan">
      <formula>0</formula>
    </cfRule>
    <cfRule type="cellIs" dxfId="8796" priority="44" operator="greaterThan">
      <formula>0</formula>
    </cfRule>
    <cfRule type="cellIs" dxfId="8795" priority="45" operator="greaterThan">
      <formula>0</formula>
    </cfRule>
  </conditionalFormatting>
  <conditionalFormatting sqref="CV9:DE9 GJ9:GL9">
    <cfRule type="cellIs" dxfId="8794" priority="40" operator="equal">
      <formula>0</formula>
    </cfRule>
    <cfRule type="cellIs" dxfId="8793" priority="41" operator="lessThan">
      <formula>0</formula>
    </cfRule>
  </conditionalFormatting>
  <conditionalFormatting sqref="CV16:DE16">
    <cfRule type="cellIs" dxfId="8792" priority="32" operator="greaterThan">
      <formula>0</formula>
    </cfRule>
    <cfRule type="cellIs" dxfId="8791" priority="35" operator="lessThan">
      <formula>0</formula>
    </cfRule>
    <cfRule type="cellIs" dxfId="8790" priority="36" operator="greaterThan">
      <formula>0</formula>
    </cfRule>
    <cfRule type="cellIs" dxfId="8789" priority="37" operator="greaterThan">
      <formula>0</formula>
    </cfRule>
    <cfRule type="cellIs" dxfId="8788" priority="38" operator="greaterThan">
      <formula>0</formula>
    </cfRule>
  </conditionalFormatting>
  <conditionalFormatting sqref="CV17:DE17">
    <cfRule type="cellIs" dxfId="8787" priority="33" operator="equal">
      <formula>0</formula>
    </cfRule>
    <cfRule type="cellIs" dxfId="8786" priority="34" operator="lessThan">
      <formula>0</formula>
    </cfRule>
  </conditionalFormatting>
  <conditionalFormatting sqref="DQ18 DW18 GR18:XFD18">
    <cfRule type="cellIs" dxfId="8785" priority="30" operator="greaterThan">
      <formula>0</formula>
    </cfRule>
    <cfRule type="cellIs" dxfId="8784" priority="31" operator="greaterThan">
      <formula>0</formula>
    </cfRule>
  </conditionalFormatting>
  <conditionalFormatting sqref="DQ18 DW18">
    <cfRule type="cellIs" dxfId="8783" priority="29" operator="greaterThan">
      <formula>0</formula>
    </cfRule>
  </conditionalFormatting>
  <conditionalFormatting sqref="ED18:EK18">
    <cfRule type="cellIs" dxfId="8782" priority="26" operator="greaterThan">
      <formula>0</formula>
    </cfRule>
    <cfRule type="cellIs" dxfId="8781" priority="27" operator="greaterThan">
      <formula>0</formula>
    </cfRule>
    <cfRule type="cellIs" dxfId="8780" priority="28" operator="greaterThan">
      <formula>0</formula>
    </cfRule>
  </conditionalFormatting>
  <conditionalFormatting sqref="FG6:FG10">
    <cfRule type="cellIs" dxfId="8779" priority="25" operator="greaterThan">
      <formula>0</formula>
    </cfRule>
  </conditionalFormatting>
  <conditionalFormatting sqref="ER14">
    <cfRule type="cellIs" dxfId="8778" priority="24" operator="greaterThan">
      <formula>0</formula>
    </cfRule>
  </conditionalFormatting>
  <conditionalFormatting sqref="GR14:XFD15 D6:G6 I6:O6 R6:V6 D14:G14 I14:O14 R14:V14 AQ15:AQ16">
    <cfRule type="cellIs" dxfId="8777" priority="86" operator="greaterThan">
      <formula>0</formula>
    </cfRule>
  </conditionalFormatting>
  <conditionalFormatting sqref="GR15:XFD15">
    <cfRule type="cellIs" dxfId="8776" priority="85" operator="greaterThan">
      <formula>0</formula>
    </cfRule>
  </conditionalFormatting>
  <conditionalFormatting sqref="GK16:GM16">
    <cfRule type="cellIs" dxfId="8775" priority="19" operator="lessThan">
      <formula>0</formula>
    </cfRule>
    <cfRule type="cellIs" dxfId="8774" priority="20" operator="greaterThan">
      <formula>0</formula>
    </cfRule>
  </conditionalFormatting>
  <conditionalFormatting sqref="GK17:GM17">
    <cfRule type="cellIs" dxfId="8773" priority="17" operator="equal">
      <formula>0</formula>
    </cfRule>
    <cfRule type="cellIs" dxfId="8772" priority="18" operator="lessThan">
      <formula>0</formula>
    </cfRule>
  </conditionalFormatting>
  <conditionalFormatting sqref="GK16:GM16">
    <cfRule type="cellIs" dxfId="8771" priority="21" operator="greaterThan">
      <formula>0</formula>
    </cfRule>
    <cfRule type="cellIs" dxfId="8770" priority="22" operator="greaterThan">
      <formula>0</formula>
    </cfRule>
    <cfRule type="cellIs" dxfId="8769" priority="23" operator="greaterThan">
      <formula>0</formula>
    </cfRule>
  </conditionalFormatting>
  <conditionalFormatting sqref="GN6:GO6">
    <cfRule type="cellIs" dxfId="8768" priority="13" operator="greaterThan">
      <formula>0</formula>
    </cfRule>
  </conditionalFormatting>
  <conditionalFormatting sqref="GN6:GO6">
    <cfRule type="cellIs" dxfId="8767" priority="12" operator="greaterThan">
      <formula>0</formula>
    </cfRule>
  </conditionalFormatting>
  <conditionalFormatting sqref="GP6:GP10">
    <cfRule type="cellIs" dxfId="8766" priority="11" operator="greaterThan">
      <formula>0</formula>
    </cfRule>
  </conditionalFormatting>
  <conditionalFormatting sqref="FM6:FQ6 GJ6:GQ6">
    <cfRule type="cellIs" dxfId="8765" priority="10" operator="greaterThan">
      <formula>0</formula>
    </cfRule>
  </conditionalFormatting>
  <conditionalFormatting sqref="FR14">
    <cfRule type="cellIs" dxfId="8764" priority="9" operator="greaterThan">
      <formula>0</formula>
    </cfRule>
  </conditionalFormatting>
  <conditionalFormatting sqref="FR14">
    <cfRule type="cellIs" dxfId="8763" priority="8" operator="greaterThan">
      <formula>0</formula>
    </cfRule>
  </conditionalFormatting>
  <conditionalFormatting sqref="GN14:GO14">
    <cfRule type="cellIs" dxfId="8762" priority="4" operator="greaterThan">
      <formula>0</formula>
    </cfRule>
  </conditionalFormatting>
  <conditionalFormatting sqref="GN14:GO14">
    <cfRule type="cellIs" dxfId="8761" priority="3" operator="greaterThan">
      <formula>0</formula>
    </cfRule>
  </conditionalFormatting>
  <conditionalFormatting sqref="GP14">
    <cfRule type="cellIs" dxfId="8760" priority="2" operator="greaterThan">
      <formula>0</formula>
    </cfRule>
  </conditionalFormatting>
  <conditionalFormatting sqref="FM14:FR14 GK14:GQ14">
    <cfRule type="cellIs" dxfId="8759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9341-7A83-41CC-9E39-12C93CE511DF}">
  <sheetPr>
    <tabColor theme="8" tint="0.39997558519241921"/>
  </sheetPr>
  <dimension ref="A1:GQ20"/>
  <sheetViews>
    <sheetView showGridLines="0" zoomScale="60" zoomScaleNormal="60" workbookViewId="0">
      <pane xSplit="3" ySplit="3" topLeftCell="FM4" activePane="bottomRight" state="frozen"/>
      <selection activeCell="GD24" sqref="GD24"/>
      <selection pane="topRight" activeCell="GD24" sqref="GD24"/>
      <selection pane="bottomLeft" activeCell="GD24" sqref="GD24"/>
      <selection pane="bottomRight" activeCell="GD24" sqref="GD24"/>
    </sheetView>
  </sheetViews>
  <sheetFormatPr defaultRowHeight="14.4" outlineLevelCol="2"/>
  <cols>
    <col min="1" max="1" width="18.77734375" customWidth="1"/>
    <col min="2" max="2" width="37.21875" customWidth="1"/>
    <col min="3" max="3" width="18" customWidth="1"/>
    <col min="4" max="28" width="6.6640625" hidden="1" customWidth="1"/>
    <col min="29" max="29" width="2.77734375" hidden="1" customWidth="1"/>
    <col min="30" max="59" width="6.6640625" hidden="1" customWidth="1"/>
    <col min="60" max="78" width="6.21875" hidden="1" customWidth="1"/>
    <col min="79" max="132" width="6.6640625" hidden="1" customWidth="1"/>
    <col min="133" max="144" width="6.6640625" hidden="1" customWidth="1" outlineLevel="1"/>
    <col min="145" max="145" width="6.6640625" hidden="1" customWidth="1" outlineLevel="1" collapsed="1"/>
    <col min="146" max="155" width="6.6640625" hidden="1" customWidth="1" outlineLevel="2"/>
    <col min="156" max="156" width="6.6640625" hidden="1" customWidth="1" outlineLevel="1" collapsed="1"/>
    <col min="157" max="160" width="6.6640625" hidden="1" customWidth="1" outlineLevel="1"/>
    <col min="161" max="161" width="6.6640625" hidden="1" customWidth="1" outlineLevel="1" collapsed="1"/>
    <col min="162" max="168" width="6.6640625" hidden="1" customWidth="1" outlineLevel="1"/>
    <col min="169" max="169" width="6.6640625" customWidth="1" collapsed="1"/>
    <col min="170" max="199" width="6.6640625" customWidth="1"/>
  </cols>
  <sheetData>
    <row r="1" spans="1:199" ht="28.05" customHeight="1" thickBot="1">
      <c r="A1" s="533" t="s">
        <v>585</v>
      </c>
    </row>
    <row r="2" spans="1:199" s="79" customFormat="1" ht="20.100000000000001" customHeight="1" thickBot="1">
      <c r="A2" s="824" t="s">
        <v>1</v>
      </c>
      <c r="B2" s="825"/>
      <c r="C2" s="826"/>
      <c r="D2" s="830">
        <v>45925</v>
      </c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1">
        <v>45955</v>
      </c>
      <c r="AI2" s="832"/>
      <c r="AJ2" s="832"/>
      <c r="AK2" s="832"/>
      <c r="AL2" s="832"/>
      <c r="AM2" s="832"/>
      <c r="AN2" s="832"/>
      <c r="AO2" s="832"/>
      <c r="AP2" s="832"/>
      <c r="AQ2" s="832"/>
      <c r="AR2" s="832"/>
      <c r="AS2" s="832"/>
      <c r="AT2" s="832"/>
      <c r="AU2" s="832"/>
      <c r="AV2" s="833"/>
      <c r="AW2" s="834">
        <v>45962</v>
      </c>
      <c r="AX2" s="835"/>
      <c r="AY2" s="835"/>
      <c r="AZ2" s="835"/>
      <c r="BA2" s="835"/>
      <c r="BB2" s="835"/>
      <c r="BC2" s="835"/>
      <c r="BD2" s="835"/>
      <c r="BE2" s="835"/>
      <c r="BF2" s="835"/>
      <c r="BG2" s="835"/>
      <c r="BH2" s="835"/>
      <c r="BI2" s="835"/>
      <c r="BJ2" s="835"/>
      <c r="BK2" s="835"/>
      <c r="BL2" s="835"/>
      <c r="BM2" s="835"/>
      <c r="BN2" s="835"/>
      <c r="BO2" s="835"/>
      <c r="BP2" s="835"/>
      <c r="BQ2" s="835"/>
      <c r="BR2" s="835"/>
      <c r="BS2" s="835"/>
      <c r="BT2" s="835"/>
      <c r="BU2" s="835"/>
      <c r="BV2" s="835"/>
      <c r="BW2" s="835"/>
      <c r="BX2" s="835"/>
      <c r="BY2" s="835"/>
      <c r="BZ2" s="836"/>
      <c r="CA2" s="848" t="s">
        <v>601</v>
      </c>
      <c r="CB2" s="849"/>
      <c r="CC2" s="849"/>
      <c r="CD2" s="849"/>
      <c r="CE2" s="849"/>
      <c r="CF2" s="849"/>
      <c r="CG2" s="849"/>
      <c r="CH2" s="849"/>
      <c r="CI2" s="849"/>
      <c r="CJ2" s="849"/>
      <c r="CK2" s="849"/>
      <c r="CL2" s="849"/>
      <c r="CM2" s="849"/>
      <c r="CN2" s="849"/>
      <c r="CO2" s="849"/>
      <c r="CP2" s="849"/>
      <c r="CQ2" s="849"/>
      <c r="CR2" s="849"/>
      <c r="CS2" s="849"/>
      <c r="CT2" s="849"/>
      <c r="CU2" s="849"/>
      <c r="CV2" s="849"/>
      <c r="CW2" s="849"/>
      <c r="CX2" s="849"/>
      <c r="CY2" s="849"/>
      <c r="CZ2" s="849"/>
      <c r="DA2" s="849"/>
      <c r="DB2" s="849"/>
      <c r="DC2" s="849"/>
      <c r="DD2" s="849"/>
      <c r="DE2" s="850"/>
      <c r="DF2" s="865" t="s">
        <v>627</v>
      </c>
      <c r="DG2" s="866"/>
      <c r="DH2" s="866"/>
      <c r="DI2" s="866"/>
      <c r="DJ2" s="866"/>
      <c r="DK2" s="866"/>
      <c r="DL2" s="866"/>
      <c r="DM2" s="866"/>
      <c r="DN2" s="866"/>
      <c r="DO2" s="866"/>
      <c r="DP2" s="866"/>
      <c r="DQ2" s="866"/>
      <c r="DR2" s="866"/>
      <c r="DS2" s="866"/>
      <c r="DT2" s="866"/>
      <c r="DU2" s="866"/>
      <c r="DV2" s="866"/>
      <c r="DW2" s="866"/>
      <c r="DX2" s="866"/>
      <c r="DY2" s="866"/>
      <c r="DZ2" s="866"/>
      <c r="EA2" s="866"/>
      <c r="EB2" s="866"/>
      <c r="EC2" s="866"/>
      <c r="ED2" s="866"/>
      <c r="EE2" s="866"/>
      <c r="EF2" s="866"/>
      <c r="EG2" s="866"/>
      <c r="EH2" s="866"/>
      <c r="EI2" s="866"/>
      <c r="EJ2" s="867"/>
      <c r="EK2" s="840" t="s">
        <v>825</v>
      </c>
      <c r="EL2" s="841"/>
      <c r="EM2" s="841"/>
      <c r="EN2" s="841"/>
      <c r="EO2" s="841"/>
      <c r="EP2" s="841"/>
      <c r="EQ2" s="841"/>
      <c r="ER2" s="841"/>
      <c r="ES2" s="841"/>
      <c r="ET2" s="841"/>
      <c r="EU2" s="841"/>
      <c r="EV2" s="841"/>
      <c r="EW2" s="841"/>
      <c r="EX2" s="841"/>
      <c r="EY2" s="841"/>
      <c r="EZ2" s="841"/>
      <c r="FA2" s="841"/>
      <c r="FB2" s="841"/>
      <c r="FC2" s="841"/>
      <c r="FD2" s="841"/>
      <c r="FE2" s="841"/>
      <c r="FF2" s="841"/>
      <c r="FG2" s="841"/>
      <c r="FH2" s="841"/>
      <c r="FI2" s="841"/>
      <c r="FJ2" s="841"/>
      <c r="FK2" s="841"/>
      <c r="FL2" s="841"/>
      <c r="FM2" s="843" t="s">
        <v>856</v>
      </c>
      <c r="FN2" s="844"/>
      <c r="FO2" s="844"/>
      <c r="FP2" s="844"/>
      <c r="FQ2" s="844"/>
      <c r="FR2" s="844"/>
      <c r="FS2" s="844"/>
      <c r="FT2" s="844"/>
      <c r="FU2" s="844"/>
      <c r="FV2" s="844"/>
      <c r="FW2" s="844"/>
      <c r="FX2" s="844"/>
      <c r="FY2" s="844"/>
      <c r="FZ2" s="844"/>
      <c r="GA2" s="844"/>
      <c r="GB2" s="844"/>
      <c r="GC2" s="844"/>
      <c r="GD2" s="844"/>
      <c r="GE2" s="844"/>
      <c r="GF2" s="844"/>
      <c r="GG2" s="844"/>
      <c r="GH2" s="844"/>
      <c r="GI2" s="844"/>
      <c r="GJ2" s="844"/>
      <c r="GK2" s="844"/>
      <c r="GL2" s="844"/>
      <c r="GM2" s="844"/>
      <c r="GN2" s="844"/>
      <c r="GO2" s="844"/>
      <c r="GP2" s="844"/>
      <c r="GQ2" s="868"/>
    </row>
    <row r="3" spans="1:199" ht="15" thickBot="1">
      <c r="A3" s="827"/>
      <c r="B3" s="828"/>
      <c r="C3" s="829"/>
      <c r="D3" s="133">
        <v>1</v>
      </c>
      <c r="E3" s="82">
        <v>2</v>
      </c>
      <c r="F3" s="82">
        <v>3</v>
      </c>
      <c r="G3" s="82">
        <v>4</v>
      </c>
      <c r="H3" s="82">
        <v>5</v>
      </c>
      <c r="I3" s="81">
        <v>6</v>
      </c>
      <c r="J3" s="81">
        <v>7</v>
      </c>
      <c r="K3" s="82">
        <v>8</v>
      </c>
      <c r="L3" s="82">
        <v>9</v>
      </c>
      <c r="M3" s="82">
        <v>10</v>
      </c>
      <c r="N3" s="82">
        <v>11</v>
      </c>
      <c r="O3" s="82">
        <v>12</v>
      </c>
      <c r="P3" s="81">
        <v>13</v>
      </c>
      <c r="Q3" s="81">
        <v>14</v>
      </c>
      <c r="R3" s="82">
        <v>15</v>
      </c>
      <c r="S3" s="82">
        <v>16</v>
      </c>
      <c r="T3" s="82">
        <v>17</v>
      </c>
      <c r="U3" s="82">
        <v>18</v>
      </c>
      <c r="V3" s="82">
        <v>19</v>
      </c>
      <c r="W3" s="81">
        <v>20</v>
      </c>
      <c r="X3" s="81">
        <v>21</v>
      </c>
      <c r="Y3" s="82">
        <v>22</v>
      </c>
      <c r="Z3" s="82">
        <v>23</v>
      </c>
      <c r="AA3" s="82">
        <v>24</v>
      </c>
      <c r="AB3" s="82">
        <v>25</v>
      </c>
      <c r="AC3" s="82">
        <v>26</v>
      </c>
      <c r="AD3" s="81">
        <v>27</v>
      </c>
      <c r="AE3" s="81">
        <v>28</v>
      </c>
      <c r="AF3" s="82">
        <v>29</v>
      </c>
      <c r="AG3" s="82">
        <v>30</v>
      </c>
      <c r="AH3" s="80">
        <v>1</v>
      </c>
      <c r="AI3" s="82">
        <v>2</v>
      </c>
      <c r="AJ3" s="82">
        <v>3</v>
      </c>
      <c r="AK3" s="81">
        <v>4</v>
      </c>
      <c r="AL3" s="81">
        <v>5</v>
      </c>
      <c r="AM3" s="82">
        <v>6</v>
      </c>
      <c r="AN3" s="82">
        <v>7</v>
      </c>
      <c r="AO3" s="82">
        <v>8</v>
      </c>
      <c r="AP3" s="82">
        <v>9</v>
      </c>
      <c r="AQ3" s="82">
        <v>10</v>
      </c>
      <c r="AR3" s="82">
        <v>27</v>
      </c>
      <c r="AS3" s="82">
        <v>28</v>
      </c>
      <c r="AT3" s="82">
        <v>29</v>
      </c>
      <c r="AU3" s="82">
        <v>30</v>
      </c>
      <c r="AV3" s="85">
        <v>31</v>
      </c>
      <c r="AW3" s="537">
        <v>1</v>
      </c>
      <c r="AX3" s="536">
        <v>2</v>
      </c>
      <c r="AY3" s="535">
        <v>3</v>
      </c>
      <c r="AZ3" s="535">
        <v>4</v>
      </c>
      <c r="BA3" s="535">
        <v>5</v>
      </c>
      <c r="BB3" s="535">
        <v>6</v>
      </c>
      <c r="BC3" s="535">
        <v>7</v>
      </c>
      <c r="BD3" s="536">
        <v>8</v>
      </c>
      <c r="BE3" s="536">
        <v>9</v>
      </c>
      <c r="BF3" s="535">
        <v>10</v>
      </c>
      <c r="BG3" s="535">
        <v>11</v>
      </c>
      <c r="BH3" s="535">
        <v>12</v>
      </c>
      <c r="BI3" s="535">
        <v>13</v>
      </c>
      <c r="BJ3" s="535">
        <v>14</v>
      </c>
      <c r="BK3" s="536">
        <v>15</v>
      </c>
      <c r="BL3" s="536">
        <v>16</v>
      </c>
      <c r="BM3" s="535">
        <v>17</v>
      </c>
      <c r="BN3" s="535">
        <v>18</v>
      </c>
      <c r="BO3" s="535">
        <v>19</v>
      </c>
      <c r="BP3" s="535">
        <v>20</v>
      </c>
      <c r="BQ3" s="535">
        <v>21</v>
      </c>
      <c r="BR3" s="536">
        <v>22</v>
      </c>
      <c r="BS3" s="536">
        <v>23</v>
      </c>
      <c r="BT3" s="535">
        <v>24</v>
      </c>
      <c r="BU3" s="535">
        <v>25</v>
      </c>
      <c r="BV3" s="535">
        <v>26</v>
      </c>
      <c r="BW3" s="535">
        <v>27</v>
      </c>
      <c r="BX3" s="535">
        <v>28</v>
      </c>
      <c r="BY3" s="536">
        <v>29</v>
      </c>
      <c r="BZ3" s="84">
        <v>30</v>
      </c>
      <c r="CA3" s="534">
        <v>1</v>
      </c>
      <c r="CB3" s="535">
        <f>CA3+1</f>
        <v>2</v>
      </c>
      <c r="CC3" s="535">
        <f t="shared" ref="CC3:CE3" si="0">CB3+1</f>
        <v>3</v>
      </c>
      <c r="CD3" s="535">
        <f t="shared" si="0"/>
        <v>4</v>
      </c>
      <c r="CE3" s="535">
        <f t="shared" si="0"/>
        <v>5</v>
      </c>
      <c r="CF3" s="536">
        <f>CE3+1</f>
        <v>6</v>
      </c>
      <c r="CG3" s="84">
        <f>CF3+1</f>
        <v>7</v>
      </c>
      <c r="CH3" s="534">
        <f>CG3+1</f>
        <v>8</v>
      </c>
      <c r="CI3" s="535">
        <f>CH3+1</f>
        <v>9</v>
      </c>
      <c r="CJ3" s="535">
        <f t="shared" ref="CJ3:CL3" si="1">CI3+1</f>
        <v>10</v>
      </c>
      <c r="CK3" s="535">
        <f t="shared" si="1"/>
        <v>11</v>
      </c>
      <c r="CL3" s="535">
        <f t="shared" si="1"/>
        <v>12</v>
      </c>
      <c r="CM3" s="536">
        <f>CL3+1</f>
        <v>13</v>
      </c>
      <c r="CN3" s="536">
        <f>CM3+1</f>
        <v>14</v>
      </c>
      <c r="CO3" s="535">
        <f>CN3+1</f>
        <v>15</v>
      </c>
      <c r="CP3" s="535">
        <f>CO3+1</f>
        <v>16</v>
      </c>
      <c r="CQ3" s="535">
        <f t="shared" ref="CQ3:CS3" si="2">CP3+1</f>
        <v>17</v>
      </c>
      <c r="CR3" s="535">
        <f t="shared" si="2"/>
        <v>18</v>
      </c>
      <c r="CS3" s="535">
        <f t="shared" si="2"/>
        <v>19</v>
      </c>
      <c r="CT3" s="536">
        <f>CS3+1</f>
        <v>20</v>
      </c>
      <c r="CU3" s="536">
        <f>CT3+1</f>
        <v>21</v>
      </c>
      <c r="CV3" s="535">
        <f>CU3+1</f>
        <v>22</v>
      </c>
      <c r="CW3" s="535">
        <f>CV3+1</f>
        <v>23</v>
      </c>
      <c r="CX3" s="535">
        <f t="shared" ref="CX3:CZ3" si="3">CW3+1</f>
        <v>24</v>
      </c>
      <c r="CY3" s="535">
        <f t="shared" si="3"/>
        <v>25</v>
      </c>
      <c r="CZ3" s="535">
        <f t="shared" si="3"/>
        <v>26</v>
      </c>
      <c r="DA3" s="536">
        <f>CZ3+1</f>
        <v>27</v>
      </c>
      <c r="DB3" s="536">
        <f>DA3+1</f>
        <v>28</v>
      </c>
      <c r="DC3" s="536">
        <f>DB3+1</f>
        <v>29</v>
      </c>
      <c r="DD3" s="536">
        <f>DC3+1</f>
        <v>30</v>
      </c>
      <c r="DE3" s="81">
        <f t="shared" ref="DE3" si="4">DD3+1</f>
        <v>31</v>
      </c>
      <c r="DF3" s="537">
        <v>1</v>
      </c>
      <c r="DG3" s="536">
        <f t="shared" ref="DG3" si="5">DF3+1</f>
        <v>2</v>
      </c>
      <c r="DH3" s="536">
        <f>DG3+1</f>
        <v>3</v>
      </c>
      <c r="DI3" s="536">
        <f>DH3+1</f>
        <v>4</v>
      </c>
      <c r="DJ3" s="535">
        <f>DI3+1</f>
        <v>5</v>
      </c>
      <c r="DK3" s="535">
        <f>DJ3+1</f>
        <v>6</v>
      </c>
      <c r="DL3" s="535">
        <f t="shared" ref="DL3:DN3" si="6">DK3+1</f>
        <v>7</v>
      </c>
      <c r="DM3" s="535">
        <f t="shared" si="6"/>
        <v>8</v>
      </c>
      <c r="DN3" s="535">
        <f t="shared" si="6"/>
        <v>9</v>
      </c>
      <c r="DO3" s="536">
        <f>DN3+1</f>
        <v>10</v>
      </c>
      <c r="DP3" s="536">
        <f>DO3+1</f>
        <v>11</v>
      </c>
      <c r="DQ3" s="535">
        <f>DP3+1</f>
        <v>12</v>
      </c>
      <c r="DR3" s="535">
        <f>DQ3+1</f>
        <v>13</v>
      </c>
      <c r="DS3" s="535">
        <f t="shared" ref="DS3:DU3" si="7">DR3+1</f>
        <v>14</v>
      </c>
      <c r="DT3" s="535">
        <f t="shared" si="7"/>
        <v>15</v>
      </c>
      <c r="DU3" s="535">
        <f t="shared" si="7"/>
        <v>16</v>
      </c>
      <c r="DV3" s="536">
        <f>DU3+1</f>
        <v>17</v>
      </c>
      <c r="DW3" s="536">
        <f>DV3+1</f>
        <v>18</v>
      </c>
      <c r="DX3" s="535">
        <f>DW3+1</f>
        <v>19</v>
      </c>
      <c r="DY3" s="535">
        <f>DX3+1</f>
        <v>20</v>
      </c>
      <c r="DZ3" s="535">
        <f t="shared" ref="DZ3:EB3" si="8">DY3+1</f>
        <v>21</v>
      </c>
      <c r="EA3" s="535">
        <f t="shared" si="8"/>
        <v>22</v>
      </c>
      <c r="EB3" s="535">
        <f t="shared" si="8"/>
        <v>23</v>
      </c>
      <c r="EC3" s="536">
        <f>EB3+1</f>
        <v>24</v>
      </c>
      <c r="ED3" s="536">
        <f>EC3+1</f>
        <v>25</v>
      </c>
      <c r="EE3" s="535">
        <f>ED3+1</f>
        <v>26</v>
      </c>
      <c r="EF3" s="535">
        <f>EE3+1</f>
        <v>27</v>
      </c>
      <c r="EG3" s="535">
        <f t="shared" ref="EG3:EI3" si="9">EF3+1</f>
        <v>28</v>
      </c>
      <c r="EH3" s="535">
        <f t="shared" si="9"/>
        <v>29</v>
      </c>
      <c r="EI3" s="535">
        <f t="shared" si="9"/>
        <v>30</v>
      </c>
      <c r="EJ3" s="84">
        <f>EI3+1</f>
        <v>31</v>
      </c>
      <c r="EK3" s="747">
        <v>1</v>
      </c>
      <c r="EL3" s="598">
        <f>EK3+1</f>
        <v>2</v>
      </c>
      <c r="EM3" s="598">
        <f>EL3+1</f>
        <v>3</v>
      </c>
      <c r="EN3" s="598">
        <f t="shared" ref="EN3:EP3" si="10">EM3+1</f>
        <v>4</v>
      </c>
      <c r="EO3" s="598">
        <f t="shared" si="10"/>
        <v>5</v>
      </c>
      <c r="EP3" s="598">
        <f t="shared" si="10"/>
        <v>6</v>
      </c>
      <c r="EQ3" s="599">
        <f>EP3+1</f>
        <v>7</v>
      </c>
      <c r="ER3" s="599">
        <f>EQ3+1</f>
        <v>8</v>
      </c>
      <c r="ES3" s="598">
        <f>ER3+1</f>
        <v>9</v>
      </c>
      <c r="ET3" s="598">
        <f>ES3+1</f>
        <v>10</v>
      </c>
      <c r="EU3" s="598">
        <f t="shared" ref="EU3:EW3" si="11">ET3+1</f>
        <v>11</v>
      </c>
      <c r="EV3" s="598">
        <f t="shared" si="11"/>
        <v>12</v>
      </c>
      <c r="EW3" s="598">
        <f t="shared" si="11"/>
        <v>13</v>
      </c>
      <c r="EX3" s="599">
        <f>EW3+1</f>
        <v>14</v>
      </c>
      <c r="EY3" s="599">
        <f>EX3+1</f>
        <v>15</v>
      </c>
      <c r="EZ3" s="598">
        <f>EY3+1</f>
        <v>16</v>
      </c>
      <c r="FA3" s="598">
        <f>EZ3+1</f>
        <v>17</v>
      </c>
      <c r="FB3" s="598">
        <f t="shared" ref="FB3:FD3" si="12">FA3+1</f>
        <v>18</v>
      </c>
      <c r="FC3" s="598">
        <f t="shared" si="12"/>
        <v>19</v>
      </c>
      <c r="FD3" s="598">
        <f t="shared" si="12"/>
        <v>20</v>
      </c>
      <c r="FE3" s="599">
        <f>FD3+1</f>
        <v>21</v>
      </c>
      <c r="FF3" s="599">
        <f>FE3+1</f>
        <v>22</v>
      </c>
      <c r="FG3" s="598">
        <f>FF3+1</f>
        <v>23</v>
      </c>
      <c r="FH3" s="598">
        <f>FG3+1</f>
        <v>24</v>
      </c>
      <c r="FI3" s="598">
        <f t="shared" ref="FI3:FK3" si="13">FH3+1</f>
        <v>25</v>
      </c>
      <c r="FJ3" s="598">
        <f t="shared" si="13"/>
        <v>26</v>
      </c>
      <c r="FK3" s="598">
        <f t="shared" si="13"/>
        <v>27</v>
      </c>
      <c r="FL3" s="802">
        <f>FK3+1</f>
        <v>28</v>
      </c>
      <c r="FM3" s="800">
        <v>1</v>
      </c>
      <c r="FN3" s="598">
        <f t="shared" ref="FN3:FR3" si="14">FM3+1</f>
        <v>2</v>
      </c>
      <c r="FO3" s="801">
        <f t="shared" si="14"/>
        <v>3</v>
      </c>
      <c r="FP3" s="598">
        <f t="shared" si="14"/>
        <v>4</v>
      </c>
      <c r="FQ3" s="598">
        <f t="shared" si="14"/>
        <v>5</v>
      </c>
      <c r="FR3" s="598">
        <f t="shared" si="14"/>
        <v>6</v>
      </c>
      <c r="FS3" s="599">
        <f>FR3+1</f>
        <v>7</v>
      </c>
      <c r="FT3" s="599">
        <f>FS3+1</f>
        <v>8</v>
      </c>
      <c r="FU3" s="598">
        <f t="shared" ref="FU3:FY3" si="15">FT3+1</f>
        <v>9</v>
      </c>
      <c r="FV3" s="598">
        <f t="shared" si="15"/>
        <v>10</v>
      </c>
      <c r="FW3" s="598">
        <f t="shared" si="15"/>
        <v>11</v>
      </c>
      <c r="FX3" s="598">
        <f t="shared" si="15"/>
        <v>12</v>
      </c>
      <c r="FY3" s="598">
        <f t="shared" si="15"/>
        <v>13</v>
      </c>
      <c r="FZ3" s="599">
        <f>FY3+1</f>
        <v>14</v>
      </c>
      <c r="GA3" s="760">
        <f>FZ3+1</f>
        <v>15</v>
      </c>
      <c r="GB3" s="598">
        <f>GA3+1</f>
        <v>16</v>
      </c>
      <c r="GC3" s="598">
        <f>GB3+1</f>
        <v>17</v>
      </c>
      <c r="GD3" s="598">
        <f t="shared" ref="GD3:GF3" si="16">GC3+1</f>
        <v>18</v>
      </c>
      <c r="GE3" s="598">
        <f t="shared" si="16"/>
        <v>19</v>
      </c>
      <c r="GF3" s="598">
        <f t="shared" si="16"/>
        <v>20</v>
      </c>
      <c r="GG3" s="599">
        <f>GF3+1</f>
        <v>21</v>
      </c>
      <c r="GH3" s="760">
        <f>GG3+1</f>
        <v>22</v>
      </c>
      <c r="GI3" s="598">
        <f>GH3+1</f>
        <v>23</v>
      </c>
      <c r="GJ3" s="598">
        <f>GI3+1</f>
        <v>24</v>
      </c>
      <c r="GK3" s="598">
        <f t="shared" ref="GK3:GM3" si="17">GJ3+1</f>
        <v>25</v>
      </c>
      <c r="GL3" s="598">
        <f t="shared" si="17"/>
        <v>26</v>
      </c>
      <c r="GM3" s="598">
        <f t="shared" si="17"/>
        <v>27</v>
      </c>
      <c r="GN3" s="599">
        <f>GM3+1</f>
        <v>28</v>
      </c>
      <c r="GO3" s="760">
        <f>GN3+1</f>
        <v>29</v>
      </c>
      <c r="GP3" s="598">
        <f>GO3+1</f>
        <v>30</v>
      </c>
      <c r="GQ3" s="806">
        <f>GP3+1</f>
        <v>31</v>
      </c>
    </row>
    <row r="4" spans="1:199" s="96" customFormat="1" ht="20.100000000000001" customHeight="1">
      <c r="A4" s="381" t="s">
        <v>2</v>
      </c>
      <c r="B4" s="120" t="s">
        <v>3</v>
      </c>
      <c r="C4" s="383" t="s">
        <v>58</v>
      </c>
      <c r="D4" s="134"/>
      <c r="E4" s="93"/>
      <c r="F4" s="93"/>
      <c r="G4" s="93"/>
      <c r="H4" s="93"/>
      <c r="I4" s="92"/>
      <c r="J4" s="92"/>
      <c r="K4" s="93"/>
      <c r="L4" s="93"/>
      <c r="M4" s="93"/>
      <c r="N4" s="93"/>
      <c r="O4" s="93"/>
      <c r="P4" s="92"/>
      <c r="Q4" s="92"/>
      <c r="R4" s="93"/>
      <c r="S4" s="93"/>
      <c r="T4" s="93"/>
      <c r="U4" s="93"/>
      <c r="V4" s="93"/>
      <c r="W4" s="92"/>
      <c r="X4" s="92"/>
      <c r="Y4" s="93"/>
      <c r="Z4" s="93"/>
      <c r="AA4" s="93"/>
      <c r="AB4" s="93"/>
      <c r="AC4" s="93"/>
      <c r="AD4" s="92"/>
      <c r="AE4" s="92"/>
      <c r="AF4" s="93"/>
      <c r="AG4" s="90"/>
      <c r="AH4" s="91"/>
      <c r="AI4" s="93"/>
      <c r="AJ4" s="93"/>
      <c r="AK4" s="92"/>
      <c r="AL4" s="92"/>
      <c r="AM4" s="93"/>
      <c r="AN4" s="93"/>
      <c r="AO4" s="93"/>
      <c r="AP4" s="93"/>
      <c r="AQ4" s="93"/>
      <c r="AR4" s="93"/>
      <c r="AS4" s="93"/>
      <c r="AT4" s="93"/>
      <c r="AU4" s="93"/>
      <c r="AV4" s="95"/>
      <c r="AW4" s="538"/>
      <c r="AX4" s="92"/>
      <c r="AY4" s="93"/>
      <c r="AZ4" s="93"/>
      <c r="BA4" s="93"/>
      <c r="BB4" s="93"/>
      <c r="BC4" s="93"/>
      <c r="BD4" s="92"/>
      <c r="BE4" s="92"/>
      <c r="BF4" s="93"/>
      <c r="BG4" s="93"/>
      <c r="BH4" s="93"/>
      <c r="BI4" s="93"/>
      <c r="BJ4" s="93"/>
      <c r="BK4" s="92"/>
      <c r="BL4" s="92"/>
      <c r="BM4" s="93"/>
      <c r="BN4" s="93"/>
      <c r="BO4" s="93"/>
      <c r="BP4" s="93"/>
      <c r="BQ4" s="93"/>
      <c r="BR4" s="92"/>
      <c r="BS4" s="92"/>
      <c r="BT4" s="93"/>
      <c r="BU4" s="93"/>
      <c r="BV4" s="93"/>
      <c r="BW4" s="93"/>
      <c r="BX4" s="93"/>
      <c r="BY4" s="92"/>
      <c r="BZ4" s="140"/>
      <c r="CA4" s="91"/>
      <c r="CB4" s="93"/>
      <c r="CC4" s="93"/>
      <c r="CD4" s="93"/>
      <c r="CE4" s="93"/>
      <c r="CF4" s="92"/>
      <c r="CG4" s="140"/>
      <c r="CH4" s="91"/>
      <c r="CI4" s="93"/>
      <c r="CJ4" s="93"/>
      <c r="CK4" s="93"/>
      <c r="CL4" s="93"/>
      <c r="CM4" s="92"/>
      <c r="CN4" s="92"/>
      <c r="CO4" s="93"/>
      <c r="CP4" s="93"/>
      <c r="CQ4" s="93"/>
      <c r="CR4" s="93"/>
      <c r="CS4" s="93"/>
      <c r="CT4" s="92"/>
      <c r="CU4" s="92"/>
      <c r="CV4" s="93"/>
      <c r="CW4" s="93"/>
      <c r="CX4" s="93"/>
      <c r="CY4" s="93"/>
      <c r="CZ4" s="93"/>
      <c r="DA4" s="92"/>
      <c r="DB4" s="92"/>
      <c r="DC4" s="92"/>
      <c r="DD4" s="92"/>
      <c r="DE4" s="563"/>
      <c r="DF4" s="538"/>
      <c r="DG4" s="92"/>
      <c r="DH4" s="92"/>
      <c r="DI4" s="92"/>
      <c r="DJ4" s="93"/>
      <c r="DK4" s="93"/>
      <c r="DL4" s="93"/>
      <c r="DM4" s="93"/>
      <c r="DN4" s="93"/>
      <c r="DO4" s="92"/>
      <c r="DP4" s="92"/>
      <c r="DQ4" s="93"/>
      <c r="DR4" s="93"/>
      <c r="DS4" s="93"/>
      <c r="DT4" s="93"/>
      <c r="DU4" s="93"/>
      <c r="DV4" s="92"/>
      <c r="DW4" s="92"/>
      <c r="DX4" s="93"/>
      <c r="DY4" s="93"/>
      <c r="DZ4" s="93"/>
      <c r="EA4" s="93"/>
      <c r="EB4" s="93"/>
      <c r="EC4" s="92"/>
      <c r="ED4" s="92"/>
      <c r="EE4" s="93"/>
      <c r="EF4" s="93"/>
      <c r="EG4" s="93"/>
      <c r="EH4" s="93"/>
      <c r="EI4" s="93"/>
      <c r="EJ4" s="140"/>
      <c r="EK4" s="748"/>
      <c r="EL4" s="525"/>
      <c r="EM4" s="525"/>
      <c r="EN4" s="525"/>
      <c r="EO4" s="525"/>
      <c r="EP4" s="525"/>
      <c r="EQ4" s="524"/>
      <c r="ER4" s="524"/>
      <c r="ES4" s="525"/>
      <c r="ET4" s="525"/>
      <c r="EU4" s="525"/>
      <c r="EV4" s="525"/>
      <c r="EW4" s="525"/>
      <c r="EX4" s="524"/>
      <c r="EY4" s="524"/>
      <c r="EZ4" s="525"/>
      <c r="FA4" s="525"/>
      <c r="FB4" s="525"/>
      <c r="FC4" s="525"/>
      <c r="FD4" s="525"/>
      <c r="FE4" s="524"/>
      <c r="FF4" s="524"/>
      <c r="FG4" s="525"/>
      <c r="FH4" s="525"/>
      <c r="FI4" s="525"/>
      <c r="FJ4" s="525"/>
      <c r="FK4" s="525"/>
      <c r="FL4" s="803"/>
      <c r="FM4" s="604"/>
      <c r="FN4" s="525"/>
      <c r="FO4" s="605"/>
      <c r="FP4" s="525"/>
      <c r="FQ4" s="525"/>
      <c r="FR4" s="525"/>
      <c r="FS4" s="524"/>
      <c r="FT4" s="524"/>
      <c r="FU4" s="525"/>
      <c r="FV4" s="525"/>
      <c r="FW4" s="525"/>
      <c r="FX4" s="525"/>
      <c r="FY4" s="525"/>
      <c r="FZ4" s="524"/>
      <c r="GA4" s="761"/>
      <c r="GB4" s="525"/>
      <c r="GC4" s="525"/>
      <c r="GD4" s="525"/>
      <c r="GE4" s="525"/>
      <c r="GF4" s="525"/>
      <c r="GG4" s="524"/>
      <c r="GH4" s="761"/>
      <c r="GI4" s="525"/>
      <c r="GJ4" s="525"/>
      <c r="GK4" s="525"/>
      <c r="GL4" s="525"/>
      <c r="GM4" s="525"/>
      <c r="GN4" s="524"/>
      <c r="GO4" s="761"/>
      <c r="GP4" s="525"/>
      <c r="GQ4" s="807"/>
    </row>
    <row r="5" spans="1:199" s="96" customFormat="1" ht="20.100000000000001" customHeight="1">
      <c r="A5" s="845" t="s">
        <v>869</v>
      </c>
      <c r="B5" s="101" t="s">
        <v>4</v>
      </c>
      <c r="C5" s="384"/>
      <c r="D5" s="135"/>
      <c r="E5" s="126"/>
      <c r="F5" s="126"/>
      <c r="G5" s="126"/>
      <c r="H5" s="99"/>
      <c r="I5" s="127"/>
      <c r="J5" s="127"/>
      <c r="K5" s="126"/>
      <c r="L5" s="126"/>
      <c r="M5" s="126"/>
      <c r="N5" s="126"/>
      <c r="O5" s="126"/>
      <c r="P5" s="127"/>
      <c r="Q5" s="127"/>
      <c r="R5" s="126"/>
      <c r="S5" s="126"/>
      <c r="T5" s="126"/>
      <c r="U5" s="126"/>
      <c r="V5" s="126"/>
      <c r="W5" s="127"/>
      <c r="X5" s="127"/>
      <c r="Y5" s="126"/>
      <c r="Z5" s="126"/>
      <c r="AA5" s="126"/>
      <c r="AB5" s="126"/>
      <c r="AC5" s="126"/>
      <c r="AD5" s="127"/>
      <c r="AE5" s="127"/>
      <c r="AF5" s="126"/>
      <c r="AG5" s="129"/>
      <c r="AH5" s="130"/>
      <c r="AI5" s="126"/>
      <c r="AJ5" s="126"/>
      <c r="AK5" s="127"/>
      <c r="AL5" s="127"/>
      <c r="AM5" s="126"/>
      <c r="AN5" s="126"/>
      <c r="AO5" s="126"/>
      <c r="AP5" s="126"/>
      <c r="AQ5" s="126"/>
      <c r="AR5" s="126"/>
      <c r="AS5" s="126"/>
      <c r="AT5" s="126"/>
      <c r="AU5" s="126"/>
      <c r="AV5" s="131"/>
      <c r="AW5" s="539"/>
      <c r="AX5" s="127"/>
      <c r="AY5" s="126"/>
      <c r="AZ5" s="126"/>
      <c r="BA5" s="126"/>
      <c r="BB5" s="126"/>
      <c r="BC5" s="126"/>
      <c r="BD5" s="127"/>
      <c r="BE5" s="127"/>
      <c r="BF5" s="126"/>
      <c r="BG5" s="126"/>
      <c r="BH5" s="126"/>
      <c r="BI5" s="126"/>
      <c r="BJ5" s="126"/>
      <c r="BK5" s="127"/>
      <c r="BL5" s="127"/>
      <c r="BM5" s="126"/>
      <c r="BN5" s="126"/>
      <c r="BO5" s="126"/>
      <c r="BP5" s="126"/>
      <c r="BQ5" s="126"/>
      <c r="BR5" s="127"/>
      <c r="BS5" s="127"/>
      <c r="BT5" s="126"/>
      <c r="BU5" s="126"/>
      <c r="BV5" s="126"/>
      <c r="BW5" s="126"/>
      <c r="BX5" s="126"/>
      <c r="BY5" s="127"/>
      <c r="BZ5" s="141"/>
      <c r="CA5" s="130"/>
      <c r="CB5" s="126"/>
      <c r="CC5" s="126"/>
      <c r="CD5" s="126"/>
      <c r="CE5" s="126"/>
      <c r="CF5" s="127"/>
      <c r="CG5" s="141"/>
      <c r="CH5" s="130"/>
      <c r="CI5" s="126"/>
      <c r="CJ5" s="126"/>
      <c r="CK5" s="126"/>
      <c r="CL5" s="126"/>
      <c r="CM5" s="127"/>
      <c r="CN5" s="127"/>
      <c r="CO5" s="126"/>
      <c r="CP5" s="126"/>
      <c r="CQ5" s="126"/>
      <c r="CR5" s="126"/>
      <c r="CS5" s="126"/>
      <c r="CT5" s="127"/>
      <c r="CU5" s="127"/>
      <c r="CV5" s="126"/>
      <c r="CW5" s="126"/>
      <c r="CX5" s="126"/>
      <c r="CY5" s="126"/>
      <c r="CZ5" s="126"/>
      <c r="DA5" s="127"/>
      <c r="DB5" s="127"/>
      <c r="DC5" s="127"/>
      <c r="DD5" s="127"/>
      <c r="DE5" s="564"/>
      <c r="DF5" s="539"/>
      <c r="DG5" s="127"/>
      <c r="DH5" s="127"/>
      <c r="DI5" s="127"/>
      <c r="DJ5" s="126"/>
      <c r="DK5" s="126"/>
      <c r="DL5" s="126"/>
      <c r="DM5" s="126"/>
      <c r="DN5" s="126"/>
      <c r="DO5" s="127"/>
      <c r="DP5" s="127"/>
      <c r="DQ5" s="126"/>
      <c r="DR5" s="126"/>
      <c r="DS5" s="126"/>
      <c r="DT5" s="126"/>
      <c r="DU5" s="126"/>
      <c r="DV5" s="127"/>
      <c r="DW5" s="127"/>
      <c r="DX5" s="126"/>
      <c r="DY5" s="126"/>
      <c r="DZ5" s="126"/>
      <c r="EA5" s="126"/>
      <c r="EB5" s="126"/>
      <c r="EC5" s="127"/>
      <c r="ED5" s="127"/>
      <c r="EE5" s="126"/>
      <c r="EF5" s="126"/>
      <c r="EG5" s="126"/>
      <c r="EH5" s="126"/>
      <c r="EI5" s="126"/>
      <c r="EJ5" s="141"/>
      <c r="EK5" s="749"/>
      <c r="EL5" s="526"/>
      <c r="EM5" s="526"/>
      <c r="EN5" s="526"/>
      <c r="EO5" s="526"/>
      <c r="EP5" s="526"/>
      <c r="EQ5" s="522"/>
      <c r="ER5" s="522"/>
      <c r="ES5" s="526"/>
      <c r="ET5" s="526"/>
      <c r="EU5" s="526"/>
      <c r="EV5" s="526"/>
      <c r="EW5" s="526"/>
      <c r="EX5" s="522"/>
      <c r="EY5" s="522"/>
      <c r="EZ5" s="526"/>
      <c r="FA5" s="526"/>
      <c r="FB5" s="526"/>
      <c r="FC5" s="526"/>
      <c r="FD5" s="526"/>
      <c r="FE5" s="522"/>
      <c r="FF5" s="522"/>
      <c r="FG5" s="526"/>
      <c r="FH5" s="526"/>
      <c r="FI5" s="526"/>
      <c r="FJ5" s="526"/>
      <c r="FK5" s="526"/>
      <c r="FL5" s="804"/>
      <c r="FM5" s="606"/>
      <c r="FN5" s="526"/>
      <c r="FO5" s="607"/>
      <c r="FP5" s="526"/>
      <c r="FQ5" s="526"/>
      <c r="FR5" s="526"/>
      <c r="FS5" s="522"/>
      <c r="FT5" s="522"/>
      <c r="FU5" s="526"/>
      <c r="FV5" s="526"/>
      <c r="FW5" s="526"/>
      <c r="FX5" s="526"/>
      <c r="FY5" s="526"/>
      <c r="FZ5" s="522"/>
      <c r="GA5" s="762"/>
      <c r="GB5" s="526"/>
      <c r="GC5" s="526"/>
      <c r="GD5" s="526"/>
      <c r="GE5" s="526"/>
      <c r="GF5" s="526"/>
      <c r="GG5" s="522"/>
      <c r="GH5" s="762"/>
      <c r="GI5" s="526"/>
      <c r="GJ5" s="526"/>
      <c r="GK5" s="526"/>
      <c r="GL5" s="526"/>
      <c r="GM5" s="526"/>
      <c r="GN5" s="522"/>
      <c r="GO5" s="762"/>
      <c r="GP5" s="526"/>
      <c r="GQ5" s="808"/>
    </row>
    <row r="6" spans="1:199" s="96" customFormat="1" ht="20.100000000000001" customHeight="1">
      <c r="A6" s="846"/>
      <c r="B6" s="101" t="s">
        <v>6</v>
      </c>
      <c r="C6" s="391">
        <f>SUM(FM6:GQ6)</f>
        <v>48</v>
      </c>
      <c r="D6" s="136"/>
      <c r="E6" s="99"/>
      <c r="F6" s="99"/>
      <c r="G6" s="99"/>
      <c r="H6" s="99"/>
      <c r="I6" s="98"/>
      <c r="J6" s="98"/>
      <c r="K6" s="99"/>
      <c r="L6" s="99"/>
      <c r="M6" s="99"/>
      <c r="N6" s="99"/>
      <c r="O6" s="99"/>
      <c r="P6" s="127"/>
      <c r="Q6" s="127"/>
      <c r="R6" s="99"/>
      <c r="S6" s="99"/>
      <c r="T6" s="99"/>
      <c r="U6" s="99"/>
      <c r="V6" s="99"/>
      <c r="W6" s="127"/>
      <c r="X6" s="127"/>
      <c r="Y6" s="342"/>
      <c r="Z6" s="342"/>
      <c r="AA6" s="342"/>
      <c r="AB6" s="342"/>
      <c r="AC6" s="342"/>
      <c r="AD6" s="98"/>
      <c r="AE6" s="98"/>
      <c r="AF6" s="99"/>
      <c r="AG6" s="87"/>
      <c r="AH6" s="97"/>
      <c r="AI6" s="99"/>
      <c r="AJ6" s="99"/>
      <c r="AK6" s="98"/>
      <c r="AL6" s="98"/>
      <c r="AM6" s="99"/>
      <c r="AN6" s="99"/>
      <c r="AO6" s="99"/>
      <c r="AP6" s="99"/>
      <c r="AQ6" s="99"/>
      <c r="AR6" s="126"/>
      <c r="AS6" s="126"/>
      <c r="AT6" s="126"/>
      <c r="AU6" s="126"/>
      <c r="AV6" s="131"/>
      <c r="AW6" s="540"/>
      <c r="AX6" s="98"/>
      <c r="AY6" s="99"/>
      <c r="AZ6" s="99"/>
      <c r="BA6" s="99"/>
      <c r="BB6" s="99"/>
      <c r="BC6" s="99"/>
      <c r="BD6" s="127"/>
      <c r="BE6" s="98"/>
      <c r="BF6" s="126"/>
      <c r="BH6" s="99"/>
      <c r="BI6" s="99"/>
      <c r="BJ6" s="99"/>
      <c r="BK6" s="99"/>
      <c r="BL6" s="98"/>
      <c r="BM6" s="98"/>
      <c r="BN6" s="99"/>
      <c r="BO6" s="99"/>
      <c r="BP6" s="99"/>
      <c r="BQ6" s="126"/>
      <c r="BR6" s="127"/>
      <c r="BS6" s="127"/>
      <c r="BT6" s="126"/>
      <c r="BU6" s="126"/>
      <c r="BV6" s="126"/>
      <c r="BW6" s="126"/>
      <c r="BX6" s="126"/>
      <c r="BY6" s="127"/>
      <c r="BZ6" s="141"/>
      <c r="CA6" s="97"/>
      <c r="CB6" s="99"/>
      <c r="CC6" s="99"/>
      <c r="CD6" s="99"/>
      <c r="CE6" s="126"/>
      <c r="CF6" s="127"/>
      <c r="CG6" s="141"/>
      <c r="CH6" s="97"/>
      <c r="CI6" s="99"/>
      <c r="CJ6" s="99"/>
      <c r="CK6" s="99"/>
      <c r="CL6" s="99"/>
      <c r="CM6" s="98"/>
      <c r="CN6" s="98"/>
      <c r="CO6" s="99"/>
      <c r="CP6" s="99"/>
      <c r="CQ6" s="99"/>
      <c r="CR6" s="126"/>
      <c r="CS6" s="126"/>
      <c r="CT6" s="127"/>
      <c r="CU6" s="127"/>
      <c r="CV6" s="99"/>
      <c r="CW6" s="99"/>
      <c r="CX6" s="99"/>
      <c r="CY6" s="99"/>
      <c r="CZ6" s="99"/>
      <c r="DA6" s="127"/>
      <c r="DB6" s="127"/>
      <c r="DC6" s="127"/>
      <c r="DD6" s="127"/>
      <c r="DE6" s="564"/>
      <c r="DF6" s="539"/>
      <c r="DG6" s="127"/>
      <c r="DH6" s="127"/>
      <c r="DI6" s="127"/>
      <c r="DJ6" s="126"/>
      <c r="DK6" s="126"/>
      <c r="DL6" s="126"/>
      <c r="DM6" s="126"/>
      <c r="DN6" s="126"/>
      <c r="DO6" s="127"/>
      <c r="DP6" s="127"/>
      <c r="DQ6" s="126"/>
      <c r="DR6" s="126"/>
      <c r="DS6" s="126"/>
      <c r="DT6" s="126"/>
      <c r="DU6" s="126"/>
      <c r="DV6" s="127"/>
      <c r="DW6" s="127"/>
      <c r="DX6" s="126"/>
      <c r="DY6" s="126"/>
      <c r="DZ6" s="126"/>
      <c r="EA6" s="126"/>
      <c r="EB6" s="126"/>
      <c r="EC6" s="127"/>
      <c r="ED6" s="127"/>
      <c r="EE6" s="126"/>
      <c r="EF6" s="126"/>
      <c r="EG6" s="126"/>
      <c r="EH6" s="126"/>
      <c r="EI6" s="126"/>
      <c r="EJ6" s="141"/>
      <c r="EK6" s="749"/>
      <c r="EL6" s="526"/>
      <c r="EM6" s="526"/>
      <c r="EN6" s="526"/>
      <c r="EO6" s="526"/>
      <c r="EP6" s="526"/>
      <c r="EQ6" s="522"/>
      <c r="ER6" s="522"/>
      <c r="ES6" s="526"/>
      <c r="ET6" s="526"/>
      <c r="EU6" s="526"/>
      <c r="EV6" s="526"/>
      <c r="EW6" s="526"/>
      <c r="EX6" s="522"/>
      <c r="EY6" s="522"/>
      <c r="EZ6" s="526"/>
      <c r="FA6" s="526"/>
      <c r="FB6" s="526"/>
      <c r="FC6" s="526"/>
      <c r="FD6" s="526"/>
      <c r="FE6" s="522"/>
      <c r="FF6" s="522"/>
      <c r="FG6" s="526"/>
      <c r="FH6" s="526"/>
      <c r="FI6" s="526"/>
      <c r="FJ6" s="526"/>
      <c r="FK6" s="526"/>
      <c r="FL6" s="804"/>
      <c r="FM6" s="606"/>
      <c r="FN6" s="526"/>
      <c r="FO6" s="607"/>
      <c r="FP6" s="526"/>
      <c r="FQ6" s="526"/>
      <c r="FR6" s="526"/>
      <c r="FS6" s="522"/>
      <c r="FT6" s="522"/>
      <c r="FU6" s="526"/>
      <c r="FV6" s="526"/>
      <c r="FW6" s="526"/>
      <c r="FX6" s="526"/>
      <c r="FY6" s="526"/>
      <c r="FZ6" s="522"/>
      <c r="GA6" s="762"/>
      <c r="GB6" s="526"/>
      <c r="GC6" s="526"/>
      <c r="GD6" s="526"/>
      <c r="GE6" s="526"/>
      <c r="GF6" s="526"/>
      <c r="GG6" s="522"/>
      <c r="GH6" s="762"/>
      <c r="GI6" s="526"/>
      <c r="GJ6" s="526"/>
      <c r="GK6" s="526"/>
      <c r="GL6" s="526"/>
      <c r="GM6" s="526">
        <v>30</v>
      </c>
      <c r="GN6" s="522">
        <v>18</v>
      </c>
      <c r="GO6" s="762"/>
      <c r="GP6" s="526"/>
      <c r="GQ6" s="808"/>
    </row>
    <row r="7" spans="1:199" s="96" customFormat="1" ht="20.100000000000001" customHeight="1">
      <c r="A7" s="846"/>
      <c r="B7" s="101" t="s">
        <v>7</v>
      </c>
      <c r="C7" s="391">
        <f>SUM(FM7:GQ7)</f>
        <v>0</v>
      </c>
      <c r="D7" s="136"/>
      <c r="E7" s="99"/>
      <c r="F7" s="99"/>
      <c r="G7" s="99"/>
      <c r="H7" s="99"/>
      <c r="I7" s="98"/>
      <c r="J7" s="98"/>
      <c r="K7" s="354"/>
      <c r="L7" s="99"/>
      <c r="M7" s="99"/>
      <c r="N7" s="99"/>
      <c r="O7" s="99"/>
      <c r="P7" s="127"/>
      <c r="Q7" s="127"/>
      <c r="R7" s="99"/>
      <c r="S7" s="99"/>
      <c r="T7" s="99"/>
      <c r="U7" s="99"/>
      <c r="V7" s="99"/>
      <c r="W7" s="127"/>
      <c r="X7" s="127"/>
      <c r="Y7" s="342"/>
      <c r="Z7" s="342"/>
      <c r="AA7" s="342"/>
      <c r="AB7" s="342"/>
      <c r="AC7" s="342"/>
      <c r="AD7" s="98"/>
      <c r="AE7" s="98"/>
      <c r="AF7" s="99"/>
      <c r="AG7" s="87"/>
      <c r="AH7" s="97"/>
      <c r="AI7" s="99"/>
      <c r="AJ7" s="99"/>
      <c r="AK7" s="98"/>
      <c r="AL7" s="98"/>
      <c r="AM7" s="99"/>
      <c r="AN7" s="99"/>
      <c r="AO7" s="99"/>
      <c r="AP7" s="99"/>
      <c r="AQ7" s="99"/>
      <c r="AR7" s="126"/>
      <c r="AS7" s="126"/>
      <c r="AT7" s="126"/>
      <c r="AU7" s="126"/>
      <c r="AV7" s="131"/>
      <c r="AW7" s="540"/>
      <c r="AX7" s="98"/>
      <c r="AY7" s="99"/>
      <c r="AZ7" s="99"/>
      <c r="BA7" s="99"/>
      <c r="BB7" s="99"/>
      <c r="BC7" s="99"/>
      <c r="BD7" s="98"/>
      <c r="BE7" s="98"/>
      <c r="BF7" s="126"/>
      <c r="BG7" s="99"/>
      <c r="BH7" s="99"/>
      <c r="BI7" s="99"/>
      <c r="BJ7" s="99"/>
      <c r="BK7" s="98"/>
      <c r="BL7" s="98"/>
      <c r="BM7" s="99"/>
      <c r="BN7" s="99"/>
      <c r="BO7" s="99"/>
      <c r="BP7" s="99"/>
      <c r="BQ7" s="126"/>
      <c r="BR7" s="127"/>
      <c r="BS7" s="127"/>
      <c r="BT7" s="126"/>
      <c r="BU7" s="126"/>
      <c r="BV7" s="126"/>
      <c r="BW7" s="126"/>
      <c r="BX7" s="126"/>
      <c r="BY7" s="127"/>
      <c r="BZ7" s="141"/>
      <c r="CA7" s="97"/>
      <c r="CB7" s="99"/>
      <c r="CC7" s="99"/>
      <c r="CD7" s="99"/>
      <c r="CE7" s="126"/>
      <c r="CF7" s="127"/>
      <c r="CG7" s="141"/>
      <c r="CH7" s="97"/>
      <c r="CI7" s="99"/>
      <c r="CJ7" s="99"/>
      <c r="CK7" s="99"/>
      <c r="CL7" s="99"/>
      <c r="CM7" s="98"/>
      <c r="CN7" s="98"/>
      <c r="CO7" s="99"/>
      <c r="CP7" s="99"/>
      <c r="CQ7" s="99"/>
      <c r="CR7" s="126"/>
      <c r="CS7" s="126"/>
      <c r="CT7" s="127"/>
      <c r="CU7" s="127"/>
      <c r="CV7" s="99"/>
      <c r="CW7" s="99"/>
      <c r="CX7" s="99"/>
      <c r="CY7" s="99"/>
      <c r="CZ7" s="99"/>
      <c r="DA7" s="127"/>
      <c r="DB7" s="127"/>
      <c r="DC7" s="127"/>
      <c r="DD7" s="127"/>
      <c r="DE7" s="564"/>
      <c r="DF7" s="539"/>
      <c r="DG7" s="127"/>
      <c r="DH7" s="127"/>
      <c r="DI7" s="127"/>
      <c r="DJ7" s="126"/>
      <c r="DK7" s="126"/>
      <c r="DL7" s="126"/>
      <c r="DM7" s="126"/>
      <c r="DN7" s="126"/>
      <c r="DO7" s="127"/>
      <c r="DP7" s="127"/>
      <c r="DQ7" s="99"/>
      <c r="DR7" s="126"/>
      <c r="DS7" s="126"/>
      <c r="DT7" s="126"/>
      <c r="DU7" s="126"/>
      <c r="DV7" s="127"/>
      <c r="DW7" s="127"/>
      <c r="DX7" s="126"/>
      <c r="DY7" s="126"/>
      <c r="DZ7" s="126"/>
      <c r="EA7" s="126"/>
      <c r="EB7" s="126"/>
      <c r="EC7" s="127"/>
      <c r="ED7" s="127"/>
      <c r="EE7" s="126"/>
      <c r="EF7" s="126"/>
      <c r="EG7" s="126"/>
      <c r="EH7" s="126"/>
      <c r="EI7" s="126"/>
      <c r="EJ7" s="141"/>
      <c r="EK7" s="749"/>
      <c r="EL7" s="526"/>
      <c r="EM7" s="526"/>
      <c r="EN7" s="526"/>
      <c r="EO7" s="526"/>
      <c r="EP7" s="526"/>
      <c r="EQ7" s="522"/>
      <c r="ER7" s="522"/>
      <c r="ES7" s="526"/>
      <c r="ET7" s="526"/>
      <c r="EU7" s="526"/>
      <c r="EV7" s="526"/>
      <c r="EW7" s="526"/>
      <c r="EX7" s="522"/>
      <c r="EY7" s="522"/>
      <c r="EZ7" s="526"/>
      <c r="FA7" s="526"/>
      <c r="FB7" s="526"/>
      <c r="FC7" s="526"/>
      <c r="FD7" s="526"/>
      <c r="FE7" s="522"/>
      <c r="FF7" s="522"/>
      <c r="FG7" s="526"/>
      <c r="FH7" s="526"/>
      <c r="FI7" s="526"/>
      <c r="FJ7" s="526"/>
      <c r="FK7" s="526"/>
      <c r="FL7" s="804"/>
      <c r="FM7" s="606"/>
      <c r="FN7" s="526"/>
      <c r="FO7" s="607"/>
      <c r="FP7" s="526"/>
      <c r="FQ7" s="526"/>
      <c r="FR7" s="526"/>
      <c r="FS7" s="522"/>
      <c r="FT7" s="522"/>
      <c r="FU7" s="526"/>
      <c r="FV7" s="526"/>
      <c r="FW7" s="526"/>
      <c r="FX7" s="526"/>
      <c r="FY7" s="526"/>
      <c r="FZ7" s="522"/>
      <c r="GA7" s="762"/>
      <c r="GB7" s="526"/>
      <c r="GC7" s="526"/>
      <c r="GD7" s="526"/>
      <c r="GE7" s="526"/>
      <c r="GF7" s="526"/>
      <c r="GG7" s="522"/>
      <c r="GH7" s="762"/>
      <c r="GI7" s="526"/>
      <c r="GJ7" s="526"/>
      <c r="GK7" s="526"/>
      <c r="GL7" s="526"/>
      <c r="GM7" s="526"/>
      <c r="GN7" s="522"/>
      <c r="GO7" s="762"/>
      <c r="GP7" s="526"/>
      <c r="GQ7" s="808"/>
    </row>
    <row r="8" spans="1:199" s="96" customFormat="1" ht="20.100000000000001" customHeight="1">
      <c r="A8" s="846"/>
      <c r="B8" s="101" t="s">
        <v>8</v>
      </c>
      <c r="C8" s="390">
        <f>C7-C6</f>
        <v>-48</v>
      </c>
      <c r="D8" s="136"/>
      <c r="E8" s="99"/>
      <c r="F8" s="99"/>
      <c r="G8" s="99"/>
      <c r="H8" s="99"/>
      <c r="I8" s="98"/>
      <c r="J8" s="98"/>
      <c r="K8" s="345"/>
      <c r="L8" s="345"/>
      <c r="M8" s="345"/>
      <c r="N8" s="345"/>
      <c r="O8" s="345"/>
      <c r="P8" s="127"/>
      <c r="Q8" s="127"/>
      <c r="R8" s="345"/>
      <c r="S8" s="345"/>
      <c r="T8" s="345"/>
      <c r="U8" s="345"/>
      <c r="V8" s="345"/>
      <c r="W8" s="127"/>
      <c r="X8" s="127"/>
      <c r="Y8" s="345"/>
      <c r="Z8" s="345"/>
      <c r="AA8" s="345"/>
      <c r="AB8" s="345"/>
      <c r="AC8" s="345"/>
      <c r="AD8" s="98"/>
      <c r="AE8" s="98"/>
      <c r="AF8" s="345"/>
      <c r="AG8" s="529"/>
      <c r="AH8" s="531"/>
      <c r="AI8" s="345"/>
      <c r="AJ8" s="345"/>
      <c r="AK8" s="345"/>
      <c r="AL8" s="345"/>
      <c r="AM8" s="345"/>
      <c r="AN8" s="345"/>
      <c r="AO8" s="345"/>
      <c r="AP8" s="345"/>
      <c r="AQ8" s="345"/>
      <c r="AR8" s="126"/>
      <c r="AS8" s="126"/>
      <c r="AT8" s="126"/>
      <c r="AU8" s="126"/>
      <c r="AV8" s="131"/>
      <c r="AW8" s="531"/>
      <c r="AX8" s="345"/>
      <c r="AY8" s="345"/>
      <c r="AZ8" s="345"/>
      <c r="BA8" s="345"/>
      <c r="BB8" s="345"/>
      <c r="BC8" s="345"/>
      <c r="BD8" s="98"/>
      <c r="BE8" s="98"/>
      <c r="BF8" s="126"/>
      <c r="BH8" s="345"/>
      <c r="BI8" s="345"/>
      <c r="BJ8" s="345"/>
      <c r="BK8" s="345"/>
      <c r="BL8" s="345"/>
      <c r="BM8" s="345"/>
      <c r="BN8" s="99"/>
      <c r="BO8" s="99"/>
      <c r="BP8" s="99"/>
      <c r="BQ8" s="126"/>
      <c r="BR8" s="127"/>
      <c r="BS8" s="127"/>
      <c r="BT8" s="126"/>
      <c r="BU8" s="126"/>
      <c r="BV8" s="126"/>
      <c r="BW8" s="126"/>
      <c r="BX8" s="126"/>
      <c r="BY8" s="127"/>
      <c r="BZ8" s="141"/>
      <c r="CA8" s="97"/>
      <c r="CB8" s="99"/>
      <c r="CC8" s="99"/>
      <c r="CD8" s="99"/>
      <c r="CE8" s="126"/>
      <c r="CF8" s="127"/>
      <c r="CG8" s="141"/>
      <c r="CH8" s="97"/>
      <c r="CI8" s="99"/>
      <c r="CJ8" s="99"/>
      <c r="CK8" s="99"/>
      <c r="CL8" s="99"/>
      <c r="CM8" s="98"/>
      <c r="CN8" s="98"/>
      <c r="CO8" s="99"/>
      <c r="CP8" s="99"/>
      <c r="CQ8" s="99"/>
      <c r="CR8" s="126"/>
      <c r="CS8" s="126"/>
      <c r="CT8" s="127"/>
      <c r="CU8" s="127"/>
      <c r="CV8" s="345"/>
      <c r="CW8" s="345"/>
      <c r="CX8" s="345"/>
      <c r="CY8" s="345"/>
      <c r="CZ8" s="345"/>
      <c r="DA8" s="584"/>
      <c r="DB8" s="584"/>
      <c r="DC8" s="584"/>
      <c r="DD8" s="584"/>
      <c r="DE8" s="586"/>
      <c r="DF8" s="539"/>
      <c r="DG8" s="127"/>
      <c r="DH8" s="127"/>
      <c r="DI8" s="127"/>
      <c r="DJ8" s="126"/>
      <c r="DK8" s="126"/>
      <c r="DL8" s="126"/>
      <c r="DM8" s="126"/>
      <c r="DN8" s="126"/>
      <c r="DO8" s="127"/>
      <c r="DP8" s="127"/>
      <c r="DQ8" s="99"/>
      <c r="DR8" s="126"/>
      <c r="DS8" s="126"/>
      <c r="DT8" s="126"/>
      <c r="DU8" s="126"/>
      <c r="DV8" s="127"/>
      <c r="DW8" s="127"/>
      <c r="DX8" s="126"/>
      <c r="DY8" s="126"/>
      <c r="DZ8" s="126"/>
      <c r="EA8" s="126"/>
      <c r="EB8" s="126"/>
      <c r="EC8" s="127"/>
      <c r="ED8" s="127"/>
      <c r="EE8" s="126"/>
      <c r="EF8" s="126"/>
      <c r="EG8" s="126"/>
      <c r="EH8" s="126"/>
      <c r="EI8" s="126"/>
      <c r="EJ8" s="141"/>
      <c r="EK8" s="749"/>
      <c r="EL8" s="526"/>
      <c r="EM8" s="526"/>
      <c r="EN8" s="526"/>
      <c r="EO8" s="526"/>
      <c r="EP8" s="526"/>
      <c r="EQ8" s="522"/>
      <c r="ER8" s="522"/>
      <c r="ES8" s="526"/>
      <c r="ET8" s="526"/>
      <c r="EU8" s="526"/>
      <c r="EV8" s="526"/>
      <c r="EW8" s="526"/>
      <c r="EX8" s="522"/>
      <c r="EY8" s="522"/>
      <c r="EZ8" s="526"/>
      <c r="FA8" s="526"/>
      <c r="FB8" s="526"/>
      <c r="FC8" s="526"/>
      <c r="FD8" s="526"/>
      <c r="FE8" s="522"/>
      <c r="FF8" s="522"/>
      <c r="FG8" s="526"/>
      <c r="FH8" s="526"/>
      <c r="FI8" s="526"/>
      <c r="FJ8" s="526"/>
      <c r="FK8" s="526"/>
      <c r="FL8" s="804"/>
      <c r="FM8" s="606"/>
      <c r="FN8" s="526"/>
      <c r="FO8" s="607"/>
      <c r="FP8" s="526"/>
      <c r="FQ8" s="526"/>
      <c r="FR8" s="526"/>
      <c r="FS8" s="522"/>
      <c r="FT8" s="522"/>
      <c r="FU8" s="526"/>
      <c r="FV8" s="526"/>
      <c r="FW8" s="526"/>
      <c r="FX8" s="526"/>
      <c r="FY8" s="526"/>
      <c r="FZ8" s="522"/>
      <c r="GA8" s="762"/>
      <c r="GB8" s="526"/>
      <c r="GC8" s="526"/>
      <c r="GD8" s="526"/>
      <c r="GE8" s="526"/>
      <c r="GF8" s="526"/>
      <c r="GG8" s="522"/>
      <c r="GH8" s="762"/>
      <c r="GI8" s="526"/>
      <c r="GJ8" s="526"/>
      <c r="GK8" s="526"/>
      <c r="GL8" s="526"/>
      <c r="GM8" s="345">
        <f t="shared" ref="GM8:GN8" si="18">GM7-GM6</f>
        <v>-30</v>
      </c>
      <c r="GN8" s="345">
        <f t="shared" si="18"/>
        <v>-18</v>
      </c>
      <c r="GO8" s="762"/>
      <c r="GP8" s="526"/>
      <c r="GQ8" s="808"/>
    </row>
    <row r="9" spans="1:199" s="119" customFormat="1" ht="20.100000000000001" customHeight="1">
      <c r="A9" s="846"/>
      <c r="B9" s="122" t="s">
        <v>9</v>
      </c>
      <c r="C9" s="386"/>
      <c r="D9" s="137"/>
      <c r="E9" s="115"/>
      <c r="F9" s="115"/>
      <c r="G9" s="115"/>
      <c r="H9" s="115"/>
      <c r="I9" s="114"/>
      <c r="J9" s="114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27"/>
      <c r="X9" s="127"/>
      <c r="Y9" s="523"/>
      <c r="Z9" s="523"/>
      <c r="AA9" s="523"/>
      <c r="AB9" s="523"/>
      <c r="AC9" s="523"/>
      <c r="AD9" s="523"/>
      <c r="AE9" s="523"/>
      <c r="AF9" s="523"/>
      <c r="AG9" s="530"/>
      <c r="AH9" s="532"/>
      <c r="AI9" s="523"/>
      <c r="AJ9" s="523"/>
      <c r="AK9" s="523"/>
      <c r="AL9" s="523"/>
      <c r="AM9" s="523"/>
      <c r="AN9" s="523"/>
      <c r="AO9" s="523"/>
      <c r="AP9" s="523"/>
      <c r="AQ9" s="523"/>
      <c r="AR9" s="126"/>
      <c r="AS9" s="126"/>
      <c r="AT9" s="126"/>
      <c r="AU9" s="126"/>
      <c r="AV9" s="131"/>
      <c r="AW9" s="532"/>
      <c r="AX9" s="523"/>
      <c r="AY9" s="523"/>
      <c r="AZ9" s="523"/>
      <c r="BA9" s="523"/>
      <c r="BB9" s="523"/>
      <c r="BC9" s="523"/>
      <c r="BD9" s="98"/>
      <c r="BE9" s="98"/>
      <c r="BF9" s="523"/>
      <c r="BH9" s="523"/>
      <c r="BI9" s="523"/>
      <c r="BJ9" s="523"/>
      <c r="BK9" s="523"/>
      <c r="BL9" s="523"/>
      <c r="BM9" s="523"/>
      <c r="BN9" s="99"/>
      <c r="BO9" s="99"/>
      <c r="BP9" s="99"/>
      <c r="BQ9" s="126"/>
      <c r="BR9" s="127"/>
      <c r="BS9" s="127"/>
      <c r="BT9" s="126"/>
      <c r="BU9" s="126"/>
      <c r="BV9" s="126"/>
      <c r="BW9" s="126"/>
      <c r="BX9" s="126"/>
      <c r="BY9" s="127"/>
      <c r="BZ9" s="141"/>
      <c r="CA9" s="97"/>
      <c r="CB9" s="99"/>
      <c r="CC9" s="99"/>
      <c r="CD9" s="99"/>
      <c r="CE9" s="126"/>
      <c r="CF9" s="127"/>
      <c r="CG9" s="141"/>
      <c r="CH9" s="97"/>
      <c r="CI9" s="99"/>
      <c r="CJ9" s="99"/>
      <c r="CK9" s="99"/>
      <c r="CL9" s="99"/>
      <c r="CM9" s="98"/>
      <c r="CN9" s="98"/>
      <c r="CO9" s="99"/>
      <c r="CP9" s="99"/>
      <c r="CQ9" s="99"/>
      <c r="CR9" s="126"/>
      <c r="CS9" s="126"/>
      <c r="CT9" s="127"/>
      <c r="CU9" s="127"/>
      <c r="CV9" s="523"/>
      <c r="CW9" s="523"/>
      <c r="CX9" s="523"/>
      <c r="CY9" s="523"/>
      <c r="CZ9" s="523"/>
      <c r="DA9" s="585"/>
      <c r="DB9" s="585"/>
      <c r="DC9" s="585"/>
      <c r="DD9" s="585"/>
      <c r="DE9" s="587"/>
      <c r="DF9" s="539"/>
      <c r="DG9" s="127"/>
      <c r="DH9" s="127"/>
      <c r="DI9" s="127"/>
      <c r="DJ9" s="126"/>
      <c r="DK9" s="126"/>
      <c r="DL9" s="126"/>
      <c r="DM9" s="126"/>
      <c r="DN9" s="126"/>
      <c r="DO9" s="127"/>
      <c r="DP9" s="127"/>
      <c r="DQ9" s="99"/>
      <c r="DR9" s="126"/>
      <c r="DS9" s="126"/>
      <c r="DT9" s="126"/>
      <c r="DU9" s="126"/>
      <c r="DV9" s="127"/>
      <c r="DW9" s="127"/>
      <c r="DX9" s="126"/>
      <c r="DY9" s="126"/>
      <c r="DZ9" s="126"/>
      <c r="EA9" s="126"/>
      <c r="EB9" s="126"/>
      <c r="EC9" s="127"/>
      <c r="ED9" s="127"/>
      <c r="EE9" s="126"/>
      <c r="EF9" s="126"/>
      <c r="EG9" s="126"/>
      <c r="EH9" s="126"/>
      <c r="EI9" s="126"/>
      <c r="EJ9" s="141"/>
      <c r="EK9" s="749"/>
      <c r="EL9" s="526"/>
      <c r="EM9" s="526"/>
      <c r="EN9" s="526"/>
      <c r="EO9" s="526"/>
      <c r="EP9" s="526"/>
      <c r="EQ9" s="522"/>
      <c r="ER9" s="522"/>
      <c r="ES9" s="526"/>
      <c r="ET9" s="526"/>
      <c r="EU9" s="526"/>
      <c r="EV9" s="526"/>
      <c r="EW9" s="526"/>
      <c r="EX9" s="522"/>
      <c r="EY9" s="522"/>
      <c r="EZ9" s="526"/>
      <c r="FA9" s="526"/>
      <c r="FB9" s="526"/>
      <c r="FC9" s="526"/>
      <c r="FD9" s="526"/>
      <c r="FE9" s="522"/>
      <c r="FF9" s="522"/>
      <c r="FG9" s="526"/>
      <c r="FH9" s="526"/>
      <c r="FI9" s="526"/>
      <c r="FJ9" s="526"/>
      <c r="FK9" s="526"/>
      <c r="FL9" s="804"/>
      <c r="FM9" s="606"/>
      <c r="FN9" s="526"/>
      <c r="FO9" s="607"/>
      <c r="FP9" s="526"/>
      <c r="FQ9" s="526"/>
      <c r="FR9" s="526"/>
      <c r="FS9" s="522"/>
      <c r="FT9" s="522"/>
      <c r="FU9" s="526"/>
      <c r="FV9" s="526"/>
      <c r="FW9" s="526"/>
      <c r="FX9" s="526"/>
      <c r="FY9" s="526"/>
      <c r="FZ9" s="522"/>
      <c r="GA9" s="762"/>
      <c r="GB9" s="526"/>
      <c r="GC9" s="526"/>
      <c r="GD9" s="526"/>
      <c r="GE9" s="526"/>
      <c r="GF9" s="526"/>
      <c r="GG9" s="522"/>
      <c r="GH9" s="762"/>
      <c r="GI9" s="526"/>
      <c r="GJ9" s="526"/>
      <c r="GK9" s="526"/>
      <c r="GL9" s="526"/>
      <c r="GM9" s="523">
        <f t="shared" ref="GM9" si="19">GL9+GM8</f>
        <v>-30</v>
      </c>
      <c r="GN9" s="523">
        <f t="shared" ref="GN9" si="20">GM9+GN8</f>
        <v>-48</v>
      </c>
      <c r="GO9" s="762"/>
      <c r="GP9" s="526"/>
      <c r="GQ9" s="808"/>
    </row>
    <row r="10" spans="1:199" s="96" customFormat="1" ht="20.100000000000001" customHeight="1">
      <c r="A10" s="846"/>
      <c r="B10" s="101"/>
      <c r="C10" s="385"/>
      <c r="D10" s="136"/>
      <c r="E10" s="99"/>
      <c r="F10" s="99"/>
      <c r="G10" s="99"/>
      <c r="H10" s="99"/>
      <c r="I10" s="98"/>
      <c r="J10" s="98"/>
      <c r="K10" s="99"/>
      <c r="L10" s="99"/>
      <c r="M10" s="99"/>
      <c r="N10" s="99"/>
      <c r="O10" s="99"/>
      <c r="P10" s="98"/>
      <c r="Q10" s="98"/>
      <c r="R10" s="99"/>
      <c r="S10" s="99"/>
      <c r="T10" s="99"/>
      <c r="U10" s="99"/>
      <c r="V10" s="99"/>
      <c r="W10" s="127"/>
      <c r="X10" s="127"/>
      <c r="Y10" s="342"/>
      <c r="Z10" s="342"/>
      <c r="AA10" s="342"/>
      <c r="AB10" s="342"/>
      <c r="AC10" s="342"/>
      <c r="AD10" s="98"/>
      <c r="AE10" s="98"/>
      <c r="AF10" s="99"/>
      <c r="AG10" s="87"/>
      <c r="AH10" s="97"/>
      <c r="AI10" s="99"/>
      <c r="AJ10" s="99"/>
      <c r="AK10" s="98"/>
      <c r="AL10" s="98"/>
      <c r="AM10" s="99"/>
      <c r="AN10" s="99"/>
      <c r="AO10" s="99"/>
      <c r="AP10" s="99"/>
      <c r="AQ10" s="99"/>
      <c r="AR10" s="126"/>
      <c r="AS10" s="126"/>
      <c r="AT10" s="126"/>
      <c r="AU10" s="126"/>
      <c r="AV10" s="131"/>
      <c r="AW10" s="540"/>
      <c r="AX10" s="98"/>
      <c r="AY10" s="99"/>
      <c r="AZ10" s="99"/>
      <c r="BA10" s="99"/>
      <c r="BB10" s="99"/>
      <c r="BC10" s="99"/>
      <c r="BD10" s="98"/>
      <c r="BE10" s="98"/>
      <c r="BF10" s="99"/>
      <c r="BG10" s="99"/>
      <c r="BH10" s="99"/>
      <c r="BI10" s="99"/>
      <c r="BJ10" s="99"/>
      <c r="BK10" s="98"/>
      <c r="BL10" s="98"/>
      <c r="BM10" s="99"/>
      <c r="BN10" s="99"/>
      <c r="BO10" s="99"/>
      <c r="BP10" s="99"/>
      <c r="BQ10" s="126"/>
      <c r="BR10" s="127"/>
      <c r="BS10" s="127"/>
      <c r="BT10" s="126"/>
      <c r="BU10" s="126"/>
      <c r="BV10" s="126"/>
      <c r="BW10" s="126"/>
      <c r="BX10" s="126"/>
      <c r="BY10" s="127"/>
      <c r="BZ10" s="141"/>
      <c r="CA10" s="97"/>
      <c r="CB10" s="99"/>
      <c r="CC10" s="99"/>
      <c r="CD10" s="99"/>
      <c r="CE10" s="126"/>
      <c r="CF10" s="127"/>
      <c r="CG10" s="141"/>
      <c r="CH10" s="97"/>
      <c r="CI10" s="99"/>
      <c r="CJ10" s="99"/>
      <c r="CK10" s="99"/>
      <c r="CL10" s="99"/>
      <c r="CM10" s="98"/>
      <c r="CN10" s="98"/>
      <c r="CO10" s="99"/>
      <c r="CP10" s="99"/>
      <c r="CQ10" s="99"/>
      <c r="CR10" s="126"/>
      <c r="CS10" s="126"/>
      <c r="CT10" s="127"/>
      <c r="CU10" s="127"/>
      <c r="CV10" s="99"/>
      <c r="CW10" s="99"/>
      <c r="CX10" s="99"/>
      <c r="CY10" s="99"/>
      <c r="CZ10" s="99"/>
      <c r="DA10" s="127"/>
      <c r="DB10" s="127"/>
      <c r="DC10" s="127"/>
      <c r="DD10" s="127"/>
      <c r="DE10" s="564"/>
      <c r="DF10" s="539"/>
      <c r="DG10" s="127"/>
      <c r="DH10" s="127"/>
      <c r="DI10" s="127"/>
      <c r="DJ10" s="126"/>
      <c r="DK10" s="126"/>
      <c r="DL10" s="126"/>
      <c r="DM10" s="126"/>
      <c r="DN10" s="126"/>
      <c r="DO10" s="127"/>
      <c r="DP10" s="127"/>
      <c r="DQ10" s="99"/>
      <c r="DR10" s="126"/>
      <c r="DS10" s="126"/>
      <c r="DT10" s="126"/>
      <c r="DU10" s="126"/>
      <c r="DV10" s="127"/>
      <c r="DW10" s="127"/>
      <c r="DX10" s="126"/>
      <c r="DY10" s="126"/>
      <c r="DZ10" s="126"/>
      <c r="EA10" s="126"/>
      <c r="EB10" s="126"/>
      <c r="EC10" s="127"/>
      <c r="ED10" s="127"/>
      <c r="EE10" s="126"/>
      <c r="EF10" s="126"/>
      <c r="EG10" s="126"/>
      <c r="EH10" s="126"/>
      <c r="EI10" s="126"/>
      <c r="EJ10" s="564"/>
      <c r="EK10" s="749"/>
      <c r="EL10" s="526"/>
      <c r="EM10" s="526"/>
      <c r="EN10" s="526"/>
      <c r="EO10" s="526"/>
      <c r="EP10" s="526"/>
      <c r="EQ10" s="522"/>
      <c r="ER10" s="522"/>
      <c r="ES10" s="526"/>
      <c r="ET10" s="526"/>
      <c r="EU10" s="526"/>
      <c r="EV10" s="526"/>
      <c r="EW10" s="526"/>
      <c r="EX10" s="522"/>
      <c r="EY10" s="522"/>
      <c r="EZ10" s="526"/>
      <c r="FA10" s="526"/>
      <c r="FB10" s="526"/>
      <c r="FC10" s="526"/>
      <c r="FD10" s="526"/>
      <c r="FE10" s="522"/>
      <c r="FF10" s="522"/>
      <c r="FG10" s="526"/>
      <c r="FH10" s="526"/>
      <c r="FI10" s="526"/>
      <c r="FJ10" s="526"/>
      <c r="FK10" s="526"/>
      <c r="FL10" s="804"/>
      <c r="FM10" s="606"/>
      <c r="FN10" s="526"/>
      <c r="FO10" s="607"/>
      <c r="FP10" s="526"/>
      <c r="FQ10" s="526"/>
      <c r="FR10" s="526"/>
      <c r="FS10" s="522"/>
      <c r="FT10" s="522"/>
      <c r="FU10" s="526"/>
      <c r="FV10" s="526"/>
      <c r="FW10" s="526"/>
      <c r="FX10" s="526"/>
      <c r="FY10" s="526"/>
      <c r="FZ10" s="522"/>
      <c r="GA10" s="762"/>
      <c r="GB10" s="526"/>
      <c r="GC10" s="526"/>
      <c r="GD10" s="526"/>
      <c r="GE10" s="526"/>
      <c r="GF10" s="526"/>
      <c r="GG10" s="522"/>
      <c r="GH10" s="762"/>
      <c r="GI10" s="526"/>
      <c r="GJ10" s="526"/>
      <c r="GK10" s="526"/>
      <c r="GL10" s="526"/>
      <c r="GM10" s="526"/>
      <c r="GN10" s="522"/>
      <c r="GO10" s="762"/>
      <c r="GP10" s="526"/>
      <c r="GQ10" s="808"/>
    </row>
    <row r="11" spans="1:199" s="96" customFormat="1" ht="20.100000000000001" customHeight="1" thickBot="1">
      <c r="A11" s="847"/>
      <c r="B11" s="111"/>
      <c r="C11" s="387"/>
      <c r="D11" s="138"/>
      <c r="E11" s="109"/>
      <c r="F11" s="109"/>
      <c r="G11" s="109"/>
      <c r="H11" s="109"/>
      <c r="I11" s="108"/>
      <c r="J11" s="108"/>
      <c r="K11" s="109"/>
      <c r="L11" s="109"/>
      <c r="M11" s="109"/>
      <c r="N11" s="109"/>
      <c r="O11" s="109"/>
      <c r="P11" s="108"/>
      <c r="Q11" s="108"/>
      <c r="R11" s="109"/>
      <c r="S11" s="109"/>
      <c r="T11" s="109"/>
      <c r="U11" s="109"/>
      <c r="V11" s="109"/>
      <c r="W11" s="108"/>
      <c r="X11" s="350"/>
      <c r="Y11" s="349"/>
      <c r="Z11" s="349"/>
      <c r="AA11" s="349"/>
      <c r="AB11" s="349"/>
      <c r="AC11" s="349"/>
      <c r="AD11" s="108"/>
      <c r="AE11" s="108"/>
      <c r="AF11" s="109"/>
      <c r="AG11" s="89"/>
      <c r="AH11" s="107"/>
      <c r="AI11" s="109"/>
      <c r="AJ11" s="109"/>
      <c r="AK11" s="108"/>
      <c r="AL11" s="108"/>
      <c r="AM11" s="109"/>
      <c r="AN11" s="109"/>
      <c r="AO11" s="109"/>
      <c r="AP11" s="109"/>
      <c r="AQ11" s="109"/>
      <c r="AR11" s="109"/>
      <c r="AS11" s="109"/>
      <c r="AT11" s="109"/>
      <c r="AU11" s="109"/>
      <c r="AV11" s="89"/>
      <c r="AW11" s="542"/>
      <c r="AX11" s="108"/>
      <c r="AY11" s="109"/>
      <c r="AZ11" s="109"/>
      <c r="BA11" s="109"/>
      <c r="BB11" s="109"/>
      <c r="BC11" s="109"/>
      <c r="BD11" s="108"/>
      <c r="BE11" s="108"/>
      <c r="BF11" s="109"/>
      <c r="BG11" s="109"/>
      <c r="BH11" s="109"/>
      <c r="BI11" s="109"/>
      <c r="BJ11" s="109"/>
      <c r="BK11" s="108"/>
      <c r="BL11" s="108"/>
      <c r="BM11" s="109"/>
      <c r="BN11" s="109"/>
      <c r="BO11" s="109"/>
      <c r="BP11" s="109"/>
      <c r="BQ11" s="109"/>
      <c r="BR11" s="108"/>
      <c r="BS11" s="108"/>
      <c r="BT11" s="109"/>
      <c r="BU11" s="109"/>
      <c r="BV11" s="109"/>
      <c r="BW11" s="109"/>
      <c r="BX11" s="109"/>
      <c r="BY11" s="108"/>
      <c r="BZ11" s="144"/>
      <c r="CA11" s="107"/>
      <c r="CB11" s="109"/>
      <c r="CC11" s="109"/>
      <c r="CD11" s="109"/>
      <c r="CE11" s="109"/>
      <c r="CF11" s="108"/>
      <c r="CG11" s="144"/>
      <c r="CH11" s="107"/>
      <c r="CI11" s="109"/>
      <c r="CJ11" s="109"/>
      <c r="CK11" s="109"/>
      <c r="CL11" s="109"/>
      <c r="CM11" s="108"/>
      <c r="CN11" s="108"/>
      <c r="CO11" s="109"/>
      <c r="CP11" s="109"/>
      <c r="CQ11" s="109"/>
      <c r="CR11" s="109"/>
      <c r="CS11" s="109"/>
      <c r="CT11" s="108"/>
      <c r="CU11" s="108"/>
      <c r="CV11" s="109"/>
      <c r="CW11" s="109"/>
      <c r="CX11" s="109"/>
      <c r="CY11" s="109"/>
      <c r="CZ11" s="109"/>
      <c r="DA11" s="108"/>
      <c r="DB11" s="108"/>
      <c r="DC11" s="108"/>
      <c r="DD11" s="108"/>
      <c r="DE11" s="561"/>
      <c r="DF11" s="542"/>
      <c r="DG11" s="108"/>
      <c r="DH11" s="108"/>
      <c r="DI11" s="108"/>
      <c r="DJ11" s="109"/>
      <c r="DK11" s="109"/>
      <c r="DL11" s="109"/>
      <c r="DM11" s="109"/>
      <c r="DN11" s="109"/>
      <c r="DO11" s="108"/>
      <c r="DP11" s="108"/>
      <c r="DQ11" s="109"/>
      <c r="DR11" s="109"/>
      <c r="DS11" s="109"/>
      <c r="DT11" s="109"/>
      <c r="DU11" s="109"/>
      <c r="DV11" s="108"/>
      <c r="DW11" s="108"/>
      <c r="DX11" s="109"/>
      <c r="DY11" s="109"/>
      <c r="DZ11" s="109"/>
      <c r="EA11" s="109"/>
      <c r="EB11" s="109"/>
      <c r="EC11" s="108"/>
      <c r="ED11" s="108"/>
      <c r="EE11" s="109"/>
      <c r="EF11" s="109"/>
      <c r="EG11" s="109"/>
      <c r="EH11" s="109"/>
      <c r="EI11" s="109"/>
      <c r="EJ11" s="561"/>
      <c r="EK11" s="750"/>
      <c r="EL11" s="349"/>
      <c r="EM11" s="349"/>
      <c r="EN11" s="349"/>
      <c r="EO11" s="349"/>
      <c r="EP11" s="349"/>
      <c r="EQ11" s="350"/>
      <c r="ER11" s="350"/>
      <c r="ES11" s="349"/>
      <c r="ET11" s="349"/>
      <c r="EU11" s="349"/>
      <c r="EV11" s="349"/>
      <c r="EW11" s="349"/>
      <c r="EX11" s="350"/>
      <c r="EY11" s="350"/>
      <c r="EZ11" s="349"/>
      <c r="FA11" s="349"/>
      <c r="FB11" s="349"/>
      <c r="FC11" s="349"/>
      <c r="FD11" s="349"/>
      <c r="FE11" s="350"/>
      <c r="FF11" s="350"/>
      <c r="FG11" s="349"/>
      <c r="FH11" s="349"/>
      <c r="FI11" s="349"/>
      <c r="FJ11" s="349"/>
      <c r="FK11" s="349"/>
      <c r="FL11" s="805"/>
      <c r="FM11" s="609"/>
      <c r="FN11" s="349"/>
      <c r="FO11" s="610"/>
      <c r="FP11" s="349"/>
      <c r="FQ11" s="349"/>
      <c r="FR11" s="349"/>
      <c r="FS11" s="350"/>
      <c r="FT11" s="350"/>
      <c r="FU11" s="349"/>
      <c r="FV11" s="349"/>
      <c r="FW11" s="349"/>
      <c r="FX11" s="349"/>
      <c r="FY11" s="349"/>
      <c r="FZ11" s="350"/>
      <c r="GA11" s="763"/>
      <c r="GB11" s="349"/>
      <c r="GC11" s="349"/>
      <c r="GD11" s="349"/>
      <c r="GE11" s="349"/>
      <c r="GF11" s="349"/>
      <c r="GG11" s="350"/>
      <c r="GH11" s="763"/>
      <c r="GI11" s="349"/>
      <c r="GJ11" s="349"/>
      <c r="GK11" s="349"/>
      <c r="GL11" s="349"/>
      <c r="GM11" s="349"/>
      <c r="GN11" s="350"/>
      <c r="GO11" s="763"/>
      <c r="GP11" s="349"/>
      <c r="GQ11" s="809"/>
    </row>
    <row r="12" spans="1:199" s="96" customFormat="1" ht="20.100000000000001" customHeight="1">
      <c r="A12" s="382" t="s">
        <v>434</v>
      </c>
      <c r="B12" s="121" t="s">
        <v>10</v>
      </c>
      <c r="C12" s="388" t="s">
        <v>58</v>
      </c>
      <c r="D12" s="134"/>
      <c r="E12" s="93"/>
      <c r="F12" s="93"/>
      <c r="G12" s="93"/>
      <c r="H12" s="93"/>
      <c r="I12" s="92"/>
      <c r="J12" s="92"/>
      <c r="K12" s="93"/>
      <c r="L12" s="93"/>
      <c r="M12" s="93"/>
      <c r="N12" s="93"/>
      <c r="O12" s="93"/>
      <c r="P12" s="92"/>
      <c r="Q12" s="92"/>
      <c r="R12" s="93"/>
      <c r="S12" s="93"/>
      <c r="T12" s="93"/>
      <c r="U12" s="93"/>
      <c r="V12" s="93"/>
      <c r="W12" s="92"/>
      <c r="X12" s="524"/>
      <c r="Y12" s="525"/>
      <c r="Z12" s="525"/>
      <c r="AA12" s="525"/>
      <c r="AB12" s="525"/>
      <c r="AC12" s="525"/>
      <c r="AD12" s="92"/>
      <c r="AE12" s="92"/>
      <c r="AF12" s="93"/>
      <c r="AG12" s="90"/>
      <c r="AH12" s="91"/>
      <c r="AI12" s="93"/>
      <c r="AJ12" s="93"/>
      <c r="AK12" s="92"/>
      <c r="AL12" s="92"/>
      <c r="AM12" s="93"/>
      <c r="AN12" s="93"/>
      <c r="AO12" s="93"/>
      <c r="AP12" s="93"/>
      <c r="AQ12" s="93"/>
      <c r="AR12" s="93"/>
      <c r="AS12" s="93"/>
      <c r="AT12" s="93"/>
      <c r="AU12" s="93"/>
      <c r="AV12" s="95"/>
      <c r="AW12" s="538"/>
      <c r="AX12" s="92"/>
      <c r="AY12" s="93"/>
      <c r="AZ12" s="93"/>
      <c r="BA12" s="93"/>
      <c r="BB12" s="93"/>
      <c r="BC12" s="93"/>
      <c r="BD12" s="92"/>
      <c r="BE12" s="92"/>
      <c r="BF12" s="93"/>
      <c r="BG12" s="93"/>
      <c r="BH12" s="93"/>
      <c r="BI12" s="93"/>
      <c r="BJ12" s="93"/>
      <c r="BK12" s="92"/>
      <c r="BL12" s="92"/>
      <c r="BM12" s="93"/>
      <c r="BN12" s="93"/>
      <c r="BO12" s="93"/>
      <c r="BP12" s="93"/>
      <c r="BQ12" s="93"/>
      <c r="BR12" s="92"/>
      <c r="BS12" s="92"/>
      <c r="BT12" s="93"/>
      <c r="BU12" s="93"/>
      <c r="BV12" s="93"/>
      <c r="BW12" s="93"/>
      <c r="BX12" s="93"/>
      <c r="BY12" s="92"/>
      <c r="BZ12" s="140"/>
      <c r="CA12" s="91"/>
      <c r="CB12" s="93"/>
      <c r="CC12" s="93"/>
      <c r="CD12" s="93"/>
      <c r="CE12" s="93"/>
      <c r="CF12" s="92"/>
      <c r="CG12" s="140"/>
      <c r="CH12" s="91"/>
      <c r="CI12" s="93"/>
      <c r="CJ12" s="93"/>
      <c r="CK12" s="93"/>
      <c r="CL12" s="93"/>
      <c r="CM12" s="92"/>
      <c r="CN12" s="92"/>
      <c r="CO12" s="93"/>
      <c r="CP12" s="93"/>
      <c r="CQ12" s="93"/>
      <c r="CR12" s="93"/>
      <c r="CS12" s="125"/>
      <c r="CT12" s="124"/>
      <c r="CU12" s="124"/>
      <c r="CV12" s="125"/>
      <c r="CW12" s="93"/>
      <c r="CX12" s="93"/>
      <c r="CY12" s="93"/>
      <c r="CZ12" s="93"/>
      <c r="DA12" s="92"/>
      <c r="DB12" s="92"/>
      <c r="DC12" s="92"/>
      <c r="DD12" s="92"/>
      <c r="DE12" s="563"/>
      <c r="DF12" s="538"/>
      <c r="DG12" s="92"/>
      <c r="DH12" s="92"/>
      <c r="DI12" s="92"/>
      <c r="DJ12" s="93"/>
      <c r="DK12" s="93"/>
      <c r="DL12" s="93"/>
      <c r="DM12" s="93"/>
      <c r="DN12" s="93"/>
      <c r="DO12" s="92"/>
      <c r="DP12" s="92"/>
      <c r="DQ12" s="93"/>
      <c r="DR12" s="93"/>
      <c r="DS12" s="93"/>
      <c r="DT12" s="93"/>
      <c r="DU12" s="93"/>
      <c r="DV12" s="92"/>
      <c r="DW12" s="92"/>
      <c r="DX12" s="93"/>
      <c r="DY12" s="93"/>
      <c r="DZ12" s="93"/>
      <c r="EA12" s="93"/>
      <c r="EB12" s="93"/>
      <c r="EC12" s="92"/>
      <c r="ED12" s="92"/>
      <c r="EE12" s="93"/>
      <c r="EF12" s="93"/>
      <c r="EG12" s="93"/>
      <c r="EH12" s="93"/>
      <c r="EI12" s="93"/>
      <c r="EJ12" s="140"/>
      <c r="EK12" s="748"/>
      <c r="EL12" s="525"/>
      <c r="EM12" s="525"/>
      <c r="EN12" s="525"/>
      <c r="EO12" s="525"/>
      <c r="EP12" s="525"/>
      <c r="EQ12" s="524"/>
      <c r="ER12" s="524"/>
      <c r="ES12" s="525"/>
      <c r="ET12" s="525"/>
      <c r="EU12" s="525"/>
      <c r="EV12" s="525"/>
      <c r="EW12" s="525"/>
      <c r="EX12" s="524"/>
      <c r="EY12" s="524"/>
      <c r="EZ12" s="525"/>
      <c r="FA12" s="525"/>
      <c r="FB12" s="525"/>
      <c r="FC12" s="525"/>
      <c r="FD12" s="525"/>
      <c r="FE12" s="524"/>
      <c r="FF12" s="524"/>
      <c r="FG12" s="525"/>
      <c r="FH12" s="525"/>
      <c r="FI12" s="525"/>
      <c r="FJ12" s="525"/>
      <c r="FK12" s="525"/>
      <c r="FL12" s="803"/>
      <c r="FM12" s="604"/>
      <c r="FN12" s="525"/>
      <c r="FO12" s="605"/>
      <c r="FP12" s="525"/>
      <c r="FQ12" s="525"/>
      <c r="FR12" s="525"/>
      <c r="FS12" s="524"/>
      <c r="FT12" s="524"/>
      <c r="FU12" s="525"/>
      <c r="FV12" s="525"/>
      <c r="FW12" s="525"/>
      <c r="FX12" s="525"/>
      <c r="FY12" s="525"/>
      <c r="FZ12" s="524"/>
      <c r="GA12" s="761"/>
      <c r="GB12" s="525"/>
      <c r="GC12" s="525"/>
      <c r="GD12" s="525"/>
      <c r="GE12" s="525"/>
      <c r="GF12" s="525"/>
      <c r="GG12" s="524"/>
      <c r="GH12" s="761"/>
      <c r="GI12" s="525"/>
      <c r="GJ12" s="525"/>
      <c r="GK12" s="525"/>
      <c r="GL12" s="525"/>
      <c r="GM12" s="525"/>
      <c r="GN12" s="524"/>
      <c r="GO12" s="761"/>
      <c r="GP12" s="525"/>
      <c r="GQ12" s="807"/>
    </row>
    <row r="13" spans="1:199" s="96" customFormat="1" ht="20.100000000000001" customHeight="1">
      <c r="A13" s="845" t="s">
        <v>869</v>
      </c>
      <c r="B13" s="101" t="s">
        <v>4</v>
      </c>
      <c r="C13" s="384"/>
      <c r="D13" s="135"/>
      <c r="E13" s="126"/>
      <c r="F13" s="126"/>
      <c r="G13" s="126"/>
      <c r="H13" s="99"/>
      <c r="I13" s="127"/>
      <c r="J13" s="127"/>
      <c r="K13" s="126"/>
      <c r="L13" s="126"/>
      <c r="M13" s="126"/>
      <c r="N13" s="126"/>
      <c r="O13" s="126"/>
      <c r="P13" s="127"/>
      <c r="Q13" s="127"/>
      <c r="R13" s="126"/>
      <c r="S13" s="126"/>
      <c r="T13" s="126"/>
      <c r="U13" s="126"/>
      <c r="V13" s="126"/>
      <c r="W13" s="127"/>
      <c r="X13" s="522"/>
      <c r="Y13" s="526"/>
      <c r="Z13" s="526"/>
      <c r="AA13" s="526"/>
      <c r="AB13" s="526"/>
      <c r="AC13" s="526"/>
      <c r="AD13" s="127"/>
      <c r="AE13" s="127"/>
      <c r="AF13" s="126"/>
      <c r="AG13" s="129"/>
      <c r="AH13" s="130"/>
      <c r="AI13" s="126"/>
      <c r="AJ13" s="126"/>
      <c r="AK13" s="127"/>
      <c r="AL13" s="127"/>
      <c r="AM13" s="126"/>
      <c r="AN13" s="126"/>
      <c r="AO13" s="126"/>
      <c r="AP13" s="126"/>
      <c r="AQ13" s="126"/>
      <c r="AR13" s="126"/>
      <c r="AS13" s="126"/>
      <c r="AT13" s="126"/>
      <c r="AU13" s="126"/>
      <c r="AV13" s="131"/>
      <c r="AW13" s="539"/>
      <c r="AX13" s="127"/>
      <c r="AY13" s="126"/>
      <c r="AZ13" s="126"/>
      <c r="BA13" s="126"/>
      <c r="BB13" s="126"/>
      <c r="BC13" s="126"/>
      <c r="BD13" s="127"/>
      <c r="BE13" s="127"/>
      <c r="BF13" s="126"/>
      <c r="BG13" s="126"/>
      <c r="BH13" s="126"/>
      <c r="BI13" s="126"/>
      <c r="BJ13" s="126"/>
      <c r="BK13" s="127"/>
      <c r="BL13" s="127"/>
      <c r="BM13" s="126"/>
      <c r="BN13" s="126"/>
      <c r="BO13" s="126"/>
      <c r="BP13" s="126"/>
      <c r="BQ13" s="126"/>
      <c r="BR13" s="127"/>
      <c r="BS13" s="127"/>
      <c r="BT13" s="126"/>
      <c r="BU13" s="126"/>
      <c r="BV13" s="126"/>
      <c r="BW13" s="126"/>
      <c r="BX13" s="126"/>
      <c r="BY13" s="127"/>
      <c r="BZ13" s="141"/>
      <c r="CA13" s="130"/>
      <c r="CB13" s="126"/>
      <c r="CC13" s="126"/>
      <c r="CD13" s="126"/>
      <c r="CE13" s="126"/>
      <c r="CF13" s="127"/>
      <c r="CG13" s="141"/>
      <c r="CH13" s="130"/>
      <c r="CI13" s="126"/>
      <c r="CJ13" s="126"/>
      <c r="CK13" s="126"/>
      <c r="CL13" s="126"/>
      <c r="CM13" s="127"/>
      <c r="CN13" s="127"/>
      <c r="CO13" s="126"/>
      <c r="CP13" s="126"/>
      <c r="CQ13" s="126"/>
      <c r="CR13" s="126"/>
      <c r="CS13" s="99"/>
      <c r="CT13" s="98"/>
      <c r="CU13" s="98"/>
      <c r="CV13" s="99"/>
      <c r="CW13" s="126"/>
      <c r="CX13" s="126"/>
      <c r="CY13" s="126"/>
      <c r="CZ13" s="126"/>
      <c r="DA13" s="127"/>
      <c r="DB13" s="127"/>
      <c r="DC13" s="127"/>
      <c r="DD13" s="127"/>
      <c r="DE13" s="564"/>
      <c r="DF13" s="539"/>
      <c r="DG13" s="127"/>
      <c r="DH13" s="127"/>
      <c r="DI13" s="127"/>
      <c r="DJ13" s="126"/>
      <c r="DK13" s="126"/>
      <c r="DL13" s="126"/>
      <c r="DM13" s="126"/>
      <c r="DN13" s="126"/>
      <c r="DO13" s="127"/>
      <c r="DP13" s="127"/>
      <c r="DQ13" s="126"/>
      <c r="DR13" s="126"/>
      <c r="DS13" s="126"/>
      <c r="DT13" s="126"/>
      <c r="DU13" s="126"/>
      <c r="DV13" s="127"/>
      <c r="DW13" s="127"/>
      <c r="DX13" s="126"/>
      <c r="DY13" s="126"/>
      <c r="DZ13" s="126"/>
      <c r="EA13" s="126"/>
      <c r="EB13" s="126"/>
      <c r="EC13" s="127"/>
      <c r="ED13" s="127"/>
      <c r="EE13" s="126"/>
      <c r="EF13" s="126"/>
      <c r="EG13" s="126"/>
      <c r="EH13" s="126"/>
      <c r="EI13" s="126"/>
      <c r="EJ13" s="141"/>
      <c r="EK13" s="749"/>
      <c r="EL13" s="526"/>
      <c r="EM13" s="526"/>
      <c r="EN13" s="526"/>
      <c r="EO13" s="526"/>
      <c r="EP13" s="526"/>
      <c r="EQ13" s="522"/>
      <c r="ER13" s="522"/>
      <c r="ES13" s="526"/>
      <c r="ET13" s="526"/>
      <c r="EU13" s="526"/>
      <c r="EV13" s="526"/>
      <c r="EW13" s="526"/>
      <c r="EX13" s="522"/>
      <c r="EY13" s="522"/>
      <c r="EZ13" s="526"/>
      <c r="FA13" s="526"/>
      <c r="FB13" s="526"/>
      <c r="FC13" s="526"/>
      <c r="FD13" s="526"/>
      <c r="FE13" s="522"/>
      <c r="FF13" s="522"/>
      <c r="FG13" s="526"/>
      <c r="FH13" s="526"/>
      <c r="FI13" s="526"/>
      <c r="FJ13" s="526"/>
      <c r="FK13" s="526"/>
      <c r="FL13" s="804"/>
      <c r="FM13" s="606"/>
      <c r="FN13" s="526"/>
      <c r="FO13" s="607"/>
      <c r="FP13" s="526"/>
      <c r="FQ13" s="526"/>
      <c r="FR13" s="526"/>
      <c r="FS13" s="522"/>
      <c r="FT13" s="522"/>
      <c r="FU13" s="526"/>
      <c r="FV13" s="526"/>
      <c r="FW13" s="526"/>
      <c r="FX13" s="526"/>
      <c r="FY13" s="526"/>
      <c r="FZ13" s="522"/>
      <c r="GA13" s="762"/>
      <c r="GB13" s="526"/>
      <c r="GC13" s="526"/>
      <c r="GD13" s="526"/>
      <c r="GE13" s="526"/>
      <c r="GF13" s="526"/>
      <c r="GG13" s="522"/>
      <c r="GH13" s="762"/>
      <c r="GI13" s="526"/>
      <c r="GJ13" s="526"/>
      <c r="GK13" s="526"/>
      <c r="GL13" s="526"/>
      <c r="GM13" s="526"/>
      <c r="GN13" s="522"/>
      <c r="GO13" s="762"/>
      <c r="GP13" s="526"/>
      <c r="GQ13" s="808"/>
    </row>
    <row r="14" spans="1:199" s="96" customFormat="1" ht="20.100000000000001" customHeight="1">
      <c r="A14" s="846"/>
      <c r="B14" s="101" t="s">
        <v>6</v>
      </c>
      <c r="C14" s="391">
        <f t="shared" ref="C14:C15" si="21">SUM(FM14:GQ14)</f>
        <v>48</v>
      </c>
      <c r="D14" s="136"/>
      <c r="E14" s="136"/>
      <c r="F14" s="136"/>
      <c r="G14" s="136"/>
      <c r="H14" s="99"/>
      <c r="I14" s="98"/>
      <c r="J14" s="98"/>
      <c r="K14" s="99"/>
      <c r="L14" s="99"/>
      <c r="M14" s="99"/>
      <c r="N14" s="99"/>
      <c r="O14" s="99"/>
      <c r="P14" s="127"/>
      <c r="Q14" s="127"/>
      <c r="R14" s="99"/>
      <c r="S14" s="99"/>
      <c r="T14" s="99"/>
      <c r="U14" s="99"/>
      <c r="V14" s="99"/>
      <c r="W14" s="127"/>
      <c r="X14" s="522"/>
      <c r="Y14" s="342"/>
      <c r="Z14" s="342"/>
      <c r="AA14" s="342"/>
      <c r="AB14" s="342"/>
      <c r="AC14" s="342"/>
      <c r="AD14" s="98"/>
      <c r="AE14" s="98"/>
      <c r="AF14" s="99"/>
      <c r="AG14" s="87"/>
      <c r="AH14" s="97"/>
      <c r="AI14" s="99"/>
      <c r="AJ14" s="99"/>
      <c r="AK14" s="98"/>
      <c r="AL14" s="98"/>
      <c r="AM14" s="99"/>
      <c r="AN14" s="99"/>
      <c r="AO14" s="99"/>
      <c r="AP14" s="99"/>
      <c r="AQ14" s="99"/>
      <c r="AR14" s="99"/>
      <c r="AS14" s="99"/>
      <c r="AT14" s="99"/>
      <c r="AU14" s="99"/>
      <c r="AV14" s="101"/>
      <c r="AW14" s="540"/>
      <c r="AX14" s="98"/>
      <c r="AY14" s="99"/>
      <c r="AZ14" s="99"/>
      <c r="BA14" s="99"/>
      <c r="BB14" s="99"/>
      <c r="BC14" s="99"/>
      <c r="BD14" s="127"/>
      <c r="BE14" s="98"/>
      <c r="BF14" s="99"/>
      <c r="BG14" s="99"/>
      <c r="BI14" s="99"/>
      <c r="BJ14" s="99"/>
      <c r="BK14" s="99"/>
      <c r="BL14" s="127"/>
      <c r="BM14" s="98"/>
      <c r="BN14" s="99"/>
      <c r="BO14" s="99"/>
      <c r="BP14" s="99"/>
      <c r="BQ14" s="99"/>
      <c r="BR14" s="127"/>
      <c r="BS14" s="127"/>
      <c r="BT14" s="126"/>
      <c r="BU14" s="126"/>
      <c r="BV14" s="126"/>
      <c r="BW14" s="126"/>
      <c r="BX14" s="126"/>
      <c r="BY14" s="127"/>
      <c r="BZ14" s="141"/>
      <c r="CA14" s="97"/>
      <c r="CB14" s="99"/>
      <c r="CC14" s="99"/>
      <c r="CD14" s="99"/>
      <c r="CE14" s="126"/>
      <c r="CF14" s="127"/>
      <c r="CG14" s="141"/>
      <c r="CH14" s="97"/>
      <c r="CI14" s="126"/>
      <c r="CJ14" s="126"/>
      <c r="CK14" s="126"/>
      <c r="CL14" s="126"/>
      <c r="CM14" s="127"/>
      <c r="CN14" s="127"/>
      <c r="CO14" s="126"/>
      <c r="CP14" s="126"/>
      <c r="CQ14" s="126"/>
      <c r="CR14" s="126"/>
      <c r="CS14" s="99"/>
      <c r="CT14" s="98"/>
      <c r="CU14" s="98"/>
      <c r="CV14" s="99"/>
      <c r="CW14" s="99"/>
      <c r="CX14" s="99"/>
      <c r="CY14" s="99"/>
      <c r="CZ14" s="99"/>
      <c r="DA14" s="127"/>
      <c r="DB14" s="127"/>
      <c r="DC14" s="127"/>
      <c r="DD14" s="127"/>
      <c r="DE14" s="564"/>
      <c r="DF14" s="539"/>
      <c r="DG14" s="127"/>
      <c r="DH14" s="127"/>
      <c r="DI14" s="127"/>
      <c r="DJ14" s="126"/>
      <c r="DK14" s="126"/>
      <c r="DL14" s="126"/>
      <c r="DM14" s="126"/>
      <c r="DN14" s="126"/>
      <c r="DO14" s="127"/>
      <c r="DP14" s="127"/>
      <c r="DQ14" s="126"/>
      <c r="DR14" s="126"/>
      <c r="DS14" s="126"/>
      <c r="DT14" s="126"/>
      <c r="DU14" s="126"/>
      <c r="DV14" s="127"/>
      <c r="DW14" s="127"/>
      <c r="DX14" s="126"/>
      <c r="DY14" s="126"/>
      <c r="DZ14" s="126"/>
      <c r="EA14" s="126"/>
      <c r="EB14" s="126"/>
      <c r="EC14" s="127"/>
      <c r="ED14" s="127"/>
      <c r="EE14" s="126"/>
      <c r="EF14" s="126"/>
      <c r="EG14" s="126"/>
      <c r="EH14" s="126"/>
      <c r="EI14" s="126"/>
      <c r="EJ14" s="141"/>
      <c r="EK14" s="749"/>
      <c r="EL14" s="526"/>
      <c r="EM14" s="526"/>
      <c r="EN14" s="526"/>
      <c r="EO14" s="526"/>
      <c r="EP14" s="526"/>
      <c r="EQ14" s="522"/>
      <c r="ER14" s="522"/>
      <c r="ES14" s="526"/>
      <c r="ET14" s="526"/>
      <c r="EU14" s="526"/>
      <c r="EV14" s="526"/>
      <c r="EW14" s="526"/>
      <c r="EX14" s="522"/>
      <c r="EY14" s="522"/>
      <c r="EZ14" s="526"/>
      <c r="FA14" s="526"/>
      <c r="FB14" s="526"/>
      <c r="FC14" s="526"/>
      <c r="FD14" s="526"/>
      <c r="FE14" s="522"/>
      <c r="FF14" s="522"/>
      <c r="FG14" s="526"/>
      <c r="FH14" s="526"/>
      <c r="FI14" s="526"/>
      <c r="FJ14" s="526"/>
      <c r="FK14" s="526"/>
      <c r="FL14" s="804"/>
      <c r="FM14" s="606"/>
      <c r="FN14" s="526"/>
      <c r="FO14" s="607"/>
      <c r="FP14" s="526"/>
      <c r="FQ14" s="526"/>
      <c r="FR14" s="526"/>
      <c r="FS14" s="522"/>
      <c r="FT14" s="522"/>
      <c r="FU14" s="526"/>
      <c r="FV14" s="526"/>
      <c r="FW14" s="526"/>
      <c r="FX14" s="526"/>
      <c r="FY14" s="526"/>
      <c r="FZ14" s="522"/>
      <c r="GA14" s="762"/>
      <c r="GB14" s="526"/>
      <c r="GC14" s="526"/>
      <c r="GD14" s="526"/>
      <c r="GE14" s="526"/>
      <c r="GF14" s="526"/>
      <c r="GG14" s="522"/>
      <c r="GH14" s="762"/>
      <c r="GI14" s="526"/>
      <c r="GJ14" s="526"/>
      <c r="GK14" s="526"/>
      <c r="GL14" s="526"/>
      <c r="GM14" s="526">
        <v>10</v>
      </c>
      <c r="GN14" s="522">
        <v>24</v>
      </c>
      <c r="GO14" s="762"/>
      <c r="GP14" s="526">
        <v>14</v>
      </c>
      <c r="GQ14" s="808"/>
    </row>
    <row r="15" spans="1:199" s="96" customFormat="1" ht="20.100000000000001" customHeight="1">
      <c r="A15" s="846"/>
      <c r="B15" s="101" t="s">
        <v>7</v>
      </c>
      <c r="C15" s="391">
        <f t="shared" si="21"/>
        <v>0</v>
      </c>
      <c r="D15" s="136"/>
      <c r="E15" s="99"/>
      <c r="F15" s="99"/>
      <c r="G15" s="99"/>
      <c r="H15" s="99"/>
      <c r="I15" s="98"/>
      <c r="J15" s="98"/>
      <c r="K15" s="99"/>
      <c r="L15" s="99"/>
      <c r="M15" s="99"/>
      <c r="N15" s="99"/>
      <c r="O15" s="99"/>
      <c r="P15" s="127"/>
      <c r="Q15" s="98"/>
      <c r="R15" s="99"/>
      <c r="S15" s="99"/>
      <c r="T15" s="99"/>
      <c r="U15" s="99"/>
      <c r="V15" s="99"/>
      <c r="W15" s="98"/>
      <c r="X15" s="343"/>
      <c r="Y15" s="342"/>
      <c r="Z15" s="342"/>
      <c r="AA15" s="342"/>
      <c r="AB15" s="342"/>
      <c r="AC15" s="342"/>
      <c r="AD15" s="98"/>
      <c r="AE15" s="98"/>
      <c r="AF15" s="99"/>
      <c r="AG15" s="87"/>
      <c r="AH15" s="97"/>
      <c r="AI15" s="99"/>
      <c r="AJ15" s="99"/>
      <c r="AK15" s="98"/>
      <c r="AL15" s="98"/>
      <c r="AM15" s="99"/>
      <c r="AN15" s="99"/>
      <c r="AO15" s="99"/>
      <c r="AP15" s="99"/>
      <c r="AQ15" s="99"/>
      <c r="AR15" s="99"/>
      <c r="AS15" s="99"/>
      <c r="AT15" s="99"/>
      <c r="AU15" s="99"/>
      <c r="AV15" s="87"/>
      <c r="AW15" s="540"/>
      <c r="AX15" s="98"/>
      <c r="AY15" s="99"/>
      <c r="AZ15" s="99"/>
      <c r="BA15" s="99"/>
      <c r="BB15" s="99"/>
      <c r="BC15" s="99"/>
      <c r="BD15" s="127"/>
      <c r="BE15" s="98"/>
      <c r="BF15" s="99"/>
      <c r="BG15" s="99"/>
      <c r="BH15" s="99"/>
      <c r="BI15" s="99"/>
      <c r="BJ15" s="99"/>
      <c r="BK15" s="98"/>
      <c r="BL15" s="98"/>
      <c r="BM15" s="99"/>
      <c r="BN15" s="99"/>
      <c r="BO15" s="99"/>
      <c r="BP15" s="99"/>
      <c r="BQ15" s="99"/>
      <c r="BR15" s="127"/>
      <c r="BS15" s="127"/>
      <c r="BT15" s="126"/>
      <c r="BU15" s="126"/>
      <c r="BV15" s="126"/>
      <c r="BW15" s="126"/>
      <c r="BX15" s="126"/>
      <c r="BY15" s="127"/>
      <c r="BZ15" s="141"/>
      <c r="CA15" s="97"/>
      <c r="CB15" s="99"/>
      <c r="CC15" s="99"/>
      <c r="CD15" s="99"/>
      <c r="CE15" s="126"/>
      <c r="CF15" s="127"/>
      <c r="CG15" s="141"/>
      <c r="CH15" s="97"/>
      <c r="CI15" s="126"/>
      <c r="CJ15" s="126"/>
      <c r="CK15" s="126"/>
      <c r="CL15" s="126"/>
      <c r="CM15" s="127"/>
      <c r="CN15" s="127"/>
      <c r="CO15" s="126"/>
      <c r="CP15" s="126"/>
      <c r="CQ15" s="126"/>
      <c r="CR15" s="126"/>
      <c r="CS15" s="99"/>
      <c r="CT15" s="98"/>
      <c r="CU15" s="98"/>
      <c r="CV15" s="99"/>
      <c r="CW15" s="99"/>
      <c r="CX15" s="99"/>
      <c r="CY15" s="99"/>
      <c r="CZ15" s="99"/>
      <c r="DA15" s="127"/>
      <c r="DB15" s="127"/>
      <c r="DC15" s="127"/>
      <c r="DD15" s="127"/>
      <c r="DE15" s="564"/>
      <c r="DF15" s="539"/>
      <c r="DG15" s="127"/>
      <c r="DH15" s="127"/>
      <c r="DI15" s="127"/>
      <c r="DJ15" s="126"/>
      <c r="DK15" s="126"/>
      <c r="DL15" s="126"/>
      <c r="DM15" s="126"/>
      <c r="DN15" s="126"/>
      <c r="DO15" s="127"/>
      <c r="DP15" s="127"/>
      <c r="DQ15" s="126"/>
      <c r="DR15" s="126"/>
      <c r="DS15" s="126"/>
      <c r="DT15" s="126"/>
      <c r="DU15" s="126"/>
      <c r="DV15" s="127"/>
      <c r="DW15" s="127"/>
      <c r="DX15" s="126"/>
      <c r="DY15" s="126"/>
      <c r="DZ15" s="126"/>
      <c r="EA15" s="126"/>
      <c r="EB15" s="126"/>
      <c r="EC15" s="127"/>
      <c r="ED15" s="127"/>
      <c r="EE15" s="126"/>
      <c r="EF15" s="126"/>
      <c r="EG15" s="126"/>
      <c r="EH15" s="126"/>
      <c r="EI15" s="126"/>
      <c r="EJ15" s="141"/>
      <c r="EK15" s="749"/>
      <c r="EL15" s="526"/>
      <c r="EM15" s="526"/>
      <c r="EN15" s="526"/>
      <c r="EO15" s="526"/>
      <c r="EP15" s="526"/>
      <c r="EQ15" s="522"/>
      <c r="ER15" s="522"/>
      <c r="ES15" s="526"/>
      <c r="ET15" s="526"/>
      <c r="EU15" s="526"/>
      <c r="EV15" s="526"/>
      <c r="EW15" s="526"/>
      <c r="EX15" s="522"/>
      <c r="EY15" s="522"/>
      <c r="EZ15" s="526"/>
      <c r="FA15" s="526"/>
      <c r="FB15" s="526"/>
      <c r="FC15" s="526"/>
      <c r="FD15" s="526"/>
      <c r="FE15" s="522"/>
      <c r="FF15" s="522"/>
      <c r="FG15" s="526"/>
      <c r="FH15" s="526"/>
      <c r="FI15" s="526"/>
      <c r="FJ15" s="526"/>
      <c r="FK15" s="526"/>
      <c r="FL15" s="804"/>
      <c r="FM15" s="606"/>
      <c r="FN15" s="526"/>
      <c r="FO15" s="607"/>
      <c r="FP15" s="526"/>
      <c r="FQ15" s="526"/>
      <c r="FR15" s="526"/>
      <c r="FS15" s="522"/>
      <c r="FT15" s="522"/>
      <c r="FU15" s="526"/>
      <c r="FV15" s="526"/>
      <c r="FW15" s="526"/>
      <c r="FX15" s="526"/>
      <c r="FY15" s="526"/>
      <c r="FZ15" s="522"/>
      <c r="GA15" s="762"/>
      <c r="GB15" s="526"/>
      <c r="GC15" s="526"/>
      <c r="GD15" s="526"/>
      <c r="GE15" s="526"/>
      <c r="GF15" s="526"/>
      <c r="GG15" s="522"/>
      <c r="GH15" s="762"/>
      <c r="GI15" s="526"/>
      <c r="GJ15" s="526"/>
      <c r="GK15" s="526"/>
      <c r="GL15" s="526"/>
      <c r="GM15" s="526"/>
      <c r="GN15" s="522"/>
      <c r="GO15" s="762"/>
      <c r="GP15" s="526"/>
      <c r="GQ15" s="808"/>
    </row>
    <row r="16" spans="1:199" s="96" customFormat="1" ht="20.100000000000001" customHeight="1">
      <c r="A16" s="846"/>
      <c r="B16" s="101" t="s">
        <v>8</v>
      </c>
      <c r="C16" s="390">
        <f>C15-C14</f>
        <v>-48</v>
      </c>
      <c r="D16" s="136"/>
      <c r="E16" s="99"/>
      <c r="F16" s="99"/>
      <c r="G16" s="99"/>
      <c r="H16" s="99"/>
      <c r="I16" s="98"/>
      <c r="J16" s="98"/>
      <c r="K16" s="99"/>
      <c r="L16" s="345"/>
      <c r="M16" s="345"/>
      <c r="N16" s="345"/>
      <c r="O16" s="345"/>
      <c r="P16" s="127"/>
      <c r="Q16" s="98"/>
      <c r="R16" s="345"/>
      <c r="S16" s="345"/>
      <c r="T16" s="345"/>
      <c r="U16" s="345"/>
      <c r="V16" s="345"/>
      <c r="W16" s="98"/>
      <c r="X16" s="343"/>
      <c r="Y16" s="345"/>
      <c r="Z16" s="345"/>
      <c r="AA16" s="345"/>
      <c r="AB16" s="345"/>
      <c r="AC16" s="345"/>
      <c r="AD16" s="98"/>
      <c r="AE16" s="98"/>
      <c r="AF16" s="345"/>
      <c r="AG16" s="529"/>
      <c r="AH16" s="531"/>
      <c r="AI16" s="345"/>
      <c r="AJ16" s="345"/>
      <c r="AK16" s="345"/>
      <c r="AL16" s="345"/>
      <c r="AM16" s="345"/>
      <c r="AN16" s="345"/>
      <c r="AO16" s="345"/>
      <c r="AP16" s="345"/>
      <c r="AQ16" s="99"/>
      <c r="AR16" s="345"/>
      <c r="AS16" s="345"/>
      <c r="AT16" s="345"/>
      <c r="AU16" s="345"/>
      <c r="AV16" s="529"/>
      <c r="AW16" s="531"/>
      <c r="AX16" s="345"/>
      <c r="AY16" s="345"/>
      <c r="AZ16" s="345"/>
      <c r="BA16" s="345"/>
      <c r="BB16" s="345"/>
      <c r="BC16" s="345"/>
      <c r="BD16" s="127"/>
      <c r="BE16" s="98"/>
      <c r="BF16" s="345"/>
      <c r="BG16" s="345"/>
      <c r="BI16" s="345"/>
      <c r="BJ16" s="345"/>
      <c r="BK16" s="345"/>
      <c r="BL16" s="345"/>
      <c r="BM16" s="345"/>
      <c r="BN16" s="99"/>
      <c r="BO16" s="99"/>
      <c r="BP16" s="99"/>
      <c r="BQ16" s="99"/>
      <c r="BR16" s="127"/>
      <c r="BS16" s="127"/>
      <c r="BT16" s="126"/>
      <c r="BU16" s="126"/>
      <c r="BV16" s="126"/>
      <c r="BW16" s="126"/>
      <c r="BX16" s="126"/>
      <c r="BY16" s="127"/>
      <c r="BZ16" s="141"/>
      <c r="CA16" s="97"/>
      <c r="CB16" s="99"/>
      <c r="CC16" s="99"/>
      <c r="CD16" s="99"/>
      <c r="CE16" s="126"/>
      <c r="CF16" s="127"/>
      <c r="CG16" s="141"/>
      <c r="CH16" s="97"/>
      <c r="CI16" s="126"/>
      <c r="CJ16" s="126"/>
      <c r="CK16" s="126"/>
      <c r="CL16" s="126"/>
      <c r="CM16" s="127"/>
      <c r="CN16" s="127"/>
      <c r="CO16" s="126"/>
      <c r="CP16" s="126"/>
      <c r="CQ16" s="126"/>
      <c r="CR16" s="126"/>
      <c r="CS16" s="99"/>
      <c r="CT16" s="98"/>
      <c r="CU16" s="98"/>
      <c r="CV16" s="345"/>
      <c r="CW16" s="345"/>
      <c r="CX16" s="345"/>
      <c r="CY16" s="345"/>
      <c r="CZ16" s="345"/>
      <c r="DA16" s="584"/>
      <c r="DB16" s="584"/>
      <c r="DC16" s="584"/>
      <c r="DD16" s="584"/>
      <c r="DE16" s="586"/>
      <c r="DF16" s="539"/>
      <c r="DG16" s="127"/>
      <c r="DH16" s="127"/>
      <c r="DI16" s="127"/>
      <c r="DJ16" s="126"/>
      <c r="DK16" s="126"/>
      <c r="DL16" s="126"/>
      <c r="DM16" s="126"/>
      <c r="DN16" s="126"/>
      <c r="DO16" s="127"/>
      <c r="DP16" s="127"/>
      <c r="DQ16" s="126"/>
      <c r="DR16" s="126"/>
      <c r="DS16" s="126"/>
      <c r="DT16" s="126"/>
      <c r="DU16" s="126"/>
      <c r="DV16" s="127"/>
      <c r="DW16" s="127"/>
      <c r="DX16" s="126"/>
      <c r="DY16" s="126"/>
      <c r="DZ16" s="126"/>
      <c r="EA16" s="126"/>
      <c r="EB16" s="126"/>
      <c r="EC16" s="127"/>
      <c r="ED16" s="127"/>
      <c r="EE16" s="126"/>
      <c r="EF16" s="126"/>
      <c r="EG16" s="126"/>
      <c r="EH16" s="126"/>
      <c r="EI16" s="126"/>
      <c r="EJ16" s="141"/>
      <c r="EK16" s="749"/>
      <c r="EL16" s="526"/>
      <c r="EM16" s="526"/>
      <c r="EN16" s="526"/>
      <c r="EO16" s="526"/>
      <c r="EP16" s="526"/>
      <c r="EQ16" s="522"/>
      <c r="ER16" s="522"/>
      <c r="ES16" s="526"/>
      <c r="ET16" s="526"/>
      <c r="EU16" s="526"/>
      <c r="EV16" s="526"/>
      <c r="EW16" s="526"/>
      <c r="EX16" s="522"/>
      <c r="EY16" s="522"/>
      <c r="EZ16" s="526"/>
      <c r="FA16" s="526"/>
      <c r="FB16" s="526"/>
      <c r="FC16" s="526"/>
      <c r="FD16" s="526"/>
      <c r="FE16" s="522"/>
      <c r="FF16" s="522"/>
      <c r="FG16" s="526"/>
      <c r="FH16" s="526"/>
      <c r="FI16" s="526"/>
      <c r="FJ16" s="526"/>
      <c r="FK16" s="526"/>
      <c r="FL16" s="804"/>
      <c r="FM16" s="606"/>
      <c r="FN16" s="526"/>
      <c r="FO16" s="607"/>
      <c r="FP16" s="526"/>
      <c r="FQ16" s="526"/>
      <c r="FR16" s="526"/>
      <c r="FS16" s="522"/>
      <c r="FT16" s="522"/>
      <c r="FU16" s="526"/>
      <c r="FV16" s="526"/>
      <c r="FW16" s="526"/>
      <c r="FX16" s="526"/>
      <c r="FY16" s="526"/>
      <c r="FZ16" s="522"/>
      <c r="GA16" s="762"/>
      <c r="GB16" s="526"/>
      <c r="GC16" s="526"/>
      <c r="GD16" s="526"/>
      <c r="GE16" s="526"/>
      <c r="GF16" s="526"/>
      <c r="GG16" s="522"/>
      <c r="GH16" s="762"/>
      <c r="GI16" s="526"/>
      <c r="GJ16" s="526"/>
      <c r="GK16" s="526"/>
      <c r="GL16" s="526"/>
      <c r="GM16" s="345">
        <f t="shared" ref="GM16" si="22">GM15-GM14</f>
        <v>-10</v>
      </c>
      <c r="GN16" s="345">
        <f t="shared" ref="GN16:GP16" si="23">GN15-GN14</f>
        <v>-24</v>
      </c>
      <c r="GO16" s="345">
        <f t="shared" si="23"/>
        <v>0</v>
      </c>
      <c r="GP16" s="345">
        <f t="shared" si="23"/>
        <v>-14</v>
      </c>
      <c r="GQ16" s="808"/>
    </row>
    <row r="17" spans="1:199" s="96" customFormat="1" ht="20.100000000000001" customHeight="1">
      <c r="A17" s="846"/>
      <c r="B17" s="122" t="s">
        <v>9</v>
      </c>
      <c r="C17" s="386"/>
      <c r="D17" s="137"/>
      <c r="E17" s="115"/>
      <c r="F17" s="115"/>
      <c r="G17" s="115"/>
      <c r="H17" s="115"/>
      <c r="I17" s="114"/>
      <c r="J17" s="114"/>
      <c r="K17" s="115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523"/>
      <c r="Y17" s="523"/>
      <c r="Z17" s="523"/>
      <c r="AA17" s="523"/>
      <c r="AB17" s="523"/>
      <c r="AC17" s="523"/>
      <c r="AD17" s="523"/>
      <c r="AE17" s="114"/>
      <c r="AF17" s="523"/>
      <c r="AG17" s="530"/>
      <c r="AH17" s="532"/>
      <c r="AI17" s="523"/>
      <c r="AJ17" s="523"/>
      <c r="AK17" s="523"/>
      <c r="AL17" s="523"/>
      <c r="AM17" s="523"/>
      <c r="AN17" s="523"/>
      <c r="AO17" s="523"/>
      <c r="AP17" s="523"/>
      <c r="AQ17" s="523"/>
      <c r="AR17" s="523"/>
      <c r="AS17" s="523"/>
      <c r="AT17" s="523"/>
      <c r="AU17" s="523"/>
      <c r="AV17" s="530"/>
      <c r="AW17" s="532"/>
      <c r="AX17" s="523"/>
      <c r="AY17" s="523"/>
      <c r="AZ17" s="523"/>
      <c r="BA17" s="523"/>
      <c r="BB17" s="523"/>
      <c r="BC17" s="523"/>
      <c r="BD17" s="127"/>
      <c r="BE17" s="98"/>
      <c r="BF17" s="523"/>
      <c r="BG17" s="523"/>
      <c r="BI17" s="523"/>
      <c r="BJ17" s="523"/>
      <c r="BK17" s="523"/>
      <c r="BL17" s="523"/>
      <c r="BM17" s="523"/>
      <c r="BN17" s="99"/>
      <c r="BO17" s="99"/>
      <c r="BP17" s="99"/>
      <c r="BQ17" s="99"/>
      <c r="BR17" s="127"/>
      <c r="BS17" s="127"/>
      <c r="BT17" s="126"/>
      <c r="BU17" s="126"/>
      <c r="BV17" s="126"/>
      <c r="BW17" s="126"/>
      <c r="BX17" s="126"/>
      <c r="BY17" s="127"/>
      <c r="BZ17" s="141"/>
      <c r="CA17" s="97"/>
      <c r="CB17" s="99"/>
      <c r="CC17" s="99"/>
      <c r="CD17" s="99"/>
      <c r="CE17" s="126"/>
      <c r="CF17" s="127"/>
      <c r="CG17" s="141"/>
      <c r="CH17" s="97"/>
      <c r="CI17" s="126"/>
      <c r="CJ17" s="126"/>
      <c r="CK17" s="126"/>
      <c r="CL17" s="126"/>
      <c r="CM17" s="127"/>
      <c r="CN17" s="127"/>
      <c r="CO17" s="126"/>
      <c r="CP17" s="126"/>
      <c r="CQ17" s="126"/>
      <c r="CR17" s="126"/>
      <c r="CS17" s="99"/>
      <c r="CT17" s="98"/>
      <c r="CU17" s="98"/>
      <c r="CV17" s="523"/>
      <c r="CW17" s="523"/>
      <c r="CX17" s="523"/>
      <c r="CY17" s="523"/>
      <c r="CZ17" s="523"/>
      <c r="DA17" s="585"/>
      <c r="DB17" s="585"/>
      <c r="DC17" s="585"/>
      <c r="DD17" s="585"/>
      <c r="DE17" s="587"/>
      <c r="DF17" s="539"/>
      <c r="DG17" s="127"/>
      <c r="DH17" s="127"/>
      <c r="DI17" s="127"/>
      <c r="DJ17" s="126"/>
      <c r="DK17" s="126"/>
      <c r="DL17" s="126"/>
      <c r="DM17" s="126"/>
      <c r="DN17" s="126"/>
      <c r="DO17" s="127"/>
      <c r="DP17" s="127"/>
      <c r="DQ17" s="126"/>
      <c r="DR17" s="126"/>
      <c r="DS17" s="126"/>
      <c r="DT17" s="126"/>
      <c r="DU17" s="126"/>
      <c r="DV17" s="127"/>
      <c r="DW17" s="127"/>
      <c r="DX17" s="126"/>
      <c r="DY17" s="126"/>
      <c r="DZ17" s="126"/>
      <c r="EA17" s="126"/>
      <c r="EB17" s="126"/>
      <c r="EC17" s="127"/>
      <c r="ED17" s="127"/>
      <c r="EE17" s="126"/>
      <c r="EF17" s="126"/>
      <c r="EG17" s="126"/>
      <c r="EH17" s="126"/>
      <c r="EI17" s="126"/>
      <c r="EJ17" s="141"/>
      <c r="EK17" s="749"/>
      <c r="EL17" s="526"/>
      <c r="EM17" s="526"/>
      <c r="EN17" s="526"/>
      <c r="EO17" s="526"/>
      <c r="EP17" s="526"/>
      <c r="EQ17" s="522"/>
      <c r="ER17" s="522"/>
      <c r="ES17" s="526"/>
      <c r="ET17" s="526"/>
      <c r="EU17" s="526"/>
      <c r="EV17" s="526"/>
      <c r="EW17" s="526"/>
      <c r="EX17" s="522"/>
      <c r="EY17" s="522"/>
      <c r="EZ17" s="526"/>
      <c r="FA17" s="526"/>
      <c r="FB17" s="526"/>
      <c r="FC17" s="526"/>
      <c r="FD17" s="526"/>
      <c r="FE17" s="522"/>
      <c r="FF17" s="522"/>
      <c r="FG17" s="526"/>
      <c r="FH17" s="526"/>
      <c r="FI17" s="526"/>
      <c r="FJ17" s="526"/>
      <c r="FK17" s="526"/>
      <c r="FL17" s="804"/>
      <c r="FM17" s="606"/>
      <c r="FN17" s="526"/>
      <c r="FO17" s="607"/>
      <c r="FP17" s="526"/>
      <c r="FQ17" s="526"/>
      <c r="FR17" s="526"/>
      <c r="FS17" s="522"/>
      <c r="FT17" s="522"/>
      <c r="FU17" s="526"/>
      <c r="FV17" s="526"/>
      <c r="FW17" s="526"/>
      <c r="FX17" s="526"/>
      <c r="FY17" s="526"/>
      <c r="FZ17" s="522"/>
      <c r="GA17" s="762"/>
      <c r="GB17" s="526"/>
      <c r="GC17" s="526"/>
      <c r="GD17" s="526"/>
      <c r="GE17" s="526"/>
      <c r="GF17" s="526"/>
      <c r="GG17" s="522"/>
      <c r="GH17" s="762"/>
      <c r="GI17" s="526"/>
      <c r="GJ17" s="526"/>
      <c r="GK17" s="526"/>
      <c r="GL17" s="526"/>
      <c r="GM17" s="530">
        <f t="shared" ref="GM17:GN17" si="24">GL17+GM16</f>
        <v>-10</v>
      </c>
      <c r="GN17" s="530">
        <f t="shared" si="24"/>
        <v>-34</v>
      </c>
      <c r="GO17" s="530">
        <f t="shared" ref="GO17" si="25">GN17+GO16</f>
        <v>-34</v>
      </c>
      <c r="GP17" s="530">
        <f t="shared" ref="GP17" si="26">GO17+GP16</f>
        <v>-48</v>
      </c>
      <c r="GQ17" s="808"/>
    </row>
    <row r="18" spans="1:199" s="96" customFormat="1" ht="20.100000000000001" customHeight="1">
      <c r="A18" s="846"/>
      <c r="B18" s="106" t="s">
        <v>602</v>
      </c>
      <c r="C18" s="389"/>
      <c r="D18" s="139"/>
      <c r="E18" s="104"/>
      <c r="F18" s="104"/>
      <c r="G18" s="104"/>
      <c r="H18" s="104"/>
      <c r="I18" s="103"/>
      <c r="J18" s="103"/>
      <c r="K18" s="104"/>
      <c r="L18" s="104"/>
      <c r="M18" s="104"/>
      <c r="N18" s="104"/>
      <c r="O18" s="104"/>
      <c r="P18" s="103"/>
      <c r="Q18" s="103"/>
      <c r="R18" s="104"/>
      <c r="S18" s="104"/>
      <c r="T18" s="104"/>
      <c r="U18" s="104"/>
      <c r="V18" s="104"/>
      <c r="W18" s="103"/>
      <c r="X18" s="527"/>
      <c r="Y18" s="528"/>
      <c r="Z18" s="528"/>
      <c r="AA18" s="528"/>
      <c r="AB18" s="528"/>
      <c r="AC18" s="528"/>
      <c r="AD18" s="103"/>
      <c r="AE18" s="103"/>
      <c r="AF18" s="104"/>
      <c r="AG18" s="88"/>
      <c r="AH18" s="102"/>
      <c r="AI18" s="104"/>
      <c r="AJ18" s="104"/>
      <c r="AK18" s="103"/>
      <c r="AL18" s="103"/>
      <c r="AM18" s="104"/>
      <c r="AN18" s="104"/>
      <c r="AO18" s="104"/>
      <c r="AP18" s="104"/>
      <c r="AQ18" s="104"/>
      <c r="AR18" s="104"/>
      <c r="AS18" s="104"/>
      <c r="AT18" s="104"/>
      <c r="AU18" s="104"/>
      <c r="AV18" s="88"/>
      <c r="AW18" s="543"/>
      <c r="AX18" s="103"/>
      <c r="AY18" s="104"/>
      <c r="AZ18" s="104"/>
      <c r="BA18" s="104"/>
      <c r="BB18" s="104"/>
      <c r="BC18" s="104"/>
      <c r="BD18" s="103"/>
      <c r="BE18" s="103"/>
      <c r="BF18" s="104"/>
      <c r="BG18" s="104"/>
      <c r="BH18" s="104"/>
      <c r="BI18" s="104"/>
      <c r="BJ18" s="104"/>
      <c r="BK18" s="103"/>
      <c r="BL18" s="103"/>
      <c r="BM18" s="104"/>
      <c r="BN18" s="99"/>
      <c r="BO18" s="99"/>
      <c r="BP18" s="99"/>
      <c r="BQ18" s="99"/>
      <c r="BR18" s="127"/>
      <c r="BS18" s="127"/>
      <c r="BT18" s="126"/>
      <c r="BU18" s="126"/>
      <c r="BV18" s="126"/>
      <c r="BW18" s="126"/>
      <c r="BX18" s="126"/>
      <c r="BY18" s="127"/>
      <c r="BZ18" s="141"/>
      <c r="CA18" s="97"/>
      <c r="CB18" s="99"/>
      <c r="CC18" s="104"/>
      <c r="CD18" s="104"/>
      <c r="CE18" s="126"/>
      <c r="CF18" s="127"/>
      <c r="CG18" s="141"/>
      <c r="CH18" s="102"/>
      <c r="CI18" s="104"/>
      <c r="CJ18" s="126"/>
      <c r="CK18" s="126"/>
      <c r="CL18" s="126"/>
      <c r="CM18" s="127"/>
      <c r="CN18" s="127"/>
      <c r="CO18" s="126"/>
      <c r="CP18" s="126"/>
      <c r="CQ18" s="126"/>
      <c r="CR18" s="126"/>
      <c r="CS18" s="99"/>
      <c r="CT18" s="98"/>
      <c r="CU18" s="98"/>
      <c r="CV18" s="99"/>
      <c r="CW18" s="104"/>
      <c r="CX18" s="104"/>
      <c r="CY18" s="104"/>
      <c r="CZ18" s="104"/>
      <c r="DA18" s="127"/>
      <c r="DB18" s="127"/>
      <c r="DC18" s="127"/>
      <c r="DD18" s="127"/>
      <c r="DE18" s="564"/>
      <c r="DF18" s="539"/>
      <c r="DG18" s="127"/>
      <c r="DH18" s="127"/>
      <c r="DI18" s="127"/>
      <c r="DJ18" s="126"/>
      <c r="DK18" s="126"/>
      <c r="DL18" s="126"/>
      <c r="DM18" s="126"/>
      <c r="DN18" s="126"/>
      <c r="DO18" s="127"/>
      <c r="DP18" s="127"/>
      <c r="DQ18" s="104"/>
      <c r="DR18" s="126"/>
      <c r="DS18" s="126"/>
      <c r="DT18" s="126"/>
      <c r="DU18" s="126"/>
      <c r="DV18" s="127"/>
      <c r="DW18" s="103"/>
      <c r="DX18" s="126"/>
      <c r="DY18" s="126"/>
      <c r="DZ18" s="126"/>
      <c r="EA18" s="126"/>
      <c r="EB18" s="126"/>
      <c r="EC18" s="127"/>
      <c r="ED18" s="103"/>
      <c r="EE18" s="104"/>
      <c r="EF18" s="104"/>
      <c r="EG18" s="104"/>
      <c r="EH18" s="104"/>
      <c r="EI18" s="104"/>
      <c r="EJ18" s="145"/>
      <c r="EK18" s="751"/>
      <c r="EL18" s="526"/>
      <c r="EM18" s="526"/>
      <c r="EN18" s="526"/>
      <c r="EO18" s="526"/>
      <c r="EP18" s="526"/>
      <c r="EQ18" s="522"/>
      <c r="ER18" s="522"/>
      <c r="ES18" s="526"/>
      <c r="ET18" s="526"/>
      <c r="EU18" s="526"/>
      <c r="EV18" s="526"/>
      <c r="EW18" s="526"/>
      <c r="EX18" s="522"/>
      <c r="EY18" s="522"/>
      <c r="EZ18" s="526"/>
      <c r="FA18" s="526"/>
      <c r="FB18" s="526"/>
      <c r="FC18" s="526"/>
      <c r="FD18" s="526"/>
      <c r="FE18" s="522"/>
      <c r="FF18" s="522"/>
      <c r="FG18" s="526"/>
      <c r="FH18" s="526"/>
      <c r="FI18" s="526"/>
      <c r="FJ18" s="526"/>
      <c r="FK18" s="526"/>
      <c r="FL18" s="804"/>
      <c r="FM18" s="606"/>
      <c r="FN18" s="526"/>
      <c r="FO18" s="607"/>
      <c r="FP18" s="526"/>
      <c r="FQ18" s="526"/>
      <c r="FR18" s="526"/>
      <c r="FS18" s="522"/>
      <c r="FT18" s="522"/>
      <c r="FU18" s="526"/>
      <c r="FV18" s="526"/>
      <c r="FW18" s="526"/>
      <c r="FX18" s="526"/>
      <c r="FY18" s="526"/>
      <c r="FZ18" s="522"/>
      <c r="GA18" s="762"/>
      <c r="GB18" s="526"/>
      <c r="GC18" s="526"/>
      <c r="GD18" s="526"/>
      <c r="GE18" s="526"/>
      <c r="GF18" s="526"/>
      <c r="GG18" s="522"/>
      <c r="GH18" s="762"/>
      <c r="GI18" s="526"/>
      <c r="GJ18" s="526"/>
      <c r="GK18" s="526"/>
      <c r="GL18" s="526"/>
      <c r="GM18" s="526"/>
      <c r="GN18" s="522"/>
      <c r="GO18" s="762"/>
      <c r="GP18" s="526"/>
      <c r="GQ18" s="808"/>
    </row>
    <row r="19" spans="1:199" s="96" customFormat="1" ht="20.100000000000001" customHeight="1" thickBot="1">
      <c r="A19" s="847"/>
      <c r="B19" s="111"/>
      <c r="C19" s="387"/>
      <c r="D19" s="138"/>
      <c r="E19" s="109"/>
      <c r="F19" s="109"/>
      <c r="G19" s="109"/>
      <c r="H19" s="109"/>
      <c r="I19" s="108"/>
      <c r="J19" s="108"/>
      <c r="K19" s="109"/>
      <c r="L19" s="109"/>
      <c r="M19" s="109"/>
      <c r="N19" s="109"/>
      <c r="O19" s="109"/>
      <c r="P19" s="108"/>
      <c r="Q19" s="108"/>
      <c r="R19" s="109"/>
      <c r="S19" s="109"/>
      <c r="T19" s="109"/>
      <c r="U19" s="109"/>
      <c r="V19" s="109"/>
      <c r="W19" s="108"/>
      <c r="X19" s="350"/>
      <c r="Y19" s="349"/>
      <c r="Z19" s="349"/>
      <c r="AA19" s="349"/>
      <c r="AB19" s="349"/>
      <c r="AC19" s="349"/>
      <c r="AD19" s="108"/>
      <c r="AE19" s="108"/>
      <c r="AF19" s="109"/>
      <c r="AG19" s="89"/>
      <c r="AH19" s="107"/>
      <c r="AI19" s="109"/>
      <c r="AJ19" s="109"/>
      <c r="AK19" s="108"/>
      <c r="AL19" s="108"/>
      <c r="AM19" s="109"/>
      <c r="AN19" s="109"/>
      <c r="AO19" s="109"/>
      <c r="AP19" s="109"/>
      <c r="AQ19" s="109"/>
      <c r="AR19" s="109"/>
      <c r="AS19" s="109"/>
      <c r="AT19" s="109"/>
      <c r="AU19" s="109"/>
      <c r="AV19" s="89"/>
      <c r="AW19" s="542"/>
      <c r="AX19" s="108"/>
      <c r="AY19" s="109"/>
      <c r="AZ19" s="109"/>
      <c r="BA19" s="109"/>
      <c r="BB19" s="109"/>
      <c r="BC19" s="109"/>
      <c r="BD19" s="108"/>
      <c r="BE19" s="108"/>
      <c r="BF19" s="109"/>
      <c r="BG19" s="109"/>
      <c r="BH19" s="109"/>
      <c r="BI19" s="109"/>
      <c r="BJ19" s="109"/>
      <c r="BK19" s="108"/>
      <c r="BL19" s="108"/>
      <c r="BM19" s="109"/>
      <c r="BN19" s="109"/>
      <c r="BO19" s="109"/>
      <c r="BP19" s="109"/>
      <c r="BQ19" s="109"/>
      <c r="BR19" s="108"/>
      <c r="BS19" s="108"/>
      <c r="BT19" s="109"/>
      <c r="BU19" s="109"/>
      <c r="BV19" s="109"/>
      <c r="BW19" s="109"/>
      <c r="BX19" s="109"/>
      <c r="BY19" s="108"/>
      <c r="BZ19" s="144"/>
      <c r="CA19" s="107"/>
      <c r="CB19" s="109"/>
      <c r="CC19" s="109"/>
      <c r="CD19" s="109"/>
      <c r="CE19" s="109"/>
      <c r="CF19" s="108"/>
      <c r="CG19" s="144"/>
      <c r="CH19" s="107"/>
      <c r="CI19" s="109"/>
      <c r="CJ19" s="109"/>
      <c r="CK19" s="109"/>
      <c r="CL19" s="109"/>
      <c r="CM19" s="108"/>
      <c r="CN19" s="108"/>
      <c r="CO19" s="109"/>
      <c r="CP19" s="109"/>
      <c r="CQ19" s="109"/>
      <c r="CR19" s="109"/>
      <c r="CS19" s="109"/>
      <c r="CT19" s="108"/>
      <c r="CU19" s="108"/>
      <c r="CV19" s="109"/>
      <c r="CW19" s="109"/>
      <c r="CX19" s="109"/>
      <c r="CY19" s="109"/>
      <c r="CZ19" s="109"/>
      <c r="DA19" s="108"/>
      <c r="DB19" s="108"/>
      <c r="DC19" s="108"/>
      <c r="DD19" s="108"/>
      <c r="DE19" s="561"/>
      <c r="DF19" s="542"/>
      <c r="DG19" s="108"/>
      <c r="DH19" s="108"/>
      <c r="DI19" s="108"/>
      <c r="DJ19" s="109"/>
      <c r="DK19" s="109"/>
      <c r="DL19" s="109"/>
      <c r="DM19" s="109"/>
      <c r="DN19" s="109"/>
      <c r="DO19" s="108"/>
      <c r="DP19" s="108"/>
      <c r="DQ19" s="109"/>
      <c r="DR19" s="109"/>
      <c r="DS19" s="109"/>
      <c r="DT19" s="109"/>
      <c r="DU19" s="109"/>
      <c r="DV19" s="108"/>
      <c r="DW19" s="108"/>
      <c r="DX19" s="109"/>
      <c r="DY19" s="109"/>
      <c r="DZ19" s="109"/>
      <c r="EA19" s="109"/>
      <c r="EB19" s="109"/>
      <c r="EC19" s="108"/>
      <c r="ED19" s="108"/>
      <c r="EE19" s="109"/>
      <c r="EF19" s="109"/>
      <c r="EG19" s="109"/>
      <c r="EH19" s="109"/>
      <c r="EI19" s="109"/>
      <c r="EJ19" s="144"/>
      <c r="EK19" s="750"/>
      <c r="EL19" s="349"/>
      <c r="EM19" s="349"/>
      <c r="EN19" s="349"/>
      <c r="EO19" s="349"/>
      <c r="EP19" s="349"/>
      <c r="EQ19" s="350"/>
      <c r="ER19" s="350"/>
      <c r="ES19" s="349"/>
      <c r="ET19" s="349"/>
      <c r="EU19" s="349"/>
      <c r="EV19" s="349"/>
      <c r="EW19" s="349"/>
      <c r="EX19" s="350"/>
      <c r="EY19" s="350"/>
      <c r="EZ19" s="349"/>
      <c r="FA19" s="349"/>
      <c r="FB19" s="349"/>
      <c r="FC19" s="349"/>
      <c r="FD19" s="349"/>
      <c r="FE19" s="350"/>
      <c r="FF19" s="350"/>
      <c r="FG19" s="349"/>
      <c r="FH19" s="349"/>
      <c r="FI19" s="349"/>
      <c r="FJ19" s="349"/>
      <c r="FK19" s="349"/>
      <c r="FL19" s="805"/>
      <c r="FM19" s="609"/>
      <c r="FN19" s="349"/>
      <c r="FO19" s="610"/>
      <c r="FP19" s="349"/>
      <c r="FQ19" s="349"/>
      <c r="FR19" s="349"/>
      <c r="FS19" s="350"/>
      <c r="FT19" s="350"/>
      <c r="FU19" s="349"/>
      <c r="FV19" s="349"/>
      <c r="FW19" s="349"/>
      <c r="FX19" s="349"/>
      <c r="FY19" s="349"/>
      <c r="FZ19" s="350"/>
      <c r="GA19" s="763"/>
      <c r="GB19" s="349"/>
      <c r="GC19" s="349"/>
      <c r="GD19" s="349"/>
      <c r="GE19" s="349"/>
      <c r="GF19" s="349"/>
      <c r="GG19" s="350"/>
      <c r="GH19" s="763"/>
      <c r="GI19" s="349"/>
      <c r="GJ19" s="349"/>
      <c r="GK19" s="349"/>
      <c r="GL19" s="349"/>
      <c r="GM19" s="349"/>
      <c r="GN19" s="350"/>
      <c r="GO19" s="763"/>
      <c r="GP19" s="349"/>
      <c r="GQ19" s="809"/>
    </row>
    <row r="20" spans="1:199" ht="29.4" thickBot="1">
      <c r="A20" s="821" t="s">
        <v>855</v>
      </c>
      <c r="B20" s="822"/>
      <c r="C20" s="823"/>
    </row>
  </sheetData>
  <mergeCells count="11">
    <mergeCell ref="EK2:FL2"/>
    <mergeCell ref="FM2:GQ2"/>
    <mergeCell ref="A5:A11"/>
    <mergeCell ref="A13:A19"/>
    <mergeCell ref="A20:C20"/>
    <mergeCell ref="A2:C3"/>
    <mergeCell ref="D2:AG2"/>
    <mergeCell ref="AH2:AV2"/>
    <mergeCell ref="AW2:BZ2"/>
    <mergeCell ref="CA2:DE2"/>
    <mergeCell ref="DF2:EJ2"/>
  </mergeCells>
  <conditionalFormatting sqref="C8">
    <cfRule type="cellIs" dxfId="8758" priority="55" operator="equal">
      <formula>0</formula>
    </cfRule>
    <cfRule type="cellIs" dxfId="8757" priority="56" operator="equal">
      <formula>0</formula>
    </cfRule>
    <cfRule type="cellIs" dxfId="8756" priority="57" operator="lessThan">
      <formula>0</formula>
    </cfRule>
  </conditionalFormatting>
  <conditionalFormatting sqref="C16">
    <cfRule type="cellIs" dxfId="8755" priority="74" operator="equal">
      <formula>0</formula>
    </cfRule>
    <cfRule type="cellIs" dxfId="8754" priority="75" operator="equal">
      <formula>0</formula>
    </cfRule>
    <cfRule type="cellIs" dxfId="8753" priority="76" operator="lessThan">
      <formula>0</formula>
    </cfRule>
  </conditionalFormatting>
  <conditionalFormatting sqref="D8:O8 R8:V8 Y8:AC8 AF8:AQ8 AW8:BC8 GR6:XFD8 BH8:BM8 Y6:AQ6 AW6:BC6 BE6 Y14:BC14 BE14:BG14 BI14:BK14 BE15:BE17">
    <cfRule type="cellIs" dxfId="8752" priority="73" operator="greaterThan">
      <formula>0</formula>
    </cfRule>
  </conditionalFormatting>
  <conditionalFormatting sqref="D8:O8 R8:V8 Y8:AC8 AF8:AQ8 AW8:BC8">
    <cfRule type="cellIs" dxfId="8751" priority="72" operator="greaterThan">
      <formula>0</formula>
    </cfRule>
  </conditionalFormatting>
  <conditionalFormatting sqref="D16:O16 R16:V16">
    <cfRule type="cellIs" dxfId="8750" priority="66" operator="greaterThan">
      <formula>0</formula>
    </cfRule>
    <cfRule type="cellIs" dxfId="8749" priority="67" operator="greaterThan">
      <formula>0</formula>
    </cfRule>
    <cfRule type="cellIs" dxfId="8748" priority="68" operator="greaterThan">
      <formula>0</formula>
    </cfRule>
  </conditionalFormatting>
  <conditionalFormatting sqref="D9:V9 Y9:AQ9 AW9:BC9 BF9 BF17:BG17">
    <cfRule type="cellIs" dxfId="8747" priority="69" operator="lessThan">
      <formula>-0.01</formula>
    </cfRule>
    <cfRule type="cellIs" dxfId="8746" priority="70" operator="equal">
      <formula>0</formula>
    </cfRule>
  </conditionalFormatting>
  <conditionalFormatting sqref="D18:AV18">
    <cfRule type="cellIs" dxfId="8745" priority="77" operator="greaterThan">
      <formula>0</formula>
    </cfRule>
    <cfRule type="cellIs" dxfId="8744" priority="78" operator="greaterThan">
      <formula>0</formula>
    </cfRule>
  </conditionalFormatting>
  <conditionalFormatting sqref="D17:BC17">
    <cfRule type="cellIs" dxfId="8743" priority="58" operator="lessThan">
      <formula>-0.01</formula>
    </cfRule>
    <cfRule type="cellIs" dxfId="8742" priority="59" operator="equal">
      <formula>0</formula>
    </cfRule>
  </conditionalFormatting>
  <conditionalFormatting sqref="Y16:AC16">
    <cfRule type="cellIs" dxfId="8741" priority="63" operator="greaterThan">
      <formula>0</formula>
    </cfRule>
    <cfRule type="cellIs" dxfId="8740" priority="64" operator="greaterThan">
      <formula>0</formula>
    </cfRule>
    <cfRule type="cellIs" dxfId="8739" priority="65" operator="greaterThan">
      <formula>0</formula>
    </cfRule>
  </conditionalFormatting>
  <conditionalFormatting sqref="AE16:AP16 AR16:AV16 D17:AV18">
    <cfRule type="cellIs" dxfId="8738" priority="60" operator="greaterThan">
      <formula>0</formula>
    </cfRule>
  </conditionalFormatting>
  <conditionalFormatting sqref="AE16:AP16 AR16:AV16 BF16:BG16">
    <cfRule type="cellIs" dxfId="8737" priority="61" operator="greaterThan">
      <formula>0</formula>
    </cfRule>
    <cfRule type="cellIs" dxfId="8736" priority="62" operator="greaterThan">
      <formula>0</formula>
    </cfRule>
  </conditionalFormatting>
  <conditionalFormatting sqref="AW16:BC16">
    <cfRule type="cellIs" dxfId="8735" priority="53" operator="greaterThan">
      <formula>0</formula>
    </cfRule>
    <cfRule type="cellIs" dxfId="8734" priority="54" operator="greaterThan">
      <formula>0</formula>
    </cfRule>
  </conditionalFormatting>
  <conditionalFormatting sqref="AW16:BC17">
    <cfRule type="cellIs" dxfId="8733" priority="52" operator="greaterThan">
      <formula>0</formula>
    </cfRule>
  </conditionalFormatting>
  <conditionalFormatting sqref="AW18:BM18 CC18:CD18 CH18:CI18 CW18:CZ18">
    <cfRule type="cellIs" dxfId="8732" priority="40" operator="greaterThan">
      <formula>0</formula>
    </cfRule>
    <cfRule type="cellIs" dxfId="8731" priority="41" operator="greaterThan">
      <formula>0</formula>
    </cfRule>
    <cfRule type="cellIs" dxfId="8730" priority="42" operator="greaterThan">
      <formula>0</formula>
    </cfRule>
  </conditionalFormatting>
  <conditionalFormatting sqref="BF16:BG17 BI16:BM17 D8:O8 R8:V8 Y8:AC8 AF8:AQ8 AW8:BC9 D9:V9 Y9:AQ9 BF9">
    <cfRule type="cellIs" dxfId="8729" priority="71" operator="greaterThan">
      <formula>0</formula>
    </cfRule>
  </conditionalFormatting>
  <conditionalFormatting sqref="BH8:BM8 GR8:XFD8">
    <cfRule type="cellIs" dxfId="8728" priority="51" operator="greaterThan">
      <formula>0</formula>
    </cfRule>
  </conditionalFormatting>
  <conditionalFormatting sqref="BH8:BM9">
    <cfRule type="cellIs" dxfId="8727" priority="43" operator="greaterThan">
      <formula>0</formula>
    </cfRule>
    <cfRule type="cellIs" dxfId="8726" priority="45" operator="equal">
      <formula>0</formula>
    </cfRule>
  </conditionalFormatting>
  <conditionalFormatting sqref="BH9:BM9">
    <cfRule type="cellIs" dxfId="8725" priority="44" operator="lessThan">
      <formula>-0.01</formula>
    </cfRule>
  </conditionalFormatting>
  <conditionalFormatting sqref="BH6:BP6 CA6:CD6 CV6:CZ6 CH6:CQ9 CB7:CD10 BM14:BQ14 CA14:CD14 CV14:CZ14 CH14:CH17 BN15:BQ18">
    <cfRule type="cellIs" dxfId="8724" priority="50" operator="greaterThan">
      <formula>0</formula>
    </cfRule>
  </conditionalFormatting>
  <conditionalFormatting sqref="BI16:BM16">
    <cfRule type="cellIs" dxfId="8723" priority="46" operator="greaterThan">
      <formula>0</formula>
    </cfRule>
    <cfRule type="cellIs" dxfId="8722" priority="47" operator="greaterThan">
      <formula>0</formula>
    </cfRule>
  </conditionalFormatting>
  <conditionalFormatting sqref="BI16:BM17">
    <cfRule type="cellIs" dxfId="8721" priority="49" operator="equal">
      <formula>0</formula>
    </cfRule>
  </conditionalFormatting>
  <conditionalFormatting sqref="BI17:BM17">
    <cfRule type="cellIs" dxfId="8720" priority="48" operator="lessThan">
      <formula>-0.01</formula>
    </cfRule>
  </conditionalFormatting>
  <conditionalFormatting sqref="CV8:DE8 GM8:GN8">
    <cfRule type="cellIs" dxfId="8719" priority="33" operator="greaterThan">
      <formula>0</formula>
    </cfRule>
    <cfRule type="cellIs" dxfId="8718" priority="36" operator="lessThan">
      <formula>0</formula>
    </cfRule>
    <cfRule type="cellIs" dxfId="8717" priority="37" operator="greaterThan">
      <formula>0</formula>
    </cfRule>
    <cfRule type="cellIs" dxfId="8716" priority="38" operator="greaterThan">
      <formula>0</formula>
    </cfRule>
    <cfRule type="cellIs" dxfId="8715" priority="39" operator="greaterThan">
      <formula>0</formula>
    </cfRule>
  </conditionalFormatting>
  <conditionalFormatting sqref="CV9:DE9 GM9:GN9">
    <cfRule type="cellIs" dxfId="8714" priority="34" operator="equal">
      <formula>0</formula>
    </cfRule>
    <cfRule type="cellIs" dxfId="8713" priority="35" operator="lessThan">
      <formula>0</formula>
    </cfRule>
  </conditionalFormatting>
  <conditionalFormatting sqref="CV16:DE16">
    <cfRule type="cellIs" dxfId="8712" priority="26" operator="greaterThan">
      <formula>0</formula>
    </cfRule>
    <cfRule type="cellIs" dxfId="8711" priority="29" operator="lessThan">
      <formula>0</formula>
    </cfRule>
    <cfRule type="cellIs" dxfId="8710" priority="30" operator="greaterThan">
      <formula>0</formula>
    </cfRule>
    <cfRule type="cellIs" dxfId="8709" priority="31" operator="greaterThan">
      <formula>0</formula>
    </cfRule>
    <cfRule type="cellIs" dxfId="8708" priority="32" operator="greaterThan">
      <formula>0</formula>
    </cfRule>
  </conditionalFormatting>
  <conditionalFormatting sqref="CV17:DE17">
    <cfRule type="cellIs" dxfId="8707" priority="27" operator="equal">
      <formula>0</formula>
    </cfRule>
    <cfRule type="cellIs" dxfId="8706" priority="28" operator="lessThan">
      <formula>0</formula>
    </cfRule>
  </conditionalFormatting>
  <conditionalFormatting sqref="DQ18 DW18 GR18:XFD18">
    <cfRule type="cellIs" dxfId="8705" priority="24" operator="greaterThan">
      <formula>0</formula>
    </cfRule>
    <cfRule type="cellIs" dxfId="8704" priority="25" operator="greaterThan">
      <formula>0</formula>
    </cfRule>
  </conditionalFormatting>
  <conditionalFormatting sqref="DQ18 DW18">
    <cfRule type="cellIs" dxfId="8703" priority="23" operator="greaterThan">
      <formula>0</formula>
    </cfRule>
  </conditionalFormatting>
  <conditionalFormatting sqref="ED18:EK18">
    <cfRule type="cellIs" dxfId="8702" priority="20" operator="greaterThan">
      <formula>0</formula>
    </cfRule>
    <cfRule type="cellIs" dxfId="8701" priority="21" operator="greaterThan">
      <formula>0</formula>
    </cfRule>
    <cfRule type="cellIs" dxfId="8700" priority="22" operator="greaterThan">
      <formula>0</formula>
    </cfRule>
  </conditionalFormatting>
  <conditionalFormatting sqref="FG6:FG10">
    <cfRule type="cellIs" dxfId="8699" priority="19" operator="greaterThan">
      <formula>0</formula>
    </cfRule>
  </conditionalFormatting>
  <conditionalFormatting sqref="ER14">
    <cfRule type="cellIs" dxfId="8698" priority="18" operator="greaterThan">
      <formula>0</formula>
    </cfRule>
  </conditionalFormatting>
  <conditionalFormatting sqref="GR14:XFD15 D6:G6 I6:O6 R6:V6 D14:G14 I14:O14 R14:V14 AQ15:AQ16">
    <cfRule type="cellIs" dxfId="8697" priority="80" operator="greaterThan">
      <formula>0</formula>
    </cfRule>
  </conditionalFormatting>
  <conditionalFormatting sqref="GR15:XFD15">
    <cfRule type="cellIs" dxfId="8696" priority="79" operator="greaterThan">
      <formula>0</formula>
    </cfRule>
  </conditionalFormatting>
  <conditionalFormatting sqref="GM16:GP16">
    <cfRule type="cellIs" dxfId="8695" priority="13" operator="lessThan">
      <formula>0</formula>
    </cfRule>
    <cfRule type="cellIs" dxfId="8694" priority="14" operator="greaterThan">
      <formula>0</formula>
    </cfRule>
  </conditionalFormatting>
  <conditionalFormatting sqref="GM17:GP17">
    <cfRule type="cellIs" dxfId="8693" priority="11" operator="equal">
      <formula>0</formula>
    </cfRule>
    <cfRule type="cellIs" dxfId="8692" priority="12" operator="lessThan">
      <formula>0</formula>
    </cfRule>
  </conditionalFormatting>
  <conditionalFormatting sqref="GM16:GP16">
    <cfRule type="cellIs" dxfId="8691" priority="15" operator="greaterThan">
      <formula>0</formula>
    </cfRule>
    <cfRule type="cellIs" dxfId="8690" priority="16" operator="greaterThan">
      <formula>0</formula>
    </cfRule>
    <cfRule type="cellIs" dxfId="8689" priority="17" operator="greaterThan">
      <formula>0</formula>
    </cfRule>
  </conditionalFormatting>
  <conditionalFormatting sqref="GN6:GO6">
    <cfRule type="cellIs" dxfId="8688" priority="10" operator="greaterThan">
      <formula>0</formula>
    </cfRule>
  </conditionalFormatting>
  <conditionalFormatting sqref="GN6:GO6">
    <cfRule type="cellIs" dxfId="8687" priority="9" operator="greaterThan">
      <formula>0</formula>
    </cfRule>
  </conditionalFormatting>
  <conditionalFormatting sqref="GP6:GP10">
    <cfRule type="cellIs" dxfId="8686" priority="8" operator="greaterThan">
      <formula>0</formula>
    </cfRule>
  </conditionalFormatting>
  <conditionalFormatting sqref="FM6:FQ6 GM6:GQ6">
    <cfRule type="cellIs" dxfId="8685" priority="7" operator="greaterThan">
      <formula>0</formula>
    </cfRule>
  </conditionalFormatting>
  <conditionalFormatting sqref="FR14">
    <cfRule type="cellIs" dxfId="8684" priority="6" operator="greaterThan">
      <formula>0</formula>
    </cfRule>
  </conditionalFormatting>
  <conditionalFormatting sqref="FR14">
    <cfRule type="cellIs" dxfId="8683" priority="5" operator="greaterThan">
      <formula>0</formula>
    </cfRule>
  </conditionalFormatting>
  <conditionalFormatting sqref="GN14:GO14">
    <cfRule type="cellIs" dxfId="8682" priority="4" operator="greaterThan">
      <formula>0</formula>
    </cfRule>
  </conditionalFormatting>
  <conditionalFormatting sqref="GN14:GO14">
    <cfRule type="cellIs" dxfId="8681" priority="3" operator="greaterThan">
      <formula>0</formula>
    </cfRule>
  </conditionalFormatting>
  <conditionalFormatting sqref="GP14">
    <cfRule type="cellIs" dxfId="8680" priority="2" operator="greaterThan">
      <formula>0</formula>
    </cfRule>
  </conditionalFormatting>
  <conditionalFormatting sqref="FM14:FR14 GM14:GQ14">
    <cfRule type="cellIs" dxfId="8679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D481-2A86-4ACC-A968-64B5E23FED86}">
  <dimension ref="A1:Z343"/>
  <sheetViews>
    <sheetView zoomScale="85" zoomScaleNormal="8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82" sqref="E82:J86"/>
    </sheetView>
  </sheetViews>
  <sheetFormatPr defaultColWidth="17" defaultRowHeight="14.4"/>
  <cols>
    <col min="2" max="2" width="10.109375" style="7" customWidth="1"/>
    <col min="3" max="3" width="17.77734375" style="7" customWidth="1"/>
    <col min="5" max="5" width="18.6640625" style="7" customWidth="1"/>
    <col min="6" max="6" width="0" hidden="1" customWidth="1"/>
    <col min="8" max="9" width="17" style="7"/>
    <col min="11" max="14" width="17" style="7"/>
    <col min="17" max="19" width="17" style="7"/>
    <col min="21" max="26" width="17" style="7"/>
  </cols>
  <sheetData>
    <row r="1" spans="1:24" ht="57.6">
      <c r="A1" s="1" t="s">
        <v>4</v>
      </c>
      <c r="B1" s="2" t="s">
        <v>68</v>
      </c>
      <c r="C1" s="2" t="s">
        <v>69</v>
      </c>
      <c r="D1" s="2" t="s">
        <v>70</v>
      </c>
      <c r="E1" s="2" t="s">
        <v>71</v>
      </c>
      <c r="F1" s="3" t="s">
        <v>73</v>
      </c>
      <c r="G1" s="4" t="s">
        <v>74</v>
      </c>
      <c r="H1" s="3" t="s">
        <v>75</v>
      </c>
      <c r="I1" s="3" t="s">
        <v>76</v>
      </c>
      <c r="J1" s="4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5" t="s">
        <v>82</v>
      </c>
      <c r="P1" s="5" t="s">
        <v>83</v>
      </c>
      <c r="Q1" s="3" t="s">
        <v>84</v>
      </c>
      <c r="R1" s="6" t="s">
        <v>85</v>
      </c>
      <c r="S1" s="6" t="s">
        <v>86</v>
      </c>
      <c r="T1" s="4" t="s">
        <v>87</v>
      </c>
      <c r="U1" s="3" t="s">
        <v>88</v>
      </c>
      <c r="V1" s="3" t="s">
        <v>89</v>
      </c>
      <c r="W1" s="3" t="s">
        <v>90</v>
      </c>
      <c r="X1" s="3" t="s">
        <v>91</v>
      </c>
    </row>
    <row r="2" spans="1:24">
      <c r="A2" s="149" t="s">
        <v>61</v>
      </c>
      <c r="B2" s="150">
        <v>1</v>
      </c>
      <c r="C2" s="150">
        <v>1</v>
      </c>
      <c r="D2" s="150" t="s">
        <v>92</v>
      </c>
      <c r="E2" s="151">
        <v>1</v>
      </c>
      <c r="F2" s="9"/>
      <c r="G2" s="8">
        <v>202503098</v>
      </c>
      <c r="H2" s="9" t="s">
        <v>93</v>
      </c>
      <c r="I2" s="9" t="s">
        <v>26</v>
      </c>
      <c r="J2" s="10" t="s">
        <v>54</v>
      </c>
      <c r="K2" s="9" t="s">
        <v>94</v>
      </c>
      <c r="L2" s="9" t="s">
        <v>95</v>
      </c>
      <c r="M2" s="9" t="s">
        <v>95</v>
      </c>
      <c r="N2" s="9" t="s">
        <v>96</v>
      </c>
      <c r="O2" s="11" t="s">
        <v>97</v>
      </c>
      <c r="P2" s="11" t="s">
        <v>97</v>
      </c>
      <c r="Q2" s="9">
        <v>1</v>
      </c>
      <c r="R2" s="9">
        <v>1</v>
      </c>
      <c r="S2" s="9"/>
      <c r="T2" s="8" t="s">
        <v>98</v>
      </c>
      <c r="U2" s="9">
        <v>1</v>
      </c>
      <c r="V2" s="9"/>
      <c r="W2" s="9">
        <v>1</v>
      </c>
      <c r="X2" s="9" t="s">
        <v>99</v>
      </c>
    </row>
    <row r="3" spans="1:24">
      <c r="A3" s="149" t="s">
        <v>61</v>
      </c>
      <c r="B3" s="150">
        <v>1</v>
      </c>
      <c r="C3" s="150">
        <v>1</v>
      </c>
      <c r="D3" s="150" t="s">
        <v>92</v>
      </c>
      <c r="E3" s="151">
        <v>2</v>
      </c>
      <c r="F3" s="9"/>
      <c r="G3" s="8">
        <v>202503098</v>
      </c>
      <c r="H3" s="9" t="s">
        <v>93</v>
      </c>
      <c r="I3" s="9" t="s">
        <v>26</v>
      </c>
      <c r="J3" s="10" t="s">
        <v>54</v>
      </c>
      <c r="K3" s="9" t="s">
        <v>94</v>
      </c>
      <c r="L3" s="9" t="s">
        <v>95</v>
      </c>
      <c r="M3" s="9" t="s">
        <v>95</v>
      </c>
      <c r="N3" s="9" t="s">
        <v>96</v>
      </c>
      <c r="O3" s="11" t="s">
        <v>97</v>
      </c>
      <c r="P3" s="11" t="s">
        <v>97</v>
      </c>
      <c r="Q3" s="9">
        <v>1</v>
      </c>
      <c r="R3" s="9">
        <v>1</v>
      </c>
      <c r="S3" s="9"/>
      <c r="T3" s="8" t="s">
        <v>98</v>
      </c>
      <c r="U3" s="9">
        <v>1</v>
      </c>
      <c r="V3" s="9"/>
      <c r="W3" s="9">
        <v>1</v>
      </c>
      <c r="X3" s="9" t="s">
        <v>99</v>
      </c>
    </row>
    <row r="4" spans="1:24">
      <c r="A4" s="149" t="s">
        <v>61</v>
      </c>
      <c r="B4" s="150">
        <v>1</v>
      </c>
      <c r="C4" s="150">
        <v>1</v>
      </c>
      <c r="D4" s="150" t="s">
        <v>92</v>
      </c>
      <c r="E4" s="151">
        <v>3</v>
      </c>
      <c r="F4" s="9"/>
      <c r="G4" s="8">
        <v>202503098</v>
      </c>
      <c r="H4" s="9" t="s">
        <v>93</v>
      </c>
      <c r="I4" s="9" t="s">
        <v>26</v>
      </c>
      <c r="J4" s="10" t="s">
        <v>54</v>
      </c>
      <c r="K4" s="9" t="s">
        <v>94</v>
      </c>
      <c r="L4" s="9" t="s">
        <v>95</v>
      </c>
      <c r="M4" s="9" t="s">
        <v>95</v>
      </c>
      <c r="N4" s="9" t="s">
        <v>96</v>
      </c>
      <c r="O4" s="11" t="s">
        <v>97</v>
      </c>
      <c r="P4" s="11" t="s">
        <v>97</v>
      </c>
      <c r="Q4" s="9">
        <v>1</v>
      </c>
      <c r="R4" s="9">
        <v>1</v>
      </c>
      <c r="S4" s="9"/>
      <c r="T4" s="8" t="s">
        <v>98</v>
      </c>
      <c r="U4" s="9">
        <v>1</v>
      </c>
      <c r="V4" s="9"/>
      <c r="W4" s="9">
        <v>1</v>
      </c>
      <c r="X4" s="9" t="s">
        <v>99</v>
      </c>
    </row>
    <row r="5" spans="1:24">
      <c r="A5" s="149" t="s">
        <v>61</v>
      </c>
      <c r="B5" s="150">
        <v>1</v>
      </c>
      <c r="C5" s="150">
        <v>1</v>
      </c>
      <c r="D5" s="150" t="s">
        <v>92</v>
      </c>
      <c r="E5" s="151">
        <v>4</v>
      </c>
      <c r="F5" s="9"/>
      <c r="G5" s="8">
        <v>202503099</v>
      </c>
      <c r="H5" s="9" t="s">
        <v>93</v>
      </c>
      <c r="I5" s="9" t="s">
        <v>26</v>
      </c>
      <c r="J5" s="10" t="s">
        <v>54</v>
      </c>
      <c r="K5" s="9" t="s">
        <v>94</v>
      </c>
      <c r="L5" s="9" t="s">
        <v>95</v>
      </c>
      <c r="M5" s="9" t="s">
        <v>95</v>
      </c>
      <c r="N5" s="9" t="s">
        <v>96</v>
      </c>
      <c r="O5" s="11" t="s">
        <v>97</v>
      </c>
      <c r="P5" s="11" t="s">
        <v>97</v>
      </c>
      <c r="Q5" s="9">
        <v>1</v>
      </c>
      <c r="R5" s="9">
        <v>1</v>
      </c>
      <c r="S5" s="9"/>
      <c r="T5" s="8" t="s">
        <v>98</v>
      </c>
      <c r="U5" s="9">
        <v>1</v>
      </c>
      <c r="V5" s="9"/>
      <c r="W5" s="9">
        <v>1</v>
      </c>
      <c r="X5" s="9" t="s">
        <v>100</v>
      </c>
    </row>
    <row r="6" spans="1:24">
      <c r="A6" s="149" t="s">
        <v>61</v>
      </c>
      <c r="B6" s="150">
        <v>1</v>
      </c>
      <c r="C6" s="150">
        <v>1</v>
      </c>
      <c r="D6" s="150" t="s">
        <v>92</v>
      </c>
      <c r="E6" s="151">
        <v>5</v>
      </c>
      <c r="F6" s="9"/>
      <c r="G6" s="8">
        <v>202503099</v>
      </c>
      <c r="H6" s="9" t="s">
        <v>93</v>
      </c>
      <c r="I6" s="9" t="s">
        <v>26</v>
      </c>
      <c r="J6" s="10" t="s">
        <v>54</v>
      </c>
      <c r="K6" s="9" t="s">
        <v>94</v>
      </c>
      <c r="L6" s="9" t="s">
        <v>95</v>
      </c>
      <c r="M6" s="9" t="s">
        <v>95</v>
      </c>
      <c r="N6" s="9" t="s">
        <v>96</v>
      </c>
      <c r="O6" s="11" t="s">
        <v>97</v>
      </c>
      <c r="P6" s="11" t="s">
        <v>97</v>
      </c>
      <c r="Q6" s="9">
        <v>1</v>
      </c>
      <c r="R6" s="9">
        <v>1</v>
      </c>
      <c r="S6" s="9"/>
      <c r="T6" s="8" t="s">
        <v>98</v>
      </c>
      <c r="U6" s="9">
        <v>1</v>
      </c>
      <c r="V6" s="9"/>
      <c r="W6" s="9">
        <v>1</v>
      </c>
      <c r="X6" s="9" t="s">
        <v>100</v>
      </c>
    </row>
    <row r="7" spans="1:24">
      <c r="A7" s="149" t="s">
        <v>61</v>
      </c>
      <c r="B7" s="150">
        <v>1</v>
      </c>
      <c r="C7" s="150">
        <v>1</v>
      </c>
      <c r="D7" s="150" t="s">
        <v>92</v>
      </c>
      <c r="E7" s="151">
        <v>6</v>
      </c>
      <c r="F7" s="9"/>
      <c r="G7" s="8">
        <v>202503099</v>
      </c>
      <c r="H7" s="9" t="s">
        <v>93</v>
      </c>
      <c r="I7" s="9" t="s">
        <v>26</v>
      </c>
      <c r="J7" s="10" t="s">
        <v>54</v>
      </c>
      <c r="K7" s="9" t="s">
        <v>94</v>
      </c>
      <c r="L7" s="9" t="s">
        <v>95</v>
      </c>
      <c r="M7" s="9" t="s">
        <v>95</v>
      </c>
      <c r="N7" s="9" t="s">
        <v>96</v>
      </c>
      <c r="O7" s="11" t="s">
        <v>97</v>
      </c>
      <c r="P7" s="11" t="s">
        <v>97</v>
      </c>
      <c r="Q7" s="9">
        <v>1</v>
      </c>
      <c r="R7" s="9">
        <v>1</v>
      </c>
      <c r="S7" s="9"/>
      <c r="T7" s="8" t="s">
        <v>98</v>
      </c>
      <c r="U7" s="9">
        <v>1</v>
      </c>
      <c r="V7" s="9"/>
      <c r="W7" s="9">
        <v>1</v>
      </c>
      <c r="X7" s="9" t="s">
        <v>100</v>
      </c>
    </row>
    <row r="8" spans="1:24">
      <c r="A8" s="149" t="s">
        <v>61</v>
      </c>
      <c r="B8" s="150">
        <v>1</v>
      </c>
      <c r="C8" s="150">
        <v>1</v>
      </c>
      <c r="D8" s="150" t="s">
        <v>92</v>
      </c>
      <c r="E8" s="151">
        <v>7</v>
      </c>
      <c r="F8" s="9"/>
      <c r="G8" s="8">
        <v>202503100</v>
      </c>
      <c r="H8" s="9" t="s">
        <v>93</v>
      </c>
      <c r="I8" s="9" t="s">
        <v>26</v>
      </c>
      <c r="J8" s="10" t="s">
        <v>54</v>
      </c>
      <c r="K8" s="9" t="s">
        <v>94</v>
      </c>
      <c r="L8" s="9" t="s">
        <v>95</v>
      </c>
      <c r="M8" s="9" t="s">
        <v>95</v>
      </c>
      <c r="N8" s="9" t="s">
        <v>96</v>
      </c>
      <c r="O8" s="11" t="s">
        <v>97</v>
      </c>
      <c r="P8" s="11" t="s">
        <v>97</v>
      </c>
      <c r="Q8" s="9">
        <v>1</v>
      </c>
      <c r="R8" s="9">
        <v>1</v>
      </c>
      <c r="S8" s="9"/>
      <c r="T8" s="8" t="s">
        <v>98</v>
      </c>
      <c r="U8" s="9">
        <v>1</v>
      </c>
      <c r="V8" s="9"/>
      <c r="W8" s="9">
        <v>1</v>
      </c>
      <c r="X8" s="9" t="s">
        <v>101</v>
      </c>
    </row>
    <row r="9" spans="1:24">
      <c r="A9" s="149" t="s">
        <v>61</v>
      </c>
      <c r="B9" s="150">
        <v>1</v>
      </c>
      <c r="C9" s="150">
        <v>1</v>
      </c>
      <c r="D9" s="150" t="s">
        <v>92</v>
      </c>
      <c r="E9" s="151">
        <v>8</v>
      </c>
      <c r="F9" s="9"/>
      <c r="G9" s="8">
        <v>202503100</v>
      </c>
      <c r="H9" s="9" t="s">
        <v>93</v>
      </c>
      <c r="I9" s="9" t="s">
        <v>26</v>
      </c>
      <c r="J9" s="10" t="s">
        <v>54</v>
      </c>
      <c r="K9" s="9" t="s">
        <v>94</v>
      </c>
      <c r="L9" s="9" t="s">
        <v>95</v>
      </c>
      <c r="M9" s="9" t="s">
        <v>95</v>
      </c>
      <c r="N9" s="9" t="s">
        <v>96</v>
      </c>
      <c r="O9" s="11" t="s">
        <v>97</v>
      </c>
      <c r="P9" s="11" t="s">
        <v>97</v>
      </c>
      <c r="Q9" s="9">
        <v>1</v>
      </c>
      <c r="R9" s="9">
        <v>1</v>
      </c>
      <c r="S9" s="9"/>
      <c r="T9" s="8" t="s">
        <v>98</v>
      </c>
      <c r="U9" s="9">
        <v>1</v>
      </c>
      <c r="V9" s="9"/>
      <c r="W9" s="9">
        <v>1</v>
      </c>
      <c r="X9" s="9" t="s">
        <v>101</v>
      </c>
    </row>
    <row r="10" spans="1:24">
      <c r="A10" s="149" t="s">
        <v>61</v>
      </c>
      <c r="B10" s="150">
        <v>1</v>
      </c>
      <c r="C10" s="150">
        <v>1</v>
      </c>
      <c r="D10" s="150" t="s">
        <v>92</v>
      </c>
      <c r="E10" s="151">
        <v>9</v>
      </c>
      <c r="F10" s="9"/>
      <c r="G10" s="8">
        <v>202503100</v>
      </c>
      <c r="H10" s="9" t="s">
        <v>93</v>
      </c>
      <c r="I10" s="9" t="s">
        <v>26</v>
      </c>
      <c r="J10" s="10" t="s">
        <v>54</v>
      </c>
      <c r="K10" s="9" t="s">
        <v>94</v>
      </c>
      <c r="L10" s="9" t="s">
        <v>95</v>
      </c>
      <c r="M10" s="9" t="s">
        <v>95</v>
      </c>
      <c r="N10" s="9" t="s">
        <v>96</v>
      </c>
      <c r="O10" s="11" t="s">
        <v>97</v>
      </c>
      <c r="P10" s="11" t="s">
        <v>97</v>
      </c>
      <c r="Q10" s="9">
        <v>1</v>
      </c>
      <c r="R10" s="9">
        <v>1</v>
      </c>
      <c r="S10" s="9"/>
      <c r="T10" s="8" t="s">
        <v>98</v>
      </c>
      <c r="U10" s="9">
        <v>1</v>
      </c>
      <c r="V10" s="9"/>
      <c r="W10" s="9">
        <v>1</v>
      </c>
      <c r="X10" s="9" t="s">
        <v>101</v>
      </c>
    </row>
    <row r="11" spans="1:24">
      <c r="A11" s="149" t="s">
        <v>61</v>
      </c>
      <c r="B11" s="150">
        <v>1</v>
      </c>
      <c r="C11" s="150">
        <v>1</v>
      </c>
      <c r="D11" s="150" t="s">
        <v>92</v>
      </c>
      <c r="E11" s="151">
        <v>10</v>
      </c>
      <c r="F11" s="9"/>
      <c r="G11" s="8">
        <v>202503101</v>
      </c>
      <c r="H11" s="9" t="s">
        <v>93</v>
      </c>
      <c r="I11" s="9" t="s">
        <v>26</v>
      </c>
      <c r="J11" s="10" t="s">
        <v>54</v>
      </c>
      <c r="K11" s="9" t="s">
        <v>94</v>
      </c>
      <c r="L11" s="9" t="s">
        <v>95</v>
      </c>
      <c r="M11" s="9" t="s">
        <v>95</v>
      </c>
      <c r="N11" s="9" t="s">
        <v>96</v>
      </c>
      <c r="O11" s="11" t="s">
        <v>97</v>
      </c>
      <c r="P11" s="11" t="s">
        <v>97</v>
      </c>
      <c r="Q11" s="9">
        <v>1</v>
      </c>
      <c r="R11" s="9">
        <v>1</v>
      </c>
      <c r="S11" s="9"/>
      <c r="T11" s="8" t="s">
        <v>98</v>
      </c>
      <c r="U11" s="9">
        <v>1</v>
      </c>
      <c r="V11" s="9"/>
      <c r="W11" s="9">
        <v>1</v>
      </c>
      <c r="X11" s="9" t="s">
        <v>102</v>
      </c>
    </row>
    <row r="12" spans="1:24">
      <c r="A12" s="149" t="s">
        <v>61</v>
      </c>
      <c r="B12" s="150">
        <v>1</v>
      </c>
      <c r="C12" s="150">
        <v>1</v>
      </c>
      <c r="D12" s="150" t="s">
        <v>92</v>
      </c>
      <c r="E12" s="151">
        <v>11</v>
      </c>
      <c r="F12" s="9"/>
      <c r="G12" s="8">
        <v>202503101</v>
      </c>
      <c r="H12" s="9" t="s">
        <v>93</v>
      </c>
      <c r="I12" s="9" t="s">
        <v>26</v>
      </c>
      <c r="J12" s="10" t="s">
        <v>54</v>
      </c>
      <c r="K12" s="9" t="s">
        <v>94</v>
      </c>
      <c r="L12" s="9" t="s">
        <v>95</v>
      </c>
      <c r="M12" s="9" t="s">
        <v>95</v>
      </c>
      <c r="N12" s="9" t="s">
        <v>96</v>
      </c>
      <c r="O12" s="11" t="s">
        <v>97</v>
      </c>
      <c r="P12" s="11" t="s">
        <v>97</v>
      </c>
      <c r="Q12" s="9">
        <v>1</v>
      </c>
      <c r="R12" s="9">
        <v>1</v>
      </c>
      <c r="S12" s="9"/>
      <c r="T12" s="8" t="s">
        <v>98</v>
      </c>
      <c r="U12" s="9">
        <v>1</v>
      </c>
      <c r="V12" s="9"/>
      <c r="W12" s="9">
        <v>1</v>
      </c>
      <c r="X12" s="9" t="s">
        <v>102</v>
      </c>
    </row>
    <row r="13" spans="1:24">
      <c r="A13" s="149" t="s">
        <v>61</v>
      </c>
      <c r="B13" s="150">
        <v>1</v>
      </c>
      <c r="C13" s="150">
        <v>1</v>
      </c>
      <c r="D13" s="150" t="s">
        <v>92</v>
      </c>
      <c r="E13" s="151">
        <v>12</v>
      </c>
      <c r="F13" s="9"/>
      <c r="G13" s="8">
        <v>202503101</v>
      </c>
      <c r="H13" s="9" t="s">
        <v>93</v>
      </c>
      <c r="I13" s="9" t="s">
        <v>26</v>
      </c>
      <c r="J13" s="10" t="s">
        <v>54</v>
      </c>
      <c r="K13" s="9" t="s">
        <v>94</v>
      </c>
      <c r="L13" s="9" t="s">
        <v>95</v>
      </c>
      <c r="M13" s="9" t="s">
        <v>95</v>
      </c>
      <c r="N13" s="9" t="s">
        <v>96</v>
      </c>
      <c r="O13" s="11" t="s">
        <v>97</v>
      </c>
      <c r="P13" s="11" t="s">
        <v>97</v>
      </c>
      <c r="Q13" s="9">
        <v>1</v>
      </c>
      <c r="R13" s="9">
        <v>1</v>
      </c>
      <c r="S13" s="9"/>
      <c r="T13" s="8" t="s">
        <v>98</v>
      </c>
      <c r="U13" s="9">
        <v>1</v>
      </c>
      <c r="V13" s="9"/>
      <c r="W13" s="9">
        <v>1</v>
      </c>
      <c r="X13" s="9" t="s">
        <v>102</v>
      </c>
    </row>
    <row r="14" spans="1:24">
      <c r="A14" s="149" t="s">
        <v>61</v>
      </c>
      <c r="B14" s="150">
        <v>1</v>
      </c>
      <c r="C14" s="150">
        <v>1</v>
      </c>
      <c r="D14" s="150" t="s">
        <v>92</v>
      </c>
      <c r="E14" s="151">
        <v>13</v>
      </c>
      <c r="F14" s="9"/>
      <c r="G14" s="8">
        <v>202503102</v>
      </c>
      <c r="H14" s="9" t="s">
        <v>93</v>
      </c>
      <c r="I14" s="9" t="s">
        <v>26</v>
      </c>
      <c r="J14" s="10" t="s">
        <v>54</v>
      </c>
      <c r="K14" s="9" t="s">
        <v>94</v>
      </c>
      <c r="L14" s="9" t="s">
        <v>95</v>
      </c>
      <c r="M14" s="9" t="s">
        <v>95</v>
      </c>
      <c r="N14" s="9" t="s">
        <v>96</v>
      </c>
      <c r="O14" s="11" t="s">
        <v>97</v>
      </c>
      <c r="P14" s="11" t="s">
        <v>97</v>
      </c>
      <c r="Q14" s="9">
        <v>1</v>
      </c>
      <c r="R14" s="9">
        <v>1</v>
      </c>
      <c r="S14" s="9"/>
      <c r="T14" s="8" t="s">
        <v>98</v>
      </c>
      <c r="U14" s="9">
        <v>1</v>
      </c>
      <c r="V14" s="9"/>
      <c r="W14" s="9">
        <v>1</v>
      </c>
      <c r="X14" s="9" t="s">
        <v>103</v>
      </c>
    </row>
    <row r="15" spans="1:24">
      <c r="A15" s="149" t="s">
        <v>61</v>
      </c>
      <c r="B15" s="150">
        <v>1</v>
      </c>
      <c r="C15" s="150">
        <v>1</v>
      </c>
      <c r="D15" s="150" t="s">
        <v>92</v>
      </c>
      <c r="E15" s="151">
        <v>14</v>
      </c>
      <c r="F15" s="9"/>
      <c r="G15" s="8">
        <v>202503102</v>
      </c>
      <c r="H15" s="9" t="s">
        <v>93</v>
      </c>
      <c r="I15" s="9" t="s">
        <v>26</v>
      </c>
      <c r="J15" s="10" t="s">
        <v>54</v>
      </c>
      <c r="K15" s="9" t="s">
        <v>94</v>
      </c>
      <c r="L15" s="9" t="s">
        <v>95</v>
      </c>
      <c r="M15" s="9" t="s">
        <v>95</v>
      </c>
      <c r="N15" s="9" t="s">
        <v>96</v>
      </c>
      <c r="O15" s="11" t="s">
        <v>97</v>
      </c>
      <c r="P15" s="11" t="s">
        <v>97</v>
      </c>
      <c r="Q15" s="9">
        <v>1</v>
      </c>
      <c r="R15" s="9">
        <v>1</v>
      </c>
      <c r="S15" s="9"/>
      <c r="T15" s="8" t="s">
        <v>98</v>
      </c>
      <c r="U15" s="9">
        <v>1</v>
      </c>
      <c r="V15" s="9"/>
      <c r="W15" s="9">
        <v>1</v>
      </c>
      <c r="X15" s="9" t="s">
        <v>103</v>
      </c>
    </row>
    <row r="16" spans="1:24">
      <c r="A16" s="149" t="s">
        <v>61</v>
      </c>
      <c r="B16" s="150">
        <v>1</v>
      </c>
      <c r="C16" s="150">
        <v>1</v>
      </c>
      <c r="D16" s="150" t="s">
        <v>92</v>
      </c>
      <c r="E16" s="151">
        <v>15</v>
      </c>
      <c r="F16" s="9"/>
      <c r="G16" s="8">
        <v>202503102</v>
      </c>
      <c r="H16" s="9" t="s">
        <v>93</v>
      </c>
      <c r="I16" s="9" t="s">
        <v>26</v>
      </c>
      <c r="J16" s="10" t="s">
        <v>54</v>
      </c>
      <c r="K16" s="9" t="s">
        <v>94</v>
      </c>
      <c r="L16" s="9" t="s">
        <v>95</v>
      </c>
      <c r="M16" s="9" t="s">
        <v>95</v>
      </c>
      <c r="N16" s="9" t="s">
        <v>96</v>
      </c>
      <c r="O16" s="11" t="s">
        <v>97</v>
      </c>
      <c r="P16" s="11" t="s">
        <v>97</v>
      </c>
      <c r="Q16" s="9">
        <v>1</v>
      </c>
      <c r="R16" s="9">
        <v>1</v>
      </c>
      <c r="S16" s="9"/>
      <c r="T16" s="8" t="s">
        <v>98</v>
      </c>
      <c r="U16" s="9">
        <v>1</v>
      </c>
      <c r="V16" s="9"/>
      <c r="W16" s="9">
        <v>1</v>
      </c>
      <c r="X16" s="9" t="s">
        <v>103</v>
      </c>
    </row>
    <row r="17" spans="1:24">
      <c r="A17" s="149" t="s">
        <v>61</v>
      </c>
      <c r="B17" s="150">
        <v>1</v>
      </c>
      <c r="C17" s="150">
        <v>1</v>
      </c>
      <c r="D17" s="150" t="s">
        <v>92</v>
      </c>
      <c r="E17" s="151">
        <v>16</v>
      </c>
      <c r="F17" s="9"/>
      <c r="G17" s="8">
        <v>202503098</v>
      </c>
      <c r="H17" s="9" t="s">
        <v>93</v>
      </c>
      <c r="I17" s="9" t="s">
        <v>26</v>
      </c>
      <c r="J17" s="12" t="s">
        <v>55</v>
      </c>
      <c r="K17" s="9" t="s">
        <v>94</v>
      </c>
      <c r="L17" s="9" t="s">
        <v>94</v>
      </c>
      <c r="M17" s="9" t="s">
        <v>94</v>
      </c>
      <c r="N17" s="9" t="s">
        <v>96</v>
      </c>
      <c r="O17" s="11" t="s">
        <v>97</v>
      </c>
      <c r="P17" s="11" t="s">
        <v>97</v>
      </c>
      <c r="Q17" s="9">
        <v>1</v>
      </c>
      <c r="R17" s="9">
        <v>1</v>
      </c>
      <c r="S17" s="9"/>
      <c r="T17" s="8" t="s">
        <v>98</v>
      </c>
      <c r="U17" s="9">
        <v>1</v>
      </c>
      <c r="V17" s="9"/>
      <c r="W17" s="9">
        <v>1</v>
      </c>
      <c r="X17" s="9" t="s">
        <v>99</v>
      </c>
    </row>
    <row r="18" spans="1:24">
      <c r="A18" s="149" t="s">
        <v>61</v>
      </c>
      <c r="B18" s="150">
        <v>1</v>
      </c>
      <c r="C18" s="150">
        <v>1</v>
      </c>
      <c r="D18" s="150" t="s">
        <v>92</v>
      </c>
      <c r="E18" s="151">
        <v>17</v>
      </c>
      <c r="F18" s="9"/>
      <c r="G18" s="8">
        <v>202503098</v>
      </c>
      <c r="H18" s="9" t="s">
        <v>93</v>
      </c>
      <c r="I18" s="9" t="s">
        <v>26</v>
      </c>
      <c r="J18" s="12" t="s">
        <v>55</v>
      </c>
      <c r="K18" s="9" t="s">
        <v>94</v>
      </c>
      <c r="L18" s="9" t="s">
        <v>94</v>
      </c>
      <c r="M18" s="9" t="s">
        <v>94</v>
      </c>
      <c r="N18" s="9" t="s">
        <v>96</v>
      </c>
      <c r="O18" s="11" t="s">
        <v>97</v>
      </c>
      <c r="P18" s="11" t="s">
        <v>97</v>
      </c>
      <c r="Q18" s="9">
        <v>1</v>
      </c>
      <c r="R18" s="9">
        <v>1</v>
      </c>
      <c r="S18" s="9"/>
      <c r="T18" s="8" t="s">
        <v>98</v>
      </c>
      <c r="U18" s="9">
        <v>1</v>
      </c>
      <c r="V18" s="9"/>
      <c r="W18" s="9">
        <v>1</v>
      </c>
      <c r="X18" s="9" t="s">
        <v>99</v>
      </c>
    </row>
    <row r="19" spans="1:24">
      <c r="A19" s="149" t="s">
        <v>61</v>
      </c>
      <c r="B19" s="150">
        <v>1</v>
      </c>
      <c r="C19" s="150">
        <v>1</v>
      </c>
      <c r="D19" s="150" t="s">
        <v>92</v>
      </c>
      <c r="E19" s="151">
        <v>18</v>
      </c>
      <c r="F19" s="9"/>
      <c r="G19" s="8">
        <v>202503098</v>
      </c>
      <c r="H19" s="9" t="s">
        <v>93</v>
      </c>
      <c r="I19" s="9" t="s">
        <v>26</v>
      </c>
      <c r="J19" s="12" t="s">
        <v>55</v>
      </c>
      <c r="K19" s="9" t="s">
        <v>94</v>
      </c>
      <c r="L19" s="9" t="s">
        <v>94</v>
      </c>
      <c r="M19" s="9" t="s">
        <v>94</v>
      </c>
      <c r="N19" s="9" t="s">
        <v>96</v>
      </c>
      <c r="O19" s="11" t="s">
        <v>97</v>
      </c>
      <c r="P19" s="11" t="s">
        <v>97</v>
      </c>
      <c r="Q19" s="9">
        <v>1</v>
      </c>
      <c r="R19" s="9">
        <v>1</v>
      </c>
      <c r="S19" s="9"/>
      <c r="T19" s="8" t="s">
        <v>98</v>
      </c>
      <c r="U19" s="9">
        <v>1</v>
      </c>
      <c r="V19" s="9"/>
      <c r="W19" s="9">
        <v>1</v>
      </c>
      <c r="X19" s="9" t="s">
        <v>99</v>
      </c>
    </row>
    <row r="20" spans="1:24">
      <c r="A20" s="149" t="s">
        <v>61</v>
      </c>
      <c r="B20" s="150">
        <v>1</v>
      </c>
      <c r="C20" s="150">
        <v>2</v>
      </c>
      <c r="D20" s="150" t="s">
        <v>92</v>
      </c>
      <c r="E20" s="151">
        <v>19</v>
      </c>
      <c r="F20" s="9"/>
      <c r="G20" s="8">
        <v>202503099</v>
      </c>
      <c r="H20" s="9" t="s">
        <v>93</v>
      </c>
      <c r="I20" s="9" t="s">
        <v>26</v>
      </c>
      <c r="J20" s="12" t="s">
        <v>55</v>
      </c>
      <c r="K20" s="9" t="s">
        <v>94</v>
      </c>
      <c r="L20" s="9" t="s">
        <v>94</v>
      </c>
      <c r="M20" s="9" t="s">
        <v>94</v>
      </c>
      <c r="N20" s="9" t="s">
        <v>96</v>
      </c>
      <c r="O20" s="11" t="s">
        <v>97</v>
      </c>
      <c r="P20" s="11" t="s">
        <v>97</v>
      </c>
      <c r="Q20" s="9">
        <v>1</v>
      </c>
      <c r="R20" s="9">
        <v>1</v>
      </c>
      <c r="S20" s="9"/>
      <c r="T20" s="8" t="s">
        <v>98</v>
      </c>
      <c r="U20" s="9">
        <v>1</v>
      </c>
      <c r="V20" s="9"/>
      <c r="W20" s="9">
        <v>1</v>
      </c>
      <c r="X20" s="9" t="s">
        <v>100</v>
      </c>
    </row>
    <row r="21" spans="1:24">
      <c r="A21" s="149" t="s">
        <v>61</v>
      </c>
      <c r="B21" s="150">
        <v>1</v>
      </c>
      <c r="C21" s="150">
        <v>2</v>
      </c>
      <c r="D21" s="150" t="s">
        <v>92</v>
      </c>
      <c r="E21" s="151">
        <v>20</v>
      </c>
      <c r="F21" s="9"/>
      <c r="G21" s="8">
        <v>202503099</v>
      </c>
      <c r="H21" s="9" t="s">
        <v>93</v>
      </c>
      <c r="I21" s="9" t="s">
        <v>26</v>
      </c>
      <c r="J21" s="12" t="s">
        <v>55</v>
      </c>
      <c r="K21" s="9" t="s">
        <v>94</v>
      </c>
      <c r="L21" s="9" t="s">
        <v>94</v>
      </c>
      <c r="M21" s="9" t="s">
        <v>94</v>
      </c>
      <c r="N21" s="9" t="s">
        <v>96</v>
      </c>
      <c r="O21" s="11" t="s">
        <v>97</v>
      </c>
      <c r="P21" s="11" t="s">
        <v>97</v>
      </c>
      <c r="Q21" s="9">
        <v>1</v>
      </c>
      <c r="R21" s="9">
        <v>1</v>
      </c>
      <c r="S21" s="9"/>
      <c r="T21" s="8" t="s">
        <v>98</v>
      </c>
      <c r="U21" s="9">
        <v>1</v>
      </c>
      <c r="V21" s="9"/>
      <c r="W21" s="9">
        <v>1</v>
      </c>
      <c r="X21" s="9" t="s">
        <v>100</v>
      </c>
    </row>
    <row r="22" spans="1:24">
      <c r="A22" s="149" t="s">
        <v>61</v>
      </c>
      <c r="B22" s="150">
        <v>1</v>
      </c>
      <c r="C22" s="150">
        <v>2</v>
      </c>
      <c r="D22" s="150" t="s">
        <v>92</v>
      </c>
      <c r="E22" s="151">
        <v>21</v>
      </c>
      <c r="F22" s="9"/>
      <c r="G22" s="8">
        <v>202503099</v>
      </c>
      <c r="H22" s="9" t="s">
        <v>93</v>
      </c>
      <c r="I22" s="9" t="s">
        <v>26</v>
      </c>
      <c r="J22" s="12" t="s">
        <v>55</v>
      </c>
      <c r="K22" s="9" t="s">
        <v>94</v>
      </c>
      <c r="L22" s="9" t="s">
        <v>94</v>
      </c>
      <c r="M22" s="9" t="s">
        <v>94</v>
      </c>
      <c r="N22" s="9" t="s">
        <v>96</v>
      </c>
      <c r="O22" s="11" t="s">
        <v>97</v>
      </c>
      <c r="P22" s="11" t="s">
        <v>97</v>
      </c>
      <c r="Q22" s="9">
        <v>1</v>
      </c>
      <c r="R22" s="9">
        <v>1</v>
      </c>
      <c r="S22" s="9"/>
      <c r="T22" s="8" t="s">
        <v>98</v>
      </c>
      <c r="U22" s="9">
        <v>1</v>
      </c>
      <c r="V22" s="9"/>
      <c r="W22" s="9">
        <v>1</v>
      </c>
      <c r="X22" s="9" t="s">
        <v>100</v>
      </c>
    </row>
    <row r="23" spans="1:24">
      <c r="A23" s="149" t="s">
        <v>61</v>
      </c>
      <c r="B23" s="150">
        <v>1</v>
      </c>
      <c r="C23" s="150">
        <v>2</v>
      </c>
      <c r="D23" s="150" t="s">
        <v>92</v>
      </c>
      <c r="E23" s="151">
        <v>22</v>
      </c>
      <c r="F23" s="9"/>
      <c r="G23" s="8">
        <v>202503100</v>
      </c>
      <c r="H23" s="9" t="s">
        <v>93</v>
      </c>
      <c r="I23" s="9" t="s">
        <v>26</v>
      </c>
      <c r="J23" s="12" t="s">
        <v>55</v>
      </c>
      <c r="K23" s="9" t="s">
        <v>94</v>
      </c>
      <c r="L23" s="9" t="s">
        <v>94</v>
      </c>
      <c r="M23" s="9" t="s">
        <v>94</v>
      </c>
      <c r="N23" s="9" t="s">
        <v>96</v>
      </c>
      <c r="O23" s="11" t="s">
        <v>97</v>
      </c>
      <c r="P23" s="11" t="s">
        <v>97</v>
      </c>
      <c r="Q23" s="9">
        <v>1</v>
      </c>
      <c r="R23" s="9">
        <v>1</v>
      </c>
      <c r="S23" s="9"/>
      <c r="T23" s="8" t="s">
        <v>98</v>
      </c>
      <c r="U23" s="9">
        <v>1</v>
      </c>
      <c r="V23" s="9"/>
      <c r="W23" s="9">
        <v>1</v>
      </c>
      <c r="X23" s="9" t="s">
        <v>101</v>
      </c>
    </row>
    <row r="24" spans="1:24">
      <c r="A24" s="149" t="s">
        <v>61</v>
      </c>
      <c r="B24" s="150">
        <v>1</v>
      </c>
      <c r="C24" s="150">
        <v>2</v>
      </c>
      <c r="D24" s="150" t="s">
        <v>92</v>
      </c>
      <c r="E24" s="151">
        <v>23</v>
      </c>
      <c r="F24" s="9"/>
      <c r="G24" s="8">
        <v>202503100</v>
      </c>
      <c r="H24" s="9" t="s">
        <v>93</v>
      </c>
      <c r="I24" s="9" t="s">
        <v>26</v>
      </c>
      <c r="J24" s="12" t="s">
        <v>55</v>
      </c>
      <c r="K24" s="9" t="s">
        <v>94</v>
      </c>
      <c r="L24" s="9" t="s">
        <v>94</v>
      </c>
      <c r="M24" s="9" t="s">
        <v>94</v>
      </c>
      <c r="N24" s="9" t="s">
        <v>96</v>
      </c>
      <c r="O24" s="11" t="s">
        <v>97</v>
      </c>
      <c r="P24" s="11" t="s">
        <v>97</v>
      </c>
      <c r="Q24" s="9">
        <v>1</v>
      </c>
      <c r="R24" s="9">
        <v>1</v>
      </c>
      <c r="S24" s="9"/>
      <c r="T24" s="8" t="s">
        <v>98</v>
      </c>
      <c r="U24" s="9">
        <v>1</v>
      </c>
      <c r="V24" s="9"/>
      <c r="W24" s="9">
        <v>1</v>
      </c>
      <c r="X24" s="9" t="s">
        <v>101</v>
      </c>
    </row>
    <row r="25" spans="1:24">
      <c r="A25" s="149" t="s">
        <v>61</v>
      </c>
      <c r="B25" s="150">
        <v>1</v>
      </c>
      <c r="C25" s="150">
        <v>2</v>
      </c>
      <c r="D25" s="150" t="s">
        <v>92</v>
      </c>
      <c r="E25" s="151">
        <v>24</v>
      </c>
      <c r="F25" s="9"/>
      <c r="G25" s="8">
        <v>202503100</v>
      </c>
      <c r="H25" s="9" t="s">
        <v>93</v>
      </c>
      <c r="I25" s="9" t="s">
        <v>26</v>
      </c>
      <c r="J25" s="12" t="s">
        <v>55</v>
      </c>
      <c r="K25" s="9" t="s">
        <v>94</v>
      </c>
      <c r="L25" s="9" t="s">
        <v>94</v>
      </c>
      <c r="M25" s="9" t="s">
        <v>94</v>
      </c>
      <c r="N25" s="9" t="s">
        <v>96</v>
      </c>
      <c r="O25" s="11" t="s">
        <v>97</v>
      </c>
      <c r="P25" s="11" t="s">
        <v>97</v>
      </c>
      <c r="Q25" s="9">
        <v>1</v>
      </c>
      <c r="R25" s="9">
        <v>1</v>
      </c>
      <c r="S25" s="9"/>
      <c r="T25" s="8" t="s">
        <v>98</v>
      </c>
      <c r="U25" s="9">
        <v>1</v>
      </c>
      <c r="V25" s="9"/>
      <c r="W25" s="9">
        <v>1</v>
      </c>
      <c r="X25" s="9" t="s">
        <v>101</v>
      </c>
    </row>
    <row r="26" spans="1:24">
      <c r="A26" s="149" t="s">
        <v>61</v>
      </c>
      <c r="B26" s="150">
        <v>1</v>
      </c>
      <c r="C26" s="150">
        <v>2</v>
      </c>
      <c r="D26" s="150" t="s">
        <v>92</v>
      </c>
      <c r="E26" s="151">
        <v>25</v>
      </c>
      <c r="F26" s="9"/>
      <c r="G26" s="8">
        <v>202503101</v>
      </c>
      <c r="H26" s="9" t="s">
        <v>93</v>
      </c>
      <c r="I26" s="9" t="s">
        <v>26</v>
      </c>
      <c r="J26" s="12" t="s">
        <v>55</v>
      </c>
      <c r="K26" s="9" t="s">
        <v>94</v>
      </c>
      <c r="L26" s="9" t="s">
        <v>94</v>
      </c>
      <c r="M26" s="9" t="s">
        <v>94</v>
      </c>
      <c r="N26" s="9" t="s">
        <v>96</v>
      </c>
      <c r="O26" s="11" t="s">
        <v>97</v>
      </c>
      <c r="P26" s="11" t="s">
        <v>97</v>
      </c>
      <c r="Q26" s="9">
        <v>1</v>
      </c>
      <c r="R26" s="9">
        <v>1</v>
      </c>
      <c r="S26" s="9"/>
      <c r="T26" s="8" t="s">
        <v>98</v>
      </c>
      <c r="U26" s="9">
        <v>1</v>
      </c>
      <c r="V26" s="9"/>
      <c r="W26" s="9">
        <v>1</v>
      </c>
      <c r="X26" s="9" t="s">
        <v>102</v>
      </c>
    </row>
    <row r="27" spans="1:24">
      <c r="A27" s="149" t="s">
        <v>61</v>
      </c>
      <c r="B27" s="150">
        <v>1</v>
      </c>
      <c r="C27" s="150">
        <v>2</v>
      </c>
      <c r="D27" s="150" t="s">
        <v>92</v>
      </c>
      <c r="E27" s="151">
        <v>26</v>
      </c>
      <c r="F27" s="9"/>
      <c r="G27" s="8">
        <v>202503101</v>
      </c>
      <c r="H27" s="9" t="s">
        <v>93</v>
      </c>
      <c r="I27" s="9" t="s">
        <v>26</v>
      </c>
      <c r="J27" s="12" t="s">
        <v>55</v>
      </c>
      <c r="K27" s="9" t="s">
        <v>94</v>
      </c>
      <c r="L27" s="9" t="s">
        <v>94</v>
      </c>
      <c r="M27" s="9" t="s">
        <v>94</v>
      </c>
      <c r="N27" s="9" t="s">
        <v>96</v>
      </c>
      <c r="O27" s="11" t="s">
        <v>97</v>
      </c>
      <c r="P27" s="11" t="s">
        <v>97</v>
      </c>
      <c r="Q27" s="9">
        <v>1</v>
      </c>
      <c r="R27" s="9">
        <v>1</v>
      </c>
      <c r="S27" s="9"/>
      <c r="T27" s="8" t="s">
        <v>98</v>
      </c>
      <c r="U27" s="9">
        <v>1</v>
      </c>
      <c r="V27" s="9"/>
      <c r="W27" s="9">
        <v>1</v>
      </c>
      <c r="X27" s="9" t="s">
        <v>102</v>
      </c>
    </row>
    <row r="28" spans="1:24">
      <c r="A28" s="149" t="s">
        <v>61</v>
      </c>
      <c r="B28" s="150">
        <v>1</v>
      </c>
      <c r="C28" s="150">
        <v>2</v>
      </c>
      <c r="D28" s="150" t="s">
        <v>92</v>
      </c>
      <c r="E28" s="151">
        <v>27</v>
      </c>
      <c r="F28" s="9"/>
      <c r="G28" s="8">
        <v>202503101</v>
      </c>
      <c r="H28" s="9" t="s">
        <v>93</v>
      </c>
      <c r="I28" s="9" t="s">
        <v>26</v>
      </c>
      <c r="J28" s="12" t="s">
        <v>55</v>
      </c>
      <c r="K28" s="9" t="s">
        <v>94</v>
      </c>
      <c r="L28" s="9" t="s">
        <v>94</v>
      </c>
      <c r="M28" s="9" t="s">
        <v>94</v>
      </c>
      <c r="N28" s="9" t="s">
        <v>96</v>
      </c>
      <c r="O28" s="11" t="s">
        <v>97</v>
      </c>
      <c r="P28" s="11" t="s">
        <v>97</v>
      </c>
      <c r="Q28" s="9">
        <v>1</v>
      </c>
      <c r="R28" s="9">
        <v>1</v>
      </c>
      <c r="S28" s="9"/>
      <c r="T28" s="8" t="s">
        <v>98</v>
      </c>
      <c r="U28" s="9">
        <v>1</v>
      </c>
      <c r="V28" s="9"/>
      <c r="W28" s="9">
        <v>1</v>
      </c>
      <c r="X28" s="9" t="s">
        <v>102</v>
      </c>
    </row>
    <row r="29" spans="1:24">
      <c r="A29" s="149" t="s">
        <v>61</v>
      </c>
      <c r="B29" s="150">
        <v>1</v>
      </c>
      <c r="C29" s="150">
        <v>2</v>
      </c>
      <c r="D29" s="150" t="s">
        <v>92</v>
      </c>
      <c r="E29" s="151">
        <v>28</v>
      </c>
      <c r="F29" s="9"/>
      <c r="G29" s="8">
        <v>202503102</v>
      </c>
      <c r="H29" s="9" t="s">
        <v>93</v>
      </c>
      <c r="I29" s="9" t="s">
        <v>26</v>
      </c>
      <c r="J29" s="12" t="s">
        <v>55</v>
      </c>
      <c r="K29" s="9" t="s">
        <v>94</v>
      </c>
      <c r="L29" s="9" t="s">
        <v>94</v>
      </c>
      <c r="M29" s="9" t="s">
        <v>94</v>
      </c>
      <c r="N29" s="9" t="s">
        <v>96</v>
      </c>
      <c r="O29" s="11" t="s">
        <v>97</v>
      </c>
      <c r="P29" s="11" t="s">
        <v>97</v>
      </c>
      <c r="Q29" s="9">
        <v>1</v>
      </c>
      <c r="R29" s="9">
        <v>1</v>
      </c>
      <c r="S29" s="9"/>
      <c r="T29" s="8" t="s">
        <v>98</v>
      </c>
      <c r="U29" s="9">
        <v>1</v>
      </c>
      <c r="V29" s="9"/>
      <c r="W29" s="9">
        <v>1</v>
      </c>
      <c r="X29" s="9" t="s">
        <v>103</v>
      </c>
    </row>
    <row r="30" spans="1:24">
      <c r="A30" s="149" t="s">
        <v>61</v>
      </c>
      <c r="B30" s="150">
        <v>1</v>
      </c>
      <c r="C30" s="150">
        <v>2</v>
      </c>
      <c r="D30" s="150" t="s">
        <v>92</v>
      </c>
      <c r="E30" s="151">
        <v>29</v>
      </c>
      <c r="F30" s="9"/>
      <c r="G30" s="8">
        <v>202503102</v>
      </c>
      <c r="H30" s="9" t="s">
        <v>93</v>
      </c>
      <c r="I30" s="9" t="s">
        <v>26</v>
      </c>
      <c r="J30" s="12" t="s">
        <v>55</v>
      </c>
      <c r="K30" s="9" t="s">
        <v>94</v>
      </c>
      <c r="L30" s="9" t="s">
        <v>94</v>
      </c>
      <c r="M30" s="9" t="s">
        <v>94</v>
      </c>
      <c r="N30" s="9" t="s">
        <v>96</v>
      </c>
      <c r="O30" s="11" t="s">
        <v>97</v>
      </c>
      <c r="P30" s="11" t="s">
        <v>97</v>
      </c>
      <c r="Q30" s="9">
        <v>1</v>
      </c>
      <c r="R30" s="9">
        <v>1</v>
      </c>
      <c r="S30" s="9"/>
      <c r="T30" s="8" t="s">
        <v>98</v>
      </c>
      <c r="U30" s="9">
        <v>1</v>
      </c>
      <c r="V30" s="9"/>
      <c r="W30" s="9">
        <v>1</v>
      </c>
      <c r="X30" s="9" t="s">
        <v>103</v>
      </c>
    </row>
    <row r="31" spans="1:24">
      <c r="A31" s="149" t="s">
        <v>61</v>
      </c>
      <c r="B31" s="150">
        <v>1</v>
      </c>
      <c r="C31" s="150">
        <v>2</v>
      </c>
      <c r="D31" s="150" t="s">
        <v>92</v>
      </c>
      <c r="E31" s="151">
        <v>30</v>
      </c>
      <c r="F31" s="9"/>
      <c r="G31" s="8">
        <v>202503102</v>
      </c>
      <c r="H31" s="9" t="s">
        <v>93</v>
      </c>
      <c r="I31" s="9" t="s">
        <v>26</v>
      </c>
      <c r="J31" s="12" t="s">
        <v>55</v>
      </c>
      <c r="K31" s="9" t="s">
        <v>94</v>
      </c>
      <c r="L31" s="9" t="s">
        <v>94</v>
      </c>
      <c r="M31" s="9" t="s">
        <v>94</v>
      </c>
      <c r="N31" s="9" t="s">
        <v>96</v>
      </c>
      <c r="O31" s="11" t="s">
        <v>97</v>
      </c>
      <c r="P31" s="11" t="s">
        <v>97</v>
      </c>
      <c r="Q31" s="9">
        <v>1</v>
      </c>
      <c r="R31" s="9">
        <v>1</v>
      </c>
      <c r="S31" s="9"/>
      <c r="T31" s="8" t="s">
        <v>98</v>
      </c>
      <c r="U31" s="9">
        <v>1</v>
      </c>
      <c r="V31" s="9"/>
      <c r="W31" s="9">
        <v>1</v>
      </c>
      <c r="X31" s="9" t="s">
        <v>103</v>
      </c>
    </row>
    <row r="32" spans="1:24">
      <c r="A32" s="149" t="s">
        <v>61</v>
      </c>
      <c r="B32" s="150">
        <v>1</v>
      </c>
      <c r="C32" s="150">
        <v>2</v>
      </c>
      <c r="D32" s="150" t="s">
        <v>92</v>
      </c>
      <c r="E32" s="151">
        <v>31</v>
      </c>
      <c r="F32" s="9"/>
      <c r="G32" s="8">
        <v>202503098</v>
      </c>
      <c r="H32" s="9" t="s">
        <v>104</v>
      </c>
      <c r="I32" s="9" t="s">
        <v>26</v>
      </c>
      <c r="J32" s="13" t="s">
        <v>49</v>
      </c>
      <c r="K32" s="9" t="s">
        <v>94</v>
      </c>
      <c r="L32" s="9" t="s">
        <v>94</v>
      </c>
      <c r="M32" s="9" t="s">
        <v>94</v>
      </c>
      <c r="N32" s="9" t="s">
        <v>96</v>
      </c>
      <c r="O32" s="11" t="s">
        <v>97</v>
      </c>
      <c r="P32" s="11" t="s">
        <v>97</v>
      </c>
      <c r="Q32" s="9">
        <v>1</v>
      </c>
      <c r="R32" s="9">
        <v>1</v>
      </c>
      <c r="S32" s="9"/>
      <c r="T32" s="8" t="s">
        <v>98</v>
      </c>
      <c r="U32" s="9">
        <v>1</v>
      </c>
      <c r="V32" s="9"/>
      <c r="W32" s="9">
        <v>1</v>
      </c>
      <c r="X32" s="9" t="s">
        <v>99</v>
      </c>
    </row>
    <row r="33" spans="1:24">
      <c r="A33" s="149" t="s">
        <v>61</v>
      </c>
      <c r="B33" s="150">
        <v>1</v>
      </c>
      <c r="C33" s="150">
        <v>2</v>
      </c>
      <c r="D33" s="150" t="s">
        <v>92</v>
      </c>
      <c r="E33" s="151">
        <v>32</v>
      </c>
      <c r="F33" s="9"/>
      <c r="G33" s="8">
        <v>202503098</v>
      </c>
      <c r="H33" s="9" t="s">
        <v>104</v>
      </c>
      <c r="I33" s="9" t="s">
        <v>26</v>
      </c>
      <c r="J33" s="13" t="s">
        <v>49</v>
      </c>
      <c r="K33" s="9" t="s">
        <v>94</v>
      </c>
      <c r="L33" s="9" t="s">
        <v>94</v>
      </c>
      <c r="M33" s="9" t="s">
        <v>94</v>
      </c>
      <c r="N33" s="9" t="s">
        <v>96</v>
      </c>
      <c r="O33" s="11" t="s">
        <v>97</v>
      </c>
      <c r="P33" s="11" t="s">
        <v>97</v>
      </c>
      <c r="Q33" s="9">
        <v>1</v>
      </c>
      <c r="R33" s="9">
        <v>1</v>
      </c>
      <c r="S33" s="9"/>
      <c r="T33" s="8" t="s">
        <v>98</v>
      </c>
      <c r="U33" s="9">
        <v>1</v>
      </c>
      <c r="V33" s="9"/>
      <c r="W33" s="9">
        <v>1</v>
      </c>
      <c r="X33" s="9" t="s">
        <v>99</v>
      </c>
    </row>
    <row r="34" spans="1:24">
      <c r="A34" s="149" t="s">
        <v>61</v>
      </c>
      <c r="B34" s="150">
        <v>1</v>
      </c>
      <c r="C34" s="150">
        <v>2</v>
      </c>
      <c r="D34" s="150" t="s">
        <v>92</v>
      </c>
      <c r="E34" s="151">
        <v>33</v>
      </c>
      <c r="F34" s="9"/>
      <c r="G34" s="8">
        <v>202503099</v>
      </c>
      <c r="H34" s="9" t="s">
        <v>104</v>
      </c>
      <c r="I34" s="9" t="s">
        <v>26</v>
      </c>
      <c r="J34" s="13" t="s">
        <v>49</v>
      </c>
      <c r="K34" s="9" t="s">
        <v>94</v>
      </c>
      <c r="L34" s="9" t="s">
        <v>94</v>
      </c>
      <c r="M34" s="9" t="s">
        <v>94</v>
      </c>
      <c r="N34" s="9" t="s">
        <v>96</v>
      </c>
      <c r="O34" s="11" t="s">
        <v>97</v>
      </c>
      <c r="P34" s="11" t="s">
        <v>97</v>
      </c>
      <c r="Q34" s="9">
        <v>1</v>
      </c>
      <c r="R34" s="9">
        <v>1</v>
      </c>
      <c r="S34" s="9"/>
      <c r="T34" s="8" t="s">
        <v>98</v>
      </c>
      <c r="U34" s="9">
        <v>1</v>
      </c>
      <c r="V34" s="9"/>
      <c r="W34" s="9">
        <v>1</v>
      </c>
      <c r="X34" s="9" t="s">
        <v>100</v>
      </c>
    </row>
    <row r="35" spans="1:24">
      <c r="A35" s="149" t="s">
        <v>61</v>
      </c>
      <c r="B35" s="150">
        <v>1</v>
      </c>
      <c r="C35" s="150">
        <v>2</v>
      </c>
      <c r="D35" s="150" t="s">
        <v>92</v>
      </c>
      <c r="E35" s="151">
        <v>34</v>
      </c>
      <c r="F35" s="9"/>
      <c r="G35" s="8">
        <v>202503099</v>
      </c>
      <c r="H35" s="9" t="s">
        <v>104</v>
      </c>
      <c r="I35" s="9" t="s">
        <v>26</v>
      </c>
      <c r="J35" s="13" t="s">
        <v>49</v>
      </c>
      <c r="K35" s="9" t="s">
        <v>94</v>
      </c>
      <c r="L35" s="9" t="s">
        <v>94</v>
      </c>
      <c r="M35" s="9" t="s">
        <v>94</v>
      </c>
      <c r="N35" s="9" t="s">
        <v>96</v>
      </c>
      <c r="O35" s="11" t="s">
        <v>97</v>
      </c>
      <c r="P35" s="11" t="s">
        <v>97</v>
      </c>
      <c r="Q35" s="9">
        <v>1</v>
      </c>
      <c r="R35" s="9">
        <v>1</v>
      </c>
      <c r="S35" s="9"/>
      <c r="T35" s="8" t="s">
        <v>98</v>
      </c>
      <c r="U35" s="9">
        <v>1</v>
      </c>
      <c r="V35" s="9"/>
      <c r="W35" s="9">
        <v>1</v>
      </c>
      <c r="X35" s="9" t="s">
        <v>100</v>
      </c>
    </row>
    <row r="36" spans="1:24">
      <c r="A36" s="149" t="s">
        <v>61</v>
      </c>
      <c r="B36" s="150">
        <v>1</v>
      </c>
      <c r="C36" s="150">
        <v>2</v>
      </c>
      <c r="D36" s="150" t="s">
        <v>92</v>
      </c>
      <c r="E36" s="151">
        <v>35</v>
      </c>
      <c r="F36" s="9"/>
      <c r="G36" s="8">
        <v>202503100</v>
      </c>
      <c r="H36" s="9" t="s">
        <v>104</v>
      </c>
      <c r="I36" s="9" t="s">
        <v>26</v>
      </c>
      <c r="J36" s="13" t="s">
        <v>49</v>
      </c>
      <c r="K36" s="9" t="s">
        <v>94</v>
      </c>
      <c r="L36" s="9" t="s">
        <v>94</v>
      </c>
      <c r="M36" s="9" t="s">
        <v>94</v>
      </c>
      <c r="N36" s="9" t="s">
        <v>96</v>
      </c>
      <c r="O36" s="11" t="s">
        <v>97</v>
      </c>
      <c r="P36" s="11" t="s">
        <v>97</v>
      </c>
      <c r="Q36" s="9">
        <v>1</v>
      </c>
      <c r="R36" s="9">
        <v>1</v>
      </c>
      <c r="S36" s="9"/>
      <c r="T36" s="8" t="s">
        <v>98</v>
      </c>
      <c r="U36" s="9">
        <v>1</v>
      </c>
      <c r="V36" s="9"/>
      <c r="W36" s="9">
        <v>1</v>
      </c>
      <c r="X36" s="9" t="s">
        <v>101</v>
      </c>
    </row>
    <row r="37" spans="1:24">
      <c r="A37" s="149" t="s">
        <v>61</v>
      </c>
      <c r="B37" s="150">
        <v>1</v>
      </c>
      <c r="C37" s="150">
        <v>2</v>
      </c>
      <c r="D37" s="150" t="s">
        <v>92</v>
      </c>
      <c r="E37" s="151">
        <v>36</v>
      </c>
      <c r="F37" s="9"/>
      <c r="G37" s="8">
        <v>202503100</v>
      </c>
      <c r="H37" s="9" t="s">
        <v>104</v>
      </c>
      <c r="I37" s="9" t="s">
        <v>26</v>
      </c>
      <c r="J37" s="13" t="s">
        <v>49</v>
      </c>
      <c r="K37" s="9" t="s">
        <v>94</v>
      </c>
      <c r="L37" s="9" t="s">
        <v>94</v>
      </c>
      <c r="M37" s="9" t="s">
        <v>94</v>
      </c>
      <c r="N37" s="9" t="s">
        <v>96</v>
      </c>
      <c r="O37" s="11" t="s">
        <v>97</v>
      </c>
      <c r="P37" s="11" t="s">
        <v>97</v>
      </c>
      <c r="Q37" s="9">
        <v>1</v>
      </c>
      <c r="R37" s="9">
        <v>1</v>
      </c>
      <c r="S37" s="9"/>
      <c r="T37" s="8" t="s">
        <v>98</v>
      </c>
      <c r="U37" s="9">
        <v>1</v>
      </c>
      <c r="V37" s="9"/>
      <c r="W37" s="9">
        <v>1</v>
      </c>
      <c r="X37" s="9" t="s">
        <v>101</v>
      </c>
    </row>
    <row r="38" spans="1:24">
      <c r="A38" s="149" t="s">
        <v>61</v>
      </c>
      <c r="B38" s="150">
        <v>1</v>
      </c>
      <c r="C38" s="150">
        <v>3</v>
      </c>
      <c r="D38" s="150" t="s">
        <v>92</v>
      </c>
      <c r="E38" s="151">
        <v>37</v>
      </c>
      <c r="F38" s="9"/>
      <c r="G38" s="8">
        <v>202503101</v>
      </c>
      <c r="H38" s="9" t="s">
        <v>104</v>
      </c>
      <c r="I38" s="9" t="s">
        <v>26</v>
      </c>
      <c r="J38" s="13" t="s">
        <v>49</v>
      </c>
      <c r="K38" s="9" t="s">
        <v>94</v>
      </c>
      <c r="L38" s="9" t="s">
        <v>94</v>
      </c>
      <c r="M38" s="9" t="s">
        <v>94</v>
      </c>
      <c r="N38" s="9" t="s">
        <v>96</v>
      </c>
      <c r="O38" s="11" t="s">
        <v>97</v>
      </c>
      <c r="P38" s="11" t="s">
        <v>97</v>
      </c>
      <c r="Q38" s="9">
        <v>1</v>
      </c>
      <c r="R38" s="9">
        <v>1</v>
      </c>
      <c r="S38" s="9"/>
      <c r="T38" s="8" t="s">
        <v>98</v>
      </c>
      <c r="U38" s="9">
        <v>1</v>
      </c>
      <c r="V38" s="9"/>
      <c r="W38" s="9">
        <v>1</v>
      </c>
      <c r="X38" s="9" t="s">
        <v>102</v>
      </c>
    </row>
    <row r="39" spans="1:24">
      <c r="A39" s="149" t="s">
        <v>61</v>
      </c>
      <c r="B39" s="150">
        <v>1</v>
      </c>
      <c r="C39" s="150">
        <v>3</v>
      </c>
      <c r="D39" s="150" t="s">
        <v>92</v>
      </c>
      <c r="E39" s="151">
        <v>38</v>
      </c>
      <c r="F39" s="9"/>
      <c r="G39" s="8">
        <v>202503101</v>
      </c>
      <c r="H39" s="9" t="s">
        <v>104</v>
      </c>
      <c r="I39" s="9" t="s">
        <v>26</v>
      </c>
      <c r="J39" s="13" t="s">
        <v>49</v>
      </c>
      <c r="K39" s="9" t="s">
        <v>94</v>
      </c>
      <c r="L39" s="9" t="s">
        <v>94</v>
      </c>
      <c r="M39" s="9" t="s">
        <v>94</v>
      </c>
      <c r="N39" s="9" t="s">
        <v>96</v>
      </c>
      <c r="O39" s="11" t="s">
        <v>97</v>
      </c>
      <c r="P39" s="11" t="s">
        <v>97</v>
      </c>
      <c r="Q39" s="9">
        <v>1</v>
      </c>
      <c r="R39" s="9">
        <v>1</v>
      </c>
      <c r="S39" s="9"/>
      <c r="T39" s="8" t="s">
        <v>98</v>
      </c>
      <c r="U39" s="9">
        <v>1</v>
      </c>
      <c r="V39" s="9"/>
      <c r="W39" s="9">
        <v>1</v>
      </c>
      <c r="X39" s="9" t="s">
        <v>102</v>
      </c>
    </row>
    <row r="40" spans="1:24">
      <c r="A40" s="149" t="s">
        <v>61</v>
      </c>
      <c r="B40" s="150">
        <v>1</v>
      </c>
      <c r="C40" s="150">
        <v>3</v>
      </c>
      <c r="D40" s="150" t="s">
        <v>92</v>
      </c>
      <c r="E40" s="151">
        <v>39</v>
      </c>
      <c r="F40" s="9"/>
      <c r="G40" s="8">
        <v>202503102</v>
      </c>
      <c r="H40" s="9" t="s">
        <v>104</v>
      </c>
      <c r="I40" s="9" t="s">
        <v>26</v>
      </c>
      <c r="J40" s="13" t="s">
        <v>49</v>
      </c>
      <c r="K40" s="9" t="s">
        <v>94</v>
      </c>
      <c r="L40" s="9" t="s">
        <v>94</v>
      </c>
      <c r="M40" s="9" t="s">
        <v>94</v>
      </c>
      <c r="N40" s="9" t="s">
        <v>96</v>
      </c>
      <c r="O40" s="11" t="s">
        <v>97</v>
      </c>
      <c r="P40" s="11" t="s">
        <v>97</v>
      </c>
      <c r="Q40" s="9">
        <v>1</v>
      </c>
      <c r="R40" s="9">
        <v>1</v>
      </c>
      <c r="S40" s="9"/>
      <c r="T40" s="8" t="s">
        <v>98</v>
      </c>
      <c r="U40" s="9">
        <v>1</v>
      </c>
      <c r="V40" s="9"/>
      <c r="W40" s="9">
        <v>1</v>
      </c>
      <c r="X40" s="9" t="s">
        <v>103</v>
      </c>
    </row>
    <row r="41" spans="1:24">
      <c r="A41" s="149" t="s">
        <v>61</v>
      </c>
      <c r="B41" s="150">
        <v>1</v>
      </c>
      <c r="C41" s="150">
        <v>3</v>
      </c>
      <c r="D41" s="150" t="s">
        <v>92</v>
      </c>
      <c r="E41" s="151">
        <v>40</v>
      </c>
      <c r="F41" s="9"/>
      <c r="G41" s="8">
        <v>202503102</v>
      </c>
      <c r="H41" s="9" t="s">
        <v>104</v>
      </c>
      <c r="I41" s="9" t="s">
        <v>26</v>
      </c>
      <c r="J41" s="13" t="s">
        <v>49</v>
      </c>
      <c r="K41" s="9" t="s">
        <v>94</v>
      </c>
      <c r="L41" s="9" t="s">
        <v>94</v>
      </c>
      <c r="M41" s="9" t="s">
        <v>94</v>
      </c>
      <c r="N41" s="9" t="s">
        <v>96</v>
      </c>
      <c r="O41" s="11" t="s">
        <v>97</v>
      </c>
      <c r="P41" s="11" t="s">
        <v>97</v>
      </c>
      <c r="Q41" s="9">
        <v>1</v>
      </c>
      <c r="R41" s="9">
        <v>1</v>
      </c>
      <c r="S41" s="9"/>
      <c r="T41" s="8" t="s">
        <v>98</v>
      </c>
      <c r="U41" s="9">
        <v>1</v>
      </c>
      <c r="V41" s="9"/>
      <c r="W41" s="9">
        <v>1</v>
      </c>
      <c r="X41" s="9" t="s">
        <v>103</v>
      </c>
    </row>
    <row r="42" spans="1:24">
      <c r="A42" s="152" t="s">
        <v>61</v>
      </c>
      <c r="B42" s="150">
        <v>1</v>
      </c>
      <c r="C42" s="150">
        <v>3</v>
      </c>
      <c r="D42" s="150" t="s">
        <v>92</v>
      </c>
      <c r="E42" s="151">
        <v>41</v>
      </c>
      <c r="F42" s="44"/>
      <c r="G42" s="14">
        <v>202503098</v>
      </c>
      <c r="H42" s="44" t="s">
        <v>105</v>
      </c>
      <c r="I42" s="9" t="s">
        <v>26</v>
      </c>
      <c r="J42" s="15" t="s">
        <v>50</v>
      </c>
      <c r="K42" s="9" t="s">
        <v>94</v>
      </c>
      <c r="L42" s="9" t="s">
        <v>106</v>
      </c>
      <c r="M42" s="9" t="s">
        <v>106</v>
      </c>
      <c r="N42" s="9" t="s">
        <v>96</v>
      </c>
      <c r="O42" s="11" t="s">
        <v>97</v>
      </c>
      <c r="P42" s="11" t="s">
        <v>97</v>
      </c>
      <c r="Q42" s="9">
        <v>1</v>
      </c>
      <c r="R42" s="9">
        <v>1</v>
      </c>
      <c r="S42" s="9"/>
      <c r="T42" s="8" t="s">
        <v>98</v>
      </c>
      <c r="U42" s="9">
        <v>1</v>
      </c>
      <c r="V42" s="9"/>
      <c r="W42" s="9">
        <v>1</v>
      </c>
      <c r="X42" s="9" t="s">
        <v>99</v>
      </c>
    </row>
    <row r="43" spans="1:24">
      <c r="A43" s="152" t="s">
        <v>61</v>
      </c>
      <c r="B43" s="150">
        <v>1</v>
      </c>
      <c r="C43" s="150">
        <v>3</v>
      </c>
      <c r="D43" s="150" t="s">
        <v>92</v>
      </c>
      <c r="E43" s="151">
        <v>42</v>
      </c>
      <c r="F43" s="44"/>
      <c r="G43" s="14">
        <v>202503098</v>
      </c>
      <c r="H43" s="44" t="s">
        <v>105</v>
      </c>
      <c r="I43" s="9" t="s">
        <v>26</v>
      </c>
      <c r="J43" s="15" t="s">
        <v>50</v>
      </c>
      <c r="K43" s="9" t="s">
        <v>94</v>
      </c>
      <c r="L43" s="9" t="s">
        <v>106</v>
      </c>
      <c r="M43" s="9" t="s">
        <v>106</v>
      </c>
      <c r="N43" s="9" t="s">
        <v>96</v>
      </c>
      <c r="O43" s="11" t="s">
        <v>97</v>
      </c>
      <c r="P43" s="11" t="s">
        <v>97</v>
      </c>
      <c r="Q43" s="9">
        <v>1</v>
      </c>
      <c r="R43" s="9">
        <v>1</v>
      </c>
      <c r="S43" s="9"/>
      <c r="T43" s="8" t="s">
        <v>98</v>
      </c>
      <c r="U43" s="9">
        <v>1</v>
      </c>
      <c r="V43" s="9"/>
      <c r="W43" s="9">
        <v>1</v>
      </c>
      <c r="X43" s="9" t="s">
        <v>99</v>
      </c>
    </row>
    <row r="44" spans="1:24">
      <c r="A44" s="152" t="s">
        <v>61</v>
      </c>
      <c r="B44" s="150">
        <v>1</v>
      </c>
      <c r="C44" s="150">
        <v>3</v>
      </c>
      <c r="D44" s="150" t="s">
        <v>92</v>
      </c>
      <c r="E44" s="151">
        <v>43</v>
      </c>
      <c r="F44" s="44"/>
      <c r="G44" s="14">
        <v>202503099</v>
      </c>
      <c r="H44" s="44" t="s">
        <v>105</v>
      </c>
      <c r="I44" s="9" t="s">
        <v>26</v>
      </c>
      <c r="J44" s="15" t="s">
        <v>50</v>
      </c>
      <c r="K44" s="9" t="s">
        <v>94</v>
      </c>
      <c r="L44" s="9" t="s">
        <v>106</v>
      </c>
      <c r="M44" s="9" t="s">
        <v>106</v>
      </c>
      <c r="N44" s="9" t="s">
        <v>96</v>
      </c>
      <c r="O44" s="11" t="s">
        <v>97</v>
      </c>
      <c r="P44" s="11" t="s">
        <v>97</v>
      </c>
      <c r="Q44" s="9">
        <v>1</v>
      </c>
      <c r="R44" s="9">
        <v>1</v>
      </c>
      <c r="S44" s="9"/>
      <c r="T44" s="8" t="s">
        <v>98</v>
      </c>
      <c r="U44" s="9">
        <v>1</v>
      </c>
      <c r="V44" s="9"/>
      <c r="W44" s="9">
        <v>1</v>
      </c>
      <c r="X44" s="9" t="s">
        <v>100</v>
      </c>
    </row>
    <row r="45" spans="1:24">
      <c r="A45" s="152" t="s">
        <v>61</v>
      </c>
      <c r="B45" s="150">
        <v>1</v>
      </c>
      <c r="C45" s="150">
        <v>3</v>
      </c>
      <c r="D45" s="150" t="s">
        <v>92</v>
      </c>
      <c r="E45" s="151">
        <v>44</v>
      </c>
      <c r="F45" s="44"/>
      <c r="G45" s="14">
        <v>202503099</v>
      </c>
      <c r="H45" s="44" t="s">
        <v>105</v>
      </c>
      <c r="I45" s="9" t="s">
        <v>26</v>
      </c>
      <c r="J45" s="15" t="s">
        <v>50</v>
      </c>
      <c r="K45" s="9" t="s">
        <v>94</v>
      </c>
      <c r="L45" s="9" t="s">
        <v>106</v>
      </c>
      <c r="M45" s="9" t="s">
        <v>106</v>
      </c>
      <c r="N45" s="9" t="s">
        <v>96</v>
      </c>
      <c r="O45" s="11" t="s">
        <v>97</v>
      </c>
      <c r="P45" s="11" t="s">
        <v>97</v>
      </c>
      <c r="Q45" s="9">
        <v>1</v>
      </c>
      <c r="R45" s="9">
        <v>1</v>
      </c>
      <c r="S45" s="9"/>
      <c r="T45" s="8" t="s">
        <v>98</v>
      </c>
      <c r="U45" s="9">
        <v>1</v>
      </c>
      <c r="V45" s="9"/>
      <c r="W45" s="9">
        <v>1</v>
      </c>
      <c r="X45" s="9" t="s">
        <v>100</v>
      </c>
    </row>
    <row r="46" spans="1:24">
      <c r="A46" s="152" t="s">
        <v>61</v>
      </c>
      <c r="B46" s="150">
        <v>1</v>
      </c>
      <c r="C46" s="150">
        <v>3</v>
      </c>
      <c r="D46" s="150" t="s">
        <v>92</v>
      </c>
      <c r="E46" s="151">
        <v>45</v>
      </c>
      <c r="F46" s="44"/>
      <c r="G46" s="14">
        <v>202503100</v>
      </c>
      <c r="H46" s="44" t="s">
        <v>105</v>
      </c>
      <c r="I46" s="9" t="s">
        <v>26</v>
      </c>
      <c r="J46" s="15" t="s">
        <v>50</v>
      </c>
      <c r="K46" s="9" t="s">
        <v>94</v>
      </c>
      <c r="L46" s="9" t="s">
        <v>106</v>
      </c>
      <c r="M46" s="9" t="s">
        <v>106</v>
      </c>
      <c r="N46" s="9" t="s">
        <v>96</v>
      </c>
      <c r="O46" s="11" t="s">
        <v>97</v>
      </c>
      <c r="P46" s="11" t="s">
        <v>97</v>
      </c>
      <c r="Q46" s="9">
        <v>1</v>
      </c>
      <c r="R46" s="9">
        <v>1</v>
      </c>
      <c r="S46" s="9"/>
      <c r="T46" s="8" t="s">
        <v>98</v>
      </c>
      <c r="U46" s="9">
        <v>1</v>
      </c>
      <c r="V46" s="9"/>
      <c r="W46" s="9">
        <v>1</v>
      </c>
      <c r="X46" s="9" t="s">
        <v>101</v>
      </c>
    </row>
    <row r="47" spans="1:24">
      <c r="A47" s="152" t="s">
        <v>61</v>
      </c>
      <c r="B47" s="150">
        <v>1</v>
      </c>
      <c r="C47" s="150">
        <v>3</v>
      </c>
      <c r="D47" s="150" t="s">
        <v>92</v>
      </c>
      <c r="E47" s="151">
        <v>46</v>
      </c>
      <c r="F47" s="44"/>
      <c r="G47" s="14">
        <v>202503100</v>
      </c>
      <c r="H47" s="44" t="s">
        <v>105</v>
      </c>
      <c r="I47" s="9" t="s">
        <v>26</v>
      </c>
      <c r="J47" s="15" t="s">
        <v>50</v>
      </c>
      <c r="K47" s="9" t="s">
        <v>94</v>
      </c>
      <c r="L47" s="9" t="s">
        <v>106</v>
      </c>
      <c r="M47" s="9" t="s">
        <v>106</v>
      </c>
      <c r="N47" s="9" t="s">
        <v>96</v>
      </c>
      <c r="O47" s="11" t="s">
        <v>97</v>
      </c>
      <c r="P47" s="11" t="s">
        <v>97</v>
      </c>
      <c r="Q47" s="9">
        <v>1</v>
      </c>
      <c r="R47" s="9">
        <v>1</v>
      </c>
      <c r="S47" s="9"/>
      <c r="T47" s="8" t="s">
        <v>98</v>
      </c>
      <c r="U47" s="9">
        <v>1</v>
      </c>
      <c r="V47" s="9"/>
      <c r="W47" s="9">
        <v>1</v>
      </c>
      <c r="X47" s="9" t="s">
        <v>101</v>
      </c>
    </row>
    <row r="48" spans="1:24">
      <c r="A48" s="152" t="s">
        <v>61</v>
      </c>
      <c r="B48" s="150">
        <v>1</v>
      </c>
      <c r="C48" s="150">
        <v>3</v>
      </c>
      <c r="D48" s="150" t="s">
        <v>92</v>
      </c>
      <c r="E48" s="151">
        <v>47</v>
      </c>
      <c r="F48" s="44"/>
      <c r="G48" s="14">
        <v>202503101</v>
      </c>
      <c r="H48" s="44" t="s">
        <v>105</v>
      </c>
      <c r="I48" s="9" t="s">
        <v>26</v>
      </c>
      <c r="J48" s="15" t="s">
        <v>50</v>
      </c>
      <c r="K48" s="9" t="s">
        <v>94</v>
      </c>
      <c r="L48" s="9" t="s">
        <v>106</v>
      </c>
      <c r="M48" s="9" t="s">
        <v>106</v>
      </c>
      <c r="N48" s="9" t="s">
        <v>96</v>
      </c>
      <c r="O48" s="11" t="s">
        <v>97</v>
      </c>
      <c r="P48" s="11" t="s">
        <v>97</v>
      </c>
      <c r="Q48" s="9">
        <v>1</v>
      </c>
      <c r="R48" s="9">
        <v>1</v>
      </c>
      <c r="S48" s="9"/>
      <c r="T48" s="8" t="s">
        <v>98</v>
      </c>
      <c r="U48" s="9">
        <v>1</v>
      </c>
      <c r="V48" s="9"/>
      <c r="W48" s="9">
        <v>1</v>
      </c>
      <c r="X48" s="9" t="s">
        <v>102</v>
      </c>
    </row>
    <row r="49" spans="1:24">
      <c r="A49" s="152" t="s">
        <v>61</v>
      </c>
      <c r="B49" s="150">
        <v>1</v>
      </c>
      <c r="C49" s="150">
        <v>3</v>
      </c>
      <c r="D49" s="150" t="s">
        <v>92</v>
      </c>
      <c r="E49" s="151">
        <v>48</v>
      </c>
      <c r="F49" s="44"/>
      <c r="G49" s="14">
        <v>202503101</v>
      </c>
      <c r="H49" s="44" t="s">
        <v>105</v>
      </c>
      <c r="I49" s="9" t="s">
        <v>26</v>
      </c>
      <c r="J49" s="15" t="s">
        <v>50</v>
      </c>
      <c r="K49" s="9" t="s">
        <v>94</v>
      </c>
      <c r="L49" s="9" t="s">
        <v>106</v>
      </c>
      <c r="M49" s="9" t="s">
        <v>106</v>
      </c>
      <c r="N49" s="9" t="s">
        <v>96</v>
      </c>
      <c r="O49" s="11" t="s">
        <v>97</v>
      </c>
      <c r="P49" s="11" t="s">
        <v>97</v>
      </c>
      <c r="Q49" s="9">
        <v>1</v>
      </c>
      <c r="R49" s="9">
        <v>1</v>
      </c>
      <c r="S49" s="9"/>
      <c r="T49" s="8" t="s">
        <v>98</v>
      </c>
      <c r="U49" s="9">
        <v>1</v>
      </c>
      <c r="V49" s="9"/>
      <c r="W49" s="9">
        <v>1</v>
      </c>
      <c r="X49" s="9" t="s">
        <v>102</v>
      </c>
    </row>
    <row r="50" spans="1:24">
      <c r="A50" s="152" t="s">
        <v>61</v>
      </c>
      <c r="B50" s="150">
        <v>1</v>
      </c>
      <c r="C50" s="150">
        <v>3</v>
      </c>
      <c r="D50" s="150" t="s">
        <v>92</v>
      </c>
      <c r="E50" s="151">
        <v>49</v>
      </c>
      <c r="F50" s="44"/>
      <c r="G50" s="14">
        <v>202503102</v>
      </c>
      <c r="H50" s="44" t="s">
        <v>105</v>
      </c>
      <c r="I50" s="9" t="s">
        <v>26</v>
      </c>
      <c r="J50" s="15" t="s">
        <v>50</v>
      </c>
      <c r="K50" s="9" t="s">
        <v>94</v>
      </c>
      <c r="L50" s="9" t="s">
        <v>106</v>
      </c>
      <c r="M50" s="9" t="s">
        <v>106</v>
      </c>
      <c r="N50" s="9" t="s">
        <v>96</v>
      </c>
      <c r="O50" s="11" t="s">
        <v>97</v>
      </c>
      <c r="P50" s="11" t="s">
        <v>97</v>
      </c>
      <c r="Q50" s="9">
        <v>1</v>
      </c>
      <c r="R50" s="9">
        <v>1</v>
      </c>
      <c r="S50" s="9"/>
      <c r="T50" s="8" t="s">
        <v>98</v>
      </c>
      <c r="U50" s="9">
        <v>1</v>
      </c>
      <c r="V50" s="9"/>
      <c r="W50" s="9">
        <v>1</v>
      </c>
      <c r="X50" s="9" t="s">
        <v>103</v>
      </c>
    </row>
    <row r="51" spans="1:24">
      <c r="A51" s="152" t="s">
        <v>61</v>
      </c>
      <c r="B51" s="150">
        <v>1</v>
      </c>
      <c r="C51" s="150">
        <v>3</v>
      </c>
      <c r="D51" s="150" t="s">
        <v>92</v>
      </c>
      <c r="E51" s="151">
        <v>50</v>
      </c>
      <c r="F51" s="44"/>
      <c r="G51" s="14">
        <v>202503102</v>
      </c>
      <c r="H51" s="44" t="s">
        <v>105</v>
      </c>
      <c r="I51" s="9" t="s">
        <v>26</v>
      </c>
      <c r="J51" s="15" t="s">
        <v>50</v>
      </c>
      <c r="K51" s="9" t="s">
        <v>94</v>
      </c>
      <c r="L51" s="9" t="s">
        <v>106</v>
      </c>
      <c r="M51" s="9" t="s">
        <v>106</v>
      </c>
      <c r="N51" s="9" t="s">
        <v>96</v>
      </c>
      <c r="O51" s="11" t="s">
        <v>97</v>
      </c>
      <c r="P51" s="11" t="s">
        <v>97</v>
      </c>
      <c r="Q51" s="9">
        <v>1</v>
      </c>
      <c r="R51" s="9">
        <v>1</v>
      </c>
      <c r="S51" s="9"/>
      <c r="T51" s="8" t="s">
        <v>98</v>
      </c>
      <c r="U51" s="9">
        <v>1</v>
      </c>
      <c r="V51" s="9"/>
      <c r="W51" s="9">
        <v>1</v>
      </c>
      <c r="X51" s="9" t="s">
        <v>103</v>
      </c>
    </row>
    <row r="52" spans="1:24">
      <c r="A52" s="149" t="s">
        <v>61</v>
      </c>
      <c r="B52" s="150">
        <v>1</v>
      </c>
      <c r="C52" s="150">
        <v>3</v>
      </c>
      <c r="D52" s="150" t="s">
        <v>92</v>
      </c>
      <c r="E52" s="151">
        <v>51</v>
      </c>
      <c r="F52" s="9"/>
      <c r="G52" s="8">
        <v>202503098</v>
      </c>
      <c r="H52" s="9" t="s">
        <v>93</v>
      </c>
      <c r="I52" s="9" t="s">
        <v>26</v>
      </c>
      <c r="J52" s="16" t="s">
        <v>51</v>
      </c>
      <c r="K52" s="9" t="s">
        <v>94</v>
      </c>
      <c r="L52" s="9" t="s">
        <v>107</v>
      </c>
      <c r="M52" s="9" t="s">
        <v>107</v>
      </c>
      <c r="N52" s="9" t="s">
        <v>96</v>
      </c>
      <c r="O52" s="11" t="s">
        <v>97</v>
      </c>
      <c r="P52" s="11" t="s">
        <v>97</v>
      </c>
      <c r="Q52" s="9">
        <v>1</v>
      </c>
      <c r="R52" s="9">
        <v>1</v>
      </c>
      <c r="S52" s="9"/>
      <c r="T52" s="8" t="s">
        <v>98</v>
      </c>
      <c r="U52" s="9">
        <v>1</v>
      </c>
      <c r="V52" s="9"/>
      <c r="W52" s="9">
        <v>1</v>
      </c>
      <c r="X52" s="9" t="s">
        <v>99</v>
      </c>
    </row>
    <row r="53" spans="1:24">
      <c r="A53" s="149" t="s">
        <v>61</v>
      </c>
      <c r="B53" s="150">
        <v>1</v>
      </c>
      <c r="C53" s="150">
        <v>3</v>
      </c>
      <c r="D53" s="150" t="s">
        <v>92</v>
      </c>
      <c r="E53" s="151">
        <v>52</v>
      </c>
      <c r="F53" s="9"/>
      <c r="G53" s="8">
        <v>202503099</v>
      </c>
      <c r="H53" s="9" t="s">
        <v>93</v>
      </c>
      <c r="I53" s="9" t="s">
        <v>26</v>
      </c>
      <c r="J53" s="16" t="s">
        <v>51</v>
      </c>
      <c r="K53" s="9" t="s">
        <v>94</v>
      </c>
      <c r="L53" s="9" t="s">
        <v>107</v>
      </c>
      <c r="M53" s="9" t="s">
        <v>107</v>
      </c>
      <c r="N53" s="9" t="s">
        <v>96</v>
      </c>
      <c r="O53" s="11" t="s">
        <v>97</v>
      </c>
      <c r="P53" s="11" t="s">
        <v>97</v>
      </c>
      <c r="Q53" s="9">
        <v>1</v>
      </c>
      <c r="R53" s="9">
        <v>1</v>
      </c>
      <c r="S53" s="9"/>
      <c r="T53" s="8" t="s">
        <v>98</v>
      </c>
      <c r="U53" s="9">
        <v>1</v>
      </c>
      <c r="V53" s="9"/>
      <c r="W53" s="9">
        <v>1</v>
      </c>
      <c r="X53" s="9" t="s">
        <v>100</v>
      </c>
    </row>
    <row r="54" spans="1:24">
      <c r="A54" s="149" t="s">
        <v>61</v>
      </c>
      <c r="B54" s="150">
        <v>1</v>
      </c>
      <c r="C54" s="150">
        <v>3</v>
      </c>
      <c r="D54" s="150" t="s">
        <v>92</v>
      </c>
      <c r="E54" s="151">
        <v>53</v>
      </c>
      <c r="F54" s="9"/>
      <c r="G54" s="8">
        <v>202503100</v>
      </c>
      <c r="H54" s="9" t="s">
        <v>93</v>
      </c>
      <c r="I54" s="9" t="s">
        <v>26</v>
      </c>
      <c r="J54" s="16" t="s">
        <v>51</v>
      </c>
      <c r="K54" s="9" t="s">
        <v>94</v>
      </c>
      <c r="L54" s="9" t="s">
        <v>107</v>
      </c>
      <c r="M54" s="9" t="s">
        <v>107</v>
      </c>
      <c r="N54" s="9" t="s">
        <v>96</v>
      </c>
      <c r="O54" s="11" t="s">
        <v>97</v>
      </c>
      <c r="P54" s="11" t="s">
        <v>97</v>
      </c>
      <c r="Q54" s="9">
        <v>1</v>
      </c>
      <c r="R54" s="9">
        <v>1</v>
      </c>
      <c r="S54" s="9"/>
      <c r="T54" s="8" t="s">
        <v>98</v>
      </c>
      <c r="U54" s="9">
        <v>1</v>
      </c>
      <c r="V54" s="9"/>
      <c r="W54" s="9">
        <v>1</v>
      </c>
      <c r="X54" s="9" t="s">
        <v>101</v>
      </c>
    </row>
    <row r="55" spans="1:24">
      <c r="A55" s="149" t="s">
        <v>61</v>
      </c>
      <c r="B55" s="150">
        <v>1</v>
      </c>
      <c r="C55" s="150">
        <v>3</v>
      </c>
      <c r="D55" s="150" t="s">
        <v>92</v>
      </c>
      <c r="E55" s="151">
        <v>54</v>
      </c>
      <c r="F55" s="9"/>
      <c r="G55" s="8">
        <v>202503101</v>
      </c>
      <c r="H55" s="9" t="s">
        <v>93</v>
      </c>
      <c r="I55" s="9" t="s">
        <v>26</v>
      </c>
      <c r="J55" s="16" t="s">
        <v>51</v>
      </c>
      <c r="K55" s="9" t="s">
        <v>94</v>
      </c>
      <c r="L55" s="9" t="s">
        <v>107</v>
      </c>
      <c r="M55" s="9" t="s">
        <v>107</v>
      </c>
      <c r="N55" s="9" t="s">
        <v>96</v>
      </c>
      <c r="O55" s="11" t="s">
        <v>97</v>
      </c>
      <c r="P55" s="11" t="s">
        <v>97</v>
      </c>
      <c r="Q55" s="9">
        <v>1</v>
      </c>
      <c r="R55" s="9">
        <v>1</v>
      </c>
      <c r="S55" s="9"/>
      <c r="T55" s="8" t="s">
        <v>98</v>
      </c>
      <c r="U55" s="9">
        <v>1</v>
      </c>
      <c r="V55" s="9"/>
      <c r="W55" s="9">
        <v>1</v>
      </c>
      <c r="X55" s="9" t="s">
        <v>102</v>
      </c>
    </row>
    <row r="56" spans="1:24">
      <c r="A56" s="149" t="s">
        <v>61</v>
      </c>
      <c r="B56" s="150">
        <v>1</v>
      </c>
      <c r="C56" s="150">
        <v>4</v>
      </c>
      <c r="D56" s="150" t="s">
        <v>92</v>
      </c>
      <c r="E56" s="151">
        <v>55</v>
      </c>
      <c r="F56" s="9"/>
      <c r="G56" s="8">
        <v>202503102</v>
      </c>
      <c r="H56" s="9" t="s">
        <v>93</v>
      </c>
      <c r="I56" s="9" t="s">
        <v>26</v>
      </c>
      <c r="J56" s="16" t="s">
        <v>51</v>
      </c>
      <c r="K56" s="9" t="s">
        <v>94</v>
      </c>
      <c r="L56" s="9" t="s">
        <v>107</v>
      </c>
      <c r="M56" s="9" t="s">
        <v>107</v>
      </c>
      <c r="N56" s="9" t="s">
        <v>96</v>
      </c>
      <c r="O56" s="11" t="s">
        <v>97</v>
      </c>
      <c r="P56" s="11" t="s">
        <v>97</v>
      </c>
      <c r="Q56" s="9">
        <v>1</v>
      </c>
      <c r="R56" s="9">
        <v>1</v>
      </c>
      <c r="S56" s="9"/>
      <c r="T56" s="8" t="s">
        <v>98</v>
      </c>
      <c r="U56" s="9">
        <v>1</v>
      </c>
      <c r="V56" s="9"/>
      <c r="W56" s="9">
        <v>1</v>
      </c>
      <c r="X56" s="9" t="s">
        <v>103</v>
      </c>
    </row>
    <row r="57" spans="1:24">
      <c r="A57" s="149" t="s">
        <v>61</v>
      </c>
      <c r="B57" s="150">
        <v>1</v>
      </c>
      <c r="C57" s="150">
        <v>4</v>
      </c>
      <c r="D57" s="150" t="s">
        <v>92</v>
      </c>
      <c r="E57" s="151">
        <v>56</v>
      </c>
      <c r="F57" s="9"/>
      <c r="G57" s="8">
        <v>202503098</v>
      </c>
      <c r="H57" s="9" t="s">
        <v>93</v>
      </c>
      <c r="I57" s="9" t="s">
        <v>26</v>
      </c>
      <c r="J57" s="17" t="s">
        <v>52</v>
      </c>
      <c r="K57" s="9" t="s">
        <v>94</v>
      </c>
      <c r="L57" s="9" t="s">
        <v>108</v>
      </c>
      <c r="M57" s="9" t="s">
        <v>108</v>
      </c>
      <c r="N57" s="9" t="s">
        <v>96</v>
      </c>
      <c r="O57" s="11" t="s">
        <v>97</v>
      </c>
      <c r="P57" s="11" t="s">
        <v>97</v>
      </c>
      <c r="Q57" s="9">
        <v>1</v>
      </c>
      <c r="R57" s="9">
        <v>1</v>
      </c>
      <c r="S57" s="9"/>
      <c r="T57" s="8" t="s">
        <v>98</v>
      </c>
      <c r="U57" s="9">
        <v>1</v>
      </c>
      <c r="V57" s="9"/>
      <c r="W57" s="9">
        <v>1</v>
      </c>
      <c r="X57" s="9" t="s">
        <v>99</v>
      </c>
    </row>
    <row r="58" spans="1:24">
      <c r="A58" s="149" t="s">
        <v>61</v>
      </c>
      <c r="B58" s="150">
        <v>1</v>
      </c>
      <c r="C58" s="150">
        <v>4</v>
      </c>
      <c r="D58" s="150" t="s">
        <v>92</v>
      </c>
      <c r="E58" s="151">
        <v>57</v>
      </c>
      <c r="F58" s="9"/>
      <c r="G58" s="8">
        <v>202503099</v>
      </c>
      <c r="H58" s="9" t="s">
        <v>93</v>
      </c>
      <c r="I58" s="9" t="s">
        <v>26</v>
      </c>
      <c r="J58" s="17" t="s">
        <v>52</v>
      </c>
      <c r="K58" s="9" t="s">
        <v>94</v>
      </c>
      <c r="L58" s="9" t="s">
        <v>108</v>
      </c>
      <c r="M58" s="9" t="s">
        <v>108</v>
      </c>
      <c r="N58" s="9" t="s">
        <v>96</v>
      </c>
      <c r="O58" s="11" t="s">
        <v>97</v>
      </c>
      <c r="P58" s="11" t="s">
        <v>97</v>
      </c>
      <c r="Q58" s="9">
        <v>1</v>
      </c>
      <c r="R58" s="9">
        <v>1</v>
      </c>
      <c r="S58" s="9"/>
      <c r="T58" s="8" t="s">
        <v>98</v>
      </c>
      <c r="U58" s="9">
        <v>1</v>
      </c>
      <c r="V58" s="9"/>
      <c r="W58" s="9">
        <v>1</v>
      </c>
      <c r="X58" s="9" t="s">
        <v>100</v>
      </c>
    </row>
    <row r="59" spans="1:24">
      <c r="A59" s="149" t="s">
        <v>61</v>
      </c>
      <c r="B59" s="150">
        <v>1</v>
      </c>
      <c r="C59" s="150">
        <v>4</v>
      </c>
      <c r="D59" s="150" t="s">
        <v>92</v>
      </c>
      <c r="E59" s="151">
        <v>58</v>
      </c>
      <c r="F59" s="9"/>
      <c r="G59" s="8">
        <v>202503100</v>
      </c>
      <c r="H59" s="9" t="s">
        <v>93</v>
      </c>
      <c r="I59" s="9" t="s">
        <v>26</v>
      </c>
      <c r="J59" s="17" t="s">
        <v>52</v>
      </c>
      <c r="K59" s="9" t="s">
        <v>94</v>
      </c>
      <c r="L59" s="9" t="s">
        <v>108</v>
      </c>
      <c r="M59" s="9" t="s">
        <v>108</v>
      </c>
      <c r="N59" s="9" t="s">
        <v>96</v>
      </c>
      <c r="O59" s="11" t="s">
        <v>97</v>
      </c>
      <c r="P59" s="11" t="s">
        <v>97</v>
      </c>
      <c r="Q59" s="9">
        <v>1</v>
      </c>
      <c r="R59" s="9">
        <v>1</v>
      </c>
      <c r="S59" s="9"/>
      <c r="T59" s="8" t="s">
        <v>98</v>
      </c>
      <c r="U59" s="9">
        <v>1</v>
      </c>
      <c r="V59" s="9"/>
      <c r="W59" s="9">
        <v>1</v>
      </c>
      <c r="X59" s="9" t="s">
        <v>101</v>
      </c>
    </row>
    <row r="60" spans="1:24">
      <c r="A60" s="149" t="s">
        <v>61</v>
      </c>
      <c r="B60" s="150">
        <v>1</v>
      </c>
      <c r="C60" s="150">
        <v>4</v>
      </c>
      <c r="D60" s="150" t="s">
        <v>92</v>
      </c>
      <c r="E60" s="151">
        <v>59</v>
      </c>
      <c r="F60" s="9"/>
      <c r="G60" s="8">
        <v>202503101</v>
      </c>
      <c r="H60" s="9" t="s">
        <v>93</v>
      </c>
      <c r="I60" s="9" t="s">
        <v>26</v>
      </c>
      <c r="J60" s="17" t="s">
        <v>52</v>
      </c>
      <c r="K60" s="9" t="s">
        <v>94</v>
      </c>
      <c r="L60" s="9" t="s">
        <v>108</v>
      </c>
      <c r="M60" s="9" t="s">
        <v>108</v>
      </c>
      <c r="N60" s="9" t="s">
        <v>96</v>
      </c>
      <c r="O60" s="11" t="s">
        <v>97</v>
      </c>
      <c r="P60" s="11" t="s">
        <v>97</v>
      </c>
      <c r="Q60" s="9">
        <v>1</v>
      </c>
      <c r="R60" s="9">
        <v>1</v>
      </c>
      <c r="S60" s="9"/>
      <c r="T60" s="8" t="s">
        <v>98</v>
      </c>
      <c r="U60" s="9">
        <v>1</v>
      </c>
      <c r="V60" s="9"/>
      <c r="W60" s="9">
        <v>1</v>
      </c>
      <c r="X60" s="9" t="s">
        <v>102</v>
      </c>
    </row>
    <row r="61" spans="1:24">
      <c r="A61" s="149" t="s">
        <v>61</v>
      </c>
      <c r="B61" s="150">
        <v>1</v>
      </c>
      <c r="C61" s="150">
        <v>4</v>
      </c>
      <c r="D61" s="150" t="s">
        <v>92</v>
      </c>
      <c r="E61" s="151">
        <v>60</v>
      </c>
      <c r="F61" s="9"/>
      <c r="G61" s="8">
        <v>202503102</v>
      </c>
      <c r="H61" s="9" t="s">
        <v>93</v>
      </c>
      <c r="I61" s="9" t="s">
        <v>26</v>
      </c>
      <c r="J61" s="17" t="s">
        <v>52</v>
      </c>
      <c r="K61" s="9" t="s">
        <v>94</v>
      </c>
      <c r="L61" s="9" t="s">
        <v>108</v>
      </c>
      <c r="M61" s="9" t="s">
        <v>108</v>
      </c>
      <c r="N61" s="9" t="s">
        <v>96</v>
      </c>
      <c r="O61" s="11" t="s">
        <v>97</v>
      </c>
      <c r="P61" s="11" t="s">
        <v>97</v>
      </c>
      <c r="Q61" s="9">
        <v>1</v>
      </c>
      <c r="R61" s="9">
        <v>1</v>
      </c>
      <c r="S61" s="9"/>
      <c r="T61" s="8" t="s">
        <v>98</v>
      </c>
      <c r="U61" s="9">
        <v>1</v>
      </c>
      <c r="V61" s="9"/>
      <c r="W61" s="9">
        <v>1</v>
      </c>
      <c r="X61" s="9" t="s">
        <v>103</v>
      </c>
    </row>
    <row r="62" spans="1:24">
      <c r="A62" s="149" t="s">
        <v>61</v>
      </c>
      <c r="B62" s="150">
        <v>1</v>
      </c>
      <c r="C62" s="150">
        <v>4</v>
      </c>
      <c r="D62" s="150" t="s">
        <v>92</v>
      </c>
      <c r="E62" s="151">
        <v>61</v>
      </c>
      <c r="F62" s="9"/>
      <c r="G62" s="8">
        <v>202503098</v>
      </c>
      <c r="H62" s="9" t="s">
        <v>93</v>
      </c>
      <c r="I62" s="9" t="s">
        <v>26</v>
      </c>
      <c r="J62" s="18" t="s">
        <v>53</v>
      </c>
      <c r="K62" s="9" t="s">
        <v>94</v>
      </c>
      <c r="L62" s="9" t="s">
        <v>109</v>
      </c>
      <c r="M62" s="9" t="s">
        <v>109</v>
      </c>
      <c r="N62" s="9" t="s">
        <v>96</v>
      </c>
      <c r="O62" s="11" t="s">
        <v>97</v>
      </c>
      <c r="P62" s="11" t="s">
        <v>97</v>
      </c>
      <c r="Q62" s="9">
        <v>1</v>
      </c>
      <c r="R62" s="9">
        <v>1</v>
      </c>
      <c r="S62" s="9"/>
      <c r="T62" s="8" t="s">
        <v>98</v>
      </c>
      <c r="U62" s="9">
        <v>1</v>
      </c>
      <c r="V62" s="9"/>
      <c r="W62" s="9">
        <v>1</v>
      </c>
      <c r="X62" s="9" t="s">
        <v>99</v>
      </c>
    </row>
    <row r="63" spans="1:24">
      <c r="A63" s="149" t="s">
        <v>61</v>
      </c>
      <c r="B63" s="150">
        <v>1</v>
      </c>
      <c r="C63" s="150">
        <v>4</v>
      </c>
      <c r="D63" s="150" t="s">
        <v>92</v>
      </c>
      <c r="E63" s="151">
        <v>62</v>
      </c>
      <c r="F63" s="9"/>
      <c r="G63" s="8">
        <v>202503099</v>
      </c>
      <c r="H63" s="9" t="s">
        <v>93</v>
      </c>
      <c r="I63" s="9" t="s">
        <v>26</v>
      </c>
      <c r="J63" s="18" t="s">
        <v>53</v>
      </c>
      <c r="K63" s="9" t="s">
        <v>94</v>
      </c>
      <c r="L63" s="9" t="s">
        <v>109</v>
      </c>
      <c r="M63" s="9" t="s">
        <v>109</v>
      </c>
      <c r="N63" s="9" t="s">
        <v>96</v>
      </c>
      <c r="O63" s="11" t="s">
        <v>97</v>
      </c>
      <c r="P63" s="11" t="s">
        <v>97</v>
      </c>
      <c r="Q63" s="9">
        <v>1</v>
      </c>
      <c r="R63" s="9">
        <v>1</v>
      </c>
      <c r="S63" s="9"/>
      <c r="T63" s="8" t="s">
        <v>98</v>
      </c>
      <c r="U63" s="9">
        <v>1</v>
      </c>
      <c r="V63" s="9"/>
      <c r="W63" s="9">
        <v>1</v>
      </c>
      <c r="X63" s="9" t="s">
        <v>100</v>
      </c>
    </row>
    <row r="64" spans="1:24">
      <c r="A64" s="149" t="s">
        <v>61</v>
      </c>
      <c r="B64" s="150">
        <v>1</v>
      </c>
      <c r="C64" s="150">
        <v>4</v>
      </c>
      <c r="D64" s="150" t="s">
        <v>92</v>
      </c>
      <c r="E64" s="151">
        <v>63</v>
      </c>
      <c r="F64" s="9"/>
      <c r="G64" s="8">
        <v>202503100</v>
      </c>
      <c r="H64" s="9" t="s">
        <v>93</v>
      </c>
      <c r="I64" s="9" t="s">
        <v>26</v>
      </c>
      <c r="J64" s="18" t="s">
        <v>53</v>
      </c>
      <c r="K64" s="9" t="s">
        <v>94</v>
      </c>
      <c r="L64" s="9" t="s">
        <v>109</v>
      </c>
      <c r="M64" s="9" t="s">
        <v>109</v>
      </c>
      <c r="N64" s="9" t="s">
        <v>96</v>
      </c>
      <c r="O64" s="11" t="s">
        <v>97</v>
      </c>
      <c r="P64" s="11" t="s">
        <v>97</v>
      </c>
      <c r="Q64" s="9">
        <v>1</v>
      </c>
      <c r="R64" s="9">
        <v>1</v>
      </c>
      <c r="S64" s="9"/>
      <c r="T64" s="8" t="s">
        <v>98</v>
      </c>
      <c r="U64" s="9">
        <v>1</v>
      </c>
      <c r="V64" s="9"/>
      <c r="W64" s="9">
        <v>1</v>
      </c>
      <c r="X64" s="9" t="s">
        <v>101</v>
      </c>
    </row>
    <row r="65" spans="1:24">
      <c r="A65" s="149" t="s">
        <v>61</v>
      </c>
      <c r="B65" s="150">
        <v>1</v>
      </c>
      <c r="C65" s="150">
        <v>4</v>
      </c>
      <c r="D65" s="150" t="s">
        <v>92</v>
      </c>
      <c r="E65" s="151">
        <v>64</v>
      </c>
      <c r="F65" s="9"/>
      <c r="G65" s="8">
        <v>202503101</v>
      </c>
      <c r="H65" s="9" t="s">
        <v>93</v>
      </c>
      <c r="I65" s="9" t="s">
        <v>26</v>
      </c>
      <c r="J65" s="18" t="s">
        <v>53</v>
      </c>
      <c r="K65" s="9" t="s">
        <v>94</v>
      </c>
      <c r="L65" s="9" t="s">
        <v>109</v>
      </c>
      <c r="M65" s="9" t="s">
        <v>109</v>
      </c>
      <c r="N65" s="9" t="s">
        <v>96</v>
      </c>
      <c r="O65" s="11" t="s">
        <v>97</v>
      </c>
      <c r="P65" s="11" t="s">
        <v>97</v>
      </c>
      <c r="Q65" s="9">
        <v>1</v>
      </c>
      <c r="R65" s="9">
        <v>1</v>
      </c>
      <c r="S65" s="9"/>
      <c r="T65" s="8" t="s">
        <v>98</v>
      </c>
      <c r="U65" s="9">
        <v>1</v>
      </c>
      <c r="V65" s="9"/>
      <c r="W65" s="9">
        <v>1</v>
      </c>
      <c r="X65" s="9" t="s">
        <v>102</v>
      </c>
    </row>
    <row r="66" spans="1:24">
      <c r="A66" s="149" t="s">
        <v>61</v>
      </c>
      <c r="B66" s="150">
        <v>1</v>
      </c>
      <c r="C66" s="150">
        <v>4</v>
      </c>
      <c r="D66" s="150" t="s">
        <v>92</v>
      </c>
      <c r="E66" s="151">
        <v>65</v>
      </c>
      <c r="F66" s="9"/>
      <c r="G66" s="8">
        <v>202503102</v>
      </c>
      <c r="H66" s="9" t="s">
        <v>93</v>
      </c>
      <c r="I66" s="9" t="s">
        <v>26</v>
      </c>
      <c r="J66" s="18" t="s">
        <v>53</v>
      </c>
      <c r="K66" s="9" t="s">
        <v>94</v>
      </c>
      <c r="L66" s="9" t="s">
        <v>109</v>
      </c>
      <c r="M66" s="9" t="s">
        <v>109</v>
      </c>
      <c r="N66" s="9" t="s">
        <v>96</v>
      </c>
      <c r="O66" s="11" t="s">
        <v>97</v>
      </c>
      <c r="P66" s="11" t="s">
        <v>97</v>
      </c>
      <c r="Q66" s="9">
        <v>1</v>
      </c>
      <c r="R66" s="9">
        <v>1</v>
      </c>
      <c r="S66" s="9"/>
      <c r="T66" s="8" t="s">
        <v>98</v>
      </c>
      <c r="U66" s="9">
        <v>1</v>
      </c>
      <c r="V66" s="9"/>
      <c r="W66" s="9">
        <v>1</v>
      </c>
      <c r="X66" s="9" t="s">
        <v>103</v>
      </c>
    </row>
    <row r="67" spans="1:24">
      <c r="A67" s="149" t="s">
        <v>61</v>
      </c>
      <c r="B67" s="150">
        <v>1</v>
      </c>
      <c r="C67" s="150">
        <v>8</v>
      </c>
      <c r="D67" s="150" t="s">
        <v>92</v>
      </c>
      <c r="E67" s="151">
        <v>66</v>
      </c>
      <c r="F67" s="9"/>
      <c r="G67" s="8">
        <v>202503098</v>
      </c>
      <c r="H67" s="9" t="s">
        <v>110</v>
      </c>
      <c r="I67" s="9" t="s">
        <v>26</v>
      </c>
      <c r="J67" s="19" t="s">
        <v>48</v>
      </c>
      <c r="K67" s="9" t="s">
        <v>94</v>
      </c>
      <c r="L67" s="9" t="s">
        <v>94</v>
      </c>
      <c r="M67" s="9" t="s">
        <v>94</v>
      </c>
      <c r="N67" s="9" t="s">
        <v>96</v>
      </c>
      <c r="O67" s="11" t="s">
        <v>111</v>
      </c>
      <c r="P67" s="11" t="s">
        <v>111</v>
      </c>
      <c r="Q67" s="9">
        <v>1</v>
      </c>
      <c r="R67" s="9">
        <v>1</v>
      </c>
      <c r="S67" s="9"/>
      <c r="T67" s="8" t="s">
        <v>98</v>
      </c>
      <c r="U67" s="9">
        <v>1</v>
      </c>
      <c r="V67" s="9"/>
      <c r="W67" s="9">
        <v>1</v>
      </c>
      <c r="X67" s="9" t="s">
        <v>99</v>
      </c>
    </row>
    <row r="68" spans="1:24">
      <c r="A68" s="149" t="s">
        <v>61</v>
      </c>
      <c r="B68" s="150">
        <v>1</v>
      </c>
      <c r="C68" s="150">
        <v>8</v>
      </c>
      <c r="D68" s="150" t="s">
        <v>92</v>
      </c>
      <c r="E68" s="151">
        <v>67</v>
      </c>
      <c r="F68" s="9"/>
      <c r="G68" s="8">
        <v>202503099</v>
      </c>
      <c r="H68" s="9" t="s">
        <v>110</v>
      </c>
      <c r="I68" s="9" t="s">
        <v>26</v>
      </c>
      <c r="J68" s="19" t="s">
        <v>48</v>
      </c>
      <c r="K68" s="9" t="s">
        <v>94</v>
      </c>
      <c r="L68" s="9" t="s">
        <v>94</v>
      </c>
      <c r="M68" s="9" t="s">
        <v>94</v>
      </c>
      <c r="N68" s="9" t="s">
        <v>96</v>
      </c>
      <c r="O68" s="11" t="s">
        <v>111</v>
      </c>
      <c r="P68" s="11" t="s">
        <v>111</v>
      </c>
      <c r="Q68" s="9">
        <v>1</v>
      </c>
      <c r="R68" s="9">
        <v>1</v>
      </c>
      <c r="S68" s="9"/>
      <c r="T68" s="8" t="s">
        <v>98</v>
      </c>
      <c r="U68" s="9">
        <v>1</v>
      </c>
      <c r="V68" s="9"/>
      <c r="W68" s="9">
        <v>1</v>
      </c>
      <c r="X68" s="9" t="s">
        <v>100</v>
      </c>
    </row>
    <row r="69" spans="1:24">
      <c r="A69" s="149" t="s">
        <v>61</v>
      </c>
      <c r="B69" s="150">
        <v>1</v>
      </c>
      <c r="C69" s="150">
        <v>8</v>
      </c>
      <c r="D69" s="150" t="s">
        <v>92</v>
      </c>
      <c r="E69" s="151">
        <v>68</v>
      </c>
      <c r="F69" s="9"/>
      <c r="G69" s="8">
        <v>202503100</v>
      </c>
      <c r="H69" s="9" t="s">
        <v>110</v>
      </c>
      <c r="I69" s="9" t="s">
        <v>26</v>
      </c>
      <c r="J69" s="19" t="s">
        <v>48</v>
      </c>
      <c r="K69" s="9" t="s">
        <v>94</v>
      </c>
      <c r="L69" s="9" t="s">
        <v>94</v>
      </c>
      <c r="M69" s="9" t="s">
        <v>94</v>
      </c>
      <c r="N69" s="9" t="s">
        <v>96</v>
      </c>
      <c r="O69" s="11" t="s">
        <v>111</v>
      </c>
      <c r="P69" s="11" t="s">
        <v>111</v>
      </c>
      <c r="Q69" s="9">
        <v>1</v>
      </c>
      <c r="R69" s="9">
        <v>1</v>
      </c>
      <c r="S69" s="9"/>
      <c r="T69" s="8" t="s">
        <v>98</v>
      </c>
      <c r="U69" s="9">
        <v>1</v>
      </c>
      <c r="V69" s="9"/>
      <c r="W69" s="9">
        <v>1</v>
      </c>
      <c r="X69" s="9" t="s">
        <v>101</v>
      </c>
    </row>
    <row r="70" spans="1:24">
      <c r="A70" s="149" t="s">
        <v>61</v>
      </c>
      <c r="B70" s="150">
        <v>1</v>
      </c>
      <c r="C70" s="150">
        <v>8</v>
      </c>
      <c r="D70" s="150" t="s">
        <v>92</v>
      </c>
      <c r="E70" s="151">
        <v>69</v>
      </c>
      <c r="F70" s="9"/>
      <c r="G70" s="8">
        <v>202503101</v>
      </c>
      <c r="H70" s="9" t="s">
        <v>110</v>
      </c>
      <c r="I70" s="9" t="s">
        <v>26</v>
      </c>
      <c r="J70" s="19" t="s">
        <v>48</v>
      </c>
      <c r="K70" s="9" t="s">
        <v>94</v>
      </c>
      <c r="L70" s="9" t="s">
        <v>94</v>
      </c>
      <c r="M70" s="9" t="s">
        <v>94</v>
      </c>
      <c r="N70" s="9" t="s">
        <v>96</v>
      </c>
      <c r="O70" s="11" t="s">
        <v>111</v>
      </c>
      <c r="P70" s="11" t="s">
        <v>111</v>
      </c>
      <c r="Q70" s="9">
        <v>1</v>
      </c>
      <c r="R70" s="9">
        <v>1</v>
      </c>
      <c r="S70" s="9"/>
      <c r="T70" s="8" t="s">
        <v>98</v>
      </c>
      <c r="U70" s="9">
        <v>1</v>
      </c>
      <c r="V70" s="9"/>
      <c r="W70" s="9">
        <v>1</v>
      </c>
      <c r="X70" s="9" t="s">
        <v>102</v>
      </c>
    </row>
    <row r="71" spans="1:24">
      <c r="A71" s="149" t="s">
        <v>61</v>
      </c>
      <c r="B71" s="150">
        <v>1</v>
      </c>
      <c r="C71" s="150">
        <v>8</v>
      </c>
      <c r="D71" s="150" t="s">
        <v>92</v>
      </c>
      <c r="E71" s="151">
        <v>70</v>
      </c>
      <c r="F71" s="9"/>
      <c r="G71" s="8">
        <v>202503102</v>
      </c>
      <c r="H71" s="9" t="s">
        <v>110</v>
      </c>
      <c r="I71" s="9" t="s">
        <v>26</v>
      </c>
      <c r="J71" s="19" t="s">
        <v>48</v>
      </c>
      <c r="K71" s="9" t="s">
        <v>94</v>
      </c>
      <c r="L71" s="9" t="s">
        <v>94</v>
      </c>
      <c r="M71" s="9" t="s">
        <v>94</v>
      </c>
      <c r="N71" s="9" t="s">
        <v>96</v>
      </c>
      <c r="O71" s="11" t="s">
        <v>111</v>
      </c>
      <c r="P71" s="11" t="s">
        <v>111</v>
      </c>
      <c r="Q71" s="9">
        <v>1</v>
      </c>
      <c r="R71" s="9">
        <v>1</v>
      </c>
      <c r="S71" s="9"/>
      <c r="T71" s="8" t="s">
        <v>98</v>
      </c>
      <c r="U71" s="9">
        <v>1</v>
      </c>
      <c r="V71" s="9"/>
      <c r="W71" s="9">
        <v>1</v>
      </c>
      <c r="X71" s="9" t="s">
        <v>103</v>
      </c>
    </row>
    <row r="72" spans="1:24">
      <c r="A72" s="149" t="s">
        <v>61</v>
      </c>
      <c r="B72" s="150">
        <v>1</v>
      </c>
      <c r="C72" s="150">
        <v>4</v>
      </c>
      <c r="D72" s="150" t="s">
        <v>92</v>
      </c>
      <c r="E72" s="151">
        <v>71</v>
      </c>
      <c r="F72" s="9"/>
      <c r="G72" s="8">
        <v>202503098</v>
      </c>
      <c r="H72" s="9" t="s">
        <v>93</v>
      </c>
      <c r="I72" s="9" t="s">
        <v>26</v>
      </c>
      <c r="J72" s="20" t="s">
        <v>47</v>
      </c>
      <c r="K72" s="9" t="s">
        <v>94</v>
      </c>
      <c r="L72" s="9" t="s">
        <v>106</v>
      </c>
      <c r="M72" s="9" t="s">
        <v>106</v>
      </c>
      <c r="N72" s="9" t="s">
        <v>96</v>
      </c>
      <c r="O72" s="11" t="s">
        <v>97</v>
      </c>
      <c r="P72" s="11" t="s">
        <v>97</v>
      </c>
      <c r="Q72" s="9">
        <v>1</v>
      </c>
      <c r="R72" s="9">
        <v>1</v>
      </c>
      <c r="S72" s="9"/>
      <c r="T72" s="8" t="s">
        <v>98</v>
      </c>
      <c r="U72" s="9">
        <v>1</v>
      </c>
      <c r="V72" s="9"/>
      <c r="W72" s="9">
        <v>1</v>
      </c>
      <c r="X72" s="9" t="s">
        <v>99</v>
      </c>
    </row>
    <row r="73" spans="1:24">
      <c r="A73" s="149" t="s">
        <v>61</v>
      </c>
      <c r="B73" s="150">
        <v>1</v>
      </c>
      <c r="C73" s="150">
        <v>4</v>
      </c>
      <c r="D73" s="150" t="s">
        <v>92</v>
      </c>
      <c r="E73" s="151">
        <v>72</v>
      </c>
      <c r="F73" s="9"/>
      <c r="G73" s="8">
        <v>202503099</v>
      </c>
      <c r="H73" s="9" t="s">
        <v>93</v>
      </c>
      <c r="I73" s="9" t="s">
        <v>26</v>
      </c>
      <c r="J73" s="20" t="s">
        <v>47</v>
      </c>
      <c r="K73" s="9" t="s">
        <v>94</v>
      </c>
      <c r="L73" s="9" t="s">
        <v>106</v>
      </c>
      <c r="M73" s="9" t="s">
        <v>106</v>
      </c>
      <c r="N73" s="9" t="s">
        <v>96</v>
      </c>
      <c r="O73" s="11" t="s">
        <v>97</v>
      </c>
      <c r="P73" s="11" t="s">
        <v>97</v>
      </c>
      <c r="Q73" s="9">
        <v>1</v>
      </c>
      <c r="R73" s="9">
        <v>1</v>
      </c>
      <c r="S73" s="9"/>
      <c r="T73" s="8" t="s">
        <v>98</v>
      </c>
      <c r="U73" s="9">
        <v>1</v>
      </c>
      <c r="V73" s="9"/>
      <c r="W73" s="9">
        <v>1</v>
      </c>
      <c r="X73" s="9" t="s">
        <v>100</v>
      </c>
    </row>
    <row r="74" spans="1:24">
      <c r="A74" s="149" t="s">
        <v>61</v>
      </c>
      <c r="B74" s="150">
        <v>1</v>
      </c>
      <c r="C74" s="150">
        <v>4</v>
      </c>
      <c r="D74" s="150" t="s">
        <v>92</v>
      </c>
      <c r="E74" s="151">
        <v>73</v>
      </c>
      <c r="F74" s="9"/>
      <c r="G74" s="8">
        <v>202503100</v>
      </c>
      <c r="H74" s="9" t="s">
        <v>93</v>
      </c>
      <c r="I74" s="9" t="s">
        <v>26</v>
      </c>
      <c r="J74" s="20" t="s">
        <v>47</v>
      </c>
      <c r="K74" s="9" t="s">
        <v>94</v>
      </c>
      <c r="L74" s="9" t="s">
        <v>106</v>
      </c>
      <c r="M74" s="9" t="s">
        <v>106</v>
      </c>
      <c r="N74" s="9" t="s">
        <v>96</v>
      </c>
      <c r="O74" s="11" t="s">
        <v>97</v>
      </c>
      <c r="P74" s="11" t="s">
        <v>97</v>
      </c>
      <c r="Q74" s="9">
        <v>1</v>
      </c>
      <c r="R74" s="9">
        <v>1</v>
      </c>
      <c r="S74" s="9"/>
      <c r="T74" s="8" t="s">
        <v>98</v>
      </c>
      <c r="U74" s="9">
        <v>1</v>
      </c>
      <c r="V74" s="9"/>
      <c r="W74" s="9">
        <v>1</v>
      </c>
      <c r="X74" s="9" t="s">
        <v>101</v>
      </c>
    </row>
    <row r="75" spans="1:24">
      <c r="A75" s="149" t="s">
        <v>61</v>
      </c>
      <c r="B75" s="150">
        <v>1</v>
      </c>
      <c r="C75" s="150">
        <v>4</v>
      </c>
      <c r="D75" s="150" t="s">
        <v>92</v>
      </c>
      <c r="E75" s="151">
        <v>74</v>
      </c>
      <c r="F75" s="9"/>
      <c r="G75" s="8">
        <v>202503101</v>
      </c>
      <c r="H75" s="9" t="s">
        <v>93</v>
      </c>
      <c r="I75" s="9" t="s">
        <v>26</v>
      </c>
      <c r="J75" s="20" t="s">
        <v>47</v>
      </c>
      <c r="K75" s="9" t="s">
        <v>94</v>
      </c>
      <c r="L75" s="9" t="s">
        <v>106</v>
      </c>
      <c r="M75" s="9" t="s">
        <v>106</v>
      </c>
      <c r="N75" s="9" t="s">
        <v>96</v>
      </c>
      <c r="O75" s="11" t="s">
        <v>97</v>
      </c>
      <c r="P75" s="11" t="s">
        <v>97</v>
      </c>
      <c r="Q75" s="9">
        <v>1</v>
      </c>
      <c r="R75" s="9">
        <v>1</v>
      </c>
      <c r="S75" s="9"/>
      <c r="T75" s="8" t="s">
        <v>98</v>
      </c>
      <c r="U75" s="9">
        <v>1</v>
      </c>
      <c r="V75" s="9"/>
      <c r="W75" s="9">
        <v>1</v>
      </c>
      <c r="X75" s="9" t="s">
        <v>102</v>
      </c>
    </row>
    <row r="76" spans="1:24">
      <c r="A76" s="149" t="s">
        <v>61</v>
      </c>
      <c r="B76" s="150">
        <v>1</v>
      </c>
      <c r="C76" s="150">
        <v>4</v>
      </c>
      <c r="D76" s="150" t="s">
        <v>92</v>
      </c>
      <c r="E76" s="151">
        <v>75</v>
      </c>
      <c r="F76" s="9"/>
      <c r="G76" s="8">
        <v>202503102</v>
      </c>
      <c r="H76" s="9" t="s">
        <v>93</v>
      </c>
      <c r="I76" s="9" t="s">
        <v>26</v>
      </c>
      <c r="J76" s="20" t="s">
        <v>47</v>
      </c>
      <c r="K76" s="9" t="s">
        <v>94</v>
      </c>
      <c r="L76" s="9" t="s">
        <v>106</v>
      </c>
      <c r="M76" s="9" t="s">
        <v>106</v>
      </c>
      <c r="N76" s="9" t="s">
        <v>96</v>
      </c>
      <c r="O76" s="11" t="s">
        <v>97</v>
      </c>
      <c r="P76" s="11" t="s">
        <v>97</v>
      </c>
      <c r="Q76" s="9">
        <v>1</v>
      </c>
      <c r="R76" s="9">
        <v>1</v>
      </c>
      <c r="S76" s="9"/>
      <c r="T76" s="8" t="s">
        <v>98</v>
      </c>
      <c r="U76" s="9">
        <v>1</v>
      </c>
      <c r="V76" s="9"/>
      <c r="W76" s="9">
        <v>1</v>
      </c>
      <c r="X76" s="9" t="s">
        <v>103</v>
      </c>
    </row>
    <row r="77" spans="1:24">
      <c r="A77" s="149" t="s">
        <v>61</v>
      </c>
      <c r="B77" s="150">
        <v>1</v>
      </c>
      <c r="C77" s="150">
        <v>4</v>
      </c>
      <c r="D77" s="150" t="s">
        <v>92</v>
      </c>
      <c r="E77" s="151">
        <v>76</v>
      </c>
      <c r="F77" s="9"/>
      <c r="G77" s="8">
        <v>202503098</v>
      </c>
      <c r="H77" s="9" t="s">
        <v>93</v>
      </c>
      <c r="I77" s="9" t="s">
        <v>26</v>
      </c>
      <c r="J77" s="24" t="s">
        <v>46</v>
      </c>
      <c r="K77" s="9" t="s">
        <v>94</v>
      </c>
      <c r="L77" s="9" t="s">
        <v>112</v>
      </c>
      <c r="M77" s="9" t="s">
        <v>112</v>
      </c>
      <c r="N77" s="9" t="s">
        <v>96</v>
      </c>
      <c r="O77" s="11" t="s">
        <v>97</v>
      </c>
      <c r="P77" s="11" t="s">
        <v>97</v>
      </c>
      <c r="Q77" s="9">
        <v>1</v>
      </c>
      <c r="R77" s="9">
        <v>1</v>
      </c>
      <c r="S77" s="9"/>
      <c r="T77" s="8" t="s">
        <v>98</v>
      </c>
      <c r="U77" s="9">
        <v>1</v>
      </c>
      <c r="V77" s="9"/>
      <c r="W77" s="9">
        <v>1</v>
      </c>
      <c r="X77" s="9" t="s">
        <v>99</v>
      </c>
    </row>
    <row r="78" spans="1:24">
      <c r="A78" s="149" t="s">
        <v>61</v>
      </c>
      <c r="B78" s="150">
        <v>1</v>
      </c>
      <c r="C78" s="150">
        <v>4</v>
      </c>
      <c r="D78" s="150" t="s">
        <v>92</v>
      </c>
      <c r="E78" s="151">
        <v>77</v>
      </c>
      <c r="F78" s="9"/>
      <c r="G78" s="8">
        <v>202503099</v>
      </c>
      <c r="H78" s="9" t="s">
        <v>93</v>
      </c>
      <c r="I78" s="9" t="s">
        <v>26</v>
      </c>
      <c r="J78" s="24" t="s">
        <v>46</v>
      </c>
      <c r="K78" s="9" t="s">
        <v>94</v>
      </c>
      <c r="L78" s="9" t="s">
        <v>112</v>
      </c>
      <c r="M78" s="9" t="s">
        <v>112</v>
      </c>
      <c r="N78" s="9" t="s">
        <v>96</v>
      </c>
      <c r="O78" s="11" t="s">
        <v>97</v>
      </c>
      <c r="P78" s="11" t="s">
        <v>97</v>
      </c>
      <c r="Q78" s="9">
        <v>1</v>
      </c>
      <c r="R78" s="9">
        <v>1</v>
      </c>
      <c r="S78" s="9"/>
      <c r="T78" s="8" t="s">
        <v>98</v>
      </c>
      <c r="U78" s="9">
        <v>1</v>
      </c>
      <c r="V78" s="9"/>
      <c r="W78" s="9">
        <v>1</v>
      </c>
      <c r="X78" s="9" t="s">
        <v>100</v>
      </c>
    </row>
    <row r="79" spans="1:24">
      <c r="A79" s="149" t="s">
        <v>61</v>
      </c>
      <c r="B79" s="150">
        <v>1</v>
      </c>
      <c r="C79" s="150">
        <v>5</v>
      </c>
      <c r="D79" s="150" t="s">
        <v>92</v>
      </c>
      <c r="E79" s="153">
        <v>78</v>
      </c>
      <c r="F79" s="9"/>
      <c r="G79" s="8">
        <v>202503100</v>
      </c>
      <c r="H79" s="9" t="s">
        <v>93</v>
      </c>
      <c r="I79" s="9" t="s">
        <v>26</v>
      </c>
      <c r="J79" s="24" t="s">
        <v>46</v>
      </c>
      <c r="K79" s="9" t="s">
        <v>94</v>
      </c>
      <c r="L79" s="9" t="s">
        <v>112</v>
      </c>
      <c r="M79" s="9" t="s">
        <v>112</v>
      </c>
      <c r="N79" s="9" t="s">
        <v>96</v>
      </c>
      <c r="O79" s="11" t="s">
        <v>97</v>
      </c>
      <c r="P79" s="11" t="s">
        <v>97</v>
      </c>
      <c r="Q79" s="9">
        <v>1</v>
      </c>
      <c r="R79" s="9">
        <v>1</v>
      </c>
      <c r="S79" s="9"/>
      <c r="T79" s="8" t="s">
        <v>98</v>
      </c>
      <c r="U79" s="9">
        <v>1</v>
      </c>
      <c r="V79" s="9"/>
      <c r="W79" s="9">
        <v>1</v>
      </c>
      <c r="X79" s="9" t="s">
        <v>101</v>
      </c>
    </row>
    <row r="80" spans="1:24">
      <c r="A80" s="149" t="s">
        <v>61</v>
      </c>
      <c r="B80" s="150">
        <v>1</v>
      </c>
      <c r="C80" s="150">
        <v>5</v>
      </c>
      <c r="D80" s="150" t="s">
        <v>92</v>
      </c>
      <c r="E80" s="153">
        <v>79</v>
      </c>
      <c r="F80" s="9"/>
      <c r="G80" s="8">
        <v>202503101</v>
      </c>
      <c r="H80" s="9" t="s">
        <v>93</v>
      </c>
      <c r="I80" s="9" t="s">
        <v>26</v>
      </c>
      <c r="J80" s="24" t="s">
        <v>46</v>
      </c>
      <c r="K80" s="9" t="s">
        <v>94</v>
      </c>
      <c r="L80" s="9" t="s">
        <v>112</v>
      </c>
      <c r="M80" s="9" t="s">
        <v>112</v>
      </c>
      <c r="N80" s="9" t="s">
        <v>96</v>
      </c>
      <c r="O80" s="11" t="s">
        <v>97</v>
      </c>
      <c r="P80" s="11" t="s">
        <v>97</v>
      </c>
      <c r="Q80" s="9">
        <v>1</v>
      </c>
      <c r="R80" s="9">
        <v>1</v>
      </c>
      <c r="S80" s="9"/>
      <c r="T80" s="8" t="s">
        <v>98</v>
      </c>
      <c r="U80" s="9">
        <v>1</v>
      </c>
      <c r="V80" s="9"/>
      <c r="W80" s="9">
        <v>1</v>
      </c>
      <c r="X80" s="9" t="s">
        <v>102</v>
      </c>
    </row>
    <row r="81" spans="1:24">
      <c r="A81" s="149" t="s">
        <v>61</v>
      </c>
      <c r="B81" s="150">
        <v>1</v>
      </c>
      <c r="C81" s="150">
        <v>5</v>
      </c>
      <c r="D81" s="150" t="s">
        <v>92</v>
      </c>
      <c r="E81" s="153">
        <v>80</v>
      </c>
      <c r="F81" s="9"/>
      <c r="G81" s="8">
        <v>202503102</v>
      </c>
      <c r="H81" s="9" t="s">
        <v>93</v>
      </c>
      <c r="I81" s="9" t="s">
        <v>26</v>
      </c>
      <c r="J81" s="24" t="s">
        <v>46</v>
      </c>
      <c r="K81" s="9" t="s">
        <v>94</v>
      </c>
      <c r="L81" s="9" t="s">
        <v>112</v>
      </c>
      <c r="M81" s="9" t="s">
        <v>112</v>
      </c>
      <c r="N81" s="9" t="s">
        <v>96</v>
      </c>
      <c r="O81" s="11" t="s">
        <v>97</v>
      </c>
      <c r="P81" s="11" t="s">
        <v>97</v>
      </c>
      <c r="Q81" s="9">
        <v>1</v>
      </c>
      <c r="R81" s="9">
        <v>1</v>
      </c>
      <c r="S81" s="9"/>
      <c r="T81" s="8" t="s">
        <v>98</v>
      </c>
      <c r="U81" s="9">
        <v>1</v>
      </c>
      <c r="V81" s="9"/>
      <c r="W81" s="9">
        <v>1</v>
      </c>
      <c r="X81" s="9" t="s">
        <v>103</v>
      </c>
    </row>
    <row r="82" spans="1:24">
      <c r="A82" s="154" t="s">
        <v>65</v>
      </c>
      <c r="B82" s="150">
        <v>3</v>
      </c>
      <c r="C82" s="150">
        <v>5</v>
      </c>
      <c r="D82" s="9" t="s">
        <v>92</v>
      </c>
      <c r="E82" s="153">
        <v>86</v>
      </c>
      <c r="F82" s="25"/>
      <c r="G82" s="25">
        <v>202505122</v>
      </c>
      <c r="H82" s="26" t="s">
        <v>105</v>
      </c>
      <c r="I82" s="9" t="s">
        <v>26</v>
      </c>
      <c r="J82" s="30" t="s">
        <v>50</v>
      </c>
      <c r="K82" s="26" t="s">
        <v>94</v>
      </c>
      <c r="L82" s="26" t="s">
        <v>106</v>
      </c>
      <c r="M82" s="26" t="s">
        <v>106</v>
      </c>
      <c r="N82" s="26" t="s">
        <v>96</v>
      </c>
      <c r="O82" s="25" t="s">
        <v>97</v>
      </c>
      <c r="P82" s="25" t="s">
        <v>97</v>
      </c>
      <c r="Q82" s="26">
        <v>1</v>
      </c>
      <c r="R82" s="26">
        <v>1</v>
      </c>
      <c r="S82" s="26"/>
      <c r="T82" s="25" t="s">
        <v>98</v>
      </c>
      <c r="U82" s="25">
        <v>1</v>
      </c>
      <c r="V82" s="26"/>
      <c r="W82" s="25">
        <v>1</v>
      </c>
      <c r="X82" s="26" t="s">
        <v>130</v>
      </c>
    </row>
    <row r="83" spans="1:24">
      <c r="A83" s="154" t="s">
        <v>65</v>
      </c>
      <c r="B83" s="150">
        <v>3</v>
      </c>
      <c r="C83" s="150">
        <v>5</v>
      </c>
      <c r="D83" s="9" t="s">
        <v>92</v>
      </c>
      <c r="E83" s="153">
        <v>87</v>
      </c>
      <c r="F83" s="25"/>
      <c r="G83" s="25">
        <v>202505131</v>
      </c>
      <c r="H83" s="26" t="s">
        <v>105</v>
      </c>
      <c r="I83" s="9" t="s">
        <v>26</v>
      </c>
      <c r="J83" s="30" t="s">
        <v>50</v>
      </c>
      <c r="K83" s="26" t="s">
        <v>94</v>
      </c>
      <c r="L83" s="26" t="s">
        <v>106</v>
      </c>
      <c r="M83" s="26" t="s">
        <v>106</v>
      </c>
      <c r="N83" s="26" t="s">
        <v>96</v>
      </c>
      <c r="O83" s="25" t="s">
        <v>97</v>
      </c>
      <c r="P83" s="25" t="s">
        <v>97</v>
      </c>
      <c r="Q83" s="26">
        <v>1</v>
      </c>
      <c r="R83" s="26">
        <v>1</v>
      </c>
      <c r="S83" s="26"/>
      <c r="T83" s="25" t="s">
        <v>98</v>
      </c>
      <c r="U83" s="25">
        <v>1</v>
      </c>
      <c r="V83" s="26"/>
      <c r="W83" s="25">
        <v>1</v>
      </c>
      <c r="X83" s="26" t="s">
        <v>131</v>
      </c>
    </row>
    <row r="84" spans="1:24">
      <c r="A84" s="154" t="s">
        <v>65</v>
      </c>
      <c r="B84" s="150">
        <v>3</v>
      </c>
      <c r="C84" s="150">
        <v>5</v>
      </c>
      <c r="D84" s="9" t="s">
        <v>92</v>
      </c>
      <c r="E84" s="153">
        <v>88</v>
      </c>
      <c r="F84" s="25"/>
      <c r="G84" s="25">
        <v>202505132</v>
      </c>
      <c r="H84" s="26" t="s">
        <v>105</v>
      </c>
      <c r="I84" s="9" t="s">
        <v>26</v>
      </c>
      <c r="J84" s="30" t="s">
        <v>50</v>
      </c>
      <c r="K84" s="26" t="s">
        <v>94</v>
      </c>
      <c r="L84" s="26" t="s">
        <v>106</v>
      </c>
      <c r="M84" s="26" t="s">
        <v>106</v>
      </c>
      <c r="N84" s="26" t="s">
        <v>96</v>
      </c>
      <c r="O84" s="25" t="s">
        <v>97</v>
      </c>
      <c r="P84" s="25" t="s">
        <v>97</v>
      </c>
      <c r="Q84" s="26">
        <v>1</v>
      </c>
      <c r="R84" s="26">
        <v>1</v>
      </c>
      <c r="S84" s="26"/>
      <c r="T84" s="25" t="s">
        <v>98</v>
      </c>
      <c r="U84" s="25">
        <v>1</v>
      </c>
      <c r="V84" s="26"/>
      <c r="W84" s="25">
        <v>1</v>
      </c>
      <c r="X84" s="26" t="s">
        <v>132</v>
      </c>
    </row>
    <row r="85" spans="1:24">
      <c r="A85" s="154" t="s">
        <v>65</v>
      </c>
      <c r="B85" s="150">
        <v>3</v>
      </c>
      <c r="C85" s="150">
        <v>5</v>
      </c>
      <c r="D85" s="9" t="s">
        <v>92</v>
      </c>
      <c r="E85" s="153">
        <v>84</v>
      </c>
      <c r="F85" s="25"/>
      <c r="G85" s="25">
        <v>202505122</v>
      </c>
      <c r="H85" s="26" t="s">
        <v>105</v>
      </c>
      <c r="I85" s="9" t="s">
        <v>26</v>
      </c>
      <c r="J85" s="30" t="s">
        <v>50</v>
      </c>
      <c r="K85" s="26" t="s">
        <v>94</v>
      </c>
      <c r="L85" s="26" t="s">
        <v>106</v>
      </c>
      <c r="M85" s="26" t="s">
        <v>106</v>
      </c>
      <c r="N85" s="26" t="s">
        <v>96</v>
      </c>
      <c r="O85" s="25" t="s">
        <v>97</v>
      </c>
      <c r="P85" s="25" t="s">
        <v>97</v>
      </c>
      <c r="Q85" s="26">
        <v>1</v>
      </c>
      <c r="R85" s="26">
        <v>1</v>
      </c>
      <c r="S85" s="26"/>
      <c r="T85" s="25" t="s">
        <v>98</v>
      </c>
      <c r="U85" s="25">
        <v>1</v>
      </c>
      <c r="V85" s="26"/>
      <c r="W85" s="25">
        <v>1</v>
      </c>
      <c r="X85" s="26" t="s">
        <v>130</v>
      </c>
    </row>
    <row r="86" spans="1:24">
      <c r="A86" s="154" t="s">
        <v>65</v>
      </c>
      <c r="B86" s="150">
        <v>3</v>
      </c>
      <c r="C86" s="150">
        <v>5</v>
      </c>
      <c r="D86" s="9" t="s">
        <v>92</v>
      </c>
      <c r="E86" s="153">
        <v>85</v>
      </c>
      <c r="F86" s="25"/>
      <c r="G86" s="25">
        <v>202505131</v>
      </c>
      <c r="H86" s="26" t="s">
        <v>105</v>
      </c>
      <c r="I86" s="9" t="s">
        <v>26</v>
      </c>
      <c r="J86" s="30" t="s">
        <v>50</v>
      </c>
      <c r="K86" s="26" t="s">
        <v>94</v>
      </c>
      <c r="L86" s="26" t="s">
        <v>106</v>
      </c>
      <c r="M86" s="26" t="s">
        <v>106</v>
      </c>
      <c r="N86" s="26" t="s">
        <v>96</v>
      </c>
      <c r="O86" s="25" t="s">
        <v>97</v>
      </c>
      <c r="P86" s="25" t="s">
        <v>97</v>
      </c>
      <c r="Q86" s="26">
        <v>1</v>
      </c>
      <c r="R86" s="26">
        <v>1</v>
      </c>
      <c r="S86" s="26"/>
      <c r="T86" s="25" t="s">
        <v>98</v>
      </c>
      <c r="U86" s="25">
        <v>1</v>
      </c>
      <c r="V86" s="26"/>
      <c r="W86" s="25">
        <v>1</v>
      </c>
      <c r="X86" s="26" t="s">
        <v>131</v>
      </c>
    </row>
    <row r="87" spans="1:24">
      <c r="A87" s="154" t="s">
        <v>65</v>
      </c>
      <c r="B87" s="150">
        <v>3</v>
      </c>
      <c r="C87" s="150">
        <v>5</v>
      </c>
      <c r="D87" s="9" t="s">
        <v>92</v>
      </c>
      <c r="E87" s="153">
        <v>89</v>
      </c>
      <c r="F87" s="25"/>
      <c r="G87" s="25">
        <v>202505123</v>
      </c>
      <c r="H87" s="26" t="s">
        <v>93</v>
      </c>
      <c r="I87" s="9" t="s">
        <v>26</v>
      </c>
      <c r="J87" s="27" t="s">
        <v>51</v>
      </c>
      <c r="K87" s="26" t="s">
        <v>94</v>
      </c>
      <c r="L87" s="26" t="s">
        <v>107</v>
      </c>
      <c r="M87" s="26" t="s">
        <v>107</v>
      </c>
      <c r="N87" s="26" t="s">
        <v>96</v>
      </c>
      <c r="O87" s="25" t="s">
        <v>97</v>
      </c>
      <c r="P87" s="25" t="s">
        <v>97</v>
      </c>
      <c r="Q87" s="26">
        <v>1</v>
      </c>
      <c r="R87" s="26">
        <v>1</v>
      </c>
      <c r="S87" s="26"/>
      <c r="T87" s="25" t="s">
        <v>98</v>
      </c>
      <c r="U87" s="25">
        <v>1</v>
      </c>
      <c r="V87" s="26"/>
      <c r="W87" s="25">
        <v>1</v>
      </c>
      <c r="X87" s="26" t="s">
        <v>124</v>
      </c>
    </row>
    <row r="88" spans="1:24">
      <c r="A88" s="154" t="s">
        <v>65</v>
      </c>
      <c r="B88" s="150">
        <v>3</v>
      </c>
      <c r="C88" s="150">
        <v>5</v>
      </c>
      <c r="D88" s="9" t="s">
        <v>92</v>
      </c>
      <c r="E88" s="153">
        <v>90</v>
      </c>
      <c r="F88" s="25"/>
      <c r="G88" s="25">
        <v>202505124</v>
      </c>
      <c r="H88" s="26" t="s">
        <v>93</v>
      </c>
      <c r="I88" s="9" t="s">
        <v>26</v>
      </c>
      <c r="J88" s="27" t="s">
        <v>51</v>
      </c>
      <c r="K88" s="26" t="s">
        <v>94</v>
      </c>
      <c r="L88" s="26" t="s">
        <v>107</v>
      </c>
      <c r="M88" s="26" t="s">
        <v>107</v>
      </c>
      <c r="N88" s="26" t="s">
        <v>96</v>
      </c>
      <c r="O88" s="25" t="s">
        <v>97</v>
      </c>
      <c r="P88" s="25" t="s">
        <v>97</v>
      </c>
      <c r="Q88" s="26">
        <v>1</v>
      </c>
      <c r="R88" s="26">
        <v>1</v>
      </c>
      <c r="S88" s="26"/>
      <c r="T88" s="25" t="s">
        <v>98</v>
      </c>
      <c r="U88" s="25">
        <v>1</v>
      </c>
      <c r="V88" s="26"/>
      <c r="W88" s="25">
        <v>1</v>
      </c>
      <c r="X88" s="26" t="s">
        <v>122</v>
      </c>
    </row>
    <row r="89" spans="1:24">
      <c r="A89" s="154" t="s">
        <v>65</v>
      </c>
      <c r="B89" s="150">
        <v>3</v>
      </c>
      <c r="C89" s="150">
        <v>5</v>
      </c>
      <c r="D89" s="9" t="s">
        <v>92</v>
      </c>
      <c r="E89" s="153">
        <v>91</v>
      </c>
      <c r="F89" s="25"/>
      <c r="G89" s="25">
        <v>202505126</v>
      </c>
      <c r="H89" s="26" t="s">
        <v>93</v>
      </c>
      <c r="I89" s="9" t="s">
        <v>26</v>
      </c>
      <c r="J89" s="27" t="s">
        <v>51</v>
      </c>
      <c r="K89" s="26" t="s">
        <v>94</v>
      </c>
      <c r="L89" s="26" t="s">
        <v>107</v>
      </c>
      <c r="M89" s="26" t="s">
        <v>107</v>
      </c>
      <c r="N89" s="26" t="s">
        <v>96</v>
      </c>
      <c r="O89" s="25" t="s">
        <v>97</v>
      </c>
      <c r="P89" s="25" t="s">
        <v>97</v>
      </c>
      <c r="Q89" s="26">
        <v>1</v>
      </c>
      <c r="R89" s="26">
        <v>1</v>
      </c>
      <c r="S89" s="26"/>
      <c r="T89" s="25" t="s">
        <v>98</v>
      </c>
      <c r="U89" s="25">
        <v>1</v>
      </c>
      <c r="V89" s="26"/>
      <c r="W89" s="25">
        <v>1</v>
      </c>
      <c r="X89" s="26" t="s">
        <v>125</v>
      </c>
    </row>
    <row r="90" spans="1:24">
      <c r="A90" s="154" t="s">
        <v>65</v>
      </c>
      <c r="B90" s="150">
        <v>3</v>
      </c>
      <c r="C90" s="150">
        <v>5</v>
      </c>
      <c r="D90" s="9" t="s">
        <v>92</v>
      </c>
      <c r="E90" s="153">
        <v>92</v>
      </c>
      <c r="F90" s="25"/>
      <c r="G90" s="25">
        <v>202505123</v>
      </c>
      <c r="H90" s="26" t="s">
        <v>93</v>
      </c>
      <c r="I90" s="9" t="s">
        <v>26</v>
      </c>
      <c r="J90" s="28" t="s">
        <v>52</v>
      </c>
      <c r="K90" s="26" t="s">
        <v>94</v>
      </c>
      <c r="L90" s="26" t="s">
        <v>108</v>
      </c>
      <c r="M90" s="26" t="s">
        <v>108</v>
      </c>
      <c r="N90" s="26" t="s">
        <v>96</v>
      </c>
      <c r="O90" s="25" t="s">
        <v>97</v>
      </c>
      <c r="P90" s="25" t="s">
        <v>97</v>
      </c>
      <c r="Q90" s="26">
        <v>1</v>
      </c>
      <c r="R90" s="26">
        <v>1</v>
      </c>
      <c r="S90" s="26"/>
      <c r="T90" s="25" t="s">
        <v>98</v>
      </c>
      <c r="U90" s="26">
        <v>1</v>
      </c>
      <c r="V90" s="26"/>
      <c r="W90" s="26">
        <v>1</v>
      </c>
      <c r="X90" s="26" t="s">
        <v>124</v>
      </c>
    </row>
    <row r="91" spans="1:24">
      <c r="A91" s="154" t="s">
        <v>65</v>
      </c>
      <c r="B91" s="150">
        <v>3</v>
      </c>
      <c r="C91" s="150">
        <v>5</v>
      </c>
      <c r="D91" s="9" t="s">
        <v>92</v>
      </c>
      <c r="E91" s="153">
        <v>93</v>
      </c>
      <c r="F91" s="25"/>
      <c r="G91" s="25">
        <v>202505123</v>
      </c>
      <c r="H91" s="26" t="s">
        <v>93</v>
      </c>
      <c r="I91" s="9" t="s">
        <v>26</v>
      </c>
      <c r="J91" s="28" t="s">
        <v>52</v>
      </c>
      <c r="K91" s="26" t="s">
        <v>94</v>
      </c>
      <c r="L91" s="26" t="s">
        <v>108</v>
      </c>
      <c r="M91" s="26" t="s">
        <v>108</v>
      </c>
      <c r="N91" s="26" t="s">
        <v>96</v>
      </c>
      <c r="O91" s="25" t="s">
        <v>97</v>
      </c>
      <c r="P91" s="25" t="s">
        <v>97</v>
      </c>
      <c r="Q91" s="26">
        <v>1</v>
      </c>
      <c r="R91" s="26">
        <v>1</v>
      </c>
      <c r="S91" s="26"/>
      <c r="T91" s="25" t="s">
        <v>98</v>
      </c>
      <c r="U91" s="26">
        <v>1</v>
      </c>
      <c r="V91" s="26"/>
      <c r="W91" s="26">
        <v>1</v>
      </c>
      <c r="X91" s="26" t="s">
        <v>124</v>
      </c>
    </row>
    <row r="92" spans="1:24">
      <c r="A92" s="154" t="s">
        <v>65</v>
      </c>
      <c r="B92" s="150">
        <v>3</v>
      </c>
      <c r="C92" s="155">
        <v>5</v>
      </c>
      <c r="D92" s="9" t="s">
        <v>92</v>
      </c>
      <c r="E92" s="153">
        <v>94</v>
      </c>
      <c r="F92" s="25"/>
      <c r="G92" s="25">
        <v>202505123</v>
      </c>
      <c r="H92" s="26" t="s">
        <v>93</v>
      </c>
      <c r="I92" s="9" t="s">
        <v>26</v>
      </c>
      <c r="J92" s="31" t="s">
        <v>53</v>
      </c>
      <c r="K92" s="26" t="s">
        <v>94</v>
      </c>
      <c r="L92" s="26" t="s">
        <v>109</v>
      </c>
      <c r="M92" s="26" t="s">
        <v>109</v>
      </c>
      <c r="N92" s="26" t="s">
        <v>96</v>
      </c>
      <c r="O92" s="25" t="s">
        <v>97</v>
      </c>
      <c r="P92" s="25" t="s">
        <v>97</v>
      </c>
      <c r="Q92" s="26">
        <v>1</v>
      </c>
      <c r="R92" s="26">
        <v>1</v>
      </c>
      <c r="S92" s="26"/>
      <c r="T92" s="25" t="s">
        <v>98</v>
      </c>
      <c r="U92" s="25">
        <v>1</v>
      </c>
      <c r="V92" s="26"/>
      <c r="W92" s="25">
        <v>1</v>
      </c>
      <c r="X92" s="26" t="s">
        <v>124</v>
      </c>
    </row>
    <row r="93" spans="1:24">
      <c r="A93" s="154" t="s">
        <v>65</v>
      </c>
      <c r="B93" s="150">
        <v>3</v>
      </c>
      <c r="C93" s="155">
        <v>5</v>
      </c>
      <c r="D93" s="9" t="s">
        <v>92</v>
      </c>
      <c r="E93" s="153">
        <v>95</v>
      </c>
      <c r="F93" s="25"/>
      <c r="G93" s="25">
        <v>202505124</v>
      </c>
      <c r="H93" s="26" t="s">
        <v>93</v>
      </c>
      <c r="I93" s="9" t="s">
        <v>26</v>
      </c>
      <c r="J93" s="31" t="s">
        <v>53</v>
      </c>
      <c r="K93" s="26" t="s">
        <v>94</v>
      </c>
      <c r="L93" s="26" t="s">
        <v>109</v>
      </c>
      <c r="M93" s="26" t="s">
        <v>109</v>
      </c>
      <c r="N93" s="26" t="s">
        <v>96</v>
      </c>
      <c r="O93" s="25" t="s">
        <v>97</v>
      </c>
      <c r="P93" s="25" t="s">
        <v>97</v>
      </c>
      <c r="Q93" s="26">
        <v>1</v>
      </c>
      <c r="R93" s="26">
        <v>1</v>
      </c>
      <c r="S93" s="26"/>
      <c r="T93" s="25" t="s">
        <v>98</v>
      </c>
      <c r="U93" s="25">
        <v>1</v>
      </c>
      <c r="V93" s="26"/>
      <c r="W93" s="25">
        <v>1</v>
      </c>
      <c r="X93" s="26" t="s">
        <v>122</v>
      </c>
    </row>
    <row r="94" spans="1:24">
      <c r="A94" s="154" t="s">
        <v>65</v>
      </c>
      <c r="B94" s="150">
        <v>3</v>
      </c>
      <c r="C94" s="156">
        <v>8</v>
      </c>
      <c r="D94" s="9" t="s">
        <v>92</v>
      </c>
      <c r="E94" s="153">
        <v>96</v>
      </c>
      <c r="F94" s="25"/>
      <c r="G94" s="25">
        <v>202505126</v>
      </c>
      <c r="H94" s="26" t="s">
        <v>93</v>
      </c>
      <c r="I94" s="9" t="s">
        <v>26</v>
      </c>
      <c r="J94" s="31" t="s">
        <v>53</v>
      </c>
      <c r="K94" s="26" t="s">
        <v>94</v>
      </c>
      <c r="L94" s="26" t="s">
        <v>109</v>
      </c>
      <c r="M94" s="26" t="s">
        <v>109</v>
      </c>
      <c r="N94" s="26" t="s">
        <v>96</v>
      </c>
      <c r="O94" s="25" t="s">
        <v>97</v>
      </c>
      <c r="P94" s="25" t="s">
        <v>97</v>
      </c>
      <c r="Q94" s="26">
        <v>1</v>
      </c>
      <c r="R94" s="26">
        <v>1</v>
      </c>
      <c r="S94" s="26"/>
      <c r="T94" s="25" t="s">
        <v>98</v>
      </c>
      <c r="U94" s="25">
        <v>1</v>
      </c>
      <c r="V94" s="26"/>
      <c r="W94" s="25">
        <v>1</v>
      </c>
      <c r="X94" s="26" t="s">
        <v>125</v>
      </c>
    </row>
    <row r="95" spans="1:24">
      <c r="A95" s="25" t="s">
        <v>65</v>
      </c>
      <c r="B95" s="9">
        <v>3</v>
      </c>
      <c r="C95" s="26">
        <v>8</v>
      </c>
      <c r="D95" s="9" t="s">
        <v>92</v>
      </c>
      <c r="E95" s="44">
        <v>149</v>
      </c>
      <c r="F95" s="25"/>
      <c r="G95" s="25">
        <v>202505124</v>
      </c>
      <c r="H95" s="26" t="s">
        <v>93</v>
      </c>
      <c r="I95" s="9" t="s">
        <v>26</v>
      </c>
      <c r="J95" s="34" t="s">
        <v>47</v>
      </c>
      <c r="K95" s="26" t="s">
        <v>94</v>
      </c>
      <c r="L95" s="26" t="s">
        <v>106</v>
      </c>
      <c r="M95" s="26" t="s">
        <v>106</v>
      </c>
      <c r="N95" s="26" t="s">
        <v>96</v>
      </c>
      <c r="O95" s="25" t="s">
        <v>97</v>
      </c>
      <c r="P95" s="25" t="s">
        <v>97</v>
      </c>
      <c r="Q95" s="26">
        <v>1</v>
      </c>
      <c r="R95" s="26">
        <v>1</v>
      </c>
      <c r="S95" s="26"/>
      <c r="T95" s="25" t="s">
        <v>98</v>
      </c>
      <c r="U95" s="26">
        <v>1</v>
      </c>
      <c r="V95" s="26"/>
      <c r="W95" s="26">
        <v>1</v>
      </c>
      <c r="X95" s="26" t="s">
        <v>122</v>
      </c>
    </row>
    <row r="96" spans="1:24">
      <c r="A96" s="25" t="s">
        <v>65</v>
      </c>
      <c r="B96" s="9">
        <v>3</v>
      </c>
      <c r="C96" s="26">
        <v>8</v>
      </c>
      <c r="D96" s="9" t="s">
        <v>92</v>
      </c>
      <c r="E96" s="44">
        <v>150</v>
      </c>
      <c r="F96" s="25"/>
      <c r="G96" s="25">
        <v>202505123</v>
      </c>
      <c r="H96" s="26" t="s">
        <v>110</v>
      </c>
      <c r="I96" s="9" t="s">
        <v>26</v>
      </c>
      <c r="J96" s="37" t="s">
        <v>48</v>
      </c>
      <c r="K96" s="26" t="s">
        <v>94</v>
      </c>
      <c r="L96" s="26" t="s">
        <v>94</v>
      </c>
      <c r="M96" s="26" t="s">
        <v>94</v>
      </c>
      <c r="N96" s="26" t="s">
        <v>96</v>
      </c>
      <c r="O96" s="25" t="s">
        <v>111</v>
      </c>
      <c r="P96" s="25" t="s">
        <v>111</v>
      </c>
      <c r="Q96" s="26">
        <v>1</v>
      </c>
      <c r="R96" s="26">
        <v>1</v>
      </c>
      <c r="S96" s="26"/>
      <c r="T96" s="25" t="s">
        <v>98</v>
      </c>
      <c r="U96" s="25">
        <v>1</v>
      </c>
      <c r="V96" s="26"/>
      <c r="W96" s="25">
        <v>1</v>
      </c>
      <c r="X96" s="26" t="s">
        <v>124</v>
      </c>
    </row>
    <row r="97" spans="1:24">
      <c r="A97" s="25" t="s">
        <v>65</v>
      </c>
      <c r="B97" s="9">
        <v>3</v>
      </c>
      <c r="C97" s="26">
        <v>8</v>
      </c>
      <c r="D97" s="9" t="s">
        <v>92</v>
      </c>
      <c r="E97" s="44">
        <v>151</v>
      </c>
      <c r="F97" s="25"/>
      <c r="G97" s="25">
        <v>202505124</v>
      </c>
      <c r="H97" s="26" t="s">
        <v>110</v>
      </c>
      <c r="I97" s="9" t="s">
        <v>26</v>
      </c>
      <c r="J97" s="37" t="s">
        <v>48</v>
      </c>
      <c r="K97" s="26" t="s">
        <v>94</v>
      </c>
      <c r="L97" s="26" t="s">
        <v>94</v>
      </c>
      <c r="M97" s="26" t="s">
        <v>94</v>
      </c>
      <c r="N97" s="26" t="s">
        <v>96</v>
      </c>
      <c r="O97" s="25" t="s">
        <v>111</v>
      </c>
      <c r="P97" s="25" t="s">
        <v>111</v>
      </c>
      <c r="Q97" s="26">
        <v>1</v>
      </c>
      <c r="R97" s="26">
        <v>1</v>
      </c>
      <c r="S97" s="26"/>
      <c r="T97" s="25" t="s">
        <v>98</v>
      </c>
      <c r="U97" s="25">
        <v>1</v>
      </c>
      <c r="V97" s="26"/>
      <c r="W97" s="25">
        <v>1</v>
      </c>
      <c r="X97" s="26" t="s">
        <v>122</v>
      </c>
    </row>
    <row r="98" spans="1:24">
      <c r="A98" s="25" t="s">
        <v>65</v>
      </c>
      <c r="B98" s="9">
        <v>3</v>
      </c>
      <c r="C98" s="26">
        <v>8</v>
      </c>
      <c r="D98" s="9" t="s">
        <v>92</v>
      </c>
      <c r="E98" s="44">
        <v>152</v>
      </c>
      <c r="F98" s="25"/>
      <c r="G98" s="25">
        <v>202505126</v>
      </c>
      <c r="H98" s="26" t="s">
        <v>110</v>
      </c>
      <c r="I98" s="9" t="s">
        <v>26</v>
      </c>
      <c r="J98" s="37" t="s">
        <v>48</v>
      </c>
      <c r="K98" s="26" t="s">
        <v>94</v>
      </c>
      <c r="L98" s="26" t="s">
        <v>94</v>
      </c>
      <c r="M98" s="26" t="s">
        <v>94</v>
      </c>
      <c r="N98" s="26" t="s">
        <v>96</v>
      </c>
      <c r="O98" s="25" t="s">
        <v>111</v>
      </c>
      <c r="P98" s="25" t="s">
        <v>111</v>
      </c>
      <c r="Q98" s="26">
        <v>1</v>
      </c>
      <c r="R98" s="26">
        <v>1</v>
      </c>
      <c r="S98" s="26"/>
      <c r="T98" s="25" t="s">
        <v>98</v>
      </c>
      <c r="U98" s="25">
        <v>1</v>
      </c>
      <c r="V98" s="26"/>
      <c r="W98" s="25">
        <v>1</v>
      </c>
      <c r="X98" s="26" t="s">
        <v>125</v>
      </c>
    </row>
    <row r="99" spans="1:24">
      <c r="A99" s="25" t="s">
        <v>65</v>
      </c>
      <c r="B99" s="9">
        <v>3</v>
      </c>
      <c r="C99" s="26">
        <v>8</v>
      </c>
      <c r="D99" s="9" t="s">
        <v>92</v>
      </c>
      <c r="E99" s="44">
        <v>153</v>
      </c>
      <c r="F99" s="25"/>
      <c r="G99" s="25">
        <v>202505130</v>
      </c>
      <c r="H99" s="26" t="s">
        <v>110</v>
      </c>
      <c r="I99" s="9" t="s">
        <v>26</v>
      </c>
      <c r="J99" s="37" t="s">
        <v>48</v>
      </c>
      <c r="K99" s="26" t="s">
        <v>94</v>
      </c>
      <c r="L99" s="26" t="s">
        <v>94</v>
      </c>
      <c r="M99" s="26" t="s">
        <v>94</v>
      </c>
      <c r="N99" s="26" t="s">
        <v>96</v>
      </c>
      <c r="O99" s="25" t="s">
        <v>111</v>
      </c>
      <c r="P99" s="25" t="s">
        <v>111</v>
      </c>
      <c r="Q99" s="26">
        <v>1</v>
      </c>
      <c r="R99" s="26">
        <v>1</v>
      </c>
      <c r="S99" s="26"/>
      <c r="T99" s="25" t="s">
        <v>98</v>
      </c>
      <c r="U99" s="25">
        <v>1</v>
      </c>
      <c r="V99" s="26"/>
      <c r="W99" s="25">
        <v>1</v>
      </c>
      <c r="X99" s="26" t="s">
        <v>126</v>
      </c>
    </row>
    <row r="100" spans="1:24">
      <c r="A100" s="154" t="s">
        <v>65</v>
      </c>
      <c r="B100" s="150">
        <v>3</v>
      </c>
      <c r="C100" s="155">
        <v>5</v>
      </c>
      <c r="D100" s="9" t="s">
        <v>92</v>
      </c>
      <c r="E100" s="153">
        <v>81</v>
      </c>
      <c r="F100" s="25"/>
      <c r="G100" s="25">
        <v>202505123</v>
      </c>
      <c r="H100" s="26" t="s">
        <v>93</v>
      </c>
      <c r="I100" s="9" t="s">
        <v>26</v>
      </c>
      <c r="J100" s="29" t="s">
        <v>46</v>
      </c>
      <c r="K100" s="26" t="s">
        <v>94</v>
      </c>
      <c r="L100" s="26" t="s">
        <v>112</v>
      </c>
      <c r="M100" s="26" t="s">
        <v>112</v>
      </c>
      <c r="N100" s="26" t="s">
        <v>96</v>
      </c>
      <c r="O100" s="25" t="s">
        <v>97</v>
      </c>
      <c r="P100" s="25" t="s">
        <v>97</v>
      </c>
      <c r="Q100" s="26">
        <v>1</v>
      </c>
      <c r="R100" s="26">
        <v>1</v>
      </c>
      <c r="S100" s="26"/>
      <c r="T100" s="25" t="s">
        <v>98</v>
      </c>
      <c r="U100" s="25">
        <v>1</v>
      </c>
      <c r="V100" s="26"/>
      <c r="W100" s="25">
        <v>1</v>
      </c>
      <c r="X100" s="26" t="s">
        <v>124</v>
      </c>
    </row>
    <row r="101" spans="1:24">
      <c r="A101" s="154" t="s">
        <v>65</v>
      </c>
      <c r="B101" s="150">
        <v>3</v>
      </c>
      <c r="C101" s="150">
        <v>5</v>
      </c>
      <c r="D101" s="9" t="s">
        <v>92</v>
      </c>
      <c r="E101" s="153">
        <v>82</v>
      </c>
      <c r="F101" s="25"/>
      <c r="G101" s="25">
        <v>202505122</v>
      </c>
      <c r="H101" s="26" t="s">
        <v>104</v>
      </c>
      <c r="I101" s="9" t="s">
        <v>26</v>
      </c>
      <c r="J101" s="41" t="s">
        <v>49</v>
      </c>
      <c r="K101" s="26" t="s">
        <v>94</v>
      </c>
      <c r="L101" s="26" t="s">
        <v>94</v>
      </c>
      <c r="M101" s="26" t="s">
        <v>94</v>
      </c>
      <c r="N101" s="26" t="s">
        <v>96</v>
      </c>
      <c r="O101" s="25" t="s">
        <v>97</v>
      </c>
      <c r="P101" s="25" t="s">
        <v>97</v>
      </c>
      <c r="Q101" s="26">
        <v>1</v>
      </c>
      <c r="R101" s="26">
        <v>1</v>
      </c>
      <c r="S101" s="26"/>
      <c r="T101" s="25" t="s">
        <v>98</v>
      </c>
      <c r="U101" s="25">
        <v>1</v>
      </c>
      <c r="V101" s="26"/>
      <c r="W101" s="25">
        <v>1</v>
      </c>
      <c r="X101" s="26" t="s">
        <v>130</v>
      </c>
    </row>
    <row r="102" spans="1:24">
      <c r="A102" s="25" t="s">
        <v>65</v>
      </c>
      <c r="B102" s="9">
        <v>3</v>
      </c>
      <c r="C102" s="156">
        <v>5</v>
      </c>
      <c r="D102" s="9" t="s">
        <v>92</v>
      </c>
      <c r="E102" s="153">
        <v>83</v>
      </c>
      <c r="F102" s="25"/>
      <c r="G102" s="25">
        <v>202505131</v>
      </c>
      <c r="H102" s="26" t="s">
        <v>104</v>
      </c>
      <c r="I102" s="9" t="s">
        <v>26</v>
      </c>
      <c r="J102" s="41" t="s">
        <v>49</v>
      </c>
      <c r="K102" s="26" t="s">
        <v>94</v>
      </c>
      <c r="L102" s="26" t="s">
        <v>94</v>
      </c>
      <c r="M102" s="26" t="s">
        <v>94</v>
      </c>
      <c r="N102" s="26" t="s">
        <v>96</v>
      </c>
      <c r="O102" s="25" t="s">
        <v>97</v>
      </c>
      <c r="P102" s="25" t="s">
        <v>97</v>
      </c>
      <c r="Q102" s="26">
        <v>1</v>
      </c>
      <c r="R102" s="26">
        <v>1</v>
      </c>
      <c r="S102" s="26"/>
      <c r="T102" s="25" t="s">
        <v>98</v>
      </c>
      <c r="U102" s="25">
        <v>1</v>
      </c>
      <c r="V102" s="26"/>
      <c r="W102" s="25">
        <v>1</v>
      </c>
      <c r="X102" s="26" t="s">
        <v>131</v>
      </c>
    </row>
    <row r="103" spans="1:24">
      <c r="A103" s="25" t="s">
        <v>65</v>
      </c>
      <c r="B103" s="9">
        <v>3</v>
      </c>
      <c r="C103" s="26">
        <v>8</v>
      </c>
      <c r="D103" s="9" t="s">
        <v>92</v>
      </c>
      <c r="E103" s="151">
        <v>154</v>
      </c>
      <c r="F103" s="25"/>
      <c r="G103" s="25">
        <v>202505132</v>
      </c>
      <c r="H103" s="26" t="s">
        <v>104</v>
      </c>
      <c r="I103" s="9" t="s">
        <v>26</v>
      </c>
      <c r="J103" s="41" t="s">
        <v>49</v>
      </c>
      <c r="K103" s="26" t="s">
        <v>94</v>
      </c>
      <c r="L103" s="26" t="s">
        <v>94</v>
      </c>
      <c r="M103" s="26" t="s">
        <v>94</v>
      </c>
      <c r="N103" s="26" t="s">
        <v>96</v>
      </c>
      <c r="O103" s="25" t="s">
        <v>97</v>
      </c>
      <c r="P103" s="25" t="s">
        <v>97</v>
      </c>
      <c r="Q103" s="26">
        <v>1</v>
      </c>
      <c r="R103" s="26">
        <v>1</v>
      </c>
      <c r="S103" s="26"/>
      <c r="T103" s="25" t="s">
        <v>98</v>
      </c>
      <c r="U103" s="25">
        <v>1</v>
      </c>
      <c r="V103" s="26"/>
      <c r="W103" s="25">
        <v>1</v>
      </c>
      <c r="X103" s="26" t="s">
        <v>132</v>
      </c>
    </row>
    <row r="104" spans="1:24">
      <c r="A104" s="25" t="s">
        <v>65</v>
      </c>
      <c r="B104" s="9">
        <v>3</v>
      </c>
      <c r="C104" s="26">
        <v>8</v>
      </c>
      <c r="D104" s="9" t="s">
        <v>92</v>
      </c>
      <c r="E104" s="44">
        <v>155</v>
      </c>
      <c r="F104" s="25"/>
      <c r="G104" s="25">
        <v>202505121</v>
      </c>
      <c r="H104" s="26" t="s">
        <v>93</v>
      </c>
      <c r="I104" s="9" t="s">
        <v>26</v>
      </c>
      <c r="J104" s="32" t="s">
        <v>54</v>
      </c>
      <c r="K104" s="26" t="s">
        <v>94</v>
      </c>
      <c r="L104" s="26" t="s">
        <v>95</v>
      </c>
      <c r="M104" s="26" t="s">
        <v>95</v>
      </c>
      <c r="N104" s="26" t="s">
        <v>96</v>
      </c>
      <c r="O104" s="25" t="s">
        <v>97</v>
      </c>
      <c r="P104" s="25" t="s">
        <v>97</v>
      </c>
      <c r="Q104" s="26">
        <v>1</v>
      </c>
      <c r="R104" s="26">
        <v>1</v>
      </c>
      <c r="S104" s="26"/>
      <c r="T104" s="25" t="s">
        <v>98</v>
      </c>
      <c r="U104" s="25">
        <v>1</v>
      </c>
      <c r="V104" s="26"/>
      <c r="W104" s="25">
        <v>1</v>
      </c>
      <c r="X104" s="26" t="s">
        <v>133</v>
      </c>
    </row>
    <row r="105" spans="1:24">
      <c r="A105" s="25" t="s">
        <v>65</v>
      </c>
      <c r="B105" s="9">
        <v>3</v>
      </c>
      <c r="C105" s="26">
        <v>8</v>
      </c>
      <c r="D105" s="9" t="s">
        <v>92</v>
      </c>
      <c r="E105" s="44">
        <v>156</v>
      </c>
      <c r="F105" s="25"/>
      <c r="G105" s="25">
        <v>202505121</v>
      </c>
      <c r="H105" s="26" t="s">
        <v>93</v>
      </c>
      <c r="I105" s="9" t="s">
        <v>26</v>
      </c>
      <c r="J105" s="32" t="s">
        <v>54</v>
      </c>
      <c r="K105" s="26" t="s">
        <v>94</v>
      </c>
      <c r="L105" s="26" t="s">
        <v>95</v>
      </c>
      <c r="M105" s="26" t="s">
        <v>95</v>
      </c>
      <c r="N105" s="26" t="s">
        <v>96</v>
      </c>
      <c r="O105" s="25" t="s">
        <v>97</v>
      </c>
      <c r="P105" s="25" t="s">
        <v>97</v>
      </c>
      <c r="Q105" s="26">
        <v>1</v>
      </c>
      <c r="R105" s="26">
        <v>1</v>
      </c>
      <c r="S105" s="26"/>
      <c r="T105" s="25" t="s">
        <v>98</v>
      </c>
      <c r="U105" s="25">
        <v>1</v>
      </c>
      <c r="V105" s="26"/>
      <c r="W105" s="25">
        <v>1</v>
      </c>
      <c r="X105" s="26" t="s">
        <v>133</v>
      </c>
    </row>
    <row r="106" spans="1:24">
      <c r="A106" s="8" t="s">
        <v>61</v>
      </c>
      <c r="B106" s="9">
        <v>2</v>
      </c>
      <c r="C106" s="9">
        <v>6</v>
      </c>
      <c r="D106" s="9" t="s">
        <v>92</v>
      </c>
      <c r="E106" s="44">
        <v>97</v>
      </c>
      <c r="F106" s="9"/>
      <c r="G106" s="8">
        <v>202503103</v>
      </c>
      <c r="H106" s="9" t="s">
        <v>113</v>
      </c>
      <c r="I106" s="9" t="s">
        <v>45</v>
      </c>
      <c r="J106" s="12" t="s">
        <v>55</v>
      </c>
      <c r="K106" s="9" t="s">
        <v>94</v>
      </c>
      <c r="L106" s="9" t="s">
        <v>94</v>
      </c>
      <c r="M106" s="9" t="s">
        <v>94</v>
      </c>
      <c r="N106" s="9" t="s">
        <v>96</v>
      </c>
      <c r="O106" s="11" t="s">
        <v>97</v>
      </c>
      <c r="P106" s="11" t="s">
        <v>97</v>
      </c>
      <c r="Q106" s="9">
        <v>1</v>
      </c>
      <c r="R106" s="9">
        <v>1</v>
      </c>
      <c r="S106" s="9"/>
      <c r="T106" s="8" t="s">
        <v>98</v>
      </c>
      <c r="U106" s="9">
        <v>1</v>
      </c>
      <c r="V106" s="9"/>
      <c r="W106" s="9">
        <v>1</v>
      </c>
      <c r="X106" s="9" t="s">
        <v>116</v>
      </c>
    </row>
    <row r="107" spans="1:24">
      <c r="A107" s="8" t="s">
        <v>61</v>
      </c>
      <c r="B107" s="9">
        <v>2</v>
      </c>
      <c r="C107" s="9">
        <v>6</v>
      </c>
      <c r="D107" s="9" t="s">
        <v>92</v>
      </c>
      <c r="E107" s="44">
        <f>E106+1</f>
        <v>98</v>
      </c>
      <c r="F107" s="9"/>
      <c r="G107" s="8">
        <v>202503103</v>
      </c>
      <c r="H107" s="9" t="s">
        <v>113</v>
      </c>
      <c r="I107" s="9" t="s">
        <v>45</v>
      </c>
      <c r="J107" s="12" t="s">
        <v>55</v>
      </c>
      <c r="K107" s="9" t="s">
        <v>94</v>
      </c>
      <c r="L107" s="9" t="s">
        <v>94</v>
      </c>
      <c r="M107" s="9" t="s">
        <v>94</v>
      </c>
      <c r="N107" s="9" t="s">
        <v>96</v>
      </c>
      <c r="O107" s="11" t="s">
        <v>97</v>
      </c>
      <c r="P107" s="11" t="s">
        <v>97</v>
      </c>
      <c r="Q107" s="9">
        <v>1</v>
      </c>
      <c r="R107" s="9">
        <v>1</v>
      </c>
      <c r="S107" s="9"/>
      <c r="T107" s="8" t="s">
        <v>98</v>
      </c>
      <c r="U107" s="9">
        <v>1</v>
      </c>
      <c r="V107" s="9"/>
      <c r="W107" s="9">
        <v>1</v>
      </c>
      <c r="X107" s="9" t="s">
        <v>116</v>
      </c>
    </row>
    <row r="108" spans="1:24">
      <c r="A108" s="8" t="s">
        <v>61</v>
      </c>
      <c r="B108" s="9">
        <v>2</v>
      </c>
      <c r="C108" s="9">
        <v>6</v>
      </c>
      <c r="D108" s="9" t="s">
        <v>92</v>
      </c>
      <c r="E108" s="44">
        <f t="shared" ref="E108:E157" si="0">E107+1</f>
        <v>99</v>
      </c>
      <c r="F108" s="9"/>
      <c r="G108" s="8">
        <v>202503103</v>
      </c>
      <c r="H108" s="9" t="s">
        <v>113</v>
      </c>
      <c r="I108" s="9" t="s">
        <v>45</v>
      </c>
      <c r="J108" s="12" t="s">
        <v>55</v>
      </c>
      <c r="K108" s="9" t="s">
        <v>94</v>
      </c>
      <c r="L108" s="9" t="s">
        <v>94</v>
      </c>
      <c r="M108" s="9" t="s">
        <v>94</v>
      </c>
      <c r="N108" s="9" t="s">
        <v>96</v>
      </c>
      <c r="O108" s="11" t="s">
        <v>97</v>
      </c>
      <c r="P108" s="11" t="s">
        <v>97</v>
      </c>
      <c r="Q108" s="9">
        <v>1</v>
      </c>
      <c r="R108" s="9">
        <v>1</v>
      </c>
      <c r="S108" s="9"/>
      <c r="T108" s="8" t="s">
        <v>98</v>
      </c>
      <c r="U108" s="9">
        <v>1</v>
      </c>
      <c r="V108" s="9"/>
      <c r="W108" s="9">
        <v>1</v>
      </c>
      <c r="X108" s="9" t="s">
        <v>116</v>
      </c>
    </row>
    <row r="109" spans="1:24">
      <c r="A109" s="25" t="s">
        <v>65</v>
      </c>
      <c r="B109" s="9">
        <v>2</v>
      </c>
      <c r="C109" s="9">
        <v>6</v>
      </c>
      <c r="D109" s="9" t="s">
        <v>92</v>
      </c>
      <c r="E109" s="44">
        <f t="shared" si="0"/>
        <v>100</v>
      </c>
      <c r="F109" s="25"/>
      <c r="G109" s="25">
        <v>202505117</v>
      </c>
      <c r="H109" s="26" t="s">
        <v>113</v>
      </c>
      <c r="I109" s="26" t="s">
        <v>45</v>
      </c>
      <c r="J109" s="33" t="s">
        <v>55</v>
      </c>
      <c r="K109" s="26" t="s">
        <v>94</v>
      </c>
      <c r="L109" s="26" t="s">
        <v>94</v>
      </c>
      <c r="M109" s="26" t="s">
        <v>94</v>
      </c>
      <c r="N109" s="26" t="s">
        <v>96</v>
      </c>
      <c r="O109" s="25" t="s">
        <v>97</v>
      </c>
      <c r="P109" s="25" t="s">
        <v>97</v>
      </c>
      <c r="Q109" s="26">
        <v>1</v>
      </c>
      <c r="R109" s="26">
        <v>1</v>
      </c>
      <c r="S109" s="26"/>
      <c r="T109" s="25" t="s">
        <v>98</v>
      </c>
      <c r="U109" s="25">
        <v>1</v>
      </c>
      <c r="V109" s="26"/>
      <c r="W109" s="25">
        <v>1</v>
      </c>
      <c r="X109" s="26" t="s">
        <v>119</v>
      </c>
    </row>
    <row r="110" spans="1:24">
      <c r="A110" s="25" t="s">
        <v>65</v>
      </c>
      <c r="B110" s="9">
        <v>2</v>
      </c>
      <c r="C110" s="9">
        <v>6</v>
      </c>
      <c r="D110" s="9" t="s">
        <v>92</v>
      </c>
      <c r="E110" s="44">
        <f t="shared" si="0"/>
        <v>101</v>
      </c>
      <c r="F110" s="25"/>
      <c r="G110" s="25">
        <v>202505117</v>
      </c>
      <c r="H110" s="26" t="s">
        <v>113</v>
      </c>
      <c r="I110" s="26" t="s">
        <v>45</v>
      </c>
      <c r="J110" s="33" t="s">
        <v>55</v>
      </c>
      <c r="K110" s="26" t="s">
        <v>94</v>
      </c>
      <c r="L110" s="26" t="s">
        <v>94</v>
      </c>
      <c r="M110" s="26" t="s">
        <v>94</v>
      </c>
      <c r="N110" s="26" t="s">
        <v>96</v>
      </c>
      <c r="O110" s="25" t="s">
        <v>97</v>
      </c>
      <c r="P110" s="25" t="s">
        <v>97</v>
      </c>
      <c r="Q110" s="26">
        <v>1</v>
      </c>
      <c r="R110" s="26">
        <v>1</v>
      </c>
      <c r="S110" s="26"/>
      <c r="T110" s="25" t="s">
        <v>98</v>
      </c>
      <c r="U110" s="25">
        <v>1</v>
      </c>
      <c r="V110" s="26"/>
      <c r="W110" s="25">
        <v>1</v>
      </c>
      <c r="X110" s="26" t="s">
        <v>119</v>
      </c>
    </row>
    <row r="111" spans="1:24">
      <c r="A111" s="25" t="s">
        <v>65</v>
      </c>
      <c r="B111" s="9">
        <v>2</v>
      </c>
      <c r="C111" s="9">
        <v>6</v>
      </c>
      <c r="D111" s="9" t="s">
        <v>92</v>
      </c>
      <c r="E111" s="44">
        <f t="shared" si="0"/>
        <v>102</v>
      </c>
      <c r="F111" s="25"/>
      <c r="G111" s="25">
        <v>202505117</v>
      </c>
      <c r="H111" s="26" t="s">
        <v>113</v>
      </c>
      <c r="I111" s="26" t="s">
        <v>45</v>
      </c>
      <c r="J111" s="33" t="s">
        <v>55</v>
      </c>
      <c r="K111" s="26" t="s">
        <v>94</v>
      </c>
      <c r="L111" s="26" t="s">
        <v>94</v>
      </c>
      <c r="M111" s="26" t="s">
        <v>94</v>
      </c>
      <c r="N111" s="26" t="s">
        <v>96</v>
      </c>
      <c r="O111" s="25" t="s">
        <v>97</v>
      </c>
      <c r="P111" s="25" t="s">
        <v>97</v>
      </c>
      <c r="Q111" s="26">
        <v>1</v>
      </c>
      <c r="R111" s="26">
        <v>1</v>
      </c>
      <c r="S111" s="26"/>
      <c r="T111" s="25" t="s">
        <v>98</v>
      </c>
      <c r="U111" s="25">
        <v>1</v>
      </c>
      <c r="V111" s="26"/>
      <c r="W111" s="25">
        <v>1</v>
      </c>
      <c r="X111" s="26" t="s">
        <v>119</v>
      </c>
    </row>
    <row r="112" spans="1:24">
      <c r="A112" s="25" t="s">
        <v>65</v>
      </c>
      <c r="B112" s="9">
        <v>2</v>
      </c>
      <c r="C112" s="9">
        <v>6</v>
      </c>
      <c r="D112" s="9" t="s">
        <v>92</v>
      </c>
      <c r="E112" s="44">
        <f t="shared" si="0"/>
        <v>103</v>
      </c>
      <c r="F112" s="25"/>
      <c r="G112" s="25">
        <v>202505117</v>
      </c>
      <c r="H112" s="26" t="s">
        <v>113</v>
      </c>
      <c r="I112" s="26" t="s">
        <v>45</v>
      </c>
      <c r="J112" s="33" t="s">
        <v>55</v>
      </c>
      <c r="K112" s="26" t="s">
        <v>94</v>
      </c>
      <c r="L112" s="26" t="s">
        <v>94</v>
      </c>
      <c r="M112" s="26" t="s">
        <v>94</v>
      </c>
      <c r="N112" s="26" t="s">
        <v>96</v>
      </c>
      <c r="O112" s="25" t="s">
        <v>97</v>
      </c>
      <c r="P112" s="25" t="s">
        <v>97</v>
      </c>
      <c r="Q112" s="26">
        <v>1</v>
      </c>
      <c r="R112" s="26">
        <v>1</v>
      </c>
      <c r="S112" s="26"/>
      <c r="T112" s="25" t="s">
        <v>98</v>
      </c>
      <c r="U112" s="25">
        <v>1</v>
      </c>
      <c r="V112" s="26"/>
      <c r="W112" s="25">
        <v>1</v>
      </c>
      <c r="X112" s="26" t="s">
        <v>119</v>
      </c>
    </row>
    <row r="113" spans="1:24">
      <c r="A113" s="25" t="s">
        <v>65</v>
      </c>
      <c r="B113" s="9">
        <v>2</v>
      </c>
      <c r="C113" s="9">
        <v>6</v>
      </c>
      <c r="D113" s="9" t="s">
        <v>92</v>
      </c>
      <c r="E113" s="44">
        <f t="shared" si="0"/>
        <v>104</v>
      </c>
      <c r="F113" s="25"/>
      <c r="G113" s="25">
        <v>202505117</v>
      </c>
      <c r="H113" s="26" t="s">
        <v>113</v>
      </c>
      <c r="I113" s="26" t="s">
        <v>45</v>
      </c>
      <c r="J113" s="33" t="s">
        <v>55</v>
      </c>
      <c r="K113" s="26" t="s">
        <v>94</v>
      </c>
      <c r="L113" s="26" t="s">
        <v>94</v>
      </c>
      <c r="M113" s="26" t="s">
        <v>94</v>
      </c>
      <c r="N113" s="26" t="s">
        <v>96</v>
      </c>
      <c r="O113" s="25" t="s">
        <v>97</v>
      </c>
      <c r="P113" s="25" t="s">
        <v>97</v>
      </c>
      <c r="Q113" s="26">
        <v>1</v>
      </c>
      <c r="R113" s="26">
        <v>1</v>
      </c>
      <c r="S113" s="26"/>
      <c r="T113" s="25" t="s">
        <v>98</v>
      </c>
      <c r="U113" s="25">
        <v>1</v>
      </c>
      <c r="V113" s="26"/>
      <c r="W113" s="25">
        <v>1</v>
      </c>
      <c r="X113" s="26" t="s">
        <v>119</v>
      </c>
    </row>
    <row r="114" spans="1:24">
      <c r="A114" s="25" t="s">
        <v>65</v>
      </c>
      <c r="B114" s="9">
        <v>2</v>
      </c>
      <c r="C114" s="9">
        <v>6</v>
      </c>
      <c r="D114" s="9" t="s">
        <v>92</v>
      </c>
      <c r="E114" s="44">
        <f t="shared" si="0"/>
        <v>105</v>
      </c>
      <c r="F114" s="25"/>
      <c r="G114" s="25">
        <v>202505117</v>
      </c>
      <c r="H114" s="26" t="s">
        <v>113</v>
      </c>
      <c r="I114" s="26" t="s">
        <v>45</v>
      </c>
      <c r="J114" s="33" t="s">
        <v>55</v>
      </c>
      <c r="K114" s="26" t="s">
        <v>94</v>
      </c>
      <c r="L114" s="26" t="s">
        <v>94</v>
      </c>
      <c r="M114" s="26" t="s">
        <v>94</v>
      </c>
      <c r="N114" s="26" t="s">
        <v>96</v>
      </c>
      <c r="O114" s="25" t="s">
        <v>97</v>
      </c>
      <c r="P114" s="25" t="s">
        <v>97</v>
      </c>
      <c r="Q114" s="26">
        <v>1</v>
      </c>
      <c r="R114" s="26">
        <v>1</v>
      </c>
      <c r="S114" s="26"/>
      <c r="T114" s="25" t="s">
        <v>98</v>
      </c>
      <c r="U114" s="25">
        <v>1</v>
      </c>
      <c r="V114" s="26"/>
      <c r="W114" s="25">
        <v>1</v>
      </c>
      <c r="X114" s="26" t="s">
        <v>119</v>
      </c>
    </row>
    <row r="115" spans="1:24">
      <c r="A115" s="25" t="s">
        <v>65</v>
      </c>
      <c r="B115" s="9">
        <v>2</v>
      </c>
      <c r="C115" s="9">
        <v>6</v>
      </c>
      <c r="D115" s="9" t="s">
        <v>92</v>
      </c>
      <c r="E115" s="44">
        <f t="shared" si="0"/>
        <v>106</v>
      </c>
      <c r="F115" s="25"/>
      <c r="G115" s="25">
        <v>202505117</v>
      </c>
      <c r="H115" s="26" t="s">
        <v>113</v>
      </c>
      <c r="I115" s="26" t="s">
        <v>45</v>
      </c>
      <c r="J115" s="33" t="s">
        <v>55</v>
      </c>
      <c r="K115" s="26" t="s">
        <v>94</v>
      </c>
      <c r="L115" s="26" t="s">
        <v>94</v>
      </c>
      <c r="M115" s="26" t="s">
        <v>94</v>
      </c>
      <c r="N115" s="26" t="s">
        <v>96</v>
      </c>
      <c r="O115" s="25" t="s">
        <v>97</v>
      </c>
      <c r="P115" s="25" t="s">
        <v>97</v>
      </c>
      <c r="Q115" s="26">
        <v>1</v>
      </c>
      <c r="R115" s="26">
        <v>1</v>
      </c>
      <c r="S115" s="26"/>
      <c r="T115" s="25" t="s">
        <v>98</v>
      </c>
      <c r="U115" s="25">
        <v>1</v>
      </c>
      <c r="V115" s="26"/>
      <c r="W115" s="25">
        <v>1</v>
      </c>
      <c r="X115" s="26" t="s">
        <v>119</v>
      </c>
    </row>
    <row r="116" spans="1:24">
      <c r="A116" s="25" t="s">
        <v>65</v>
      </c>
      <c r="B116" s="9">
        <v>2</v>
      </c>
      <c r="C116" s="9">
        <v>6</v>
      </c>
      <c r="D116" s="9" t="s">
        <v>92</v>
      </c>
      <c r="E116" s="44">
        <f t="shared" si="0"/>
        <v>107</v>
      </c>
      <c r="F116" s="25"/>
      <c r="G116" s="25">
        <v>202505117</v>
      </c>
      <c r="H116" s="26" t="s">
        <v>113</v>
      </c>
      <c r="I116" s="26" t="s">
        <v>45</v>
      </c>
      <c r="J116" s="33" t="s">
        <v>55</v>
      </c>
      <c r="K116" s="26" t="s">
        <v>94</v>
      </c>
      <c r="L116" s="26" t="s">
        <v>94</v>
      </c>
      <c r="M116" s="26" t="s">
        <v>94</v>
      </c>
      <c r="N116" s="26" t="s">
        <v>96</v>
      </c>
      <c r="O116" s="25" t="s">
        <v>97</v>
      </c>
      <c r="P116" s="25" t="s">
        <v>97</v>
      </c>
      <c r="Q116" s="26">
        <v>1</v>
      </c>
      <c r="R116" s="26">
        <v>1</v>
      </c>
      <c r="S116" s="26"/>
      <c r="T116" s="25" t="s">
        <v>98</v>
      </c>
      <c r="U116" s="25">
        <v>1</v>
      </c>
      <c r="V116" s="26"/>
      <c r="W116" s="25">
        <v>1</v>
      </c>
      <c r="X116" s="26" t="s">
        <v>119</v>
      </c>
    </row>
    <row r="117" spans="1:24">
      <c r="A117" s="25" t="s">
        <v>65</v>
      </c>
      <c r="B117" s="9">
        <v>2</v>
      </c>
      <c r="C117" s="9">
        <v>6</v>
      </c>
      <c r="D117" s="9" t="s">
        <v>92</v>
      </c>
      <c r="E117" s="44">
        <f t="shared" si="0"/>
        <v>108</v>
      </c>
      <c r="F117" s="25"/>
      <c r="G117" s="25">
        <v>202505117</v>
      </c>
      <c r="H117" s="26" t="s">
        <v>113</v>
      </c>
      <c r="I117" s="26" t="s">
        <v>45</v>
      </c>
      <c r="J117" s="33" t="s">
        <v>55</v>
      </c>
      <c r="K117" s="26" t="s">
        <v>94</v>
      </c>
      <c r="L117" s="26" t="s">
        <v>94</v>
      </c>
      <c r="M117" s="26" t="s">
        <v>94</v>
      </c>
      <c r="N117" s="26" t="s">
        <v>96</v>
      </c>
      <c r="O117" s="25" t="s">
        <v>97</v>
      </c>
      <c r="P117" s="25" t="s">
        <v>97</v>
      </c>
      <c r="Q117" s="26">
        <v>1</v>
      </c>
      <c r="R117" s="26">
        <v>1</v>
      </c>
      <c r="S117" s="26"/>
      <c r="T117" s="25" t="s">
        <v>98</v>
      </c>
      <c r="U117" s="25">
        <v>1</v>
      </c>
      <c r="V117" s="26"/>
      <c r="W117" s="25">
        <v>1</v>
      </c>
      <c r="X117" s="26" t="s">
        <v>119</v>
      </c>
    </row>
    <row r="118" spans="1:24">
      <c r="A118" s="25" t="s">
        <v>65</v>
      </c>
      <c r="B118" s="9">
        <v>2</v>
      </c>
      <c r="C118" s="9">
        <v>6</v>
      </c>
      <c r="D118" s="9" t="s">
        <v>92</v>
      </c>
      <c r="E118" s="44">
        <f t="shared" si="0"/>
        <v>109</v>
      </c>
      <c r="F118" s="25"/>
      <c r="G118" s="25">
        <v>202505118</v>
      </c>
      <c r="H118" s="26" t="s">
        <v>113</v>
      </c>
      <c r="I118" s="26" t="s">
        <v>45</v>
      </c>
      <c r="J118" s="33" t="s">
        <v>55</v>
      </c>
      <c r="K118" s="26" t="s">
        <v>94</v>
      </c>
      <c r="L118" s="26" t="s">
        <v>94</v>
      </c>
      <c r="M118" s="26" t="s">
        <v>94</v>
      </c>
      <c r="N118" s="26" t="s">
        <v>96</v>
      </c>
      <c r="O118" s="25" t="s">
        <v>97</v>
      </c>
      <c r="P118" s="25" t="s">
        <v>97</v>
      </c>
      <c r="Q118" s="26">
        <v>1</v>
      </c>
      <c r="R118" s="26">
        <v>1</v>
      </c>
      <c r="S118" s="26"/>
      <c r="T118" s="25" t="s">
        <v>98</v>
      </c>
      <c r="U118" s="26">
        <v>1</v>
      </c>
      <c r="V118" s="26"/>
      <c r="W118" s="26">
        <v>1</v>
      </c>
      <c r="X118" s="26" t="s">
        <v>114</v>
      </c>
    </row>
    <row r="119" spans="1:24">
      <c r="A119" s="25" t="s">
        <v>65</v>
      </c>
      <c r="B119" s="9">
        <v>2</v>
      </c>
      <c r="C119" s="9">
        <v>6</v>
      </c>
      <c r="D119" s="9" t="s">
        <v>92</v>
      </c>
      <c r="E119" s="44">
        <f t="shared" si="0"/>
        <v>110</v>
      </c>
      <c r="F119" s="25"/>
      <c r="G119" s="25">
        <v>202505118</v>
      </c>
      <c r="H119" s="26" t="s">
        <v>113</v>
      </c>
      <c r="I119" s="26" t="s">
        <v>45</v>
      </c>
      <c r="J119" s="33" t="s">
        <v>55</v>
      </c>
      <c r="K119" s="26" t="s">
        <v>120</v>
      </c>
      <c r="L119" s="26" t="s">
        <v>94</v>
      </c>
      <c r="M119" s="26" t="s">
        <v>94</v>
      </c>
      <c r="N119" s="26" t="s">
        <v>96</v>
      </c>
      <c r="O119" s="25" t="s">
        <v>97</v>
      </c>
      <c r="P119" s="25" t="s">
        <v>97</v>
      </c>
      <c r="Q119" s="26">
        <v>1</v>
      </c>
      <c r="R119" s="26">
        <v>1</v>
      </c>
      <c r="S119" s="26"/>
      <c r="T119" s="25" t="s">
        <v>98</v>
      </c>
      <c r="U119" s="26">
        <v>1</v>
      </c>
      <c r="V119" s="26"/>
      <c r="W119" s="26">
        <v>1</v>
      </c>
      <c r="X119" s="26" t="s">
        <v>114</v>
      </c>
    </row>
    <row r="120" spans="1:24">
      <c r="A120" s="25" t="s">
        <v>65</v>
      </c>
      <c r="B120" s="9">
        <v>2</v>
      </c>
      <c r="C120" s="9">
        <v>6</v>
      </c>
      <c r="D120" s="9" t="s">
        <v>92</v>
      </c>
      <c r="E120" s="44">
        <f t="shared" si="0"/>
        <v>111</v>
      </c>
      <c r="F120" s="25"/>
      <c r="G120" s="25">
        <v>202505118</v>
      </c>
      <c r="H120" s="26" t="s">
        <v>113</v>
      </c>
      <c r="I120" s="26" t="s">
        <v>45</v>
      </c>
      <c r="J120" s="33" t="s">
        <v>55</v>
      </c>
      <c r="K120" s="26" t="s">
        <v>94</v>
      </c>
      <c r="L120" s="26" t="s">
        <v>95</v>
      </c>
      <c r="M120" s="26" t="s">
        <v>95</v>
      </c>
      <c r="N120" s="26" t="s">
        <v>96</v>
      </c>
      <c r="O120" s="25" t="s">
        <v>97</v>
      </c>
      <c r="P120" s="25" t="s">
        <v>97</v>
      </c>
      <c r="Q120" s="26">
        <v>1</v>
      </c>
      <c r="R120" s="26">
        <v>1</v>
      </c>
      <c r="S120" s="26"/>
      <c r="T120" s="25" t="s">
        <v>98</v>
      </c>
      <c r="U120" s="26">
        <v>1</v>
      </c>
      <c r="V120" s="26"/>
      <c r="W120" s="26">
        <v>1</v>
      </c>
      <c r="X120" s="26" t="s">
        <v>114</v>
      </c>
    </row>
    <row r="121" spans="1:24">
      <c r="A121" s="25" t="s">
        <v>65</v>
      </c>
      <c r="B121" s="9">
        <v>2</v>
      </c>
      <c r="C121" s="9">
        <v>6</v>
      </c>
      <c r="D121" s="9" t="s">
        <v>92</v>
      </c>
      <c r="E121" s="44">
        <f t="shared" si="0"/>
        <v>112</v>
      </c>
      <c r="F121" s="25"/>
      <c r="G121" s="25">
        <v>202505118</v>
      </c>
      <c r="H121" s="26" t="s">
        <v>113</v>
      </c>
      <c r="I121" s="26" t="s">
        <v>45</v>
      </c>
      <c r="J121" s="38" t="s">
        <v>56</v>
      </c>
      <c r="K121" s="26" t="s">
        <v>94</v>
      </c>
      <c r="L121" s="26">
        <v>222</v>
      </c>
      <c r="M121" s="26">
        <v>222</v>
      </c>
      <c r="N121" s="26" t="s">
        <v>96</v>
      </c>
      <c r="O121" s="25" t="s">
        <v>97</v>
      </c>
      <c r="P121" s="25" t="s">
        <v>97</v>
      </c>
      <c r="Q121" s="26">
        <v>1</v>
      </c>
      <c r="R121" s="26">
        <v>1</v>
      </c>
      <c r="S121" s="26"/>
      <c r="T121" s="25" t="s">
        <v>98</v>
      </c>
      <c r="U121" s="26">
        <v>1</v>
      </c>
      <c r="V121" s="26"/>
      <c r="W121" s="26">
        <v>1</v>
      </c>
      <c r="X121" s="26" t="s">
        <v>114</v>
      </c>
    </row>
    <row r="122" spans="1:24">
      <c r="A122" s="25" t="s">
        <v>65</v>
      </c>
      <c r="B122" s="9">
        <v>2</v>
      </c>
      <c r="C122" s="9">
        <v>6</v>
      </c>
      <c r="D122" s="9" t="s">
        <v>92</v>
      </c>
      <c r="E122" s="44">
        <f t="shared" si="0"/>
        <v>113</v>
      </c>
      <c r="F122" s="25"/>
      <c r="G122" s="25">
        <v>202505118</v>
      </c>
      <c r="H122" s="26" t="s">
        <v>113</v>
      </c>
      <c r="I122" s="26" t="s">
        <v>45</v>
      </c>
      <c r="J122" s="39" t="s">
        <v>57</v>
      </c>
      <c r="K122" s="26" t="s">
        <v>94</v>
      </c>
      <c r="L122" s="26" t="s">
        <v>121</v>
      </c>
      <c r="M122" s="26" t="s">
        <v>121</v>
      </c>
      <c r="N122" s="26" t="s">
        <v>96</v>
      </c>
      <c r="O122" s="25" t="s">
        <v>97</v>
      </c>
      <c r="P122" s="25" t="s">
        <v>97</v>
      </c>
      <c r="Q122" s="26">
        <v>1</v>
      </c>
      <c r="R122" s="26">
        <v>1</v>
      </c>
      <c r="S122" s="26"/>
      <c r="T122" s="25" t="s">
        <v>98</v>
      </c>
      <c r="U122" s="26">
        <v>1</v>
      </c>
      <c r="V122" s="26"/>
      <c r="W122" s="26">
        <v>1</v>
      </c>
      <c r="X122" s="26" t="s">
        <v>114</v>
      </c>
    </row>
    <row r="123" spans="1:24">
      <c r="A123" s="8" t="s">
        <v>61</v>
      </c>
      <c r="B123" s="9">
        <v>2</v>
      </c>
      <c r="C123" s="9">
        <v>6</v>
      </c>
      <c r="D123" s="9" t="s">
        <v>92</v>
      </c>
      <c r="E123" s="44">
        <f t="shared" si="0"/>
        <v>114</v>
      </c>
      <c r="F123" s="9"/>
      <c r="G123" s="8">
        <v>202503103</v>
      </c>
      <c r="H123" s="9" t="s">
        <v>113</v>
      </c>
      <c r="I123" s="9" t="s">
        <v>45</v>
      </c>
      <c r="J123" s="10" t="s">
        <v>54</v>
      </c>
      <c r="K123" s="9" t="s">
        <v>94</v>
      </c>
      <c r="L123" s="9" t="s">
        <v>95</v>
      </c>
      <c r="M123" s="9" t="s">
        <v>95</v>
      </c>
      <c r="N123" s="9" t="s">
        <v>96</v>
      </c>
      <c r="O123" s="11" t="s">
        <v>97</v>
      </c>
      <c r="P123" s="11" t="s">
        <v>97</v>
      </c>
      <c r="Q123" s="9">
        <v>1</v>
      </c>
      <c r="R123" s="9">
        <v>1</v>
      </c>
      <c r="S123" s="9"/>
      <c r="T123" s="8" t="s">
        <v>98</v>
      </c>
      <c r="U123" s="9">
        <v>1</v>
      </c>
      <c r="V123" s="9"/>
      <c r="W123" s="9">
        <v>1</v>
      </c>
      <c r="X123" s="9" t="s">
        <v>116</v>
      </c>
    </row>
    <row r="124" spans="1:24">
      <c r="A124" s="8" t="s">
        <v>61</v>
      </c>
      <c r="B124" s="9">
        <v>2</v>
      </c>
      <c r="C124" s="9">
        <v>7</v>
      </c>
      <c r="D124" s="9" t="s">
        <v>92</v>
      </c>
      <c r="E124" s="44">
        <f t="shared" si="0"/>
        <v>115</v>
      </c>
      <c r="F124" s="9"/>
      <c r="G124" s="8">
        <v>202503103</v>
      </c>
      <c r="H124" s="9" t="s">
        <v>113</v>
      </c>
      <c r="I124" s="9" t="s">
        <v>45</v>
      </c>
      <c r="J124" s="10" t="s">
        <v>54</v>
      </c>
      <c r="K124" s="9" t="s">
        <v>94</v>
      </c>
      <c r="L124" s="9" t="s">
        <v>95</v>
      </c>
      <c r="M124" s="9" t="s">
        <v>95</v>
      </c>
      <c r="N124" s="9" t="s">
        <v>96</v>
      </c>
      <c r="O124" s="11" t="s">
        <v>97</v>
      </c>
      <c r="P124" s="11" t="s">
        <v>97</v>
      </c>
      <c r="Q124" s="9">
        <v>1</v>
      </c>
      <c r="R124" s="9">
        <v>1</v>
      </c>
      <c r="S124" s="9"/>
      <c r="T124" s="8" t="s">
        <v>98</v>
      </c>
      <c r="U124" s="9">
        <v>1</v>
      </c>
      <c r="V124" s="9"/>
      <c r="W124" s="9">
        <v>1</v>
      </c>
      <c r="X124" s="9" t="s">
        <v>116</v>
      </c>
    </row>
    <row r="125" spans="1:24">
      <c r="A125" s="8" t="s">
        <v>61</v>
      </c>
      <c r="B125" s="9">
        <v>2</v>
      </c>
      <c r="C125" s="9">
        <v>7</v>
      </c>
      <c r="D125" s="9" t="s">
        <v>92</v>
      </c>
      <c r="E125" s="44">
        <f t="shared" si="0"/>
        <v>116</v>
      </c>
      <c r="F125" s="9"/>
      <c r="G125" s="8">
        <v>202503103</v>
      </c>
      <c r="H125" s="9" t="s">
        <v>113</v>
      </c>
      <c r="I125" s="9" t="s">
        <v>45</v>
      </c>
      <c r="J125" s="10" t="s">
        <v>54</v>
      </c>
      <c r="K125" s="9" t="s">
        <v>94</v>
      </c>
      <c r="L125" s="9" t="s">
        <v>95</v>
      </c>
      <c r="M125" s="9" t="s">
        <v>95</v>
      </c>
      <c r="N125" s="9" t="s">
        <v>96</v>
      </c>
      <c r="O125" s="11" t="s">
        <v>97</v>
      </c>
      <c r="P125" s="11" t="s">
        <v>97</v>
      </c>
      <c r="Q125" s="9">
        <v>1</v>
      </c>
      <c r="R125" s="9">
        <v>1</v>
      </c>
      <c r="S125" s="9"/>
      <c r="T125" s="8" t="s">
        <v>98</v>
      </c>
      <c r="U125" s="9">
        <v>1</v>
      </c>
      <c r="V125" s="9"/>
      <c r="W125" s="9">
        <v>1</v>
      </c>
      <c r="X125" s="9" t="s">
        <v>116</v>
      </c>
    </row>
    <row r="126" spans="1:24">
      <c r="A126" s="25" t="s">
        <v>65</v>
      </c>
      <c r="B126" s="9">
        <v>2</v>
      </c>
      <c r="C126" s="9">
        <v>7</v>
      </c>
      <c r="D126" s="9" t="s">
        <v>92</v>
      </c>
      <c r="E126" s="44">
        <f t="shared" si="0"/>
        <v>117</v>
      </c>
      <c r="F126" s="25"/>
      <c r="G126" s="25">
        <v>202505117</v>
      </c>
      <c r="H126" s="26" t="s">
        <v>113</v>
      </c>
      <c r="I126" s="26" t="s">
        <v>45</v>
      </c>
      <c r="J126" s="32" t="s">
        <v>54</v>
      </c>
      <c r="K126" s="26" t="s">
        <v>94</v>
      </c>
      <c r="L126" s="26" t="s">
        <v>95</v>
      </c>
      <c r="M126" s="26" t="s">
        <v>95</v>
      </c>
      <c r="N126" s="26" t="s">
        <v>96</v>
      </c>
      <c r="O126" s="25" t="s">
        <v>97</v>
      </c>
      <c r="P126" s="25" t="s">
        <v>97</v>
      </c>
      <c r="Q126" s="26">
        <v>1</v>
      </c>
      <c r="R126" s="26">
        <v>1</v>
      </c>
      <c r="S126" s="26"/>
      <c r="T126" s="25" t="s">
        <v>98</v>
      </c>
      <c r="U126" s="25">
        <v>1</v>
      </c>
      <c r="V126" s="26"/>
      <c r="W126" s="25">
        <v>1</v>
      </c>
      <c r="X126" s="26" t="s">
        <v>119</v>
      </c>
    </row>
    <row r="127" spans="1:24">
      <c r="A127" s="25" t="s">
        <v>65</v>
      </c>
      <c r="B127" s="9">
        <v>2</v>
      </c>
      <c r="C127" s="9">
        <v>7</v>
      </c>
      <c r="D127" s="9" t="s">
        <v>92</v>
      </c>
      <c r="E127" s="44">
        <f t="shared" si="0"/>
        <v>118</v>
      </c>
      <c r="F127" s="25"/>
      <c r="G127" s="25">
        <v>202505117</v>
      </c>
      <c r="H127" s="26" t="s">
        <v>113</v>
      </c>
      <c r="I127" s="26" t="s">
        <v>45</v>
      </c>
      <c r="J127" s="32" t="s">
        <v>54</v>
      </c>
      <c r="K127" s="26" t="s">
        <v>94</v>
      </c>
      <c r="L127" s="26" t="s">
        <v>95</v>
      </c>
      <c r="M127" s="26" t="s">
        <v>95</v>
      </c>
      <c r="N127" s="26" t="s">
        <v>96</v>
      </c>
      <c r="O127" s="25" t="s">
        <v>97</v>
      </c>
      <c r="P127" s="25" t="s">
        <v>97</v>
      </c>
      <c r="Q127" s="26">
        <v>1</v>
      </c>
      <c r="R127" s="26">
        <v>1</v>
      </c>
      <c r="S127" s="26"/>
      <c r="T127" s="25" t="s">
        <v>98</v>
      </c>
      <c r="U127" s="25">
        <v>1</v>
      </c>
      <c r="V127" s="26"/>
      <c r="W127" s="25">
        <v>1</v>
      </c>
      <c r="X127" s="26" t="s">
        <v>119</v>
      </c>
    </row>
    <row r="128" spans="1:24">
      <c r="A128" s="25" t="s">
        <v>65</v>
      </c>
      <c r="B128" s="9">
        <v>2</v>
      </c>
      <c r="C128" s="9">
        <v>7</v>
      </c>
      <c r="D128" s="9" t="s">
        <v>92</v>
      </c>
      <c r="E128" s="44">
        <f t="shared" si="0"/>
        <v>119</v>
      </c>
      <c r="F128" s="25"/>
      <c r="G128" s="25">
        <v>202505117</v>
      </c>
      <c r="H128" s="26" t="s">
        <v>113</v>
      </c>
      <c r="I128" s="26" t="s">
        <v>45</v>
      </c>
      <c r="J128" s="32" t="s">
        <v>54</v>
      </c>
      <c r="K128" s="26" t="s">
        <v>94</v>
      </c>
      <c r="L128" s="26" t="s">
        <v>95</v>
      </c>
      <c r="M128" s="26" t="s">
        <v>95</v>
      </c>
      <c r="N128" s="26" t="s">
        <v>96</v>
      </c>
      <c r="O128" s="25" t="s">
        <v>97</v>
      </c>
      <c r="P128" s="25" t="s">
        <v>97</v>
      </c>
      <c r="Q128" s="26">
        <v>1</v>
      </c>
      <c r="R128" s="26">
        <v>1</v>
      </c>
      <c r="S128" s="26"/>
      <c r="T128" s="25" t="s">
        <v>98</v>
      </c>
      <c r="U128" s="25">
        <v>1</v>
      </c>
      <c r="V128" s="26"/>
      <c r="W128" s="25">
        <v>1</v>
      </c>
      <c r="X128" s="26" t="s">
        <v>119</v>
      </c>
    </row>
    <row r="129" spans="1:24">
      <c r="A129" s="25" t="s">
        <v>65</v>
      </c>
      <c r="B129" s="9">
        <v>2</v>
      </c>
      <c r="C129" s="9">
        <v>7</v>
      </c>
      <c r="D129" s="9" t="s">
        <v>92</v>
      </c>
      <c r="E129" s="44">
        <f t="shared" si="0"/>
        <v>120</v>
      </c>
      <c r="F129" s="25"/>
      <c r="G129" s="25">
        <v>202505117</v>
      </c>
      <c r="H129" s="26" t="s">
        <v>113</v>
      </c>
      <c r="I129" s="26" t="s">
        <v>45</v>
      </c>
      <c r="J129" s="32" t="s">
        <v>54</v>
      </c>
      <c r="K129" s="26" t="s">
        <v>94</v>
      </c>
      <c r="L129" s="26" t="s">
        <v>95</v>
      </c>
      <c r="M129" s="26" t="s">
        <v>95</v>
      </c>
      <c r="N129" s="26" t="s">
        <v>96</v>
      </c>
      <c r="O129" s="25" t="s">
        <v>97</v>
      </c>
      <c r="P129" s="25" t="s">
        <v>97</v>
      </c>
      <c r="Q129" s="26">
        <v>1</v>
      </c>
      <c r="R129" s="26">
        <v>1</v>
      </c>
      <c r="S129" s="26"/>
      <c r="T129" s="25" t="s">
        <v>98</v>
      </c>
      <c r="U129" s="25">
        <v>1</v>
      </c>
      <c r="V129" s="26"/>
      <c r="W129" s="25">
        <v>1</v>
      </c>
      <c r="X129" s="26" t="s">
        <v>119</v>
      </c>
    </row>
    <row r="130" spans="1:24">
      <c r="A130" s="25" t="s">
        <v>65</v>
      </c>
      <c r="B130" s="9">
        <v>1</v>
      </c>
      <c r="C130" s="9">
        <v>7</v>
      </c>
      <c r="D130" s="9" t="s">
        <v>92</v>
      </c>
      <c r="E130" s="44">
        <f t="shared" si="0"/>
        <v>121</v>
      </c>
      <c r="F130" s="25"/>
      <c r="G130" s="25">
        <v>202505118</v>
      </c>
      <c r="H130" s="26" t="s">
        <v>113</v>
      </c>
      <c r="I130" s="26" t="s">
        <v>45</v>
      </c>
      <c r="J130" s="29" t="s">
        <v>46</v>
      </c>
      <c r="K130" s="26" t="s">
        <v>94</v>
      </c>
      <c r="L130" s="26" t="s">
        <v>112</v>
      </c>
      <c r="M130" s="26" t="s">
        <v>112</v>
      </c>
      <c r="N130" s="26" t="s">
        <v>96</v>
      </c>
      <c r="O130" s="25" t="s">
        <v>97</v>
      </c>
      <c r="P130" s="25" t="s">
        <v>97</v>
      </c>
      <c r="Q130" s="26">
        <v>1</v>
      </c>
      <c r="R130" s="26">
        <v>1</v>
      </c>
      <c r="S130" s="26"/>
      <c r="T130" s="25" t="s">
        <v>98</v>
      </c>
      <c r="U130" s="26">
        <v>1</v>
      </c>
      <c r="V130" s="26"/>
      <c r="W130" s="26">
        <v>1</v>
      </c>
      <c r="X130" s="26" t="s">
        <v>114</v>
      </c>
    </row>
    <row r="131" spans="1:24">
      <c r="A131" s="25" t="s">
        <v>65</v>
      </c>
      <c r="B131" s="9">
        <v>1</v>
      </c>
      <c r="C131" s="9">
        <v>7</v>
      </c>
      <c r="D131" s="9" t="s">
        <v>92</v>
      </c>
      <c r="E131" s="44">
        <f t="shared" si="0"/>
        <v>122</v>
      </c>
      <c r="F131" s="25"/>
      <c r="G131" s="25">
        <v>202505118</v>
      </c>
      <c r="H131" s="26" t="s">
        <v>113</v>
      </c>
      <c r="I131" s="26" t="s">
        <v>45</v>
      </c>
      <c r="J131" s="34" t="s">
        <v>47</v>
      </c>
      <c r="K131" s="26" t="s">
        <v>94</v>
      </c>
      <c r="L131" s="26" t="s">
        <v>106</v>
      </c>
      <c r="M131" s="26" t="s">
        <v>106</v>
      </c>
      <c r="N131" s="26" t="s">
        <v>96</v>
      </c>
      <c r="O131" s="25" t="s">
        <v>97</v>
      </c>
      <c r="P131" s="25" t="s">
        <v>97</v>
      </c>
      <c r="Q131" s="26">
        <v>1</v>
      </c>
      <c r="R131" s="26">
        <v>1</v>
      </c>
      <c r="S131" s="26"/>
      <c r="T131" s="25" t="s">
        <v>98</v>
      </c>
      <c r="U131" s="26">
        <v>1</v>
      </c>
      <c r="V131" s="26"/>
      <c r="W131" s="26">
        <v>1</v>
      </c>
      <c r="X131" s="26" t="s">
        <v>114</v>
      </c>
    </row>
    <row r="132" spans="1:24">
      <c r="A132" s="8" t="s">
        <v>61</v>
      </c>
      <c r="B132" s="9">
        <v>1</v>
      </c>
      <c r="C132" s="9">
        <v>7</v>
      </c>
      <c r="D132" s="9" t="s">
        <v>92</v>
      </c>
      <c r="E132" s="44">
        <f t="shared" si="0"/>
        <v>123</v>
      </c>
      <c r="F132" s="9"/>
      <c r="G132" s="8">
        <v>202503103</v>
      </c>
      <c r="H132" s="9" t="s">
        <v>115</v>
      </c>
      <c r="I132" s="9" t="s">
        <v>45</v>
      </c>
      <c r="J132" s="19" t="s">
        <v>48</v>
      </c>
      <c r="K132" s="9" t="s">
        <v>94</v>
      </c>
      <c r="L132" s="9" t="s">
        <v>94</v>
      </c>
      <c r="M132" s="9" t="s">
        <v>94</v>
      </c>
      <c r="N132" s="9" t="s">
        <v>96</v>
      </c>
      <c r="O132" s="11" t="s">
        <v>111</v>
      </c>
      <c r="P132" s="11" t="s">
        <v>111</v>
      </c>
      <c r="Q132" s="9">
        <v>1</v>
      </c>
      <c r="R132" s="9">
        <v>1</v>
      </c>
      <c r="S132" s="9"/>
      <c r="T132" s="8" t="s">
        <v>98</v>
      </c>
      <c r="U132" s="9">
        <v>1</v>
      </c>
      <c r="V132" s="9"/>
      <c r="W132" s="9">
        <v>1</v>
      </c>
      <c r="X132" s="9" t="s">
        <v>116</v>
      </c>
    </row>
    <row r="133" spans="1:24">
      <c r="A133" s="8" t="s">
        <v>61</v>
      </c>
      <c r="B133" s="9">
        <v>1</v>
      </c>
      <c r="C133" s="9">
        <v>7</v>
      </c>
      <c r="D133" s="9" t="s">
        <v>92</v>
      </c>
      <c r="E133" s="44">
        <f t="shared" si="0"/>
        <v>124</v>
      </c>
      <c r="F133" s="9"/>
      <c r="G133" s="8">
        <v>202503103</v>
      </c>
      <c r="H133" s="9" t="s">
        <v>115</v>
      </c>
      <c r="I133" s="9" t="s">
        <v>45</v>
      </c>
      <c r="J133" s="19" t="s">
        <v>48</v>
      </c>
      <c r="K133" s="9" t="s">
        <v>94</v>
      </c>
      <c r="L133" s="9" t="s">
        <v>94</v>
      </c>
      <c r="M133" s="9" t="s">
        <v>94</v>
      </c>
      <c r="N133" s="9" t="s">
        <v>96</v>
      </c>
      <c r="O133" s="11" t="s">
        <v>111</v>
      </c>
      <c r="P133" s="11" t="s">
        <v>111</v>
      </c>
      <c r="Q133" s="9">
        <v>1</v>
      </c>
      <c r="R133" s="9">
        <v>1</v>
      </c>
      <c r="S133" s="9"/>
      <c r="T133" s="8" t="s">
        <v>98</v>
      </c>
      <c r="U133" s="9">
        <v>1</v>
      </c>
      <c r="V133" s="9"/>
      <c r="W133" s="9">
        <v>1</v>
      </c>
      <c r="X133" s="9" t="s">
        <v>116</v>
      </c>
    </row>
    <row r="134" spans="1:24">
      <c r="A134" s="8" t="s">
        <v>61</v>
      </c>
      <c r="B134" s="9">
        <v>1</v>
      </c>
      <c r="C134" s="9">
        <v>7</v>
      </c>
      <c r="D134" s="9" t="s">
        <v>92</v>
      </c>
      <c r="E134" s="44">
        <f t="shared" si="0"/>
        <v>125</v>
      </c>
      <c r="F134" s="9"/>
      <c r="G134" s="8">
        <v>202503103</v>
      </c>
      <c r="H134" s="9" t="s">
        <v>115</v>
      </c>
      <c r="I134" s="9" t="s">
        <v>45</v>
      </c>
      <c r="J134" s="19" t="s">
        <v>48</v>
      </c>
      <c r="K134" s="9" t="s">
        <v>94</v>
      </c>
      <c r="L134" s="9" t="s">
        <v>94</v>
      </c>
      <c r="M134" s="9" t="s">
        <v>94</v>
      </c>
      <c r="N134" s="9" t="s">
        <v>96</v>
      </c>
      <c r="O134" s="11" t="s">
        <v>111</v>
      </c>
      <c r="P134" s="11" t="s">
        <v>111</v>
      </c>
      <c r="Q134" s="9">
        <v>1</v>
      </c>
      <c r="R134" s="9">
        <v>1</v>
      </c>
      <c r="S134" s="9"/>
      <c r="T134" s="8" t="s">
        <v>98</v>
      </c>
      <c r="U134" s="9">
        <v>1</v>
      </c>
      <c r="V134" s="9"/>
      <c r="W134" s="9">
        <v>1</v>
      </c>
      <c r="X134" s="9" t="s">
        <v>116</v>
      </c>
    </row>
    <row r="135" spans="1:24">
      <c r="A135" s="25" t="s">
        <v>65</v>
      </c>
      <c r="B135" s="9">
        <v>1</v>
      </c>
      <c r="C135" s="9">
        <v>7</v>
      </c>
      <c r="D135" s="9" t="s">
        <v>92</v>
      </c>
      <c r="E135" s="44">
        <f t="shared" si="0"/>
        <v>126</v>
      </c>
      <c r="F135" s="25"/>
      <c r="G135" s="25">
        <v>202505118</v>
      </c>
      <c r="H135" s="26" t="s">
        <v>115</v>
      </c>
      <c r="I135" s="26" t="s">
        <v>45</v>
      </c>
      <c r="J135" s="37" t="s">
        <v>48</v>
      </c>
      <c r="K135" s="26" t="s">
        <v>94</v>
      </c>
      <c r="L135" s="26" t="s">
        <v>94</v>
      </c>
      <c r="M135" s="26" t="s">
        <v>94</v>
      </c>
      <c r="N135" s="26" t="s">
        <v>96</v>
      </c>
      <c r="O135" s="25" t="s">
        <v>111</v>
      </c>
      <c r="P135" s="25" t="s">
        <v>111</v>
      </c>
      <c r="Q135" s="26">
        <v>1</v>
      </c>
      <c r="R135" s="26">
        <v>1</v>
      </c>
      <c r="S135" s="26"/>
      <c r="T135" s="25" t="s">
        <v>98</v>
      </c>
      <c r="U135" s="26">
        <v>1</v>
      </c>
      <c r="V135" s="26"/>
      <c r="W135" s="26">
        <v>1</v>
      </c>
      <c r="X135" s="26" t="s">
        <v>114</v>
      </c>
    </row>
    <row r="136" spans="1:24">
      <c r="A136" s="8" t="s">
        <v>61</v>
      </c>
      <c r="B136" s="9">
        <v>1</v>
      </c>
      <c r="C136" s="9">
        <v>7</v>
      </c>
      <c r="D136" s="9" t="s">
        <v>92</v>
      </c>
      <c r="E136" s="44">
        <f t="shared" si="0"/>
        <v>127</v>
      </c>
      <c r="F136" s="9"/>
      <c r="G136" s="8">
        <v>202503103</v>
      </c>
      <c r="H136" s="9" t="s">
        <v>113</v>
      </c>
      <c r="I136" s="9" t="s">
        <v>45</v>
      </c>
      <c r="J136" s="16" t="s">
        <v>51</v>
      </c>
      <c r="K136" s="9" t="s">
        <v>94</v>
      </c>
      <c r="L136" s="9" t="s">
        <v>107</v>
      </c>
      <c r="M136" s="9" t="s">
        <v>107</v>
      </c>
      <c r="N136" s="9" t="s">
        <v>96</v>
      </c>
      <c r="O136" s="11" t="s">
        <v>97</v>
      </c>
      <c r="P136" s="11" t="s">
        <v>97</v>
      </c>
      <c r="Q136" s="9">
        <v>1</v>
      </c>
      <c r="R136" s="9">
        <v>1</v>
      </c>
      <c r="S136" s="9"/>
      <c r="T136" s="8" t="s">
        <v>98</v>
      </c>
      <c r="U136" s="9">
        <v>1</v>
      </c>
      <c r="V136" s="9"/>
      <c r="W136" s="9">
        <v>1</v>
      </c>
      <c r="X136" s="9" t="s">
        <v>116</v>
      </c>
    </row>
    <row r="137" spans="1:24">
      <c r="A137" s="25" t="s">
        <v>65</v>
      </c>
      <c r="B137" s="9">
        <v>1</v>
      </c>
      <c r="C137" s="9">
        <v>7</v>
      </c>
      <c r="D137" s="9" t="s">
        <v>92</v>
      </c>
      <c r="E137" s="44">
        <f t="shared" si="0"/>
        <v>128</v>
      </c>
      <c r="F137" s="25"/>
      <c r="G137" s="25">
        <v>202505118</v>
      </c>
      <c r="H137" s="26" t="s">
        <v>113</v>
      </c>
      <c r="I137" s="26" t="s">
        <v>45</v>
      </c>
      <c r="J137" s="27" t="s">
        <v>51</v>
      </c>
      <c r="K137" s="26" t="s">
        <v>94</v>
      </c>
      <c r="L137" s="26" t="s">
        <v>107</v>
      </c>
      <c r="M137" s="26" t="s">
        <v>107</v>
      </c>
      <c r="N137" s="26" t="s">
        <v>96</v>
      </c>
      <c r="O137" s="25" t="s">
        <v>97</v>
      </c>
      <c r="P137" s="25" t="s">
        <v>97</v>
      </c>
      <c r="Q137" s="26">
        <v>1</v>
      </c>
      <c r="R137" s="26">
        <v>1</v>
      </c>
      <c r="S137" s="26"/>
      <c r="T137" s="25" t="s">
        <v>98</v>
      </c>
      <c r="U137" s="26">
        <v>1</v>
      </c>
      <c r="V137" s="26"/>
      <c r="W137" s="26">
        <v>1</v>
      </c>
      <c r="X137" s="26" t="s">
        <v>114</v>
      </c>
    </row>
    <row r="138" spans="1:24">
      <c r="A138" s="25" t="s">
        <v>65</v>
      </c>
      <c r="B138" s="9">
        <v>1</v>
      </c>
      <c r="C138" s="9">
        <v>7</v>
      </c>
      <c r="D138" s="9" t="s">
        <v>92</v>
      </c>
      <c r="E138" s="44">
        <f t="shared" si="0"/>
        <v>129</v>
      </c>
      <c r="F138" s="25"/>
      <c r="G138" s="25">
        <v>202505118</v>
      </c>
      <c r="H138" s="26" t="s">
        <v>113</v>
      </c>
      <c r="I138" s="26" t="s">
        <v>45</v>
      </c>
      <c r="J138" s="27" t="s">
        <v>51</v>
      </c>
      <c r="K138" s="26" t="s">
        <v>94</v>
      </c>
      <c r="L138" s="26" t="s">
        <v>107</v>
      </c>
      <c r="M138" s="26" t="s">
        <v>107</v>
      </c>
      <c r="N138" s="26" t="s">
        <v>96</v>
      </c>
      <c r="O138" s="25" t="s">
        <v>97</v>
      </c>
      <c r="P138" s="25" t="s">
        <v>97</v>
      </c>
      <c r="Q138" s="26">
        <v>1</v>
      </c>
      <c r="R138" s="26">
        <v>1</v>
      </c>
      <c r="S138" s="26"/>
      <c r="T138" s="25" t="s">
        <v>98</v>
      </c>
      <c r="U138" s="26">
        <v>1</v>
      </c>
      <c r="V138" s="26"/>
      <c r="W138" s="26">
        <v>1</v>
      </c>
      <c r="X138" s="26" t="s">
        <v>114</v>
      </c>
    </row>
    <row r="139" spans="1:24">
      <c r="A139" s="25" t="s">
        <v>65</v>
      </c>
      <c r="B139" s="9">
        <v>1</v>
      </c>
      <c r="C139" s="9">
        <v>7</v>
      </c>
      <c r="D139" s="9" t="s">
        <v>92</v>
      </c>
      <c r="E139" s="44">
        <f t="shared" si="0"/>
        <v>130</v>
      </c>
      <c r="F139" s="25"/>
      <c r="G139" s="25">
        <v>202505118</v>
      </c>
      <c r="H139" s="26" t="s">
        <v>113</v>
      </c>
      <c r="I139" s="26" t="s">
        <v>45</v>
      </c>
      <c r="J139" s="28" t="s">
        <v>52</v>
      </c>
      <c r="K139" s="26" t="s">
        <v>94</v>
      </c>
      <c r="L139" s="26" t="s">
        <v>108</v>
      </c>
      <c r="M139" s="26" t="s">
        <v>108</v>
      </c>
      <c r="N139" s="26" t="s">
        <v>96</v>
      </c>
      <c r="O139" s="25" t="s">
        <v>97</v>
      </c>
      <c r="P139" s="25" t="s">
        <v>97</v>
      </c>
      <c r="Q139" s="26">
        <v>1</v>
      </c>
      <c r="R139" s="26">
        <v>1</v>
      </c>
      <c r="S139" s="26"/>
      <c r="T139" s="25" t="s">
        <v>98</v>
      </c>
      <c r="U139" s="26">
        <v>1</v>
      </c>
      <c r="V139" s="26"/>
      <c r="W139" s="26">
        <v>1</v>
      </c>
      <c r="X139" s="26" t="s">
        <v>114</v>
      </c>
    </row>
    <row r="140" spans="1:24">
      <c r="A140" s="8" t="s">
        <v>61</v>
      </c>
      <c r="B140" s="9">
        <v>1</v>
      </c>
      <c r="C140" s="9">
        <v>7</v>
      </c>
      <c r="D140" s="9" t="s">
        <v>92</v>
      </c>
      <c r="E140" s="44">
        <f t="shared" si="0"/>
        <v>131</v>
      </c>
      <c r="F140" s="9"/>
      <c r="G140" s="8">
        <v>202503103</v>
      </c>
      <c r="H140" s="9" t="s">
        <v>113</v>
      </c>
      <c r="I140" s="9" t="s">
        <v>45</v>
      </c>
      <c r="J140" s="17" t="s">
        <v>52</v>
      </c>
      <c r="K140" s="9" t="s">
        <v>94</v>
      </c>
      <c r="L140" s="9" t="s">
        <v>108</v>
      </c>
      <c r="M140" s="9" t="s">
        <v>108</v>
      </c>
      <c r="N140" s="9" t="s">
        <v>96</v>
      </c>
      <c r="O140" s="11" t="s">
        <v>97</v>
      </c>
      <c r="P140" s="11" t="s">
        <v>97</v>
      </c>
      <c r="Q140" s="9">
        <v>1</v>
      </c>
      <c r="R140" s="9">
        <v>1</v>
      </c>
      <c r="S140" s="9"/>
      <c r="T140" s="8" t="s">
        <v>98</v>
      </c>
      <c r="U140" s="9">
        <v>1</v>
      </c>
      <c r="V140" s="9"/>
      <c r="W140" s="9">
        <v>1</v>
      </c>
      <c r="X140" s="9" t="s">
        <v>116</v>
      </c>
    </row>
    <row r="141" spans="1:24">
      <c r="A141" s="14" t="s">
        <v>61</v>
      </c>
      <c r="B141" s="9">
        <v>1</v>
      </c>
      <c r="C141" s="9">
        <v>7</v>
      </c>
      <c r="D141" s="9" t="s">
        <v>92</v>
      </c>
      <c r="E141" s="44">
        <f t="shared" si="0"/>
        <v>132</v>
      </c>
      <c r="F141" s="44"/>
      <c r="G141" s="14">
        <v>202503103</v>
      </c>
      <c r="H141" s="44" t="s">
        <v>118</v>
      </c>
      <c r="I141" s="44" t="s">
        <v>45</v>
      </c>
      <c r="J141" s="15" t="s">
        <v>50</v>
      </c>
      <c r="K141" s="9" t="s">
        <v>94</v>
      </c>
      <c r="L141" s="9" t="s">
        <v>106</v>
      </c>
      <c r="M141" s="9" t="s">
        <v>106</v>
      </c>
      <c r="N141" s="9" t="s">
        <v>96</v>
      </c>
      <c r="O141" s="11" t="s">
        <v>97</v>
      </c>
      <c r="P141" s="11" t="s">
        <v>97</v>
      </c>
      <c r="Q141" s="9">
        <v>1</v>
      </c>
      <c r="R141" s="9">
        <v>1</v>
      </c>
      <c r="S141" s="9"/>
      <c r="T141" s="8" t="s">
        <v>98</v>
      </c>
      <c r="U141" s="9">
        <v>1</v>
      </c>
      <c r="V141" s="9"/>
      <c r="W141" s="9">
        <v>1</v>
      </c>
      <c r="X141" s="9" t="s">
        <v>116</v>
      </c>
    </row>
    <row r="142" spans="1:24">
      <c r="A142" s="14" t="s">
        <v>61</v>
      </c>
      <c r="B142" s="9">
        <v>1</v>
      </c>
      <c r="C142" s="9">
        <v>19</v>
      </c>
      <c r="D142" s="9" t="s">
        <v>92</v>
      </c>
      <c r="E142" s="44">
        <f t="shared" si="0"/>
        <v>133</v>
      </c>
      <c r="F142" s="44"/>
      <c r="G142" s="14">
        <v>202503103</v>
      </c>
      <c r="H142" s="44" t="s">
        <v>118</v>
      </c>
      <c r="I142" s="44" t="s">
        <v>45</v>
      </c>
      <c r="J142" s="15" t="s">
        <v>50</v>
      </c>
      <c r="K142" s="9" t="s">
        <v>94</v>
      </c>
      <c r="L142" s="9" t="s">
        <v>106</v>
      </c>
      <c r="M142" s="9" t="s">
        <v>106</v>
      </c>
      <c r="N142" s="9" t="s">
        <v>96</v>
      </c>
      <c r="O142" s="11" t="s">
        <v>97</v>
      </c>
      <c r="P142" s="11" t="s">
        <v>97</v>
      </c>
      <c r="Q142" s="9">
        <v>1</v>
      </c>
      <c r="R142" s="9">
        <v>1</v>
      </c>
      <c r="S142" s="9"/>
      <c r="T142" s="8" t="s">
        <v>98</v>
      </c>
      <c r="U142" s="9">
        <v>1</v>
      </c>
      <c r="V142" s="9"/>
      <c r="W142" s="9">
        <v>1</v>
      </c>
      <c r="X142" s="9" t="s">
        <v>116</v>
      </c>
    </row>
    <row r="143" spans="1:24">
      <c r="A143" s="25" t="s">
        <v>65</v>
      </c>
      <c r="B143" s="9">
        <v>1</v>
      </c>
      <c r="C143" s="9">
        <v>19</v>
      </c>
      <c r="D143" s="9" t="s">
        <v>92</v>
      </c>
      <c r="E143" s="44">
        <f t="shared" si="0"/>
        <v>134</v>
      </c>
      <c r="F143" s="25"/>
      <c r="G143" s="25">
        <v>202505118</v>
      </c>
      <c r="H143" s="26" t="s">
        <v>118</v>
      </c>
      <c r="I143" s="26" t="s">
        <v>45</v>
      </c>
      <c r="J143" s="30" t="s">
        <v>50</v>
      </c>
      <c r="K143" s="26" t="s">
        <v>94</v>
      </c>
      <c r="L143" s="26" t="s">
        <v>106</v>
      </c>
      <c r="M143" s="26" t="s">
        <v>106</v>
      </c>
      <c r="N143" s="26" t="s">
        <v>96</v>
      </c>
      <c r="O143" s="25" t="s">
        <v>97</v>
      </c>
      <c r="P143" s="25" t="s">
        <v>97</v>
      </c>
      <c r="Q143" s="26">
        <v>1</v>
      </c>
      <c r="R143" s="26">
        <v>1</v>
      </c>
      <c r="S143" s="26"/>
      <c r="T143" s="25" t="s">
        <v>98</v>
      </c>
      <c r="U143" s="26">
        <v>1</v>
      </c>
      <c r="V143" s="26"/>
      <c r="W143" s="26">
        <v>1</v>
      </c>
      <c r="X143" s="26" t="s">
        <v>114</v>
      </c>
    </row>
    <row r="144" spans="1:24">
      <c r="A144" s="25" t="s">
        <v>65</v>
      </c>
      <c r="B144" s="9">
        <v>1</v>
      </c>
      <c r="C144" s="9">
        <v>19</v>
      </c>
      <c r="D144" s="9" t="s">
        <v>92</v>
      </c>
      <c r="E144" s="44">
        <f t="shared" si="0"/>
        <v>135</v>
      </c>
      <c r="F144" s="25"/>
      <c r="G144" s="25">
        <v>202505118</v>
      </c>
      <c r="H144" s="26" t="s">
        <v>118</v>
      </c>
      <c r="I144" s="26" t="s">
        <v>45</v>
      </c>
      <c r="J144" s="30" t="s">
        <v>50</v>
      </c>
      <c r="K144" s="26" t="s">
        <v>94</v>
      </c>
      <c r="L144" s="26" t="s">
        <v>106</v>
      </c>
      <c r="M144" s="26" t="s">
        <v>106</v>
      </c>
      <c r="N144" s="26" t="s">
        <v>96</v>
      </c>
      <c r="O144" s="25" t="s">
        <v>97</v>
      </c>
      <c r="P144" s="25" t="s">
        <v>97</v>
      </c>
      <c r="Q144" s="26">
        <v>1</v>
      </c>
      <c r="R144" s="26">
        <v>1</v>
      </c>
      <c r="S144" s="26"/>
      <c r="T144" s="25" t="s">
        <v>98</v>
      </c>
      <c r="U144" s="26">
        <v>1</v>
      </c>
      <c r="V144" s="26"/>
      <c r="W144" s="26">
        <v>1</v>
      </c>
      <c r="X144" s="26" t="s">
        <v>114</v>
      </c>
    </row>
    <row r="145" spans="1:24">
      <c r="A145" s="14" t="s">
        <v>61</v>
      </c>
      <c r="B145" s="9">
        <v>1</v>
      </c>
      <c r="C145" s="9">
        <v>19</v>
      </c>
      <c r="D145" s="9" t="s">
        <v>92</v>
      </c>
      <c r="E145" s="44">
        <f t="shared" si="0"/>
        <v>136</v>
      </c>
      <c r="F145" s="44"/>
      <c r="G145" s="14">
        <v>202503103</v>
      </c>
      <c r="H145" s="44" t="s">
        <v>118</v>
      </c>
      <c r="I145" s="44" t="s">
        <v>45</v>
      </c>
      <c r="J145" s="15" t="s">
        <v>50</v>
      </c>
      <c r="K145" s="9" t="s">
        <v>94</v>
      </c>
      <c r="L145" s="9" t="s">
        <v>106</v>
      </c>
      <c r="M145" s="9" t="s">
        <v>106</v>
      </c>
      <c r="N145" s="9" t="s">
        <v>96</v>
      </c>
      <c r="O145" s="11" t="s">
        <v>97</v>
      </c>
      <c r="P145" s="11" t="s">
        <v>97</v>
      </c>
      <c r="Q145" s="9">
        <v>1</v>
      </c>
      <c r="R145" s="9">
        <v>1</v>
      </c>
      <c r="S145" s="9"/>
      <c r="T145" s="8" t="s">
        <v>98</v>
      </c>
      <c r="U145" s="9">
        <v>1</v>
      </c>
      <c r="V145" s="9"/>
      <c r="W145" s="9">
        <v>1</v>
      </c>
      <c r="X145" s="9" t="s">
        <v>116</v>
      </c>
    </row>
    <row r="146" spans="1:24">
      <c r="A146" s="8" t="s">
        <v>61</v>
      </c>
      <c r="B146" s="9">
        <v>1</v>
      </c>
      <c r="C146" s="9">
        <v>19</v>
      </c>
      <c r="D146" s="9" t="s">
        <v>92</v>
      </c>
      <c r="E146" s="44">
        <f t="shared" si="0"/>
        <v>137</v>
      </c>
      <c r="F146" s="9"/>
      <c r="G146" s="8">
        <v>202503103</v>
      </c>
      <c r="H146" s="9" t="s">
        <v>113</v>
      </c>
      <c r="I146" s="9" t="s">
        <v>45</v>
      </c>
      <c r="J146" s="18" t="s">
        <v>53</v>
      </c>
      <c r="K146" s="9" t="s">
        <v>94</v>
      </c>
      <c r="L146" s="9" t="s">
        <v>109</v>
      </c>
      <c r="M146" s="9" t="s">
        <v>109</v>
      </c>
      <c r="N146" s="9" t="s">
        <v>96</v>
      </c>
      <c r="O146" s="11" t="s">
        <v>97</v>
      </c>
      <c r="P146" s="11" t="s">
        <v>97</v>
      </c>
      <c r="Q146" s="9">
        <v>1</v>
      </c>
      <c r="R146" s="9">
        <v>1</v>
      </c>
      <c r="S146" s="9"/>
      <c r="T146" s="8" t="s">
        <v>98</v>
      </c>
      <c r="U146" s="9">
        <v>1</v>
      </c>
      <c r="V146" s="9"/>
      <c r="W146" s="9">
        <v>1</v>
      </c>
      <c r="X146" s="9" t="s">
        <v>116</v>
      </c>
    </row>
    <row r="147" spans="1:24">
      <c r="A147" s="25" t="s">
        <v>65</v>
      </c>
      <c r="B147" s="9">
        <v>1</v>
      </c>
      <c r="C147" s="9">
        <v>19</v>
      </c>
      <c r="D147" s="9" t="s">
        <v>92</v>
      </c>
      <c r="E147" s="44">
        <f t="shared" si="0"/>
        <v>138</v>
      </c>
      <c r="F147" s="25"/>
      <c r="G147" s="25">
        <v>202505118</v>
      </c>
      <c r="H147" s="26" t="s">
        <v>113</v>
      </c>
      <c r="I147" s="26" t="s">
        <v>45</v>
      </c>
      <c r="J147" s="31" t="s">
        <v>53</v>
      </c>
      <c r="K147" s="26" t="s">
        <v>94</v>
      </c>
      <c r="L147" s="26" t="s">
        <v>109</v>
      </c>
      <c r="M147" s="26" t="s">
        <v>109</v>
      </c>
      <c r="N147" s="26" t="s">
        <v>96</v>
      </c>
      <c r="O147" s="25" t="s">
        <v>97</v>
      </c>
      <c r="P147" s="25" t="s">
        <v>97</v>
      </c>
      <c r="Q147" s="26">
        <v>1</v>
      </c>
      <c r="R147" s="26">
        <v>1</v>
      </c>
      <c r="S147" s="26"/>
      <c r="T147" s="25" t="s">
        <v>98</v>
      </c>
      <c r="U147" s="26">
        <v>1</v>
      </c>
      <c r="V147" s="26"/>
      <c r="W147" s="26">
        <v>1</v>
      </c>
      <c r="X147" s="26" t="s">
        <v>114</v>
      </c>
    </row>
    <row r="148" spans="1:24">
      <c r="A148" s="25" t="s">
        <v>65</v>
      </c>
      <c r="B148" s="9">
        <v>1</v>
      </c>
      <c r="C148" s="9">
        <v>19</v>
      </c>
      <c r="D148" s="9" t="s">
        <v>92</v>
      </c>
      <c r="E148" s="44">
        <f t="shared" si="0"/>
        <v>139</v>
      </c>
      <c r="F148" s="25"/>
      <c r="G148" s="25">
        <v>202505118</v>
      </c>
      <c r="H148" s="26" t="s">
        <v>113</v>
      </c>
      <c r="I148" s="26" t="s">
        <v>45</v>
      </c>
      <c r="J148" s="31" t="s">
        <v>53</v>
      </c>
      <c r="K148" s="26" t="s">
        <v>94</v>
      </c>
      <c r="L148" s="26" t="s">
        <v>109</v>
      </c>
      <c r="M148" s="26" t="s">
        <v>109</v>
      </c>
      <c r="N148" s="26" t="s">
        <v>96</v>
      </c>
      <c r="O148" s="25" t="s">
        <v>97</v>
      </c>
      <c r="P148" s="25" t="s">
        <v>97</v>
      </c>
      <c r="Q148" s="26">
        <v>1</v>
      </c>
      <c r="R148" s="26">
        <v>1</v>
      </c>
      <c r="S148" s="26"/>
      <c r="T148" s="25" t="s">
        <v>98</v>
      </c>
      <c r="U148" s="26">
        <v>1</v>
      </c>
      <c r="V148" s="26"/>
      <c r="W148" s="26">
        <v>1</v>
      </c>
      <c r="X148" s="26" t="s">
        <v>114</v>
      </c>
    </row>
    <row r="149" spans="1:24">
      <c r="A149" s="25" t="s">
        <v>65</v>
      </c>
      <c r="B149" s="9">
        <v>2</v>
      </c>
      <c r="C149" s="9">
        <v>19</v>
      </c>
      <c r="D149" s="9" t="s">
        <v>92</v>
      </c>
      <c r="E149" s="44">
        <f t="shared" si="0"/>
        <v>140</v>
      </c>
      <c r="F149" s="25"/>
      <c r="G149" s="25">
        <v>202505117</v>
      </c>
      <c r="H149" s="26" t="s">
        <v>113</v>
      </c>
      <c r="I149" s="26" t="s">
        <v>45</v>
      </c>
      <c r="J149" s="32" t="s">
        <v>54</v>
      </c>
      <c r="K149" s="26" t="s">
        <v>94</v>
      </c>
      <c r="L149" s="26" t="s">
        <v>95</v>
      </c>
      <c r="M149" s="26" t="s">
        <v>95</v>
      </c>
      <c r="N149" s="26" t="s">
        <v>96</v>
      </c>
      <c r="O149" s="25" t="s">
        <v>97</v>
      </c>
      <c r="P149" s="25" t="s">
        <v>97</v>
      </c>
      <c r="Q149" s="26">
        <v>1</v>
      </c>
      <c r="R149" s="26">
        <v>1</v>
      </c>
      <c r="S149" s="26"/>
      <c r="T149" s="25" t="s">
        <v>98</v>
      </c>
      <c r="U149" s="25">
        <v>1</v>
      </c>
      <c r="V149" s="26"/>
      <c r="W149" s="25">
        <v>1</v>
      </c>
      <c r="X149" s="26" t="s">
        <v>119</v>
      </c>
    </row>
    <row r="150" spans="1:24">
      <c r="A150" s="25" t="s">
        <v>65</v>
      </c>
      <c r="B150" s="9">
        <v>2</v>
      </c>
      <c r="C150" s="9">
        <v>19</v>
      </c>
      <c r="D150" s="9" t="s">
        <v>92</v>
      </c>
      <c r="E150" s="44">
        <f t="shared" si="0"/>
        <v>141</v>
      </c>
      <c r="F150" s="25"/>
      <c r="G150" s="25">
        <v>202505117</v>
      </c>
      <c r="H150" s="26" t="s">
        <v>113</v>
      </c>
      <c r="I150" s="26" t="s">
        <v>45</v>
      </c>
      <c r="J150" s="32" t="s">
        <v>54</v>
      </c>
      <c r="K150" s="26" t="s">
        <v>94</v>
      </c>
      <c r="L150" s="26" t="s">
        <v>95</v>
      </c>
      <c r="M150" s="26" t="s">
        <v>95</v>
      </c>
      <c r="N150" s="26" t="s">
        <v>96</v>
      </c>
      <c r="O150" s="25" t="s">
        <v>97</v>
      </c>
      <c r="P150" s="25" t="s">
        <v>97</v>
      </c>
      <c r="Q150" s="26">
        <v>1</v>
      </c>
      <c r="R150" s="26">
        <v>1</v>
      </c>
      <c r="S150" s="26"/>
      <c r="T150" s="25" t="s">
        <v>98</v>
      </c>
      <c r="U150" s="25">
        <v>1</v>
      </c>
      <c r="V150" s="26"/>
      <c r="W150" s="25">
        <v>1</v>
      </c>
      <c r="X150" s="26" t="s">
        <v>119</v>
      </c>
    </row>
    <row r="151" spans="1:24">
      <c r="A151" s="25" t="s">
        <v>65</v>
      </c>
      <c r="B151" s="9">
        <v>2</v>
      </c>
      <c r="C151" s="9">
        <v>19</v>
      </c>
      <c r="D151" s="9" t="s">
        <v>92</v>
      </c>
      <c r="E151" s="44">
        <f t="shared" si="0"/>
        <v>142</v>
      </c>
      <c r="F151" s="25"/>
      <c r="G151" s="25">
        <v>202505117</v>
      </c>
      <c r="H151" s="26" t="s">
        <v>113</v>
      </c>
      <c r="I151" s="26" t="s">
        <v>45</v>
      </c>
      <c r="J151" s="32" t="s">
        <v>54</v>
      </c>
      <c r="K151" s="26" t="s">
        <v>94</v>
      </c>
      <c r="L151" s="26" t="s">
        <v>95</v>
      </c>
      <c r="M151" s="26" t="s">
        <v>95</v>
      </c>
      <c r="N151" s="26" t="s">
        <v>96</v>
      </c>
      <c r="O151" s="25" t="s">
        <v>97</v>
      </c>
      <c r="P151" s="25" t="s">
        <v>97</v>
      </c>
      <c r="Q151" s="26">
        <v>1</v>
      </c>
      <c r="R151" s="26">
        <v>1</v>
      </c>
      <c r="S151" s="26"/>
      <c r="T151" s="25" t="s">
        <v>98</v>
      </c>
      <c r="U151" s="25">
        <v>1</v>
      </c>
      <c r="V151" s="26"/>
      <c r="W151" s="25">
        <v>1</v>
      </c>
      <c r="X151" s="26" t="s">
        <v>119</v>
      </c>
    </row>
    <row r="152" spans="1:24">
      <c r="A152" s="25" t="s">
        <v>65</v>
      </c>
      <c r="B152" s="9">
        <v>2</v>
      </c>
      <c r="C152" s="9">
        <v>19</v>
      </c>
      <c r="D152" s="9" t="s">
        <v>92</v>
      </c>
      <c r="E152" s="44">
        <f t="shared" si="0"/>
        <v>143</v>
      </c>
      <c r="F152" s="25"/>
      <c r="G152" s="25">
        <v>202505117</v>
      </c>
      <c r="H152" s="26" t="s">
        <v>113</v>
      </c>
      <c r="I152" s="26" t="s">
        <v>45</v>
      </c>
      <c r="J152" s="32" t="s">
        <v>54</v>
      </c>
      <c r="K152" s="26" t="s">
        <v>94</v>
      </c>
      <c r="L152" s="26" t="s">
        <v>95</v>
      </c>
      <c r="M152" s="26" t="s">
        <v>95</v>
      </c>
      <c r="N152" s="26" t="s">
        <v>96</v>
      </c>
      <c r="O152" s="25" t="s">
        <v>97</v>
      </c>
      <c r="P152" s="25" t="s">
        <v>97</v>
      </c>
      <c r="Q152" s="26">
        <v>1</v>
      </c>
      <c r="R152" s="26">
        <v>1</v>
      </c>
      <c r="S152" s="26"/>
      <c r="T152" s="25" t="s">
        <v>98</v>
      </c>
      <c r="U152" s="25">
        <v>1</v>
      </c>
      <c r="V152" s="26"/>
      <c r="W152" s="25">
        <v>1</v>
      </c>
      <c r="X152" s="26" t="s">
        <v>119</v>
      </c>
    </row>
    <row r="153" spans="1:24">
      <c r="A153" s="25" t="s">
        <v>65</v>
      </c>
      <c r="B153" s="9">
        <v>2</v>
      </c>
      <c r="C153" s="9">
        <v>19</v>
      </c>
      <c r="D153" s="9" t="s">
        <v>92</v>
      </c>
      <c r="E153" s="44">
        <f t="shared" si="0"/>
        <v>144</v>
      </c>
      <c r="F153" s="25"/>
      <c r="G153" s="25">
        <v>202505117</v>
      </c>
      <c r="H153" s="26" t="s">
        <v>113</v>
      </c>
      <c r="I153" s="26" t="s">
        <v>45</v>
      </c>
      <c r="J153" s="32" t="s">
        <v>54</v>
      </c>
      <c r="K153" s="26" t="s">
        <v>94</v>
      </c>
      <c r="L153" s="26" t="s">
        <v>95</v>
      </c>
      <c r="M153" s="26" t="s">
        <v>95</v>
      </c>
      <c r="N153" s="26" t="s">
        <v>96</v>
      </c>
      <c r="O153" s="25" t="s">
        <v>97</v>
      </c>
      <c r="P153" s="25" t="s">
        <v>97</v>
      </c>
      <c r="Q153" s="26">
        <v>1</v>
      </c>
      <c r="R153" s="26">
        <v>1</v>
      </c>
      <c r="S153" s="26"/>
      <c r="T153" s="25" t="s">
        <v>98</v>
      </c>
      <c r="U153" s="25">
        <v>1</v>
      </c>
      <c r="V153" s="26"/>
      <c r="W153" s="25">
        <v>1</v>
      </c>
      <c r="X153" s="26" t="s">
        <v>119</v>
      </c>
    </row>
    <row r="154" spans="1:24">
      <c r="A154" s="25" t="s">
        <v>65</v>
      </c>
      <c r="B154" s="9">
        <v>2</v>
      </c>
      <c r="C154" s="9">
        <v>19</v>
      </c>
      <c r="D154" s="9" t="s">
        <v>92</v>
      </c>
      <c r="E154" s="44">
        <f t="shared" si="0"/>
        <v>145</v>
      </c>
      <c r="F154" s="25"/>
      <c r="G154" s="25">
        <v>202505118</v>
      </c>
      <c r="H154" s="26" t="s">
        <v>113</v>
      </c>
      <c r="I154" s="26" t="s">
        <v>45</v>
      </c>
      <c r="J154" s="32" t="s">
        <v>54</v>
      </c>
      <c r="K154" s="26" t="s">
        <v>120</v>
      </c>
      <c r="L154" s="26" t="s">
        <v>94</v>
      </c>
      <c r="M154" s="26" t="s">
        <v>94</v>
      </c>
      <c r="N154" s="26" t="s">
        <v>96</v>
      </c>
      <c r="O154" s="25" t="s">
        <v>97</v>
      </c>
      <c r="P154" s="25" t="s">
        <v>97</v>
      </c>
      <c r="Q154" s="26">
        <v>1</v>
      </c>
      <c r="R154" s="26">
        <v>1</v>
      </c>
      <c r="S154" s="26"/>
      <c r="T154" s="25" t="s">
        <v>98</v>
      </c>
      <c r="U154" s="26">
        <v>1</v>
      </c>
      <c r="V154" s="26"/>
      <c r="W154" s="26">
        <v>1</v>
      </c>
      <c r="X154" s="26" t="s">
        <v>114</v>
      </c>
    </row>
    <row r="155" spans="1:24">
      <c r="A155" s="8" t="s">
        <v>61</v>
      </c>
      <c r="B155" s="9">
        <v>1</v>
      </c>
      <c r="C155" s="9">
        <v>19</v>
      </c>
      <c r="D155" s="9" t="s">
        <v>92</v>
      </c>
      <c r="E155" s="44">
        <f t="shared" si="0"/>
        <v>146</v>
      </c>
      <c r="F155" s="9"/>
      <c r="G155" s="8">
        <v>202503103</v>
      </c>
      <c r="H155" s="9" t="s">
        <v>117</v>
      </c>
      <c r="I155" s="9" t="s">
        <v>45</v>
      </c>
      <c r="J155" s="13" t="s">
        <v>49</v>
      </c>
      <c r="K155" s="9" t="s">
        <v>94</v>
      </c>
      <c r="L155" s="9" t="s">
        <v>94</v>
      </c>
      <c r="M155" s="9" t="s">
        <v>94</v>
      </c>
      <c r="N155" s="9" t="s">
        <v>96</v>
      </c>
      <c r="O155" s="11" t="s">
        <v>97</v>
      </c>
      <c r="P155" s="11" t="s">
        <v>97</v>
      </c>
      <c r="Q155" s="9">
        <v>1</v>
      </c>
      <c r="R155" s="9">
        <v>1</v>
      </c>
      <c r="S155" s="9"/>
      <c r="T155" s="8" t="s">
        <v>98</v>
      </c>
      <c r="U155" s="9">
        <v>1</v>
      </c>
      <c r="V155" s="9"/>
      <c r="W155" s="9">
        <v>1</v>
      </c>
      <c r="X155" s="9" t="s">
        <v>116</v>
      </c>
    </row>
    <row r="156" spans="1:24">
      <c r="A156" s="8" t="s">
        <v>61</v>
      </c>
      <c r="B156" s="9">
        <v>1</v>
      </c>
      <c r="C156" s="9">
        <v>19</v>
      </c>
      <c r="D156" s="9" t="s">
        <v>92</v>
      </c>
      <c r="E156" s="44">
        <f t="shared" si="0"/>
        <v>147</v>
      </c>
      <c r="F156" s="9"/>
      <c r="G156" s="8">
        <v>202503103</v>
      </c>
      <c r="H156" s="9" t="s">
        <v>117</v>
      </c>
      <c r="I156" s="9" t="s">
        <v>45</v>
      </c>
      <c r="J156" s="13" t="s">
        <v>49</v>
      </c>
      <c r="K156" s="9" t="s">
        <v>94</v>
      </c>
      <c r="L156" s="9" t="s">
        <v>94</v>
      </c>
      <c r="M156" s="9" t="s">
        <v>94</v>
      </c>
      <c r="N156" s="9" t="s">
        <v>96</v>
      </c>
      <c r="O156" s="11" t="s">
        <v>97</v>
      </c>
      <c r="P156" s="11" t="s">
        <v>97</v>
      </c>
      <c r="Q156" s="9">
        <v>1</v>
      </c>
      <c r="R156" s="9">
        <v>1</v>
      </c>
      <c r="S156" s="9"/>
      <c r="T156" s="8" t="s">
        <v>98</v>
      </c>
      <c r="U156" s="9">
        <v>1</v>
      </c>
      <c r="V156" s="9"/>
      <c r="W156" s="9">
        <v>1</v>
      </c>
      <c r="X156" s="9" t="s">
        <v>116</v>
      </c>
    </row>
    <row r="157" spans="1:24">
      <c r="A157" s="8" t="s">
        <v>61</v>
      </c>
      <c r="B157" s="9">
        <v>1</v>
      </c>
      <c r="C157" s="9">
        <v>19</v>
      </c>
      <c r="D157" s="9" t="s">
        <v>92</v>
      </c>
      <c r="E157" s="44">
        <f t="shared" si="0"/>
        <v>148</v>
      </c>
      <c r="F157" s="9"/>
      <c r="G157" s="8">
        <v>202503103</v>
      </c>
      <c r="H157" s="9" t="s">
        <v>117</v>
      </c>
      <c r="I157" s="9" t="s">
        <v>45</v>
      </c>
      <c r="J157" s="13" t="s">
        <v>49</v>
      </c>
      <c r="K157" s="9" t="s">
        <v>94</v>
      </c>
      <c r="L157" s="9" t="s">
        <v>94</v>
      </c>
      <c r="M157" s="9" t="s">
        <v>94</v>
      </c>
      <c r="N157" s="9" t="s">
        <v>96</v>
      </c>
      <c r="O157" s="11" t="s">
        <v>97</v>
      </c>
      <c r="P157" s="11" t="s">
        <v>97</v>
      </c>
      <c r="Q157" s="9">
        <v>1</v>
      </c>
      <c r="R157" s="9">
        <v>1</v>
      </c>
      <c r="S157" s="9"/>
      <c r="T157" s="8" t="s">
        <v>98</v>
      </c>
      <c r="U157" s="9">
        <v>1</v>
      </c>
      <c r="V157" s="9"/>
      <c r="W157" s="9">
        <v>1</v>
      </c>
      <c r="X157" s="9" t="s">
        <v>116</v>
      </c>
    </row>
    <row r="158" spans="1:24">
      <c r="A158" s="25" t="s">
        <v>65</v>
      </c>
      <c r="B158" s="9">
        <v>2</v>
      </c>
      <c r="C158" s="26">
        <v>8</v>
      </c>
      <c r="D158" s="9" t="s">
        <v>92</v>
      </c>
      <c r="E158" s="44">
        <v>157</v>
      </c>
      <c r="F158" s="25"/>
      <c r="G158" s="25">
        <v>202505124</v>
      </c>
      <c r="H158" s="26" t="s">
        <v>93</v>
      </c>
      <c r="I158" s="9" t="s">
        <v>26</v>
      </c>
      <c r="J158" s="38" t="s">
        <v>56</v>
      </c>
      <c r="K158" s="26" t="s">
        <v>94</v>
      </c>
      <c r="L158" s="26">
        <v>222</v>
      </c>
      <c r="M158" s="26">
        <v>222</v>
      </c>
      <c r="N158" s="26" t="s">
        <v>96</v>
      </c>
      <c r="O158" s="25" t="s">
        <v>97</v>
      </c>
      <c r="P158" s="25" t="s">
        <v>97</v>
      </c>
      <c r="Q158" s="26">
        <v>1</v>
      </c>
      <c r="R158" s="26">
        <v>1</v>
      </c>
      <c r="S158" s="26"/>
      <c r="T158" s="25" t="s">
        <v>98</v>
      </c>
      <c r="U158" s="26">
        <v>1</v>
      </c>
      <c r="V158" s="26"/>
      <c r="W158" s="26">
        <v>1</v>
      </c>
      <c r="X158" s="26" t="s">
        <v>122</v>
      </c>
    </row>
    <row r="159" spans="1:24">
      <c r="A159" s="25" t="s">
        <v>65</v>
      </c>
      <c r="B159" s="9">
        <v>2</v>
      </c>
      <c r="C159" s="26">
        <v>8</v>
      </c>
      <c r="D159" s="9" t="s">
        <v>92</v>
      </c>
      <c r="E159" s="44">
        <v>158</v>
      </c>
      <c r="F159" s="25"/>
      <c r="G159" s="25">
        <v>202505124</v>
      </c>
      <c r="H159" s="26" t="s">
        <v>93</v>
      </c>
      <c r="I159" s="9" t="s">
        <v>26</v>
      </c>
      <c r="J159" s="38" t="s">
        <v>56</v>
      </c>
      <c r="K159" s="26" t="s">
        <v>94</v>
      </c>
      <c r="L159" s="26">
        <v>222</v>
      </c>
      <c r="M159" s="26">
        <v>222</v>
      </c>
      <c r="N159" s="26" t="s">
        <v>96</v>
      </c>
      <c r="O159" s="25" t="s">
        <v>97</v>
      </c>
      <c r="P159" s="25" t="s">
        <v>97</v>
      </c>
      <c r="Q159" s="26">
        <v>1</v>
      </c>
      <c r="R159" s="26">
        <v>1</v>
      </c>
      <c r="S159" s="26"/>
      <c r="T159" s="25" t="s">
        <v>98</v>
      </c>
      <c r="U159" s="26">
        <v>1</v>
      </c>
      <c r="V159" s="26"/>
      <c r="W159" s="26">
        <v>1</v>
      </c>
      <c r="X159" s="26" t="s">
        <v>122</v>
      </c>
    </row>
    <row r="160" spans="1:24">
      <c r="A160" s="25" t="s">
        <v>65</v>
      </c>
      <c r="B160" s="9">
        <v>2</v>
      </c>
      <c r="C160" s="26">
        <v>8</v>
      </c>
      <c r="D160" s="9" t="s">
        <v>92</v>
      </c>
      <c r="E160" s="44">
        <v>159</v>
      </c>
      <c r="F160" s="25"/>
      <c r="G160" s="25">
        <v>202505134</v>
      </c>
      <c r="H160" s="26" t="s">
        <v>93</v>
      </c>
      <c r="I160" s="9" t="s">
        <v>26</v>
      </c>
      <c r="J160" s="38" t="s">
        <v>56</v>
      </c>
      <c r="K160" s="26" t="s">
        <v>94</v>
      </c>
      <c r="L160" s="26">
        <v>222</v>
      </c>
      <c r="M160" s="26">
        <v>222</v>
      </c>
      <c r="N160" s="26" t="s">
        <v>96</v>
      </c>
      <c r="O160" s="25" t="s">
        <v>97</v>
      </c>
      <c r="P160" s="25" t="s">
        <v>97</v>
      </c>
      <c r="Q160" s="26">
        <v>1</v>
      </c>
      <c r="R160" s="26">
        <v>1</v>
      </c>
      <c r="S160" s="26"/>
      <c r="T160" s="25" t="s">
        <v>98</v>
      </c>
      <c r="U160" s="25">
        <v>1</v>
      </c>
      <c r="V160" s="26"/>
      <c r="W160" s="25">
        <v>1</v>
      </c>
      <c r="X160" s="26" t="s">
        <v>123</v>
      </c>
    </row>
    <row r="161" spans="1:24">
      <c r="A161" s="25" t="s">
        <v>65</v>
      </c>
      <c r="B161" s="9">
        <v>2</v>
      </c>
      <c r="C161" s="26">
        <v>8</v>
      </c>
      <c r="D161" s="9" t="s">
        <v>92</v>
      </c>
      <c r="E161" s="44">
        <v>160</v>
      </c>
      <c r="F161" s="25"/>
      <c r="G161" s="25">
        <v>202505134</v>
      </c>
      <c r="H161" s="26" t="s">
        <v>93</v>
      </c>
      <c r="I161" s="9" t="s">
        <v>26</v>
      </c>
      <c r="J161" s="38" t="s">
        <v>56</v>
      </c>
      <c r="K161" s="26" t="s">
        <v>94</v>
      </c>
      <c r="L161" s="26">
        <v>222</v>
      </c>
      <c r="M161" s="26">
        <v>222</v>
      </c>
      <c r="N161" s="26" t="s">
        <v>96</v>
      </c>
      <c r="O161" s="25" t="s">
        <v>97</v>
      </c>
      <c r="P161" s="25" t="s">
        <v>97</v>
      </c>
      <c r="Q161" s="26">
        <v>1</v>
      </c>
      <c r="R161" s="26">
        <v>1</v>
      </c>
      <c r="S161" s="26"/>
      <c r="T161" s="25" t="s">
        <v>98</v>
      </c>
      <c r="U161" s="25">
        <v>1</v>
      </c>
      <c r="V161" s="26"/>
      <c r="W161" s="25">
        <v>1</v>
      </c>
      <c r="X161" s="26" t="s">
        <v>123</v>
      </c>
    </row>
    <row r="162" spans="1:24">
      <c r="A162" s="25" t="s">
        <v>65</v>
      </c>
      <c r="B162" s="9">
        <v>2</v>
      </c>
      <c r="C162" s="9">
        <v>9</v>
      </c>
      <c r="D162" s="9" t="s">
        <v>92</v>
      </c>
      <c r="E162" s="44">
        <v>161</v>
      </c>
      <c r="F162" s="25"/>
      <c r="G162" s="25">
        <v>202505134</v>
      </c>
      <c r="H162" s="26" t="s">
        <v>93</v>
      </c>
      <c r="I162" s="9" t="s">
        <v>26</v>
      </c>
      <c r="J162" s="38" t="s">
        <v>56</v>
      </c>
      <c r="K162" s="26" t="s">
        <v>94</v>
      </c>
      <c r="L162" s="26">
        <v>222</v>
      </c>
      <c r="M162" s="26">
        <v>222</v>
      </c>
      <c r="N162" s="26" t="s">
        <v>96</v>
      </c>
      <c r="O162" s="25" t="s">
        <v>97</v>
      </c>
      <c r="P162" s="25" t="s">
        <v>97</v>
      </c>
      <c r="Q162" s="26">
        <v>1</v>
      </c>
      <c r="R162" s="26">
        <v>1</v>
      </c>
      <c r="S162" s="26"/>
      <c r="T162" s="25" t="s">
        <v>98</v>
      </c>
      <c r="U162" s="25">
        <v>1</v>
      </c>
      <c r="V162" s="26"/>
      <c r="W162" s="25">
        <v>1</v>
      </c>
      <c r="X162" s="26" t="s">
        <v>123</v>
      </c>
    </row>
    <row r="163" spans="1:24">
      <c r="A163" s="25" t="s">
        <v>65</v>
      </c>
      <c r="B163" s="9">
        <v>2</v>
      </c>
      <c r="C163" s="9">
        <v>9</v>
      </c>
      <c r="D163" s="9" t="s">
        <v>92</v>
      </c>
      <c r="E163" s="44">
        <v>162</v>
      </c>
      <c r="F163" s="25"/>
      <c r="G163" s="25">
        <v>202505134</v>
      </c>
      <c r="H163" s="26" t="s">
        <v>93</v>
      </c>
      <c r="I163" s="9" t="s">
        <v>26</v>
      </c>
      <c r="J163" s="38" t="s">
        <v>56</v>
      </c>
      <c r="K163" s="26" t="s">
        <v>94</v>
      </c>
      <c r="L163" s="26">
        <v>222</v>
      </c>
      <c r="M163" s="26">
        <v>222</v>
      </c>
      <c r="N163" s="26" t="s">
        <v>96</v>
      </c>
      <c r="O163" s="25" t="s">
        <v>97</v>
      </c>
      <c r="P163" s="25" t="s">
        <v>97</v>
      </c>
      <c r="Q163" s="26">
        <v>1</v>
      </c>
      <c r="R163" s="26">
        <v>1</v>
      </c>
      <c r="S163" s="26"/>
      <c r="T163" s="25" t="s">
        <v>98</v>
      </c>
      <c r="U163" s="25">
        <v>1</v>
      </c>
      <c r="V163" s="26"/>
      <c r="W163" s="25">
        <v>1</v>
      </c>
      <c r="X163" s="26" t="s">
        <v>123</v>
      </c>
    </row>
    <row r="164" spans="1:24">
      <c r="A164" s="25" t="s">
        <v>65</v>
      </c>
      <c r="B164" s="9">
        <v>2</v>
      </c>
      <c r="C164" s="9">
        <v>9</v>
      </c>
      <c r="D164" s="9" t="s">
        <v>92</v>
      </c>
      <c r="E164" s="44">
        <v>163</v>
      </c>
      <c r="F164" s="25"/>
      <c r="G164" s="25">
        <v>202505134</v>
      </c>
      <c r="H164" s="26" t="s">
        <v>93</v>
      </c>
      <c r="I164" s="9" t="s">
        <v>26</v>
      </c>
      <c r="J164" s="38" t="s">
        <v>56</v>
      </c>
      <c r="K164" s="26" t="s">
        <v>94</v>
      </c>
      <c r="L164" s="26">
        <v>222</v>
      </c>
      <c r="M164" s="26">
        <v>222</v>
      </c>
      <c r="N164" s="26" t="s">
        <v>96</v>
      </c>
      <c r="O164" s="25" t="s">
        <v>97</v>
      </c>
      <c r="P164" s="25" t="s">
        <v>97</v>
      </c>
      <c r="Q164" s="26">
        <v>1</v>
      </c>
      <c r="R164" s="26">
        <v>1</v>
      </c>
      <c r="S164" s="26"/>
      <c r="T164" s="25" t="s">
        <v>98</v>
      </c>
      <c r="U164" s="25">
        <v>1</v>
      </c>
      <c r="V164" s="26"/>
      <c r="W164" s="25">
        <v>1</v>
      </c>
      <c r="X164" s="26" t="s">
        <v>123</v>
      </c>
    </row>
    <row r="165" spans="1:24">
      <c r="A165" s="25" t="s">
        <v>65</v>
      </c>
      <c r="B165" s="9">
        <v>2</v>
      </c>
      <c r="C165" s="9">
        <v>9</v>
      </c>
      <c r="D165" s="9" t="s">
        <v>92</v>
      </c>
      <c r="E165" s="44">
        <v>164</v>
      </c>
      <c r="F165" s="25"/>
      <c r="G165" s="25">
        <v>202505134</v>
      </c>
      <c r="H165" s="26" t="s">
        <v>93</v>
      </c>
      <c r="I165" s="9" t="s">
        <v>26</v>
      </c>
      <c r="J165" s="38" t="s">
        <v>56</v>
      </c>
      <c r="K165" s="26" t="s">
        <v>94</v>
      </c>
      <c r="L165" s="26">
        <v>222</v>
      </c>
      <c r="M165" s="26">
        <v>222</v>
      </c>
      <c r="N165" s="26" t="s">
        <v>96</v>
      </c>
      <c r="O165" s="25" t="s">
        <v>97</v>
      </c>
      <c r="P165" s="25" t="s">
        <v>97</v>
      </c>
      <c r="Q165" s="26">
        <v>1</v>
      </c>
      <c r="R165" s="26">
        <v>1</v>
      </c>
      <c r="S165" s="26"/>
      <c r="T165" s="25" t="s">
        <v>98</v>
      </c>
      <c r="U165" s="25">
        <v>1</v>
      </c>
      <c r="V165" s="26"/>
      <c r="W165" s="25">
        <v>1</v>
      </c>
      <c r="X165" s="26" t="s">
        <v>123</v>
      </c>
    </row>
    <row r="166" spans="1:24">
      <c r="A166" s="25" t="s">
        <v>65</v>
      </c>
      <c r="B166" s="9">
        <v>2</v>
      </c>
      <c r="C166" s="9">
        <v>9</v>
      </c>
      <c r="D166" s="9" t="s">
        <v>92</v>
      </c>
      <c r="E166" s="44">
        <v>165</v>
      </c>
      <c r="F166" s="25"/>
      <c r="G166" s="25">
        <v>202505123</v>
      </c>
      <c r="H166" s="26" t="s">
        <v>93</v>
      </c>
      <c r="I166" s="9" t="s">
        <v>26</v>
      </c>
      <c r="J166" s="39" t="s">
        <v>57</v>
      </c>
      <c r="K166" s="26" t="s">
        <v>94</v>
      </c>
      <c r="L166" s="26" t="s">
        <v>121</v>
      </c>
      <c r="M166" s="26" t="s">
        <v>121</v>
      </c>
      <c r="N166" s="26" t="s">
        <v>96</v>
      </c>
      <c r="O166" s="25" t="s">
        <v>97</v>
      </c>
      <c r="P166" s="25" t="s">
        <v>97</v>
      </c>
      <c r="Q166" s="26">
        <v>1</v>
      </c>
      <c r="R166" s="26">
        <v>1</v>
      </c>
      <c r="S166" s="26"/>
      <c r="T166" s="25" t="s">
        <v>98</v>
      </c>
      <c r="U166" s="25">
        <v>1</v>
      </c>
      <c r="V166" s="26"/>
      <c r="W166" s="25">
        <v>1</v>
      </c>
      <c r="X166" s="26" t="s">
        <v>124</v>
      </c>
    </row>
    <row r="167" spans="1:24">
      <c r="A167" s="25" t="s">
        <v>65</v>
      </c>
      <c r="B167" s="9">
        <v>2</v>
      </c>
      <c r="C167" s="9">
        <v>9</v>
      </c>
      <c r="D167" s="9" t="s">
        <v>92</v>
      </c>
      <c r="E167" s="44">
        <v>166</v>
      </c>
      <c r="F167" s="25"/>
      <c r="G167" s="25">
        <v>202505124</v>
      </c>
      <c r="H167" s="26" t="s">
        <v>93</v>
      </c>
      <c r="I167" s="9" t="s">
        <v>26</v>
      </c>
      <c r="J167" s="39" t="s">
        <v>57</v>
      </c>
      <c r="K167" s="26" t="s">
        <v>94</v>
      </c>
      <c r="L167" s="26" t="s">
        <v>121</v>
      </c>
      <c r="M167" s="26" t="s">
        <v>121</v>
      </c>
      <c r="N167" s="26" t="s">
        <v>96</v>
      </c>
      <c r="O167" s="25" t="s">
        <v>97</v>
      </c>
      <c r="P167" s="25" t="s">
        <v>97</v>
      </c>
      <c r="Q167" s="26">
        <v>1</v>
      </c>
      <c r="R167" s="26">
        <v>1</v>
      </c>
      <c r="S167" s="26"/>
      <c r="T167" s="25" t="s">
        <v>98</v>
      </c>
      <c r="U167" s="25">
        <v>1</v>
      </c>
      <c r="V167" s="26"/>
      <c r="W167" s="25">
        <v>1</v>
      </c>
      <c r="X167" s="26" t="s">
        <v>122</v>
      </c>
    </row>
    <row r="168" spans="1:24">
      <c r="A168" s="25" t="s">
        <v>65</v>
      </c>
      <c r="B168" s="9">
        <v>2</v>
      </c>
      <c r="C168" s="9">
        <v>9</v>
      </c>
      <c r="D168" s="9" t="s">
        <v>92</v>
      </c>
      <c r="E168" s="44">
        <v>167</v>
      </c>
      <c r="F168" s="25"/>
      <c r="G168" s="25">
        <v>202505126</v>
      </c>
      <c r="H168" s="26" t="s">
        <v>93</v>
      </c>
      <c r="I168" s="9" t="s">
        <v>26</v>
      </c>
      <c r="J168" s="39" t="s">
        <v>57</v>
      </c>
      <c r="K168" s="26" t="s">
        <v>94</v>
      </c>
      <c r="L168" s="26" t="s">
        <v>121</v>
      </c>
      <c r="M168" s="26" t="s">
        <v>121</v>
      </c>
      <c r="N168" s="26" t="s">
        <v>96</v>
      </c>
      <c r="O168" s="25" t="s">
        <v>97</v>
      </c>
      <c r="P168" s="25" t="s">
        <v>97</v>
      </c>
      <c r="Q168" s="26">
        <v>1</v>
      </c>
      <c r="R168" s="26">
        <v>1</v>
      </c>
      <c r="S168" s="26"/>
      <c r="T168" s="25" t="s">
        <v>98</v>
      </c>
      <c r="U168" s="25">
        <v>1</v>
      </c>
      <c r="V168" s="26"/>
      <c r="W168" s="25">
        <v>1</v>
      </c>
      <c r="X168" s="26" t="s">
        <v>125</v>
      </c>
    </row>
    <row r="169" spans="1:24">
      <c r="A169" s="25" t="s">
        <v>65</v>
      </c>
      <c r="B169" s="9">
        <v>2</v>
      </c>
      <c r="C169" s="9">
        <v>9</v>
      </c>
      <c r="D169" s="9" t="s">
        <v>92</v>
      </c>
      <c r="E169" s="44">
        <v>168</v>
      </c>
      <c r="F169" s="25"/>
      <c r="G169" s="25">
        <v>202505130</v>
      </c>
      <c r="H169" s="26" t="s">
        <v>93</v>
      </c>
      <c r="I169" s="9" t="s">
        <v>26</v>
      </c>
      <c r="J169" s="39" t="s">
        <v>57</v>
      </c>
      <c r="K169" s="26" t="s">
        <v>94</v>
      </c>
      <c r="L169" s="26" t="s">
        <v>121</v>
      </c>
      <c r="M169" s="26" t="s">
        <v>121</v>
      </c>
      <c r="N169" s="26" t="s">
        <v>96</v>
      </c>
      <c r="O169" s="25" t="s">
        <v>97</v>
      </c>
      <c r="P169" s="25" t="s">
        <v>97</v>
      </c>
      <c r="Q169" s="26">
        <v>1</v>
      </c>
      <c r="R169" s="26">
        <v>1</v>
      </c>
      <c r="S169" s="26"/>
      <c r="T169" s="25" t="s">
        <v>98</v>
      </c>
      <c r="U169" s="25">
        <v>1</v>
      </c>
      <c r="V169" s="26"/>
      <c r="W169" s="25">
        <v>1</v>
      </c>
      <c r="X169" s="26" t="s">
        <v>126</v>
      </c>
    </row>
    <row r="170" spans="1:24">
      <c r="A170" s="25" t="s">
        <v>65</v>
      </c>
      <c r="B170" s="9">
        <v>2</v>
      </c>
      <c r="C170" s="9">
        <v>9</v>
      </c>
      <c r="D170" s="9" t="s">
        <v>92</v>
      </c>
      <c r="E170" s="44">
        <v>169</v>
      </c>
      <c r="F170" s="25"/>
      <c r="G170" s="25">
        <v>202505133</v>
      </c>
      <c r="H170" s="26" t="s">
        <v>93</v>
      </c>
      <c r="I170" s="9" t="s">
        <v>26</v>
      </c>
      <c r="J170" s="39" t="s">
        <v>57</v>
      </c>
      <c r="K170" s="26" t="s">
        <v>94</v>
      </c>
      <c r="L170" s="26" t="s">
        <v>121</v>
      </c>
      <c r="M170" s="26" t="s">
        <v>121</v>
      </c>
      <c r="N170" s="26" t="s">
        <v>96</v>
      </c>
      <c r="O170" s="25" t="s">
        <v>97</v>
      </c>
      <c r="P170" s="25" t="s">
        <v>97</v>
      </c>
      <c r="Q170" s="26">
        <v>1</v>
      </c>
      <c r="R170" s="26">
        <v>1</v>
      </c>
      <c r="S170" s="26"/>
      <c r="T170" s="25" t="s">
        <v>98</v>
      </c>
      <c r="U170" s="25">
        <v>1</v>
      </c>
      <c r="V170" s="26"/>
      <c r="W170" s="25">
        <v>1</v>
      </c>
      <c r="X170" s="26" t="s">
        <v>127</v>
      </c>
    </row>
    <row r="171" spans="1:24">
      <c r="A171" s="25" t="s">
        <v>65</v>
      </c>
      <c r="B171" s="9">
        <v>2</v>
      </c>
      <c r="C171" s="9">
        <v>9</v>
      </c>
      <c r="D171" s="9" t="s">
        <v>92</v>
      </c>
      <c r="E171" s="44">
        <v>170</v>
      </c>
      <c r="F171" s="25"/>
      <c r="G171" s="25">
        <v>202505134</v>
      </c>
      <c r="H171" s="26" t="s">
        <v>93</v>
      </c>
      <c r="I171" s="9" t="s">
        <v>26</v>
      </c>
      <c r="J171" s="39" t="s">
        <v>57</v>
      </c>
      <c r="K171" s="26" t="s">
        <v>94</v>
      </c>
      <c r="L171" s="26" t="s">
        <v>121</v>
      </c>
      <c r="M171" s="26" t="s">
        <v>121</v>
      </c>
      <c r="N171" s="26" t="s">
        <v>96</v>
      </c>
      <c r="O171" s="25" t="s">
        <v>97</v>
      </c>
      <c r="P171" s="25" t="s">
        <v>97</v>
      </c>
      <c r="Q171" s="26">
        <v>1</v>
      </c>
      <c r="R171" s="26">
        <v>1</v>
      </c>
      <c r="S171" s="26"/>
      <c r="T171" s="25" t="s">
        <v>98</v>
      </c>
      <c r="U171" s="25">
        <v>1</v>
      </c>
      <c r="V171" s="26"/>
      <c r="W171" s="25">
        <v>1</v>
      </c>
      <c r="X171" s="26" t="s">
        <v>123</v>
      </c>
    </row>
    <row r="172" spans="1:24">
      <c r="A172" s="25" t="s">
        <v>65</v>
      </c>
      <c r="B172" s="9">
        <v>2</v>
      </c>
      <c r="C172" s="9">
        <v>9</v>
      </c>
      <c r="D172" s="9" t="s">
        <v>92</v>
      </c>
      <c r="E172" s="44">
        <v>171</v>
      </c>
      <c r="F172" s="25"/>
      <c r="G172" s="25">
        <v>202505123</v>
      </c>
      <c r="H172" s="26" t="s">
        <v>93</v>
      </c>
      <c r="I172" s="9" t="s">
        <v>26</v>
      </c>
      <c r="J172" s="39" t="s">
        <v>57</v>
      </c>
      <c r="K172" s="26" t="s">
        <v>94</v>
      </c>
      <c r="L172" s="26" t="s">
        <v>121</v>
      </c>
      <c r="M172" s="26" t="s">
        <v>121</v>
      </c>
      <c r="N172" s="26" t="s">
        <v>96</v>
      </c>
      <c r="O172" s="25" t="s">
        <v>97</v>
      </c>
      <c r="P172" s="25" t="s">
        <v>97</v>
      </c>
      <c r="Q172" s="26">
        <v>1</v>
      </c>
      <c r="R172" s="26">
        <v>1</v>
      </c>
      <c r="S172" s="26"/>
      <c r="T172" s="25" t="s">
        <v>98</v>
      </c>
      <c r="U172" s="25">
        <v>1</v>
      </c>
      <c r="V172" s="26"/>
      <c r="W172" s="25">
        <v>1</v>
      </c>
      <c r="X172" s="26" t="s">
        <v>124</v>
      </c>
    </row>
    <row r="173" spans="1:24">
      <c r="A173" s="25" t="s">
        <v>65</v>
      </c>
      <c r="B173" s="9">
        <v>2</v>
      </c>
      <c r="C173" s="9">
        <v>9</v>
      </c>
      <c r="D173" s="9" t="s">
        <v>92</v>
      </c>
      <c r="E173" s="44">
        <v>172</v>
      </c>
      <c r="F173" s="25"/>
      <c r="G173" s="25">
        <v>202505124</v>
      </c>
      <c r="H173" s="26" t="s">
        <v>93</v>
      </c>
      <c r="I173" s="9" t="s">
        <v>26</v>
      </c>
      <c r="J173" s="39" t="s">
        <v>57</v>
      </c>
      <c r="K173" s="26" t="s">
        <v>94</v>
      </c>
      <c r="L173" s="26" t="s">
        <v>121</v>
      </c>
      <c r="M173" s="26" t="s">
        <v>121</v>
      </c>
      <c r="N173" s="26" t="s">
        <v>96</v>
      </c>
      <c r="O173" s="25" t="s">
        <v>97</v>
      </c>
      <c r="P173" s="25" t="s">
        <v>97</v>
      </c>
      <c r="Q173" s="26">
        <v>1</v>
      </c>
      <c r="R173" s="26">
        <v>1</v>
      </c>
      <c r="S173" s="26"/>
      <c r="T173" s="25" t="s">
        <v>98</v>
      </c>
      <c r="U173" s="25">
        <v>1</v>
      </c>
      <c r="V173" s="26"/>
      <c r="W173" s="25">
        <v>1</v>
      </c>
      <c r="X173" s="26" t="s">
        <v>122</v>
      </c>
    </row>
    <row r="174" spans="1:24">
      <c r="A174" s="25" t="s">
        <v>65</v>
      </c>
      <c r="B174" s="9">
        <v>2</v>
      </c>
      <c r="C174" s="9">
        <v>9</v>
      </c>
      <c r="D174" s="9" t="s">
        <v>92</v>
      </c>
      <c r="E174" s="44">
        <v>173</v>
      </c>
      <c r="F174" s="25"/>
      <c r="G174" s="25">
        <v>202505126</v>
      </c>
      <c r="H174" s="26" t="s">
        <v>93</v>
      </c>
      <c r="I174" s="9" t="s">
        <v>26</v>
      </c>
      <c r="J174" s="39" t="s">
        <v>57</v>
      </c>
      <c r="K174" s="26" t="s">
        <v>94</v>
      </c>
      <c r="L174" s="26" t="s">
        <v>121</v>
      </c>
      <c r="M174" s="26" t="s">
        <v>121</v>
      </c>
      <c r="N174" s="26" t="s">
        <v>96</v>
      </c>
      <c r="O174" s="25" t="s">
        <v>97</v>
      </c>
      <c r="P174" s="25" t="s">
        <v>97</v>
      </c>
      <c r="Q174" s="26">
        <v>1</v>
      </c>
      <c r="R174" s="26">
        <v>1</v>
      </c>
      <c r="S174" s="26"/>
      <c r="T174" s="25" t="s">
        <v>98</v>
      </c>
      <c r="U174" s="25">
        <v>1</v>
      </c>
      <c r="V174" s="26"/>
      <c r="W174" s="25">
        <v>1</v>
      </c>
      <c r="X174" s="26" t="s">
        <v>125</v>
      </c>
    </row>
    <row r="175" spans="1:24">
      <c r="A175" s="25" t="s">
        <v>65</v>
      </c>
      <c r="B175" s="9">
        <v>2</v>
      </c>
      <c r="C175" s="9">
        <v>9</v>
      </c>
      <c r="D175" s="9" t="s">
        <v>92</v>
      </c>
      <c r="E175" s="44">
        <v>174</v>
      </c>
      <c r="F175" s="25"/>
      <c r="G175" s="25">
        <v>202505130</v>
      </c>
      <c r="H175" s="26" t="s">
        <v>93</v>
      </c>
      <c r="I175" s="9" t="s">
        <v>26</v>
      </c>
      <c r="J175" s="39" t="s">
        <v>57</v>
      </c>
      <c r="K175" s="26" t="s">
        <v>94</v>
      </c>
      <c r="L175" s="26" t="s">
        <v>121</v>
      </c>
      <c r="M175" s="26" t="s">
        <v>121</v>
      </c>
      <c r="N175" s="26" t="s">
        <v>96</v>
      </c>
      <c r="O175" s="25" t="s">
        <v>97</v>
      </c>
      <c r="P175" s="25" t="s">
        <v>97</v>
      </c>
      <c r="Q175" s="26">
        <v>1</v>
      </c>
      <c r="R175" s="26">
        <v>1</v>
      </c>
      <c r="S175" s="26"/>
      <c r="T175" s="25" t="s">
        <v>98</v>
      </c>
      <c r="U175" s="25">
        <v>1</v>
      </c>
      <c r="V175" s="26"/>
      <c r="W175" s="25">
        <v>1</v>
      </c>
      <c r="X175" s="26" t="s">
        <v>126</v>
      </c>
    </row>
    <row r="176" spans="1:24">
      <c r="A176" s="25" t="s">
        <v>65</v>
      </c>
      <c r="B176" s="9">
        <v>2</v>
      </c>
      <c r="C176" s="9">
        <v>9</v>
      </c>
      <c r="D176" s="9" t="s">
        <v>92</v>
      </c>
      <c r="E176" s="44">
        <v>175</v>
      </c>
      <c r="F176" s="25"/>
      <c r="G176" s="25">
        <v>202505133</v>
      </c>
      <c r="H176" s="26" t="s">
        <v>93</v>
      </c>
      <c r="I176" s="9" t="s">
        <v>26</v>
      </c>
      <c r="J176" s="39" t="s">
        <v>57</v>
      </c>
      <c r="K176" s="26" t="s">
        <v>94</v>
      </c>
      <c r="L176" s="26" t="s">
        <v>121</v>
      </c>
      <c r="M176" s="26" t="s">
        <v>121</v>
      </c>
      <c r="N176" s="26" t="s">
        <v>96</v>
      </c>
      <c r="O176" s="25" t="s">
        <v>97</v>
      </c>
      <c r="P176" s="25" t="s">
        <v>97</v>
      </c>
      <c r="Q176" s="26">
        <v>1</v>
      </c>
      <c r="R176" s="26">
        <v>1</v>
      </c>
      <c r="S176" s="26"/>
      <c r="T176" s="25" t="s">
        <v>98</v>
      </c>
      <c r="U176" s="25">
        <v>1</v>
      </c>
      <c r="V176" s="26"/>
      <c r="W176" s="25">
        <v>1</v>
      </c>
      <c r="X176" s="26" t="s">
        <v>127</v>
      </c>
    </row>
    <row r="177" spans="1:24">
      <c r="A177" s="25" t="s">
        <v>65</v>
      </c>
      <c r="B177" s="9">
        <v>2</v>
      </c>
      <c r="C177" s="9">
        <v>9</v>
      </c>
      <c r="D177" s="9" t="s">
        <v>92</v>
      </c>
      <c r="E177" s="44">
        <v>176</v>
      </c>
      <c r="F177" s="25"/>
      <c r="G177" s="25">
        <v>202505134</v>
      </c>
      <c r="H177" s="26" t="s">
        <v>93</v>
      </c>
      <c r="I177" s="9" t="s">
        <v>26</v>
      </c>
      <c r="J177" s="39" t="s">
        <v>57</v>
      </c>
      <c r="K177" s="26" t="s">
        <v>94</v>
      </c>
      <c r="L177" s="26" t="s">
        <v>121</v>
      </c>
      <c r="M177" s="26" t="s">
        <v>121</v>
      </c>
      <c r="N177" s="26" t="s">
        <v>96</v>
      </c>
      <c r="O177" s="25" t="s">
        <v>97</v>
      </c>
      <c r="P177" s="25" t="s">
        <v>97</v>
      </c>
      <c r="Q177" s="26">
        <v>1</v>
      </c>
      <c r="R177" s="26">
        <v>1</v>
      </c>
      <c r="S177" s="26"/>
      <c r="T177" s="25" t="s">
        <v>98</v>
      </c>
      <c r="U177" s="25">
        <v>1</v>
      </c>
      <c r="V177" s="26"/>
      <c r="W177" s="25">
        <v>1</v>
      </c>
      <c r="X177" s="26" t="s">
        <v>123</v>
      </c>
    </row>
    <row r="178" spans="1:24">
      <c r="A178" s="8" t="s">
        <v>61</v>
      </c>
      <c r="B178" s="9">
        <v>3</v>
      </c>
      <c r="C178" s="9">
        <v>9</v>
      </c>
      <c r="D178" s="9" t="s">
        <v>92</v>
      </c>
      <c r="E178" s="44">
        <v>177</v>
      </c>
      <c r="F178" s="9"/>
      <c r="G178" s="8">
        <v>202503102</v>
      </c>
      <c r="H178" s="9" t="s">
        <v>93</v>
      </c>
      <c r="I178" s="9" t="s">
        <v>26</v>
      </c>
      <c r="J178" s="23" t="s">
        <v>62</v>
      </c>
      <c r="K178" s="9" t="s">
        <v>94</v>
      </c>
      <c r="L178" s="9" t="s">
        <v>128</v>
      </c>
      <c r="M178" s="9" t="s">
        <v>129</v>
      </c>
      <c r="N178" s="9" t="s">
        <v>96</v>
      </c>
      <c r="O178" s="11" t="s">
        <v>97</v>
      </c>
      <c r="P178" s="11" t="s">
        <v>97</v>
      </c>
      <c r="Q178" s="9">
        <v>1</v>
      </c>
      <c r="R178" s="9">
        <v>1</v>
      </c>
      <c r="S178" s="9"/>
      <c r="T178" s="8" t="s">
        <v>98</v>
      </c>
      <c r="U178" s="9">
        <v>1</v>
      </c>
      <c r="V178" s="9"/>
      <c r="W178" s="9">
        <v>1</v>
      </c>
      <c r="X178" s="9" t="s">
        <v>103</v>
      </c>
    </row>
    <row r="179" spans="1:24">
      <c r="A179" s="8" t="s">
        <v>61</v>
      </c>
      <c r="B179" s="9">
        <v>3</v>
      </c>
      <c r="C179" s="9">
        <v>9</v>
      </c>
      <c r="D179" s="9" t="s">
        <v>92</v>
      </c>
      <c r="E179" s="44">
        <v>178</v>
      </c>
      <c r="F179" s="9"/>
      <c r="G179" s="8">
        <v>202503102</v>
      </c>
      <c r="H179" s="9" t="s">
        <v>93</v>
      </c>
      <c r="I179" s="9" t="s">
        <v>26</v>
      </c>
      <c r="J179" s="23" t="s">
        <v>62</v>
      </c>
      <c r="K179" s="9" t="s">
        <v>94</v>
      </c>
      <c r="L179" s="9" t="s">
        <v>128</v>
      </c>
      <c r="M179" s="9" t="s">
        <v>129</v>
      </c>
      <c r="N179" s="9" t="s">
        <v>96</v>
      </c>
      <c r="O179" s="11" t="s">
        <v>97</v>
      </c>
      <c r="P179" s="11" t="s">
        <v>97</v>
      </c>
      <c r="Q179" s="9">
        <v>1</v>
      </c>
      <c r="R179" s="9">
        <v>1</v>
      </c>
      <c r="S179" s="9"/>
      <c r="T179" s="8" t="s">
        <v>98</v>
      </c>
      <c r="U179" s="9">
        <v>1</v>
      </c>
      <c r="V179" s="9"/>
      <c r="W179" s="9">
        <v>1</v>
      </c>
      <c r="X179" s="9" t="s">
        <v>103</v>
      </c>
    </row>
    <row r="180" spans="1:24">
      <c r="A180" s="25" t="s">
        <v>65</v>
      </c>
      <c r="B180" s="9">
        <v>3</v>
      </c>
      <c r="C180" s="9">
        <v>10</v>
      </c>
      <c r="D180" s="9" t="s">
        <v>92</v>
      </c>
      <c r="E180" s="44">
        <v>179</v>
      </c>
      <c r="F180" s="25"/>
      <c r="G180" s="25">
        <v>202505124</v>
      </c>
      <c r="H180" s="26" t="s">
        <v>93</v>
      </c>
      <c r="I180" s="9" t="s">
        <v>26</v>
      </c>
      <c r="J180" s="40" t="s">
        <v>62</v>
      </c>
      <c r="K180" s="26" t="s">
        <v>94</v>
      </c>
      <c r="L180" s="26" t="s">
        <v>128</v>
      </c>
      <c r="M180" s="26" t="s">
        <v>129</v>
      </c>
      <c r="N180" s="26" t="s">
        <v>96</v>
      </c>
      <c r="O180" s="25" t="s">
        <v>97</v>
      </c>
      <c r="P180" s="25" t="s">
        <v>97</v>
      </c>
      <c r="Q180" s="26">
        <v>1</v>
      </c>
      <c r="R180" s="26">
        <v>1</v>
      </c>
      <c r="S180" s="26"/>
      <c r="T180" s="25" t="s">
        <v>98</v>
      </c>
      <c r="U180" s="25">
        <v>1</v>
      </c>
      <c r="V180" s="26"/>
      <c r="W180" s="25">
        <v>1</v>
      </c>
      <c r="X180" s="26" t="s">
        <v>122</v>
      </c>
    </row>
    <row r="181" spans="1:24">
      <c r="A181" s="25" t="s">
        <v>65</v>
      </c>
      <c r="B181" s="9">
        <v>3</v>
      </c>
      <c r="C181" s="9">
        <v>10</v>
      </c>
      <c r="D181" s="9" t="s">
        <v>92</v>
      </c>
      <c r="E181" s="44">
        <v>180</v>
      </c>
      <c r="F181" s="25"/>
      <c r="G181" s="25">
        <v>202505134</v>
      </c>
      <c r="H181" s="26" t="s">
        <v>93</v>
      </c>
      <c r="I181" s="9" t="s">
        <v>26</v>
      </c>
      <c r="J181" s="40" t="s">
        <v>62</v>
      </c>
      <c r="K181" s="26" t="s">
        <v>94</v>
      </c>
      <c r="L181" s="26" t="s">
        <v>128</v>
      </c>
      <c r="M181" s="26" t="s">
        <v>129</v>
      </c>
      <c r="N181" s="26" t="s">
        <v>96</v>
      </c>
      <c r="O181" s="25" t="s">
        <v>97</v>
      </c>
      <c r="P181" s="25" t="s">
        <v>97</v>
      </c>
      <c r="Q181" s="26">
        <v>1</v>
      </c>
      <c r="R181" s="26">
        <v>1</v>
      </c>
      <c r="S181" s="26"/>
      <c r="T181" s="25" t="s">
        <v>98</v>
      </c>
      <c r="U181" s="25">
        <v>1</v>
      </c>
      <c r="V181" s="26"/>
      <c r="W181" s="25">
        <v>1</v>
      </c>
      <c r="X181" s="26" t="s">
        <v>123</v>
      </c>
    </row>
    <row r="182" spans="1:24">
      <c r="A182" s="25" t="s">
        <v>65</v>
      </c>
      <c r="B182" s="9">
        <v>3</v>
      </c>
      <c r="C182" s="9">
        <v>10</v>
      </c>
      <c r="D182" s="9" t="s">
        <v>92</v>
      </c>
      <c r="E182" s="44">
        <v>181</v>
      </c>
      <c r="F182" s="25"/>
      <c r="G182" s="25">
        <v>202505124</v>
      </c>
      <c r="H182" s="26" t="s">
        <v>93</v>
      </c>
      <c r="I182" s="9" t="s">
        <v>26</v>
      </c>
      <c r="J182" s="40" t="s">
        <v>62</v>
      </c>
      <c r="K182" s="26" t="s">
        <v>94</v>
      </c>
      <c r="L182" s="26" t="s">
        <v>128</v>
      </c>
      <c r="M182" s="26" t="s">
        <v>129</v>
      </c>
      <c r="N182" s="26" t="s">
        <v>96</v>
      </c>
      <c r="O182" s="25" t="s">
        <v>97</v>
      </c>
      <c r="P182" s="25" t="s">
        <v>97</v>
      </c>
      <c r="Q182" s="26">
        <v>1</v>
      </c>
      <c r="R182" s="26">
        <v>1</v>
      </c>
      <c r="S182" s="26"/>
      <c r="T182" s="25" t="s">
        <v>98</v>
      </c>
      <c r="U182" s="25">
        <v>1</v>
      </c>
      <c r="V182" s="26"/>
      <c r="W182" s="25">
        <v>1</v>
      </c>
      <c r="X182" s="26" t="s">
        <v>122</v>
      </c>
    </row>
    <row r="183" spans="1:24">
      <c r="A183" s="25" t="s">
        <v>65</v>
      </c>
      <c r="B183" s="9">
        <v>3</v>
      </c>
      <c r="C183" s="9">
        <v>10</v>
      </c>
      <c r="D183" s="9" t="s">
        <v>92</v>
      </c>
      <c r="E183" s="44">
        <v>182</v>
      </c>
      <c r="F183" s="25"/>
      <c r="G183" s="25">
        <v>202505134</v>
      </c>
      <c r="H183" s="26" t="s">
        <v>93</v>
      </c>
      <c r="I183" s="9" t="s">
        <v>26</v>
      </c>
      <c r="J183" s="40" t="s">
        <v>62</v>
      </c>
      <c r="K183" s="26" t="s">
        <v>94</v>
      </c>
      <c r="L183" s="26" t="s">
        <v>128</v>
      </c>
      <c r="M183" s="26" t="s">
        <v>129</v>
      </c>
      <c r="N183" s="26" t="s">
        <v>96</v>
      </c>
      <c r="O183" s="25" t="s">
        <v>97</v>
      </c>
      <c r="P183" s="25" t="s">
        <v>97</v>
      </c>
      <c r="Q183" s="26">
        <v>1</v>
      </c>
      <c r="R183" s="26">
        <v>1</v>
      </c>
      <c r="S183" s="26"/>
      <c r="T183" s="25" t="s">
        <v>98</v>
      </c>
      <c r="U183" s="25">
        <v>1</v>
      </c>
      <c r="V183" s="26"/>
      <c r="W183" s="25">
        <v>1</v>
      </c>
      <c r="X183" s="26" t="s">
        <v>123</v>
      </c>
    </row>
    <row r="184" spans="1:24">
      <c r="A184" s="25" t="s">
        <v>65</v>
      </c>
      <c r="B184" s="9">
        <v>3</v>
      </c>
      <c r="C184" s="9">
        <v>10</v>
      </c>
      <c r="D184" s="9" t="s">
        <v>92</v>
      </c>
      <c r="E184" s="44">
        <v>183</v>
      </c>
      <c r="F184" s="25"/>
      <c r="G184" s="25">
        <v>202505124</v>
      </c>
      <c r="H184" s="26" t="s">
        <v>93</v>
      </c>
      <c r="I184" s="9" t="s">
        <v>26</v>
      </c>
      <c r="J184" s="29" t="s">
        <v>46</v>
      </c>
      <c r="K184" s="26" t="s">
        <v>94</v>
      </c>
      <c r="L184" s="26" t="s">
        <v>112</v>
      </c>
      <c r="M184" s="26" t="s">
        <v>112</v>
      </c>
      <c r="N184" s="26" t="s">
        <v>96</v>
      </c>
      <c r="O184" s="25" t="s">
        <v>97</v>
      </c>
      <c r="P184" s="25" t="s">
        <v>97</v>
      </c>
      <c r="Q184" s="26">
        <v>1</v>
      </c>
      <c r="R184" s="26">
        <v>1</v>
      </c>
      <c r="S184" s="26"/>
      <c r="T184" s="25" t="s">
        <v>98</v>
      </c>
      <c r="U184" s="25">
        <v>1</v>
      </c>
      <c r="V184" s="26"/>
      <c r="W184" s="25">
        <v>1</v>
      </c>
      <c r="X184" s="26" t="s">
        <v>122</v>
      </c>
    </row>
    <row r="185" spans="1:24">
      <c r="A185" s="25" t="s">
        <v>65</v>
      </c>
      <c r="B185" s="9">
        <v>3</v>
      </c>
      <c r="C185" s="9">
        <v>10</v>
      </c>
      <c r="D185" s="9" t="s">
        <v>92</v>
      </c>
      <c r="E185" s="44">
        <v>184</v>
      </c>
      <c r="F185" s="25"/>
      <c r="G185" s="25">
        <v>202505126</v>
      </c>
      <c r="H185" s="26" t="s">
        <v>93</v>
      </c>
      <c r="I185" s="9" t="s">
        <v>26</v>
      </c>
      <c r="J185" s="29" t="s">
        <v>46</v>
      </c>
      <c r="K185" s="26" t="s">
        <v>94</v>
      </c>
      <c r="L185" s="26" t="s">
        <v>112</v>
      </c>
      <c r="M185" s="26" t="s">
        <v>112</v>
      </c>
      <c r="N185" s="26" t="s">
        <v>96</v>
      </c>
      <c r="O185" s="25" t="s">
        <v>97</v>
      </c>
      <c r="P185" s="25" t="s">
        <v>97</v>
      </c>
      <c r="Q185" s="26">
        <v>1</v>
      </c>
      <c r="R185" s="26">
        <v>1</v>
      </c>
      <c r="S185" s="26"/>
      <c r="T185" s="25" t="s">
        <v>98</v>
      </c>
      <c r="U185" s="25">
        <v>1</v>
      </c>
      <c r="V185" s="26"/>
      <c r="W185" s="25">
        <v>1</v>
      </c>
      <c r="X185" s="26" t="s">
        <v>125</v>
      </c>
    </row>
    <row r="186" spans="1:24">
      <c r="A186" s="25" t="s">
        <v>65</v>
      </c>
      <c r="B186" s="9">
        <v>3</v>
      </c>
      <c r="C186" s="9">
        <v>10</v>
      </c>
      <c r="D186" s="9" t="s">
        <v>92</v>
      </c>
      <c r="E186" s="44">
        <v>185</v>
      </c>
      <c r="F186" s="25"/>
      <c r="G186" s="25">
        <v>202505130</v>
      </c>
      <c r="H186" s="26" t="s">
        <v>93</v>
      </c>
      <c r="I186" s="9" t="s">
        <v>26</v>
      </c>
      <c r="J186" s="29" t="s">
        <v>46</v>
      </c>
      <c r="K186" s="26" t="s">
        <v>94</v>
      </c>
      <c r="L186" s="26" t="s">
        <v>112</v>
      </c>
      <c r="M186" s="26" t="s">
        <v>112</v>
      </c>
      <c r="N186" s="26" t="s">
        <v>96</v>
      </c>
      <c r="O186" s="25" t="s">
        <v>97</v>
      </c>
      <c r="P186" s="25" t="s">
        <v>97</v>
      </c>
      <c r="Q186" s="26">
        <v>1</v>
      </c>
      <c r="R186" s="26">
        <v>1</v>
      </c>
      <c r="S186" s="26"/>
      <c r="T186" s="25" t="s">
        <v>98</v>
      </c>
      <c r="U186" s="25">
        <v>1</v>
      </c>
      <c r="V186" s="26"/>
      <c r="W186" s="25">
        <v>1</v>
      </c>
      <c r="X186" s="26" t="s">
        <v>126</v>
      </c>
    </row>
    <row r="187" spans="1:24">
      <c r="A187" s="25" t="s">
        <v>65</v>
      </c>
      <c r="B187" s="9">
        <v>3</v>
      </c>
      <c r="C187" s="9">
        <v>10</v>
      </c>
      <c r="D187" s="9" t="s">
        <v>92</v>
      </c>
      <c r="E187" s="44">
        <v>186</v>
      </c>
      <c r="F187" s="25"/>
      <c r="G187" s="25">
        <v>202505133</v>
      </c>
      <c r="H187" s="26" t="s">
        <v>93</v>
      </c>
      <c r="I187" s="9" t="s">
        <v>26</v>
      </c>
      <c r="J187" s="29" t="s">
        <v>46</v>
      </c>
      <c r="K187" s="26" t="s">
        <v>94</v>
      </c>
      <c r="L187" s="26" t="s">
        <v>112</v>
      </c>
      <c r="M187" s="26" t="s">
        <v>112</v>
      </c>
      <c r="N187" s="26" t="s">
        <v>96</v>
      </c>
      <c r="O187" s="25" t="s">
        <v>97</v>
      </c>
      <c r="P187" s="25" t="s">
        <v>97</v>
      </c>
      <c r="Q187" s="26">
        <v>1</v>
      </c>
      <c r="R187" s="26">
        <v>1</v>
      </c>
      <c r="S187" s="26"/>
      <c r="T187" s="25" t="s">
        <v>98</v>
      </c>
      <c r="U187" s="25">
        <v>1</v>
      </c>
      <c r="V187" s="26"/>
      <c r="W187" s="25">
        <v>1</v>
      </c>
      <c r="X187" s="26" t="s">
        <v>127</v>
      </c>
    </row>
    <row r="188" spans="1:24">
      <c r="A188" s="25" t="s">
        <v>65</v>
      </c>
      <c r="B188" s="9">
        <v>3</v>
      </c>
      <c r="C188" s="9">
        <v>10</v>
      </c>
      <c r="D188" s="9" t="s">
        <v>92</v>
      </c>
      <c r="E188" s="44">
        <v>187</v>
      </c>
      <c r="F188" s="25"/>
      <c r="G188" s="25">
        <v>202505134</v>
      </c>
      <c r="H188" s="26" t="s">
        <v>93</v>
      </c>
      <c r="I188" s="9" t="s">
        <v>26</v>
      </c>
      <c r="J188" s="29" t="s">
        <v>46</v>
      </c>
      <c r="K188" s="26" t="s">
        <v>94</v>
      </c>
      <c r="L188" s="26" t="s">
        <v>112</v>
      </c>
      <c r="M188" s="26" t="s">
        <v>112</v>
      </c>
      <c r="N188" s="26" t="s">
        <v>96</v>
      </c>
      <c r="O188" s="25" t="s">
        <v>97</v>
      </c>
      <c r="P188" s="25" t="s">
        <v>97</v>
      </c>
      <c r="Q188" s="26">
        <v>1</v>
      </c>
      <c r="R188" s="26">
        <v>1</v>
      </c>
      <c r="S188" s="26"/>
      <c r="T188" s="25" t="s">
        <v>98</v>
      </c>
      <c r="U188" s="25">
        <v>1</v>
      </c>
      <c r="V188" s="26"/>
      <c r="W188" s="25">
        <v>1</v>
      </c>
      <c r="X188" s="26" t="s">
        <v>123</v>
      </c>
    </row>
    <row r="189" spans="1:24">
      <c r="A189" s="25" t="s">
        <v>65</v>
      </c>
      <c r="B189" s="9">
        <v>3</v>
      </c>
      <c r="C189" s="9">
        <v>10</v>
      </c>
      <c r="D189" s="9" t="s">
        <v>92</v>
      </c>
      <c r="E189" s="44">
        <v>188</v>
      </c>
      <c r="F189" s="25"/>
      <c r="G189" s="25">
        <v>202505123</v>
      </c>
      <c r="H189" s="26" t="s">
        <v>93</v>
      </c>
      <c r="I189" s="9" t="s">
        <v>26</v>
      </c>
      <c r="J189" s="29" t="s">
        <v>46</v>
      </c>
      <c r="K189" s="26" t="s">
        <v>94</v>
      </c>
      <c r="L189" s="26" t="s">
        <v>112</v>
      </c>
      <c r="M189" s="26" t="s">
        <v>112</v>
      </c>
      <c r="N189" s="26" t="s">
        <v>96</v>
      </c>
      <c r="O189" s="25" t="s">
        <v>97</v>
      </c>
      <c r="P189" s="25" t="s">
        <v>97</v>
      </c>
      <c r="Q189" s="26">
        <v>1</v>
      </c>
      <c r="R189" s="26">
        <v>1</v>
      </c>
      <c r="S189" s="26"/>
      <c r="T189" s="25" t="s">
        <v>98</v>
      </c>
      <c r="U189" s="25">
        <v>1</v>
      </c>
      <c r="V189" s="26"/>
      <c r="W189" s="25">
        <v>1</v>
      </c>
      <c r="X189" s="26" t="s">
        <v>124</v>
      </c>
    </row>
    <row r="190" spans="1:24">
      <c r="A190" s="25" t="s">
        <v>65</v>
      </c>
      <c r="B190" s="9">
        <v>3</v>
      </c>
      <c r="C190" s="9">
        <v>10</v>
      </c>
      <c r="D190" s="9" t="s">
        <v>92</v>
      </c>
      <c r="E190" s="44">
        <v>189</v>
      </c>
      <c r="F190" s="25"/>
      <c r="G190" s="25">
        <v>202505124</v>
      </c>
      <c r="H190" s="26" t="s">
        <v>93</v>
      </c>
      <c r="I190" s="9" t="s">
        <v>26</v>
      </c>
      <c r="J190" s="29" t="s">
        <v>46</v>
      </c>
      <c r="K190" s="26" t="s">
        <v>94</v>
      </c>
      <c r="L190" s="26" t="s">
        <v>112</v>
      </c>
      <c r="M190" s="26" t="s">
        <v>112</v>
      </c>
      <c r="N190" s="26" t="s">
        <v>96</v>
      </c>
      <c r="O190" s="25" t="s">
        <v>97</v>
      </c>
      <c r="P190" s="25" t="s">
        <v>97</v>
      </c>
      <c r="Q190" s="26">
        <v>1</v>
      </c>
      <c r="R190" s="26">
        <v>1</v>
      </c>
      <c r="S190" s="26"/>
      <c r="T190" s="25" t="s">
        <v>98</v>
      </c>
      <c r="U190" s="25">
        <v>1</v>
      </c>
      <c r="V190" s="26"/>
      <c r="W190" s="25">
        <v>1</v>
      </c>
      <c r="X190" s="26" t="s">
        <v>122</v>
      </c>
    </row>
    <row r="191" spans="1:24">
      <c r="A191" s="25" t="s">
        <v>65</v>
      </c>
      <c r="B191" s="9">
        <v>3</v>
      </c>
      <c r="C191" s="9">
        <v>10</v>
      </c>
      <c r="D191" s="9" t="s">
        <v>92</v>
      </c>
      <c r="E191" s="44">
        <v>190</v>
      </c>
      <c r="F191" s="25"/>
      <c r="G191" s="25">
        <v>202505126</v>
      </c>
      <c r="H191" s="26" t="s">
        <v>93</v>
      </c>
      <c r="I191" s="9" t="s">
        <v>26</v>
      </c>
      <c r="J191" s="29" t="s">
        <v>46</v>
      </c>
      <c r="K191" s="26" t="s">
        <v>94</v>
      </c>
      <c r="L191" s="26" t="s">
        <v>112</v>
      </c>
      <c r="M191" s="26" t="s">
        <v>112</v>
      </c>
      <c r="N191" s="26" t="s">
        <v>96</v>
      </c>
      <c r="O191" s="25" t="s">
        <v>97</v>
      </c>
      <c r="P191" s="25" t="s">
        <v>97</v>
      </c>
      <c r="Q191" s="26">
        <v>1</v>
      </c>
      <c r="R191" s="26">
        <v>1</v>
      </c>
      <c r="S191" s="26"/>
      <c r="T191" s="25" t="s">
        <v>98</v>
      </c>
      <c r="U191" s="25">
        <v>1</v>
      </c>
      <c r="V191" s="26"/>
      <c r="W191" s="25">
        <v>1</v>
      </c>
      <c r="X191" s="26" t="s">
        <v>125</v>
      </c>
    </row>
    <row r="192" spans="1:24">
      <c r="A192" s="25" t="s">
        <v>65</v>
      </c>
      <c r="B192" s="9">
        <v>3</v>
      </c>
      <c r="C192" s="9">
        <v>10</v>
      </c>
      <c r="D192" s="9" t="s">
        <v>92</v>
      </c>
      <c r="E192" s="44">
        <v>191</v>
      </c>
      <c r="F192" s="25"/>
      <c r="G192" s="25">
        <v>202505130</v>
      </c>
      <c r="H192" s="26" t="s">
        <v>93</v>
      </c>
      <c r="I192" s="9" t="s">
        <v>26</v>
      </c>
      <c r="J192" s="29" t="s">
        <v>46</v>
      </c>
      <c r="K192" s="26" t="s">
        <v>94</v>
      </c>
      <c r="L192" s="26" t="s">
        <v>112</v>
      </c>
      <c r="M192" s="26" t="s">
        <v>112</v>
      </c>
      <c r="N192" s="26" t="s">
        <v>96</v>
      </c>
      <c r="O192" s="25" t="s">
        <v>97</v>
      </c>
      <c r="P192" s="25" t="s">
        <v>97</v>
      </c>
      <c r="Q192" s="26">
        <v>1</v>
      </c>
      <c r="R192" s="26">
        <v>1</v>
      </c>
      <c r="S192" s="26"/>
      <c r="T192" s="25" t="s">
        <v>98</v>
      </c>
      <c r="U192" s="25">
        <v>1</v>
      </c>
      <c r="V192" s="26"/>
      <c r="W192" s="25">
        <v>1</v>
      </c>
      <c r="X192" s="26" t="s">
        <v>126</v>
      </c>
    </row>
    <row r="193" spans="1:24">
      <c r="A193" s="25" t="s">
        <v>65</v>
      </c>
      <c r="B193" s="9">
        <v>3</v>
      </c>
      <c r="C193" s="9">
        <v>10</v>
      </c>
      <c r="D193" s="9" t="s">
        <v>92</v>
      </c>
      <c r="E193" s="44">
        <v>192</v>
      </c>
      <c r="F193" s="25"/>
      <c r="G193" s="25">
        <v>202505133</v>
      </c>
      <c r="H193" s="26" t="s">
        <v>93</v>
      </c>
      <c r="I193" s="9" t="s">
        <v>26</v>
      </c>
      <c r="J193" s="29" t="s">
        <v>46</v>
      </c>
      <c r="K193" s="26" t="s">
        <v>94</v>
      </c>
      <c r="L193" s="26" t="s">
        <v>112</v>
      </c>
      <c r="M193" s="26" t="s">
        <v>112</v>
      </c>
      <c r="N193" s="26" t="s">
        <v>96</v>
      </c>
      <c r="O193" s="25" t="s">
        <v>97</v>
      </c>
      <c r="P193" s="25" t="s">
        <v>97</v>
      </c>
      <c r="Q193" s="26">
        <v>1</v>
      </c>
      <c r="R193" s="26">
        <v>1</v>
      </c>
      <c r="S193" s="26"/>
      <c r="T193" s="25" t="s">
        <v>98</v>
      </c>
      <c r="U193" s="25">
        <v>1</v>
      </c>
      <c r="V193" s="26"/>
      <c r="W193" s="25">
        <v>1</v>
      </c>
      <c r="X193" s="26" t="s">
        <v>127</v>
      </c>
    </row>
    <row r="194" spans="1:24">
      <c r="A194" s="25" t="s">
        <v>65</v>
      </c>
      <c r="B194" s="9">
        <v>3</v>
      </c>
      <c r="C194" s="9">
        <v>10</v>
      </c>
      <c r="D194" s="9" t="s">
        <v>92</v>
      </c>
      <c r="E194" s="44">
        <v>193</v>
      </c>
      <c r="F194" s="25"/>
      <c r="G194" s="25">
        <v>202505134</v>
      </c>
      <c r="H194" s="26" t="s">
        <v>93</v>
      </c>
      <c r="I194" s="9" t="s">
        <v>26</v>
      </c>
      <c r="J194" s="29" t="s">
        <v>46</v>
      </c>
      <c r="K194" s="26" t="s">
        <v>94</v>
      </c>
      <c r="L194" s="26" t="s">
        <v>112</v>
      </c>
      <c r="M194" s="26" t="s">
        <v>112</v>
      </c>
      <c r="N194" s="26" t="s">
        <v>96</v>
      </c>
      <c r="O194" s="25" t="s">
        <v>97</v>
      </c>
      <c r="P194" s="25" t="s">
        <v>97</v>
      </c>
      <c r="Q194" s="26">
        <v>1</v>
      </c>
      <c r="R194" s="26">
        <v>1</v>
      </c>
      <c r="S194" s="26"/>
      <c r="T194" s="25" t="s">
        <v>98</v>
      </c>
      <c r="U194" s="25">
        <v>1</v>
      </c>
      <c r="V194" s="26"/>
      <c r="W194" s="25">
        <v>1</v>
      </c>
      <c r="X194" s="26" t="s">
        <v>123</v>
      </c>
    </row>
    <row r="195" spans="1:24">
      <c r="A195" s="25" t="s">
        <v>65</v>
      </c>
      <c r="B195" s="9">
        <v>3</v>
      </c>
      <c r="C195" s="9">
        <v>10</v>
      </c>
      <c r="D195" s="9" t="s">
        <v>92</v>
      </c>
      <c r="E195" s="44">
        <v>194</v>
      </c>
      <c r="F195" s="25"/>
      <c r="G195" s="25">
        <v>202505123</v>
      </c>
      <c r="H195" s="26" t="s">
        <v>93</v>
      </c>
      <c r="I195" s="9" t="s">
        <v>26</v>
      </c>
      <c r="J195" s="34" t="s">
        <v>47</v>
      </c>
      <c r="K195" s="26" t="s">
        <v>94</v>
      </c>
      <c r="L195" s="26" t="s">
        <v>106</v>
      </c>
      <c r="M195" s="26" t="s">
        <v>106</v>
      </c>
      <c r="N195" s="26" t="s">
        <v>96</v>
      </c>
      <c r="O195" s="25" t="s">
        <v>97</v>
      </c>
      <c r="P195" s="25" t="s">
        <v>97</v>
      </c>
      <c r="Q195" s="26">
        <v>1</v>
      </c>
      <c r="R195" s="26">
        <v>1</v>
      </c>
      <c r="S195" s="26"/>
      <c r="T195" s="25" t="s">
        <v>98</v>
      </c>
      <c r="U195" s="25">
        <v>1</v>
      </c>
      <c r="V195" s="26"/>
      <c r="W195" s="25">
        <v>1</v>
      </c>
      <c r="X195" s="26" t="s">
        <v>124</v>
      </c>
    </row>
    <row r="196" spans="1:24">
      <c r="A196" s="25" t="s">
        <v>65</v>
      </c>
      <c r="B196" s="9">
        <v>3</v>
      </c>
      <c r="C196" s="9">
        <v>10</v>
      </c>
      <c r="D196" s="9" t="s">
        <v>92</v>
      </c>
      <c r="E196" s="44">
        <v>195</v>
      </c>
      <c r="F196" s="25"/>
      <c r="G196" s="25">
        <v>202505126</v>
      </c>
      <c r="H196" s="26" t="s">
        <v>93</v>
      </c>
      <c r="I196" s="9" t="s">
        <v>26</v>
      </c>
      <c r="J196" s="34" t="s">
        <v>47</v>
      </c>
      <c r="K196" s="26" t="s">
        <v>94</v>
      </c>
      <c r="L196" s="26" t="s">
        <v>106</v>
      </c>
      <c r="M196" s="26" t="s">
        <v>106</v>
      </c>
      <c r="N196" s="26" t="s">
        <v>96</v>
      </c>
      <c r="O196" s="25" t="s">
        <v>97</v>
      </c>
      <c r="P196" s="25" t="s">
        <v>97</v>
      </c>
      <c r="Q196" s="26">
        <v>1</v>
      </c>
      <c r="R196" s="26">
        <v>1</v>
      </c>
      <c r="S196" s="26"/>
      <c r="T196" s="25" t="s">
        <v>98</v>
      </c>
      <c r="U196" s="25">
        <v>1</v>
      </c>
      <c r="V196" s="26"/>
      <c r="W196" s="25">
        <v>1</v>
      </c>
      <c r="X196" s="26" t="s">
        <v>125</v>
      </c>
    </row>
    <row r="197" spans="1:24">
      <c r="A197" s="25" t="s">
        <v>65</v>
      </c>
      <c r="B197" s="9">
        <v>3</v>
      </c>
      <c r="C197" s="9">
        <v>10</v>
      </c>
      <c r="D197" s="9" t="s">
        <v>92</v>
      </c>
      <c r="E197" s="44">
        <v>196</v>
      </c>
      <c r="F197" s="25"/>
      <c r="G197" s="25">
        <v>202505130</v>
      </c>
      <c r="H197" s="26" t="s">
        <v>93</v>
      </c>
      <c r="I197" s="9" t="s">
        <v>26</v>
      </c>
      <c r="J197" s="34" t="s">
        <v>47</v>
      </c>
      <c r="K197" s="26" t="s">
        <v>94</v>
      </c>
      <c r="L197" s="26" t="s">
        <v>106</v>
      </c>
      <c r="M197" s="26" t="s">
        <v>106</v>
      </c>
      <c r="N197" s="26" t="s">
        <v>96</v>
      </c>
      <c r="O197" s="25" t="s">
        <v>97</v>
      </c>
      <c r="P197" s="25" t="s">
        <v>97</v>
      </c>
      <c r="Q197" s="26">
        <v>1</v>
      </c>
      <c r="R197" s="26">
        <v>1</v>
      </c>
      <c r="S197" s="26"/>
      <c r="T197" s="25" t="s">
        <v>98</v>
      </c>
      <c r="U197" s="25">
        <v>1</v>
      </c>
      <c r="V197" s="26"/>
      <c r="W197" s="25">
        <v>1</v>
      </c>
      <c r="X197" s="26" t="s">
        <v>126</v>
      </c>
    </row>
    <row r="198" spans="1:24">
      <c r="A198" s="25" t="s">
        <v>65</v>
      </c>
      <c r="B198" s="9">
        <v>3</v>
      </c>
      <c r="C198" s="9">
        <v>11</v>
      </c>
      <c r="D198" s="9" t="s">
        <v>92</v>
      </c>
      <c r="E198" s="44">
        <v>197</v>
      </c>
      <c r="F198" s="25"/>
      <c r="G198" s="25">
        <v>202505133</v>
      </c>
      <c r="H198" s="26" t="s">
        <v>93</v>
      </c>
      <c r="I198" s="9" t="s">
        <v>26</v>
      </c>
      <c r="J198" s="34" t="s">
        <v>47</v>
      </c>
      <c r="K198" s="26" t="s">
        <v>94</v>
      </c>
      <c r="L198" s="26" t="s">
        <v>106</v>
      </c>
      <c r="M198" s="26" t="s">
        <v>106</v>
      </c>
      <c r="N198" s="26" t="s">
        <v>96</v>
      </c>
      <c r="O198" s="25" t="s">
        <v>97</v>
      </c>
      <c r="P198" s="25" t="s">
        <v>97</v>
      </c>
      <c r="Q198" s="26">
        <v>1</v>
      </c>
      <c r="R198" s="26">
        <v>1</v>
      </c>
      <c r="S198" s="26"/>
      <c r="T198" s="25" t="s">
        <v>98</v>
      </c>
      <c r="U198" s="25">
        <v>1</v>
      </c>
      <c r="V198" s="26"/>
      <c r="W198" s="25">
        <v>1</v>
      </c>
      <c r="X198" s="26" t="s">
        <v>127</v>
      </c>
    </row>
    <row r="199" spans="1:24">
      <c r="A199" s="25" t="s">
        <v>65</v>
      </c>
      <c r="B199" s="9">
        <v>3</v>
      </c>
      <c r="C199" s="9">
        <v>11</v>
      </c>
      <c r="D199" s="9" t="s">
        <v>92</v>
      </c>
      <c r="E199" s="44">
        <v>198</v>
      </c>
      <c r="F199" s="25"/>
      <c r="G199" s="25">
        <v>202505123</v>
      </c>
      <c r="H199" s="26" t="s">
        <v>93</v>
      </c>
      <c r="I199" s="9" t="s">
        <v>26</v>
      </c>
      <c r="J199" s="34" t="s">
        <v>47</v>
      </c>
      <c r="K199" s="26" t="s">
        <v>94</v>
      </c>
      <c r="L199" s="26" t="s">
        <v>106</v>
      </c>
      <c r="M199" s="26" t="s">
        <v>106</v>
      </c>
      <c r="N199" s="26" t="s">
        <v>96</v>
      </c>
      <c r="O199" s="25" t="s">
        <v>97</v>
      </c>
      <c r="P199" s="25" t="s">
        <v>97</v>
      </c>
      <c r="Q199" s="26">
        <v>1</v>
      </c>
      <c r="R199" s="26">
        <v>1</v>
      </c>
      <c r="S199" s="26"/>
      <c r="T199" s="25" t="s">
        <v>98</v>
      </c>
      <c r="U199" s="25">
        <v>1</v>
      </c>
      <c r="V199" s="26"/>
      <c r="W199" s="25">
        <v>1</v>
      </c>
      <c r="X199" s="26" t="s">
        <v>124</v>
      </c>
    </row>
    <row r="200" spans="1:24">
      <c r="A200" s="25" t="s">
        <v>65</v>
      </c>
      <c r="B200" s="9">
        <v>3</v>
      </c>
      <c r="C200" s="9">
        <v>11</v>
      </c>
      <c r="D200" s="9" t="s">
        <v>92</v>
      </c>
      <c r="E200" s="44">
        <v>199</v>
      </c>
      <c r="F200" s="25"/>
      <c r="G200" s="25">
        <v>202505126</v>
      </c>
      <c r="H200" s="26" t="s">
        <v>93</v>
      </c>
      <c r="I200" s="9" t="s">
        <v>26</v>
      </c>
      <c r="J200" s="34" t="s">
        <v>47</v>
      </c>
      <c r="K200" s="26" t="s">
        <v>94</v>
      </c>
      <c r="L200" s="26" t="s">
        <v>106</v>
      </c>
      <c r="M200" s="26" t="s">
        <v>106</v>
      </c>
      <c r="N200" s="26" t="s">
        <v>96</v>
      </c>
      <c r="O200" s="25" t="s">
        <v>97</v>
      </c>
      <c r="P200" s="25" t="s">
        <v>97</v>
      </c>
      <c r="Q200" s="26">
        <v>1</v>
      </c>
      <c r="R200" s="26">
        <v>1</v>
      </c>
      <c r="S200" s="26"/>
      <c r="T200" s="25" t="s">
        <v>98</v>
      </c>
      <c r="U200" s="25">
        <v>1</v>
      </c>
      <c r="V200" s="26"/>
      <c r="W200" s="25">
        <v>1</v>
      </c>
      <c r="X200" s="26" t="s">
        <v>125</v>
      </c>
    </row>
    <row r="201" spans="1:24">
      <c r="A201" s="25" t="s">
        <v>65</v>
      </c>
      <c r="B201" s="9">
        <v>3</v>
      </c>
      <c r="C201" s="9">
        <v>11</v>
      </c>
      <c r="D201" s="9" t="s">
        <v>92</v>
      </c>
      <c r="E201" s="44">
        <v>200</v>
      </c>
      <c r="F201" s="25"/>
      <c r="G201" s="25">
        <v>202505130</v>
      </c>
      <c r="H201" s="26" t="s">
        <v>93</v>
      </c>
      <c r="I201" s="9" t="s">
        <v>26</v>
      </c>
      <c r="J201" s="34" t="s">
        <v>47</v>
      </c>
      <c r="K201" s="26" t="s">
        <v>94</v>
      </c>
      <c r="L201" s="26" t="s">
        <v>106</v>
      </c>
      <c r="M201" s="26" t="s">
        <v>106</v>
      </c>
      <c r="N201" s="26" t="s">
        <v>96</v>
      </c>
      <c r="O201" s="25" t="s">
        <v>97</v>
      </c>
      <c r="P201" s="25" t="s">
        <v>97</v>
      </c>
      <c r="Q201" s="26">
        <v>1</v>
      </c>
      <c r="R201" s="26">
        <v>1</v>
      </c>
      <c r="S201" s="26"/>
      <c r="T201" s="25" t="s">
        <v>98</v>
      </c>
      <c r="U201" s="25">
        <v>1</v>
      </c>
      <c r="V201" s="26"/>
      <c r="W201" s="25">
        <v>1</v>
      </c>
      <c r="X201" s="26" t="s">
        <v>126</v>
      </c>
    </row>
    <row r="202" spans="1:24">
      <c r="A202" s="25" t="s">
        <v>65</v>
      </c>
      <c r="B202" s="9">
        <v>3</v>
      </c>
      <c r="C202" s="9">
        <v>11</v>
      </c>
      <c r="D202" s="9" t="s">
        <v>92</v>
      </c>
      <c r="E202" s="44">
        <v>201</v>
      </c>
      <c r="F202" s="25"/>
      <c r="G202" s="25">
        <v>202505133</v>
      </c>
      <c r="H202" s="26" t="s">
        <v>93</v>
      </c>
      <c r="I202" s="9" t="s">
        <v>26</v>
      </c>
      <c r="J202" s="34" t="s">
        <v>47</v>
      </c>
      <c r="K202" s="26" t="s">
        <v>94</v>
      </c>
      <c r="L202" s="26" t="s">
        <v>106</v>
      </c>
      <c r="M202" s="26" t="s">
        <v>106</v>
      </c>
      <c r="N202" s="26" t="s">
        <v>96</v>
      </c>
      <c r="O202" s="25" t="s">
        <v>97</v>
      </c>
      <c r="P202" s="25" t="s">
        <v>97</v>
      </c>
      <c r="Q202" s="26">
        <v>1</v>
      </c>
      <c r="R202" s="26">
        <v>1</v>
      </c>
      <c r="S202" s="26"/>
      <c r="T202" s="25" t="s">
        <v>98</v>
      </c>
      <c r="U202" s="25">
        <v>1</v>
      </c>
      <c r="V202" s="26"/>
      <c r="W202" s="25">
        <v>1</v>
      </c>
      <c r="X202" s="26" t="s">
        <v>127</v>
      </c>
    </row>
    <row r="203" spans="1:24">
      <c r="A203" s="25" t="s">
        <v>65</v>
      </c>
      <c r="B203" s="9">
        <v>3</v>
      </c>
      <c r="C203" s="9">
        <v>11</v>
      </c>
      <c r="D203" s="9" t="s">
        <v>92</v>
      </c>
      <c r="E203" s="44">
        <v>202</v>
      </c>
      <c r="F203" s="25"/>
      <c r="G203" s="25">
        <v>202505130</v>
      </c>
      <c r="H203" s="26" t="s">
        <v>93</v>
      </c>
      <c r="I203" s="9" t="s">
        <v>26</v>
      </c>
      <c r="J203" s="27" t="s">
        <v>51</v>
      </c>
      <c r="K203" s="26" t="s">
        <v>94</v>
      </c>
      <c r="L203" s="26" t="s">
        <v>107</v>
      </c>
      <c r="M203" s="26" t="s">
        <v>107</v>
      </c>
      <c r="N203" s="26" t="s">
        <v>96</v>
      </c>
      <c r="O203" s="25" t="s">
        <v>97</v>
      </c>
      <c r="P203" s="25" t="s">
        <v>97</v>
      </c>
      <c r="Q203" s="26">
        <v>1</v>
      </c>
      <c r="R203" s="26">
        <v>1</v>
      </c>
      <c r="S203" s="26"/>
      <c r="T203" s="25" t="s">
        <v>98</v>
      </c>
      <c r="U203" s="25">
        <v>1</v>
      </c>
      <c r="V203" s="26"/>
      <c r="W203" s="25">
        <v>1</v>
      </c>
      <c r="X203" s="26" t="s">
        <v>126</v>
      </c>
    </row>
    <row r="204" spans="1:24">
      <c r="A204" s="25" t="s">
        <v>65</v>
      </c>
      <c r="B204" s="9">
        <v>3</v>
      </c>
      <c r="C204" s="9">
        <v>11</v>
      </c>
      <c r="D204" s="9" t="s">
        <v>92</v>
      </c>
      <c r="E204" s="44">
        <v>203</v>
      </c>
      <c r="F204" s="25"/>
      <c r="G204" s="25">
        <v>202505133</v>
      </c>
      <c r="H204" s="26" t="s">
        <v>93</v>
      </c>
      <c r="I204" s="9" t="s">
        <v>26</v>
      </c>
      <c r="J204" s="27" t="s">
        <v>51</v>
      </c>
      <c r="K204" s="26" t="s">
        <v>94</v>
      </c>
      <c r="L204" s="26" t="s">
        <v>107</v>
      </c>
      <c r="M204" s="26" t="s">
        <v>107</v>
      </c>
      <c r="N204" s="26" t="s">
        <v>96</v>
      </c>
      <c r="O204" s="25" t="s">
        <v>97</v>
      </c>
      <c r="P204" s="25" t="s">
        <v>97</v>
      </c>
      <c r="Q204" s="26">
        <v>1</v>
      </c>
      <c r="R204" s="26">
        <v>1</v>
      </c>
      <c r="S204" s="26"/>
      <c r="T204" s="25" t="s">
        <v>98</v>
      </c>
      <c r="U204" s="25">
        <v>1</v>
      </c>
      <c r="V204" s="26"/>
      <c r="W204" s="25">
        <v>1</v>
      </c>
      <c r="X204" s="26" t="s">
        <v>127</v>
      </c>
    </row>
    <row r="205" spans="1:24">
      <c r="A205" s="25" t="s">
        <v>65</v>
      </c>
      <c r="B205" s="9">
        <v>3</v>
      </c>
      <c r="C205" s="9">
        <v>11</v>
      </c>
      <c r="D205" s="9" t="s">
        <v>92</v>
      </c>
      <c r="E205" s="44">
        <v>204</v>
      </c>
      <c r="F205" s="25"/>
      <c r="G205" s="25">
        <v>202505134</v>
      </c>
      <c r="H205" s="26" t="s">
        <v>93</v>
      </c>
      <c r="I205" s="9" t="s">
        <v>26</v>
      </c>
      <c r="J205" s="27" t="s">
        <v>51</v>
      </c>
      <c r="K205" s="26" t="s">
        <v>94</v>
      </c>
      <c r="L205" s="26" t="s">
        <v>107</v>
      </c>
      <c r="M205" s="26" t="s">
        <v>107</v>
      </c>
      <c r="N205" s="26" t="s">
        <v>96</v>
      </c>
      <c r="O205" s="25" t="s">
        <v>97</v>
      </c>
      <c r="P205" s="25" t="s">
        <v>97</v>
      </c>
      <c r="Q205" s="26">
        <v>1</v>
      </c>
      <c r="R205" s="26">
        <v>1</v>
      </c>
      <c r="S205" s="26"/>
      <c r="T205" s="25" t="s">
        <v>98</v>
      </c>
      <c r="U205" s="25">
        <v>1</v>
      </c>
      <c r="V205" s="26"/>
      <c r="W205" s="25">
        <v>1</v>
      </c>
      <c r="X205" s="26" t="s">
        <v>123</v>
      </c>
    </row>
    <row r="206" spans="1:24">
      <c r="A206" s="25" t="s">
        <v>65</v>
      </c>
      <c r="B206" s="9">
        <v>3</v>
      </c>
      <c r="C206" s="9">
        <v>11</v>
      </c>
      <c r="D206" s="9" t="s">
        <v>92</v>
      </c>
      <c r="E206" s="44">
        <v>205</v>
      </c>
      <c r="F206" s="25"/>
      <c r="G206" s="25">
        <v>202505123</v>
      </c>
      <c r="H206" s="26" t="s">
        <v>93</v>
      </c>
      <c r="I206" s="9" t="s">
        <v>26</v>
      </c>
      <c r="J206" s="27" t="s">
        <v>51</v>
      </c>
      <c r="K206" s="26" t="s">
        <v>94</v>
      </c>
      <c r="L206" s="26" t="s">
        <v>107</v>
      </c>
      <c r="M206" s="26" t="s">
        <v>107</v>
      </c>
      <c r="N206" s="26" t="s">
        <v>96</v>
      </c>
      <c r="O206" s="25" t="s">
        <v>97</v>
      </c>
      <c r="P206" s="25" t="s">
        <v>97</v>
      </c>
      <c r="Q206" s="26">
        <v>1</v>
      </c>
      <c r="R206" s="26">
        <v>1</v>
      </c>
      <c r="S206" s="26"/>
      <c r="T206" s="25" t="s">
        <v>98</v>
      </c>
      <c r="U206" s="25">
        <v>1</v>
      </c>
      <c r="V206" s="26"/>
      <c r="W206" s="25">
        <v>1</v>
      </c>
      <c r="X206" s="26" t="s">
        <v>124</v>
      </c>
    </row>
    <row r="207" spans="1:24">
      <c r="A207" s="25" t="s">
        <v>65</v>
      </c>
      <c r="B207" s="9">
        <v>3</v>
      </c>
      <c r="C207" s="9">
        <v>11</v>
      </c>
      <c r="D207" s="9" t="s">
        <v>92</v>
      </c>
      <c r="E207" s="44">
        <v>206</v>
      </c>
      <c r="F207" s="25"/>
      <c r="G207" s="25">
        <v>202505124</v>
      </c>
      <c r="H207" s="26" t="s">
        <v>93</v>
      </c>
      <c r="I207" s="9" t="s">
        <v>26</v>
      </c>
      <c r="J207" s="27" t="s">
        <v>51</v>
      </c>
      <c r="K207" s="26" t="s">
        <v>94</v>
      </c>
      <c r="L207" s="26" t="s">
        <v>107</v>
      </c>
      <c r="M207" s="26" t="s">
        <v>107</v>
      </c>
      <c r="N207" s="26" t="s">
        <v>96</v>
      </c>
      <c r="O207" s="25" t="s">
        <v>97</v>
      </c>
      <c r="P207" s="25" t="s">
        <v>97</v>
      </c>
      <c r="Q207" s="26">
        <v>1</v>
      </c>
      <c r="R207" s="26">
        <v>1</v>
      </c>
      <c r="S207" s="26"/>
      <c r="T207" s="25" t="s">
        <v>98</v>
      </c>
      <c r="U207" s="25">
        <v>1</v>
      </c>
      <c r="V207" s="26"/>
      <c r="W207" s="25">
        <v>1</v>
      </c>
      <c r="X207" s="26" t="s">
        <v>122</v>
      </c>
    </row>
    <row r="208" spans="1:24">
      <c r="A208" s="25" t="s">
        <v>65</v>
      </c>
      <c r="B208" s="9">
        <v>3</v>
      </c>
      <c r="C208" s="9">
        <v>11</v>
      </c>
      <c r="D208" s="9" t="s">
        <v>92</v>
      </c>
      <c r="E208" s="44">
        <v>207</v>
      </c>
      <c r="F208" s="25"/>
      <c r="G208" s="25">
        <v>202505126</v>
      </c>
      <c r="H208" s="26" t="s">
        <v>93</v>
      </c>
      <c r="I208" s="9" t="s">
        <v>26</v>
      </c>
      <c r="J208" s="27" t="s">
        <v>51</v>
      </c>
      <c r="K208" s="26" t="s">
        <v>94</v>
      </c>
      <c r="L208" s="26" t="s">
        <v>107</v>
      </c>
      <c r="M208" s="26" t="s">
        <v>107</v>
      </c>
      <c r="N208" s="26" t="s">
        <v>96</v>
      </c>
      <c r="O208" s="25" t="s">
        <v>97</v>
      </c>
      <c r="P208" s="25" t="s">
        <v>97</v>
      </c>
      <c r="Q208" s="26">
        <v>1</v>
      </c>
      <c r="R208" s="26">
        <v>1</v>
      </c>
      <c r="S208" s="26"/>
      <c r="T208" s="25" t="s">
        <v>98</v>
      </c>
      <c r="U208" s="25">
        <v>1</v>
      </c>
      <c r="V208" s="26"/>
      <c r="W208" s="25">
        <v>1</v>
      </c>
      <c r="X208" s="26" t="s">
        <v>125</v>
      </c>
    </row>
    <row r="209" spans="1:24">
      <c r="A209" s="25" t="s">
        <v>65</v>
      </c>
      <c r="B209" s="9">
        <v>3</v>
      </c>
      <c r="C209" s="9">
        <v>11</v>
      </c>
      <c r="D209" s="9" t="s">
        <v>92</v>
      </c>
      <c r="E209" s="44">
        <v>208</v>
      </c>
      <c r="F209" s="25"/>
      <c r="G209" s="25">
        <v>202505130</v>
      </c>
      <c r="H209" s="26" t="s">
        <v>93</v>
      </c>
      <c r="I209" s="9" t="s">
        <v>26</v>
      </c>
      <c r="J209" s="27" t="s">
        <v>51</v>
      </c>
      <c r="K209" s="26" t="s">
        <v>94</v>
      </c>
      <c r="L209" s="26" t="s">
        <v>107</v>
      </c>
      <c r="M209" s="26" t="s">
        <v>107</v>
      </c>
      <c r="N209" s="26" t="s">
        <v>96</v>
      </c>
      <c r="O209" s="25" t="s">
        <v>97</v>
      </c>
      <c r="P209" s="25" t="s">
        <v>97</v>
      </c>
      <c r="Q209" s="26">
        <v>1</v>
      </c>
      <c r="R209" s="26">
        <v>1</v>
      </c>
      <c r="S209" s="26"/>
      <c r="T209" s="25" t="s">
        <v>98</v>
      </c>
      <c r="U209" s="25">
        <v>1</v>
      </c>
      <c r="V209" s="26"/>
      <c r="W209" s="25">
        <v>1</v>
      </c>
      <c r="X209" s="26" t="s">
        <v>126</v>
      </c>
    </row>
    <row r="210" spans="1:24">
      <c r="A210" s="25" t="s">
        <v>65</v>
      </c>
      <c r="B210" s="9">
        <v>3</v>
      </c>
      <c r="C210" s="9">
        <v>11</v>
      </c>
      <c r="D210" s="9" t="s">
        <v>92</v>
      </c>
      <c r="E210" s="44">
        <v>209</v>
      </c>
      <c r="F210" s="25"/>
      <c r="G210" s="25">
        <v>202505133</v>
      </c>
      <c r="H210" s="26" t="s">
        <v>93</v>
      </c>
      <c r="I210" s="9" t="s">
        <v>26</v>
      </c>
      <c r="J210" s="27" t="s">
        <v>51</v>
      </c>
      <c r="K210" s="26" t="s">
        <v>94</v>
      </c>
      <c r="L210" s="26" t="s">
        <v>107</v>
      </c>
      <c r="M210" s="26" t="s">
        <v>107</v>
      </c>
      <c r="N210" s="26" t="s">
        <v>96</v>
      </c>
      <c r="O210" s="25" t="s">
        <v>97</v>
      </c>
      <c r="P210" s="25" t="s">
        <v>97</v>
      </c>
      <c r="Q210" s="26">
        <v>1</v>
      </c>
      <c r="R210" s="26">
        <v>1</v>
      </c>
      <c r="S210" s="26"/>
      <c r="T210" s="25" t="s">
        <v>98</v>
      </c>
      <c r="U210" s="25">
        <v>1</v>
      </c>
      <c r="V210" s="26"/>
      <c r="W210" s="25">
        <v>1</v>
      </c>
      <c r="X210" s="26" t="s">
        <v>127</v>
      </c>
    </row>
    <row r="211" spans="1:24">
      <c r="A211" s="25" t="s">
        <v>65</v>
      </c>
      <c r="B211" s="9">
        <v>3</v>
      </c>
      <c r="C211" s="9">
        <v>11</v>
      </c>
      <c r="D211" s="9" t="s">
        <v>92</v>
      </c>
      <c r="E211" s="44">
        <v>210</v>
      </c>
      <c r="F211" s="25"/>
      <c r="G211" s="25">
        <v>202505134</v>
      </c>
      <c r="H211" s="26" t="s">
        <v>93</v>
      </c>
      <c r="I211" s="9" t="s">
        <v>26</v>
      </c>
      <c r="J211" s="27" t="s">
        <v>51</v>
      </c>
      <c r="K211" s="26" t="s">
        <v>94</v>
      </c>
      <c r="L211" s="26" t="s">
        <v>107</v>
      </c>
      <c r="M211" s="26" t="s">
        <v>107</v>
      </c>
      <c r="N211" s="26" t="s">
        <v>96</v>
      </c>
      <c r="O211" s="25" t="s">
        <v>97</v>
      </c>
      <c r="P211" s="25" t="s">
        <v>97</v>
      </c>
      <c r="Q211" s="26">
        <v>1</v>
      </c>
      <c r="R211" s="26">
        <v>1</v>
      </c>
      <c r="S211" s="26"/>
      <c r="T211" s="25" t="s">
        <v>98</v>
      </c>
      <c r="U211" s="25">
        <v>1</v>
      </c>
      <c r="V211" s="26"/>
      <c r="W211" s="25">
        <v>1</v>
      </c>
      <c r="X211" s="26" t="s">
        <v>123</v>
      </c>
    </row>
    <row r="212" spans="1:24">
      <c r="A212" s="25" t="s">
        <v>65</v>
      </c>
      <c r="B212" s="9">
        <v>3</v>
      </c>
      <c r="C212" s="9">
        <v>11</v>
      </c>
      <c r="D212" s="9" t="s">
        <v>92</v>
      </c>
      <c r="E212" s="44">
        <v>211</v>
      </c>
      <c r="F212" s="25"/>
      <c r="G212" s="25">
        <v>202505124</v>
      </c>
      <c r="H212" s="26" t="s">
        <v>93</v>
      </c>
      <c r="I212" s="9" t="s">
        <v>26</v>
      </c>
      <c r="J212" s="28" t="s">
        <v>52</v>
      </c>
      <c r="K212" s="26" t="s">
        <v>94</v>
      </c>
      <c r="L212" s="26" t="s">
        <v>108</v>
      </c>
      <c r="M212" s="26" t="s">
        <v>108</v>
      </c>
      <c r="N212" s="26" t="s">
        <v>96</v>
      </c>
      <c r="O212" s="25" t="s">
        <v>97</v>
      </c>
      <c r="P212" s="25" t="s">
        <v>97</v>
      </c>
      <c r="Q212" s="26">
        <v>1</v>
      </c>
      <c r="R212" s="26">
        <v>1</v>
      </c>
      <c r="S212" s="26"/>
      <c r="T212" s="25" t="s">
        <v>98</v>
      </c>
      <c r="U212" s="26">
        <v>1</v>
      </c>
      <c r="V212" s="26"/>
      <c r="W212" s="26">
        <v>1</v>
      </c>
      <c r="X212" s="26" t="s">
        <v>122</v>
      </c>
    </row>
    <row r="213" spans="1:24">
      <c r="A213" s="25" t="s">
        <v>65</v>
      </c>
      <c r="B213" s="9">
        <v>3</v>
      </c>
      <c r="C213" s="9">
        <v>11</v>
      </c>
      <c r="D213" s="9" t="s">
        <v>92</v>
      </c>
      <c r="E213" s="44">
        <v>212</v>
      </c>
      <c r="F213" s="25"/>
      <c r="G213" s="25">
        <v>202505126</v>
      </c>
      <c r="H213" s="26" t="s">
        <v>93</v>
      </c>
      <c r="I213" s="9" t="s">
        <v>26</v>
      </c>
      <c r="J213" s="28" t="s">
        <v>52</v>
      </c>
      <c r="K213" s="26" t="s">
        <v>94</v>
      </c>
      <c r="L213" s="26" t="s">
        <v>108</v>
      </c>
      <c r="M213" s="26" t="s">
        <v>108</v>
      </c>
      <c r="N213" s="26" t="s">
        <v>96</v>
      </c>
      <c r="O213" s="25" t="s">
        <v>97</v>
      </c>
      <c r="P213" s="25" t="s">
        <v>97</v>
      </c>
      <c r="Q213" s="26">
        <v>1</v>
      </c>
      <c r="R213" s="26">
        <v>1</v>
      </c>
      <c r="S213" s="26"/>
      <c r="T213" s="25" t="s">
        <v>98</v>
      </c>
      <c r="U213" s="25">
        <v>1</v>
      </c>
      <c r="V213" s="26"/>
      <c r="W213" s="25">
        <v>1</v>
      </c>
      <c r="X213" s="26" t="s">
        <v>125</v>
      </c>
    </row>
    <row r="214" spans="1:24">
      <c r="A214" s="25" t="s">
        <v>65</v>
      </c>
      <c r="B214" s="9">
        <v>3</v>
      </c>
      <c r="C214" s="9">
        <v>11</v>
      </c>
      <c r="D214" s="9" t="s">
        <v>92</v>
      </c>
      <c r="E214" s="44">
        <v>213</v>
      </c>
      <c r="F214" s="25"/>
      <c r="G214" s="25">
        <v>202505130</v>
      </c>
      <c r="H214" s="26" t="s">
        <v>93</v>
      </c>
      <c r="I214" s="9" t="s">
        <v>26</v>
      </c>
      <c r="J214" s="28" t="s">
        <v>52</v>
      </c>
      <c r="K214" s="26" t="s">
        <v>94</v>
      </c>
      <c r="L214" s="26" t="s">
        <v>108</v>
      </c>
      <c r="M214" s="26" t="s">
        <v>108</v>
      </c>
      <c r="N214" s="26" t="s">
        <v>96</v>
      </c>
      <c r="O214" s="25" t="s">
        <v>97</v>
      </c>
      <c r="P214" s="25" t="s">
        <v>97</v>
      </c>
      <c r="Q214" s="26">
        <v>1</v>
      </c>
      <c r="R214" s="26">
        <v>1</v>
      </c>
      <c r="S214" s="26"/>
      <c r="T214" s="25" t="s">
        <v>98</v>
      </c>
      <c r="U214" s="25">
        <v>1</v>
      </c>
      <c r="V214" s="26"/>
      <c r="W214" s="25">
        <v>1</v>
      </c>
      <c r="X214" s="26" t="s">
        <v>126</v>
      </c>
    </row>
    <row r="215" spans="1:24">
      <c r="A215" s="25" t="s">
        <v>65</v>
      </c>
      <c r="B215" s="9">
        <v>3</v>
      </c>
      <c r="C215" s="9">
        <v>11</v>
      </c>
      <c r="D215" s="9" t="s">
        <v>92</v>
      </c>
      <c r="E215" s="44">
        <v>214</v>
      </c>
      <c r="F215" s="25"/>
      <c r="G215" s="25">
        <v>202505133</v>
      </c>
      <c r="H215" s="26" t="s">
        <v>93</v>
      </c>
      <c r="I215" s="9" t="s">
        <v>26</v>
      </c>
      <c r="J215" s="28" t="s">
        <v>52</v>
      </c>
      <c r="K215" s="26" t="s">
        <v>94</v>
      </c>
      <c r="L215" s="26" t="s">
        <v>108</v>
      </c>
      <c r="M215" s="26" t="s">
        <v>108</v>
      </c>
      <c r="N215" s="26" t="s">
        <v>96</v>
      </c>
      <c r="O215" s="25" t="s">
        <v>97</v>
      </c>
      <c r="P215" s="25" t="s">
        <v>97</v>
      </c>
      <c r="Q215" s="26">
        <v>1</v>
      </c>
      <c r="R215" s="26">
        <v>1</v>
      </c>
      <c r="S215" s="26"/>
      <c r="T215" s="25" t="s">
        <v>98</v>
      </c>
      <c r="U215" s="25">
        <v>1</v>
      </c>
      <c r="V215" s="26"/>
      <c r="W215" s="25">
        <v>1</v>
      </c>
      <c r="X215" s="26" t="s">
        <v>127</v>
      </c>
    </row>
    <row r="216" spans="1:24">
      <c r="A216" s="25" t="s">
        <v>65</v>
      </c>
      <c r="B216" s="9">
        <v>3</v>
      </c>
      <c r="C216" s="9">
        <v>12</v>
      </c>
      <c r="D216" s="9" t="s">
        <v>92</v>
      </c>
      <c r="E216" s="44">
        <v>215</v>
      </c>
      <c r="F216" s="25"/>
      <c r="G216" s="25">
        <v>202505126</v>
      </c>
      <c r="H216" s="26" t="s">
        <v>93</v>
      </c>
      <c r="I216" s="9" t="s">
        <v>26</v>
      </c>
      <c r="J216" s="28" t="s">
        <v>52</v>
      </c>
      <c r="K216" s="26" t="s">
        <v>94</v>
      </c>
      <c r="L216" s="26" t="s">
        <v>108</v>
      </c>
      <c r="M216" s="26" t="s">
        <v>108</v>
      </c>
      <c r="N216" s="26" t="s">
        <v>96</v>
      </c>
      <c r="O216" s="25" t="s">
        <v>97</v>
      </c>
      <c r="P216" s="25" t="s">
        <v>97</v>
      </c>
      <c r="Q216" s="26">
        <v>1</v>
      </c>
      <c r="R216" s="26">
        <v>1</v>
      </c>
      <c r="S216" s="26"/>
      <c r="T216" s="25" t="s">
        <v>98</v>
      </c>
      <c r="U216" s="25">
        <v>1</v>
      </c>
      <c r="V216" s="26"/>
      <c r="W216" s="25">
        <v>1</v>
      </c>
      <c r="X216" s="26" t="s">
        <v>125</v>
      </c>
    </row>
    <row r="217" spans="1:24">
      <c r="A217" s="25" t="s">
        <v>65</v>
      </c>
      <c r="B217" s="9">
        <v>3</v>
      </c>
      <c r="C217" s="9">
        <v>12</v>
      </c>
      <c r="D217" s="9" t="s">
        <v>92</v>
      </c>
      <c r="E217" s="44">
        <v>216</v>
      </c>
      <c r="F217" s="25"/>
      <c r="G217" s="25">
        <v>202505130</v>
      </c>
      <c r="H217" s="26" t="s">
        <v>93</v>
      </c>
      <c r="I217" s="9" t="s">
        <v>26</v>
      </c>
      <c r="J217" s="28" t="s">
        <v>52</v>
      </c>
      <c r="K217" s="26" t="s">
        <v>94</v>
      </c>
      <c r="L217" s="26" t="s">
        <v>108</v>
      </c>
      <c r="M217" s="26" t="s">
        <v>108</v>
      </c>
      <c r="N217" s="26" t="s">
        <v>96</v>
      </c>
      <c r="O217" s="25" t="s">
        <v>97</v>
      </c>
      <c r="P217" s="25" t="s">
        <v>97</v>
      </c>
      <c r="Q217" s="26">
        <v>1</v>
      </c>
      <c r="R217" s="26">
        <v>1</v>
      </c>
      <c r="S217" s="26"/>
      <c r="T217" s="25" t="s">
        <v>98</v>
      </c>
      <c r="U217" s="25">
        <v>1</v>
      </c>
      <c r="V217" s="26"/>
      <c r="W217" s="25">
        <v>1</v>
      </c>
      <c r="X217" s="26" t="s">
        <v>126</v>
      </c>
    </row>
    <row r="218" spans="1:24">
      <c r="A218" s="25" t="s">
        <v>65</v>
      </c>
      <c r="B218" s="9">
        <v>3</v>
      </c>
      <c r="C218" s="9">
        <v>12</v>
      </c>
      <c r="D218" s="9" t="s">
        <v>92</v>
      </c>
      <c r="E218" s="44">
        <v>217</v>
      </c>
      <c r="F218" s="25"/>
      <c r="G218" s="25">
        <v>202505133</v>
      </c>
      <c r="H218" s="26" t="s">
        <v>93</v>
      </c>
      <c r="I218" s="9" t="s">
        <v>26</v>
      </c>
      <c r="J218" s="28" t="s">
        <v>52</v>
      </c>
      <c r="K218" s="26" t="s">
        <v>94</v>
      </c>
      <c r="L218" s="26" t="s">
        <v>108</v>
      </c>
      <c r="M218" s="26" t="s">
        <v>108</v>
      </c>
      <c r="N218" s="26" t="s">
        <v>96</v>
      </c>
      <c r="O218" s="25" t="s">
        <v>97</v>
      </c>
      <c r="P218" s="25" t="s">
        <v>97</v>
      </c>
      <c r="Q218" s="26">
        <v>1</v>
      </c>
      <c r="R218" s="26">
        <v>1</v>
      </c>
      <c r="S218" s="26"/>
      <c r="T218" s="25" t="s">
        <v>98</v>
      </c>
      <c r="U218" s="25">
        <v>1</v>
      </c>
      <c r="V218" s="26"/>
      <c r="W218" s="25">
        <v>1</v>
      </c>
      <c r="X218" s="26" t="s">
        <v>127</v>
      </c>
    </row>
    <row r="219" spans="1:24">
      <c r="A219" s="25" t="s">
        <v>65</v>
      </c>
      <c r="B219" s="9">
        <v>3</v>
      </c>
      <c r="C219" s="9">
        <v>12</v>
      </c>
      <c r="D219" s="9" t="s">
        <v>92</v>
      </c>
      <c r="E219" s="44">
        <v>218</v>
      </c>
      <c r="F219" s="25"/>
      <c r="G219" s="25">
        <v>202505132</v>
      </c>
      <c r="H219" s="26" t="s">
        <v>105</v>
      </c>
      <c r="I219" s="9" t="s">
        <v>26</v>
      </c>
      <c r="J219" s="30" t="s">
        <v>50</v>
      </c>
      <c r="K219" s="26" t="s">
        <v>94</v>
      </c>
      <c r="L219" s="26" t="s">
        <v>106</v>
      </c>
      <c r="M219" s="26" t="s">
        <v>106</v>
      </c>
      <c r="N219" s="26" t="s">
        <v>96</v>
      </c>
      <c r="O219" s="25" t="s">
        <v>97</v>
      </c>
      <c r="P219" s="25" t="s">
        <v>97</v>
      </c>
      <c r="Q219" s="26">
        <v>1</v>
      </c>
      <c r="R219" s="26">
        <v>1</v>
      </c>
      <c r="S219" s="26"/>
      <c r="T219" s="25" t="s">
        <v>98</v>
      </c>
      <c r="U219" s="25">
        <v>1</v>
      </c>
      <c r="V219" s="26"/>
      <c r="W219" s="25">
        <v>1</v>
      </c>
      <c r="X219" s="26" t="s">
        <v>132</v>
      </c>
    </row>
    <row r="220" spans="1:24">
      <c r="A220" s="25" t="s">
        <v>65</v>
      </c>
      <c r="B220" s="9">
        <v>3</v>
      </c>
      <c r="C220" s="9">
        <v>12</v>
      </c>
      <c r="D220" s="9" t="s">
        <v>92</v>
      </c>
      <c r="E220" s="44">
        <v>219</v>
      </c>
      <c r="F220" s="25"/>
      <c r="G220" s="25">
        <v>202505122</v>
      </c>
      <c r="H220" s="26" t="s">
        <v>105</v>
      </c>
      <c r="I220" s="9" t="s">
        <v>26</v>
      </c>
      <c r="J220" s="30" t="s">
        <v>50</v>
      </c>
      <c r="K220" s="26" t="s">
        <v>94</v>
      </c>
      <c r="L220" s="26" t="s">
        <v>106</v>
      </c>
      <c r="M220" s="26" t="s">
        <v>106</v>
      </c>
      <c r="N220" s="26" t="s">
        <v>96</v>
      </c>
      <c r="O220" s="25" t="s">
        <v>97</v>
      </c>
      <c r="P220" s="25" t="s">
        <v>97</v>
      </c>
      <c r="Q220" s="26">
        <v>1</v>
      </c>
      <c r="R220" s="26">
        <v>1</v>
      </c>
      <c r="S220" s="26"/>
      <c r="T220" s="25" t="s">
        <v>98</v>
      </c>
      <c r="U220" s="25">
        <v>1</v>
      </c>
      <c r="V220" s="26"/>
      <c r="W220" s="25">
        <v>1</v>
      </c>
      <c r="X220" s="26" t="s">
        <v>130</v>
      </c>
    </row>
    <row r="221" spans="1:24">
      <c r="A221" s="25" t="s">
        <v>65</v>
      </c>
      <c r="B221" s="9">
        <v>3</v>
      </c>
      <c r="C221" s="9">
        <v>12</v>
      </c>
      <c r="D221" s="9" t="s">
        <v>92</v>
      </c>
      <c r="E221" s="44">
        <v>220</v>
      </c>
      <c r="F221" s="25"/>
      <c r="G221" s="25">
        <v>202505131</v>
      </c>
      <c r="H221" s="26" t="s">
        <v>105</v>
      </c>
      <c r="I221" s="9" t="s">
        <v>26</v>
      </c>
      <c r="J221" s="30" t="s">
        <v>50</v>
      </c>
      <c r="K221" s="26" t="s">
        <v>94</v>
      </c>
      <c r="L221" s="26" t="s">
        <v>106</v>
      </c>
      <c r="M221" s="26" t="s">
        <v>106</v>
      </c>
      <c r="N221" s="26" t="s">
        <v>96</v>
      </c>
      <c r="O221" s="25" t="s">
        <v>97</v>
      </c>
      <c r="P221" s="25" t="s">
        <v>97</v>
      </c>
      <c r="Q221" s="26">
        <v>1</v>
      </c>
      <c r="R221" s="26">
        <v>1</v>
      </c>
      <c r="S221" s="26"/>
      <c r="T221" s="25" t="s">
        <v>98</v>
      </c>
      <c r="U221" s="25">
        <v>1</v>
      </c>
      <c r="V221" s="26"/>
      <c r="W221" s="25">
        <v>1</v>
      </c>
      <c r="X221" s="26" t="s">
        <v>131</v>
      </c>
    </row>
    <row r="222" spans="1:24">
      <c r="A222" s="25" t="s">
        <v>65</v>
      </c>
      <c r="B222" s="9">
        <v>3</v>
      </c>
      <c r="C222" s="9">
        <v>12</v>
      </c>
      <c r="D222" s="9" t="s">
        <v>92</v>
      </c>
      <c r="E222" s="44">
        <v>221</v>
      </c>
      <c r="F222" s="25"/>
      <c r="G222" s="25">
        <v>202505132</v>
      </c>
      <c r="H222" s="26" t="s">
        <v>105</v>
      </c>
      <c r="I222" s="9" t="s">
        <v>26</v>
      </c>
      <c r="J222" s="30" t="s">
        <v>50</v>
      </c>
      <c r="K222" s="26" t="s">
        <v>94</v>
      </c>
      <c r="L222" s="26" t="s">
        <v>106</v>
      </c>
      <c r="M222" s="26" t="s">
        <v>106</v>
      </c>
      <c r="N222" s="26" t="s">
        <v>96</v>
      </c>
      <c r="O222" s="25" t="s">
        <v>97</v>
      </c>
      <c r="P222" s="25" t="s">
        <v>97</v>
      </c>
      <c r="Q222" s="26">
        <v>1</v>
      </c>
      <c r="R222" s="26">
        <v>1</v>
      </c>
      <c r="S222" s="26"/>
      <c r="T222" s="25" t="s">
        <v>98</v>
      </c>
      <c r="U222" s="25">
        <v>1</v>
      </c>
      <c r="V222" s="26"/>
      <c r="W222" s="25">
        <v>1</v>
      </c>
      <c r="X222" s="26" t="s">
        <v>132</v>
      </c>
    </row>
    <row r="223" spans="1:24">
      <c r="A223" s="25" t="s">
        <v>65</v>
      </c>
      <c r="B223" s="9">
        <v>3</v>
      </c>
      <c r="C223" s="9">
        <v>12</v>
      </c>
      <c r="D223" s="9" t="s">
        <v>92</v>
      </c>
      <c r="E223" s="44">
        <v>222</v>
      </c>
      <c r="F223" s="25"/>
      <c r="G223" s="25">
        <v>202505130</v>
      </c>
      <c r="H223" s="26" t="s">
        <v>93</v>
      </c>
      <c r="I223" s="9" t="s">
        <v>26</v>
      </c>
      <c r="J223" s="31" t="s">
        <v>53</v>
      </c>
      <c r="K223" s="26" t="s">
        <v>94</v>
      </c>
      <c r="L223" s="26" t="s">
        <v>109</v>
      </c>
      <c r="M223" s="26" t="s">
        <v>109</v>
      </c>
      <c r="N223" s="26" t="s">
        <v>96</v>
      </c>
      <c r="O223" s="25" t="s">
        <v>97</v>
      </c>
      <c r="P223" s="25" t="s">
        <v>97</v>
      </c>
      <c r="Q223" s="26">
        <v>1</v>
      </c>
      <c r="R223" s="26">
        <v>1</v>
      </c>
      <c r="S223" s="26"/>
      <c r="T223" s="25" t="s">
        <v>98</v>
      </c>
      <c r="U223" s="25">
        <v>1</v>
      </c>
      <c r="V223" s="26"/>
      <c r="W223" s="25">
        <v>1</v>
      </c>
      <c r="X223" s="26" t="s">
        <v>126</v>
      </c>
    </row>
    <row r="224" spans="1:24">
      <c r="A224" s="25" t="s">
        <v>65</v>
      </c>
      <c r="B224" s="9">
        <v>3</v>
      </c>
      <c r="C224" s="9">
        <v>12</v>
      </c>
      <c r="D224" s="9" t="s">
        <v>92</v>
      </c>
      <c r="E224" s="44">
        <v>223</v>
      </c>
      <c r="F224" s="25"/>
      <c r="G224" s="25">
        <v>202505133</v>
      </c>
      <c r="H224" s="26" t="s">
        <v>93</v>
      </c>
      <c r="I224" s="9" t="s">
        <v>26</v>
      </c>
      <c r="J224" s="31" t="s">
        <v>53</v>
      </c>
      <c r="K224" s="26" t="s">
        <v>94</v>
      </c>
      <c r="L224" s="26" t="s">
        <v>109</v>
      </c>
      <c r="M224" s="26" t="s">
        <v>109</v>
      </c>
      <c r="N224" s="26" t="s">
        <v>96</v>
      </c>
      <c r="O224" s="25" t="s">
        <v>97</v>
      </c>
      <c r="P224" s="25" t="s">
        <v>97</v>
      </c>
      <c r="Q224" s="26">
        <v>1</v>
      </c>
      <c r="R224" s="26">
        <v>1</v>
      </c>
      <c r="S224" s="26"/>
      <c r="T224" s="25" t="s">
        <v>98</v>
      </c>
      <c r="U224" s="25">
        <v>1</v>
      </c>
      <c r="V224" s="26"/>
      <c r="W224" s="25">
        <v>1</v>
      </c>
      <c r="X224" s="26" t="s">
        <v>127</v>
      </c>
    </row>
    <row r="225" spans="1:24">
      <c r="A225" s="25" t="s">
        <v>65</v>
      </c>
      <c r="B225" s="9">
        <v>3</v>
      </c>
      <c r="C225" s="9">
        <v>12</v>
      </c>
      <c r="D225" s="9" t="s">
        <v>92</v>
      </c>
      <c r="E225" s="44">
        <v>224</v>
      </c>
      <c r="F225" s="25"/>
      <c r="G225" s="25">
        <v>202505134</v>
      </c>
      <c r="H225" s="26" t="s">
        <v>93</v>
      </c>
      <c r="I225" s="9" t="s">
        <v>26</v>
      </c>
      <c r="J225" s="31" t="s">
        <v>53</v>
      </c>
      <c r="K225" s="26" t="s">
        <v>94</v>
      </c>
      <c r="L225" s="26" t="s">
        <v>109</v>
      </c>
      <c r="M225" s="26" t="s">
        <v>109</v>
      </c>
      <c r="N225" s="26" t="s">
        <v>96</v>
      </c>
      <c r="O225" s="25" t="s">
        <v>97</v>
      </c>
      <c r="P225" s="25" t="s">
        <v>97</v>
      </c>
      <c r="Q225" s="26">
        <v>1</v>
      </c>
      <c r="R225" s="26">
        <v>1</v>
      </c>
      <c r="S225" s="26"/>
      <c r="T225" s="25" t="s">
        <v>98</v>
      </c>
      <c r="U225" s="25">
        <v>1</v>
      </c>
      <c r="V225" s="26"/>
      <c r="W225" s="25">
        <v>1</v>
      </c>
      <c r="X225" s="26" t="s">
        <v>123</v>
      </c>
    </row>
    <row r="226" spans="1:24">
      <c r="A226" s="25" t="s">
        <v>65</v>
      </c>
      <c r="B226" s="9">
        <v>3</v>
      </c>
      <c r="C226" s="9">
        <v>12</v>
      </c>
      <c r="D226" s="9" t="s">
        <v>92</v>
      </c>
      <c r="E226" s="44">
        <v>225</v>
      </c>
      <c r="F226" s="25"/>
      <c r="G226" s="25">
        <v>202505123</v>
      </c>
      <c r="H226" s="26" t="s">
        <v>93</v>
      </c>
      <c r="I226" s="9" t="s">
        <v>26</v>
      </c>
      <c r="J226" s="31" t="s">
        <v>53</v>
      </c>
      <c r="K226" s="26" t="s">
        <v>94</v>
      </c>
      <c r="L226" s="26" t="s">
        <v>109</v>
      </c>
      <c r="M226" s="26" t="s">
        <v>109</v>
      </c>
      <c r="N226" s="26" t="s">
        <v>96</v>
      </c>
      <c r="O226" s="25" t="s">
        <v>97</v>
      </c>
      <c r="P226" s="25" t="s">
        <v>97</v>
      </c>
      <c r="Q226" s="26">
        <v>1</v>
      </c>
      <c r="R226" s="26">
        <v>1</v>
      </c>
      <c r="S226" s="26"/>
      <c r="T226" s="25" t="s">
        <v>98</v>
      </c>
      <c r="U226" s="25">
        <v>1</v>
      </c>
      <c r="V226" s="26"/>
      <c r="W226" s="25">
        <v>1</v>
      </c>
      <c r="X226" s="26" t="s">
        <v>124</v>
      </c>
    </row>
    <row r="227" spans="1:24">
      <c r="A227" s="25" t="s">
        <v>65</v>
      </c>
      <c r="B227" s="9">
        <v>3</v>
      </c>
      <c r="C227" s="9">
        <v>12</v>
      </c>
      <c r="D227" s="9" t="s">
        <v>92</v>
      </c>
      <c r="E227" s="44">
        <v>226</v>
      </c>
      <c r="F227" s="25"/>
      <c r="G227" s="25">
        <v>202505124</v>
      </c>
      <c r="H227" s="26" t="s">
        <v>93</v>
      </c>
      <c r="I227" s="9" t="s">
        <v>26</v>
      </c>
      <c r="J227" s="31" t="s">
        <v>53</v>
      </c>
      <c r="K227" s="26" t="s">
        <v>94</v>
      </c>
      <c r="L227" s="26" t="s">
        <v>109</v>
      </c>
      <c r="M227" s="26" t="s">
        <v>109</v>
      </c>
      <c r="N227" s="26" t="s">
        <v>96</v>
      </c>
      <c r="O227" s="25" t="s">
        <v>97</v>
      </c>
      <c r="P227" s="25" t="s">
        <v>97</v>
      </c>
      <c r="Q227" s="26">
        <v>1</v>
      </c>
      <c r="R227" s="26">
        <v>1</v>
      </c>
      <c r="S227" s="26"/>
      <c r="T227" s="25" t="s">
        <v>98</v>
      </c>
      <c r="U227" s="25">
        <v>1</v>
      </c>
      <c r="V227" s="26"/>
      <c r="W227" s="25">
        <v>1</v>
      </c>
      <c r="X227" s="26" t="s">
        <v>122</v>
      </c>
    </row>
    <row r="228" spans="1:24">
      <c r="A228" s="25" t="s">
        <v>65</v>
      </c>
      <c r="B228" s="9">
        <v>3</v>
      </c>
      <c r="C228" s="9">
        <v>12</v>
      </c>
      <c r="D228" s="9" t="s">
        <v>92</v>
      </c>
      <c r="E228" s="44">
        <v>227</v>
      </c>
      <c r="F228" s="25"/>
      <c r="G228" s="25">
        <v>202505126</v>
      </c>
      <c r="H228" s="26" t="s">
        <v>93</v>
      </c>
      <c r="I228" s="9" t="s">
        <v>26</v>
      </c>
      <c r="J228" s="31" t="s">
        <v>53</v>
      </c>
      <c r="K228" s="26" t="s">
        <v>94</v>
      </c>
      <c r="L228" s="26" t="s">
        <v>109</v>
      </c>
      <c r="M228" s="26" t="s">
        <v>109</v>
      </c>
      <c r="N228" s="26" t="s">
        <v>96</v>
      </c>
      <c r="O228" s="25" t="s">
        <v>97</v>
      </c>
      <c r="P228" s="25" t="s">
        <v>97</v>
      </c>
      <c r="Q228" s="26">
        <v>1</v>
      </c>
      <c r="R228" s="26">
        <v>1</v>
      </c>
      <c r="S228" s="26"/>
      <c r="T228" s="25" t="s">
        <v>98</v>
      </c>
      <c r="U228" s="25">
        <v>1</v>
      </c>
      <c r="V228" s="26"/>
      <c r="W228" s="25">
        <v>1</v>
      </c>
      <c r="X228" s="26" t="s">
        <v>125</v>
      </c>
    </row>
    <row r="229" spans="1:24">
      <c r="A229" s="25" t="s">
        <v>65</v>
      </c>
      <c r="B229" s="9">
        <v>3</v>
      </c>
      <c r="C229" s="9">
        <v>12</v>
      </c>
      <c r="D229" s="9" t="s">
        <v>92</v>
      </c>
      <c r="E229" s="44">
        <v>228</v>
      </c>
      <c r="F229" s="25"/>
      <c r="G229" s="25">
        <v>202505130</v>
      </c>
      <c r="H229" s="26" t="s">
        <v>93</v>
      </c>
      <c r="I229" s="9" t="s">
        <v>26</v>
      </c>
      <c r="J229" s="31" t="s">
        <v>53</v>
      </c>
      <c r="K229" s="26" t="s">
        <v>94</v>
      </c>
      <c r="L229" s="26" t="s">
        <v>109</v>
      </c>
      <c r="M229" s="26" t="s">
        <v>109</v>
      </c>
      <c r="N229" s="26" t="s">
        <v>96</v>
      </c>
      <c r="O229" s="25" t="s">
        <v>97</v>
      </c>
      <c r="P229" s="25" t="s">
        <v>97</v>
      </c>
      <c r="Q229" s="26">
        <v>1</v>
      </c>
      <c r="R229" s="26">
        <v>1</v>
      </c>
      <c r="S229" s="26"/>
      <c r="T229" s="25" t="s">
        <v>98</v>
      </c>
      <c r="U229" s="25">
        <v>1</v>
      </c>
      <c r="V229" s="26"/>
      <c r="W229" s="25">
        <v>1</v>
      </c>
      <c r="X229" s="26" t="s">
        <v>126</v>
      </c>
    </row>
    <row r="230" spans="1:24">
      <c r="A230" s="25" t="s">
        <v>65</v>
      </c>
      <c r="B230" s="9">
        <v>3</v>
      </c>
      <c r="C230" s="9">
        <v>12</v>
      </c>
      <c r="D230" s="9" t="s">
        <v>92</v>
      </c>
      <c r="E230" s="44">
        <v>229</v>
      </c>
      <c r="F230" s="25"/>
      <c r="G230" s="25">
        <v>202505133</v>
      </c>
      <c r="H230" s="26" t="s">
        <v>93</v>
      </c>
      <c r="I230" s="9" t="s">
        <v>26</v>
      </c>
      <c r="J230" s="31" t="s">
        <v>53</v>
      </c>
      <c r="K230" s="26" t="s">
        <v>94</v>
      </c>
      <c r="L230" s="26" t="s">
        <v>109</v>
      </c>
      <c r="M230" s="26" t="s">
        <v>109</v>
      </c>
      <c r="N230" s="26" t="s">
        <v>96</v>
      </c>
      <c r="O230" s="25" t="s">
        <v>97</v>
      </c>
      <c r="P230" s="25" t="s">
        <v>97</v>
      </c>
      <c r="Q230" s="26">
        <v>1</v>
      </c>
      <c r="R230" s="26">
        <v>1</v>
      </c>
      <c r="S230" s="26"/>
      <c r="T230" s="25" t="s">
        <v>98</v>
      </c>
      <c r="U230" s="25">
        <v>1</v>
      </c>
      <c r="V230" s="26"/>
      <c r="W230" s="25">
        <v>1</v>
      </c>
      <c r="X230" s="26" t="s">
        <v>127</v>
      </c>
    </row>
    <row r="231" spans="1:24">
      <c r="A231" s="25" t="s">
        <v>65</v>
      </c>
      <c r="B231" s="9">
        <v>3</v>
      </c>
      <c r="C231" s="9">
        <v>12</v>
      </c>
      <c r="D231" s="9" t="s">
        <v>92</v>
      </c>
      <c r="E231" s="44">
        <v>230</v>
      </c>
      <c r="F231" s="25"/>
      <c r="G231" s="25">
        <v>202505134</v>
      </c>
      <c r="H231" s="26" t="s">
        <v>93</v>
      </c>
      <c r="I231" s="9" t="s">
        <v>26</v>
      </c>
      <c r="J231" s="31" t="s">
        <v>53</v>
      </c>
      <c r="K231" s="26" t="s">
        <v>94</v>
      </c>
      <c r="L231" s="26" t="s">
        <v>109</v>
      </c>
      <c r="M231" s="26" t="s">
        <v>109</v>
      </c>
      <c r="N231" s="26" t="s">
        <v>96</v>
      </c>
      <c r="O231" s="25" t="s">
        <v>97</v>
      </c>
      <c r="P231" s="25" t="s">
        <v>97</v>
      </c>
      <c r="Q231" s="26">
        <v>1</v>
      </c>
      <c r="R231" s="26">
        <v>1</v>
      </c>
      <c r="S231" s="26"/>
      <c r="T231" s="25" t="s">
        <v>98</v>
      </c>
      <c r="U231" s="25">
        <v>1</v>
      </c>
      <c r="V231" s="26"/>
      <c r="W231" s="25">
        <v>1</v>
      </c>
      <c r="X231" s="26" t="s">
        <v>123</v>
      </c>
    </row>
    <row r="232" spans="1:24">
      <c r="A232" s="25" t="s">
        <v>65</v>
      </c>
      <c r="B232" s="9">
        <v>3</v>
      </c>
      <c r="C232" s="9">
        <v>12</v>
      </c>
      <c r="D232" s="9" t="s">
        <v>92</v>
      </c>
      <c r="E232" s="44">
        <v>231</v>
      </c>
      <c r="F232" s="25"/>
      <c r="G232" s="25">
        <v>202505121</v>
      </c>
      <c r="H232" s="26" t="s">
        <v>93</v>
      </c>
      <c r="I232" s="9" t="s">
        <v>26</v>
      </c>
      <c r="J232" s="32" t="s">
        <v>54</v>
      </c>
      <c r="K232" s="26" t="s">
        <v>94</v>
      </c>
      <c r="L232" s="26" t="s">
        <v>95</v>
      </c>
      <c r="M232" s="26" t="s">
        <v>95</v>
      </c>
      <c r="N232" s="26" t="s">
        <v>96</v>
      </c>
      <c r="O232" s="25" t="s">
        <v>97</v>
      </c>
      <c r="P232" s="25" t="s">
        <v>97</v>
      </c>
      <c r="Q232" s="26">
        <v>1</v>
      </c>
      <c r="R232" s="26">
        <v>1</v>
      </c>
      <c r="S232" s="26"/>
      <c r="T232" s="25" t="s">
        <v>98</v>
      </c>
      <c r="U232" s="25">
        <v>1</v>
      </c>
      <c r="V232" s="26"/>
      <c r="W232" s="25">
        <v>1</v>
      </c>
      <c r="X232" s="26" t="s">
        <v>133</v>
      </c>
    </row>
    <row r="233" spans="1:24">
      <c r="A233" s="25" t="s">
        <v>65</v>
      </c>
      <c r="B233" s="9">
        <v>3</v>
      </c>
      <c r="C233" s="9">
        <v>12</v>
      </c>
      <c r="D233" s="9" t="s">
        <v>92</v>
      </c>
      <c r="E233" s="44">
        <v>232</v>
      </c>
      <c r="F233" s="25"/>
      <c r="G233" s="25">
        <v>202505121</v>
      </c>
      <c r="H233" s="26" t="s">
        <v>93</v>
      </c>
      <c r="I233" s="9" t="s">
        <v>26</v>
      </c>
      <c r="J233" s="32" t="s">
        <v>54</v>
      </c>
      <c r="K233" s="26" t="s">
        <v>94</v>
      </c>
      <c r="L233" s="26" t="s">
        <v>95</v>
      </c>
      <c r="M233" s="26" t="s">
        <v>95</v>
      </c>
      <c r="N233" s="26" t="s">
        <v>96</v>
      </c>
      <c r="O233" s="25" t="s">
        <v>97</v>
      </c>
      <c r="P233" s="25" t="s">
        <v>97</v>
      </c>
      <c r="Q233" s="26">
        <v>1</v>
      </c>
      <c r="R233" s="26">
        <v>1</v>
      </c>
      <c r="S233" s="26"/>
      <c r="T233" s="25" t="s">
        <v>98</v>
      </c>
      <c r="U233" s="25">
        <v>1</v>
      </c>
      <c r="V233" s="26"/>
      <c r="W233" s="25">
        <v>1</v>
      </c>
      <c r="X233" s="26" t="s">
        <v>133</v>
      </c>
    </row>
    <row r="234" spans="1:24">
      <c r="A234" s="25" t="s">
        <v>65</v>
      </c>
      <c r="B234" s="9">
        <v>3</v>
      </c>
      <c r="C234" s="26">
        <v>13</v>
      </c>
      <c r="D234" s="9" t="s">
        <v>92</v>
      </c>
      <c r="E234" s="44">
        <v>233</v>
      </c>
      <c r="F234" s="25"/>
      <c r="G234" s="25">
        <v>202505121</v>
      </c>
      <c r="H234" s="26" t="s">
        <v>93</v>
      </c>
      <c r="I234" s="9" t="s">
        <v>26</v>
      </c>
      <c r="J234" s="32" t="s">
        <v>54</v>
      </c>
      <c r="K234" s="26" t="s">
        <v>94</v>
      </c>
      <c r="L234" s="26" t="s">
        <v>95</v>
      </c>
      <c r="M234" s="26" t="s">
        <v>95</v>
      </c>
      <c r="N234" s="26" t="s">
        <v>96</v>
      </c>
      <c r="O234" s="25" t="s">
        <v>97</v>
      </c>
      <c r="P234" s="25" t="s">
        <v>97</v>
      </c>
      <c r="Q234" s="26">
        <v>1</v>
      </c>
      <c r="R234" s="26">
        <v>1</v>
      </c>
      <c r="S234" s="26"/>
      <c r="T234" s="25" t="s">
        <v>98</v>
      </c>
      <c r="U234" s="25">
        <v>1</v>
      </c>
      <c r="V234" s="26"/>
      <c r="W234" s="25">
        <v>1</v>
      </c>
      <c r="X234" s="26" t="s">
        <v>133</v>
      </c>
    </row>
    <row r="235" spans="1:24">
      <c r="A235" s="25" t="s">
        <v>65</v>
      </c>
      <c r="B235" s="9">
        <v>3</v>
      </c>
      <c r="C235" s="26">
        <v>13</v>
      </c>
      <c r="D235" s="9" t="s">
        <v>92</v>
      </c>
      <c r="E235" s="44">
        <v>234</v>
      </c>
      <c r="F235" s="25"/>
      <c r="G235" s="25">
        <v>202505125</v>
      </c>
      <c r="H235" s="26" t="s">
        <v>93</v>
      </c>
      <c r="I235" s="9" t="s">
        <v>26</v>
      </c>
      <c r="J235" s="32" t="s">
        <v>54</v>
      </c>
      <c r="K235" s="26" t="s">
        <v>94</v>
      </c>
      <c r="L235" s="26" t="s">
        <v>95</v>
      </c>
      <c r="M235" s="26" t="s">
        <v>95</v>
      </c>
      <c r="N235" s="26" t="s">
        <v>96</v>
      </c>
      <c r="O235" s="25" t="s">
        <v>97</v>
      </c>
      <c r="P235" s="25" t="s">
        <v>97</v>
      </c>
      <c r="Q235" s="26">
        <v>1</v>
      </c>
      <c r="R235" s="26">
        <v>1</v>
      </c>
      <c r="S235" s="26"/>
      <c r="T235" s="25" t="s">
        <v>98</v>
      </c>
      <c r="U235" s="25">
        <v>1</v>
      </c>
      <c r="V235" s="26"/>
      <c r="W235" s="25">
        <v>1</v>
      </c>
      <c r="X235" s="26" t="s">
        <v>134</v>
      </c>
    </row>
    <row r="236" spans="1:24">
      <c r="A236" s="25" t="s">
        <v>65</v>
      </c>
      <c r="B236" s="9">
        <v>3</v>
      </c>
      <c r="C236" s="26">
        <v>13</v>
      </c>
      <c r="D236" s="9" t="s">
        <v>92</v>
      </c>
      <c r="E236" s="44">
        <v>235</v>
      </c>
      <c r="F236" s="25"/>
      <c r="G236" s="25">
        <v>202505125</v>
      </c>
      <c r="H236" s="26" t="s">
        <v>93</v>
      </c>
      <c r="I236" s="9" t="s">
        <v>26</v>
      </c>
      <c r="J236" s="32" t="s">
        <v>54</v>
      </c>
      <c r="K236" s="26" t="s">
        <v>94</v>
      </c>
      <c r="L236" s="26" t="s">
        <v>95</v>
      </c>
      <c r="M236" s="26" t="s">
        <v>95</v>
      </c>
      <c r="N236" s="26" t="s">
        <v>96</v>
      </c>
      <c r="O236" s="25" t="s">
        <v>97</v>
      </c>
      <c r="P236" s="25" t="s">
        <v>97</v>
      </c>
      <c r="Q236" s="26">
        <v>1</v>
      </c>
      <c r="R236" s="26">
        <v>1</v>
      </c>
      <c r="S236" s="26"/>
      <c r="T236" s="25" t="s">
        <v>98</v>
      </c>
      <c r="U236" s="25">
        <v>1</v>
      </c>
      <c r="V236" s="26"/>
      <c r="W236" s="25">
        <v>1</v>
      </c>
      <c r="X236" s="26" t="s">
        <v>134</v>
      </c>
    </row>
    <row r="237" spans="1:24">
      <c r="A237" s="25" t="s">
        <v>65</v>
      </c>
      <c r="B237" s="9">
        <v>3</v>
      </c>
      <c r="C237" s="26">
        <v>13</v>
      </c>
      <c r="D237" s="9" t="s">
        <v>92</v>
      </c>
      <c r="E237" s="44">
        <v>236</v>
      </c>
      <c r="F237" s="25"/>
      <c r="G237" s="25">
        <v>202505125</v>
      </c>
      <c r="H237" s="26" t="s">
        <v>93</v>
      </c>
      <c r="I237" s="9" t="s">
        <v>26</v>
      </c>
      <c r="J237" s="32" t="s">
        <v>54</v>
      </c>
      <c r="K237" s="26" t="s">
        <v>94</v>
      </c>
      <c r="L237" s="26" t="s">
        <v>95</v>
      </c>
      <c r="M237" s="26" t="s">
        <v>95</v>
      </c>
      <c r="N237" s="26" t="s">
        <v>96</v>
      </c>
      <c r="O237" s="25" t="s">
        <v>97</v>
      </c>
      <c r="P237" s="25" t="s">
        <v>97</v>
      </c>
      <c r="Q237" s="26">
        <v>1</v>
      </c>
      <c r="R237" s="26">
        <v>1</v>
      </c>
      <c r="S237" s="26"/>
      <c r="T237" s="25" t="s">
        <v>98</v>
      </c>
      <c r="U237" s="25">
        <v>1</v>
      </c>
      <c r="V237" s="26"/>
      <c r="W237" s="25">
        <v>1</v>
      </c>
      <c r="X237" s="26" t="s">
        <v>134</v>
      </c>
    </row>
    <row r="238" spans="1:24">
      <c r="A238" s="25" t="s">
        <v>65</v>
      </c>
      <c r="B238" s="9">
        <v>3</v>
      </c>
      <c r="C238" s="26">
        <v>13</v>
      </c>
      <c r="D238" s="9" t="s">
        <v>92</v>
      </c>
      <c r="E238" s="44">
        <v>237</v>
      </c>
      <c r="F238" s="25"/>
      <c r="G238" s="25">
        <v>202505125</v>
      </c>
      <c r="H238" s="26" t="s">
        <v>93</v>
      </c>
      <c r="I238" s="9" t="s">
        <v>26</v>
      </c>
      <c r="J238" s="32" t="s">
        <v>54</v>
      </c>
      <c r="K238" s="26" t="s">
        <v>94</v>
      </c>
      <c r="L238" s="26" t="s">
        <v>95</v>
      </c>
      <c r="M238" s="26" t="s">
        <v>95</v>
      </c>
      <c r="N238" s="26" t="s">
        <v>96</v>
      </c>
      <c r="O238" s="25" t="s">
        <v>97</v>
      </c>
      <c r="P238" s="25" t="s">
        <v>97</v>
      </c>
      <c r="Q238" s="26">
        <v>1</v>
      </c>
      <c r="R238" s="26">
        <v>1</v>
      </c>
      <c r="S238" s="26"/>
      <c r="T238" s="25" t="s">
        <v>98</v>
      </c>
      <c r="U238" s="25">
        <v>1</v>
      </c>
      <c r="V238" s="26"/>
      <c r="W238" s="25">
        <v>1</v>
      </c>
      <c r="X238" s="26" t="s">
        <v>134</v>
      </c>
    </row>
    <row r="239" spans="1:24">
      <c r="A239" s="25" t="s">
        <v>65</v>
      </c>
      <c r="B239" s="9">
        <v>3</v>
      </c>
      <c r="C239" s="26">
        <v>13</v>
      </c>
      <c r="D239" s="9" t="s">
        <v>92</v>
      </c>
      <c r="E239" s="44">
        <v>238</v>
      </c>
      <c r="F239" s="25"/>
      <c r="G239" s="25">
        <v>202505125</v>
      </c>
      <c r="H239" s="26" t="s">
        <v>93</v>
      </c>
      <c r="I239" s="9" t="s">
        <v>26</v>
      </c>
      <c r="J239" s="32" t="s">
        <v>54</v>
      </c>
      <c r="K239" s="26" t="s">
        <v>94</v>
      </c>
      <c r="L239" s="26" t="s">
        <v>95</v>
      </c>
      <c r="M239" s="26" t="s">
        <v>95</v>
      </c>
      <c r="N239" s="26" t="s">
        <v>96</v>
      </c>
      <c r="O239" s="25" t="s">
        <v>97</v>
      </c>
      <c r="P239" s="25" t="s">
        <v>97</v>
      </c>
      <c r="Q239" s="26">
        <v>1</v>
      </c>
      <c r="R239" s="26">
        <v>1</v>
      </c>
      <c r="S239" s="26"/>
      <c r="T239" s="25" t="s">
        <v>98</v>
      </c>
      <c r="U239" s="25">
        <v>1</v>
      </c>
      <c r="V239" s="26"/>
      <c r="W239" s="25">
        <v>1</v>
      </c>
      <c r="X239" s="26" t="s">
        <v>134</v>
      </c>
    </row>
    <row r="240" spans="1:24">
      <c r="A240" s="25" t="s">
        <v>65</v>
      </c>
      <c r="B240" s="9">
        <v>3</v>
      </c>
      <c r="C240" s="26">
        <v>13</v>
      </c>
      <c r="D240" s="9" t="s">
        <v>92</v>
      </c>
      <c r="E240" s="44">
        <v>239</v>
      </c>
      <c r="F240" s="25"/>
      <c r="G240" s="25">
        <v>202505125</v>
      </c>
      <c r="H240" s="26" t="s">
        <v>93</v>
      </c>
      <c r="I240" s="9" t="s">
        <v>26</v>
      </c>
      <c r="J240" s="32" t="s">
        <v>54</v>
      </c>
      <c r="K240" s="26" t="s">
        <v>94</v>
      </c>
      <c r="L240" s="26" t="s">
        <v>95</v>
      </c>
      <c r="M240" s="26" t="s">
        <v>95</v>
      </c>
      <c r="N240" s="26" t="s">
        <v>96</v>
      </c>
      <c r="O240" s="25" t="s">
        <v>97</v>
      </c>
      <c r="P240" s="25" t="s">
        <v>97</v>
      </c>
      <c r="Q240" s="26">
        <v>1</v>
      </c>
      <c r="R240" s="26">
        <v>1</v>
      </c>
      <c r="S240" s="26"/>
      <c r="T240" s="25" t="s">
        <v>98</v>
      </c>
      <c r="U240" s="25">
        <v>1</v>
      </c>
      <c r="V240" s="26"/>
      <c r="W240" s="25">
        <v>1</v>
      </c>
      <c r="X240" s="26" t="s">
        <v>134</v>
      </c>
    </row>
    <row r="241" spans="1:24">
      <c r="A241" s="25" t="s">
        <v>65</v>
      </c>
      <c r="B241" s="9">
        <v>3</v>
      </c>
      <c r="C241" s="26">
        <v>13</v>
      </c>
      <c r="D241" s="9" t="s">
        <v>92</v>
      </c>
      <c r="E241" s="44">
        <v>240</v>
      </c>
      <c r="F241" s="25"/>
      <c r="G241" s="25">
        <v>202505125</v>
      </c>
      <c r="H241" s="26" t="s">
        <v>93</v>
      </c>
      <c r="I241" s="9" t="s">
        <v>26</v>
      </c>
      <c r="J241" s="32" t="s">
        <v>54</v>
      </c>
      <c r="K241" s="26" t="s">
        <v>94</v>
      </c>
      <c r="L241" s="26" t="s">
        <v>95</v>
      </c>
      <c r="M241" s="26" t="s">
        <v>95</v>
      </c>
      <c r="N241" s="26" t="s">
        <v>96</v>
      </c>
      <c r="O241" s="25" t="s">
        <v>97</v>
      </c>
      <c r="P241" s="25" t="s">
        <v>97</v>
      </c>
      <c r="Q241" s="26">
        <v>1</v>
      </c>
      <c r="R241" s="26">
        <v>1</v>
      </c>
      <c r="S241" s="26"/>
      <c r="T241" s="25" t="s">
        <v>98</v>
      </c>
      <c r="U241" s="25">
        <v>1</v>
      </c>
      <c r="V241" s="26"/>
      <c r="W241" s="25">
        <v>1</v>
      </c>
      <c r="X241" s="26" t="s">
        <v>134</v>
      </c>
    </row>
    <row r="242" spans="1:24">
      <c r="A242" s="25" t="s">
        <v>65</v>
      </c>
      <c r="B242" s="9">
        <v>3</v>
      </c>
      <c r="C242" s="26">
        <v>13</v>
      </c>
      <c r="D242" s="9" t="s">
        <v>92</v>
      </c>
      <c r="E242" s="44">
        <v>241</v>
      </c>
      <c r="F242" s="25"/>
      <c r="G242" s="25">
        <v>202505125</v>
      </c>
      <c r="H242" s="26" t="s">
        <v>93</v>
      </c>
      <c r="I242" s="9" t="s">
        <v>26</v>
      </c>
      <c r="J242" s="32" t="s">
        <v>54</v>
      </c>
      <c r="K242" s="26" t="s">
        <v>94</v>
      </c>
      <c r="L242" s="26" t="s">
        <v>95</v>
      </c>
      <c r="M242" s="26" t="s">
        <v>95</v>
      </c>
      <c r="N242" s="26" t="s">
        <v>96</v>
      </c>
      <c r="O242" s="25" t="s">
        <v>97</v>
      </c>
      <c r="P242" s="25" t="s">
        <v>97</v>
      </c>
      <c r="Q242" s="26">
        <v>1</v>
      </c>
      <c r="R242" s="26">
        <v>1</v>
      </c>
      <c r="S242" s="26"/>
      <c r="T242" s="25" t="s">
        <v>98</v>
      </c>
      <c r="U242" s="25">
        <v>1</v>
      </c>
      <c r="V242" s="26"/>
      <c r="W242" s="25">
        <v>1</v>
      </c>
      <c r="X242" s="26" t="s">
        <v>134</v>
      </c>
    </row>
    <row r="243" spans="1:24">
      <c r="A243" s="25" t="s">
        <v>65</v>
      </c>
      <c r="B243" s="9">
        <v>3</v>
      </c>
      <c r="C243" s="26">
        <v>13</v>
      </c>
      <c r="D243" s="9" t="s">
        <v>92</v>
      </c>
      <c r="E243" s="44">
        <v>242</v>
      </c>
      <c r="F243" s="25"/>
      <c r="G243" s="25">
        <v>202505125</v>
      </c>
      <c r="H243" s="26" t="s">
        <v>93</v>
      </c>
      <c r="I243" s="9" t="s">
        <v>26</v>
      </c>
      <c r="J243" s="32" t="s">
        <v>54</v>
      </c>
      <c r="K243" s="26" t="s">
        <v>94</v>
      </c>
      <c r="L243" s="26" t="s">
        <v>95</v>
      </c>
      <c r="M243" s="26" t="s">
        <v>95</v>
      </c>
      <c r="N243" s="26" t="s">
        <v>96</v>
      </c>
      <c r="O243" s="25" t="s">
        <v>97</v>
      </c>
      <c r="P243" s="25" t="s">
        <v>97</v>
      </c>
      <c r="Q243" s="26">
        <v>1</v>
      </c>
      <c r="R243" s="26">
        <v>1</v>
      </c>
      <c r="S243" s="26"/>
      <c r="T243" s="25" t="s">
        <v>98</v>
      </c>
      <c r="U243" s="25">
        <v>1</v>
      </c>
      <c r="V243" s="26"/>
      <c r="W243" s="25">
        <v>1</v>
      </c>
      <c r="X243" s="26" t="s">
        <v>134</v>
      </c>
    </row>
    <row r="244" spans="1:24">
      <c r="A244" s="25" t="s">
        <v>65</v>
      </c>
      <c r="B244" s="9">
        <v>3</v>
      </c>
      <c r="C244" s="26">
        <v>13</v>
      </c>
      <c r="D244" s="9" t="s">
        <v>92</v>
      </c>
      <c r="E244" s="44">
        <v>243</v>
      </c>
      <c r="F244" s="25"/>
      <c r="G244" s="25">
        <v>202505122</v>
      </c>
      <c r="H244" s="26" t="s">
        <v>93</v>
      </c>
      <c r="I244" s="9" t="s">
        <v>26</v>
      </c>
      <c r="J244" s="32" t="s">
        <v>54</v>
      </c>
      <c r="K244" s="26" t="s">
        <v>94</v>
      </c>
      <c r="L244" s="26" t="s">
        <v>95</v>
      </c>
      <c r="M244" s="26" t="s">
        <v>95</v>
      </c>
      <c r="N244" s="26" t="s">
        <v>96</v>
      </c>
      <c r="O244" s="25" t="s">
        <v>97</v>
      </c>
      <c r="P244" s="25" t="s">
        <v>97</v>
      </c>
      <c r="Q244" s="26">
        <v>1</v>
      </c>
      <c r="R244" s="26">
        <v>1</v>
      </c>
      <c r="S244" s="26"/>
      <c r="T244" s="25" t="s">
        <v>98</v>
      </c>
      <c r="U244" s="25">
        <v>1</v>
      </c>
      <c r="V244" s="26"/>
      <c r="W244" s="25">
        <v>1</v>
      </c>
      <c r="X244" s="26" t="s">
        <v>130</v>
      </c>
    </row>
    <row r="245" spans="1:24">
      <c r="A245" s="25" t="s">
        <v>65</v>
      </c>
      <c r="B245" s="9">
        <v>3</v>
      </c>
      <c r="C245" s="26">
        <v>13</v>
      </c>
      <c r="D245" s="9" t="s">
        <v>92</v>
      </c>
      <c r="E245" s="44">
        <v>244</v>
      </c>
      <c r="F245" s="25"/>
      <c r="G245" s="25">
        <v>202505131</v>
      </c>
      <c r="H245" s="26" t="s">
        <v>93</v>
      </c>
      <c r="I245" s="9" t="s">
        <v>26</v>
      </c>
      <c r="J245" s="32" t="s">
        <v>54</v>
      </c>
      <c r="K245" s="26" t="s">
        <v>94</v>
      </c>
      <c r="L245" s="26" t="s">
        <v>95</v>
      </c>
      <c r="M245" s="26" t="s">
        <v>95</v>
      </c>
      <c r="N245" s="26" t="s">
        <v>96</v>
      </c>
      <c r="O245" s="25" t="s">
        <v>97</v>
      </c>
      <c r="P245" s="25" t="s">
        <v>97</v>
      </c>
      <c r="Q245" s="26">
        <v>1</v>
      </c>
      <c r="R245" s="26">
        <v>1</v>
      </c>
      <c r="S245" s="26"/>
      <c r="T245" s="25" t="s">
        <v>98</v>
      </c>
      <c r="U245" s="25">
        <v>1</v>
      </c>
      <c r="V245" s="26"/>
      <c r="W245" s="25">
        <v>1</v>
      </c>
      <c r="X245" s="26" t="s">
        <v>131</v>
      </c>
    </row>
    <row r="246" spans="1:24">
      <c r="A246" s="25" t="s">
        <v>65</v>
      </c>
      <c r="B246" s="9">
        <v>3</v>
      </c>
      <c r="C246" s="26">
        <v>13</v>
      </c>
      <c r="D246" s="9" t="s">
        <v>92</v>
      </c>
      <c r="E246" s="44">
        <v>245</v>
      </c>
      <c r="F246" s="25"/>
      <c r="G246" s="25">
        <v>202505132</v>
      </c>
      <c r="H246" s="26" t="s">
        <v>93</v>
      </c>
      <c r="I246" s="9" t="s">
        <v>26</v>
      </c>
      <c r="J246" s="32" t="s">
        <v>54</v>
      </c>
      <c r="K246" s="26" t="s">
        <v>94</v>
      </c>
      <c r="L246" s="26" t="s">
        <v>95</v>
      </c>
      <c r="M246" s="26" t="s">
        <v>95</v>
      </c>
      <c r="N246" s="26" t="s">
        <v>96</v>
      </c>
      <c r="O246" s="25" t="s">
        <v>97</v>
      </c>
      <c r="P246" s="25" t="s">
        <v>97</v>
      </c>
      <c r="Q246" s="26">
        <v>1</v>
      </c>
      <c r="R246" s="26">
        <v>1</v>
      </c>
      <c r="S246" s="26"/>
      <c r="T246" s="25" t="s">
        <v>98</v>
      </c>
      <c r="U246" s="25">
        <v>1</v>
      </c>
      <c r="V246" s="26"/>
      <c r="W246" s="25">
        <v>1</v>
      </c>
      <c r="X246" s="26" t="s">
        <v>132</v>
      </c>
    </row>
    <row r="247" spans="1:24">
      <c r="A247" s="25" t="s">
        <v>65</v>
      </c>
      <c r="B247" s="9">
        <v>3</v>
      </c>
      <c r="C247" s="26">
        <v>13</v>
      </c>
      <c r="D247" s="9" t="s">
        <v>92</v>
      </c>
      <c r="E247" s="44">
        <v>246</v>
      </c>
      <c r="F247" s="25"/>
      <c r="G247" s="25">
        <v>202505122</v>
      </c>
      <c r="H247" s="26" t="s">
        <v>93</v>
      </c>
      <c r="I247" s="9" t="s">
        <v>26</v>
      </c>
      <c r="J247" s="32" t="s">
        <v>54</v>
      </c>
      <c r="K247" s="26" t="s">
        <v>94</v>
      </c>
      <c r="L247" s="26" t="s">
        <v>95</v>
      </c>
      <c r="M247" s="26" t="s">
        <v>95</v>
      </c>
      <c r="N247" s="26" t="s">
        <v>96</v>
      </c>
      <c r="O247" s="25" t="s">
        <v>97</v>
      </c>
      <c r="P247" s="25" t="s">
        <v>97</v>
      </c>
      <c r="Q247" s="26">
        <v>1</v>
      </c>
      <c r="R247" s="26">
        <v>1</v>
      </c>
      <c r="S247" s="26"/>
      <c r="T247" s="25" t="s">
        <v>98</v>
      </c>
      <c r="U247" s="25">
        <v>1</v>
      </c>
      <c r="V247" s="26"/>
      <c r="W247" s="25">
        <v>1</v>
      </c>
      <c r="X247" s="26" t="s">
        <v>130</v>
      </c>
    </row>
    <row r="248" spans="1:24">
      <c r="A248" s="25" t="s">
        <v>65</v>
      </c>
      <c r="B248" s="9">
        <v>3</v>
      </c>
      <c r="C248" s="26">
        <v>13</v>
      </c>
      <c r="D248" s="9" t="s">
        <v>92</v>
      </c>
      <c r="E248" s="44">
        <v>247</v>
      </c>
      <c r="F248" s="25"/>
      <c r="G248" s="25">
        <v>202505131</v>
      </c>
      <c r="H248" s="26" t="s">
        <v>93</v>
      </c>
      <c r="I248" s="9" t="s">
        <v>26</v>
      </c>
      <c r="J248" s="32" t="s">
        <v>54</v>
      </c>
      <c r="K248" s="26" t="s">
        <v>94</v>
      </c>
      <c r="L248" s="26" t="s">
        <v>95</v>
      </c>
      <c r="M248" s="26" t="s">
        <v>95</v>
      </c>
      <c r="N248" s="26" t="s">
        <v>96</v>
      </c>
      <c r="O248" s="25" t="s">
        <v>97</v>
      </c>
      <c r="P248" s="25" t="s">
        <v>97</v>
      </c>
      <c r="Q248" s="26">
        <v>1</v>
      </c>
      <c r="R248" s="26">
        <v>1</v>
      </c>
      <c r="S248" s="26"/>
      <c r="T248" s="25" t="s">
        <v>98</v>
      </c>
      <c r="U248" s="25">
        <v>1</v>
      </c>
      <c r="V248" s="26"/>
      <c r="W248" s="25">
        <v>1</v>
      </c>
      <c r="X248" s="26" t="s">
        <v>131</v>
      </c>
    </row>
    <row r="249" spans="1:24">
      <c r="A249" s="25" t="s">
        <v>65</v>
      </c>
      <c r="B249" s="9">
        <v>3</v>
      </c>
      <c r="C249" s="26">
        <v>13</v>
      </c>
      <c r="D249" s="9" t="s">
        <v>92</v>
      </c>
      <c r="E249" s="44">
        <v>248</v>
      </c>
      <c r="F249" s="25"/>
      <c r="G249" s="25">
        <v>202505132</v>
      </c>
      <c r="H249" s="26" t="s">
        <v>93</v>
      </c>
      <c r="I249" s="9" t="s">
        <v>26</v>
      </c>
      <c r="J249" s="32" t="s">
        <v>54</v>
      </c>
      <c r="K249" s="26" t="s">
        <v>94</v>
      </c>
      <c r="L249" s="26" t="s">
        <v>95</v>
      </c>
      <c r="M249" s="26" t="s">
        <v>95</v>
      </c>
      <c r="N249" s="26" t="s">
        <v>96</v>
      </c>
      <c r="O249" s="25" t="s">
        <v>97</v>
      </c>
      <c r="P249" s="25" t="s">
        <v>97</v>
      </c>
      <c r="Q249" s="26">
        <v>1</v>
      </c>
      <c r="R249" s="26">
        <v>1</v>
      </c>
      <c r="S249" s="26"/>
      <c r="T249" s="25" t="s">
        <v>98</v>
      </c>
      <c r="U249" s="25">
        <v>1</v>
      </c>
      <c r="V249" s="26"/>
      <c r="W249" s="25">
        <v>1</v>
      </c>
      <c r="X249" s="26" t="s">
        <v>132</v>
      </c>
    </row>
    <row r="250" spans="1:24">
      <c r="A250" s="25" t="s">
        <v>65</v>
      </c>
      <c r="B250" s="9">
        <v>3</v>
      </c>
      <c r="C250" s="26">
        <v>13</v>
      </c>
      <c r="D250" s="9" t="s">
        <v>92</v>
      </c>
      <c r="E250" s="44">
        <v>249</v>
      </c>
      <c r="F250" s="25"/>
      <c r="G250" s="25">
        <v>202505122</v>
      </c>
      <c r="H250" s="26" t="s">
        <v>93</v>
      </c>
      <c r="I250" s="9" t="s">
        <v>26</v>
      </c>
      <c r="J250" s="32" t="s">
        <v>54</v>
      </c>
      <c r="K250" s="26" t="s">
        <v>94</v>
      </c>
      <c r="L250" s="26" t="s">
        <v>95</v>
      </c>
      <c r="M250" s="26" t="s">
        <v>95</v>
      </c>
      <c r="N250" s="26" t="s">
        <v>96</v>
      </c>
      <c r="O250" s="25" t="s">
        <v>97</v>
      </c>
      <c r="P250" s="25" t="s">
        <v>97</v>
      </c>
      <c r="Q250" s="26">
        <v>1</v>
      </c>
      <c r="R250" s="26">
        <v>1</v>
      </c>
      <c r="S250" s="26"/>
      <c r="T250" s="25" t="s">
        <v>98</v>
      </c>
      <c r="U250" s="25">
        <v>1</v>
      </c>
      <c r="V250" s="26"/>
      <c r="W250" s="25">
        <v>1</v>
      </c>
      <c r="X250" s="26" t="s">
        <v>130</v>
      </c>
    </row>
    <row r="251" spans="1:24">
      <c r="A251" s="25" t="s">
        <v>65</v>
      </c>
      <c r="B251" s="9">
        <v>3</v>
      </c>
      <c r="C251" s="26">
        <v>13</v>
      </c>
      <c r="D251" s="9" t="s">
        <v>92</v>
      </c>
      <c r="E251" s="44">
        <v>250</v>
      </c>
      <c r="F251" s="25"/>
      <c r="G251" s="25">
        <v>202505131</v>
      </c>
      <c r="H251" s="26" t="s">
        <v>93</v>
      </c>
      <c r="I251" s="9" t="s">
        <v>26</v>
      </c>
      <c r="J251" s="32" t="s">
        <v>54</v>
      </c>
      <c r="K251" s="26" t="s">
        <v>94</v>
      </c>
      <c r="L251" s="26" t="s">
        <v>95</v>
      </c>
      <c r="M251" s="26" t="s">
        <v>95</v>
      </c>
      <c r="N251" s="26" t="s">
        <v>96</v>
      </c>
      <c r="O251" s="25" t="s">
        <v>97</v>
      </c>
      <c r="P251" s="25" t="s">
        <v>97</v>
      </c>
      <c r="Q251" s="26">
        <v>1</v>
      </c>
      <c r="R251" s="26">
        <v>1</v>
      </c>
      <c r="S251" s="26"/>
      <c r="T251" s="25" t="s">
        <v>98</v>
      </c>
      <c r="U251" s="25">
        <v>1</v>
      </c>
      <c r="V251" s="26"/>
      <c r="W251" s="25">
        <v>1</v>
      </c>
      <c r="X251" s="26" t="s">
        <v>131</v>
      </c>
    </row>
    <row r="252" spans="1:24">
      <c r="A252" s="25" t="s">
        <v>65</v>
      </c>
      <c r="B252" s="9">
        <v>3</v>
      </c>
      <c r="C252" s="26">
        <v>14</v>
      </c>
      <c r="D252" s="9" t="s">
        <v>92</v>
      </c>
      <c r="E252" s="44">
        <v>251</v>
      </c>
      <c r="F252" s="25"/>
      <c r="G252" s="25">
        <v>202505132</v>
      </c>
      <c r="H252" s="26" t="s">
        <v>93</v>
      </c>
      <c r="I252" s="9" t="s">
        <v>26</v>
      </c>
      <c r="J252" s="32" t="s">
        <v>54</v>
      </c>
      <c r="K252" s="26" t="s">
        <v>94</v>
      </c>
      <c r="L252" s="26" t="s">
        <v>95</v>
      </c>
      <c r="M252" s="26" t="s">
        <v>95</v>
      </c>
      <c r="N252" s="26" t="s">
        <v>96</v>
      </c>
      <c r="O252" s="25" t="s">
        <v>97</v>
      </c>
      <c r="P252" s="25" t="s">
        <v>97</v>
      </c>
      <c r="Q252" s="26">
        <v>1</v>
      </c>
      <c r="R252" s="26">
        <v>1</v>
      </c>
      <c r="S252" s="26"/>
      <c r="T252" s="25" t="s">
        <v>98</v>
      </c>
      <c r="U252" s="25">
        <v>1</v>
      </c>
      <c r="V252" s="26"/>
      <c r="W252" s="25">
        <v>1</v>
      </c>
      <c r="X252" s="26" t="s">
        <v>132</v>
      </c>
    </row>
    <row r="253" spans="1:24">
      <c r="A253" s="25" t="s">
        <v>65</v>
      </c>
      <c r="B253" s="9">
        <v>3</v>
      </c>
      <c r="C253" s="26">
        <v>14</v>
      </c>
      <c r="D253" s="9" t="s">
        <v>92</v>
      </c>
      <c r="E253" s="44">
        <v>252</v>
      </c>
      <c r="F253" s="25"/>
      <c r="G253" s="25">
        <v>202505122</v>
      </c>
      <c r="H253" s="26" t="s">
        <v>93</v>
      </c>
      <c r="I253" s="9" t="s">
        <v>26</v>
      </c>
      <c r="J253" s="32" t="s">
        <v>54</v>
      </c>
      <c r="K253" s="26" t="s">
        <v>94</v>
      </c>
      <c r="L253" s="26" t="s">
        <v>95</v>
      </c>
      <c r="M253" s="26" t="s">
        <v>95</v>
      </c>
      <c r="N253" s="26" t="s">
        <v>96</v>
      </c>
      <c r="O253" s="25" t="s">
        <v>97</v>
      </c>
      <c r="P253" s="25" t="s">
        <v>97</v>
      </c>
      <c r="Q253" s="26">
        <v>1</v>
      </c>
      <c r="R253" s="26">
        <v>1</v>
      </c>
      <c r="S253" s="26"/>
      <c r="T253" s="25" t="s">
        <v>98</v>
      </c>
      <c r="U253" s="25">
        <v>1</v>
      </c>
      <c r="V253" s="26"/>
      <c r="W253" s="25">
        <v>1</v>
      </c>
      <c r="X253" s="26" t="s">
        <v>130</v>
      </c>
    </row>
    <row r="254" spans="1:24">
      <c r="A254" s="25" t="s">
        <v>65</v>
      </c>
      <c r="B254" s="9">
        <v>3</v>
      </c>
      <c r="C254" s="26">
        <v>14</v>
      </c>
      <c r="D254" s="9" t="s">
        <v>92</v>
      </c>
      <c r="E254" s="44">
        <v>253</v>
      </c>
      <c r="F254" s="25"/>
      <c r="G254" s="25">
        <v>202505131</v>
      </c>
      <c r="H254" s="26" t="s">
        <v>93</v>
      </c>
      <c r="I254" s="9" t="s">
        <v>26</v>
      </c>
      <c r="J254" s="32" t="s">
        <v>54</v>
      </c>
      <c r="K254" s="26" t="s">
        <v>94</v>
      </c>
      <c r="L254" s="26" t="s">
        <v>95</v>
      </c>
      <c r="M254" s="26" t="s">
        <v>95</v>
      </c>
      <c r="N254" s="26" t="s">
        <v>96</v>
      </c>
      <c r="O254" s="25" t="s">
        <v>97</v>
      </c>
      <c r="P254" s="25" t="s">
        <v>97</v>
      </c>
      <c r="Q254" s="26">
        <v>1</v>
      </c>
      <c r="R254" s="26">
        <v>1</v>
      </c>
      <c r="S254" s="26"/>
      <c r="T254" s="25" t="s">
        <v>98</v>
      </c>
      <c r="U254" s="25">
        <v>1</v>
      </c>
      <c r="V254" s="26"/>
      <c r="W254" s="25">
        <v>1</v>
      </c>
      <c r="X254" s="26" t="s">
        <v>131</v>
      </c>
    </row>
    <row r="255" spans="1:24">
      <c r="A255" s="25" t="s">
        <v>65</v>
      </c>
      <c r="B255" s="9">
        <v>3</v>
      </c>
      <c r="C255" s="26">
        <v>14</v>
      </c>
      <c r="D255" s="9" t="s">
        <v>92</v>
      </c>
      <c r="E255" s="44">
        <v>254</v>
      </c>
      <c r="F255" s="25"/>
      <c r="G255" s="25">
        <v>202505132</v>
      </c>
      <c r="H255" s="26" t="s">
        <v>93</v>
      </c>
      <c r="I255" s="9" t="s">
        <v>26</v>
      </c>
      <c r="J255" s="32" t="s">
        <v>54</v>
      </c>
      <c r="K255" s="26" t="s">
        <v>94</v>
      </c>
      <c r="L255" s="26" t="s">
        <v>95</v>
      </c>
      <c r="M255" s="26" t="s">
        <v>95</v>
      </c>
      <c r="N255" s="26" t="s">
        <v>96</v>
      </c>
      <c r="O255" s="25" t="s">
        <v>97</v>
      </c>
      <c r="P255" s="25" t="s">
        <v>97</v>
      </c>
      <c r="Q255" s="26">
        <v>1</v>
      </c>
      <c r="R255" s="26">
        <v>1</v>
      </c>
      <c r="S255" s="26"/>
      <c r="T255" s="25" t="s">
        <v>98</v>
      </c>
      <c r="U255" s="25">
        <v>1</v>
      </c>
      <c r="V255" s="26"/>
      <c r="W255" s="25">
        <v>1</v>
      </c>
      <c r="X255" s="26" t="s">
        <v>132</v>
      </c>
    </row>
    <row r="256" spans="1:24">
      <c r="A256" s="25" t="s">
        <v>65</v>
      </c>
      <c r="B256" s="9">
        <v>3</v>
      </c>
      <c r="C256" s="26">
        <v>14</v>
      </c>
      <c r="D256" s="9" t="s">
        <v>92</v>
      </c>
      <c r="E256" s="44">
        <v>255</v>
      </c>
      <c r="F256" s="25"/>
      <c r="G256" s="25">
        <v>202505122</v>
      </c>
      <c r="H256" s="26" t="s">
        <v>93</v>
      </c>
      <c r="I256" s="9" t="s">
        <v>26</v>
      </c>
      <c r="J256" s="32" t="s">
        <v>54</v>
      </c>
      <c r="K256" s="26" t="s">
        <v>94</v>
      </c>
      <c r="L256" s="26" t="s">
        <v>95</v>
      </c>
      <c r="M256" s="26" t="s">
        <v>95</v>
      </c>
      <c r="N256" s="26" t="s">
        <v>96</v>
      </c>
      <c r="O256" s="25" t="s">
        <v>97</v>
      </c>
      <c r="P256" s="25" t="s">
        <v>97</v>
      </c>
      <c r="Q256" s="26">
        <v>1</v>
      </c>
      <c r="R256" s="26">
        <v>1</v>
      </c>
      <c r="S256" s="26"/>
      <c r="T256" s="25" t="s">
        <v>98</v>
      </c>
      <c r="U256" s="25">
        <v>1</v>
      </c>
      <c r="V256" s="26"/>
      <c r="W256" s="25">
        <v>1</v>
      </c>
      <c r="X256" s="26" t="s">
        <v>130</v>
      </c>
    </row>
    <row r="257" spans="1:24">
      <c r="A257" s="25" t="s">
        <v>65</v>
      </c>
      <c r="B257" s="9">
        <v>3</v>
      </c>
      <c r="C257" s="26">
        <v>14</v>
      </c>
      <c r="D257" s="9" t="s">
        <v>92</v>
      </c>
      <c r="E257" s="44">
        <v>256</v>
      </c>
      <c r="F257" s="25"/>
      <c r="G257" s="25">
        <v>202505131</v>
      </c>
      <c r="H257" s="26" t="s">
        <v>93</v>
      </c>
      <c r="I257" s="9" t="s">
        <v>26</v>
      </c>
      <c r="J257" s="32" t="s">
        <v>54</v>
      </c>
      <c r="K257" s="26" t="s">
        <v>94</v>
      </c>
      <c r="L257" s="26" t="s">
        <v>95</v>
      </c>
      <c r="M257" s="26" t="s">
        <v>95</v>
      </c>
      <c r="N257" s="26" t="s">
        <v>96</v>
      </c>
      <c r="O257" s="25" t="s">
        <v>97</v>
      </c>
      <c r="P257" s="25" t="s">
        <v>97</v>
      </c>
      <c r="Q257" s="26">
        <v>1</v>
      </c>
      <c r="R257" s="26">
        <v>1</v>
      </c>
      <c r="S257" s="26"/>
      <c r="T257" s="25" t="s">
        <v>98</v>
      </c>
      <c r="U257" s="25">
        <v>1</v>
      </c>
      <c r="V257" s="26"/>
      <c r="W257" s="25">
        <v>1</v>
      </c>
      <c r="X257" s="26" t="s">
        <v>131</v>
      </c>
    </row>
    <row r="258" spans="1:24">
      <c r="A258" s="25" t="s">
        <v>65</v>
      </c>
      <c r="B258" s="9">
        <v>3</v>
      </c>
      <c r="C258" s="26">
        <v>14</v>
      </c>
      <c r="D258" s="9" t="s">
        <v>92</v>
      </c>
      <c r="E258" s="44">
        <v>257</v>
      </c>
      <c r="F258" s="25"/>
      <c r="G258" s="25">
        <v>202505132</v>
      </c>
      <c r="H258" s="26" t="s">
        <v>93</v>
      </c>
      <c r="I258" s="9" t="s">
        <v>26</v>
      </c>
      <c r="J258" s="32" t="s">
        <v>54</v>
      </c>
      <c r="K258" s="26" t="s">
        <v>94</v>
      </c>
      <c r="L258" s="26" t="s">
        <v>95</v>
      </c>
      <c r="M258" s="26" t="s">
        <v>95</v>
      </c>
      <c r="N258" s="26" t="s">
        <v>96</v>
      </c>
      <c r="O258" s="25" t="s">
        <v>97</v>
      </c>
      <c r="P258" s="25" t="s">
        <v>97</v>
      </c>
      <c r="Q258" s="26">
        <v>1</v>
      </c>
      <c r="R258" s="26">
        <v>1</v>
      </c>
      <c r="S258" s="26"/>
      <c r="T258" s="25" t="s">
        <v>98</v>
      </c>
      <c r="U258" s="25">
        <v>1</v>
      </c>
      <c r="V258" s="26"/>
      <c r="W258" s="25">
        <v>1</v>
      </c>
      <c r="X258" s="26" t="s">
        <v>132</v>
      </c>
    </row>
    <row r="259" spans="1:24">
      <c r="A259" s="25" t="s">
        <v>65</v>
      </c>
      <c r="B259" s="9">
        <v>3</v>
      </c>
      <c r="C259" s="26">
        <v>14</v>
      </c>
      <c r="D259" s="9" t="s">
        <v>92</v>
      </c>
      <c r="E259" s="44">
        <v>258</v>
      </c>
      <c r="F259" s="25"/>
      <c r="G259" s="25">
        <v>202505122</v>
      </c>
      <c r="H259" s="26" t="s">
        <v>93</v>
      </c>
      <c r="I259" s="9" t="s">
        <v>26</v>
      </c>
      <c r="J259" s="32" t="s">
        <v>54</v>
      </c>
      <c r="K259" s="26" t="s">
        <v>94</v>
      </c>
      <c r="L259" s="26" t="s">
        <v>95</v>
      </c>
      <c r="M259" s="26" t="s">
        <v>95</v>
      </c>
      <c r="N259" s="26" t="s">
        <v>96</v>
      </c>
      <c r="O259" s="25" t="s">
        <v>97</v>
      </c>
      <c r="P259" s="25" t="s">
        <v>97</v>
      </c>
      <c r="Q259" s="26">
        <v>1</v>
      </c>
      <c r="R259" s="26">
        <v>1</v>
      </c>
      <c r="S259" s="26"/>
      <c r="T259" s="25" t="s">
        <v>98</v>
      </c>
      <c r="U259" s="25">
        <v>1</v>
      </c>
      <c r="V259" s="26"/>
      <c r="W259" s="25">
        <v>1</v>
      </c>
      <c r="X259" s="26" t="s">
        <v>130</v>
      </c>
    </row>
    <row r="260" spans="1:24">
      <c r="A260" s="25" t="s">
        <v>65</v>
      </c>
      <c r="B260" s="9">
        <v>3</v>
      </c>
      <c r="C260" s="26">
        <v>14</v>
      </c>
      <c r="D260" s="9" t="s">
        <v>92</v>
      </c>
      <c r="E260" s="44">
        <v>259</v>
      </c>
      <c r="F260" s="25"/>
      <c r="G260" s="25">
        <v>202505131</v>
      </c>
      <c r="H260" s="26" t="s">
        <v>93</v>
      </c>
      <c r="I260" s="9" t="s">
        <v>26</v>
      </c>
      <c r="J260" s="32" t="s">
        <v>54</v>
      </c>
      <c r="K260" s="26" t="s">
        <v>94</v>
      </c>
      <c r="L260" s="26" t="s">
        <v>95</v>
      </c>
      <c r="M260" s="26" t="s">
        <v>95</v>
      </c>
      <c r="N260" s="26" t="s">
        <v>96</v>
      </c>
      <c r="O260" s="25" t="s">
        <v>97</v>
      </c>
      <c r="P260" s="25" t="s">
        <v>97</v>
      </c>
      <c r="Q260" s="26">
        <v>1</v>
      </c>
      <c r="R260" s="26">
        <v>1</v>
      </c>
      <c r="S260" s="26"/>
      <c r="T260" s="25" t="s">
        <v>98</v>
      </c>
      <c r="U260" s="25">
        <v>1</v>
      </c>
      <c r="V260" s="26"/>
      <c r="W260" s="25">
        <v>1</v>
      </c>
      <c r="X260" s="26" t="s">
        <v>131</v>
      </c>
    </row>
    <row r="261" spans="1:24">
      <c r="A261" s="25" t="s">
        <v>65</v>
      </c>
      <c r="B261" s="9">
        <v>3</v>
      </c>
      <c r="C261" s="26">
        <v>14</v>
      </c>
      <c r="D261" s="9" t="s">
        <v>92</v>
      </c>
      <c r="E261" s="44">
        <v>260</v>
      </c>
      <c r="F261" s="25"/>
      <c r="G261" s="25">
        <v>202505132</v>
      </c>
      <c r="H261" s="26" t="s">
        <v>93</v>
      </c>
      <c r="I261" s="9" t="s">
        <v>26</v>
      </c>
      <c r="J261" s="32" t="s">
        <v>54</v>
      </c>
      <c r="K261" s="26" t="s">
        <v>94</v>
      </c>
      <c r="L261" s="26" t="s">
        <v>95</v>
      </c>
      <c r="M261" s="26" t="s">
        <v>95</v>
      </c>
      <c r="N261" s="26" t="s">
        <v>96</v>
      </c>
      <c r="O261" s="25" t="s">
        <v>97</v>
      </c>
      <c r="P261" s="25" t="s">
        <v>97</v>
      </c>
      <c r="Q261" s="26">
        <v>1</v>
      </c>
      <c r="R261" s="26">
        <v>1</v>
      </c>
      <c r="S261" s="26"/>
      <c r="T261" s="25" t="s">
        <v>98</v>
      </c>
      <c r="U261" s="25">
        <v>1</v>
      </c>
      <c r="V261" s="26"/>
      <c r="W261" s="25">
        <v>1</v>
      </c>
      <c r="X261" s="26" t="s">
        <v>132</v>
      </c>
    </row>
    <row r="262" spans="1:24">
      <c r="A262" s="25" t="s">
        <v>65</v>
      </c>
      <c r="B262" s="9">
        <v>3</v>
      </c>
      <c r="C262" s="26">
        <v>14</v>
      </c>
      <c r="D262" s="9" t="s">
        <v>92</v>
      </c>
      <c r="E262" s="44">
        <v>261</v>
      </c>
      <c r="F262" s="25"/>
      <c r="G262" s="25">
        <v>202505121</v>
      </c>
      <c r="H262" s="26" t="s">
        <v>93</v>
      </c>
      <c r="I262" s="9" t="s">
        <v>26</v>
      </c>
      <c r="J262" s="33" t="s">
        <v>55</v>
      </c>
      <c r="K262" s="26" t="s">
        <v>94</v>
      </c>
      <c r="L262" s="26" t="s">
        <v>94</v>
      </c>
      <c r="M262" s="26" t="s">
        <v>94</v>
      </c>
      <c r="N262" s="26" t="s">
        <v>96</v>
      </c>
      <c r="O262" s="25" t="s">
        <v>97</v>
      </c>
      <c r="P262" s="25" t="s">
        <v>97</v>
      </c>
      <c r="Q262" s="26">
        <v>1</v>
      </c>
      <c r="R262" s="26">
        <v>1</v>
      </c>
      <c r="S262" s="26"/>
      <c r="T262" s="25" t="s">
        <v>98</v>
      </c>
      <c r="U262" s="25">
        <v>1</v>
      </c>
      <c r="V262" s="26"/>
      <c r="W262" s="25">
        <v>1</v>
      </c>
      <c r="X262" s="26" t="s">
        <v>133</v>
      </c>
    </row>
    <row r="263" spans="1:24">
      <c r="A263" s="25" t="s">
        <v>65</v>
      </c>
      <c r="B263" s="9">
        <v>3</v>
      </c>
      <c r="C263" s="26">
        <v>14</v>
      </c>
      <c r="D263" s="9" t="s">
        <v>92</v>
      </c>
      <c r="E263" s="44">
        <v>262</v>
      </c>
      <c r="F263" s="25"/>
      <c r="G263" s="25">
        <v>202505121</v>
      </c>
      <c r="H263" s="26" t="s">
        <v>93</v>
      </c>
      <c r="I263" s="9" t="s">
        <v>26</v>
      </c>
      <c r="J263" s="33" t="s">
        <v>55</v>
      </c>
      <c r="K263" s="26" t="s">
        <v>94</v>
      </c>
      <c r="L263" s="26" t="s">
        <v>94</v>
      </c>
      <c r="M263" s="26" t="s">
        <v>94</v>
      </c>
      <c r="N263" s="26" t="s">
        <v>96</v>
      </c>
      <c r="O263" s="25" t="s">
        <v>97</v>
      </c>
      <c r="P263" s="25" t="s">
        <v>97</v>
      </c>
      <c r="Q263" s="26">
        <v>1</v>
      </c>
      <c r="R263" s="26">
        <v>1</v>
      </c>
      <c r="S263" s="26"/>
      <c r="T263" s="25" t="s">
        <v>98</v>
      </c>
      <c r="U263" s="25">
        <v>1</v>
      </c>
      <c r="V263" s="26"/>
      <c r="W263" s="25">
        <v>1</v>
      </c>
      <c r="X263" s="26" t="s">
        <v>133</v>
      </c>
    </row>
    <row r="264" spans="1:24">
      <c r="A264" s="25" t="s">
        <v>65</v>
      </c>
      <c r="B264" s="9">
        <v>3</v>
      </c>
      <c r="C264" s="26">
        <v>14</v>
      </c>
      <c r="D264" s="9" t="s">
        <v>92</v>
      </c>
      <c r="E264" s="44">
        <v>263</v>
      </c>
      <c r="F264" s="25"/>
      <c r="G264" s="25">
        <v>202505121</v>
      </c>
      <c r="H264" s="26" t="s">
        <v>93</v>
      </c>
      <c r="I264" s="9" t="s">
        <v>26</v>
      </c>
      <c r="J264" s="33" t="s">
        <v>55</v>
      </c>
      <c r="K264" s="26" t="s">
        <v>94</v>
      </c>
      <c r="L264" s="26" t="s">
        <v>94</v>
      </c>
      <c r="M264" s="26" t="s">
        <v>94</v>
      </c>
      <c r="N264" s="26" t="s">
        <v>96</v>
      </c>
      <c r="O264" s="25" t="s">
        <v>97</v>
      </c>
      <c r="P264" s="25" t="s">
        <v>97</v>
      </c>
      <c r="Q264" s="26">
        <v>1</v>
      </c>
      <c r="R264" s="26">
        <v>1</v>
      </c>
      <c r="S264" s="26"/>
      <c r="T264" s="25" t="s">
        <v>98</v>
      </c>
      <c r="U264" s="25">
        <v>1</v>
      </c>
      <c r="V264" s="26"/>
      <c r="W264" s="25">
        <v>1</v>
      </c>
      <c r="X264" s="26" t="s">
        <v>133</v>
      </c>
    </row>
    <row r="265" spans="1:24">
      <c r="A265" s="25" t="s">
        <v>65</v>
      </c>
      <c r="B265" s="9">
        <v>3</v>
      </c>
      <c r="C265" s="26">
        <v>14</v>
      </c>
      <c r="D265" s="9" t="s">
        <v>92</v>
      </c>
      <c r="E265" s="44">
        <v>264</v>
      </c>
      <c r="F265" s="25"/>
      <c r="G265" s="25">
        <v>202505121</v>
      </c>
      <c r="H265" s="26" t="s">
        <v>93</v>
      </c>
      <c r="I265" s="9" t="s">
        <v>26</v>
      </c>
      <c r="J265" s="33" t="s">
        <v>55</v>
      </c>
      <c r="K265" s="26" t="s">
        <v>94</v>
      </c>
      <c r="L265" s="26" t="s">
        <v>94</v>
      </c>
      <c r="M265" s="26" t="s">
        <v>94</v>
      </c>
      <c r="N265" s="26" t="s">
        <v>96</v>
      </c>
      <c r="O265" s="25" t="s">
        <v>97</v>
      </c>
      <c r="P265" s="25" t="s">
        <v>97</v>
      </c>
      <c r="Q265" s="26">
        <v>1</v>
      </c>
      <c r="R265" s="26">
        <v>1</v>
      </c>
      <c r="S265" s="26"/>
      <c r="T265" s="25" t="s">
        <v>98</v>
      </c>
      <c r="U265" s="25">
        <v>1</v>
      </c>
      <c r="V265" s="26"/>
      <c r="W265" s="25">
        <v>1</v>
      </c>
      <c r="X265" s="26" t="s">
        <v>133</v>
      </c>
    </row>
    <row r="266" spans="1:24">
      <c r="A266" s="25" t="s">
        <v>65</v>
      </c>
      <c r="B266" s="9">
        <v>3</v>
      </c>
      <c r="C266" s="26">
        <v>14</v>
      </c>
      <c r="D266" s="9" t="s">
        <v>92</v>
      </c>
      <c r="E266" s="44">
        <v>265</v>
      </c>
      <c r="F266" s="25"/>
      <c r="G266" s="25">
        <v>202505121</v>
      </c>
      <c r="H266" s="26" t="s">
        <v>93</v>
      </c>
      <c r="I266" s="9" t="s">
        <v>26</v>
      </c>
      <c r="J266" s="33" t="s">
        <v>55</v>
      </c>
      <c r="K266" s="26" t="s">
        <v>94</v>
      </c>
      <c r="L266" s="26" t="s">
        <v>94</v>
      </c>
      <c r="M266" s="26" t="s">
        <v>94</v>
      </c>
      <c r="N266" s="26" t="s">
        <v>96</v>
      </c>
      <c r="O266" s="25" t="s">
        <v>97</v>
      </c>
      <c r="P266" s="25" t="s">
        <v>97</v>
      </c>
      <c r="Q266" s="26">
        <v>1</v>
      </c>
      <c r="R266" s="26">
        <v>1</v>
      </c>
      <c r="S266" s="26"/>
      <c r="T266" s="25" t="s">
        <v>98</v>
      </c>
      <c r="U266" s="25">
        <v>1</v>
      </c>
      <c r="V266" s="26"/>
      <c r="W266" s="25">
        <v>1</v>
      </c>
      <c r="X266" s="26" t="s">
        <v>133</v>
      </c>
    </row>
    <row r="267" spans="1:24">
      <c r="A267" s="25" t="s">
        <v>65</v>
      </c>
      <c r="B267" s="9">
        <v>3</v>
      </c>
      <c r="C267" s="26">
        <v>14</v>
      </c>
      <c r="D267" s="9" t="s">
        <v>92</v>
      </c>
      <c r="E267" s="44">
        <v>266</v>
      </c>
      <c r="F267" s="25"/>
      <c r="G267" s="25">
        <v>202505121</v>
      </c>
      <c r="H267" s="26" t="s">
        <v>93</v>
      </c>
      <c r="I267" s="9" t="s">
        <v>26</v>
      </c>
      <c r="J267" s="33" t="s">
        <v>55</v>
      </c>
      <c r="K267" s="26" t="s">
        <v>94</v>
      </c>
      <c r="L267" s="26" t="s">
        <v>94</v>
      </c>
      <c r="M267" s="26" t="s">
        <v>94</v>
      </c>
      <c r="N267" s="26" t="s">
        <v>96</v>
      </c>
      <c r="O267" s="25" t="s">
        <v>97</v>
      </c>
      <c r="P267" s="25" t="s">
        <v>97</v>
      </c>
      <c r="Q267" s="26">
        <v>1</v>
      </c>
      <c r="R267" s="26">
        <v>1</v>
      </c>
      <c r="S267" s="26"/>
      <c r="T267" s="25" t="s">
        <v>98</v>
      </c>
      <c r="U267" s="25">
        <v>1</v>
      </c>
      <c r="V267" s="26"/>
      <c r="W267" s="25">
        <v>1</v>
      </c>
      <c r="X267" s="26" t="s">
        <v>133</v>
      </c>
    </row>
    <row r="268" spans="1:24">
      <c r="A268" s="25" t="s">
        <v>65</v>
      </c>
      <c r="B268" s="9">
        <v>3</v>
      </c>
      <c r="C268" s="26">
        <v>14</v>
      </c>
      <c r="D268" s="9" t="s">
        <v>92</v>
      </c>
      <c r="E268" s="44">
        <v>267</v>
      </c>
      <c r="F268" s="25"/>
      <c r="G268" s="25">
        <v>202505121</v>
      </c>
      <c r="H268" s="26" t="s">
        <v>93</v>
      </c>
      <c r="I268" s="9" t="s">
        <v>26</v>
      </c>
      <c r="J268" s="33" t="s">
        <v>55</v>
      </c>
      <c r="K268" s="26" t="s">
        <v>94</v>
      </c>
      <c r="L268" s="26" t="s">
        <v>94</v>
      </c>
      <c r="M268" s="26" t="s">
        <v>94</v>
      </c>
      <c r="N268" s="26" t="s">
        <v>96</v>
      </c>
      <c r="O268" s="25" t="s">
        <v>97</v>
      </c>
      <c r="P268" s="25" t="s">
        <v>97</v>
      </c>
      <c r="Q268" s="26">
        <v>1</v>
      </c>
      <c r="R268" s="26">
        <v>1</v>
      </c>
      <c r="S268" s="26"/>
      <c r="T268" s="25" t="s">
        <v>98</v>
      </c>
      <c r="U268" s="25">
        <v>1</v>
      </c>
      <c r="V268" s="26"/>
      <c r="W268" s="25">
        <v>1</v>
      </c>
      <c r="X268" s="26" t="s">
        <v>133</v>
      </c>
    </row>
    <row r="269" spans="1:24">
      <c r="A269" s="25" t="s">
        <v>65</v>
      </c>
      <c r="B269" s="9">
        <v>3</v>
      </c>
      <c r="C269" s="26">
        <v>14</v>
      </c>
      <c r="D269" s="9" t="s">
        <v>92</v>
      </c>
      <c r="E269" s="44">
        <v>268</v>
      </c>
      <c r="F269" s="25"/>
      <c r="G269" s="25">
        <v>202505121</v>
      </c>
      <c r="H269" s="26" t="s">
        <v>93</v>
      </c>
      <c r="I269" s="9" t="s">
        <v>26</v>
      </c>
      <c r="J269" s="33" t="s">
        <v>55</v>
      </c>
      <c r="K269" s="26" t="s">
        <v>94</v>
      </c>
      <c r="L269" s="26" t="s">
        <v>94</v>
      </c>
      <c r="M269" s="26" t="s">
        <v>94</v>
      </c>
      <c r="N269" s="26" t="s">
        <v>96</v>
      </c>
      <c r="O269" s="25" t="s">
        <v>97</v>
      </c>
      <c r="P269" s="25" t="s">
        <v>97</v>
      </c>
      <c r="Q269" s="26">
        <v>1</v>
      </c>
      <c r="R269" s="26">
        <v>1</v>
      </c>
      <c r="S269" s="26"/>
      <c r="T269" s="25" t="s">
        <v>98</v>
      </c>
      <c r="U269" s="25">
        <v>1</v>
      </c>
      <c r="V269" s="26"/>
      <c r="W269" s="25">
        <v>1</v>
      </c>
      <c r="X269" s="26" t="s">
        <v>133</v>
      </c>
    </row>
    <row r="270" spans="1:24">
      <c r="A270" s="25" t="s">
        <v>65</v>
      </c>
      <c r="B270" s="9">
        <v>3</v>
      </c>
      <c r="C270" s="26">
        <v>15</v>
      </c>
      <c r="D270" s="9" t="s">
        <v>92</v>
      </c>
      <c r="E270" s="44">
        <v>269</v>
      </c>
      <c r="F270" s="25"/>
      <c r="G270" s="25">
        <v>202505121</v>
      </c>
      <c r="H270" s="26" t="s">
        <v>93</v>
      </c>
      <c r="I270" s="9" t="s">
        <v>26</v>
      </c>
      <c r="J270" s="33" t="s">
        <v>55</v>
      </c>
      <c r="K270" s="26" t="s">
        <v>94</v>
      </c>
      <c r="L270" s="26" t="s">
        <v>94</v>
      </c>
      <c r="M270" s="26" t="s">
        <v>94</v>
      </c>
      <c r="N270" s="26" t="s">
        <v>96</v>
      </c>
      <c r="O270" s="25" t="s">
        <v>97</v>
      </c>
      <c r="P270" s="25" t="s">
        <v>97</v>
      </c>
      <c r="Q270" s="26">
        <v>1</v>
      </c>
      <c r="R270" s="26">
        <v>1</v>
      </c>
      <c r="S270" s="26"/>
      <c r="T270" s="25" t="s">
        <v>98</v>
      </c>
      <c r="U270" s="25">
        <v>1</v>
      </c>
      <c r="V270" s="26"/>
      <c r="W270" s="25">
        <v>1</v>
      </c>
      <c r="X270" s="26" t="s">
        <v>133</v>
      </c>
    </row>
    <row r="271" spans="1:24">
      <c r="A271" s="25" t="s">
        <v>65</v>
      </c>
      <c r="B271" s="9">
        <v>3</v>
      </c>
      <c r="C271" s="26">
        <v>15</v>
      </c>
      <c r="D271" s="9" t="s">
        <v>92</v>
      </c>
      <c r="E271" s="44">
        <v>270</v>
      </c>
      <c r="F271" s="25"/>
      <c r="G271" s="25">
        <v>202505125</v>
      </c>
      <c r="H271" s="26" t="s">
        <v>93</v>
      </c>
      <c r="I271" s="9" t="s">
        <v>26</v>
      </c>
      <c r="J271" s="33" t="s">
        <v>55</v>
      </c>
      <c r="K271" s="26" t="s">
        <v>94</v>
      </c>
      <c r="L271" s="26" t="s">
        <v>94</v>
      </c>
      <c r="M271" s="26" t="s">
        <v>94</v>
      </c>
      <c r="N271" s="26" t="s">
        <v>96</v>
      </c>
      <c r="O271" s="25" t="s">
        <v>97</v>
      </c>
      <c r="P271" s="25" t="s">
        <v>97</v>
      </c>
      <c r="Q271" s="26">
        <v>1</v>
      </c>
      <c r="R271" s="26">
        <v>1</v>
      </c>
      <c r="S271" s="26"/>
      <c r="T271" s="25" t="s">
        <v>98</v>
      </c>
      <c r="U271" s="25">
        <v>1</v>
      </c>
      <c r="V271" s="26"/>
      <c r="W271" s="25">
        <v>1</v>
      </c>
      <c r="X271" s="26" t="s">
        <v>134</v>
      </c>
    </row>
    <row r="272" spans="1:24">
      <c r="A272" s="25" t="s">
        <v>65</v>
      </c>
      <c r="B272" s="9">
        <v>3</v>
      </c>
      <c r="C272" s="26">
        <v>15</v>
      </c>
      <c r="D272" s="9" t="s">
        <v>92</v>
      </c>
      <c r="E272" s="44">
        <v>271</v>
      </c>
      <c r="F272" s="25"/>
      <c r="G272" s="25">
        <v>202505125</v>
      </c>
      <c r="H272" s="26" t="s">
        <v>93</v>
      </c>
      <c r="I272" s="9" t="s">
        <v>26</v>
      </c>
      <c r="J272" s="33" t="s">
        <v>55</v>
      </c>
      <c r="K272" s="26" t="s">
        <v>94</v>
      </c>
      <c r="L272" s="26" t="s">
        <v>94</v>
      </c>
      <c r="M272" s="26" t="s">
        <v>94</v>
      </c>
      <c r="N272" s="26" t="s">
        <v>96</v>
      </c>
      <c r="O272" s="25" t="s">
        <v>97</v>
      </c>
      <c r="P272" s="25" t="s">
        <v>97</v>
      </c>
      <c r="Q272" s="26">
        <v>1</v>
      </c>
      <c r="R272" s="26">
        <v>1</v>
      </c>
      <c r="S272" s="26"/>
      <c r="T272" s="25" t="s">
        <v>98</v>
      </c>
      <c r="U272" s="25">
        <v>1</v>
      </c>
      <c r="V272" s="26"/>
      <c r="W272" s="25">
        <v>1</v>
      </c>
      <c r="X272" s="26" t="s">
        <v>134</v>
      </c>
    </row>
    <row r="273" spans="1:24">
      <c r="A273" s="25" t="s">
        <v>65</v>
      </c>
      <c r="B273" s="9">
        <v>3</v>
      </c>
      <c r="C273" s="26">
        <v>15</v>
      </c>
      <c r="D273" s="9" t="s">
        <v>92</v>
      </c>
      <c r="E273" s="44">
        <v>272</v>
      </c>
      <c r="F273" s="25"/>
      <c r="G273" s="25">
        <v>202505125</v>
      </c>
      <c r="H273" s="26" t="s">
        <v>93</v>
      </c>
      <c r="I273" s="9" t="s">
        <v>26</v>
      </c>
      <c r="J273" s="33" t="s">
        <v>55</v>
      </c>
      <c r="K273" s="26" t="s">
        <v>94</v>
      </c>
      <c r="L273" s="26" t="s">
        <v>94</v>
      </c>
      <c r="M273" s="26" t="s">
        <v>94</v>
      </c>
      <c r="N273" s="26" t="s">
        <v>96</v>
      </c>
      <c r="O273" s="25" t="s">
        <v>97</v>
      </c>
      <c r="P273" s="25" t="s">
        <v>97</v>
      </c>
      <c r="Q273" s="26">
        <v>1</v>
      </c>
      <c r="R273" s="26">
        <v>1</v>
      </c>
      <c r="S273" s="26"/>
      <c r="T273" s="25" t="s">
        <v>98</v>
      </c>
      <c r="U273" s="25">
        <v>1</v>
      </c>
      <c r="V273" s="26"/>
      <c r="W273" s="25">
        <v>1</v>
      </c>
      <c r="X273" s="26" t="s">
        <v>134</v>
      </c>
    </row>
    <row r="274" spans="1:24">
      <c r="A274" s="25" t="s">
        <v>65</v>
      </c>
      <c r="B274" s="9">
        <v>3</v>
      </c>
      <c r="C274" s="26">
        <v>15</v>
      </c>
      <c r="D274" s="9" t="s">
        <v>92</v>
      </c>
      <c r="E274" s="44">
        <v>273</v>
      </c>
      <c r="F274" s="25"/>
      <c r="G274" s="25">
        <v>202505125</v>
      </c>
      <c r="H274" s="26" t="s">
        <v>93</v>
      </c>
      <c r="I274" s="9" t="s">
        <v>26</v>
      </c>
      <c r="J274" s="33" t="s">
        <v>55</v>
      </c>
      <c r="K274" s="26" t="s">
        <v>94</v>
      </c>
      <c r="L274" s="26" t="s">
        <v>94</v>
      </c>
      <c r="M274" s="26" t="s">
        <v>94</v>
      </c>
      <c r="N274" s="26" t="s">
        <v>96</v>
      </c>
      <c r="O274" s="25" t="s">
        <v>97</v>
      </c>
      <c r="P274" s="25" t="s">
        <v>97</v>
      </c>
      <c r="Q274" s="26">
        <v>1</v>
      </c>
      <c r="R274" s="26">
        <v>1</v>
      </c>
      <c r="S274" s="26"/>
      <c r="T274" s="25" t="s">
        <v>98</v>
      </c>
      <c r="U274" s="25">
        <v>1</v>
      </c>
      <c r="V274" s="26"/>
      <c r="W274" s="25">
        <v>1</v>
      </c>
      <c r="X274" s="26" t="s">
        <v>134</v>
      </c>
    </row>
    <row r="275" spans="1:24">
      <c r="A275" s="25" t="s">
        <v>65</v>
      </c>
      <c r="B275" s="9">
        <v>3</v>
      </c>
      <c r="C275" s="26">
        <v>15</v>
      </c>
      <c r="D275" s="9" t="s">
        <v>92</v>
      </c>
      <c r="E275" s="44">
        <v>274</v>
      </c>
      <c r="F275" s="25"/>
      <c r="G275" s="25">
        <v>202505125</v>
      </c>
      <c r="H275" s="26" t="s">
        <v>93</v>
      </c>
      <c r="I275" s="9" t="s">
        <v>26</v>
      </c>
      <c r="J275" s="33" t="s">
        <v>55</v>
      </c>
      <c r="K275" s="26" t="s">
        <v>94</v>
      </c>
      <c r="L275" s="26" t="s">
        <v>94</v>
      </c>
      <c r="M275" s="26" t="s">
        <v>94</v>
      </c>
      <c r="N275" s="26" t="s">
        <v>96</v>
      </c>
      <c r="O275" s="25" t="s">
        <v>97</v>
      </c>
      <c r="P275" s="25" t="s">
        <v>97</v>
      </c>
      <c r="Q275" s="26">
        <v>1</v>
      </c>
      <c r="R275" s="26">
        <v>1</v>
      </c>
      <c r="S275" s="26"/>
      <c r="T275" s="25" t="s">
        <v>98</v>
      </c>
      <c r="U275" s="25">
        <v>1</v>
      </c>
      <c r="V275" s="26"/>
      <c r="W275" s="25">
        <v>1</v>
      </c>
      <c r="X275" s="26" t="s">
        <v>134</v>
      </c>
    </row>
    <row r="276" spans="1:24">
      <c r="A276" s="25" t="s">
        <v>65</v>
      </c>
      <c r="B276" s="9">
        <v>3</v>
      </c>
      <c r="C276" s="26">
        <v>15</v>
      </c>
      <c r="D276" s="9" t="s">
        <v>92</v>
      </c>
      <c r="E276" s="44">
        <v>275</v>
      </c>
      <c r="F276" s="25"/>
      <c r="G276" s="25">
        <v>202505125</v>
      </c>
      <c r="H276" s="26" t="s">
        <v>93</v>
      </c>
      <c r="I276" s="9" t="s">
        <v>26</v>
      </c>
      <c r="J276" s="33" t="s">
        <v>55</v>
      </c>
      <c r="K276" s="26" t="s">
        <v>94</v>
      </c>
      <c r="L276" s="26" t="s">
        <v>94</v>
      </c>
      <c r="M276" s="26" t="s">
        <v>94</v>
      </c>
      <c r="N276" s="26" t="s">
        <v>96</v>
      </c>
      <c r="O276" s="25" t="s">
        <v>97</v>
      </c>
      <c r="P276" s="25" t="s">
        <v>97</v>
      </c>
      <c r="Q276" s="26">
        <v>1</v>
      </c>
      <c r="R276" s="26">
        <v>1</v>
      </c>
      <c r="S276" s="26"/>
      <c r="T276" s="25" t="s">
        <v>98</v>
      </c>
      <c r="U276" s="25">
        <v>1</v>
      </c>
      <c r="V276" s="26"/>
      <c r="W276" s="25">
        <v>1</v>
      </c>
      <c r="X276" s="26" t="s">
        <v>134</v>
      </c>
    </row>
    <row r="277" spans="1:24">
      <c r="A277" s="25" t="s">
        <v>65</v>
      </c>
      <c r="B277" s="9">
        <v>3</v>
      </c>
      <c r="C277" s="26">
        <v>15</v>
      </c>
      <c r="D277" s="9" t="s">
        <v>92</v>
      </c>
      <c r="E277" s="44">
        <v>276</v>
      </c>
      <c r="F277" s="25"/>
      <c r="G277" s="25">
        <v>202505125</v>
      </c>
      <c r="H277" s="26" t="s">
        <v>93</v>
      </c>
      <c r="I277" s="9" t="s">
        <v>26</v>
      </c>
      <c r="J277" s="33" t="s">
        <v>55</v>
      </c>
      <c r="K277" s="26" t="s">
        <v>94</v>
      </c>
      <c r="L277" s="26" t="s">
        <v>94</v>
      </c>
      <c r="M277" s="26" t="s">
        <v>94</v>
      </c>
      <c r="N277" s="26" t="s">
        <v>96</v>
      </c>
      <c r="O277" s="25" t="s">
        <v>97</v>
      </c>
      <c r="P277" s="25" t="s">
        <v>97</v>
      </c>
      <c r="Q277" s="26">
        <v>1</v>
      </c>
      <c r="R277" s="26">
        <v>1</v>
      </c>
      <c r="S277" s="26"/>
      <c r="T277" s="25" t="s">
        <v>98</v>
      </c>
      <c r="U277" s="25">
        <v>1</v>
      </c>
      <c r="V277" s="26"/>
      <c r="W277" s="25">
        <v>1</v>
      </c>
      <c r="X277" s="26" t="s">
        <v>134</v>
      </c>
    </row>
    <row r="278" spans="1:24">
      <c r="A278" s="25" t="s">
        <v>65</v>
      </c>
      <c r="B278" s="9">
        <v>3</v>
      </c>
      <c r="C278" s="26">
        <v>15</v>
      </c>
      <c r="D278" s="9" t="s">
        <v>92</v>
      </c>
      <c r="E278" s="44">
        <v>277</v>
      </c>
      <c r="F278" s="25"/>
      <c r="G278" s="25">
        <v>202505125</v>
      </c>
      <c r="H278" s="26" t="s">
        <v>93</v>
      </c>
      <c r="I278" s="9" t="s">
        <v>26</v>
      </c>
      <c r="J278" s="33" t="s">
        <v>55</v>
      </c>
      <c r="K278" s="26" t="s">
        <v>94</v>
      </c>
      <c r="L278" s="26" t="s">
        <v>94</v>
      </c>
      <c r="M278" s="26" t="s">
        <v>94</v>
      </c>
      <c r="N278" s="26" t="s">
        <v>96</v>
      </c>
      <c r="O278" s="25" t="s">
        <v>97</v>
      </c>
      <c r="P278" s="25" t="s">
        <v>97</v>
      </c>
      <c r="Q278" s="26">
        <v>1</v>
      </c>
      <c r="R278" s="26">
        <v>1</v>
      </c>
      <c r="S278" s="26"/>
      <c r="T278" s="25" t="s">
        <v>98</v>
      </c>
      <c r="U278" s="25">
        <v>1</v>
      </c>
      <c r="V278" s="26"/>
      <c r="W278" s="25">
        <v>1</v>
      </c>
      <c r="X278" s="26" t="s">
        <v>134</v>
      </c>
    </row>
    <row r="279" spans="1:24">
      <c r="A279" s="25" t="s">
        <v>65</v>
      </c>
      <c r="B279" s="9">
        <v>3</v>
      </c>
      <c r="C279" s="26">
        <v>15</v>
      </c>
      <c r="D279" s="9" t="s">
        <v>92</v>
      </c>
      <c r="E279" s="44">
        <v>278</v>
      </c>
      <c r="F279" s="25"/>
      <c r="G279" s="25">
        <v>202505125</v>
      </c>
      <c r="H279" s="26" t="s">
        <v>93</v>
      </c>
      <c r="I279" s="9" t="s">
        <v>26</v>
      </c>
      <c r="J279" s="33" t="s">
        <v>55</v>
      </c>
      <c r="K279" s="26" t="s">
        <v>94</v>
      </c>
      <c r="L279" s="26" t="s">
        <v>94</v>
      </c>
      <c r="M279" s="26" t="s">
        <v>94</v>
      </c>
      <c r="N279" s="26" t="s">
        <v>96</v>
      </c>
      <c r="O279" s="25" t="s">
        <v>97</v>
      </c>
      <c r="P279" s="25" t="s">
        <v>97</v>
      </c>
      <c r="Q279" s="26">
        <v>1</v>
      </c>
      <c r="R279" s="26">
        <v>1</v>
      </c>
      <c r="S279" s="26"/>
      <c r="T279" s="25" t="s">
        <v>98</v>
      </c>
      <c r="U279" s="25">
        <v>1</v>
      </c>
      <c r="V279" s="26"/>
      <c r="W279" s="25">
        <v>1</v>
      </c>
      <c r="X279" s="26" t="s">
        <v>134</v>
      </c>
    </row>
    <row r="280" spans="1:24">
      <c r="A280" s="25" t="s">
        <v>65</v>
      </c>
      <c r="B280" s="9">
        <v>3</v>
      </c>
      <c r="C280" s="26">
        <v>15</v>
      </c>
      <c r="D280" s="9" t="s">
        <v>92</v>
      </c>
      <c r="E280" s="44">
        <v>279</v>
      </c>
      <c r="F280" s="25"/>
      <c r="G280" s="25">
        <v>202505122</v>
      </c>
      <c r="H280" s="26" t="s">
        <v>93</v>
      </c>
      <c r="I280" s="9" t="s">
        <v>26</v>
      </c>
      <c r="J280" s="33" t="s">
        <v>55</v>
      </c>
      <c r="K280" s="26" t="s">
        <v>94</v>
      </c>
      <c r="L280" s="26" t="s">
        <v>94</v>
      </c>
      <c r="M280" s="26" t="s">
        <v>94</v>
      </c>
      <c r="N280" s="26" t="s">
        <v>96</v>
      </c>
      <c r="O280" s="25" t="s">
        <v>97</v>
      </c>
      <c r="P280" s="25" t="s">
        <v>97</v>
      </c>
      <c r="Q280" s="26">
        <v>1</v>
      </c>
      <c r="R280" s="26">
        <v>1</v>
      </c>
      <c r="S280" s="26"/>
      <c r="T280" s="25" t="s">
        <v>98</v>
      </c>
      <c r="U280" s="25">
        <v>1</v>
      </c>
      <c r="V280" s="26"/>
      <c r="W280" s="25">
        <v>1</v>
      </c>
      <c r="X280" s="26" t="s">
        <v>130</v>
      </c>
    </row>
    <row r="281" spans="1:24">
      <c r="A281" s="25" t="s">
        <v>65</v>
      </c>
      <c r="B281" s="9">
        <v>3</v>
      </c>
      <c r="C281" s="26">
        <v>15</v>
      </c>
      <c r="D281" s="9" t="s">
        <v>92</v>
      </c>
      <c r="E281" s="44">
        <v>280</v>
      </c>
      <c r="F281" s="25"/>
      <c r="G281" s="25">
        <v>202505131</v>
      </c>
      <c r="H281" s="26" t="s">
        <v>93</v>
      </c>
      <c r="I281" s="9" t="s">
        <v>26</v>
      </c>
      <c r="J281" s="33" t="s">
        <v>55</v>
      </c>
      <c r="K281" s="26" t="s">
        <v>94</v>
      </c>
      <c r="L281" s="26" t="s">
        <v>94</v>
      </c>
      <c r="M281" s="26" t="s">
        <v>94</v>
      </c>
      <c r="N281" s="26" t="s">
        <v>96</v>
      </c>
      <c r="O281" s="25" t="s">
        <v>97</v>
      </c>
      <c r="P281" s="25" t="s">
        <v>97</v>
      </c>
      <c r="Q281" s="26">
        <v>1</v>
      </c>
      <c r="R281" s="26">
        <v>1</v>
      </c>
      <c r="S281" s="26"/>
      <c r="T281" s="25" t="s">
        <v>98</v>
      </c>
      <c r="U281" s="25">
        <v>1</v>
      </c>
      <c r="V281" s="26"/>
      <c r="W281" s="25">
        <v>1</v>
      </c>
      <c r="X281" s="26" t="s">
        <v>131</v>
      </c>
    </row>
    <row r="282" spans="1:24">
      <c r="A282" s="25" t="s">
        <v>65</v>
      </c>
      <c r="B282" s="9">
        <v>3</v>
      </c>
      <c r="C282" s="26">
        <v>15</v>
      </c>
      <c r="D282" s="9" t="s">
        <v>92</v>
      </c>
      <c r="E282" s="44">
        <v>281</v>
      </c>
      <c r="F282" s="25"/>
      <c r="G282" s="25">
        <v>202505132</v>
      </c>
      <c r="H282" s="26" t="s">
        <v>93</v>
      </c>
      <c r="I282" s="9" t="s">
        <v>26</v>
      </c>
      <c r="J282" s="33" t="s">
        <v>55</v>
      </c>
      <c r="K282" s="26" t="s">
        <v>94</v>
      </c>
      <c r="L282" s="26" t="s">
        <v>94</v>
      </c>
      <c r="M282" s="26" t="s">
        <v>94</v>
      </c>
      <c r="N282" s="26" t="s">
        <v>96</v>
      </c>
      <c r="O282" s="25" t="s">
        <v>97</v>
      </c>
      <c r="P282" s="25" t="s">
        <v>97</v>
      </c>
      <c r="Q282" s="26">
        <v>1</v>
      </c>
      <c r="R282" s="26">
        <v>1</v>
      </c>
      <c r="S282" s="26"/>
      <c r="T282" s="25" t="s">
        <v>98</v>
      </c>
      <c r="U282" s="25">
        <v>1</v>
      </c>
      <c r="V282" s="26"/>
      <c r="W282" s="25">
        <v>1</v>
      </c>
      <c r="X282" s="26" t="s">
        <v>132</v>
      </c>
    </row>
    <row r="283" spans="1:24">
      <c r="A283" s="25" t="s">
        <v>65</v>
      </c>
      <c r="B283" s="9">
        <v>3</v>
      </c>
      <c r="C283" s="26">
        <v>15</v>
      </c>
      <c r="D283" s="9" t="s">
        <v>92</v>
      </c>
      <c r="E283" s="44">
        <v>282</v>
      </c>
      <c r="F283" s="25"/>
      <c r="G283" s="25">
        <v>202505122</v>
      </c>
      <c r="H283" s="26" t="s">
        <v>93</v>
      </c>
      <c r="I283" s="9" t="s">
        <v>26</v>
      </c>
      <c r="J283" s="33" t="s">
        <v>55</v>
      </c>
      <c r="K283" s="26" t="s">
        <v>94</v>
      </c>
      <c r="L283" s="26" t="s">
        <v>94</v>
      </c>
      <c r="M283" s="26" t="s">
        <v>94</v>
      </c>
      <c r="N283" s="26" t="s">
        <v>96</v>
      </c>
      <c r="O283" s="25" t="s">
        <v>97</v>
      </c>
      <c r="P283" s="25" t="s">
        <v>97</v>
      </c>
      <c r="Q283" s="26">
        <v>1</v>
      </c>
      <c r="R283" s="26">
        <v>1</v>
      </c>
      <c r="S283" s="26"/>
      <c r="T283" s="25" t="s">
        <v>98</v>
      </c>
      <c r="U283" s="25">
        <v>1</v>
      </c>
      <c r="V283" s="26"/>
      <c r="W283" s="25">
        <v>1</v>
      </c>
      <c r="X283" s="26" t="s">
        <v>130</v>
      </c>
    </row>
    <row r="284" spans="1:24">
      <c r="A284" s="25" t="s">
        <v>65</v>
      </c>
      <c r="B284" s="9">
        <v>3</v>
      </c>
      <c r="C284" s="26">
        <v>15</v>
      </c>
      <c r="D284" s="9" t="s">
        <v>92</v>
      </c>
      <c r="E284" s="44">
        <v>283</v>
      </c>
      <c r="F284" s="25"/>
      <c r="G284" s="25">
        <v>202505131</v>
      </c>
      <c r="H284" s="26" t="s">
        <v>93</v>
      </c>
      <c r="I284" s="9" t="s">
        <v>26</v>
      </c>
      <c r="J284" s="33" t="s">
        <v>55</v>
      </c>
      <c r="K284" s="26" t="s">
        <v>94</v>
      </c>
      <c r="L284" s="26" t="s">
        <v>94</v>
      </c>
      <c r="M284" s="26" t="s">
        <v>94</v>
      </c>
      <c r="N284" s="26" t="s">
        <v>96</v>
      </c>
      <c r="O284" s="25" t="s">
        <v>97</v>
      </c>
      <c r="P284" s="25" t="s">
        <v>97</v>
      </c>
      <c r="Q284" s="26">
        <v>1</v>
      </c>
      <c r="R284" s="26">
        <v>1</v>
      </c>
      <c r="S284" s="26"/>
      <c r="T284" s="25" t="s">
        <v>98</v>
      </c>
      <c r="U284" s="25">
        <v>1</v>
      </c>
      <c r="V284" s="26"/>
      <c r="W284" s="25">
        <v>1</v>
      </c>
      <c r="X284" s="26" t="s">
        <v>131</v>
      </c>
    </row>
    <row r="285" spans="1:24">
      <c r="A285" s="25" t="s">
        <v>65</v>
      </c>
      <c r="B285" s="9">
        <v>3</v>
      </c>
      <c r="C285" s="26">
        <v>15</v>
      </c>
      <c r="D285" s="9" t="s">
        <v>92</v>
      </c>
      <c r="E285" s="44">
        <v>284</v>
      </c>
      <c r="F285" s="25"/>
      <c r="G285" s="25">
        <v>202505132</v>
      </c>
      <c r="H285" s="26" t="s">
        <v>93</v>
      </c>
      <c r="I285" s="9" t="s">
        <v>26</v>
      </c>
      <c r="J285" s="33" t="s">
        <v>55</v>
      </c>
      <c r="K285" s="26" t="s">
        <v>94</v>
      </c>
      <c r="L285" s="26" t="s">
        <v>94</v>
      </c>
      <c r="M285" s="26" t="s">
        <v>94</v>
      </c>
      <c r="N285" s="26" t="s">
        <v>96</v>
      </c>
      <c r="O285" s="25" t="s">
        <v>97</v>
      </c>
      <c r="P285" s="25" t="s">
        <v>97</v>
      </c>
      <c r="Q285" s="26">
        <v>1</v>
      </c>
      <c r="R285" s="26">
        <v>1</v>
      </c>
      <c r="S285" s="26"/>
      <c r="T285" s="25" t="s">
        <v>98</v>
      </c>
      <c r="U285" s="25">
        <v>1</v>
      </c>
      <c r="V285" s="26"/>
      <c r="W285" s="25">
        <v>1</v>
      </c>
      <c r="X285" s="26" t="s">
        <v>132</v>
      </c>
    </row>
    <row r="286" spans="1:24">
      <c r="A286" s="25" t="s">
        <v>65</v>
      </c>
      <c r="B286" s="9">
        <v>3</v>
      </c>
      <c r="C286" s="26">
        <v>15</v>
      </c>
      <c r="D286" s="9" t="s">
        <v>92</v>
      </c>
      <c r="E286" s="44">
        <v>285</v>
      </c>
      <c r="F286" s="25"/>
      <c r="G286" s="25">
        <v>202505122</v>
      </c>
      <c r="H286" s="26" t="s">
        <v>93</v>
      </c>
      <c r="I286" s="9" t="s">
        <v>26</v>
      </c>
      <c r="J286" s="33" t="s">
        <v>55</v>
      </c>
      <c r="K286" s="26" t="s">
        <v>94</v>
      </c>
      <c r="L286" s="26" t="s">
        <v>94</v>
      </c>
      <c r="M286" s="26" t="s">
        <v>94</v>
      </c>
      <c r="N286" s="26" t="s">
        <v>96</v>
      </c>
      <c r="O286" s="25" t="s">
        <v>97</v>
      </c>
      <c r="P286" s="25" t="s">
        <v>97</v>
      </c>
      <c r="Q286" s="26">
        <v>1</v>
      </c>
      <c r="R286" s="26">
        <v>1</v>
      </c>
      <c r="S286" s="26"/>
      <c r="T286" s="25" t="s">
        <v>98</v>
      </c>
      <c r="U286" s="25">
        <v>1</v>
      </c>
      <c r="V286" s="26"/>
      <c r="W286" s="25">
        <v>1</v>
      </c>
      <c r="X286" s="26" t="s">
        <v>130</v>
      </c>
    </row>
    <row r="287" spans="1:24">
      <c r="A287" s="25" t="s">
        <v>65</v>
      </c>
      <c r="B287" s="9">
        <v>3</v>
      </c>
      <c r="C287" s="26">
        <v>15</v>
      </c>
      <c r="D287" s="9" t="s">
        <v>92</v>
      </c>
      <c r="E287" s="44">
        <v>286</v>
      </c>
      <c r="F287" s="25"/>
      <c r="G287" s="25">
        <v>202505131</v>
      </c>
      <c r="H287" s="26" t="s">
        <v>93</v>
      </c>
      <c r="I287" s="9" t="s">
        <v>26</v>
      </c>
      <c r="J287" s="33" t="s">
        <v>55</v>
      </c>
      <c r="K287" s="26" t="s">
        <v>94</v>
      </c>
      <c r="L287" s="26" t="s">
        <v>94</v>
      </c>
      <c r="M287" s="26" t="s">
        <v>94</v>
      </c>
      <c r="N287" s="26" t="s">
        <v>96</v>
      </c>
      <c r="O287" s="25" t="s">
        <v>97</v>
      </c>
      <c r="P287" s="25" t="s">
        <v>97</v>
      </c>
      <c r="Q287" s="26">
        <v>1</v>
      </c>
      <c r="R287" s="26">
        <v>1</v>
      </c>
      <c r="S287" s="26"/>
      <c r="T287" s="25" t="s">
        <v>98</v>
      </c>
      <c r="U287" s="25">
        <v>1</v>
      </c>
      <c r="V287" s="26"/>
      <c r="W287" s="25">
        <v>1</v>
      </c>
      <c r="X287" s="26" t="s">
        <v>131</v>
      </c>
    </row>
    <row r="288" spans="1:24">
      <c r="A288" s="25" t="s">
        <v>65</v>
      </c>
      <c r="B288" s="9">
        <v>3</v>
      </c>
      <c r="C288" s="26">
        <v>16</v>
      </c>
      <c r="D288" s="9" t="s">
        <v>92</v>
      </c>
      <c r="E288" s="44">
        <v>287</v>
      </c>
      <c r="F288" s="25"/>
      <c r="G288" s="25">
        <v>202505132</v>
      </c>
      <c r="H288" s="26" t="s">
        <v>93</v>
      </c>
      <c r="I288" s="9" t="s">
        <v>26</v>
      </c>
      <c r="J288" s="33" t="s">
        <v>55</v>
      </c>
      <c r="K288" s="26" t="s">
        <v>94</v>
      </c>
      <c r="L288" s="26" t="s">
        <v>94</v>
      </c>
      <c r="M288" s="26" t="s">
        <v>94</v>
      </c>
      <c r="N288" s="26" t="s">
        <v>96</v>
      </c>
      <c r="O288" s="25" t="s">
        <v>97</v>
      </c>
      <c r="P288" s="25" t="s">
        <v>97</v>
      </c>
      <c r="Q288" s="26">
        <v>1</v>
      </c>
      <c r="R288" s="26">
        <v>1</v>
      </c>
      <c r="S288" s="26"/>
      <c r="T288" s="25" t="s">
        <v>98</v>
      </c>
      <c r="U288" s="25">
        <v>1</v>
      </c>
      <c r="V288" s="26"/>
      <c r="W288" s="25">
        <v>1</v>
      </c>
      <c r="X288" s="26" t="s">
        <v>132</v>
      </c>
    </row>
    <row r="289" spans="1:24">
      <c r="A289" s="25" t="s">
        <v>65</v>
      </c>
      <c r="B289" s="9">
        <v>3</v>
      </c>
      <c r="C289" s="26">
        <v>16</v>
      </c>
      <c r="D289" s="9" t="s">
        <v>92</v>
      </c>
      <c r="E289" s="44">
        <v>288</v>
      </c>
      <c r="F289" s="25"/>
      <c r="G289" s="25">
        <v>202505122</v>
      </c>
      <c r="H289" s="26" t="s">
        <v>93</v>
      </c>
      <c r="I289" s="9" t="s">
        <v>26</v>
      </c>
      <c r="J289" s="33" t="s">
        <v>55</v>
      </c>
      <c r="K289" s="26" t="s">
        <v>94</v>
      </c>
      <c r="L289" s="26" t="s">
        <v>94</v>
      </c>
      <c r="M289" s="26" t="s">
        <v>94</v>
      </c>
      <c r="N289" s="26" t="s">
        <v>96</v>
      </c>
      <c r="O289" s="25" t="s">
        <v>97</v>
      </c>
      <c r="P289" s="25" t="s">
        <v>97</v>
      </c>
      <c r="Q289" s="26">
        <v>1</v>
      </c>
      <c r="R289" s="26">
        <v>1</v>
      </c>
      <c r="S289" s="26"/>
      <c r="T289" s="25" t="s">
        <v>98</v>
      </c>
      <c r="U289" s="25">
        <v>1</v>
      </c>
      <c r="V289" s="26"/>
      <c r="W289" s="25">
        <v>1</v>
      </c>
      <c r="X289" s="26" t="s">
        <v>130</v>
      </c>
    </row>
    <row r="290" spans="1:24">
      <c r="A290" s="25" t="s">
        <v>65</v>
      </c>
      <c r="B290" s="9">
        <v>3</v>
      </c>
      <c r="C290" s="26">
        <v>16</v>
      </c>
      <c r="D290" s="9" t="s">
        <v>92</v>
      </c>
      <c r="E290" s="44">
        <v>289</v>
      </c>
      <c r="F290" s="25"/>
      <c r="G290" s="25">
        <v>202505131</v>
      </c>
      <c r="H290" s="26" t="s">
        <v>93</v>
      </c>
      <c r="I290" s="9" t="s">
        <v>26</v>
      </c>
      <c r="J290" s="33" t="s">
        <v>55</v>
      </c>
      <c r="K290" s="26" t="s">
        <v>94</v>
      </c>
      <c r="L290" s="26" t="s">
        <v>94</v>
      </c>
      <c r="M290" s="26" t="s">
        <v>94</v>
      </c>
      <c r="N290" s="26" t="s">
        <v>96</v>
      </c>
      <c r="O290" s="25" t="s">
        <v>97</v>
      </c>
      <c r="P290" s="25" t="s">
        <v>97</v>
      </c>
      <c r="Q290" s="26">
        <v>1</v>
      </c>
      <c r="R290" s="26">
        <v>1</v>
      </c>
      <c r="S290" s="26"/>
      <c r="T290" s="25" t="s">
        <v>98</v>
      </c>
      <c r="U290" s="25">
        <v>1</v>
      </c>
      <c r="V290" s="26"/>
      <c r="W290" s="25">
        <v>1</v>
      </c>
      <c r="X290" s="26" t="s">
        <v>131</v>
      </c>
    </row>
    <row r="291" spans="1:24">
      <c r="A291" s="25" t="s">
        <v>65</v>
      </c>
      <c r="B291" s="9">
        <v>3</v>
      </c>
      <c r="C291" s="26">
        <v>16</v>
      </c>
      <c r="D291" s="9" t="s">
        <v>92</v>
      </c>
      <c r="E291" s="44">
        <v>290</v>
      </c>
      <c r="F291" s="25"/>
      <c r="G291" s="25">
        <v>202505132</v>
      </c>
      <c r="H291" s="26" t="s">
        <v>93</v>
      </c>
      <c r="I291" s="9" t="s">
        <v>26</v>
      </c>
      <c r="J291" s="33" t="s">
        <v>55</v>
      </c>
      <c r="K291" s="26" t="s">
        <v>94</v>
      </c>
      <c r="L291" s="26" t="s">
        <v>94</v>
      </c>
      <c r="M291" s="26" t="s">
        <v>94</v>
      </c>
      <c r="N291" s="26" t="s">
        <v>96</v>
      </c>
      <c r="O291" s="25" t="s">
        <v>97</v>
      </c>
      <c r="P291" s="25" t="s">
        <v>97</v>
      </c>
      <c r="Q291" s="26">
        <v>1</v>
      </c>
      <c r="R291" s="26">
        <v>1</v>
      </c>
      <c r="S291" s="26"/>
      <c r="T291" s="25" t="s">
        <v>98</v>
      </c>
      <c r="U291" s="25">
        <v>1</v>
      </c>
      <c r="V291" s="26"/>
      <c r="W291" s="25">
        <v>1</v>
      </c>
      <c r="X291" s="26" t="s">
        <v>132</v>
      </c>
    </row>
    <row r="292" spans="1:24">
      <c r="A292" s="25" t="s">
        <v>65</v>
      </c>
      <c r="B292" s="9">
        <v>3</v>
      </c>
      <c r="C292" s="26">
        <v>16</v>
      </c>
      <c r="D292" s="9" t="s">
        <v>92</v>
      </c>
      <c r="E292" s="44">
        <v>291</v>
      </c>
      <c r="F292" s="25"/>
      <c r="G292" s="25">
        <v>202505122</v>
      </c>
      <c r="H292" s="26" t="s">
        <v>93</v>
      </c>
      <c r="I292" s="9" t="s">
        <v>26</v>
      </c>
      <c r="J292" s="33" t="s">
        <v>55</v>
      </c>
      <c r="K292" s="26" t="s">
        <v>94</v>
      </c>
      <c r="L292" s="26" t="s">
        <v>94</v>
      </c>
      <c r="M292" s="26" t="s">
        <v>94</v>
      </c>
      <c r="N292" s="26" t="s">
        <v>96</v>
      </c>
      <c r="O292" s="25" t="s">
        <v>97</v>
      </c>
      <c r="P292" s="25" t="s">
        <v>97</v>
      </c>
      <c r="Q292" s="26">
        <v>1</v>
      </c>
      <c r="R292" s="26">
        <v>1</v>
      </c>
      <c r="S292" s="26"/>
      <c r="T292" s="25" t="s">
        <v>98</v>
      </c>
      <c r="U292" s="25">
        <v>1</v>
      </c>
      <c r="V292" s="26"/>
      <c r="W292" s="25">
        <v>1</v>
      </c>
      <c r="X292" s="26" t="s">
        <v>130</v>
      </c>
    </row>
    <row r="293" spans="1:24">
      <c r="A293" s="25" t="s">
        <v>65</v>
      </c>
      <c r="B293" s="9">
        <v>3</v>
      </c>
      <c r="C293" s="26">
        <v>16</v>
      </c>
      <c r="D293" s="9" t="s">
        <v>92</v>
      </c>
      <c r="E293" s="44">
        <v>292</v>
      </c>
      <c r="F293" s="25"/>
      <c r="G293" s="25">
        <v>202505131</v>
      </c>
      <c r="H293" s="26" t="s">
        <v>93</v>
      </c>
      <c r="I293" s="9" t="s">
        <v>26</v>
      </c>
      <c r="J293" s="33" t="s">
        <v>55</v>
      </c>
      <c r="K293" s="26" t="s">
        <v>94</v>
      </c>
      <c r="L293" s="26" t="s">
        <v>94</v>
      </c>
      <c r="M293" s="26" t="s">
        <v>94</v>
      </c>
      <c r="N293" s="26" t="s">
        <v>96</v>
      </c>
      <c r="O293" s="25" t="s">
        <v>97</v>
      </c>
      <c r="P293" s="25" t="s">
        <v>97</v>
      </c>
      <c r="Q293" s="26">
        <v>1</v>
      </c>
      <c r="R293" s="26">
        <v>1</v>
      </c>
      <c r="S293" s="26"/>
      <c r="T293" s="25" t="s">
        <v>98</v>
      </c>
      <c r="U293" s="25">
        <v>1</v>
      </c>
      <c r="V293" s="26"/>
      <c r="W293" s="25">
        <v>1</v>
      </c>
      <c r="X293" s="26" t="s">
        <v>131</v>
      </c>
    </row>
    <row r="294" spans="1:24">
      <c r="A294" s="25" t="s">
        <v>65</v>
      </c>
      <c r="B294" s="9">
        <v>3</v>
      </c>
      <c r="C294" s="26">
        <v>16</v>
      </c>
      <c r="D294" s="9" t="s">
        <v>92</v>
      </c>
      <c r="E294" s="44">
        <v>293</v>
      </c>
      <c r="F294" s="25"/>
      <c r="G294" s="25">
        <v>202505132</v>
      </c>
      <c r="H294" s="26" t="s">
        <v>93</v>
      </c>
      <c r="I294" s="9" t="s">
        <v>26</v>
      </c>
      <c r="J294" s="33" t="s">
        <v>55</v>
      </c>
      <c r="K294" s="26" t="s">
        <v>94</v>
      </c>
      <c r="L294" s="26" t="s">
        <v>94</v>
      </c>
      <c r="M294" s="26" t="s">
        <v>94</v>
      </c>
      <c r="N294" s="26" t="s">
        <v>96</v>
      </c>
      <c r="O294" s="25" t="s">
        <v>97</v>
      </c>
      <c r="P294" s="25" t="s">
        <v>97</v>
      </c>
      <c r="Q294" s="26">
        <v>1</v>
      </c>
      <c r="R294" s="26">
        <v>1</v>
      </c>
      <c r="S294" s="26"/>
      <c r="T294" s="25" t="s">
        <v>98</v>
      </c>
      <c r="U294" s="25">
        <v>1</v>
      </c>
      <c r="V294" s="26"/>
      <c r="W294" s="25">
        <v>1</v>
      </c>
      <c r="X294" s="26" t="s">
        <v>132</v>
      </c>
    </row>
    <row r="295" spans="1:24">
      <c r="A295" s="25" t="s">
        <v>65</v>
      </c>
      <c r="B295" s="9">
        <v>3</v>
      </c>
      <c r="C295" s="26">
        <v>16</v>
      </c>
      <c r="D295" s="9" t="s">
        <v>92</v>
      </c>
      <c r="E295" s="44">
        <v>294</v>
      </c>
      <c r="F295" s="25"/>
      <c r="G295" s="25">
        <v>202505122</v>
      </c>
      <c r="H295" s="26" t="s">
        <v>93</v>
      </c>
      <c r="I295" s="9" t="s">
        <v>26</v>
      </c>
      <c r="J295" s="33" t="s">
        <v>55</v>
      </c>
      <c r="K295" s="26" t="s">
        <v>94</v>
      </c>
      <c r="L295" s="26" t="s">
        <v>94</v>
      </c>
      <c r="M295" s="26" t="s">
        <v>94</v>
      </c>
      <c r="N295" s="26" t="s">
        <v>96</v>
      </c>
      <c r="O295" s="25" t="s">
        <v>97</v>
      </c>
      <c r="P295" s="25" t="s">
        <v>97</v>
      </c>
      <c r="Q295" s="26">
        <v>1</v>
      </c>
      <c r="R295" s="26">
        <v>1</v>
      </c>
      <c r="S295" s="26"/>
      <c r="T295" s="25" t="s">
        <v>98</v>
      </c>
      <c r="U295" s="25">
        <v>1</v>
      </c>
      <c r="V295" s="26"/>
      <c r="W295" s="25">
        <v>1</v>
      </c>
      <c r="X295" s="26" t="s">
        <v>130</v>
      </c>
    </row>
    <row r="296" spans="1:24">
      <c r="A296" s="25" t="s">
        <v>65</v>
      </c>
      <c r="B296" s="9">
        <v>3</v>
      </c>
      <c r="C296" s="26">
        <v>16</v>
      </c>
      <c r="D296" s="9" t="s">
        <v>92</v>
      </c>
      <c r="E296" s="44">
        <v>295</v>
      </c>
      <c r="F296" s="25"/>
      <c r="G296" s="25">
        <v>202505131</v>
      </c>
      <c r="H296" s="26" t="s">
        <v>93</v>
      </c>
      <c r="I296" s="9" t="s">
        <v>26</v>
      </c>
      <c r="J296" s="33" t="s">
        <v>55</v>
      </c>
      <c r="K296" s="26" t="s">
        <v>94</v>
      </c>
      <c r="L296" s="26" t="s">
        <v>94</v>
      </c>
      <c r="M296" s="26" t="s">
        <v>94</v>
      </c>
      <c r="N296" s="26" t="s">
        <v>96</v>
      </c>
      <c r="O296" s="25" t="s">
        <v>97</v>
      </c>
      <c r="P296" s="25" t="s">
        <v>97</v>
      </c>
      <c r="Q296" s="26">
        <v>1</v>
      </c>
      <c r="R296" s="26">
        <v>1</v>
      </c>
      <c r="S296" s="26"/>
      <c r="T296" s="25" t="s">
        <v>98</v>
      </c>
      <c r="U296" s="25">
        <v>1</v>
      </c>
      <c r="V296" s="26"/>
      <c r="W296" s="25">
        <v>1</v>
      </c>
      <c r="X296" s="26" t="s">
        <v>131</v>
      </c>
    </row>
    <row r="297" spans="1:24">
      <c r="A297" s="25" t="s">
        <v>65</v>
      </c>
      <c r="B297" s="9">
        <v>3</v>
      </c>
      <c r="C297" s="26">
        <v>16</v>
      </c>
      <c r="D297" s="9" t="s">
        <v>92</v>
      </c>
      <c r="E297" s="44">
        <v>296</v>
      </c>
      <c r="F297" s="25"/>
      <c r="G297" s="25">
        <v>202505132</v>
      </c>
      <c r="H297" s="26" t="s">
        <v>93</v>
      </c>
      <c r="I297" s="9" t="s">
        <v>26</v>
      </c>
      <c r="J297" s="33" t="s">
        <v>55</v>
      </c>
      <c r="K297" s="26" t="s">
        <v>94</v>
      </c>
      <c r="L297" s="26" t="s">
        <v>94</v>
      </c>
      <c r="M297" s="26" t="s">
        <v>94</v>
      </c>
      <c r="N297" s="26" t="s">
        <v>96</v>
      </c>
      <c r="O297" s="25" t="s">
        <v>97</v>
      </c>
      <c r="P297" s="25" t="s">
        <v>97</v>
      </c>
      <c r="Q297" s="26">
        <v>1</v>
      </c>
      <c r="R297" s="26">
        <v>1</v>
      </c>
      <c r="S297" s="26"/>
      <c r="T297" s="25" t="s">
        <v>98</v>
      </c>
      <c r="U297" s="25">
        <v>1</v>
      </c>
      <c r="V297" s="26"/>
      <c r="W297" s="25">
        <v>1</v>
      </c>
      <c r="X297" s="26" t="s">
        <v>132</v>
      </c>
    </row>
    <row r="298" spans="1:24">
      <c r="A298" s="25" t="s">
        <v>65</v>
      </c>
      <c r="B298" s="9">
        <v>3</v>
      </c>
      <c r="C298" s="26">
        <v>16</v>
      </c>
      <c r="D298" s="9" t="s">
        <v>92</v>
      </c>
      <c r="E298" s="44">
        <v>297</v>
      </c>
      <c r="F298" s="25"/>
      <c r="G298" s="25">
        <v>202505122</v>
      </c>
      <c r="H298" s="26" t="s">
        <v>104</v>
      </c>
      <c r="I298" s="9" t="s">
        <v>26</v>
      </c>
      <c r="J298" s="41" t="s">
        <v>49</v>
      </c>
      <c r="K298" s="26" t="s">
        <v>94</v>
      </c>
      <c r="L298" s="26" t="s">
        <v>94</v>
      </c>
      <c r="M298" s="26" t="s">
        <v>94</v>
      </c>
      <c r="N298" s="26" t="s">
        <v>96</v>
      </c>
      <c r="O298" s="25" t="s">
        <v>97</v>
      </c>
      <c r="P298" s="25" t="s">
        <v>97</v>
      </c>
      <c r="Q298" s="26">
        <v>1</v>
      </c>
      <c r="R298" s="26">
        <v>1</v>
      </c>
      <c r="S298" s="26"/>
      <c r="T298" s="25" t="s">
        <v>98</v>
      </c>
      <c r="U298" s="25">
        <v>1</v>
      </c>
      <c r="V298" s="26"/>
      <c r="W298" s="25">
        <v>1</v>
      </c>
      <c r="X298" s="26" t="s">
        <v>130</v>
      </c>
    </row>
    <row r="299" spans="1:24">
      <c r="A299" s="25" t="s">
        <v>65</v>
      </c>
      <c r="B299" s="9">
        <v>3</v>
      </c>
      <c r="C299" s="26">
        <v>16</v>
      </c>
      <c r="D299" s="9" t="s">
        <v>92</v>
      </c>
      <c r="E299" s="44">
        <v>298</v>
      </c>
      <c r="F299" s="25"/>
      <c r="G299" s="25">
        <v>202505131</v>
      </c>
      <c r="H299" s="26" t="s">
        <v>104</v>
      </c>
      <c r="I299" s="9" t="s">
        <v>26</v>
      </c>
      <c r="J299" s="41" t="s">
        <v>49</v>
      </c>
      <c r="K299" s="26" t="s">
        <v>94</v>
      </c>
      <c r="L299" s="26" t="s">
        <v>94</v>
      </c>
      <c r="M299" s="26" t="s">
        <v>94</v>
      </c>
      <c r="N299" s="26" t="s">
        <v>96</v>
      </c>
      <c r="O299" s="25" t="s">
        <v>97</v>
      </c>
      <c r="P299" s="25" t="s">
        <v>97</v>
      </c>
      <c r="Q299" s="26">
        <v>1</v>
      </c>
      <c r="R299" s="26">
        <v>1</v>
      </c>
      <c r="S299" s="26"/>
      <c r="T299" s="25" t="s">
        <v>98</v>
      </c>
      <c r="U299" s="25">
        <v>1</v>
      </c>
      <c r="V299" s="26"/>
      <c r="W299" s="25">
        <v>1</v>
      </c>
      <c r="X299" s="26" t="s">
        <v>131</v>
      </c>
    </row>
    <row r="300" spans="1:24">
      <c r="A300" s="25" t="s">
        <v>65</v>
      </c>
      <c r="B300" s="9">
        <v>3</v>
      </c>
      <c r="C300" s="26">
        <v>16</v>
      </c>
      <c r="D300" s="9" t="s">
        <v>92</v>
      </c>
      <c r="E300" s="44">
        <v>299</v>
      </c>
      <c r="F300" s="25"/>
      <c r="G300" s="25">
        <v>202505132</v>
      </c>
      <c r="H300" s="26" t="s">
        <v>104</v>
      </c>
      <c r="I300" s="9" t="s">
        <v>26</v>
      </c>
      <c r="J300" s="41" t="s">
        <v>49</v>
      </c>
      <c r="K300" s="26" t="s">
        <v>94</v>
      </c>
      <c r="L300" s="26" t="s">
        <v>94</v>
      </c>
      <c r="M300" s="26" t="s">
        <v>94</v>
      </c>
      <c r="N300" s="26" t="s">
        <v>96</v>
      </c>
      <c r="O300" s="25" t="s">
        <v>97</v>
      </c>
      <c r="P300" s="25" t="s">
        <v>97</v>
      </c>
      <c r="Q300" s="26">
        <v>1</v>
      </c>
      <c r="R300" s="26">
        <v>1</v>
      </c>
      <c r="S300" s="26"/>
      <c r="T300" s="25" t="s">
        <v>98</v>
      </c>
      <c r="U300" s="25">
        <v>1</v>
      </c>
      <c r="V300" s="26"/>
      <c r="W300" s="25">
        <v>1</v>
      </c>
      <c r="X300" s="26" t="s">
        <v>132</v>
      </c>
    </row>
    <row r="301" spans="1:24">
      <c r="A301" s="25" t="s">
        <v>65</v>
      </c>
      <c r="B301" s="9">
        <v>3</v>
      </c>
      <c r="C301" s="26">
        <v>16</v>
      </c>
      <c r="D301" s="9" t="s">
        <v>92</v>
      </c>
      <c r="E301" s="44">
        <v>300</v>
      </c>
      <c r="F301" s="25"/>
      <c r="G301" s="25">
        <v>202505122</v>
      </c>
      <c r="H301" s="26" t="s">
        <v>104</v>
      </c>
      <c r="I301" s="9" t="s">
        <v>26</v>
      </c>
      <c r="J301" s="41" t="s">
        <v>49</v>
      </c>
      <c r="K301" s="26" t="s">
        <v>94</v>
      </c>
      <c r="L301" s="26" t="s">
        <v>94</v>
      </c>
      <c r="M301" s="26" t="s">
        <v>94</v>
      </c>
      <c r="N301" s="26" t="s">
        <v>96</v>
      </c>
      <c r="O301" s="25" t="s">
        <v>97</v>
      </c>
      <c r="P301" s="25" t="s">
        <v>97</v>
      </c>
      <c r="Q301" s="26">
        <v>1</v>
      </c>
      <c r="R301" s="26">
        <v>1</v>
      </c>
      <c r="S301" s="26"/>
      <c r="T301" s="25" t="s">
        <v>98</v>
      </c>
      <c r="U301" s="25">
        <v>1</v>
      </c>
      <c r="V301" s="26"/>
      <c r="W301" s="25">
        <v>1</v>
      </c>
      <c r="X301" s="26" t="s">
        <v>130</v>
      </c>
    </row>
    <row r="302" spans="1:24">
      <c r="A302" s="25" t="s">
        <v>65</v>
      </c>
      <c r="B302" s="9">
        <v>3</v>
      </c>
      <c r="C302" s="26">
        <v>16</v>
      </c>
      <c r="D302" s="9" t="s">
        <v>92</v>
      </c>
      <c r="E302" s="44">
        <v>301</v>
      </c>
      <c r="F302" s="25"/>
      <c r="G302" s="25">
        <v>202505131</v>
      </c>
      <c r="H302" s="26" t="s">
        <v>104</v>
      </c>
      <c r="I302" s="9" t="s">
        <v>26</v>
      </c>
      <c r="J302" s="41" t="s">
        <v>49</v>
      </c>
      <c r="K302" s="26" t="s">
        <v>94</v>
      </c>
      <c r="L302" s="26" t="s">
        <v>94</v>
      </c>
      <c r="M302" s="26" t="s">
        <v>94</v>
      </c>
      <c r="N302" s="26" t="s">
        <v>96</v>
      </c>
      <c r="O302" s="25" t="s">
        <v>97</v>
      </c>
      <c r="P302" s="25" t="s">
        <v>97</v>
      </c>
      <c r="Q302" s="26">
        <v>1</v>
      </c>
      <c r="R302" s="26">
        <v>1</v>
      </c>
      <c r="S302" s="26"/>
      <c r="T302" s="25" t="s">
        <v>98</v>
      </c>
      <c r="U302" s="25">
        <v>1</v>
      </c>
      <c r="V302" s="26"/>
      <c r="W302" s="25">
        <v>1</v>
      </c>
      <c r="X302" s="26" t="s">
        <v>131</v>
      </c>
    </row>
    <row r="303" spans="1:24">
      <c r="A303" s="25" t="s">
        <v>65</v>
      </c>
      <c r="B303" s="9">
        <v>3</v>
      </c>
      <c r="C303" s="26">
        <v>16</v>
      </c>
      <c r="D303" s="9" t="s">
        <v>92</v>
      </c>
      <c r="E303" s="44">
        <v>302</v>
      </c>
      <c r="F303" s="25"/>
      <c r="G303" s="25">
        <v>202505132</v>
      </c>
      <c r="H303" s="26" t="s">
        <v>104</v>
      </c>
      <c r="I303" s="9" t="s">
        <v>26</v>
      </c>
      <c r="J303" s="41" t="s">
        <v>49</v>
      </c>
      <c r="K303" s="26" t="s">
        <v>94</v>
      </c>
      <c r="L303" s="26" t="s">
        <v>94</v>
      </c>
      <c r="M303" s="26" t="s">
        <v>94</v>
      </c>
      <c r="N303" s="26" t="s">
        <v>96</v>
      </c>
      <c r="O303" s="25" t="s">
        <v>97</v>
      </c>
      <c r="P303" s="25" t="s">
        <v>97</v>
      </c>
      <c r="Q303" s="26">
        <v>1</v>
      </c>
      <c r="R303" s="26">
        <v>1</v>
      </c>
      <c r="S303" s="26"/>
      <c r="T303" s="25" t="s">
        <v>98</v>
      </c>
      <c r="U303" s="25">
        <v>1</v>
      </c>
      <c r="V303" s="26"/>
      <c r="W303" s="25">
        <v>1</v>
      </c>
      <c r="X303" s="26" t="s">
        <v>132</v>
      </c>
    </row>
    <row r="304" spans="1:24">
      <c r="A304" s="25" t="s">
        <v>65</v>
      </c>
      <c r="B304" s="9">
        <v>3</v>
      </c>
      <c r="C304" s="26">
        <v>16</v>
      </c>
      <c r="D304" s="9" t="s">
        <v>92</v>
      </c>
      <c r="E304" s="44">
        <v>303</v>
      </c>
      <c r="F304" s="25"/>
      <c r="G304" s="25">
        <v>202505121</v>
      </c>
      <c r="H304" s="26" t="s">
        <v>93</v>
      </c>
      <c r="I304" s="9" t="s">
        <v>26</v>
      </c>
      <c r="J304" s="32" t="s">
        <v>54</v>
      </c>
      <c r="K304" s="26" t="s">
        <v>94</v>
      </c>
      <c r="L304" s="26" t="s">
        <v>95</v>
      </c>
      <c r="M304" s="26" t="s">
        <v>95</v>
      </c>
      <c r="N304" s="26" t="s">
        <v>96</v>
      </c>
      <c r="O304" s="25" t="s">
        <v>97</v>
      </c>
      <c r="P304" s="25" t="s">
        <v>97</v>
      </c>
      <c r="Q304" s="26">
        <v>1</v>
      </c>
      <c r="R304" s="26">
        <v>1</v>
      </c>
      <c r="S304" s="26"/>
      <c r="T304" s="25" t="s">
        <v>98</v>
      </c>
      <c r="U304" s="25">
        <v>1</v>
      </c>
      <c r="V304" s="26"/>
      <c r="W304" s="25">
        <v>1</v>
      </c>
      <c r="X304" s="26" t="s">
        <v>133</v>
      </c>
    </row>
    <row r="305" spans="1:24">
      <c r="A305" s="25" t="s">
        <v>65</v>
      </c>
      <c r="B305" s="9">
        <v>3</v>
      </c>
      <c r="C305" s="26">
        <v>16</v>
      </c>
      <c r="D305" s="9" t="s">
        <v>92</v>
      </c>
      <c r="E305" s="44">
        <v>304</v>
      </c>
      <c r="F305" s="25"/>
      <c r="G305" s="25">
        <v>202505121</v>
      </c>
      <c r="H305" s="26" t="s">
        <v>93</v>
      </c>
      <c r="I305" s="9" t="s">
        <v>26</v>
      </c>
      <c r="J305" s="32" t="s">
        <v>54</v>
      </c>
      <c r="K305" s="26" t="s">
        <v>94</v>
      </c>
      <c r="L305" s="26" t="s">
        <v>95</v>
      </c>
      <c r="M305" s="26" t="s">
        <v>95</v>
      </c>
      <c r="N305" s="26" t="s">
        <v>96</v>
      </c>
      <c r="O305" s="25" t="s">
        <v>97</v>
      </c>
      <c r="P305" s="25" t="s">
        <v>97</v>
      </c>
      <c r="Q305" s="26">
        <v>1</v>
      </c>
      <c r="R305" s="26">
        <v>1</v>
      </c>
      <c r="S305" s="26"/>
      <c r="T305" s="25" t="s">
        <v>98</v>
      </c>
      <c r="U305" s="25">
        <v>1</v>
      </c>
      <c r="V305" s="26"/>
      <c r="W305" s="25">
        <v>1</v>
      </c>
      <c r="X305" s="26" t="s">
        <v>133</v>
      </c>
    </row>
    <row r="306" spans="1:24">
      <c r="A306" s="25" t="s">
        <v>65</v>
      </c>
      <c r="B306" s="9">
        <v>3</v>
      </c>
      <c r="C306" s="26">
        <v>17</v>
      </c>
      <c r="D306" s="9" t="s">
        <v>92</v>
      </c>
      <c r="E306" s="44">
        <v>305</v>
      </c>
      <c r="F306" s="25"/>
      <c r="G306" s="25">
        <v>202505121</v>
      </c>
      <c r="H306" s="26" t="s">
        <v>93</v>
      </c>
      <c r="I306" s="9" t="s">
        <v>26</v>
      </c>
      <c r="J306" s="32" t="s">
        <v>54</v>
      </c>
      <c r="K306" s="26" t="s">
        <v>94</v>
      </c>
      <c r="L306" s="26" t="s">
        <v>95</v>
      </c>
      <c r="M306" s="26" t="s">
        <v>95</v>
      </c>
      <c r="N306" s="26" t="s">
        <v>96</v>
      </c>
      <c r="O306" s="25" t="s">
        <v>97</v>
      </c>
      <c r="P306" s="25" t="s">
        <v>97</v>
      </c>
      <c r="Q306" s="26">
        <v>1</v>
      </c>
      <c r="R306" s="26">
        <v>1</v>
      </c>
      <c r="S306" s="26"/>
      <c r="T306" s="25" t="s">
        <v>98</v>
      </c>
      <c r="U306" s="25">
        <v>1</v>
      </c>
      <c r="V306" s="26"/>
      <c r="W306" s="25">
        <v>1</v>
      </c>
      <c r="X306" s="26" t="s">
        <v>133</v>
      </c>
    </row>
    <row r="307" spans="1:24">
      <c r="A307" s="25" t="s">
        <v>65</v>
      </c>
      <c r="B307" s="9">
        <v>3</v>
      </c>
      <c r="C307" s="26">
        <v>17</v>
      </c>
      <c r="D307" s="9" t="s">
        <v>92</v>
      </c>
      <c r="E307" s="44">
        <v>306</v>
      </c>
      <c r="F307" s="25"/>
      <c r="G307" s="25">
        <v>202505121</v>
      </c>
      <c r="H307" s="26" t="s">
        <v>93</v>
      </c>
      <c r="I307" s="9" t="s">
        <v>26</v>
      </c>
      <c r="J307" s="32" t="s">
        <v>54</v>
      </c>
      <c r="K307" s="26" t="s">
        <v>94</v>
      </c>
      <c r="L307" s="26" t="s">
        <v>95</v>
      </c>
      <c r="M307" s="26" t="s">
        <v>95</v>
      </c>
      <c r="N307" s="26" t="s">
        <v>96</v>
      </c>
      <c r="O307" s="25" t="s">
        <v>97</v>
      </c>
      <c r="P307" s="25" t="s">
        <v>97</v>
      </c>
      <c r="Q307" s="26">
        <v>1</v>
      </c>
      <c r="R307" s="26">
        <v>1</v>
      </c>
      <c r="S307" s="26"/>
      <c r="T307" s="25" t="s">
        <v>98</v>
      </c>
      <c r="U307" s="25">
        <v>1</v>
      </c>
      <c r="V307" s="26"/>
      <c r="W307" s="25">
        <v>1</v>
      </c>
      <c r="X307" s="26" t="s">
        <v>133</v>
      </c>
    </row>
    <row r="308" spans="1:24">
      <c r="A308" s="25" t="s">
        <v>65</v>
      </c>
      <c r="B308" s="9">
        <v>3</v>
      </c>
      <c r="C308" s="26">
        <v>17</v>
      </c>
      <c r="D308" s="9" t="s">
        <v>92</v>
      </c>
      <c r="E308" s="44">
        <v>307</v>
      </c>
      <c r="F308" s="25"/>
      <c r="G308" s="25">
        <v>202505133</v>
      </c>
      <c r="H308" s="26" t="s">
        <v>110</v>
      </c>
      <c r="I308" s="9" t="s">
        <v>26</v>
      </c>
      <c r="J308" s="37" t="s">
        <v>48</v>
      </c>
      <c r="K308" s="26" t="s">
        <v>94</v>
      </c>
      <c r="L308" s="26" t="s">
        <v>94</v>
      </c>
      <c r="M308" s="26" t="s">
        <v>94</v>
      </c>
      <c r="N308" s="26" t="s">
        <v>96</v>
      </c>
      <c r="O308" s="25" t="s">
        <v>111</v>
      </c>
      <c r="P308" s="25" t="s">
        <v>111</v>
      </c>
      <c r="Q308" s="26">
        <v>1</v>
      </c>
      <c r="R308" s="26">
        <v>1</v>
      </c>
      <c r="S308" s="26"/>
      <c r="T308" s="25" t="s">
        <v>98</v>
      </c>
      <c r="U308" s="25">
        <v>1</v>
      </c>
      <c r="V308" s="26"/>
      <c r="W308" s="25">
        <v>1</v>
      </c>
      <c r="X308" s="26" t="s">
        <v>127</v>
      </c>
    </row>
    <row r="309" spans="1:24">
      <c r="A309" s="25" t="s">
        <v>65</v>
      </c>
      <c r="B309" s="9">
        <v>3</v>
      </c>
      <c r="C309" s="26">
        <v>17</v>
      </c>
      <c r="D309" s="9" t="s">
        <v>92</v>
      </c>
      <c r="E309" s="44">
        <v>308</v>
      </c>
      <c r="F309" s="25"/>
      <c r="G309" s="25">
        <v>202505134</v>
      </c>
      <c r="H309" s="26" t="s">
        <v>110</v>
      </c>
      <c r="I309" s="9" t="s">
        <v>26</v>
      </c>
      <c r="J309" s="37" t="s">
        <v>48</v>
      </c>
      <c r="K309" s="26" t="s">
        <v>94</v>
      </c>
      <c r="L309" s="26" t="s">
        <v>94</v>
      </c>
      <c r="M309" s="26" t="s">
        <v>94</v>
      </c>
      <c r="N309" s="26" t="s">
        <v>96</v>
      </c>
      <c r="O309" s="25" t="s">
        <v>111</v>
      </c>
      <c r="P309" s="25" t="s">
        <v>111</v>
      </c>
      <c r="Q309" s="26">
        <v>1</v>
      </c>
      <c r="R309" s="26">
        <v>1</v>
      </c>
      <c r="S309" s="26"/>
      <c r="T309" s="25" t="s">
        <v>98</v>
      </c>
      <c r="U309" s="25">
        <v>1</v>
      </c>
      <c r="V309" s="26"/>
      <c r="W309" s="25">
        <v>1</v>
      </c>
      <c r="X309" s="26" t="s">
        <v>123</v>
      </c>
    </row>
    <row r="310" spans="1:24">
      <c r="A310" s="25" t="s">
        <v>65</v>
      </c>
      <c r="B310" s="9">
        <v>3</v>
      </c>
      <c r="C310" s="26">
        <v>17</v>
      </c>
      <c r="D310" s="9" t="s">
        <v>92</v>
      </c>
      <c r="E310" s="44">
        <v>309</v>
      </c>
      <c r="F310" s="25"/>
      <c r="G310" s="25">
        <v>202505123</v>
      </c>
      <c r="H310" s="26" t="s">
        <v>110</v>
      </c>
      <c r="I310" s="9" t="s">
        <v>26</v>
      </c>
      <c r="J310" s="37" t="s">
        <v>48</v>
      </c>
      <c r="K310" s="26" t="s">
        <v>94</v>
      </c>
      <c r="L310" s="26" t="s">
        <v>94</v>
      </c>
      <c r="M310" s="26" t="s">
        <v>94</v>
      </c>
      <c r="N310" s="26" t="s">
        <v>96</v>
      </c>
      <c r="O310" s="25" t="s">
        <v>111</v>
      </c>
      <c r="P310" s="25" t="s">
        <v>111</v>
      </c>
      <c r="Q310" s="26">
        <v>1</v>
      </c>
      <c r="R310" s="26">
        <v>1</v>
      </c>
      <c r="S310" s="26"/>
      <c r="T310" s="25" t="s">
        <v>98</v>
      </c>
      <c r="U310" s="25">
        <v>1</v>
      </c>
      <c r="V310" s="26"/>
      <c r="W310" s="25">
        <v>1</v>
      </c>
      <c r="X310" s="26" t="s">
        <v>124</v>
      </c>
    </row>
    <row r="311" spans="1:24">
      <c r="A311" s="25" t="s">
        <v>65</v>
      </c>
      <c r="B311" s="9">
        <v>3</v>
      </c>
      <c r="C311" s="26">
        <v>17</v>
      </c>
      <c r="D311" s="9" t="s">
        <v>92</v>
      </c>
      <c r="E311" s="44">
        <v>310</v>
      </c>
      <c r="F311" s="25"/>
      <c r="G311" s="25">
        <v>202505124</v>
      </c>
      <c r="H311" s="26" t="s">
        <v>110</v>
      </c>
      <c r="I311" s="9" t="s">
        <v>26</v>
      </c>
      <c r="J311" s="37" t="s">
        <v>48</v>
      </c>
      <c r="K311" s="26" t="s">
        <v>94</v>
      </c>
      <c r="L311" s="26" t="s">
        <v>94</v>
      </c>
      <c r="M311" s="26" t="s">
        <v>94</v>
      </c>
      <c r="N311" s="26" t="s">
        <v>96</v>
      </c>
      <c r="O311" s="25" t="s">
        <v>111</v>
      </c>
      <c r="P311" s="25" t="s">
        <v>111</v>
      </c>
      <c r="Q311" s="26">
        <v>1</v>
      </c>
      <c r="R311" s="26">
        <v>1</v>
      </c>
      <c r="S311" s="26"/>
      <c r="T311" s="25" t="s">
        <v>98</v>
      </c>
      <c r="U311" s="25">
        <v>1</v>
      </c>
      <c r="V311" s="26"/>
      <c r="W311" s="25">
        <v>1</v>
      </c>
      <c r="X311" s="26" t="s">
        <v>122</v>
      </c>
    </row>
    <row r="312" spans="1:24">
      <c r="A312" s="25" t="s">
        <v>65</v>
      </c>
      <c r="B312" s="9">
        <v>3</v>
      </c>
      <c r="C312" s="26">
        <v>17</v>
      </c>
      <c r="D312" s="9" t="s">
        <v>92</v>
      </c>
      <c r="E312" s="44">
        <v>311</v>
      </c>
      <c r="F312" s="25"/>
      <c r="G312" s="25">
        <v>202505126</v>
      </c>
      <c r="H312" s="26" t="s">
        <v>110</v>
      </c>
      <c r="I312" s="9" t="s">
        <v>26</v>
      </c>
      <c r="J312" s="37" t="s">
        <v>48</v>
      </c>
      <c r="K312" s="26" t="s">
        <v>94</v>
      </c>
      <c r="L312" s="26" t="s">
        <v>94</v>
      </c>
      <c r="M312" s="26" t="s">
        <v>94</v>
      </c>
      <c r="N312" s="26" t="s">
        <v>96</v>
      </c>
      <c r="O312" s="25" t="s">
        <v>111</v>
      </c>
      <c r="P312" s="25" t="s">
        <v>111</v>
      </c>
      <c r="Q312" s="26">
        <v>1</v>
      </c>
      <c r="R312" s="26">
        <v>1</v>
      </c>
      <c r="S312" s="26"/>
      <c r="T312" s="25" t="s">
        <v>98</v>
      </c>
      <c r="U312" s="25">
        <v>1</v>
      </c>
      <c r="V312" s="26"/>
      <c r="W312" s="25">
        <v>1</v>
      </c>
      <c r="X312" s="26" t="s">
        <v>125</v>
      </c>
    </row>
    <row r="313" spans="1:24">
      <c r="A313" s="25" t="s">
        <v>65</v>
      </c>
      <c r="B313" s="9">
        <v>3</v>
      </c>
      <c r="C313" s="26">
        <v>17</v>
      </c>
      <c r="D313" s="9" t="s">
        <v>92</v>
      </c>
      <c r="E313" s="44">
        <v>312</v>
      </c>
      <c r="F313" s="25"/>
      <c r="G313" s="25">
        <v>202505130</v>
      </c>
      <c r="H313" s="26" t="s">
        <v>110</v>
      </c>
      <c r="I313" s="9" t="s">
        <v>26</v>
      </c>
      <c r="J313" s="37" t="s">
        <v>48</v>
      </c>
      <c r="K313" s="26" t="s">
        <v>94</v>
      </c>
      <c r="L313" s="26" t="s">
        <v>94</v>
      </c>
      <c r="M313" s="26" t="s">
        <v>94</v>
      </c>
      <c r="N313" s="26" t="s">
        <v>96</v>
      </c>
      <c r="O313" s="25" t="s">
        <v>111</v>
      </c>
      <c r="P313" s="25" t="s">
        <v>111</v>
      </c>
      <c r="Q313" s="26">
        <v>1</v>
      </c>
      <c r="R313" s="26">
        <v>1</v>
      </c>
      <c r="S313" s="26"/>
      <c r="T313" s="25" t="s">
        <v>98</v>
      </c>
      <c r="U313" s="25">
        <v>1</v>
      </c>
      <c r="V313" s="26"/>
      <c r="W313" s="25">
        <v>1</v>
      </c>
      <c r="X313" s="26" t="s">
        <v>126</v>
      </c>
    </row>
    <row r="314" spans="1:24">
      <c r="A314" s="25" t="s">
        <v>65</v>
      </c>
      <c r="B314" s="9">
        <v>3</v>
      </c>
      <c r="C314" s="26">
        <v>17</v>
      </c>
      <c r="D314" s="9" t="s">
        <v>92</v>
      </c>
      <c r="E314" s="44">
        <v>313</v>
      </c>
      <c r="F314" s="25"/>
      <c r="G314" s="25">
        <v>202505133</v>
      </c>
      <c r="H314" s="26" t="s">
        <v>110</v>
      </c>
      <c r="I314" s="9" t="s">
        <v>26</v>
      </c>
      <c r="J314" s="37" t="s">
        <v>48</v>
      </c>
      <c r="K314" s="26" t="s">
        <v>94</v>
      </c>
      <c r="L314" s="26" t="s">
        <v>94</v>
      </c>
      <c r="M314" s="26" t="s">
        <v>94</v>
      </c>
      <c r="N314" s="26" t="s">
        <v>96</v>
      </c>
      <c r="O314" s="25" t="s">
        <v>111</v>
      </c>
      <c r="P314" s="25" t="s">
        <v>111</v>
      </c>
      <c r="Q314" s="26">
        <v>1</v>
      </c>
      <c r="R314" s="26">
        <v>1</v>
      </c>
      <c r="S314" s="26"/>
      <c r="T314" s="25" t="s">
        <v>98</v>
      </c>
      <c r="U314" s="25">
        <v>1</v>
      </c>
      <c r="V314" s="26"/>
      <c r="W314" s="25">
        <v>1</v>
      </c>
      <c r="X314" s="26" t="s">
        <v>127</v>
      </c>
    </row>
    <row r="315" spans="1:24">
      <c r="A315" s="25" t="s">
        <v>65</v>
      </c>
      <c r="B315" s="9">
        <v>3</v>
      </c>
      <c r="C315" s="26">
        <v>17</v>
      </c>
      <c r="D315" s="9" t="s">
        <v>92</v>
      </c>
      <c r="E315" s="44">
        <v>314</v>
      </c>
      <c r="F315" s="25"/>
      <c r="G315" s="25">
        <v>202505134</v>
      </c>
      <c r="H315" s="26" t="s">
        <v>110</v>
      </c>
      <c r="I315" s="9" t="s">
        <v>26</v>
      </c>
      <c r="J315" s="37" t="s">
        <v>48</v>
      </c>
      <c r="K315" s="26" t="s">
        <v>94</v>
      </c>
      <c r="L315" s="26" t="s">
        <v>94</v>
      </c>
      <c r="M315" s="26" t="s">
        <v>94</v>
      </c>
      <c r="N315" s="26" t="s">
        <v>96</v>
      </c>
      <c r="O315" s="25" t="s">
        <v>111</v>
      </c>
      <c r="P315" s="25" t="s">
        <v>111</v>
      </c>
      <c r="Q315" s="26">
        <v>1</v>
      </c>
      <c r="R315" s="26">
        <v>1</v>
      </c>
      <c r="S315" s="26"/>
      <c r="T315" s="25" t="s">
        <v>98</v>
      </c>
      <c r="U315" s="25">
        <v>1</v>
      </c>
      <c r="V315" s="26"/>
      <c r="W315" s="25">
        <v>1</v>
      </c>
      <c r="X315" s="26" t="s">
        <v>123</v>
      </c>
    </row>
    <row r="316" spans="1:24">
      <c r="A316" s="8" t="s">
        <v>61</v>
      </c>
      <c r="B316" s="9">
        <v>4</v>
      </c>
      <c r="C316" s="26">
        <v>17</v>
      </c>
      <c r="D316" s="9" t="s">
        <v>92</v>
      </c>
      <c r="E316" s="44">
        <v>315</v>
      </c>
      <c r="F316" s="9"/>
      <c r="G316" s="8">
        <v>202503098</v>
      </c>
      <c r="H316" s="9" t="s">
        <v>110</v>
      </c>
      <c r="I316" s="9" t="s">
        <v>26</v>
      </c>
      <c r="J316" s="21" t="s">
        <v>63</v>
      </c>
      <c r="K316" s="9" t="s">
        <v>94</v>
      </c>
      <c r="L316" s="9" t="s">
        <v>94</v>
      </c>
      <c r="M316" s="9" t="s">
        <v>94</v>
      </c>
      <c r="N316" s="9" t="s">
        <v>96</v>
      </c>
      <c r="O316" s="11" t="s">
        <v>111</v>
      </c>
      <c r="P316" s="11" t="s">
        <v>111</v>
      </c>
      <c r="Q316" s="9">
        <v>1</v>
      </c>
      <c r="R316" s="9">
        <v>1</v>
      </c>
      <c r="S316" s="9"/>
      <c r="T316" s="8" t="s">
        <v>98</v>
      </c>
      <c r="U316" s="9">
        <v>1</v>
      </c>
      <c r="V316" s="9"/>
      <c r="W316" s="9">
        <v>1</v>
      </c>
      <c r="X316" s="9" t="s">
        <v>99</v>
      </c>
    </row>
    <row r="317" spans="1:24">
      <c r="A317" s="8" t="s">
        <v>61</v>
      </c>
      <c r="B317" s="9">
        <v>4</v>
      </c>
      <c r="C317" s="26">
        <v>17</v>
      </c>
      <c r="D317" s="9" t="s">
        <v>92</v>
      </c>
      <c r="E317" s="44">
        <v>316</v>
      </c>
      <c r="F317" s="9"/>
      <c r="G317" s="8">
        <v>202503099</v>
      </c>
      <c r="H317" s="9" t="s">
        <v>110</v>
      </c>
      <c r="I317" s="9" t="s">
        <v>26</v>
      </c>
      <c r="J317" s="21" t="s">
        <v>63</v>
      </c>
      <c r="K317" s="9" t="s">
        <v>94</v>
      </c>
      <c r="L317" s="9" t="s">
        <v>94</v>
      </c>
      <c r="M317" s="9" t="s">
        <v>94</v>
      </c>
      <c r="N317" s="9" t="s">
        <v>96</v>
      </c>
      <c r="O317" s="11" t="s">
        <v>111</v>
      </c>
      <c r="P317" s="11" t="s">
        <v>111</v>
      </c>
      <c r="Q317" s="9">
        <v>1</v>
      </c>
      <c r="R317" s="9">
        <v>1</v>
      </c>
      <c r="S317" s="9"/>
      <c r="T317" s="8" t="s">
        <v>98</v>
      </c>
      <c r="U317" s="9">
        <v>1</v>
      </c>
      <c r="V317" s="9"/>
      <c r="W317" s="9">
        <v>1</v>
      </c>
      <c r="X317" s="9" t="s">
        <v>100</v>
      </c>
    </row>
    <row r="318" spans="1:24">
      <c r="A318" s="8" t="s">
        <v>61</v>
      </c>
      <c r="B318" s="9">
        <v>4</v>
      </c>
      <c r="C318" s="26">
        <v>17</v>
      </c>
      <c r="D318" s="9" t="s">
        <v>92</v>
      </c>
      <c r="E318" s="44">
        <v>317</v>
      </c>
      <c r="F318" s="9"/>
      <c r="G318" s="8">
        <v>202503100</v>
      </c>
      <c r="H318" s="9" t="s">
        <v>110</v>
      </c>
      <c r="I318" s="9" t="s">
        <v>26</v>
      </c>
      <c r="J318" s="21" t="s">
        <v>63</v>
      </c>
      <c r="K318" s="9" t="s">
        <v>94</v>
      </c>
      <c r="L318" s="9" t="s">
        <v>94</v>
      </c>
      <c r="M318" s="9" t="s">
        <v>94</v>
      </c>
      <c r="N318" s="9" t="s">
        <v>96</v>
      </c>
      <c r="O318" s="11" t="s">
        <v>111</v>
      </c>
      <c r="P318" s="11" t="s">
        <v>111</v>
      </c>
      <c r="Q318" s="9">
        <v>1</v>
      </c>
      <c r="R318" s="9">
        <v>1</v>
      </c>
      <c r="S318" s="9"/>
      <c r="T318" s="8" t="s">
        <v>98</v>
      </c>
      <c r="U318" s="9">
        <v>1</v>
      </c>
      <c r="V318" s="9"/>
      <c r="W318" s="9">
        <v>1</v>
      </c>
      <c r="X318" s="9" t="s">
        <v>101</v>
      </c>
    </row>
    <row r="319" spans="1:24">
      <c r="A319" s="8" t="s">
        <v>61</v>
      </c>
      <c r="B319" s="9">
        <v>4</v>
      </c>
      <c r="C319" s="26">
        <v>17</v>
      </c>
      <c r="D319" s="9" t="s">
        <v>92</v>
      </c>
      <c r="E319" s="44">
        <v>318</v>
      </c>
      <c r="F319" s="9"/>
      <c r="G319" s="8">
        <v>202503101</v>
      </c>
      <c r="H319" s="9" t="s">
        <v>110</v>
      </c>
      <c r="I319" s="9" t="s">
        <v>26</v>
      </c>
      <c r="J319" s="21" t="s">
        <v>63</v>
      </c>
      <c r="K319" s="9" t="s">
        <v>94</v>
      </c>
      <c r="L319" s="9" t="s">
        <v>94</v>
      </c>
      <c r="M319" s="9" t="s">
        <v>94</v>
      </c>
      <c r="N319" s="9" t="s">
        <v>96</v>
      </c>
      <c r="O319" s="11" t="s">
        <v>111</v>
      </c>
      <c r="P319" s="11" t="s">
        <v>111</v>
      </c>
      <c r="Q319" s="9">
        <v>1</v>
      </c>
      <c r="R319" s="9">
        <v>1</v>
      </c>
      <c r="S319" s="9"/>
      <c r="T319" s="8" t="s">
        <v>98</v>
      </c>
      <c r="U319" s="9">
        <v>1</v>
      </c>
      <c r="V319" s="9"/>
      <c r="W319" s="9">
        <v>1</v>
      </c>
      <c r="X319" s="9" t="s">
        <v>102</v>
      </c>
    </row>
    <row r="320" spans="1:24">
      <c r="A320" s="25" t="s">
        <v>65</v>
      </c>
      <c r="B320" s="9">
        <v>4</v>
      </c>
      <c r="C320" s="26">
        <v>17</v>
      </c>
      <c r="D320" s="9" t="s">
        <v>92</v>
      </c>
      <c r="E320" s="44">
        <v>319</v>
      </c>
      <c r="F320" s="25"/>
      <c r="G320" s="25">
        <v>202505124</v>
      </c>
      <c r="H320" s="26" t="s">
        <v>110</v>
      </c>
      <c r="I320" s="9" t="s">
        <v>26</v>
      </c>
      <c r="J320" s="35" t="s">
        <v>63</v>
      </c>
      <c r="K320" s="26" t="s">
        <v>94</v>
      </c>
      <c r="L320" s="26" t="s">
        <v>94</v>
      </c>
      <c r="M320" s="26" t="s">
        <v>94</v>
      </c>
      <c r="N320" s="26" t="s">
        <v>96</v>
      </c>
      <c r="O320" s="25" t="s">
        <v>111</v>
      </c>
      <c r="P320" s="25" t="s">
        <v>111</v>
      </c>
      <c r="Q320" s="26">
        <v>1</v>
      </c>
      <c r="R320" s="26">
        <v>1</v>
      </c>
      <c r="S320" s="26"/>
      <c r="T320" s="25" t="s">
        <v>98</v>
      </c>
      <c r="U320" s="26">
        <v>1</v>
      </c>
      <c r="V320" s="26"/>
      <c r="W320" s="26">
        <v>1</v>
      </c>
      <c r="X320" s="26" t="s">
        <v>122</v>
      </c>
    </row>
    <row r="321" spans="1:24">
      <c r="A321" s="25" t="s">
        <v>65</v>
      </c>
      <c r="B321" s="9">
        <v>4</v>
      </c>
      <c r="C321" s="26">
        <v>17</v>
      </c>
      <c r="D321" s="9" t="s">
        <v>92</v>
      </c>
      <c r="E321" s="44">
        <v>320</v>
      </c>
      <c r="F321" s="25"/>
      <c r="G321" s="25">
        <v>202505123</v>
      </c>
      <c r="H321" s="26" t="s">
        <v>110</v>
      </c>
      <c r="I321" s="9" t="s">
        <v>26</v>
      </c>
      <c r="J321" s="35" t="s">
        <v>63</v>
      </c>
      <c r="K321" s="26" t="s">
        <v>94</v>
      </c>
      <c r="L321" s="26" t="s">
        <v>94</v>
      </c>
      <c r="M321" s="26" t="s">
        <v>94</v>
      </c>
      <c r="N321" s="26" t="s">
        <v>96</v>
      </c>
      <c r="O321" s="25" t="s">
        <v>111</v>
      </c>
      <c r="P321" s="25" t="s">
        <v>111</v>
      </c>
      <c r="Q321" s="26">
        <v>1</v>
      </c>
      <c r="R321" s="26">
        <v>1</v>
      </c>
      <c r="S321" s="26"/>
      <c r="T321" s="25" t="s">
        <v>98</v>
      </c>
      <c r="U321" s="25">
        <v>1</v>
      </c>
      <c r="V321" s="26"/>
      <c r="W321" s="25">
        <v>1</v>
      </c>
      <c r="X321" s="26" t="s">
        <v>124</v>
      </c>
    </row>
    <row r="322" spans="1:24">
      <c r="A322" s="25" t="s">
        <v>65</v>
      </c>
      <c r="B322" s="9">
        <v>4</v>
      </c>
      <c r="C322" s="26">
        <v>17</v>
      </c>
      <c r="D322" s="9" t="s">
        <v>92</v>
      </c>
      <c r="E322" s="44">
        <v>321</v>
      </c>
      <c r="F322" s="25"/>
      <c r="G322" s="25">
        <v>202505126</v>
      </c>
      <c r="H322" s="26" t="s">
        <v>110</v>
      </c>
      <c r="I322" s="9" t="s">
        <v>26</v>
      </c>
      <c r="J322" s="35" t="s">
        <v>63</v>
      </c>
      <c r="K322" s="26" t="s">
        <v>94</v>
      </c>
      <c r="L322" s="26" t="s">
        <v>94</v>
      </c>
      <c r="M322" s="26" t="s">
        <v>94</v>
      </c>
      <c r="N322" s="26" t="s">
        <v>96</v>
      </c>
      <c r="O322" s="25" t="s">
        <v>111</v>
      </c>
      <c r="P322" s="25" t="s">
        <v>111</v>
      </c>
      <c r="Q322" s="26">
        <v>1</v>
      </c>
      <c r="R322" s="26">
        <v>1</v>
      </c>
      <c r="S322" s="26"/>
      <c r="T322" s="25" t="s">
        <v>98</v>
      </c>
      <c r="U322" s="25">
        <v>1</v>
      </c>
      <c r="V322" s="26"/>
      <c r="W322" s="25">
        <v>1</v>
      </c>
      <c r="X322" s="26" t="s">
        <v>125</v>
      </c>
    </row>
    <row r="323" spans="1:24">
      <c r="A323" s="25" t="s">
        <v>65</v>
      </c>
      <c r="B323" s="9">
        <v>4</v>
      </c>
      <c r="C323" s="26">
        <v>17</v>
      </c>
      <c r="D323" s="9" t="s">
        <v>92</v>
      </c>
      <c r="E323" s="44">
        <v>322</v>
      </c>
      <c r="F323" s="25"/>
      <c r="G323" s="25">
        <v>202505130</v>
      </c>
      <c r="H323" s="26" t="s">
        <v>110</v>
      </c>
      <c r="I323" s="9" t="s">
        <v>26</v>
      </c>
      <c r="J323" s="35" t="s">
        <v>63</v>
      </c>
      <c r="K323" s="26" t="s">
        <v>94</v>
      </c>
      <c r="L323" s="26" t="s">
        <v>94</v>
      </c>
      <c r="M323" s="26" t="s">
        <v>94</v>
      </c>
      <c r="N323" s="26" t="s">
        <v>96</v>
      </c>
      <c r="O323" s="25" t="s">
        <v>111</v>
      </c>
      <c r="P323" s="25" t="s">
        <v>111</v>
      </c>
      <c r="Q323" s="26">
        <v>1</v>
      </c>
      <c r="R323" s="26">
        <v>1</v>
      </c>
      <c r="S323" s="26"/>
      <c r="T323" s="25" t="s">
        <v>98</v>
      </c>
      <c r="U323" s="25">
        <v>1</v>
      </c>
      <c r="V323" s="26"/>
      <c r="W323" s="25">
        <v>1</v>
      </c>
      <c r="X323" s="26" t="s">
        <v>126</v>
      </c>
    </row>
    <row r="324" spans="1:24">
      <c r="A324" s="25" t="s">
        <v>65</v>
      </c>
      <c r="B324" s="9">
        <v>4</v>
      </c>
      <c r="C324" s="26">
        <v>18</v>
      </c>
      <c r="D324" s="9" t="s">
        <v>92</v>
      </c>
      <c r="E324" s="44">
        <v>323</v>
      </c>
      <c r="F324" s="25"/>
      <c r="G324" s="25">
        <v>202505133</v>
      </c>
      <c r="H324" s="26" t="s">
        <v>110</v>
      </c>
      <c r="I324" s="9" t="s">
        <v>26</v>
      </c>
      <c r="J324" s="35" t="s">
        <v>63</v>
      </c>
      <c r="K324" s="26" t="s">
        <v>94</v>
      </c>
      <c r="L324" s="26" t="s">
        <v>94</v>
      </c>
      <c r="M324" s="26" t="s">
        <v>94</v>
      </c>
      <c r="N324" s="26" t="s">
        <v>96</v>
      </c>
      <c r="O324" s="25" t="s">
        <v>111</v>
      </c>
      <c r="P324" s="25" t="s">
        <v>111</v>
      </c>
      <c r="Q324" s="26">
        <v>1</v>
      </c>
      <c r="R324" s="26">
        <v>1</v>
      </c>
      <c r="S324" s="26"/>
      <c r="T324" s="25" t="s">
        <v>98</v>
      </c>
      <c r="U324" s="25">
        <v>1</v>
      </c>
      <c r="V324" s="26"/>
      <c r="W324" s="25">
        <v>1</v>
      </c>
      <c r="X324" s="26" t="s">
        <v>127</v>
      </c>
    </row>
    <row r="325" spans="1:24">
      <c r="A325" s="25" t="s">
        <v>65</v>
      </c>
      <c r="B325" s="9">
        <v>4</v>
      </c>
      <c r="C325" s="26">
        <v>18</v>
      </c>
      <c r="D325" s="9" t="s">
        <v>92</v>
      </c>
      <c r="E325" s="44">
        <v>324</v>
      </c>
      <c r="F325" s="25"/>
      <c r="G325" s="25">
        <v>202505123</v>
      </c>
      <c r="H325" s="26" t="s">
        <v>110</v>
      </c>
      <c r="I325" s="9" t="s">
        <v>26</v>
      </c>
      <c r="J325" s="35" t="s">
        <v>63</v>
      </c>
      <c r="K325" s="26" t="s">
        <v>94</v>
      </c>
      <c r="L325" s="26" t="s">
        <v>94</v>
      </c>
      <c r="M325" s="26" t="s">
        <v>94</v>
      </c>
      <c r="N325" s="26" t="s">
        <v>96</v>
      </c>
      <c r="O325" s="25" t="s">
        <v>111</v>
      </c>
      <c r="P325" s="25" t="s">
        <v>111</v>
      </c>
      <c r="Q325" s="26">
        <v>1</v>
      </c>
      <c r="R325" s="26">
        <v>1</v>
      </c>
      <c r="S325" s="26"/>
      <c r="T325" s="25" t="s">
        <v>98</v>
      </c>
      <c r="U325" s="25">
        <v>1</v>
      </c>
      <c r="V325" s="26"/>
      <c r="W325" s="25">
        <v>1</v>
      </c>
      <c r="X325" s="26" t="s">
        <v>124</v>
      </c>
    </row>
    <row r="326" spans="1:24">
      <c r="A326" s="25" t="s">
        <v>65</v>
      </c>
      <c r="B326" s="9">
        <v>4</v>
      </c>
      <c r="C326" s="26">
        <v>18</v>
      </c>
      <c r="D326" s="9" t="s">
        <v>92</v>
      </c>
      <c r="E326" s="44">
        <v>325</v>
      </c>
      <c r="F326" s="25"/>
      <c r="G326" s="25">
        <v>202505126</v>
      </c>
      <c r="H326" s="26" t="s">
        <v>110</v>
      </c>
      <c r="I326" s="9" t="s">
        <v>26</v>
      </c>
      <c r="J326" s="35" t="s">
        <v>63</v>
      </c>
      <c r="K326" s="26" t="s">
        <v>94</v>
      </c>
      <c r="L326" s="26" t="s">
        <v>94</v>
      </c>
      <c r="M326" s="26" t="s">
        <v>94</v>
      </c>
      <c r="N326" s="26" t="s">
        <v>96</v>
      </c>
      <c r="O326" s="25" t="s">
        <v>111</v>
      </c>
      <c r="P326" s="25" t="s">
        <v>111</v>
      </c>
      <c r="Q326" s="26">
        <v>1</v>
      </c>
      <c r="R326" s="26">
        <v>1</v>
      </c>
      <c r="S326" s="26"/>
      <c r="T326" s="25" t="s">
        <v>98</v>
      </c>
      <c r="U326" s="25">
        <v>1</v>
      </c>
      <c r="V326" s="26"/>
      <c r="W326" s="25">
        <v>1</v>
      </c>
      <c r="X326" s="26" t="s">
        <v>125</v>
      </c>
    </row>
    <row r="327" spans="1:24">
      <c r="A327" s="25" t="s">
        <v>65</v>
      </c>
      <c r="B327" s="9">
        <v>4</v>
      </c>
      <c r="C327" s="26">
        <v>18</v>
      </c>
      <c r="D327" s="9" t="s">
        <v>92</v>
      </c>
      <c r="E327" s="44">
        <v>326</v>
      </c>
      <c r="F327" s="25"/>
      <c r="G327" s="25">
        <v>202505130</v>
      </c>
      <c r="H327" s="26" t="s">
        <v>110</v>
      </c>
      <c r="I327" s="9" t="s">
        <v>26</v>
      </c>
      <c r="J327" s="35" t="s">
        <v>63</v>
      </c>
      <c r="K327" s="26" t="s">
        <v>94</v>
      </c>
      <c r="L327" s="26" t="s">
        <v>94</v>
      </c>
      <c r="M327" s="26" t="s">
        <v>94</v>
      </c>
      <c r="N327" s="26" t="s">
        <v>96</v>
      </c>
      <c r="O327" s="25" t="s">
        <v>111</v>
      </c>
      <c r="P327" s="25" t="s">
        <v>111</v>
      </c>
      <c r="Q327" s="26">
        <v>1</v>
      </c>
      <c r="R327" s="26">
        <v>1</v>
      </c>
      <c r="S327" s="26"/>
      <c r="T327" s="25" t="s">
        <v>98</v>
      </c>
      <c r="U327" s="25">
        <v>1</v>
      </c>
      <c r="V327" s="26"/>
      <c r="W327" s="25">
        <v>1</v>
      </c>
      <c r="X327" s="26" t="s">
        <v>126</v>
      </c>
    </row>
    <row r="328" spans="1:24">
      <c r="A328" s="25" t="s">
        <v>65</v>
      </c>
      <c r="B328" s="9">
        <v>4</v>
      </c>
      <c r="C328" s="26">
        <v>18</v>
      </c>
      <c r="D328" s="9" t="s">
        <v>92</v>
      </c>
      <c r="E328" s="44">
        <v>327</v>
      </c>
      <c r="F328" s="25"/>
      <c r="G328" s="25">
        <v>202505133</v>
      </c>
      <c r="H328" s="26" t="s">
        <v>110</v>
      </c>
      <c r="I328" s="9" t="s">
        <v>26</v>
      </c>
      <c r="J328" s="35" t="s">
        <v>63</v>
      </c>
      <c r="K328" s="26" t="s">
        <v>94</v>
      </c>
      <c r="L328" s="26" t="s">
        <v>94</v>
      </c>
      <c r="M328" s="26" t="s">
        <v>94</v>
      </c>
      <c r="N328" s="26" t="s">
        <v>96</v>
      </c>
      <c r="O328" s="25" t="s">
        <v>111</v>
      </c>
      <c r="P328" s="25" t="s">
        <v>111</v>
      </c>
      <c r="Q328" s="26">
        <v>1</v>
      </c>
      <c r="R328" s="26">
        <v>1</v>
      </c>
      <c r="S328" s="26"/>
      <c r="T328" s="25" t="s">
        <v>98</v>
      </c>
      <c r="U328" s="25">
        <v>1</v>
      </c>
      <c r="V328" s="26"/>
      <c r="W328" s="25">
        <v>1</v>
      </c>
      <c r="X328" s="26" t="s">
        <v>127</v>
      </c>
    </row>
    <row r="329" spans="1:24">
      <c r="A329" s="8" t="s">
        <v>61</v>
      </c>
      <c r="B329" s="9">
        <v>4</v>
      </c>
      <c r="C329" s="26">
        <v>18</v>
      </c>
      <c r="D329" s="9" t="s">
        <v>92</v>
      </c>
      <c r="E329" s="44">
        <v>328</v>
      </c>
      <c r="F329" s="9"/>
      <c r="G329" s="8">
        <v>202503098</v>
      </c>
      <c r="H329" s="9" t="s">
        <v>110</v>
      </c>
      <c r="I329" s="9" t="s">
        <v>26</v>
      </c>
      <c r="J329" s="22" t="s">
        <v>64</v>
      </c>
      <c r="K329" s="9" t="s">
        <v>94</v>
      </c>
      <c r="L329" s="9" t="s">
        <v>94</v>
      </c>
      <c r="M329" s="9" t="s">
        <v>94</v>
      </c>
      <c r="N329" s="9" t="s">
        <v>96</v>
      </c>
      <c r="O329" s="11" t="s">
        <v>111</v>
      </c>
      <c r="P329" s="11" t="s">
        <v>111</v>
      </c>
      <c r="Q329" s="9">
        <v>1</v>
      </c>
      <c r="R329" s="9">
        <v>1</v>
      </c>
      <c r="S329" s="9"/>
      <c r="T329" s="8" t="s">
        <v>98</v>
      </c>
      <c r="U329" s="9">
        <v>1</v>
      </c>
      <c r="V329" s="9"/>
      <c r="W329" s="9">
        <v>1</v>
      </c>
      <c r="X329" s="9" t="s">
        <v>99</v>
      </c>
    </row>
    <row r="330" spans="1:24">
      <c r="A330" s="8" t="s">
        <v>61</v>
      </c>
      <c r="B330" s="9">
        <v>4</v>
      </c>
      <c r="C330" s="26">
        <v>18</v>
      </c>
      <c r="D330" s="9" t="s">
        <v>92</v>
      </c>
      <c r="E330" s="44">
        <v>329</v>
      </c>
      <c r="F330" s="9"/>
      <c r="G330" s="8">
        <v>202503099</v>
      </c>
      <c r="H330" s="9" t="s">
        <v>110</v>
      </c>
      <c r="I330" s="9" t="s">
        <v>26</v>
      </c>
      <c r="J330" s="22" t="s">
        <v>64</v>
      </c>
      <c r="K330" s="9" t="s">
        <v>94</v>
      </c>
      <c r="L330" s="9" t="s">
        <v>94</v>
      </c>
      <c r="M330" s="9" t="s">
        <v>94</v>
      </c>
      <c r="N330" s="9" t="s">
        <v>96</v>
      </c>
      <c r="O330" s="11" t="s">
        <v>111</v>
      </c>
      <c r="P330" s="11" t="s">
        <v>111</v>
      </c>
      <c r="Q330" s="9">
        <v>1</v>
      </c>
      <c r="R330" s="9">
        <v>1</v>
      </c>
      <c r="S330" s="9"/>
      <c r="T330" s="8" t="s">
        <v>98</v>
      </c>
      <c r="U330" s="9">
        <v>1</v>
      </c>
      <c r="V330" s="9"/>
      <c r="W330" s="9">
        <v>1</v>
      </c>
      <c r="X330" s="9" t="s">
        <v>100</v>
      </c>
    </row>
    <row r="331" spans="1:24">
      <c r="A331" s="8" t="s">
        <v>61</v>
      </c>
      <c r="B331" s="9">
        <v>4</v>
      </c>
      <c r="C331" s="26">
        <v>18</v>
      </c>
      <c r="D331" s="9" t="s">
        <v>92</v>
      </c>
      <c r="E331" s="44">
        <v>330</v>
      </c>
      <c r="F331" s="9"/>
      <c r="G331" s="8">
        <v>202503100</v>
      </c>
      <c r="H331" s="9" t="s">
        <v>110</v>
      </c>
      <c r="I331" s="9" t="s">
        <v>26</v>
      </c>
      <c r="J331" s="22" t="s">
        <v>64</v>
      </c>
      <c r="K331" s="9" t="s">
        <v>94</v>
      </c>
      <c r="L331" s="9" t="s">
        <v>94</v>
      </c>
      <c r="M331" s="9" t="s">
        <v>94</v>
      </c>
      <c r="N331" s="9" t="s">
        <v>96</v>
      </c>
      <c r="O331" s="11" t="s">
        <v>111</v>
      </c>
      <c r="P331" s="11" t="s">
        <v>111</v>
      </c>
      <c r="Q331" s="9">
        <v>1</v>
      </c>
      <c r="R331" s="9">
        <v>1</v>
      </c>
      <c r="S331" s="9"/>
      <c r="T331" s="8" t="s">
        <v>98</v>
      </c>
      <c r="U331" s="9">
        <v>1</v>
      </c>
      <c r="V331" s="9"/>
      <c r="W331" s="9">
        <v>1</v>
      </c>
      <c r="X331" s="9" t="s">
        <v>101</v>
      </c>
    </row>
    <row r="332" spans="1:24">
      <c r="A332" s="8" t="s">
        <v>61</v>
      </c>
      <c r="B332" s="9">
        <v>4</v>
      </c>
      <c r="C332" s="26">
        <v>18</v>
      </c>
      <c r="D332" s="9" t="s">
        <v>92</v>
      </c>
      <c r="E332" s="44">
        <v>331</v>
      </c>
      <c r="F332" s="9"/>
      <c r="G332" s="8">
        <v>202503101</v>
      </c>
      <c r="H332" s="9" t="s">
        <v>110</v>
      </c>
      <c r="I332" s="9" t="s">
        <v>26</v>
      </c>
      <c r="J332" s="22" t="s">
        <v>64</v>
      </c>
      <c r="K332" s="9" t="s">
        <v>94</v>
      </c>
      <c r="L332" s="9" t="s">
        <v>94</v>
      </c>
      <c r="M332" s="9" t="s">
        <v>94</v>
      </c>
      <c r="N332" s="9" t="s">
        <v>96</v>
      </c>
      <c r="O332" s="11" t="s">
        <v>111</v>
      </c>
      <c r="P332" s="11" t="s">
        <v>111</v>
      </c>
      <c r="Q332" s="9">
        <v>1</v>
      </c>
      <c r="R332" s="9">
        <v>1</v>
      </c>
      <c r="S332" s="9"/>
      <c r="T332" s="8" t="s">
        <v>98</v>
      </c>
      <c r="U332" s="9">
        <v>1</v>
      </c>
      <c r="V332" s="9"/>
      <c r="W332" s="9">
        <v>1</v>
      </c>
      <c r="X332" s="9" t="s">
        <v>102</v>
      </c>
    </row>
    <row r="333" spans="1:24">
      <c r="A333" s="25" t="s">
        <v>65</v>
      </c>
      <c r="B333" s="9">
        <v>4</v>
      </c>
      <c r="C333" s="26">
        <v>18</v>
      </c>
      <c r="D333" s="9" t="s">
        <v>92</v>
      </c>
      <c r="E333" s="44">
        <v>332</v>
      </c>
      <c r="F333" s="25"/>
      <c r="G333" s="25">
        <v>202505124</v>
      </c>
      <c r="H333" s="26" t="s">
        <v>110</v>
      </c>
      <c r="I333" s="9" t="s">
        <v>26</v>
      </c>
      <c r="J333" s="36" t="s">
        <v>64</v>
      </c>
      <c r="K333" s="26" t="s">
        <v>94</v>
      </c>
      <c r="L333" s="26" t="s">
        <v>94</v>
      </c>
      <c r="M333" s="26" t="s">
        <v>94</v>
      </c>
      <c r="N333" s="26" t="s">
        <v>96</v>
      </c>
      <c r="O333" s="25" t="s">
        <v>111</v>
      </c>
      <c r="P333" s="25" t="s">
        <v>111</v>
      </c>
      <c r="Q333" s="26">
        <v>1</v>
      </c>
      <c r="R333" s="26">
        <v>1</v>
      </c>
      <c r="S333" s="26"/>
      <c r="T333" s="25" t="s">
        <v>98</v>
      </c>
      <c r="U333" s="26">
        <v>1</v>
      </c>
      <c r="V333" s="26"/>
      <c r="W333" s="26">
        <v>1</v>
      </c>
      <c r="X333" s="26" t="s">
        <v>122</v>
      </c>
    </row>
    <row r="334" spans="1:24">
      <c r="A334" s="25" t="s">
        <v>65</v>
      </c>
      <c r="B334" s="9">
        <v>4</v>
      </c>
      <c r="C334" s="26">
        <v>18</v>
      </c>
      <c r="D334" s="9" t="s">
        <v>92</v>
      </c>
      <c r="E334" s="44">
        <v>333</v>
      </c>
      <c r="F334" s="25"/>
      <c r="G334" s="25">
        <v>202505123</v>
      </c>
      <c r="H334" s="26" t="s">
        <v>110</v>
      </c>
      <c r="I334" s="9" t="s">
        <v>26</v>
      </c>
      <c r="J334" s="36" t="s">
        <v>64</v>
      </c>
      <c r="K334" s="26" t="s">
        <v>94</v>
      </c>
      <c r="L334" s="26" t="s">
        <v>94</v>
      </c>
      <c r="M334" s="26" t="s">
        <v>94</v>
      </c>
      <c r="N334" s="26" t="s">
        <v>96</v>
      </c>
      <c r="O334" s="25" t="s">
        <v>111</v>
      </c>
      <c r="P334" s="25" t="s">
        <v>111</v>
      </c>
      <c r="Q334" s="26">
        <v>1</v>
      </c>
      <c r="R334" s="26">
        <v>1</v>
      </c>
      <c r="S334" s="26"/>
      <c r="T334" s="25" t="s">
        <v>98</v>
      </c>
      <c r="U334" s="25">
        <v>1</v>
      </c>
      <c r="V334" s="26"/>
      <c r="W334" s="25">
        <v>1</v>
      </c>
      <c r="X334" s="26" t="s">
        <v>124</v>
      </c>
    </row>
    <row r="335" spans="1:24">
      <c r="A335" s="25" t="s">
        <v>65</v>
      </c>
      <c r="B335" s="9">
        <v>4</v>
      </c>
      <c r="C335" s="26">
        <v>18</v>
      </c>
      <c r="D335" s="9" t="s">
        <v>92</v>
      </c>
      <c r="E335" s="44">
        <v>334</v>
      </c>
      <c r="F335" s="25"/>
      <c r="G335" s="25">
        <v>202505126</v>
      </c>
      <c r="H335" s="26" t="s">
        <v>110</v>
      </c>
      <c r="I335" s="9" t="s">
        <v>26</v>
      </c>
      <c r="J335" s="36" t="s">
        <v>64</v>
      </c>
      <c r="K335" s="26" t="s">
        <v>94</v>
      </c>
      <c r="L335" s="26" t="s">
        <v>94</v>
      </c>
      <c r="M335" s="26" t="s">
        <v>94</v>
      </c>
      <c r="N335" s="26" t="s">
        <v>96</v>
      </c>
      <c r="O335" s="25" t="s">
        <v>111</v>
      </c>
      <c r="P335" s="25" t="s">
        <v>111</v>
      </c>
      <c r="Q335" s="26">
        <v>1</v>
      </c>
      <c r="R335" s="26">
        <v>1</v>
      </c>
      <c r="S335" s="26"/>
      <c r="T335" s="25" t="s">
        <v>98</v>
      </c>
      <c r="U335" s="25">
        <v>1</v>
      </c>
      <c r="V335" s="26"/>
      <c r="W335" s="25">
        <v>1</v>
      </c>
      <c r="X335" s="26" t="s">
        <v>125</v>
      </c>
    </row>
    <row r="336" spans="1:24">
      <c r="A336" s="25" t="s">
        <v>65</v>
      </c>
      <c r="B336" s="9">
        <v>4</v>
      </c>
      <c r="C336" s="26">
        <v>18</v>
      </c>
      <c r="D336" s="9" t="s">
        <v>92</v>
      </c>
      <c r="E336" s="44">
        <v>335</v>
      </c>
      <c r="F336" s="25"/>
      <c r="G336" s="25">
        <v>202505130</v>
      </c>
      <c r="H336" s="26" t="s">
        <v>110</v>
      </c>
      <c r="I336" s="9" t="s">
        <v>26</v>
      </c>
      <c r="J336" s="36" t="s">
        <v>64</v>
      </c>
      <c r="K336" s="26" t="s">
        <v>94</v>
      </c>
      <c r="L336" s="26" t="s">
        <v>94</v>
      </c>
      <c r="M336" s="26" t="s">
        <v>94</v>
      </c>
      <c r="N336" s="26" t="s">
        <v>96</v>
      </c>
      <c r="O336" s="25" t="s">
        <v>111</v>
      </c>
      <c r="P336" s="25" t="s">
        <v>111</v>
      </c>
      <c r="Q336" s="26">
        <v>1</v>
      </c>
      <c r="R336" s="26">
        <v>1</v>
      </c>
      <c r="S336" s="26"/>
      <c r="T336" s="25" t="s">
        <v>98</v>
      </c>
      <c r="U336" s="25">
        <v>1</v>
      </c>
      <c r="V336" s="26"/>
      <c r="W336" s="25">
        <v>1</v>
      </c>
      <c r="X336" s="26" t="s">
        <v>126</v>
      </c>
    </row>
    <row r="337" spans="1:24">
      <c r="A337" s="25" t="s">
        <v>65</v>
      </c>
      <c r="B337" s="9">
        <v>4</v>
      </c>
      <c r="C337" s="26">
        <v>18</v>
      </c>
      <c r="D337" s="9" t="s">
        <v>92</v>
      </c>
      <c r="E337" s="44">
        <v>336</v>
      </c>
      <c r="F337" s="25"/>
      <c r="G337" s="25">
        <v>202505133</v>
      </c>
      <c r="H337" s="26" t="s">
        <v>110</v>
      </c>
      <c r="I337" s="9" t="s">
        <v>26</v>
      </c>
      <c r="J337" s="36" t="s">
        <v>64</v>
      </c>
      <c r="K337" s="26" t="s">
        <v>94</v>
      </c>
      <c r="L337" s="26" t="s">
        <v>94</v>
      </c>
      <c r="M337" s="26" t="s">
        <v>94</v>
      </c>
      <c r="N337" s="26" t="s">
        <v>96</v>
      </c>
      <c r="O337" s="25" t="s">
        <v>111</v>
      </c>
      <c r="P337" s="25" t="s">
        <v>111</v>
      </c>
      <c r="Q337" s="26">
        <v>1</v>
      </c>
      <c r="R337" s="26">
        <v>1</v>
      </c>
      <c r="S337" s="26"/>
      <c r="T337" s="25" t="s">
        <v>98</v>
      </c>
      <c r="U337" s="25">
        <v>1</v>
      </c>
      <c r="V337" s="26"/>
      <c r="W337" s="25">
        <v>1</v>
      </c>
      <c r="X337" s="26" t="s">
        <v>127</v>
      </c>
    </row>
    <row r="338" spans="1:24">
      <c r="A338" s="25" t="s">
        <v>65</v>
      </c>
      <c r="B338" s="9">
        <v>4</v>
      </c>
      <c r="C338" s="26">
        <v>18</v>
      </c>
      <c r="D338" s="9" t="s">
        <v>92</v>
      </c>
      <c r="E338" s="44">
        <v>337</v>
      </c>
      <c r="F338" s="25"/>
      <c r="G338" s="25">
        <v>202505123</v>
      </c>
      <c r="H338" s="26" t="s">
        <v>110</v>
      </c>
      <c r="I338" s="9" t="s">
        <v>26</v>
      </c>
      <c r="J338" s="36" t="s">
        <v>64</v>
      </c>
      <c r="K338" s="26" t="s">
        <v>94</v>
      </c>
      <c r="L338" s="26" t="s">
        <v>94</v>
      </c>
      <c r="M338" s="26" t="s">
        <v>94</v>
      </c>
      <c r="N338" s="26" t="s">
        <v>96</v>
      </c>
      <c r="O338" s="25" t="s">
        <v>111</v>
      </c>
      <c r="P338" s="25" t="s">
        <v>111</v>
      </c>
      <c r="Q338" s="26">
        <v>1</v>
      </c>
      <c r="R338" s="26">
        <v>1</v>
      </c>
      <c r="S338" s="26"/>
      <c r="T338" s="25" t="s">
        <v>98</v>
      </c>
      <c r="U338" s="25">
        <v>1</v>
      </c>
      <c r="V338" s="26"/>
      <c r="W338" s="25">
        <v>1</v>
      </c>
      <c r="X338" s="26" t="s">
        <v>124</v>
      </c>
    </row>
    <row r="339" spans="1:24">
      <c r="A339" s="25" t="s">
        <v>65</v>
      </c>
      <c r="B339" s="9">
        <v>4</v>
      </c>
      <c r="C339" s="26">
        <v>18</v>
      </c>
      <c r="D339" s="9" t="s">
        <v>92</v>
      </c>
      <c r="E339" s="44">
        <v>338</v>
      </c>
      <c r="F339" s="25"/>
      <c r="G339" s="25">
        <v>202505126</v>
      </c>
      <c r="H339" s="26" t="s">
        <v>110</v>
      </c>
      <c r="I339" s="9" t="s">
        <v>26</v>
      </c>
      <c r="J339" s="36" t="s">
        <v>64</v>
      </c>
      <c r="K339" s="26" t="s">
        <v>94</v>
      </c>
      <c r="L339" s="26" t="s">
        <v>94</v>
      </c>
      <c r="M339" s="26" t="s">
        <v>94</v>
      </c>
      <c r="N339" s="26" t="s">
        <v>96</v>
      </c>
      <c r="O339" s="25" t="s">
        <v>111</v>
      </c>
      <c r="P339" s="25" t="s">
        <v>111</v>
      </c>
      <c r="Q339" s="26">
        <v>1</v>
      </c>
      <c r="R339" s="26">
        <v>1</v>
      </c>
      <c r="S339" s="26"/>
      <c r="T339" s="25" t="s">
        <v>98</v>
      </c>
      <c r="U339" s="25">
        <v>1</v>
      </c>
      <c r="V339" s="26"/>
      <c r="W339" s="25">
        <v>1</v>
      </c>
      <c r="X339" s="26" t="s">
        <v>125</v>
      </c>
    </row>
    <row r="340" spans="1:24">
      <c r="A340" s="25" t="s">
        <v>65</v>
      </c>
      <c r="B340" s="9">
        <v>4</v>
      </c>
      <c r="C340" s="26">
        <v>18</v>
      </c>
      <c r="D340" s="9" t="s">
        <v>92</v>
      </c>
      <c r="E340" s="44">
        <v>339</v>
      </c>
      <c r="F340" s="25"/>
      <c r="G340" s="25">
        <v>202505130</v>
      </c>
      <c r="H340" s="26" t="s">
        <v>110</v>
      </c>
      <c r="I340" s="9" t="s">
        <v>26</v>
      </c>
      <c r="J340" s="36" t="s">
        <v>64</v>
      </c>
      <c r="K340" s="26" t="s">
        <v>94</v>
      </c>
      <c r="L340" s="26" t="s">
        <v>94</v>
      </c>
      <c r="M340" s="26" t="s">
        <v>94</v>
      </c>
      <c r="N340" s="26" t="s">
        <v>96</v>
      </c>
      <c r="O340" s="25" t="s">
        <v>111</v>
      </c>
      <c r="P340" s="25" t="s">
        <v>111</v>
      </c>
      <c r="Q340" s="26">
        <v>1</v>
      </c>
      <c r="R340" s="26">
        <v>1</v>
      </c>
      <c r="S340" s="26"/>
      <c r="T340" s="25" t="s">
        <v>98</v>
      </c>
      <c r="U340" s="25">
        <v>1</v>
      </c>
      <c r="V340" s="26"/>
      <c r="W340" s="25">
        <v>1</v>
      </c>
      <c r="X340" s="26" t="s">
        <v>126</v>
      </c>
    </row>
    <row r="341" spans="1:24">
      <c r="A341" s="25" t="s">
        <v>65</v>
      </c>
      <c r="B341" s="9">
        <v>4</v>
      </c>
      <c r="C341" s="26">
        <v>18</v>
      </c>
      <c r="D341" s="9" t="s">
        <v>92</v>
      </c>
      <c r="E341" s="44">
        <v>340</v>
      </c>
      <c r="F341" s="25"/>
      <c r="G341" s="25">
        <v>202505133</v>
      </c>
      <c r="H341" s="26" t="s">
        <v>110</v>
      </c>
      <c r="I341" s="9" t="s">
        <v>26</v>
      </c>
      <c r="J341" s="36" t="s">
        <v>64</v>
      </c>
      <c r="K341" s="26" t="s">
        <v>94</v>
      </c>
      <c r="L341" s="26" t="s">
        <v>94</v>
      </c>
      <c r="M341" s="26" t="s">
        <v>94</v>
      </c>
      <c r="N341" s="26" t="s">
        <v>96</v>
      </c>
      <c r="O341" s="25" t="s">
        <v>111</v>
      </c>
      <c r="P341" s="25" t="s">
        <v>111</v>
      </c>
      <c r="Q341" s="26">
        <v>1</v>
      </c>
      <c r="R341" s="26">
        <v>1</v>
      </c>
      <c r="S341" s="26"/>
      <c r="T341" s="25" t="s">
        <v>98</v>
      </c>
      <c r="U341" s="25">
        <v>1</v>
      </c>
      <c r="V341" s="26"/>
      <c r="W341" s="25">
        <v>1</v>
      </c>
      <c r="X341" s="26" t="s">
        <v>127</v>
      </c>
    </row>
    <row r="342" spans="1:24">
      <c r="A342" s="25" t="s">
        <v>65</v>
      </c>
      <c r="B342" s="9">
        <v>4</v>
      </c>
      <c r="C342" s="9">
        <v>19</v>
      </c>
      <c r="D342" s="9" t="s">
        <v>92</v>
      </c>
      <c r="E342" s="44">
        <v>341</v>
      </c>
      <c r="F342" s="25"/>
      <c r="G342" s="25">
        <v>202505118</v>
      </c>
      <c r="H342" s="26" t="s">
        <v>115</v>
      </c>
      <c r="I342" s="26" t="s">
        <v>45</v>
      </c>
      <c r="J342" s="35" t="s">
        <v>63</v>
      </c>
      <c r="K342" s="26" t="s">
        <v>94</v>
      </c>
      <c r="L342" s="26" t="s">
        <v>94</v>
      </c>
      <c r="M342" s="26" t="s">
        <v>94</v>
      </c>
      <c r="N342" s="26" t="s">
        <v>96</v>
      </c>
      <c r="O342" s="25" t="s">
        <v>111</v>
      </c>
      <c r="P342" s="25" t="s">
        <v>111</v>
      </c>
      <c r="Q342" s="26">
        <v>1</v>
      </c>
      <c r="R342" s="26">
        <v>1</v>
      </c>
      <c r="S342" s="26"/>
      <c r="T342" s="25" t="s">
        <v>98</v>
      </c>
      <c r="U342" s="26">
        <v>1</v>
      </c>
      <c r="V342" s="26"/>
      <c r="W342" s="26">
        <v>1</v>
      </c>
      <c r="X342" s="26" t="s">
        <v>114</v>
      </c>
    </row>
    <row r="343" spans="1:24">
      <c r="A343" s="25" t="s">
        <v>65</v>
      </c>
      <c r="B343" s="9">
        <v>4</v>
      </c>
      <c r="C343" s="9">
        <v>19</v>
      </c>
      <c r="D343" s="9" t="s">
        <v>92</v>
      </c>
      <c r="E343" s="44">
        <v>342</v>
      </c>
      <c r="F343" s="25"/>
      <c r="G343" s="25">
        <v>202505118</v>
      </c>
      <c r="H343" s="26" t="s">
        <v>115</v>
      </c>
      <c r="I343" s="26" t="s">
        <v>45</v>
      </c>
      <c r="J343" s="36" t="s">
        <v>64</v>
      </c>
      <c r="K343" s="26" t="s">
        <v>94</v>
      </c>
      <c r="L343" s="26" t="s">
        <v>94</v>
      </c>
      <c r="M343" s="26" t="s">
        <v>94</v>
      </c>
      <c r="N343" s="26" t="s">
        <v>96</v>
      </c>
      <c r="O343" s="25" t="s">
        <v>111</v>
      </c>
      <c r="P343" s="25" t="s">
        <v>111</v>
      </c>
      <c r="Q343" s="26">
        <v>1</v>
      </c>
      <c r="R343" s="26">
        <v>1</v>
      </c>
      <c r="S343" s="26"/>
      <c r="T343" s="25" t="s">
        <v>98</v>
      </c>
      <c r="U343" s="26">
        <v>1</v>
      </c>
      <c r="V343" s="26"/>
      <c r="W343" s="26">
        <v>1</v>
      </c>
      <c r="X343" s="26" t="s">
        <v>114</v>
      </c>
    </row>
  </sheetData>
  <autoFilter ref="A1:X343" xr:uid="{8BC0FEEA-0570-4208-9A13-232C6AA10612}">
    <sortState xmlns:xlrd2="http://schemas.microsoft.com/office/spreadsheetml/2017/richdata2" ref="A2:X343">
      <sortCondition ref="E1:E343"/>
    </sortState>
  </autoFilter>
  <conditionalFormatting sqref="D1:D343">
    <cfRule type="containsText" dxfId="8678" priority="1" operator="containsText" text="no">
      <formula>NOT(ISERROR(SEARCH("no",D1)))</formula>
    </cfRule>
    <cfRule type="containsText" dxfId="8677" priority="2" operator="containsText" text="yes">
      <formula>NOT(ISERROR(SEARCH("yes",D1)))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AA73-8FA9-42FD-B2C3-24A2305CBDB3}">
  <sheetPr>
    <tabColor rgb="FFFF0000"/>
  </sheetPr>
  <dimension ref="A1:BM491"/>
  <sheetViews>
    <sheetView showGridLines="0" zoomScale="50" zoomScaleNormal="50" workbookViewId="0">
      <pane xSplit="21" ySplit="3" topLeftCell="AB138" activePane="bottomRight" state="frozen"/>
      <selection pane="topRight" activeCell="P1" sqref="P1"/>
      <selection pane="bottomLeft" activeCell="A4" sqref="A4"/>
      <selection pane="bottomRight" activeCell="T123" sqref="T123"/>
    </sheetView>
  </sheetViews>
  <sheetFormatPr defaultColWidth="9.77734375" defaultRowHeight="17.399999999999999"/>
  <cols>
    <col min="1" max="1" width="2.109375" style="398" hidden="1" customWidth="1"/>
    <col min="2" max="2" width="12.21875" style="395" customWidth="1"/>
    <col min="3" max="3" width="28.44140625" style="396" customWidth="1"/>
    <col min="4" max="4" width="24.5546875" style="396" customWidth="1"/>
    <col min="5" max="5" width="38.21875" style="397" hidden="1" customWidth="1"/>
    <col min="6" max="6" width="23.109375" style="398" customWidth="1"/>
    <col min="7" max="7" width="15.21875" style="398" customWidth="1"/>
    <col min="8" max="8" width="8.6640625" style="398" customWidth="1"/>
    <col min="9" max="9" width="8.77734375" style="398" hidden="1" customWidth="1"/>
    <col min="10" max="10" width="9.77734375" style="398" hidden="1" customWidth="1"/>
    <col min="11" max="11" width="8.77734375" style="398" customWidth="1"/>
    <col min="12" max="12" width="11.5546875" style="398" hidden="1" customWidth="1"/>
    <col min="13" max="13" width="8.6640625" style="396" hidden="1" customWidth="1"/>
    <col min="14" max="17" width="8.6640625" style="398" hidden="1" customWidth="1"/>
    <col min="18" max="18" width="9.21875" style="398" hidden="1" customWidth="1"/>
    <col min="19" max="19" width="16.109375" style="398" customWidth="1"/>
    <col min="20" max="20" width="10" style="398" customWidth="1"/>
    <col min="21" max="21" width="11.88671875" style="396" customWidth="1"/>
    <col min="22" max="22" width="12.21875" style="399" hidden="1" customWidth="1"/>
    <col min="23" max="27" width="7.21875" style="495" hidden="1" customWidth="1"/>
    <col min="28" max="59" width="7.21875" style="495" customWidth="1"/>
    <col min="60" max="16384" width="9.77734375" style="398"/>
  </cols>
  <sheetData>
    <row r="1" spans="2:65" ht="33.75" customHeight="1">
      <c r="I1" s="246" t="s">
        <v>207</v>
      </c>
      <c r="J1" s="247" t="s">
        <v>208</v>
      </c>
      <c r="W1" s="1038" t="s">
        <v>439</v>
      </c>
      <c r="X1" s="1038"/>
      <c r="Y1" s="1038"/>
      <c r="Z1" s="1038"/>
      <c r="AA1" s="1038"/>
      <c r="AB1" s="1038"/>
      <c r="AC1" s="1038"/>
      <c r="AD1" s="1039" t="s">
        <v>440</v>
      </c>
      <c r="AE1" s="1040"/>
      <c r="AF1" s="1040"/>
      <c r="AG1" s="1040"/>
      <c r="AH1" s="1040"/>
      <c r="AI1" s="1040"/>
      <c r="AJ1" s="1040"/>
      <c r="AK1" s="1040"/>
      <c r="AL1" s="1040"/>
      <c r="AM1" s="1040"/>
      <c r="AN1" s="1040"/>
      <c r="AO1" s="1040"/>
      <c r="AP1" s="1040"/>
      <c r="AQ1" s="1040"/>
      <c r="AR1" s="1040"/>
      <c r="AS1" s="1040"/>
      <c r="AT1" s="1040"/>
      <c r="AU1" s="1040"/>
      <c r="AV1" s="1040"/>
      <c r="AW1" s="1040"/>
      <c r="AX1" s="1040"/>
      <c r="AY1" s="1040"/>
      <c r="AZ1" s="1040"/>
      <c r="BA1" s="1040"/>
      <c r="BB1" s="1040"/>
      <c r="BC1" s="1040"/>
      <c r="BD1" s="1040"/>
      <c r="BE1" s="1040"/>
      <c r="BF1" s="1040"/>
      <c r="BG1" s="1041"/>
    </row>
    <row r="2" spans="2:65" ht="20.25" customHeight="1">
      <c r="B2" s="1042" t="s">
        <v>209</v>
      </c>
      <c r="C2" s="1043" t="s">
        <v>210</v>
      </c>
      <c r="D2" s="1043" t="s">
        <v>211</v>
      </c>
      <c r="E2" s="1043" t="s">
        <v>212</v>
      </c>
      <c r="F2" s="1042" t="s">
        <v>213</v>
      </c>
      <c r="G2" s="1044" t="s">
        <v>12</v>
      </c>
      <c r="H2" s="1033" t="s">
        <v>214</v>
      </c>
      <c r="I2" s="1031" t="s">
        <v>215</v>
      </c>
      <c r="J2" s="1031" t="s">
        <v>216</v>
      </c>
      <c r="K2" s="1033" t="s">
        <v>217</v>
      </c>
      <c r="L2" s="1034"/>
      <c r="M2" s="1036" t="s">
        <v>218</v>
      </c>
      <c r="N2" s="1036" t="s">
        <v>219</v>
      </c>
      <c r="O2" s="1036" t="s">
        <v>220</v>
      </c>
      <c r="P2" s="1036" t="s">
        <v>441</v>
      </c>
      <c r="Q2" s="1046" t="s">
        <v>442</v>
      </c>
      <c r="R2" s="1046" t="s">
        <v>442</v>
      </c>
      <c r="S2" s="1047" t="s">
        <v>222</v>
      </c>
      <c r="T2" s="1028"/>
      <c r="U2" s="1029" t="s">
        <v>223</v>
      </c>
      <c r="V2" s="401" t="s">
        <v>224</v>
      </c>
      <c r="W2" s="1026">
        <v>25</v>
      </c>
      <c r="X2" s="1026">
        <v>26</v>
      </c>
      <c r="Y2" s="1026">
        <v>27</v>
      </c>
      <c r="Z2" s="1026">
        <v>28</v>
      </c>
      <c r="AA2" s="1026">
        <v>29</v>
      </c>
      <c r="AB2" s="1027">
        <v>30</v>
      </c>
      <c r="AC2" s="1027">
        <v>31</v>
      </c>
      <c r="AD2" s="1026">
        <v>1</v>
      </c>
      <c r="AE2" s="1026">
        <v>2</v>
      </c>
      <c r="AF2" s="1026">
        <v>3</v>
      </c>
      <c r="AG2" s="1026">
        <v>4</v>
      </c>
      <c r="AH2" s="1026">
        <v>5</v>
      </c>
      <c r="AI2" s="1027">
        <v>6</v>
      </c>
      <c r="AJ2" s="1027">
        <v>7</v>
      </c>
      <c r="AK2" s="1026">
        <v>8</v>
      </c>
      <c r="AL2" s="1030">
        <v>9</v>
      </c>
      <c r="AM2" s="1026">
        <v>10</v>
      </c>
      <c r="AN2" s="1026">
        <v>11</v>
      </c>
      <c r="AO2" s="1026">
        <v>12</v>
      </c>
      <c r="AP2" s="1027">
        <v>13</v>
      </c>
      <c r="AQ2" s="1027">
        <v>14</v>
      </c>
      <c r="AR2" s="1026">
        <v>15</v>
      </c>
      <c r="AS2" s="1026">
        <v>16</v>
      </c>
      <c r="AT2" s="1026">
        <v>17</v>
      </c>
      <c r="AU2" s="1026">
        <v>18</v>
      </c>
      <c r="AV2" s="1026">
        <v>19</v>
      </c>
      <c r="AW2" s="1027">
        <v>20</v>
      </c>
      <c r="AX2" s="1027">
        <v>21</v>
      </c>
      <c r="AY2" s="1026">
        <v>22</v>
      </c>
      <c r="AZ2" s="1026">
        <v>23</v>
      </c>
      <c r="BA2" s="1026">
        <v>24</v>
      </c>
      <c r="BB2" s="1026">
        <v>25</v>
      </c>
      <c r="BC2" s="1026">
        <v>26</v>
      </c>
      <c r="BD2" s="1027">
        <v>27</v>
      </c>
      <c r="BE2" s="1027">
        <v>28</v>
      </c>
      <c r="BF2" s="1026">
        <v>29</v>
      </c>
      <c r="BG2" s="1026">
        <v>30</v>
      </c>
      <c r="BH2" s="1025"/>
      <c r="BI2" s="1025"/>
      <c r="BJ2" s="1025"/>
      <c r="BK2" s="1025"/>
      <c r="BL2" s="1025"/>
      <c r="BM2" s="1025"/>
    </row>
    <row r="3" spans="2:65" ht="17.399999999999999" customHeight="1">
      <c r="B3" s="1042"/>
      <c r="C3" s="1043"/>
      <c r="D3" s="1043"/>
      <c r="E3" s="1043"/>
      <c r="F3" s="1042"/>
      <c r="G3" s="1045"/>
      <c r="H3" s="1033"/>
      <c r="I3" s="1032"/>
      <c r="J3" s="1032"/>
      <c r="K3" s="1033"/>
      <c r="L3" s="1035"/>
      <c r="M3" s="1037"/>
      <c r="N3" s="1037"/>
      <c r="O3" s="1037"/>
      <c r="P3" s="1037"/>
      <c r="Q3" s="1046"/>
      <c r="R3" s="1046"/>
      <c r="S3" s="1047"/>
      <c r="T3" s="1028"/>
      <c r="U3" s="1029"/>
      <c r="V3" s="403" t="s">
        <v>225</v>
      </c>
      <c r="W3" s="1026"/>
      <c r="X3" s="1026"/>
      <c r="Y3" s="1026"/>
      <c r="Z3" s="1026"/>
      <c r="AA3" s="1026"/>
      <c r="AB3" s="1027"/>
      <c r="AC3" s="1027"/>
      <c r="AD3" s="1026"/>
      <c r="AE3" s="1026"/>
      <c r="AF3" s="1026"/>
      <c r="AG3" s="1026"/>
      <c r="AH3" s="1026"/>
      <c r="AI3" s="1027"/>
      <c r="AJ3" s="1027"/>
      <c r="AK3" s="1026"/>
      <c r="AL3" s="1030"/>
      <c r="AM3" s="1026"/>
      <c r="AN3" s="1026"/>
      <c r="AO3" s="1026"/>
      <c r="AP3" s="1027"/>
      <c r="AQ3" s="1027"/>
      <c r="AR3" s="1026"/>
      <c r="AS3" s="1026"/>
      <c r="AT3" s="1026"/>
      <c r="AU3" s="1026"/>
      <c r="AV3" s="1026"/>
      <c r="AW3" s="1027"/>
      <c r="AX3" s="1027"/>
      <c r="AY3" s="1026"/>
      <c r="AZ3" s="1026"/>
      <c r="BA3" s="1026"/>
      <c r="BB3" s="1026"/>
      <c r="BC3" s="1026"/>
      <c r="BD3" s="1027"/>
      <c r="BE3" s="1027"/>
      <c r="BF3" s="1026"/>
      <c r="BG3" s="1026"/>
      <c r="BH3" s="1025"/>
      <c r="BI3" s="1025"/>
      <c r="BJ3" s="1025"/>
      <c r="BK3" s="1025"/>
      <c r="BL3" s="1025"/>
      <c r="BM3" s="1025"/>
    </row>
    <row r="4" spans="2:65" s="413" customFormat="1" ht="24.9" customHeight="1">
      <c r="B4" s="977">
        <v>1</v>
      </c>
      <c r="C4" s="1000" t="s">
        <v>443</v>
      </c>
      <c r="D4" s="1000" t="s">
        <v>444</v>
      </c>
      <c r="E4" s="987" t="s">
        <v>324</v>
      </c>
      <c r="F4" s="1019"/>
      <c r="G4" s="404"/>
      <c r="H4" s="971">
        <v>1</v>
      </c>
      <c r="I4" s="971"/>
      <c r="J4" s="990" t="s">
        <v>229</v>
      </c>
      <c r="K4" s="971"/>
      <c r="L4" s="405"/>
      <c r="M4" s="406"/>
      <c r="N4" s="974"/>
      <c r="O4" s="974">
        <v>100</v>
      </c>
      <c r="P4" s="406"/>
      <c r="Q4" s="406"/>
      <c r="R4" s="406"/>
      <c r="S4" s="966">
        <f>SUM(M4:P4)</f>
        <v>100</v>
      </c>
      <c r="T4" s="407" t="s">
        <v>231</v>
      </c>
      <c r="U4" s="408">
        <f>SUM(W4:BG4)</f>
        <v>100</v>
      </c>
      <c r="V4" s="977">
        <v>28</v>
      </c>
      <c r="W4" s="409">
        <v>4</v>
      </c>
      <c r="X4" s="410">
        <v>13</v>
      </c>
      <c r="Y4" s="402">
        <v>10</v>
      </c>
      <c r="Z4" s="410">
        <v>14</v>
      </c>
      <c r="AA4" s="409">
        <v>17</v>
      </c>
      <c r="AB4" s="410">
        <v>24</v>
      </c>
      <c r="AC4" s="409"/>
      <c r="AD4" s="410">
        <v>18</v>
      </c>
      <c r="AE4" s="409"/>
      <c r="AF4" s="411"/>
      <c r="AG4" s="402"/>
      <c r="AH4" s="402"/>
      <c r="AI4" s="402"/>
      <c r="AJ4" s="402"/>
      <c r="AK4" s="411"/>
      <c r="AL4" s="402"/>
      <c r="AM4" s="411"/>
      <c r="AN4" s="402"/>
      <c r="AO4" s="409"/>
      <c r="AP4" s="409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  <c r="BC4" s="412"/>
      <c r="BD4" s="412"/>
      <c r="BE4" s="412"/>
      <c r="BF4" s="412"/>
      <c r="BG4" s="412"/>
    </row>
    <row r="5" spans="2:65" s="413" customFormat="1" ht="24.9" customHeight="1">
      <c r="B5" s="978"/>
      <c r="C5" s="1001"/>
      <c r="D5" s="1001"/>
      <c r="E5" s="988"/>
      <c r="F5" s="1020"/>
      <c r="G5" s="415"/>
      <c r="H5" s="972"/>
      <c r="I5" s="972"/>
      <c r="J5" s="972"/>
      <c r="K5" s="972"/>
      <c r="L5" s="416"/>
      <c r="M5" s="417"/>
      <c r="N5" s="975"/>
      <c r="O5" s="975"/>
      <c r="P5" s="417"/>
      <c r="Q5" s="417"/>
      <c r="R5" s="417"/>
      <c r="S5" s="967"/>
      <c r="T5" s="407" t="s">
        <v>232</v>
      </c>
      <c r="U5" s="408">
        <f>SUM(W5:BG5)</f>
        <v>100</v>
      </c>
      <c r="V5" s="978"/>
      <c r="W5" s="418">
        <f>1+3</f>
        <v>4</v>
      </c>
      <c r="X5" s="418">
        <f>3+10</f>
        <v>13</v>
      </c>
      <c r="Y5" s="418">
        <f>4+6</f>
        <v>10</v>
      </c>
      <c r="Z5" s="418">
        <f>8+6</f>
        <v>14</v>
      </c>
      <c r="AA5" s="418">
        <f>7+10</f>
        <v>17</v>
      </c>
      <c r="AB5" s="418">
        <f>12+12+3</f>
        <v>27</v>
      </c>
      <c r="AC5" s="419"/>
      <c r="AD5" s="420">
        <f>11+4</f>
        <v>15</v>
      </c>
      <c r="AE5" s="419"/>
      <c r="AF5" s="419"/>
      <c r="AG5" s="419"/>
      <c r="AH5" s="419"/>
      <c r="AI5" s="419"/>
      <c r="AJ5" s="419"/>
      <c r="AK5" s="419"/>
      <c r="AL5" s="421"/>
      <c r="AM5" s="421"/>
      <c r="AN5" s="421"/>
      <c r="AO5" s="421"/>
      <c r="AP5" s="421"/>
      <c r="AQ5" s="412"/>
      <c r="AR5" s="412"/>
      <c r="AS5" s="412"/>
      <c r="AT5" s="412"/>
      <c r="AU5" s="412"/>
      <c r="AV5" s="412"/>
      <c r="AW5" s="412"/>
      <c r="AX5" s="412"/>
      <c r="AY5" s="412"/>
      <c r="AZ5" s="412"/>
      <c r="BA5" s="412"/>
      <c r="BB5" s="412"/>
      <c r="BC5" s="412"/>
      <c r="BD5" s="412"/>
      <c r="BE5" s="412"/>
      <c r="BF5" s="412"/>
      <c r="BG5" s="412"/>
    </row>
    <row r="6" spans="2:65" s="413" customFormat="1" ht="24.9" customHeight="1">
      <c r="B6" s="979"/>
      <c r="C6" s="1002"/>
      <c r="D6" s="1002"/>
      <c r="E6" s="989"/>
      <c r="F6" s="1021"/>
      <c r="G6" s="422"/>
      <c r="H6" s="973"/>
      <c r="I6" s="973"/>
      <c r="J6" s="973"/>
      <c r="K6" s="973"/>
      <c r="L6" s="423"/>
      <c r="M6" s="424"/>
      <c r="N6" s="976"/>
      <c r="O6" s="976"/>
      <c r="P6" s="424"/>
      <c r="Q6" s="424"/>
      <c r="R6" s="424"/>
      <c r="S6" s="968"/>
      <c r="T6" s="407" t="s">
        <v>187</v>
      </c>
      <c r="U6" s="425">
        <f>U5-U4</f>
        <v>0</v>
      </c>
      <c r="V6" s="979"/>
      <c r="W6" s="426">
        <f>SUM($W5:W5)-SUM($W4:W4)</f>
        <v>0</v>
      </c>
      <c r="X6" s="426">
        <f>SUM($W5:X5)-SUM($W4:X4)</f>
        <v>0</v>
      </c>
      <c r="Y6" s="426">
        <f>SUM($W5:Y5)-SUM($W4:Y4)</f>
        <v>0</v>
      </c>
      <c r="Z6" s="426">
        <f>SUM($W5:Z5)-SUM($W4:Z4)</f>
        <v>0</v>
      </c>
      <c r="AA6" s="426">
        <f>SUM($W5:AA5)-SUM($W4:AA4)</f>
        <v>0</v>
      </c>
      <c r="AB6" s="426">
        <f>SUM($W5:AB5)-SUM($W4:AB4)</f>
        <v>3</v>
      </c>
      <c r="AC6" s="426">
        <f>SUM($W5:AC5)-SUM($W4:AC4)</f>
        <v>3</v>
      </c>
      <c r="AD6" s="426">
        <f>SUM($W5:AD5)-SUM($W4:AD4)</f>
        <v>0</v>
      </c>
      <c r="AE6" s="426">
        <f>SUM($W5:AE5)-SUM($W4:AE4)</f>
        <v>0</v>
      </c>
      <c r="AF6" s="426">
        <f>SUM($W5:AF5)-SUM($W4:AF4)</f>
        <v>0</v>
      </c>
      <c r="AG6" s="426">
        <f>SUM($W5:AG5)-SUM($W4:AG4)</f>
        <v>0</v>
      </c>
      <c r="AH6" s="426">
        <f>SUM($W5:AH5)-SUM($W4:AH4)</f>
        <v>0</v>
      </c>
      <c r="AI6" s="426">
        <f>SUM($W5:AI5)-SUM($W4:AI4)</f>
        <v>0</v>
      </c>
      <c r="AJ6" s="426">
        <f>SUM($W5:AJ5)-SUM($W4:AJ4)</f>
        <v>0</v>
      </c>
      <c r="AK6" s="426">
        <f>SUM($W5:AK5)-SUM($W4:AK4)</f>
        <v>0</v>
      </c>
      <c r="AL6" s="426">
        <f>SUM($W5:AL5)-SUM($W4:AL4)</f>
        <v>0</v>
      </c>
      <c r="AM6" s="426">
        <f>SUM($W5:AM5)-SUM($W4:AM4)</f>
        <v>0</v>
      </c>
      <c r="AN6" s="426">
        <f>SUM($W5:AN5)-SUM($W4:AN4)</f>
        <v>0</v>
      </c>
      <c r="AO6" s="426">
        <f>SUM($W5:AO5)-SUM($W4:AO4)</f>
        <v>0</v>
      </c>
      <c r="AP6" s="426">
        <f>SUM($W5:AP5)-SUM($W4:AP4)</f>
        <v>0</v>
      </c>
      <c r="AQ6" s="426">
        <f>SUM($W5:AQ5)-SUM($W4:AQ4)</f>
        <v>0</v>
      </c>
      <c r="AR6" s="426">
        <f>SUM($W5:AR5)-SUM($W4:AR4)</f>
        <v>0</v>
      </c>
      <c r="AS6" s="426">
        <f>SUM($W5:AS5)-SUM($W4:AS4)</f>
        <v>0</v>
      </c>
      <c r="AT6" s="426">
        <f>SUM($W5:AT5)-SUM($W4:AT4)</f>
        <v>0</v>
      </c>
      <c r="AU6" s="426">
        <f>SUM($W5:AU5)-SUM($W4:AU4)</f>
        <v>0</v>
      </c>
      <c r="AV6" s="426">
        <f>SUM($W5:AV5)-SUM($W4:AV4)</f>
        <v>0</v>
      </c>
      <c r="AW6" s="426">
        <f>SUM($W5:AW5)-SUM($W4:AW4)</f>
        <v>0</v>
      </c>
      <c r="AX6" s="426">
        <f>SUM($W5:AX5)-SUM($W4:AX4)</f>
        <v>0</v>
      </c>
      <c r="AY6" s="426">
        <f>SUM($W5:AY5)-SUM($W4:AY4)</f>
        <v>0</v>
      </c>
      <c r="AZ6" s="426">
        <f>SUM($W5:AZ5)-SUM($W4:AZ4)</f>
        <v>0</v>
      </c>
      <c r="BA6" s="426">
        <f>SUM($W5:BA5)-SUM($W4:BA4)</f>
        <v>0</v>
      </c>
      <c r="BB6" s="426">
        <f>SUM($W5:BB5)-SUM($W4:BB4)</f>
        <v>0</v>
      </c>
      <c r="BC6" s="426">
        <f>SUM($W5:BC5)-SUM($W4:BC4)</f>
        <v>0</v>
      </c>
      <c r="BD6" s="426">
        <f>SUM($W5:BD5)-SUM($W4:BD4)</f>
        <v>0</v>
      </c>
      <c r="BE6" s="426">
        <f>SUM($W5:BE5)-SUM($W4:BE4)</f>
        <v>0</v>
      </c>
      <c r="BF6" s="426">
        <f>SUM($W5:BF5)-SUM($W4:BF4)</f>
        <v>0</v>
      </c>
      <c r="BG6" s="426">
        <f>SUM($W5:BG5)-SUM($W4:BG4)</f>
        <v>0</v>
      </c>
    </row>
    <row r="7" spans="2:65" ht="24.9" customHeight="1">
      <c r="B7" s="943">
        <v>2</v>
      </c>
      <c r="C7" s="1009" t="s">
        <v>338</v>
      </c>
      <c r="D7" s="1009" t="s">
        <v>339</v>
      </c>
      <c r="E7" s="943"/>
      <c r="F7" s="1022"/>
      <c r="G7" s="427"/>
      <c r="H7" s="971">
        <v>1</v>
      </c>
      <c r="I7" s="971"/>
      <c r="J7" s="990" t="s">
        <v>229</v>
      </c>
      <c r="K7" s="1022"/>
      <c r="L7" s="427"/>
      <c r="M7" s="1006"/>
      <c r="N7" s="1006"/>
      <c r="O7" s="1006"/>
      <c r="P7" s="1006"/>
      <c r="Q7" s="1006"/>
      <c r="R7" s="428"/>
      <c r="S7" s="1013">
        <v>65</v>
      </c>
      <c r="T7" s="407" t="s">
        <v>231</v>
      </c>
      <c r="U7" s="408">
        <f>SUM(W7:BF7)</f>
        <v>65</v>
      </c>
      <c r="V7" s="412"/>
      <c r="W7" s="412"/>
      <c r="X7" s="412">
        <v>2</v>
      </c>
      <c r="Y7" s="429">
        <v>10</v>
      </c>
      <c r="Z7" s="429">
        <v>12</v>
      </c>
      <c r="AA7" s="429">
        <v>7</v>
      </c>
      <c r="AB7" s="412">
        <v>9</v>
      </c>
      <c r="AC7" s="429"/>
      <c r="AD7" s="429">
        <v>9</v>
      </c>
      <c r="AE7" s="429">
        <v>16</v>
      </c>
      <c r="AF7" s="429"/>
      <c r="AG7" s="429"/>
      <c r="AH7" s="430"/>
      <c r="AI7" s="430"/>
      <c r="AJ7" s="430"/>
      <c r="AK7" s="431"/>
      <c r="AL7" s="412"/>
      <c r="AM7" s="412"/>
      <c r="AN7" s="412"/>
      <c r="AO7" s="412"/>
      <c r="AP7" s="412"/>
      <c r="AQ7" s="412"/>
      <c r="AR7" s="412"/>
      <c r="AS7" s="412"/>
      <c r="AT7" s="412"/>
      <c r="AU7" s="412"/>
      <c r="AV7" s="412"/>
      <c r="AW7" s="412"/>
      <c r="AX7" s="412"/>
      <c r="AY7" s="412"/>
      <c r="AZ7" s="412"/>
      <c r="BA7" s="412"/>
      <c r="BB7" s="412"/>
      <c r="BC7" s="412"/>
      <c r="BD7" s="412"/>
      <c r="BE7" s="412"/>
      <c r="BF7" s="412"/>
      <c r="BG7" s="413"/>
    </row>
    <row r="8" spans="2:65" ht="24.9" customHeight="1">
      <c r="B8" s="943"/>
      <c r="C8" s="1009"/>
      <c r="D8" s="1009"/>
      <c r="E8" s="943"/>
      <c r="F8" s="1023"/>
      <c r="G8" s="432"/>
      <c r="H8" s="972"/>
      <c r="I8" s="972"/>
      <c r="J8" s="972"/>
      <c r="K8" s="1023"/>
      <c r="L8" s="432"/>
      <c r="M8" s="1007"/>
      <c r="N8" s="1007"/>
      <c r="O8" s="1007"/>
      <c r="P8" s="1007"/>
      <c r="Q8" s="1007"/>
      <c r="R8" s="433"/>
      <c r="S8" s="1014"/>
      <c r="T8" s="407" t="s">
        <v>232</v>
      </c>
      <c r="U8" s="408">
        <f>SUM(W8:BF8)</f>
        <v>65</v>
      </c>
      <c r="V8" s="412"/>
      <c r="W8" s="412"/>
      <c r="X8" s="434">
        <v>2</v>
      </c>
      <c r="Y8" s="434">
        <f>8+2</f>
        <v>10</v>
      </c>
      <c r="Z8" s="434">
        <f>6+3+3</f>
        <v>12</v>
      </c>
      <c r="AA8" s="434">
        <f>5+2</f>
        <v>7</v>
      </c>
      <c r="AB8" s="434">
        <v>9</v>
      </c>
      <c r="AC8" s="412"/>
      <c r="AD8" s="400">
        <v>9</v>
      </c>
      <c r="AE8" s="435">
        <v>12</v>
      </c>
      <c r="AF8" s="435">
        <v>4</v>
      </c>
      <c r="AG8" s="412"/>
      <c r="AH8" s="412"/>
      <c r="AI8" s="412"/>
      <c r="AJ8" s="412"/>
      <c r="AK8" s="436"/>
      <c r="AL8" s="412"/>
      <c r="AM8" s="412"/>
      <c r="AN8" s="412"/>
      <c r="AO8" s="412"/>
      <c r="AP8" s="412"/>
      <c r="AQ8" s="412"/>
      <c r="AR8" s="412"/>
      <c r="AS8" s="412"/>
      <c r="AT8" s="412"/>
      <c r="AU8" s="412"/>
      <c r="AV8" s="412"/>
      <c r="AW8" s="412"/>
      <c r="AX8" s="412"/>
      <c r="AY8" s="412"/>
      <c r="AZ8" s="412"/>
      <c r="BA8" s="412"/>
      <c r="BB8" s="412"/>
      <c r="BC8" s="412"/>
      <c r="BD8" s="412"/>
      <c r="BE8" s="412"/>
      <c r="BF8" s="412"/>
      <c r="BG8" s="413"/>
    </row>
    <row r="9" spans="2:65" ht="27.75" customHeight="1" thickBot="1">
      <c r="B9" s="943"/>
      <c r="C9" s="1009"/>
      <c r="D9" s="1009"/>
      <c r="E9" s="943"/>
      <c r="F9" s="1024"/>
      <c r="G9" s="437"/>
      <c r="H9" s="973"/>
      <c r="I9" s="973"/>
      <c r="J9" s="973"/>
      <c r="K9" s="1024"/>
      <c r="L9" s="437"/>
      <c r="M9" s="1008"/>
      <c r="N9" s="1008"/>
      <c r="O9" s="1008"/>
      <c r="P9" s="1008"/>
      <c r="Q9" s="1008"/>
      <c r="R9" s="438"/>
      <c r="S9" s="1015"/>
      <c r="T9" s="439" t="s">
        <v>187</v>
      </c>
      <c r="U9" s="440">
        <f>U8-U7</f>
        <v>0</v>
      </c>
      <c r="V9" s="441">
        <f>SUM(V8:$V8)-SUM(V7:$V7)</f>
        <v>0</v>
      </c>
      <c r="W9" s="441">
        <f>SUM($V8:W8)-SUM($V7:W7)</f>
        <v>0</v>
      </c>
      <c r="X9" s="441">
        <f>SUM($V8:X8)-SUM($V7:X7)</f>
        <v>0</v>
      </c>
      <c r="Y9" s="441">
        <f>SUM($V8:Y8)-SUM($V7:Y7)</f>
        <v>0</v>
      </c>
      <c r="Z9" s="441">
        <f>SUM($V8:Z8)-SUM($V7:Z7)</f>
        <v>0</v>
      </c>
      <c r="AA9" s="441">
        <f>SUM($V8:AA8)-SUM($V7:AA7)</f>
        <v>0</v>
      </c>
      <c r="AB9" s="441">
        <f>SUM($V8:AB8)-SUM($V7:AB7)</f>
        <v>0</v>
      </c>
      <c r="AC9" s="441">
        <f>SUM($V8:AC8)-SUM($V7:AC7)</f>
        <v>0</v>
      </c>
      <c r="AD9" s="441">
        <f>SUM($V8:AD8)-SUM($V7:AD7)</f>
        <v>0</v>
      </c>
      <c r="AE9" s="441">
        <f>SUM($V8:AE8)-SUM($V7:AE7)</f>
        <v>-4</v>
      </c>
      <c r="AF9" s="441">
        <f>SUM($V8:AF8)-SUM($V7:AF7)</f>
        <v>0</v>
      </c>
      <c r="AG9" s="441">
        <f>SUM($V8:AG8)-SUM($V7:AG7)</f>
        <v>0</v>
      </c>
      <c r="AH9" s="441">
        <f>SUM($V8:AH8)-SUM($V7:AH7)</f>
        <v>0</v>
      </c>
      <c r="AI9" s="441">
        <f>SUM($V8:AI8)-SUM($V7:AI7)</f>
        <v>0</v>
      </c>
      <c r="AJ9" s="441">
        <f>SUM($V8:AJ8)-SUM($V7:AJ7)</f>
        <v>0</v>
      </c>
      <c r="AK9" s="441">
        <f>SUM($V8:AK8)-SUM($V7:AK7)</f>
        <v>0</v>
      </c>
      <c r="AL9" s="441">
        <f>SUM($V8:AL8)-SUM($V7:AL7)</f>
        <v>0</v>
      </c>
      <c r="AM9" s="441">
        <f>SUM($V8:AM8)-SUM($V7:AM7)</f>
        <v>0</v>
      </c>
      <c r="AN9" s="441">
        <f>SUM($V8:AN8)-SUM($V7:AN7)</f>
        <v>0</v>
      </c>
      <c r="AO9" s="441">
        <f>SUM($V8:AO8)-SUM($V7:AO7)</f>
        <v>0</v>
      </c>
      <c r="AP9" s="441">
        <f>SUM($V8:AP8)-SUM($V7:AP7)</f>
        <v>0</v>
      </c>
      <c r="AQ9" s="441">
        <f>SUM($V8:AQ8)-SUM($V7:AQ7)</f>
        <v>0</v>
      </c>
      <c r="AR9" s="441">
        <f>SUM($V8:AR8)-SUM($V7:AR7)</f>
        <v>0</v>
      </c>
      <c r="AS9" s="441">
        <f>SUM($V8:AS8)-SUM($V7:AS7)</f>
        <v>0</v>
      </c>
      <c r="AT9" s="441">
        <f>SUM($V8:AT8)-SUM($V7:AT7)</f>
        <v>0</v>
      </c>
      <c r="AU9" s="441">
        <f>SUM($V8:AU8)-SUM($V7:AU7)</f>
        <v>0</v>
      </c>
      <c r="AV9" s="441">
        <f>SUM($V8:AV8)-SUM($V7:AV7)</f>
        <v>0</v>
      </c>
      <c r="AW9" s="441">
        <f>SUM($V8:AW8)-SUM($V7:AW7)</f>
        <v>0</v>
      </c>
      <c r="AX9" s="441">
        <f>SUM($V8:AX8)-SUM($V7:AX7)</f>
        <v>0</v>
      </c>
      <c r="AY9" s="441">
        <f>SUM($V8:AY8)-SUM($V7:AY7)</f>
        <v>0</v>
      </c>
      <c r="AZ9" s="441">
        <f>SUM($V8:AZ8)-SUM($V7:AZ7)</f>
        <v>0</v>
      </c>
      <c r="BA9" s="441">
        <f>SUM($V8:BA8)-SUM($V7:BA7)</f>
        <v>0</v>
      </c>
      <c r="BB9" s="441">
        <f>SUM($V8:BB8)-SUM($V7:BB7)</f>
        <v>0</v>
      </c>
      <c r="BC9" s="441">
        <f>SUM($V8:BC8)-SUM($V7:BC7)</f>
        <v>0</v>
      </c>
      <c r="BD9" s="441">
        <f>SUM($V8:BD8)-SUM($V7:BD7)</f>
        <v>0</v>
      </c>
      <c r="BE9" s="441">
        <f>SUM($V8:BE8)-SUM($V7:BE7)</f>
        <v>0</v>
      </c>
      <c r="BF9" s="441">
        <f>SUM($V8:BF8)-SUM($V7:BF7)</f>
        <v>0</v>
      </c>
      <c r="BG9" s="413"/>
    </row>
    <row r="10" spans="2:65" s="413" customFormat="1" ht="24.9" customHeight="1">
      <c r="B10" s="977">
        <v>3</v>
      </c>
      <c r="C10" s="1016" t="s">
        <v>445</v>
      </c>
      <c r="D10" s="1000" t="s">
        <v>446</v>
      </c>
      <c r="E10" s="987" t="s">
        <v>328</v>
      </c>
      <c r="F10" s="1019"/>
      <c r="G10" s="404"/>
      <c r="H10" s="971">
        <v>1</v>
      </c>
      <c r="I10" s="971"/>
      <c r="J10" s="990" t="s">
        <v>229</v>
      </c>
      <c r="K10" s="971"/>
      <c r="L10" s="405"/>
      <c r="M10" s="1006"/>
      <c r="N10" s="915"/>
      <c r="O10" s="915"/>
      <c r="P10" s="915">
        <v>100</v>
      </c>
      <c r="Q10" s="974"/>
      <c r="R10" s="406"/>
      <c r="S10" s="966">
        <f>SUM(P10)</f>
        <v>100</v>
      </c>
      <c r="T10" s="407" t="s">
        <v>231</v>
      </c>
      <c r="U10" s="408">
        <f>SUM(W10:BG10)</f>
        <v>100</v>
      </c>
      <c r="V10" s="977"/>
      <c r="W10" s="419"/>
      <c r="X10" s="419"/>
      <c r="Y10" s="402"/>
      <c r="Z10" s="411"/>
      <c r="AA10" s="402"/>
      <c r="AB10" s="411"/>
      <c r="AC10" s="402"/>
      <c r="AD10" s="410"/>
      <c r="AE10" s="442"/>
      <c r="AF10" s="409">
        <v>33</v>
      </c>
      <c r="AG10" s="409">
        <v>30</v>
      </c>
      <c r="AH10" s="409">
        <v>30</v>
      </c>
      <c r="AI10" s="409">
        <v>7</v>
      </c>
      <c r="AJ10" s="409"/>
      <c r="AK10" s="409"/>
      <c r="AL10" s="402"/>
      <c r="AM10" s="411"/>
      <c r="AN10" s="402"/>
      <c r="AO10" s="411"/>
      <c r="AP10" s="402"/>
      <c r="AQ10" s="412"/>
      <c r="AR10" s="412"/>
      <c r="AS10" s="412"/>
      <c r="AT10" s="412"/>
      <c r="AU10" s="412"/>
      <c r="AV10" s="412"/>
      <c r="AW10" s="412"/>
      <c r="AX10" s="412"/>
      <c r="AY10" s="412"/>
      <c r="AZ10" s="412"/>
      <c r="BA10" s="412"/>
      <c r="BB10" s="412"/>
      <c r="BC10" s="412"/>
      <c r="BD10" s="412"/>
      <c r="BE10" s="412"/>
      <c r="BF10" s="412"/>
      <c r="BG10" s="412"/>
    </row>
    <row r="11" spans="2:65" s="413" customFormat="1" ht="24.9" customHeight="1">
      <c r="B11" s="978"/>
      <c r="C11" s="1017"/>
      <c r="D11" s="1001"/>
      <c r="E11" s="988"/>
      <c r="F11" s="1020"/>
      <c r="G11" s="415"/>
      <c r="H11" s="972"/>
      <c r="I11" s="972"/>
      <c r="J11" s="972"/>
      <c r="K11" s="972"/>
      <c r="L11" s="416"/>
      <c r="M11" s="1007"/>
      <c r="N11" s="915"/>
      <c r="O11" s="915"/>
      <c r="P11" s="915"/>
      <c r="Q11" s="975"/>
      <c r="R11" s="417"/>
      <c r="S11" s="967"/>
      <c r="T11" s="407" t="s">
        <v>232</v>
      </c>
      <c r="U11" s="408">
        <f>SUM(W11:BG11)</f>
        <v>4</v>
      </c>
      <c r="V11" s="978"/>
      <c r="W11" s="419"/>
      <c r="X11" s="419"/>
      <c r="Y11" s="419"/>
      <c r="Z11" s="419"/>
      <c r="AA11" s="419"/>
      <c r="AB11" s="419"/>
      <c r="AC11" s="419"/>
      <c r="AD11" s="419"/>
      <c r="AE11" s="419"/>
      <c r="AF11" s="443">
        <f>4</f>
        <v>4</v>
      </c>
      <c r="AG11" s="419"/>
      <c r="AH11" s="419"/>
      <c r="AI11" s="419"/>
      <c r="AJ11" s="419"/>
      <c r="AK11" s="419"/>
      <c r="AL11" s="421"/>
      <c r="AM11" s="421"/>
      <c r="AN11" s="421"/>
      <c r="AO11" s="421"/>
      <c r="AP11" s="421"/>
      <c r="AQ11" s="412"/>
      <c r="AR11" s="412"/>
      <c r="AS11" s="412"/>
      <c r="AT11" s="412"/>
      <c r="AU11" s="412"/>
      <c r="AV11" s="412"/>
      <c r="AW11" s="412"/>
      <c r="AX11" s="412"/>
      <c r="AY11" s="412"/>
      <c r="AZ11" s="412"/>
      <c r="BA11" s="412"/>
      <c r="BB11" s="412"/>
      <c r="BC11" s="412"/>
      <c r="BD11" s="412"/>
      <c r="BE11" s="412"/>
      <c r="BF11" s="412"/>
      <c r="BG11" s="412"/>
    </row>
    <row r="12" spans="2:65" s="444" customFormat="1" ht="24.9" customHeight="1" thickBot="1">
      <c r="B12" s="979"/>
      <c r="C12" s="1018"/>
      <c r="D12" s="1002"/>
      <c r="E12" s="989"/>
      <c r="F12" s="1021"/>
      <c r="G12" s="422"/>
      <c r="H12" s="973"/>
      <c r="I12" s="973"/>
      <c r="J12" s="973"/>
      <c r="K12" s="973"/>
      <c r="L12" s="423"/>
      <c r="M12" s="1008"/>
      <c r="N12" s="915"/>
      <c r="O12" s="915"/>
      <c r="P12" s="915"/>
      <c r="Q12" s="976"/>
      <c r="R12" s="424"/>
      <c r="S12" s="968"/>
      <c r="T12" s="439" t="s">
        <v>187</v>
      </c>
      <c r="U12" s="440">
        <f>U11-U10</f>
        <v>-96</v>
      </c>
      <c r="V12" s="979"/>
      <c r="W12" s="441">
        <f>SUM($W11:W11)-SUM($W10:W10)</f>
        <v>0</v>
      </c>
      <c r="X12" s="441">
        <f>SUM($W11:X11)-SUM($W10:X10)</f>
        <v>0</v>
      </c>
      <c r="Y12" s="441">
        <f>SUM($W11:Y11)-SUM($W10:Y10)</f>
        <v>0</v>
      </c>
      <c r="Z12" s="441">
        <f>SUM($W11:Z11)-SUM($W10:Z10)</f>
        <v>0</v>
      </c>
      <c r="AA12" s="441">
        <f>SUM($W11:AA11)-SUM($W10:AA10)</f>
        <v>0</v>
      </c>
      <c r="AB12" s="441">
        <f>SUM($W11:AB11)-SUM($W10:AB10)</f>
        <v>0</v>
      </c>
      <c r="AC12" s="441">
        <f>SUM($W11:AC11)-SUM($W10:AC10)</f>
        <v>0</v>
      </c>
      <c r="AD12" s="441">
        <f>SUM($W11:AD11)-SUM($W10:AD10)</f>
        <v>0</v>
      </c>
      <c r="AE12" s="441">
        <f>SUM($W11:AE11)-SUM($W10:AE10)</f>
        <v>0</v>
      </c>
      <c r="AF12" s="441">
        <f>SUM($W11:AF11)-SUM($W10:AF10)</f>
        <v>-29</v>
      </c>
      <c r="AG12" s="441">
        <f>SUM($W11:AG11)-SUM($W10:AG10)</f>
        <v>-59</v>
      </c>
      <c r="AH12" s="441">
        <f>SUM($W11:AH11)-SUM($W10:AH10)</f>
        <v>-89</v>
      </c>
      <c r="AI12" s="441">
        <f>SUM($W11:AI11)-SUM($W10:AI10)</f>
        <v>-96</v>
      </c>
      <c r="AJ12" s="441">
        <f>SUM($W11:AJ11)-SUM($W10:AJ10)</f>
        <v>-96</v>
      </c>
      <c r="AK12" s="441">
        <f>SUM($W11:AK11)-SUM($W10:AK10)</f>
        <v>-96</v>
      </c>
      <c r="AL12" s="441">
        <f>SUM($W11:AL11)-SUM($W10:AL10)</f>
        <v>-96</v>
      </c>
      <c r="AM12" s="441">
        <f>SUM($W11:AM11)-SUM($W10:AM10)</f>
        <v>-96</v>
      </c>
      <c r="AN12" s="441">
        <f>SUM($W11:AN11)-SUM($W10:AN10)</f>
        <v>-96</v>
      </c>
      <c r="AO12" s="441">
        <f>SUM($W11:AO11)-SUM($W10:AO10)</f>
        <v>-96</v>
      </c>
      <c r="AP12" s="441">
        <f>SUM($W11:AP11)-SUM($W10:AP10)</f>
        <v>-96</v>
      </c>
      <c r="AQ12" s="441">
        <f>SUM($W11:AQ11)-SUM($W10:AQ10)</f>
        <v>-96</v>
      </c>
      <c r="AR12" s="441">
        <f>SUM($W11:AR11)-SUM($W10:AR10)</f>
        <v>-96</v>
      </c>
      <c r="AS12" s="441">
        <f>SUM($W11:AS11)-SUM($W10:AS10)</f>
        <v>-96</v>
      </c>
      <c r="AT12" s="441">
        <f>SUM($W11:AT11)-SUM($W10:AT10)</f>
        <v>-96</v>
      </c>
      <c r="AU12" s="441">
        <f>SUM($W11:AU11)-SUM($W10:AU10)</f>
        <v>-96</v>
      </c>
      <c r="AV12" s="441">
        <f>SUM($W11:AV11)-SUM($W10:AV10)</f>
        <v>-96</v>
      </c>
      <c r="AW12" s="441">
        <f>SUM($W11:AW11)-SUM($W10:AW10)</f>
        <v>-96</v>
      </c>
      <c r="AX12" s="441">
        <f>SUM($W11:AX11)-SUM($W10:AX10)</f>
        <v>-96</v>
      </c>
      <c r="AY12" s="441">
        <f>SUM($W11:AY11)-SUM($W10:AY10)</f>
        <v>-96</v>
      </c>
      <c r="AZ12" s="441">
        <f>SUM($W11:AZ11)-SUM($W10:AZ10)</f>
        <v>-96</v>
      </c>
      <c r="BA12" s="441">
        <f>SUM($W11:BA11)-SUM($W10:BA10)</f>
        <v>-96</v>
      </c>
      <c r="BB12" s="441">
        <f>SUM($W11:BB11)-SUM($W10:BB10)</f>
        <v>-96</v>
      </c>
      <c r="BC12" s="441">
        <f>SUM($W11:BC11)-SUM($W10:BC10)</f>
        <v>-96</v>
      </c>
      <c r="BD12" s="441">
        <f>SUM($W11:BD11)-SUM($W10:BD10)</f>
        <v>-96</v>
      </c>
      <c r="BE12" s="441">
        <f>SUM($W11:BE11)-SUM($W10:BE10)</f>
        <v>-96</v>
      </c>
      <c r="BF12" s="441">
        <f>SUM($W11:BF11)-SUM($W10:BF10)</f>
        <v>-96</v>
      </c>
      <c r="BG12" s="441">
        <f>SUM($W11:BG11)-SUM($W10:BG10)</f>
        <v>-96</v>
      </c>
    </row>
    <row r="13" spans="2:65" s="451" customFormat="1" ht="24.75" customHeight="1">
      <c r="B13" s="943">
        <v>4</v>
      </c>
      <c r="C13" s="1000" t="s">
        <v>447</v>
      </c>
      <c r="D13" s="1003" t="s">
        <v>448</v>
      </c>
      <c r="E13" s="1004" t="s">
        <v>449</v>
      </c>
      <c r="F13" s="1005"/>
      <c r="G13" s="445"/>
      <c r="H13" s="971">
        <v>1</v>
      </c>
      <c r="I13" s="971"/>
      <c r="J13" s="990" t="s">
        <v>229</v>
      </c>
      <c r="K13" s="908"/>
      <c r="L13" s="446"/>
      <c r="M13" s="1006"/>
      <c r="N13" s="1006"/>
      <c r="O13" s="1006"/>
      <c r="P13" s="1006"/>
      <c r="Q13" s="1006"/>
      <c r="R13" s="428"/>
      <c r="S13" s="966">
        <f>48</f>
        <v>48</v>
      </c>
      <c r="T13" s="447" t="s">
        <v>231</v>
      </c>
      <c r="U13" s="448">
        <f>SUM(W13:BG13)</f>
        <v>48</v>
      </c>
      <c r="V13" s="449"/>
      <c r="W13" s="450"/>
      <c r="X13" s="450"/>
      <c r="Y13" s="450"/>
      <c r="Z13" s="450"/>
      <c r="AA13" s="450"/>
      <c r="AB13" s="450"/>
      <c r="AC13" s="450"/>
      <c r="AD13" s="450"/>
      <c r="AE13" s="450"/>
      <c r="AF13" s="450">
        <v>4</v>
      </c>
      <c r="AG13" s="450"/>
      <c r="AH13" s="450"/>
      <c r="AI13" s="450">
        <v>23</v>
      </c>
      <c r="AJ13" s="450"/>
      <c r="AK13" s="450">
        <v>21</v>
      </c>
      <c r="AL13" s="450"/>
      <c r="AM13" s="450"/>
      <c r="AN13" s="450"/>
      <c r="AO13" s="450"/>
      <c r="AP13" s="450"/>
      <c r="AQ13" s="450"/>
      <c r="AR13" s="450"/>
      <c r="AS13" s="450"/>
      <c r="AT13" s="450"/>
      <c r="AU13" s="450"/>
      <c r="AV13" s="450"/>
      <c r="AW13" s="450"/>
      <c r="AX13" s="450"/>
      <c r="AY13" s="450"/>
      <c r="AZ13" s="450"/>
      <c r="BA13" s="450"/>
      <c r="BB13" s="450"/>
      <c r="BC13" s="450"/>
      <c r="BD13" s="450"/>
      <c r="BE13" s="450"/>
      <c r="BF13" s="450"/>
      <c r="BG13" s="450"/>
    </row>
    <row r="14" spans="2:65" s="451" customFormat="1" ht="24.75" customHeight="1">
      <c r="B14" s="943"/>
      <c r="C14" s="1001"/>
      <c r="D14" s="1003"/>
      <c r="E14" s="1004"/>
      <c r="F14" s="1005"/>
      <c r="G14" s="452"/>
      <c r="H14" s="972"/>
      <c r="I14" s="972"/>
      <c r="J14" s="972"/>
      <c r="K14" s="909"/>
      <c r="L14" s="453"/>
      <c r="M14" s="1007"/>
      <c r="N14" s="1007"/>
      <c r="O14" s="1007"/>
      <c r="P14" s="1007"/>
      <c r="Q14" s="1007"/>
      <c r="R14" s="433"/>
      <c r="S14" s="967"/>
      <c r="T14" s="407" t="s">
        <v>232</v>
      </c>
      <c r="U14" s="408">
        <f>SUM(W14:BG14)</f>
        <v>4</v>
      </c>
      <c r="V14" s="449"/>
      <c r="W14" s="412"/>
      <c r="X14" s="412"/>
      <c r="Y14" s="412"/>
      <c r="Z14" s="412"/>
      <c r="AA14" s="412"/>
      <c r="AB14" s="412"/>
      <c r="AC14" s="412"/>
      <c r="AD14" s="412"/>
      <c r="AE14" s="412"/>
      <c r="AF14" s="454">
        <v>4</v>
      </c>
      <c r="AG14" s="412"/>
      <c r="AH14" s="412"/>
      <c r="AI14" s="412"/>
      <c r="AJ14" s="412"/>
      <c r="AK14" s="412"/>
      <c r="AL14" s="412"/>
      <c r="AM14" s="412"/>
      <c r="AN14" s="412"/>
      <c r="AO14" s="412"/>
      <c r="AP14" s="412"/>
      <c r="AQ14" s="412"/>
      <c r="AR14" s="412"/>
      <c r="AS14" s="412"/>
      <c r="AT14" s="412"/>
      <c r="AU14" s="412"/>
      <c r="AV14" s="412"/>
      <c r="AW14" s="412"/>
      <c r="AX14" s="412"/>
      <c r="AY14" s="412"/>
      <c r="AZ14" s="412"/>
      <c r="BA14" s="412"/>
      <c r="BB14" s="412"/>
      <c r="BC14" s="412"/>
      <c r="BD14" s="412"/>
      <c r="BE14" s="412"/>
      <c r="BF14" s="412"/>
      <c r="BG14" s="412"/>
    </row>
    <row r="15" spans="2:65" s="459" customFormat="1" ht="24.75" customHeight="1" thickBot="1">
      <c r="B15" s="943"/>
      <c r="C15" s="1002"/>
      <c r="D15" s="1003"/>
      <c r="E15" s="1004"/>
      <c r="F15" s="1005"/>
      <c r="G15" s="455"/>
      <c r="H15" s="973"/>
      <c r="I15" s="973"/>
      <c r="J15" s="973"/>
      <c r="K15" s="910"/>
      <c r="L15" s="456"/>
      <c r="M15" s="1008"/>
      <c r="N15" s="1008"/>
      <c r="O15" s="1008"/>
      <c r="P15" s="1008"/>
      <c r="Q15" s="1008"/>
      <c r="R15" s="438"/>
      <c r="S15" s="968"/>
      <c r="T15" s="439" t="s">
        <v>187</v>
      </c>
      <c r="U15" s="440">
        <f>U14-U13</f>
        <v>-44</v>
      </c>
      <c r="V15" s="457"/>
      <c r="W15" s="458"/>
      <c r="X15" s="441">
        <f>SUM($N14:X14)-SUM($N13:X13)</f>
        <v>-92</v>
      </c>
      <c r="Y15" s="441">
        <f>SUM($N14:Y14)-SUM($N13:Y13)</f>
        <v>-92</v>
      </c>
      <c r="Z15" s="441">
        <f>SUM($N14:Z14)-SUM($N13:Z13)</f>
        <v>-92</v>
      </c>
      <c r="AA15" s="441">
        <f>SUM($N14:AA14)-SUM($N13:AA13)</f>
        <v>-92</v>
      </c>
      <c r="AB15" s="441">
        <f>SUM($N14:AB14)-SUM($N13:AB13)</f>
        <v>-92</v>
      </c>
      <c r="AC15" s="441">
        <f>SUM($N14:AC14)-SUM($N13:AC13)</f>
        <v>-92</v>
      </c>
      <c r="AD15" s="441">
        <f>SUM($N14:AD14)-SUM($N13:AD13)</f>
        <v>-92</v>
      </c>
      <c r="AE15" s="441">
        <f>SUM($N14:AE14)-SUM($N13:AE13)</f>
        <v>-92</v>
      </c>
      <c r="AF15" s="441">
        <f>SUM($N14:AF14)-SUM($N13:AF13)</f>
        <v>-92</v>
      </c>
      <c r="AG15" s="441">
        <f>SUM($N14:AG14)-SUM($N13:AG13)</f>
        <v>-92</v>
      </c>
      <c r="AH15" s="441">
        <f>SUM($N14:AH14)-SUM($N13:AH13)</f>
        <v>-92</v>
      </c>
      <c r="AI15" s="441">
        <f>SUM($N14:AI14)-SUM($N13:AI13)</f>
        <v>-115</v>
      </c>
      <c r="AJ15" s="441">
        <f>SUM($N14:AJ14)-SUM($N13:AJ13)</f>
        <v>-115</v>
      </c>
      <c r="AK15" s="441">
        <f>SUM($N14:AK14)-SUM($N13:AK13)</f>
        <v>-136</v>
      </c>
      <c r="AL15" s="441">
        <f>SUM($N14:AL14)-SUM($N13:AL13)</f>
        <v>-136</v>
      </c>
      <c r="AM15" s="441">
        <f>SUM($N14:AM14)-SUM($N13:AM13)</f>
        <v>-136</v>
      </c>
      <c r="AN15" s="441">
        <f>SUM($N14:AN14)-SUM($N13:AN13)</f>
        <v>-136</v>
      </c>
      <c r="AO15" s="441">
        <f>SUM($N14:AO14)-SUM($N13:AO13)</f>
        <v>-136</v>
      </c>
      <c r="AP15" s="441">
        <f>SUM($N14:AP14)-SUM($N13:AP13)</f>
        <v>-136</v>
      </c>
      <c r="AQ15" s="441">
        <f>SUM($N14:AQ14)-SUM($N13:AQ13)</f>
        <v>-136</v>
      </c>
      <c r="AR15" s="441">
        <f>SUM($N14:AR14)-SUM($N13:AR13)</f>
        <v>-136</v>
      </c>
      <c r="AS15" s="441">
        <f>SUM($N14:AS14)-SUM($N13:AS13)</f>
        <v>-136</v>
      </c>
      <c r="AT15" s="441">
        <f>SUM($N14:AT14)-SUM($N13:AT13)</f>
        <v>-136</v>
      </c>
      <c r="AU15" s="441">
        <f>SUM($N14:AU14)-SUM($N13:AU13)</f>
        <v>-136</v>
      </c>
      <c r="AV15" s="441">
        <f>SUM($N14:AV14)-SUM($N13:AV13)</f>
        <v>-136</v>
      </c>
      <c r="AW15" s="441">
        <f>SUM($N14:AW14)-SUM($N13:AW13)</f>
        <v>-136</v>
      </c>
      <c r="AX15" s="441">
        <f>SUM($N14:AX14)-SUM($N13:AX13)</f>
        <v>-136</v>
      </c>
      <c r="AY15" s="441">
        <f>SUM($N14:AY14)-SUM($N13:AY13)</f>
        <v>-136</v>
      </c>
      <c r="AZ15" s="441">
        <f>SUM($N14:AZ14)-SUM($N13:AZ13)</f>
        <v>-136</v>
      </c>
      <c r="BA15" s="441">
        <f>SUM($N14:BA14)-SUM($N13:BA13)</f>
        <v>-136</v>
      </c>
      <c r="BB15" s="441">
        <f>SUM($N14:BB14)-SUM($N13:BB13)</f>
        <v>-136</v>
      </c>
      <c r="BC15" s="441">
        <f>SUM($N14:BC14)-SUM($N13:BC13)</f>
        <v>-136</v>
      </c>
      <c r="BD15" s="441">
        <f>SUM($N14:BD14)-SUM($N13:BD13)</f>
        <v>-136</v>
      </c>
      <c r="BE15" s="441">
        <f>SUM($N14:BE14)-SUM($N13:BE13)</f>
        <v>-136</v>
      </c>
      <c r="BF15" s="441">
        <f>SUM($N14:BF14)-SUM($N13:BF13)</f>
        <v>-136</v>
      </c>
      <c r="BG15" s="441">
        <f>SUM($N14:BG14)-SUM($N13:BG13)</f>
        <v>-136</v>
      </c>
    </row>
    <row r="16" spans="2:65" s="451" customFormat="1" ht="24.75" customHeight="1">
      <c r="B16" s="943">
        <v>5</v>
      </c>
      <c r="C16" s="1000" t="s">
        <v>450</v>
      </c>
      <c r="D16" s="1009" t="s">
        <v>451</v>
      </c>
      <c r="E16" s="1004" t="s">
        <v>449</v>
      </c>
      <c r="F16" s="1011"/>
      <c r="G16" s="445"/>
      <c r="H16" s="971">
        <v>1</v>
      </c>
      <c r="I16" s="971"/>
      <c r="J16" s="990" t="s">
        <v>229</v>
      </c>
      <c r="K16" s="971"/>
      <c r="L16" s="405"/>
      <c r="M16" s="1006"/>
      <c r="N16" s="915"/>
      <c r="O16" s="915"/>
      <c r="P16" s="915">
        <v>100</v>
      </c>
      <c r="Q16" s="974"/>
      <c r="R16" s="406"/>
      <c r="S16" s="966">
        <v>66</v>
      </c>
      <c r="T16" s="447" t="s">
        <v>231</v>
      </c>
      <c r="U16" s="448">
        <f>SUM(W16:BG16)</f>
        <v>66</v>
      </c>
      <c r="V16" s="449"/>
      <c r="W16" s="450"/>
      <c r="X16" s="450"/>
      <c r="Y16" s="450"/>
      <c r="Z16" s="450"/>
      <c r="AA16" s="450"/>
      <c r="AB16" s="450"/>
      <c r="AC16" s="450"/>
      <c r="AD16" s="450"/>
      <c r="AE16" s="450"/>
      <c r="AF16" s="450"/>
      <c r="AG16" s="450"/>
      <c r="AH16" s="430"/>
      <c r="AI16" s="430"/>
      <c r="AJ16" s="430"/>
      <c r="AK16" s="430">
        <v>13</v>
      </c>
      <c r="AL16" s="431">
        <v>30</v>
      </c>
      <c r="AM16" s="430">
        <v>23</v>
      </c>
      <c r="AN16" s="450"/>
      <c r="AO16" s="450"/>
      <c r="AP16" s="450"/>
      <c r="AQ16" s="450"/>
      <c r="AR16" s="450"/>
      <c r="AS16" s="450"/>
      <c r="AT16" s="450"/>
      <c r="AU16" s="450"/>
      <c r="AV16" s="450"/>
      <c r="AW16" s="450"/>
      <c r="AX16" s="450"/>
      <c r="AY16" s="450"/>
      <c r="AZ16" s="450"/>
      <c r="BA16" s="450"/>
      <c r="BB16" s="450"/>
      <c r="BC16" s="450"/>
      <c r="BD16" s="450"/>
      <c r="BE16" s="450"/>
      <c r="BF16" s="450"/>
      <c r="BG16" s="450"/>
    </row>
    <row r="17" spans="2:59" s="451" customFormat="1" ht="24.75" customHeight="1">
      <c r="B17" s="943"/>
      <c r="C17" s="1001"/>
      <c r="D17" s="1009"/>
      <c r="E17" s="1004"/>
      <c r="F17" s="1012"/>
      <c r="G17" s="452"/>
      <c r="H17" s="972"/>
      <c r="I17" s="972"/>
      <c r="J17" s="972"/>
      <c r="K17" s="972"/>
      <c r="L17" s="416"/>
      <c r="M17" s="1007"/>
      <c r="N17" s="915"/>
      <c r="O17" s="915"/>
      <c r="P17" s="915"/>
      <c r="Q17" s="975"/>
      <c r="R17" s="417"/>
      <c r="S17" s="967"/>
      <c r="T17" s="407" t="s">
        <v>232</v>
      </c>
      <c r="U17" s="408">
        <f>SUM(W17:BG17)</f>
        <v>0</v>
      </c>
      <c r="V17" s="449"/>
      <c r="W17" s="412"/>
      <c r="X17" s="412"/>
      <c r="Y17" s="412"/>
      <c r="Z17" s="412"/>
      <c r="AA17" s="412"/>
      <c r="AB17" s="412"/>
      <c r="AC17" s="412"/>
      <c r="AD17" s="412"/>
      <c r="AE17" s="412"/>
      <c r="AF17" s="412"/>
      <c r="AG17" s="412"/>
      <c r="AH17" s="412"/>
      <c r="AI17" s="412"/>
      <c r="AJ17" s="412"/>
      <c r="AK17" s="412"/>
      <c r="AL17" s="436"/>
      <c r="AM17" s="412"/>
      <c r="AN17" s="412"/>
      <c r="AO17" s="412"/>
      <c r="AP17" s="412"/>
      <c r="AQ17" s="412"/>
      <c r="AR17" s="412"/>
      <c r="AS17" s="412"/>
      <c r="AT17" s="412"/>
      <c r="AU17" s="412"/>
      <c r="AV17" s="412"/>
      <c r="AW17" s="412"/>
      <c r="AX17" s="412"/>
      <c r="AY17" s="412"/>
      <c r="AZ17" s="412"/>
      <c r="BA17" s="412"/>
      <c r="BB17" s="412"/>
      <c r="BC17" s="412"/>
      <c r="BD17" s="412"/>
      <c r="BE17" s="412"/>
      <c r="BF17" s="412"/>
      <c r="BG17" s="412"/>
    </row>
    <row r="18" spans="2:59" s="459" customFormat="1" ht="24.75" customHeight="1" thickBot="1">
      <c r="B18" s="977"/>
      <c r="C18" s="1002"/>
      <c r="D18" s="1000"/>
      <c r="E18" s="1010"/>
      <c r="F18" s="1012"/>
      <c r="G18" s="452"/>
      <c r="H18" s="973"/>
      <c r="I18" s="973"/>
      <c r="J18" s="973"/>
      <c r="K18" s="972"/>
      <c r="L18" s="416"/>
      <c r="M18" s="1008"/>
      <c r="N18" s="915"/>
      <c r="O18" s="915"/>
      <c r="P18" s="915"/>
      <c r="Q18" s="976"/>
      <c r="R18" s="424"/>
      <c r="S18" s="968"/>
      <c r="T18" s="439" t="s">
        <v>187</v>
      </c>
      <c r="U18" s="440">
        <f>U17-U16</f>
        <v>-66</v>
      </c>
      <c r="V18" s="457"/>
      <c r="W18" s="458"/>
      <c r="X18" s="458"/>
      <c r="Y18" s="458"/>
      <c r="Z18" s="458"/>
      <c r="AA18" s="458"/>
      <c r="AB18" s="458"/>
      <c r="AC18" s="458"/>
      <c r="AD18" s="458"/>
      <c r="AE18" s="458"/>
      <c r="AF18" s="458"/>
      <c r="AG18" s="458"/>
      <c r="AH18" s="441">
        <f>SUM($N17:AH17)-SUM($N16:AH16)</f>
        <v>-232</v>
      </c>
      <c r="AI18" s="441">
        <f>SUM($N17:AI17)-SUM($N16:AI16)</f>
        <v>-232</v>
      </c>
      <c r="AJ18" s="441">
        <f>SUM($N17:AJ17)-SUM($N16:AJ16)</f>
        <v>-232</v>
      </c>
      <c r="AK18" s="441">
        <f>SUM($N17:AK17)-SUM($N16:AK16)</f>
        <v>-245</v>
      </c>
      <c r="AL18" s="441">
        <f>SUM($N17:AL17)-SUM($N16:AL16)</f>
        <v>-275</v>
      </c>
      <c r="AM18" s="441">
        <f>SUM($N17:AM17)-SUM($N16:AM16)</f>
        <v>-298</v>
      </c>
      <c r="AN18" s="441">
        <f>SUM($N17:AN17)-SUM($N16:AN16)</f>
        <v>-298</v>
      </c>
      <c r="AO18" s="441">
        <f>SUM($N17:AO17)-SUM($N16:AO16)</f>
        <v>-298</v>
      </c>
      <c r="AP18" s="441">
        <f>SUM($N17:AP17)-SUM($N16:AP16)</f>
        <v>-298</v>
      </c>
      <c r="AQ18" s="441">
        <f>SUM($N17:AQ17)-SUM($N16:AQ16)</f>
        <v>-298</v>
      </c>
      <c r="AR18" s="441">
        <f>SUM($N17:AR17)-SUM($N16:AR16)</f>
        <v>-298</v>
      </c>
      <c r="AS18" s="441">
        <f>SUM($N17:AS17)-SUM($N16:AS16)</f>
        <v>-298</v>
      </c>
      <c r="AT18" s="441">
        <f>SUM($N17:AT17)-SUM($N16:AT16)</f>
        <v>-298</v>
      </c>
      <c r="AU18" s="441">
        <f>SUM($N17:AU17)-SUM($N16:AU16)</f>
        <v>-298</v>
      </c>
      <c r="AV18" s="441">
        <f>SUM($N17:AV17)-SUM($N16:AV16)</f>
        <v>-298</v>
      </c>
      <c r="AW18" s="441">
        <f>SUM($N17:AW17)-SUM($N16:AW16)</f>
        <v>-298</v>
      </c>
      <c r="AX18" s="441">
        <f>SUM($N17:AX17)-SUM($N16:AX16)</f>
        <v>-298</v>
      </c>
      <c r="AY18" s="441">
        <f>SUM($N17:AY17)-SUM($N16:AY16)</f>
        <v>-298</v>
      </c>
      <c r="AZ18" s="441">
        <f>SUM($N17:AZ17)-SUM($N16:AZ16)</f>
        <v>-298</v>
      </c>
      <c r="BA18" s="441">
        <f>SUM($N17:BA17)-SUM($N16:BA16)</f>
        <v>-298</v>
      </c>
      <c r="BB18" s="441">
        <f>SUM($N17:BB17)-SUM($N16:BB16)</f>
        <v>-298</v>
      </c>
      <c r="BC18" s="441">
        <f>SUM($N17:BC17)-SUM($N16:BC16)</f>
        <v>-298</v>
      </c>
      <c r="BD18" s="441">
        <f>SUM($N17:BD17)-SUM($N16:BD16)</f>
        <v>-298</v>
      </c>
      <c r="BE18" s="441">
        <f>SUM($N17:BE17)-SUM($N16:BE16)</f>
        <v>-298</v>
      </c>
      <c r="BF18" s="441">
        <f>SUM($N17:BF17)-SUM($N16:BF16)</f>
        <v>-298</v>
      </c>
      <c r="BG18" s="441">
        <f>SUM($N17:BG17)-SUM($N16:BG16)</f>
        <v>-298</v>
      </c>
    </row>
    <row r="19" spans="2:59" s="451" customFormat="1" ht="24.75" customHeight="1">
      <c r="B19" s="943">
        <v>6</v>
      </c>
      <c r="C19" s="1000" t="s">
        <v>452</v>
      </c>
      <c r="D19" s="1003"/>
      <c r="E19" s="1004" t="s">
        <v>449</v>
      </c>
      <c r="F19" s="1005"/>
      <c r="G19" s="445"/>
      <c r="H19" s="971">
        <v>1</v>
      </c>
      <c r="I19" s="971"/>
      <c r="J19" s="990" t="s">
        <v>229</v>
      </c>
      <c r="K19" s="908"/>
      <c r="L19" s="446"/>
      <c r="M19" s="1006"/>
      <c r="N19" s="915"/>
      <c r="O19" s="915"/>
      <c r="Q19" s="974"/>
      <c r="R19" s="406"/>
      <c r="S19" s="1013">
        <f>80</f>
        <v>80</v>
      </c>
      <c r="T19" s="447" t="s">
        <v>231</v>
      </c>
      <c r="U19" s="448">
        <f>SUM(W19:BG19)</f>
        <v>80</v>
      </c>
      <c r="V19" s="449"/>
      <c r="W19" s="450"/>
      <c r="X19" s="450"/>
      <c r="Y19" s="450"/>
      <c r="Z19" s="450"/>
      <c r="AA19" s="450"/>
      <c r="AB19" s="450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50">
        <v>7</v>
      </c>
      <c r="AN19" s="450">
        <v>30</v>
      </c>
      <c r="AO19" s="450">
        <v>30</v>
      </c>
      <c r="AP19" s="450">
        <v>13</v>
      </c>
      <c r="AQ19" s="450"/>
      <c r="AR19" s="450"/>
      <c r="AS19" s="450"/>
      <c r="AT19" s="450"/>
      <c r="AU19" s="450"/>
      <c r="AV19" s="450"/>
      <c r="AW19" s="450"/>
      <c r="AX19" s="450"/>
      <c r="AY19" s="450"/>
      <c r="AZ19" s="450"/>
      <c r="BA19" s="450"/>
      <c r="BB19" s="450"/>
      <c r="BC19" s="450"/>
      <c r="BD19" s="450"/>
      <c r="BE19" s="450"/>
      <c r="BF19" s="450"/>
      <c r="BG19" s="450"/>
    </row>
    <row r="20" spans="2:59" s="451" customFormat="1" ht="24.75" customHeight="1">
      <c r="B20" s="943"/>
      <c r="C20" s="1001"/>
      <c r="D20" s="1003"/>
      <c r="E20" s="1004"/>
      <c r="F20" s="1005"/>
      <c r="G20" s="452"/>
      <c r="H20" s="972"/>
      <c r="I20" s="972"/>
      <c r="J20" s="972"/>
      <c r="K20" s="909"/>
      <c r="L20" s="453"/>
      <c r="M20" s="1007"/>
      <c r="N20" s="915"/>
      <c r="O20" s="915"/>
      <c r="Q20" s="975"/>
      <c r="R20" s="417"/>
      <c r="S20" s="1014"/>
      <c r="T20" s="407" t="s">
        <v>232</v>
      </c>
      <c r="U20" s="408">
        <f>SUM(W20:BG20)</f>
        <v>0</v>
      </c>
      <c r="V20" s="449"/>
      <c r="W20" s="412"/>
      <c r="X20" s="412"/>
      <c r="Y20" s="412"/>
      <c r="Z20" s="412"/>
      <c r="AA20" s="412"/>
      <c r="AB20" s="412"/>
      <c r="AC20" s="412"/>
      <c r="AD20" s="412"/>
      <c r="AE20" s="412"/>
      <c r="AF20" s="412"/>
      <c r="AG20" s="412"/>
      <c r="AH20" s="412"/>
      <c r="AI20" s="412"/>
      <c r="AJ20" s="412"/>
      <c r="AK20" s="412"/>
      <c r="AL20" s="412"/>
      <c r="AM20" s="412"/>
      <c r="AN20" s="412"/>
      <c r="AO20" s="412"/>
      <c r="AP20" s="412"/>
      <c r="AQ20" s="412"/>
      <c r="AR20" s="412"/>
      <c r="AS20" s="412"/>
      <c r="AT20" s="412"/>
      <c r="AU20" s="412"/>
      <c r="AV20" s="412"/>
      <c r="AW20" s="412"/>
      <c r="AX20" s="412"/>
      <c r="AY20" s="412"/>
      <c r="AZ20" s="412"/>
      <c r="BA20" s="412"/>
      <c r="BB20" s="412"/>
      <c r="BC20" s="412"/>
      <c r="BD20" s="412"/>
      <c r="BE20" s="412"/>
      <c r="BF20" s="412"/>
      <c r="BG20" s="412"/>
    </row>
    <row r="21" spans="2:59" s="459" customFormat="1" ht="24.75" customHeight="1" thickBot="1">
      <c r="B21" s="943"/>
      <c r="C21" s="1002"/>
      <c r="D21" s="1003"/>
      <c r="E21" s="1004"/>
      <c r="F21" s="1005"/>
      <c r="G21" s="455"/>
      <c r="H21" s="973"/>
      <c r="I21" s="973"/>
      <c r="J21" s="973"/>
      <c r="K21" s="910"/>
      <c r="L21" s="456"/>
      <c r="M21" s="1008"/>
      <c r="N21" s="915"/>
      <c r="O21" s="915"/>
      <c r="Q21" s="976"/>
      <c r="R21" s="424"/>
      <c r="S21" s="1015"/>
      <c r="T21" s="439" t="s">
        <v>187</v>
      </c>
      <c r="U21" s="440">
        <f>U20-U19</f>
        <v>-80</v>
      </c>
      <c r="V21" s="457"/>
      <c r="W21" s="458"/>
      <c r="X21" s="458"/>
      <c r="Y21" s="458"/>
      <c r="Z21" s="458"/>
      <c r="AA21" s="458"/>
      <c r="AB21" s="458"/>
      <c r="AC21" s="458"/>
      <c r="AD21" s="458"/>
      <c r="AE21" s="458"/>
      <c r="AF21" s="458"/>
      <c r="AG21" s="458"/>
      <c r="AH21" s="458"/>
      <c r="AI21" s="458"/>
      <c r="AJ21" s="458"/>
      <c r="AK21" s="458"/>
      <c r="AL21" s="458"/>
      <c r="AM21" s="458"/>
      <c r="AN21" s="441">
        <f>SUM($N20:AN20)-SUM($N19:AN19)</f>
        <v>-197</v>
      </c>
      <c r="AO21" s="441">
        <f>SUM($N20:AO20)-SUM($N19:AO19)</f>
        <v>-227</v>
      </c>
      <c r="AP21" s="441">
        <f>SUM($N20:AP20)-SUM($N19:AP19)</f>
        <v>-240</v>
      </c>
      <c r="AQ21" s="441">
        <f>SUM($N20:AQ20)-SUM($N19:AQ19)</f>
        <v>-240</v>
      </c>
      <c r="AR21" s="441">
        <f>SUM($N20:AR20)-SUM($N19:AR19)</f>
        <v>-240</v>
      </c>
      <c r="AS21" s="441">
        <f>SUM($N20:AS20)-SUM($N19:AS19)</f>
        <v>-240</v>
      </c>
      <c r="AT21" s="441">
        <f>SUM($N20:AT20)-SUM($N19:AT19)</f>
        <v>-240</v>
      </c>
      <c r="AU21" s="441">
        <f>SUM($N20:AU20)-SUM($N19:AU19)</f>
        <v>-240</v>
      </c>
      <c r="AV21" s="441">
        <f>SUM($N20:AV20)-SUM($N19:AV19)</f>
        <v>-240</v>
      </c>
      <c r="AW21" s="441">
        <f>SUM($N20:AW20)-SUM($N19:AW19)</f>
        <v>-240</v>
      </c>
      <c r="AX21" s="441">
        <f>SUM($N20:AX20)-SUM($N19:AX19)</f>
        <v>-240</v>
      </c>
      <c r="AY21" s="441">
        <f>SUM($N20:AY20)-SUM($N19:AY19)</f>
        <v>-240</v>
      </c>
      <c r="AZ21" s="441">
        <f>SUM($N20:AZ20)-SUM($N19:AZ19)</f>
        <v>-240</v>
      </c>
      <c r="BA21" s="441">
        <f>SUM($N20:BA20)-SUM($N19:BA19)</f>
        <v>-240</v>
      </c>
      <c r="BB21" s="441">
        <f>SUM($N20:BB20)-SUM($N19:BB19)</f>
        <v>-240</v>
      </c>
      <c r="BC21" s="441">
        <f>SUM($N20:BC20)-SUM($N19:BC19)</f>
        <v>-240</v>
      </c>
      <c r="BD21" s="441">
        <f>SUM($N20:BD20)-SUM($N19:BD19)</f>
        <v>-240</v>
      </c>
      <c r="BE21" s="441">
        <f>SUM($N20:BE20)-SUM($N19:BE19)</f>
        <v>-240</v>
      </c>
      <c r="BF21" s="441">
        <f>SUM($N20:BF20)-SUM($N19:BF19)</f>
        <v>-240</v>
      </c>
      <c r="BG21" s="441">
        <f>SUM($N20:BG20)-SUM($N19:BG19)</f>
        <v>-240</v>
      </c>
    </row>
    <row r="22" spans="2:59" s="472" customFormat="1" ht="36.75" customHeight="1">
      <c r="B22" s="460" t="s">
        <v>453</v>
      </c>
      <c r="C22" s="461"/>
      <c r="D22" s="461"/>
      <c r="E22" s="462"/>
      <c r="F22" s="463"/>
      <c r="G22" s="463"/>
      <c r="H22" s="464"/>
      <c r="I22" s="464"/>
      <c r="J22" s="464"/>
      <c r="K22" s="464"/>
      <c r="L22" s="464"/>
      <c r="M22" s="465"/>
      <c r="N22" s="465"/>
      <c r="O22" s="465"/>
      <c r="P22" s="465"/>
      <c r="Q22" s="465"/>
      <c r="R22" s="465"/>
      <c r="S22" s="466"/>
      <c r="T22" s="467"/>
      <c r="U22" s="468"/>
      <c r="V22" s="469"/>
      <c r="W22" s="470"/>
      <c r="X22" s="471"/>
      <c r="Y22" s="470"/>
      <c r="Z22" s="471"/>
      <c r="AA22" s="470"/>
      <c r="AB22" s="471"/>
      <c r="AC22" s="470"/>
      <c r="AD22" s="471"/>
      <c r="AE22" s="470"/>
      <c r="AF22" s="471"/>
      <c r="AG22" s="470"/>
      <c r="AH22" s="470"/>
      <c r="AI22" s="470"/>
      <c r="AJ22" s="470"/>
      <c r="AK22" s="471"/>
      <c r="AL22" s="470"/>
      <c r="AM22" s="471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/>
      <c r="BA22" s="470"/>
      <c r="BB22" s="470"/>
      <c r="BC22" s="470"/>
      <c r="BD22" s="470"/>
      <c r="BE22" s="470"/>
      <c r="BF22" s="470"/>
      <c r="BG22" s="470"/>
    </row>
    <row r="23" spans="2:59" s="451" customFormat="1" ht="24.9" customHeight="1">
      <c r="B23" s="977">
        <v>1</v>
      </c>
      <c r="C23" s="977" t="s">
        <v>226</v>
      </c>
      <c r="D23" s="977" t="s">
        <v>227</v>
      </c>
      <c r="E23" s="987" t="s">
        <v>228</v>
      </c>
      <c r="F23" s="908"/>
      <c r="G23" s="446"/>
      <c r="H23" s="971">
        <v>1</v>
      </c>
      <c r="I23" s="971"/>
      <c r="J23" s="990" t="s">
        <v>229</v>
      </c>
      <c r="K23" s="971" t="s">
        <v>230</v>
      </c>
      <c r="L23" s="405"/>
      <c r="M23" s="974"/>
      <c r="N23" s="974"/>
      <c r="O23" s="915"/>
      <c r="P23" s="974">
        <v>625</v>
      </c>
      <c r="Q23" s="406"/>
      <c r="R23" s="406"/>
      <c r="S23" s="966">
        <f>SUM(P23:R25)</f>
        <v>1130</v>
      </c>
      <c r="T23" s="407" t="s">
        <v>231</v>
      </c>
      <c r="U23" s="408">
        <f>SUM(W23:BG23)</f>
        <v>625</v>
      </c>
      <c r="V23" s="977">
        <v>198</v>
      </c>
      <c r="W23" s="412"/>
      <c r="X23" s="412"/>
      <c r="Y23" s="429">
        <v>50</v>
      </c>
      <c r="Z23" s="429">
        <v>50</v>
      </c>
      <c r="AA23" s="429">
        <v>50</v>
      </c>
      <c r="AB23" s="429">
        <v>50</v>
      </c>
      <c r="AC23" s="412"/>
      <c r="AD23" s="429">
        <v>50</v>
      </c>
      <c r="AE23" s="429">
        <v>50</v>
      </c>
      <c r="AF23" s="429">
        <v>50</v>
      </c>
      <c r="AG23" s="429">
        <v>50</v>
      </c>
      <c r="AH23" s="429">
        <v>50</v>
      </c>
      <c r="AI23" s="430">
        <v>50</v>
      </c>
      <c r="AJ23" s="430"/>
      <c r="AK23" s="430">
        <v>50</v>
      </c>
      <c r="AL23" s="431">
        <v>75</v>
      </c>
      <c r="AM23" s="412"/>
      <c r="AN23" s="412"/>
      <c r="AO23" s="412"/>
      <c r="AP23" s="412"/>
      <c r="AQ23" s="412"/>
      <c r="AR23" s="412"/>
      <c r="AS23" s="412"/>
      <c r="AT23" s="412"/>
      <c r="AU23" s="412"/>
      <c r="AV23" s="412"/>
      <c r="AW23" s="412"/>
      <c r="AX23" s="412"/>
      <c r="AY23" s="412"/>
      <c r="AZ23" s="412"/>
      <c r="BA23" s="412"/>
      <c r="BB23" s="412"/>
      <c r="BC23" s="412"/>
      <c r="BD23" s="412"/>
      <c r="BE23" s="412"/>
      <c r="BF23" s="412"/>
      <c r="BG23" s="412"/>
    </row>
    <row r="24" spans="2:59" s="451" customFormat="1" ht="24.9" customHeight="1">
      <c r="B24" s="978"/>
      <c r="C24" s="978"/>
      <c r="D24" s="978"/>
      <c r="E24" s="988"/>
      <c r="F24" s="909"/>
      <c r="G24" s="453"/>
      <c r="H24" s="972"/>
      <c r="I24" s="972"/>
      <c r="J24" s="972"/>
      <c r="K24" s="972"/>
      <c r="L24" s="416"/>
      <c r="M24" s="975"/>
      <c r="N24" s="975"/>
      <c r="O24" s="915"/>
      <c r="P24" s="975"/>
      <c r="Q24" s="417"/>
      <c r="R24" s="417">
        <v>505</v>
      </c>
      <c r="S24" s="967"/>
      <c r="T24" s="407" t="s">
        <v>232</v>
      </c>
      <c r="U24" s="408">
        <f>SUM(W24:BG24)</f>
        <v>659</v>
      </c>
      <c r="V24" s="978"/>
      <c r="W24" s="412"/>
      <c r="X24" s="412"/>
      <c r="Y24" s="412"/>
      <c r="Z24" s="412"/>
      <c r="AA24" s="473">
        <v>193</v>
      </c>
      <c r="AB24" s="412"/>
      <c r="AC24" s="412"/>
      <c r="AD24" s="412"/>
      <c r="AE24" s="473">
        <f>1+465</f>
        <v>466</v>
      </c>
      <c r="AF24" s="412"/>
      <c r="AG24" s="412"/>
      <c r="AH24" s="412"/>
      <c r="AI24" s="412"/>
      <c r="AJ24" s="412"/>
      <c r="AK24" s="412"/>
      <c r="AL24" s="436"/>
      <c r="AM24" s="412"/>
      <c r="AN24" s="412"/>
      <c r="AO24" s="412"/>
      <c r="AP24" s="412"/>
      <c r="AQ24" s="412"/>
      <c r="AR24" s="412"/>
      <c r="AS24" s="412"/>
      <c r="AT24" s="412"/>
      <c r="AU24" s="412"/>
      <c r="AV24" s="412"/>
      <c r="AW24" s="412"/>
      <c r="AX24" s="412"/>
      <c r="AY24" s="412"/>
      <c r="AZ24" s="412"/>
      <c r="BA24" s="412"/>
      <c r="BB24" s="412"/>
      <c r="BC24" s="412"/>
      <c r="BD24" s="412"/>
      <c r="BE24" s="412"/>
      <c r="BF24" s="412"/>
      <c r="BG24" s="412"/>
    </row>
    <row r="25" spans="2:59" s="459" customFormat="1" ht="24.9" customHeight="1" thickBot="1">
      <c r="B25" s="979"/>
      <c r="C25" s="979"/>
      <c r="D25" s="979"/>
      <c r="E25" s="989"/>
      <c r="F25" s="910"/>
      <c r="G25" s="456"/>
      <c r="H25" s="973"/>
      <c r="I25" s="973"/>
      <c r="J25" s="973"/>
      <c r="K25" s="973"/>
      <c r="L25" s="423"/>
      <c r="M25" s="976"/>
      <c r="N25" s="976"/>
      <c r="O25" s="915"/>
      <c r="P25" s="976"/>
      <c r="Q25" s="424"/>
      <c r="R25" s="424"/>
      <c r="S25" s="968"/>
      <c r="T25" s="439" t="s">
        <v>187</v>
      </c>
      <c r="U25" s="440">
        <f>U24-U23</f>
        <v>34</v>
      </c>
      <c r="V25" s="979"/>
      <c r="W25" s="441">
        <f>SUM($W24:W24)-SUM($W23:W23)</f>
        <v>0</v>
      </c>
      <c r="X25" s="441">
        <f>SUM($W24:X24)-SUM($W23:X23)</f>
        <v>0</v>
      </c>
      <c r="Y25" s="441">
        <f>SUM($W24:Y24)-SUM($W23:Y23)</f>
        <v>-50</v>
      </c>
      <c r="Z25" s="441">
        <f>SUM($W24:Z24)-SUM($W23:Z23)</f>
        <v>-100</v>
      </c>
      <c r="AA25" s="441">
        <f>SUM($W24:AA24)-SUM($W23:AA23)</f>
        <v>43</v>
      </c>
      <c r="AB25" s="441">
        <f>SUM($W24:AB24)-SUM($W23:AB23)</f>
        <v>-7</v>
      </c>
      <c r="AC25" s="441">
        <f>SUM($W24:AC24)-SUM($W23:AC23)</f>
        <v>-7</v>
      </c>
      <c r="AD25" s="441">
        <f>SUM($W24:AD24)-SUM($W23:AD23)</f>
        <v>-57</v>
      </c>
      <c r="AE25" s="441">
        <f>SUM($W24:AE24)-SUM($W23:AE23)</f>
        <v>359</v>
      </c>
      <c r="AF25" s="441">
        <f>SUM($W24:AF24)-SUM($W23:AF23)</f>
        <v>309</v>
      </c>
      <c r="AG25" s="441">
        <f>SUM($W24:AG24)-SUM($W23:AG23)</f>
        <v>259</v>
      </c>
      <c r="AH25" s="441">
        <f>SUM($W24:AH24)-SUM($W23:AH23)</f>
        <v>209</v>
      </c>
      <c r="AI25" s="441">
        <f>SUM($W24:AI24)-SUM($W23:AI23)</f>
        <v>159</v>
      </c>
      <c r="AJ25" s="441">
        <f>SUM($W24:AJ24)-SUM($W23:AJ23)</f>
        <v>159</v>
      </c>
      <c r="AK25" s="441">
        <f>SUM($W24:AK24)-SUM($W23:AK23)</f>
        <v>109</v>
      </c>
      <c r="AL25" s="441">
        <f>SUM($W24:AL24)-SUM($W23:AL23)</f>
        <v>34</v>
      </c>
      <c r="AM25" s="441">
        <f>SUM($W24:AM24)-SUM($W23:AM23)</f>
        <v>34</v>
      </c>
      <c r="AN25" s="441">
        <f>SUM($W24:AN24)-SUM($W23:AN23)</f>
        <v>34</v>
      </c>
      <c r="AO25" s="441">
        <f>SUM($W24:AO24)-SUM($W23:AO23)</f>
        <v>34</v>
      </c>
      <c r="AP25" s="441">
        <f>SUM($W24:AP24)-SUM($W23:AP23)</f>
        <v>34</v>
      </c>
      <c r="AQ25" s="441">
        <f>SUM($W24:AQ24)-SUM($W23:AQ23)</f>
        <v>34</v>
      </c>
      <c r="AR25" s="441">
        <f>SUM($W24:AR24)-SUM($W23:AR23)</f>
        <v>34</v>
      </c>
      <c r="AS25" s="441">
        <f>SUM($W24:AS24)-SUM($W23:AS23)</f>
        <v>34</v>
      </c>
      <c r="AT25" s="441">
        <f>SUM($W24:AT24)-SUM($W23:AT23)</f>
        <v>34</v>
      </c>
      <c r="AU25" s="441">
        <f>SUM($W24:AU24)-SUM($W23:AU23)</f>
        <v>34</v>
      </c>
      <c r="AV25" s="441">
        <f>SUM($W24:AV24)-SUM($W23:AV23)</f>
        <v>34</v>
      </c>
      <c r="AW25" s="441">
        <f>SUM($W24:AW24)-SUM($W23:AW23)</f>
        <v>34</v>
      </c>
      <c r="AX25" s="441">
        <f>SUM($W24:AX24)-SUM($W23:AX23)</f>
        <v>34</v>
      </c>
      <c r="AY25" s="441">
        <f>SUM($W24:AY24)-SUM($W23:AY23)</f>
        <v>34</v>
      </c>
      <c r="AZ25" s="441">
        <f>SUM($W24:AZ24)-SUM($W23:AZ23)</f>
        <v>34</v>
      </c>
      <c r="BA25" s="441">
        <f>SUM($W24:BA24)-SUM($W23:BA23)</f>
        <v>34</v>
      </c>
      <c r="BB25" s="441">
        <f>SUM($W24:BB24)-SUM($W23:BB23)</f>
        <v>34</v>
      </c>
      <c r="BC25" s="441">
        <f>SUM($W24:BC24)-SUM($W23:BC23)</f>
        <v>34</v>
      </c>
      <c r="BD25" s="441">
        <f>SUM($W24:BD24)-SUM($W23:BD23)</f>
        <v>34</v>
      </c>
      <c r="BE25" s="441">
        <f>SUM($W24:BE24)-SUM($W23:BE23)</f>
        <v>34</v>
      </c>
      <c r="BF25" s="441">
        <f>SUM($W24:BF24)-SUM($W23:BF23)</f>
        <v>34</v>
      </c>
      <c r="BG25" s="441">
        <f>SUM($W24:BG24)-SUM($W23:BG23)</f>
        <v>34</v>
      </c>
    </row>
    <row r="26" spans="2:59" s="451" customFormat="1" ht="24.9" customHeight="1">
      <c r="B26" s="977">
        <v>2</v>
      </c>
      <c r="C26" s="977" t="s">
        <v>233</v>
      </c>
      <c r="D26" s="977" t="s">
        <v>234</v>
      </c>
      <c r="E26" s="987" t="s">
        <v>235</v>
      </c>
      <c r="F26" s="908"/>
      <c r="G26" s="446"/>
      <c r="H26" s="971">
        <v>1</v>
      </c>
      <c r="I26" s="971"/>
      <c r="J26" s="990" t="s">
        <v>229</v>
      </c>
      <c r="K26" s="971" t="s">
        <v>230</v>
      </c>
      <c r="L26" s="405"/>
      <c r="M26" s="974"/>
      <c r="N26" s="974"/>
      <c r="O26" s="915"/>
      <c r="P26" s="974">
        <v>625</v>
      </c>
      <c r="Q26" s="406"/>
      <c r="R26" s="406"/>
      <c r="S26" s="966">
        <f>SUM(P26:R28)</f>
        <v>1130</v>
      </c>
      <c r="T26" s="447" t="s">
        <v>231</v>
      </c>
      <c r="U26" s="448">
        <f>SUM(W26:BG26)</f>
        <v>625</v>
      </c>
      <c r="V26" s="977">
        <v>200</v>
      </c>
      <c r="W26" s="450"/>
      <c r="X26" s="450"/>
      <c r="Y26" s="430">
        <v>50</v>
      </c>
      <c r="Z26" s="430">
        <v>50</v>
      </c>
      <c r="AA26" s="430">
        <v>50</v>
      </c>
      <c r="AB26" s="430">
        <v>50</v>
      </c>
      <c r="AC26" s="450"/>
      <c r="AD26" s="430">
        <v>50</v>
      </c>
      <c r="AE26" s="430">
        <v>50</v>
      </c>
      <c r="AF26" s="430">
        <v>50</v>
      </c>
      <c r="AG26" s="430">
        <v>50</v>
      </c>
      <c r="AH26" s="430">
        <v>50</v>
      </c>
      <c r="AI26" s="430">
        <v>50</v>
      </c>
      <c r="AJ26" s="430"/>
      <c r="AK26" s="430">
        <v>50</v>
      </c>
      <c r="AL26" s="431">
        <v>75</v>
      </c>
      <c r="AM26" s="450"/>
      <c r="AN26" s="450"/>
      <c r="AO26" s="450"/>
      <c r="AP26" s="450"/>
      <c r="AQ26" s="450"/>
      <c r="AR26" s="450"/>
      <c r="AS26" s="450"/>
      <c r="AT26" s="450"/>
      <c r="AU26" s="450"/>
      <c r="AV26" s="450"/>
      <c r="AW26" s="450"/>
      <c r="AX26" s="450"/>
      <c r="AY26" s="450"/>
      <c r="AZ26" s="450"/>
      <c r="BA26" s="450"/>
      <c r="BB26" s="450"/>
      <c r="BC26" s="450"/>
      <c r="BD26" s="450"/>
      <c r="BE26" s="450"/>
      <c r="BF26" s="450"/>
      <c r="BG26" s="450"/>
    </row>
    <row r="27" spans="2:59" s="451" customFormat="1" ht="24.9" customHeight="1">
      <c r="B27" s="978"/>
      <c r="C27" s="978"/>
      <c r="D27" s="978"/>
      <c r="E27" s="988"/>
      <c r="F27" s="909"/>
      <c r="G27" s="453"/>
      <c r="H27" s="972"/>
      <c r="I27" s="972"/>
      <c r="J27" s="972"/>
      <c r="K27" s="972"/>
      <c r="L27" s="416"/>
      <c r="M27" s="975"/>
      <c r="N27" s="975"/>
      <c r="O27" s="915"/>
      <c r="P27" s="975"/>
      <c r="Q27" s="417"/>
      <c r="R27" s="417">
        <v>505</v>
      </c>
      <c r="S27" s="967"/>
      <c r="T27" s="407" t="s">
        <v>232</v>
      </c>
      <c r="U27" s="408">
        <f>SUM(W27:BG27)</f>
        <v>199</v>
      </c>
      <c r="V27" s="978"/>
      <c r="W27" s="412"/>
      <c r="X27" s="412"/>
      <c r="Y27" s="412"/>
      <c r="Z27" s="412"/>
      <c r="AA27" s="473">
        <v>197</v>
      </c>
      <c r="AB27" s="412"/>
      <c r="AC27" s="412"/>
      <c r="AD27" s="412"/>
      <c r="AE27" s="473">
        <v>2</v>
      </c>
      <c r="AF27" s="412"/>
      <c r="AG27" s="412"/>
      <c r="AH27" s="412"/>
      <c r="AI27" s="412"/>
      <c r="AJ27" s="412"/>
      <c r="AK27" s="412"/>
      <c r="AL27" s="436"/>
      <c r="AM27" s="412"/>
      <c r="AN27" s="412"/>
      <c r="AO27" s="412"/>
      <c r="AP27" s="412"/>
      <c r="AQ27" s="412"/>
      <c r="AR27" s="412"/>
      <c r="AS27" s="412"/>
      <c r="AT27" s="412"/>
      <c r="AU27" s="412"/>
      <c r="AV27" s="412"/>
      <c r="AW27" s="412"/>
      <c r="AX27" s="412"/>
      <c r="AY27" s="412"/>
      <c r="AZ27" s="412"/>
      <c r="BA27" s="412"/>
      <c r="BB27" s="412"/>
      <c r="BC27" s="412"/>
      <c r="BD27" s="412"/>
      <c r="BE27" s="412"/>
      <c r="BF27" s="412"/>
      <c r="BG27" s="412"/>
    </row>
    <row r="28" spans="2:59" s="459" customFormat="1" ht="24.9" customHeight="1" thickBot="1">
      <c r="B28" s="979"/>
      <c r="C28" s="979"/>
      <c r="D28" s="979"/>
      <c r="E28" s="989"/>
      <c r="F28" s="910"/>
      <c r="G28" s="456"/>
      <c r="H28" s="973"/>
      <c r="I28" s="973"/>
      <c r="J28" s="973"/>
      <c r="K28" s="973"/>
      <c r="L28" s="423"/>
      <c r="M28" s="976"/>
      <c r="N28" s="976"/>
      <c r="O28" s="915"/>
      <c r="P28" s="976"/>
      <c r="Q28" s="424"/>
      <c r="R28" s="424"/>
      <c r="S28" s="968"/>
      <c r="T28" s="439" t="s">
        <v>187</v>
      </c>
      <c r="U28" s="440">
        <f>U27-U26</f>
        <v>-426</v>
      </c>
      <c r="V28" s="979"/>
      <c r="W28" s="441">
        <f>SUM($W27:W27)-SUM($W26:W26)</f>
        <v>0</v>
      </c>
      <c r="X28" s="441">
        <f>SUM($W27:X27)-SUM($W26:X26)</f>
        <v>0</v>
      </c>
      <c r="Y28" s="441">
        <f>SUM($W27:Y27)-SUM($W26:Y26)</f>
        <v>-50</v>
      </c>
      <c r="Z28" s="441">
        <f>SUM($W27:Z27)-SUM($W26:Z26)</f>
        <v>-100</v>
      </c>
      <c r="AA28" s="441">
        <f>SUM($W27:AA27)-SUM($W26:AA26)</f>
        <v>47</v>
      </c>
      <c r="AB28" s="441">
        <f>SUM($W27:AB27)-SUM($W26:AB26)</f>
        <v>-3</v>
      </c>
      <c r="AC28" s="441">
        <f>SUM($W27:AC27)-SUM($W26:AC26)</f>
        <v>-3</v>
      </c>
      <c r="AD28" s="441">
        <f>SUM($W27:AD27)-SUM($W26:AD26)</f>
        <v>-53</v>
      </c>
      <c r="AE28" s="441">
        <f>SUM($W27:AE27)-SUM($W26:AE26)</f>
        <v>-101</v>
      </c>
      <c r="AF28" s="441">
        <f>SUM($W27:AF27)-SUM($W26:AF26)</f>
        <v>-151</v>
      </c>
      <c r="AG28" s="441">
        <f>SUM($W27:AG27)-SUM($W26:AG26)</f>
        <v>-201</v>
      </c>
      <c r="AH28" s="441">
        <f>SUM($W27:AH27)-SUM($W26:AH26)</f>
        <v>-251</v>
      </c>
      <c r="AI28" s="441">
        <f>SUM($W27:AI27)-SUM($W26:AI26)</f>
        <v>-301</v>
      </c>
      <c r="AJ28" s="441">
        <f>SUM($W27:AJ27)-SUM($W26:AJ26)</f>
        <v>-301</v>
      </c>
      <c r="AK28" s="441">
        <f>SUM($W27:AK27)-SUM($W26:AK26)</f>
        <v>-351</v>
      </c>
      <c r="AL28" s="441">
        <f>SUM($W27:AL27)-SUM($W26:AL26)</f>
        <v>-426</v>
      </c>
      <c r="AM28" s="441">
        <f>SUM($W27:AM27)-SUM($W26:AM26)</f>
        <v>-426</v>
      </c>
      <c r="AN28" s="441">
        <f>SUM($W27:AN27)-SUM($W26:AN26)</f>
        <v>-426</v>
      </c>
      <c r="AO28" s="441">
        <f>SUM($W27:AO27)-SUM($W26:AO26)</f>
        <v>-426</v>
      </c>
      <c r="AP28" s="441">
        <f>SUM($W27:AP27)-SUM($W26:AP26)</f>
        <v>-426</v>
      </c>
      <c r="AQ28" s="441">
        <f>SUM($W27:AQ27)-SUM($W26:AQ26)</f>
        <v>-426</v>
      </c>
      <c r="AR28" s="441">
        <f>SUM($W27:AR27)-SUM($W26:AR26)</f>
        <v>-426</v>
      </c>
      <c r="AS28" s="441">
        <f>SUM($W27:AS27)-SUM($W26:AS26)</f>
        <v>-426</v>
      </c>
      <c r="AT28" s="441">
        <f>SUM($W27:AT27)-SUM($W26:AT26)</f>
        <v>-426</v>
      </c>
      <c r="AU28" s="441">
        <f>SUM($W27:AU27)-SUM($W26:AU26)</f>
        <v>-426</v>
      </c>
      <c r="AV28" s="441">
        <f>SUM($W27:AV27)-SUM($W26:AV26)</f>
        <v>-426</v>
      </c>
      <c r="AW28" s="441">
        <f>SUM($W27:AW27)-SUM($W26:AW26)</f>
        <v>-426</v>
      </c>
      <c r="AX28" s="441">
        <f>SUM($W27:AX27)-SUM($W26:AX26)</f>
        <v>-426</v>
      </c>
      <c r="AY28" s="441">
        <f>SUM($W27:AY27)-SUM($W26:AY26)</f>
        <v>-426</v>
      </c>
      <c r="AZ28" s="441">
        <f>SUM($W27:AZ27)-SUM($W26:AZ26)</f>
        <v>-426</v>
      </c>
      <c r="BA28" s="441">
        <f>SUM($W27:BA27)-SUM($W26:BA26)</f>
        <v>-426</v>
      </c>
      <c r="BB28" s="441">
        <f>SUM($W27:BB27)-SUM($W26:BB26)</f>
        <v>-426</v>
      </c>
      <c r="BC28" s="441">
        <f>SUM($W27:BC27)-SUM($W26:BC26)</f>
        <v>-426</v>
      </c>
      <c r="BD28" s="441">
        <f>SUM($W27:BD27)-SUM($W26:BD26)</f>
        <v>-426</v>
      </c>
      <c r="BE28" s="441">
        <f>SUM($W27:BE27)-SUM($W26:BE26)</f>
        <v>-426</v>
      </c>
      <c r="BF28" s="441">
        <f>SUM($W27:BF27)-SUM($W26:BF26)</f>
        <v>-426</v>
      </c>
      <c r="BG28" s="441">
        <f>SUM($W27:BG27)-SUM($W26:BG26)</f>
        <v>-426</v>
      </c>
    </row>
    <row r="29" spans="2:59" s="451" customFormat="1" ht="24.9" customHeight="1">
      <c r="B29" s="977">
        <v>3</v>
      </c>
      <c r="C29" s="977" t="s">
        <v>236</v>
      </c>
      <c r="D29" s="977" t="s">
        <v>237</v>
      </c>
      <c r="E29" s="987" t="s">
        <v>238</v>
      </c>
      <c r="F29" s="908"/>
      <c r="G29" s="446"/>
      <c r="H29" s="971">
        <v>1</v>
      </c>
      <c r="I29" s="971"/>
      <c r="J29" s="990" t="s">
        <v>229</v>
      </c>
      <c r="K29" s="971" t="s">
        <v>230</v>
      </c>
      <c r="L29" s="405"/>
      <c r="M29" s="974">
        <v>625</v>
      </c>
      <c r="N29" s="974"/>
      <c r="O29" s="915"/>
      <c r="P29" s="915"/>
      <c r="Q29" s="417"/>
      <c r="R29" s="417"/>
      <c r="S29" s="966">
        <f>SUM(M29:P29)</f>
        <v>625</v>
      </c>
      <c r="T29" s="447" t="s">
        <v>231</v>
      </c>
      <c r="U29" s="448">
        <f>SUM(W29:BG29)</f>
        <v>625</v>
      </c>
      <c r="V29" s="977">
        <f>70</f>
        <v>70</v>
      </c>
      <c r="W29" s="450"/>
      <c r="X29" s="450"/>
      <c r="Y29" s="430">
        <v>15</v>
      </c>
      <c r="Z29" s="430">
        <v>50</v>
      </c>
      <c r="AA29" s="430">
        <v>50</v>
      </c>
      <c r="AB29" s="430">
        <v>50</v>
      </c>
      <c r="AC29" s="430"/>
      <c r="AD29" s="430">
        <v>50</v>
      </c>
      <c r="AE29" s="430">
        <v>50</v>
      </c>
      <c r="AF29" s="430">
        <v>50</v>
      </c>
      <c r="AG29" s="430">
        <v>50</v>
      </c>
      <c r="AH29" s="430">
        <v>50</v>
      </c>
      <c r="AI29" s="430">
        <v>50</v>
      </c>
      <c r="AJ29" s="430"/>
      <c r="AK29" s="430">
        <v>50</v>
      </c>
      <c r="AL29" s="431">
        <v>50</v>
      </c>
      <c r="AM29" s="450">
        <v>60</v>
      </c>
      <c r="AN29" s="450"/>
      <c r="AO29" s="450"/>
      <c r="AP29" s="450"/>
      <c r="AQ29" s="450"/>
      <c r="AR29" s="450"/>
      <c r="AS29" s="450"/>
      <c r="AT29" s="450"/>
      <c r="AU29" s="450"/>
      <c r="AV29" s="450"/>
      <c r="AW29" s="450"/>
      <c r="AX29" s="450"/>
      <c r="AY29" s="450"/>
      <c r="AZ29" s="450"/>
      <c r="BA29" s="450"/>
      <c r="BB29" s="450"/>
      <c r="BC29" s="450"/>
      <c r="BD29" s="450"/>
      <c r="BE29" s="450"/>
      <c r="BF29" s="450"/>
      <c r="BG29" s="450"/>
    </row>
    <row r="30" spans="2:59" s="451" customFormat="1" ht="24.9" customHeight="1">
      <c r="B30" s="978"/>
      <c r="C30" s="978"/>
      <c r="D30" s="978"/>
      <c r="E30" s="988"/>
      <c r="F30" s="909"/>
      <c r="G30" s="414" t="s">
        <v>454</v>
      </c>
      <c r="H30" s="972"/>
      <c r="I30" s="972"/>
      <c r="J30" s="972"/>
      <c r="K30" s="972"/>
      <c r="L30" s="416" t="s">
        <v>455</v>
      </c>
      <c r="M30" s="975"/>
      <c r="N30" s="975"/>
      <c r="O30" s="915"/>
      <c r="P30" s="915"/>
      <c r="Q30" s="417"/>
      <c r="R30" s="417"/>
      <c r="S30" s="967"/>
      <c r="T30" s="407" t="s">
        <v>232</v>
      </c>
      <c r="U30" s="408">
        <f>SUM(W30:BG30)</f>
        <v>659</v>
      </c>
      <c r="V30" s="978"/>
      <c r="W30" s="412"/>
      <c r="X30" s="412"/>
      <c r="Y30" s="434">
        <v>72</v>
      </c>
      <c r="Z30" s="474"/>
      <c r="AA30" s="434">
        <f>168+105</f>
        <v>273</v>
      </c>
      <c r="AB30" s="434">
        <v>153</v>
      </c>
      <c r="AC30" s="412"/>
      <c r="AD30" s="412"/>
      <c r="AE30" s="434">
        <f>161</f>
        <v>161</v>
      </c>
      <c r="AF30" s="412"/>
      <c r="AG30" s="412"/>
      <c r="AH30" s="412"/>
      <c r="AI30" s="412"/>
      <c r="AJ30" s="412"/>
      <c r="AK30" s="412"/>
      <c r="AL30" s="436"/>
      <c r="AM30" s="412"/>
      <c r="AN30" s="412"/>
      <c r="AO30" s="412"/>
      <c r="AP30" s="412"/>
      <c r="AQ30" s="412"/>
      <c r="AR30" s="412"/>
      <c r="AS30" s="412"/>
      <c r="AT30" s="412"/>
      <c r="AU30" s="412"/>
      <c r="AV30" s="412"/>
      <c r="AW30" s="412"/>
      <c r="AX30" s="412"/>
      <c r="AY30" s="412"/>
      <c r="AZ30" s="412"/>
      <c r="BA30" s="412"/>
      <c r="BB30" s="412"/>
      <c r="BC30" s="412"/>
      <c r="BD30" s="412"/>
      <c r="BE30" s="412"/>
      <c r="BF30" s="412"/>
      <c r="BG30" s="412"/>
    </row>
    <row r="31" spans="2:59" s="459" customFormat="1" ht="24.9" customHeight="1" thickBot="1">
      <c r="B31" s="979"/>
      <c r="C31" s="979"/>
      <c r="D31" s="979"/>
      <c r="E31" s="989"/>
      <c r="F31" s="910"/>
      <c r="G31" s="456"/>
      <c r="H31" s="973"/>
      <c r="I31" s="973"/>
      <c r="J31" s="973"/>
      <c r="K31" s="973"/>
      <c r="L31" s="423"/>
      <c r="M31" s="976"/>
      <c r="N31" s="976"/>
      <c r="O31" s="915"/>
      <c r="P31" s="915"/>
      <c r="Q31" s="417"/>
      <c r="R31" s="417"/>
      <c r="S31" s="968"/>
      <c r="T31" s="439" t="s">
        <v>187</v>
      </c>
      <c r="U31" s="440">
        <f>U30-U29</f>
        <v>34</v>
      </c>
      <c r="V31" s="979"/>
      <c r="W31" s="441">
        <f>SUM($W30:W30)-SUM($W29:W29)</f>
        <v>0</v>
      </c>
      <c r="X31" s="441">
        <f>SUM($W30:X30)-SUM($W29:X29)</f>
        <v>0</v>
      </c>
      <c r="Y31" s="441">
        <f>SUM($W30:Y30)-SUM($W29:Y29)</f>
        <v>57</v>
      </c>
      <c r="Z31" s="441">
        <f>SUM($W30:Z30)-SUM($W29:Z29)</f>
        <v>7</v>
      </c>
      <c r="AA31" s="441">
        <f>SUM($W30:AA30)-SUM($W29:AA29)</f>
        <v>230</v>
      </c>
      <c r="AB31" s="441">
        <f>SUM($W30:AB30)-SUM($W29:AB29)</f>
        <v>333</v>
      </c>
      <c r="AC31" s="441">
        <f>SUM($W30:AC30)-SUM($W29:AC29)</f>
        <v>333</v>
      </c>
      <c r="AD31" s="441">
        <f>SUM($W30:AD30)-SUM($W29:AD29)</f>
        <v>283</v>
      </c>
      <c r="AE31" s="441">
        <f>SUM($W30:AE30)-SUM($W29:AE29)</f>
        <v>394</v>
      </c>
      <c r="AF31" s="441">
        <f>SUM($W30:AF30)-SUM($W29:AF29)</f>
        <v>344</v>
      </c>
      <c r="AG31" s="441">
        <f>SUM($W30:AG30)-SUM($W29:AG29)</f>
        <v>294</v>
      </c>
      <c r="AH31" s="441">
        <f>SUM($W30:AH30)-SUM($W29:AH29)</f>
        <v>244</v>
      </c>
      <c r="AI31" s="441">
        <f>SUM($W30:AI30)-SUM($W29:AI29)</f>
        <v>194</v>
      </c>
      <c r="AJ31" s="441">
        <f>SUM($W30:AJ30)-SUM($W29:AJ29)</f>
        <v>194</v>
      </c>
      <c r="AK31" s="441">
        <f>SUM($W30:AK30)-SUM($W29:AK29)</f>
        <v>144</v>
      </c>
      <c r="AL31" s="441">
        <f>SUM($W30:AL30)-SUM($W29:AL29)</f>
        <v>94</v>
      </c>
      <c r="AM31" s="441">
        <f>SUM($W30:AM30)-SUM($W29:AM29)</f>
        <v>34</v>
      </c>
      <c r="AN31" s="441">
        <f>SUM($W30:AN30)-SUM($W29:AN29)</f>
        <v>34</v>
      </c>
      <c r="AO31" s="441">
        <f>SUM($W30:AO30)-SUM($W29:AO29)</f>
        <v>34</v>
      </c>
      <c r="AP31" s="441">
        <f>SUM($W30:AP30)-SUM($W29:AP29)</f>
        <v>34</v>
      </c>
      <c r="AQ31" s="441">
        <f>SUM($W30:AQ30)-SUM($W29:AQ29)</f>
        <v>34</v>
      </c>
      <c r="AR31" s="441">
        <f>SUM($W30:AR30)-SUM($W29:AR29)</f>
        <v>34</v>
      </c>
      <c r="AS31" s="441">
        <f>SUM($W30:AS30)-SUM($W29:AS29)</f>
        <v>34</v>
      </c>
      <c r="AT31" s="441">
        <f>SUM($W30:AT30)-SUM($W29:AT29)</f>
        <v>34</v>
      </c>
      <c r="AU31" s="441">
        <f>SUM($W30:AU30)-SUM($W29:AU29)</f>
        <v>34</v>
      </c>
      <c r="AV31" s="441">
        <f>SUM($W30:AV30)-SUM($W29:AV29)</f>
        <v>34</v>
      </c>
      <c r="AW31" s="441">
        <f>SUM($W30:AW30)-SUM($W29:AW29)</f>
        <v>34</v>
      </c>
      <c r="AX31" s="441">
        <f>SUM($W30:AX30)-SUM($W29:AX29)</f>
        <v>34</v>
      </c>
      <c r="AY31" s="441">
        <f>SUM($W30:AY30)-SUM($W29:AY29)</f>
        <v>34</v>
      </c>
      <c r="AZ31" s="441">
        <f>SUM($W30:AZ30)-SUM($W29:AZ29)</f>
        <v>34</v>
      </c>
      <c r="BA31" s="441">
        <f>SUM($W30:BA30)-SUM($W29:BA29)</f>
        <v>34</v>
      </c>
      <c r="BB31" s="441">
        <f>SUM($W30:BB30)-SUM($W29:BB29)</f>
        <v>34</v>
      </c>
      <c r="BC31" s="441">
        <f>SUM($W30:BC30)-SUM($W29:BC29)</f>
        <v>34</v>
      </c>
      <c r="BD31" s="441">
        <f>SUM($W30:BD30)-SUM($W29:BD29)</f>
        <v>34</v>
      </c>
      <c r="BE31" s="441">
        <f>SUM($W30:BE30)-SUM($W29:BE29)</f>
        <v>34</v>
      </c>
      <c r="BF31" s="441">
        <f>SUM($W30:BF30)-SUM($W29:BF29)</f>
        <v>34</v>
      </c>
      <c r="BG31" s="441">
        <f>SUM($W30:BG30)-SUM($W29:BG29)</f>
        <v>34</v>
      </c>
    </row>
    <row r="32" spans="2:59" s="451" customFormat="1" ht="24.9" customHeight="1">
      <c r="B32" s="977">
        <v>4</v>
      </c>
      <c r="C32" s="977" t="s">
        <v>239</v>
      </c>
      <c r="D32" s="977" t="s">
        <v>240</v>
      </c>
      <c r="E32" s="987" t="s">
        <v>241</v>
      </c>
      <c r="F32" s="908"/>
      <c r="G32" s="446"/>
      <c r="H32" s="971">
        <v>1</v>
      </c>
      <c r="I32" s="971"/>
      <c r="J32" s="990" t="s">
        <v>229</v>
      </c>
      <c r="K32" s="971" t="s">
        <v>230</v>
      </c>
      <c r="L32" s="405"/>
      <c r="M32" s="974"/>
      <c r="N32" s="974"/>
      <c r="O32" s="915"/>
      <c r="P32" s="974">
        <v>625</v>
      </c>
      <c r="Q32" s="406"/>
      <c r="R32" s="406"/>
      <c r="S32" s="966">
        <f>SUM(M32:P32)</f>
        <v>625</v>
      </c>
      <c r="T32" s="447" t="s">
        <v>231</v>
      </c>
      <c r="U32" s="448">
        <f>SUM(W32:BG32)</f>
        <v>625</v>
      </c>
      <c r="V32" s="977">
        <v>75</v>
      </c>
      <c r="W32" s="450"/>
      <c r="X32" s="450"/>
      <c r="Y32" s="430"/>
      <c r="Z32" s="430"/>
      <c r="AA32" s="430">
        <v>188</v>
      </c>
      <c r="AB32" s="430"/>
      <c r="AC32" s="430"/>
      <c r="AD32" s="430">
        <v>50</v>
      </c>
      <c r="AE32" s="430">
        <v>50</v>
      </c>
      <c r="AF32" s="430">
        <v>50</v>
      </c>
      <c r="AG32" s="430">
        <v>50</v>
      </c>
      <c r="AH32" s="430">
        <v>50</v>
      </c>
      <c r="AI32" s="430">
        <v>50</v>
      </c>
      <c r="AJ32" s="430"/>
      <c r="AK32" s="430">
        <v>50</v>
      </c>
      <c r="AL32" s="431">
        <v>50</v>
      </c>
      <c r="AM32" s="430">
        <v>37</v>
      </c>
      <c r="AN32" s="450"/>
      <c r="AO32" s="450"/>
      <c r="AP32" s="450"/>
      <c r="AQ32" s="450"/>
      <c r="AR32" s="450"/>
      <c r="AS32" s="450"/>
      <c r="AT32" s="450"/>
      <c r="AU32" s="450"/>
      <c r="AV32" s="450"/>
      <c r="AW32" s="450"/>
      <c r="AX32" s="450"/>
      <c r="AY32" s="450"/>
      <c r="AZ32" s="450"/>
      <c r="BA32" s="450"/>
      <c r="BB32" s="450"/>
      <c r="BC32" s="450"/>
      <c r="BD32" s="450"/>
      <c r="BE32" s="450"/>
      <c r="BF32" s="450"/>
      <c r="BG32" s="450"/>
    </row>
    <row r="33" spans="2:59" s="451" customFormat="1" ht="24.9" customHeight="1">
      <c r="B33" s="978"/>
      <c r="C33" s="978"/>
      <c r="D33" s="978"/>
      <c r="E33" s="988"/>
      <c r="F33" s="909"/>
      <c r="G33" s="453"/>
      <c r="H33" s="972"/>
      <c r="I33" s="972"/>
      <c r="J33" s="972"/>
      <c r="K33" s="972"/>
      <c r="L33" s="416"/>
      <c r="M33" s="975"/>
      <c r="N33" s="975"/>
      <c r="O33" s="915"/>
      <c r="P33" s="975"/>
      <c r="Q33" s="417"/>
      <c r="R33" s="417"/>
      <c r="S33" s="967"/>
      <c r="T33" s="407" t="s">
        <v>232</v>
      </c>
      <c r="U33" s="408">
        <f>SUM(W33:BG33)</f>
        <v>188</v>
      </c>
      <c r="V33" s="978"/>
      <c r="W33" s="412"/>
      <c r="X33" s="412"/>
      <c r="Y33" s="412"/>
      <c r="Z33" s="412"/>
      <c r="AA33" s="473">
        <f>73+115</f>
        <v>188</v>
      </c>
      <c r="AB33" s="412"/>
      <c r="AC33" s="412"/>
      <c r="AD33" s="412"/>
      <c r="AE33" s="412"/>
      <c r="AF33" s="412"/>
      <c r="AG33" s="412"/>
      <c r="AH33" s="412"/>
      <c r="AI33" s="412"/>
      <c r="AJ33" s="412"/>
      <c r="AK33" s="412"/>
      <c r="AL33" s="436"/>
      <c r="AM33" s="412"/>
      <c r="AN33" s="412"/>
      <c r="AO33" s="412"/>
      <c r="AP33" s="412"/>
      <c r="AQ33" s="412"/>
      <c r="AR33" s="412"/>
      <c r="AS33" s="412"/>
      <c r="AT33" s="412"/>
      <c r="AU33" s="412"/>
      <c r="AV33" s="412"/>
      <c r="AW33" s="412"/>
      <c r="AX33" s="412"/>
      <c r="AY33" s="412"/>
      <c r="AZ33" s="412"/>
      <c r="BA33" s="412"/>
      <c r="BB33" s="412"/>
      <c r="BC33" s="412"/>
      <c r="BD33" s="412"/>
      <c r="BE33" s="412"/>
      <c r="BF33" s="412"/>
      <c r="BG33" s="412"/>
    </row>
    <row r="34" spans="2:59" s="459" customFormat="1" ht="24.9" customHeight="1" thickBot="1">
      <c r="B34" s="979"/>
      <c r="C34" s="979"/>
      <c r="D34" s="979"/>
      <c r="E34" s="989"/>
      <c r="F34" s="910"/>
      <c r="G34" s="456"/>
      <c r="H34" s="973"/>
      <c r="I34" s="973"/>
      <c r="J34" s="973"/>
      <c r="K34" s="973"/>
      <c r="L34" s="423"/>
      <c r="M34" s="976"/>
      <c r="N34" s="976"/>
      <c r="O34" s="915"/>
      <c r="P34" s="976"/>
      <c r="Q34" s="424"/>
      <c r="R34" s="424"/>
      <c r="S34" s="968"/>
      <c r="T34" s="439" t="s">
        <v>187</v>
      </c>
      <c r="U34" s="440">
        <f>U33-U32</f>
        <v>-437</v>
      </c>
      <c r="V34" s="979"/>
      <c r="W34" s="441">
        <f>SUM($W33:W33)-SUM($W32:W32)</f>
        <v>0</v>
      </c>
      <c r="X34" s="441">
        <f>SUM($W33:X33)-SUM($W32:X32)</f>
        <v>0</v>
      </c>
      <c r="Y34" s="441">
        <f>SUM($W33:Y33)-SUM($W32:Y32)</f>
        <v>0</v>
      </c>
      <c r="Z34" s="441">
        <f>SUM($W33:Z33)-SUM($W32:Z32)</f>
        <v>0</v>
      </c>
      <c r="AA34" s="441">
        <f>SUM($W33:AA33)-SUM($W32:AA32)</f>
        <v>0</v>
      </c>
      <c r="AB34" s="441">
        <f>SUM($W33:AB33)-SUM($W32:AB32)</f>
        <v>0</v>
      </c>
      <c r="AC34" s="441">
        <f>SUM($W33:AC33)-SUM($W32:AC32)</f>
        <v>0</v>
      </c>
      <c r="AD34" s="441">
        <f>SUM($W33:AD33)-SUM($W32:AD32)</f>
        <v>-50</v>
      </c>
      <c r="AE34" s="441">
        <f>SUM($W33:AE33)-SUM($W32:AE32)</f>
        <v>-100</v>
      </c>
      <c r="AF34" s="441">
        <f>SUM($W33:AF33)-SUM($W32:AF32)</f>
        <v>-150</v>
      </c>
      <c r="AG34" s="441">
        <f>SUM($W33:AG33)-SUM($W32:AG32)</f>
        <v>-200</v>
      </c>
      <c r="AH34" s="441">
        <f>SUM($W33:AH33)-SUM($W32:AH32)</f>
        <v>-250</v>
      </c>
      <c r="AI34" s="441">
        <f>SUM($W33:AI33)-SUM($W32:AI32)</f>
        <v>-300</v>
      </c>
      <c r="AJ34" s="441">
        <f>SUM($W33:AJ33)-SUM($W32:AJ32)</f>
        <v>-300</v>
      </c>
      <c r="AK34" s="441">
        <f>SUM($W33:AK33)-SUM($W32:AK32)</f>
        <v>-350</v>
      </c>
      <c r="AL34" s="441">
        <f>SUM($W33:AL33)-SUM($W32:AL32)</f>
        <v>-400</v>
      </c>
      <c r="AM34" s="441">
        <f>SUM($W33:AM33)-SUM($W32:AM32)</f>
        <v>-437</v>
      </c>
      <c r="AN34" s="441">
        <f>SUM($W33:AN33)-SUM($W32:AN32)</f>
        <v>-437</v>
      </c>
      <c r="AO34" s="441">
        <f>SUM($W33:AO33)-SUM($W32:AO32)</f>
        <v>-437</v>
      </c>
      <c r="AP34" s="441">
        <f>SUM($W33:AP33)-SUM($W32:AP32)</f>
        <v>-437</v>
      </c>
      <c r="AQ34" s="441">
        <f>SUM($W33:AQ33)-SUM($W32:AQ32)</f>
        <v>-437</v>
      </c>
      <c r="AR34" s="441">
        <f>SUM($W33:AR33)-SUM($W32:AR32)</f>
        <v>-437</v>
      </c>
      <c r="AS34" s="441">
        <f>SUM($W33:AS33)-SUM($W32:AS32)</f>
        <v>-437</v>
      </c>
      <c r="AT34" s="441">
        <f>SUM($W33:AT33)-SUM($W32:AT32)</f>
        <v>-437</v>
      </c>
      <c r="AU34" s="441">
        <f>SUM($W33:AU33)-SUM($W32:AU32)</f>
        <v>-437</v>
      </c>
      <c r="AV34" s="441">
        <f>SUM($W33:AV33)-SUM($W32:AV32)</f>
        <v>-437</v>
      </c>
      <c r="AW34" s="441">
        <f>SUM($W33:AW33)-SUM($W32:AW32)</f>
        <v>-437</v>
      </c>
      <c r="AX34" s="441">
        <f>SUM($W33:AX33)-SUM($W32:AX32)</f>
        <v>-437</v>
      </c>
      <c r="AY34" s="441">
        <f>SUM($W33:AY33)-SUM($W32:AY32)</f>
        <v>-437</v>
      </c>
      <c r="AZ34" s="441">
        <f>SUM($W33:AZ33)-SUM($W32:AZ32)</f>
        <v>-437</v>
      </c>
      <c r="BA34" s="441">
        <f>SUM($W33:BA33)-SUM($W32:BA32)</f>
        <v>-437</v>
      </c>
      <c r="BB34" s="441">
        <f>SUM($W33:BB33)-SUM($W32:BB32)</f>
        <v>-437</v>
      </c>
      <c r="BC34" s="441">
        <f>SUM($W33:BC33)-SUM($W32:BC32)</f>
        <v>-437</v>
      </c>
      <c r="BD34" s="441">
        <f>SUM($W33:BD33)-SUM($W32:BD32)</f>
        <v>-437</v>
      </c>
      <c r="BE34" s="441">
        <f>SUM($W33:BE33)-SUM($W32:BE32)</f>
        <v>-437</v>
      </c>
      <c r="BF34" s="441">
        <f>SUM($W33:BF33)-SUM($W32:BF32)</f>
        <v>-437</v>
      </c>
      <c r="BG34" s="441">
        <f>SUM($W33:BG33)-SUM($W32:BG32)</f>
        <v>-437</v>
      </c>
    </row>
    <row r="35" spans="2:59" s="451" customFormat="1" ht="24.9" customHeight="1">
      <c r="B35" s="977">
        <v>5</v>
      </c>
      <c r="C35" s="977" t="s">
        <v>242</v>
      </c>
      <c r="D35" s="977" t="s">
        <v>243</v>
      </c>
      <c r="E35" s="987" t="s">
        <v>244</v>
      </c>
      <c r="F35" s="908"/>
      <c r="G35" s="446"/>
      <c r="H35" s="971">
        <v>1</v>
      </c>
      <c r="I35" s="971"/>
      <c r="J35" s="990" t="s">
        <v>229</v>
      </c>
      <c r="K35" s="997" t="s">
        <v>253</v>
      </c>
      <c r="L35" s="475"/>
      <c r="M35" s="974">
        <v>290</v>
      </c>
      <c r="N35" s="974"/>
      <c r="O35" s="915"/>
      <c r="P35" s="915"/>
      <c r="Q35" s="915"/>
      <c r="R35" s="406"/>
      <c r="S35" s="966">
        <f>SUM(M35:P35)</f>
        <v>290</v>
      </c>
      <c r="T35" s="447" t="s">
        <v>231</v>
      </c>
      <c r="U35" s="448">
        <f>SUM(W35:BG35)</f>
        <v>290</v>
      </c>
      <c r="V35" s="977">
        <v>100</v>
      </c>
      <c r="W35" s="450"/>
      <c r="X35" s="450"/>
      <c r="Y35" s="430"/>
      <c r="Z35" s="430"/>
      <c r="AA35" s="430">
        <v>103</v>
      </c>
      <c r="AB35" s="430">
        <v>77</v>
      </c>
      <c r="AC35" s="430"/>
      <c r="AD35" s="430"/>
      <c r="AE35" s="430">
        <v>2</v>
      </c>
      <c r="AF35" s="450">
        <v>50</v>
      </c>
      <c r="AG35" s="450">
        <v>58</v>
      </c>
      <c r="AH35" s="450"/>
      <c r="AI35" s="450"/>
      <c r="AJ35" s="450"/>
      <c r="AK35" s="450"/>
      <c r="AL35" s="476"/>
      <c r="AM35" s="450"/>
      <c r="AN35" s="450"/>
      <c r="AO35" s="450"/>
      <c r="AP35" s="450"/>
      <c r="AQ35" s="450"/>
      <c r="AR35" s="450"/>
      <c r="AS35" s="450"/>
      <c r="AT35" s="450"/>
      <c r="AU35" s="450"/>
      <c r="AV35" s="450"/>
      <c r="AW35" s="450"/>
      <c r="AX35" s="450"/>
      <c r="AY35" s="450"/>
      <c r="AZ35" s="450"/>
      <c r="BA35" s="450"/>
      <c r="BB35" s="450"/>
      <c r="BC35" s="450"/>
      <c r="BD35" s="450"/>
      <c r="BE35" s="450"/>
      <c r="BF35" s="450"/>
      <c r="BG35" s="450"/>
    </row>
    <row r="36" spans="2:59" s="451" customFormat="1" ht="24.9" customHeight="1">
      <c r="B36" s="978"/>
      <c r="C36" s="978"/>
      <c r="D36" s="978"/>
      <c r="E36" s="988"/>
      <c r="F36" s="909"/>
      <c r="G36" s="414" t="s">
        <v>454</v>
      </c>
      <c r="H36" s="972"/>
      <c r="I36" s="972"/>
      <c r="J36" s="972"/>
      <c r="K36" s="998"/>
      <c r="L36" s="477" t="s">
        <v>455</v>
      </c>
      <c r="M36" s="975"/>
      <c r="N36" s="975"/>
      <c r="O36" s="915"/>
      <c r="P36" s="915"/>
      <c r="Q36" s="915"/>
      <c r="R36" s="417"/>
      <c r="S36" s="967"/>
      <c r="T36" s="407" t="s">
        <v>232</v>
      </c>
      <c r="U36" s="408">
        <f>SUM(W36:BG36)</f>
        <v>182</v>
      </c>
      <c r="V36" s="978"/>
      <c r="W36" s="412"/>
      <c r="X36" s="412"/>
      <c r="Y36" s="412"/>
      <c r="Z36" s="412"/>
      <c r="AA36" s="473">
        <f>103</f>
        <v>103</v>
      </c>
      <c r="AB36" s="473">
        <f>74+3</f>
        <v>77</v>
      </c>
      <c r="AC36" s="412"/>
      <c r="AD36" s="412"/>
      <c r="AE36" s="473">
        <v>2</v>
      </c>
      <c r="AF36" s="412"/>
      <c r="AG36" s="412"/>
      <c r="AH36" s="412"/>
      <c r="AI36" s="412"/>
      <c r="AJ36" s="412"/>
      <c r="AK36" s="412"/>
      <c r="AL36" s="436"/>
      <c r="AM36" s="412"/>
      <c r="AN36" s="412"/>
      <c r="AO36" s="412"/>
      <c r="AP36" s="412"/>
      <c r="AQ36" s="412"/>
      <c r="AR36" s="412"/>
      <c r="AS36" s="412"/>
      <c r="AT36" s="412"/>
      <c r="AU36" s="412"/>
      <c r="AV36" s="412"/>
      <c r="AW36" s="412"/>
      <c r="AX36" s="412"/>
      <c r="AY36" s="412"/>
      <c r="AZ36" s="412"/>
      <c r="BA36" s="412"/>
      <c r="BB36" s="412"/>
      <c r="BC36" s="412"/>
      <c r="BD36" s="412"/>
      <c r="BE36" s="412"/>
      <c r="BF36" s="412"/>
      <c r="BG36" s="412"/>
    </row>
    <row r="37" spans="2:59" s="459" customFormat="1" ht="24.9" customHeight="1" thickBot="1">
      <c r="B37" s="979"/>
      <c r="C37" s="979"/>
      <c r="D37" s="979"/>
      <c r="E37" s="989"/>
      <c r="F37" s="910"/>
      <c r="G37" s="456"/>
      <c r="H37" s="973"/>
      <c r="I37" s="973"/>
      <c r="J37" s="973"/>
      <c r="K37" s="999"/>
      <c r="L37" s="478"/>
      <c r="M37" s="976"/>
      <c r="N37" s="976"/>
      <c r="O37" s="915"/>
      <c r="P37" s="915"/>
      <c r="Q37" s="915"/>
      <c r="R37" s="424"/>
      <c r="S37" s="968"/>
      <c r="T37" s="439" t="s">
        <v>187</v>
      </c>
      <c r="U37" s="440">
        <f>U36-U35</f>
        <v>-108</v>
      </c>
      <c r="V37" s="979"/>
      <c r="W37" s="441">
        <f>SUM($W36:W36)-SUM($W35:W35)</f>
        <v>0</v>
      </c>
      <c r="X37" s="441">
        <f>SUM($W36:X36)-SUM($W35:X35)</f>
        <v>0</v>
      </c>
      <c r="Y37" s="441">
        <f>SUM($W36:Y36)-SUM($W35:Y35)</f>
        <v>0</v>
      </c>
      <c r="Z37" s="441">
        <f>SUM($W36:Z36)-SUM($W35:Z35)</f>
        <v>0</v>
      </c>
      <c r="AA37" s="441">
        <f>SUM($W36:AA36)-SUM($W35:AA35)</f>
        <v>0</v>
      </c>
      <c r="AB37" s="441">
        <f>SUM($W36:AB36)-SUM($W35:AB35)</f>
        <v>0</v>
      </c>
      <c r="AC37" s="441">
        <f>SUM($W36:AC36)-SUM($W35:AC35)</f>
        <v>0</v>
      </c>
      <c r="AD37" s="441">
        <f>SUM($W36:AD36)-SUM($W35:AD35)</f>
        <v>0</v>
      </c>
      <c r="AE37" s="441">
        <f>SUM($W36:AE36)-SUM($W35:AE35)</f>
        <v>0</v>
      </c>
      <c r="AF37" s="441">
        <f>SUM($W36:AF36)-SUM($W35:AF35)</f>
        <v>-50</v>
      </c>
      <c r="AG37" s="441">
        <f>SUM($W36:AG36)-SUM($W35:AG35)</f>
        <v>-108</v>
      </c>
      <c r="AH37" s="441">
        <f>SUM($W36:AH36)-SUM($W35:AH35)</f>
        <v>-108</v>
      </c>
      <c r="AI37" s="441">
        <f>SUM($W36:AI36)-SUM($W35:AI35)</f>
        <v>-108</v>
      </c>
      <c r="AJ37" s="441">
        <f>SUM($W36:AJ36)-SUM($W35:AJ35)</f>
        <v>-108</v>
      </c>
      <c r="AK37" s="441">
        <f>SUM($W36:AK36)-SUM($W35:AK35)</f>
        <v>-108</v>
      </c>
      <c r="AL37" s="441">
        <f>SUM($W36:AL36)-SUM($W35:AL35)</f>
        <v>-108</v>
      </c>
      <c r="AM37" s="441">
        <f>SUM($W36:AM36)-SUM($W35:AM35)</f>
        <v>-108</v>
      </c>
      <c r="AN37" s="441">
        <f>SUM($W36:AN36)-SUM($W35:AN35)</f>
        <v>-108</v>
      </c>
      <c r="AO37" s="441">
        <f>SUM($W36:AO36)-SUM($W35:AO35)</f>
        <v>-108</v>
      </c>
      <c r="AP37" s="441">
        <f>SUM($W36:AP36)-SUM($W35:AP35)</f>
        <v>-108</v>
      </c>
      <c r="AQ37" s="441">
        <f>SUM($W36:AQ36)-SUM($W35:AQ35)</f>
        <v>-108</v>
      </c>
      <c r="AR37" s="441">
        <f>SUM($W36:AR36)-SUM($W35:AR35)</f>
        <v>-108</v>
      </c>
      <c r="AS37" s="441">
        <f>SUM($W36:AS36)-SUM($W35:AS35)</f>
        <v>-108</v>
      </c>
      <c r="AT37" s="441">
        <f>SUM($W36:AT36)-SUM($W35:AT35)</f>
        <v>-108</v>
      </c>
      <c r="AU37" s="441">
        <f>SUM($W36:AU36)-SUM($W35:AU35)</f>
        <v>-108</v>
      </c>
      <c r="AV37" s="441">
        <f>SUM($W36:AV36)-SUM($W35:AV35)</f>
        <v>-108</v>
      </c>
      <c r="AW37" s="441">
        <f>SUM($W36:AW36)-SUM($W35:AW35)</f>
        <v>-108</v>
      </c>
      <c r="AX37" s="441">
        <f>SUM($W36:AX36)-SUM($W35:AX35)</f>
        <v>-108</v>
      </c>
      <c r="AY37" s="441">
        <f>SUM($W36:AY36)-SUM($W35:AY35)</f>
        <v>-108</v>
      </c>
      <c r="AZ37" s="441">
        <f>SUM($W36:AZ36)-SUM($W35:AZ35)</f>
        <v>-108</v>
      </c>
      <c r="BA37" s="441">
        <f>SUM($W36:BA36)-SUM($W35:BA35)</f>
        <v>-108</v>
      </c>
      <c r="BB37" s="441">
        <f>SUM($W36:BB36)-SUM($W35:BB35)</f>
        <v>-108</v>
      </c>
      <c r="BC37" s="441">
        <f>SUM($W36:BC36)-SUM($W35:BC35)</f>
        <v>-108</v>
      </c>
      <c r="BD37" s="441">
        <f>SUM($W36:BD36)-SUM($W35:BD35)</f>
        <v>-108</v>
      </c>
      <c r="BE37" s="441">
        <f>SUM($W36:BE36)-SUM($W35:BE35)</f>
        <v>-108</v>
      </c>
      <c r="BF37" s="441">
        <f>SUM($W36:BF36)-SUM($W35:BF35)</f>
        <v>-108</v>
      </c>
      <c r="BG37" s="441">
        <f>SUM($W36:BG36)-SUM($W35:BG35)</f>
        <v>-108</v>
      </c>
    </row>
    <row r="38" spans="2:59" s="451" customFormat="1" ht="24.9" customHeight="1">
      <c r="B38" s="977">
        <v>6</v>
      </c>
      <c r="C38" s="977" t="s">
        <v>245</v>
      </c>
      <c r="D38" s="977" t="s">
        <v>246</v>
      </c>
      <c r="E38" s="987" t="s">
        <v>244</v>
      </c>
      <c r="F38" s="908"/>
      <c r="G38" s="446"/>
      <c r="H38" s="971">
        <v>1</v>
      </c>
      <c r="I38" s="971"/>
      <c r="J38" s="990" t="s">
        <v>229</v>
      </c>
      <c r="K38" s="997" t="s">
        <v>253</v>
      </c>
      <c r="L38" s="475"/>
      <c r="M38" s="974">
        <v>290</v>
      </c>
      <c r="N38" s="915"/>
      <c r="O38" s="974"/>
      <c r="P38" s="915"/>
      <c r="Q38" s="417"/>
      <c r="R38" s="417"/>
      <c r="S38" s="966">
        <f>SUM(M38:P38)</f>
        <v>290</v>
      </c>
      <c r="T38" s="447" t="s">
        <v>231</v>
      </c>
      <c r="U38" s="448">
        <f>SUM(W38:BG38)</f>
        <v>290</v>
      </c>
      <c r="V38" s="977">
        <v>100</v>
      </c>
      <c r="W38" s="450"/>
      <c r="X38" s="450"/>
      <c r="Y38" s="430"/>
      <c r="Z38" s="430"/>
      <c r="AA38" s="430">
        <v>99</v>
      </c>
      <c r="AB38" s="430">
        <v>77</v>
      </c>
      <c r="AC38" s="430"/>
      <c r="AD38" s="430"/>
      <c r="AE38" s="430">
        <v>1</v>
      </c>
      <c r="AF38" s="450">
        <v>50</v>
      </c>
      <c r="AG38" s="450">
        <v>63</v>
      </c>
      <c r="AH38" s="450"/>
      <c r="AI38" s="450"/>
      <c r="AJ38" s="450"/>
      <c r="AK38" s="450"/>
      <c r="AL38" s="476"/>
      <c r="AM38" s="450"/>
      <c r="AN38" s="450"/>
      <c r="AO38" s="450"/>
      <c r="AP38" s="450"/>
      <c r="AQ38" s="450"/>
      <c r="AR38" s="450"/>
      <c r="AS38" s="450"/>
      <c r="AT38" s="450"/>
      <c r="AU38" s="450"/>
      <c r="AV38" s="450"/>
      <c r="AW38" s="450"/>
      <c r="AX38" s="450"/>
      <c r="AY38" s="450"/>
      <c r="AZ38" s="450"/>
      <c r="BA38" s="450"/>
      <c r="BB38" s="450"/>
      <c r="BC38" s="450"/>
      <c r="BD38" s="450"/>
      <c r="BE38" s="450"/>
      <c r="BF38" s="450"/>
      <c r="BG38" s="450"/>
    </row>
    <row r="39" spans="2:59" s="451" customFormat="1" ht="24.9" customHeight="1">
      <c r="B39" s="978"/>
      <c r="C39" s="978"/>
      <c r="D39" s="978"/>
      <c r="E39" s="988"/>
      <c r="F39" s="909"/>
      <c r="G39" s="414" t="s">
        <v>454</v>
      </c>
      <c r="H39" s="972"/>
      <c r="I39" s="972"/>
      <c r="J39" s="972"/>
      <c r="K39" s="998"/>
      <c r="L39" s="477" t="s">
        <v>455</v>
      </c>
      <c r="M39" s="975"/>
      <c r="N39" s="915"/>
      <c r="O39" s="975"/>
      <c r="P39" s="915"/>
      <c r="Q39" s="417"/>
      <c r="R39" s="417"/>
      <c r="S39" s="967"/>
      <c r="T39" s="407" t="s">
        <v>232</v>
      </c>
      <c r="U39" s="408">
        <f>SUM(W39:BG39)</f>
        <v>177</v>
      </c>
      <c r="V39" s="978"/>
      <c r="W39" s="412"/>
      <c r="X39" s="412"/>
      <c r="Y39" s="412"/>
      <c r="Z39" s="412"/>
      <c r="AA39" s="473">
        <f>99</f>
        <v>99</v>
      </c>
      <c r="AB39" s="473">
        <f>74+3</f>
        <v>77</v>
      </c>
      <c r="AC39" s="412"/>
      <c r="AD39" s="412"/>
      <c r="AE39" s="473">
        <v>1</v>
      </c>
      <c r="AF39" s="412"/>
      <c r="AG39" s="412"/>
      <c r="AH39" s="412"/>
      <c r="AI39" s="412"/>
      <c r="AJ39" s="412"/>
      <c r="AK39" s="412"/>
      <c r="AL39" s="436"/>
      <c r="AM39" s="412"/>
      <c r="AN39" s="412"/>
      <c r="AO39" s="412"/>
      <c r="AP39" s="412"/>
      <c r="AQ39" s="412"/>
      <c r="AR39" s="412"/>
      <c r="AS39" s="412"/>
      <c r="AT39" s="412"/>
      <c r="AU39" s="412"/>
      <c r="AV39" s="412"/>
      <c r="AW39" s="412"/>
      <c r="AX39" s="412"/>
      <c r="AY39" s="412"/>
      <c r="AZ39" s="412"/>
      <c r="BA39" s="412"/>
      <c r="BB39" s="412"/>
      <c r="BC39" s="412"/>
      <c r="BD39" s="412"/>
      <c r="BE39" s="412"/>
      <c r="BF39" s="412"/>
      <c r="BG39" s="412"/>
    </row>
    <row r="40" spans="2:59" s="459" customFormat="1" ht="24.9" customHeight="1" thickBot="1">
      <c r="B40" s="979"/>
      <c r="C40" s="979"/>
      <c r="D40" s="979"/>
      <c r="E40" s="989"/>
      <c r="F40" s="910"/>
      <c r="G40" s="456"/>
      <c r="H40" s="973"/>
      <c r="I40" s="973"/>
      <c r="J40" s="973"/>
      <c r="K40" s="999"/>
      <c r="L40" s="478"/>
      <c r="M40" s="976"/>
      <c r="N40" s="915"/>
      <c r="O40" s="976"/>
      <c r="P40" s="915"/>
      <c r="Q40" s="417"/>
      <c r="R40" s="417"/>
      <c r="S40" s="968"/>
      <c r="T40" s="439" t="s">
        <v>187</v>
      </c>
      <c r="U40" s="440">
        <f>U39-U38</f>
        <v>-113</v>
      </c>
      <c r="V40" s="979"/>
      <c r="W40" s="441">
        <f>SUM($W39:W39)-SUM($W38:W38)</f>
        <v>0</v>
      </c>
      <c r="X40" s="441">
        <f>SUM($W39:X39)-SUM($W38:X38)</f>
        <v>0</v>
      </c>
      <c r="Y40" s="441">
        <f>SUM($W39:Y39)-SUM($W38:Y38)</f>
        <v>0</v>
      </c>
      <c r="Z40" s="441">
        <f>SUM($W39:Z39)-SUM($W38:Z38)</f>
        <v>0</v>
      </c>
      <c r="AA40" s="441">
        <f>SUM($W39:AA39)-SUM($W38:AA38)</f>
        <v>0</v>
      </c>
      <c r="AB40" s="441">
        <f>SUM($W39:AB39)-SUM($W38:AB38)</f>
        <v>0</v>
      </c>
      <c r="AC40" s="441">
        <f>SUM($W39:AC39)-SUM($W38:AC38)</f>
        <v>0</v>
      </c>
      <c r="AD40" s="441">
        <f>SUM($W39:AD39)-SUM($W38:AD38)</f>
        <v>0</v>
      </c>
      <c r="AE40" s="441">
        <f>SUM($W39:AE39)-SUM($W38:AE38)</f>
        <v>0</v>
      </c>
      <c r="AF40" s="441">
        <f>SUM($W39:AF39)-SUM($W38:AF38)</f>
        <v>-50</v>
      </c>
      <c r="AG40" s="441">
        <f>SUM($W39:AG39)-SUM($W38:AG38)</f>
        <v>-113</v>
      </c>
      <c r="AH40" s="441">
        <f>SUM($W39:AH39)-SUM($W38:AH38)</f>
        <v>-113</v>
      </c>
      <c r="AI40" s="441">
        <f>SUM($W39:AI39)-SUM($W38:AI38)</f>
        <v>-113</v>
      </c>
      <c r="AJ40" s="441">
        <f>SUM($W39:AJ39)-SUM($W38:AJ38)</f>
        <v>-113</v>
      </c>
      <c r="AK40" s="441">
        <f>SUM($W39:AK39)-SUM($W38:AK38)</f>
        <v>-113</v>
      </c>
      <c r="AL40" s="441">
        <f>SUM($W39:AL39)-SUM($W38:AL38)</f>
        <v>-113</v>
      </c>
      <c r="AM40" s="441">
        <f>SUM($W39:AM39)-SUM($W38:AM38)</f>
        <v>-113</v>
      </c>
      <c r="AN40" s="441">
        <f>SUM($W39:AN39)-SUM($W38:AN38)</f>
        <v>-113</v>
      </c>
      <c r="AO40" s="441">
        <f>SUM($W39:AO39)-SUM($W38:AO38)</f>
        <v>-113</v>
      </c>
      <c r="AP40" s="441">
        <f>SUM($W39:AP39)-SUM($W38:AP38)</f>
        <v>-113</v>
      </c>
      <c r="AQ40" s="441">
        <f>SUM($W39:AQ39)-SUM($W38:AQ38)</f>
        <v>-113</v>
      </c>
      <c r="AR40" s="441">
        <f>SUM($W39:AR39)-SUM($W38:AR38)</f>
        <v>-113</v>
      </c>
      <c r="AS40" s="441">
        <f>SUM($W39:AS39)-SUM($W38:AS38)</f>
        <v>-113</v>
      </c>
      <c r="AT40" s="441">
        <f>SUM($W39:AT39)-SUM($W38:AT38)</f>
        <v>-113</v>
      </c>
      <c r="AU40" s="441">
        <f>SUM($W39:AU39)-SUM($W38:AU38)</f>
        <v>-113</v>
      </c>
      <c r="AV40" s="441">
        <f>SUM($W39:AV39)-SUM($W38:AV38)</f>
        <v>-113</v>
      </c>
      <c r="AW40" s="441">
        <f>SUM($W39:AW39)-SUM($W38:AW38)</f>
        <v>-113</v>
      </c>
      <c r="AX40" s="441">
        <f>SUM($W39:AX39)-SUM($W38:AX38)</f>
        <v>-113</v>
      </c>
      <c r="AY40" s="441">
        <f>SUM($W39:AY39)-SUM($W38:AY38)</f>
        <v>-113</v>
      </c>
      <c r="AZ40" s="441">
        <f>SUM($W39:AZ39)-SUM($W38:AZ38)</f>
        <v>-113</v>
      </c>
      <c r="BA40" s="441">
        <f>SUM($W39:BA39)-SUM($W38:BA38)</f>
        <v>-113</v>
      </c>
      <c r="BB40" s="441">
        <f>SUM($W39:BB39)-SUM($W38:BB38)</f>
        <v>-113</v>
      </c>
      <c r="BC40" s="441">
        <f>SUM($W39:BC39)-SUM($W38:BC38)</f>
        <v>-113</v>
      </c>
      <c r="BD40" s="441">
        <f>SUM($W39:BD39)-SUM($W38:BD38)</f>
        <v>-113</v>
      </c>
      <c r="BE40" s="441">
        <f>SUM($W39:BE39)-SUM($W38:BE38)</f>
        <v>-113</v>
      </c>
      <c r="BF40" s="441">
        <f>SUM($W39:BF39)-SUM($W38:BF38)</f>
        <v>-113</v>
      </c>
      <c r="BG40" s="441">
        <f>SUM($W39:BG39)-SUM($W38:BG38)</f>
        <v>-113</v>
      </c>
    </row>
    <row r="41" spans="2:59" s="451" customFormat="1" ht="24.9" customHeight="1">
      <c r="B41" s="977">
        <v>7</v>
      </c>
      <c r="C41" s="977" t="s">
        <v>247</v>
      </c>
      <c r="D41" s="977" t="s">
        <v>248</v>
      </c>
      <c r="E41" s="987" t="s">
        <v>249</v>
      </c>
      <c r="F41" s="908"/>
      <c r="G41" s="446"/>
      <c r="H41" s="971">
        <v>1</v>
      </c>
      <c r="I41" s="971"/>
      <c r="J41" s="990" t="s">
        <v>229</v>
      </c>
      <c r="K41" s="971" t="s">
        <v>230</v>
      </c>
      <c r="L41" s="405"/>
      <c r="M41" s="915"/>
      <c r="N41" s="975"/>
      <c r="O41" s="975"/>
      <c r="P41" s="975">
        <v>290</v>
      </c>
      <c r="Q41" s="406"/>
      <c r="R41" s="406"/>
      <c r="S41" s="966">
        <f>SUM(P41)</f>
        <v>290</v>
      </c>
      <c r="T41" s="447" t="s">
        <v>231</v>
      </c>
      <c r="U41" s="448">
        <f>SUM(W41:BG41)</f>
        <v>290</v>
      </c>
      <c r="V41" s="977">
        <v>200</v>
      </c>
      <c r="W41" s="450"/>
      <c r="X41" s="450"/>
      <c r="Y41" s="430">
        <v>15</v>
      </c>
      <c r="Z41" s="430"/>
      <c r="AA41" s="430"/>
      <c r="AB41" s="430">
        <v>32</v>
      </c>
      <c r="AC41" s="430"/>
      <c r="AD41" s="430">
        <v>22</v>
      </c>
      <c r="AE41" s="430">
        <v>46</v>
      </c>
      <c r="AF41" s="430">
        <v>30</v>
      </c>
      <c r="AG41" s="430">
        <v>30</v>
      </c>
      <c r="AH41" s="430">
        <v>30</v>
      </c>
      <c r="AI41" s="430">
        <v>30</v>
      </c>
      <c r="AJ41" s="450"/>
      <c r="AK41" s="430">
        <v>30</v>
      </c>
      <c r="AL41" s="431">
        <v>25</v>
      </c>
      <c r="AM41" s="450"/>
      <c r="AN41" s="450"/>
      <c r="AO41" s="450"/>
      <c r="AP41" s="450"/>
      <c r="AQ41" s="450"/>
      <c r="AR41" s="450"/>
      <c r="AS41" s="450"/>
      <c r="AT41" s="450"/>
      <c r="AU41" s="450"/>
      <c r="AV41" s="450"/>
      <c r="AW41" s="450"/>
      <c r="AX41" s="450"/>
      <c r="AY41" s="450"/>
      <c r="AZ41" s="450"/>
      <c r="BA41" s="450"/>
      <c r="BB41" s="450"/>
      <c r="BC41" s="450"/>
      <c r="BD41" s="450"/>
      <c r="BE41" s="450"/>
      <c r="BF41" s="450"/>
      <c r="BG41" s="450"/>
    </row>
    <row r="42" spans="2:59" s="451" customFormat="1" ht="24.9" customHeight="1">
      <c r="B42" s="978"/>
      <c r="C42" s="978"/>
      <c r="D42" s="978"/>
      <c r="E42" s="988"/>
      <c r="F42" s="909"/>
      <c r="G42" s="453"/>
      <c r="H42" s="972"/>
      <c r="I42" s="972"/>
      <c r="J42" s="972"/>
      <c r="K42" s="972"/>
      <c r="L42" s="416"/>
      <c r="M42" s="915"/>
      <c r="N42" s="975"/>
      <c r="O42" s="975"/>
      <c r="P42" s="975"/>
      <c r="Q42" s="417"/>
      <c r="R42" s="417"/>
      <c r="S42" s="967"/>
      <c r="T42" s="407" t="s">
        <v>232</v>
      </c>
      <c r="U42" s="408">
        <f>SUM(W42:BG42)</f>
        <v>115</v>
      </c>
      <c r="V42" s="978"/>
      <c r="W42" s="412"/>
      <c r="X42" s="412"/>
      <c r="Y42" s="473">
        <v>15</v>
      </c>
      <c r="Z42" s="412"/>
      <c r="AA42" s="412"/>
      <c r="AB42" s="434">
        <f>18+14</f>
        <v>32</v>
      </c>
      <c r="AC42" s="474"/>
      <c r="AD42" s="434">
        <f>22</f>
        <v>22</v>
      </c>
      <c r="AE42" s="434">
        <f>25+21</f>
        <v>46</v>
      </c>
      <c r="AF42" s="412"/>
      <c r="AG42" s="412"/>
      <c r="AH42" s="412"/>
      <c r="AI42" s="412"/>
      <c r="AJ42" s="412"/>
      <c r="AK42" s="412"/>
      <c r="AL42" s="436"/>
      <c r="AM42" s="412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2"/>
      <c r="AZ42" s="412"/>
      <c r="BA42" s="412"/>
      <c r="BB42" s="412"/>
      <c r="BC42" s="412"/>
      <c r="BD42" s="412"/>
      <c r="BE42" s="412"/>
      <c r="BF42" s="412"/>
      <c r="BG42" s="412"/>
    </row>
    <row r="43" spans="2:59" s="459" customFormat="1" ht="24.9" customHeight="1" thickBot="1">
      <c r="B43" s="979"/>
      <c r="C43" s="979"/>
      <c r="D43" s="979"/>
      <c r="E43" s="989"/>
      <c r="F43" s="910"/>
      <c r="G43" s="456"/>
      <c r="H43" s="973"/>
      <c r="I43" s="973"/>
      <c r="J43" s="973"/>
      <c r="K43" s="973"/>
      <c r="L43" s="423"/>
      <c r="M43" s="915"/>
      <c r="N43" s="976"/>
      <c r="O43" s="976"/>
      <c r="P43" s="976"/>
      <c r="Q43" s="424"/>
      <c r="R43" s="424"/>
      <c r="S43" s="968"/>
      <c r="T43" s="439" t="s">
        <v>187</v>
      </c>
      <c r="U43" s="440">
        <f>U42-U41</f>
        <v>-175</v>
      </c>
      <c r="V43" s="979"/>
      <c r="W43" s="441">
        <f>SUM($W42:W42)-SUM($W41:W41)</f>
        <v>0</v>
      </c>
      <c r="X43" s="441">
        <f>SUM($W42:X42)-SUM($W41:X41)</f>
        <v>0</v>
      </c>
      <c r="Y43" s="441">
        <f>SUM($W42:Y42)-SUM($W41:Y41)</f>
        <v>0</v>
      </c>
      <c r="Z43" s="441">
        <f>SUM($W42:Z42)-SUM($W41:Z41)</f>
        <v>0</v>
      </c>
      <c r="AA43" s="441">
        <f>SUM($W42:AA42)-SUM($W41:AA41)</f>
        <v>0</v>
      </c>
      <c r="AB43" s="441">
        <f>SUM($W42:AB42)-SUM($W41:AB41)</f>
        <v>0</v>
      </c>
      <c r="AC43" s="441">
        <f>SUM($W42:AC42)-SUM($W41:AC41)</f>
        <v>0</v>
      </c>
      <c r="AD43" s="441">
        <f>SUM($W42:AD42)-SUM($W41:AD41)</f>
        <v>0</v>
      </c>
      <c r="AE43" s="441">
        <f>SUM($W42:AE42)-SUM($W41:AE41)</f>
        <v>0</v>
      </c>
      <c r="AF43" s="441">
        <f>SUM($W42:AF42)-SUM($W41:AF41)</f>
        <v>-30</v>
      </c>
      <c r="AG43" s="441">
        <f>SUM($W42:AG42)-SUM($W41:AG41)</f>
        <v>-60</v>
      </c>
      <c r="AH43" s="441">
        <f>SUM($W42:AH42)-SUM($W41:AH41)</f>
        <v>-90</v>
      </c>
      <c r="AI43" s="441">
        <f>SUM($W42:AI42)-SUM($W41:AI41)</f>
        <v>-120</v>
      </c>
      <c r="AJ43" s="441">
        <f>SUM($W42:AJ42)-SUM($W41:AJ41)</f>
        <v>-120</v>
      </c>
      <c r="AK43" s="441">
        <f>SUM($W42:AK42)-SUM($W41:AK41)</f>
        <v>-150</v>
      </c>
      <c r="AL43" s="441">
        <f>SUM($W42:AL42)-SUM($W41:AL41)</f>
        <v>-175</v>
      </c>
      <c r="AM43" s="441">
        <f>SUM($W42:AM42)-SUM($W41:AM41)</f>
        <v>-175</v>
      </c>
      <c r="AN43" s="441">
        <f>SUM($W42:AN42)-SUM($W41:AN41)</f>
        <v>-175</v>
      </c>
      <c r="AO43" s="441">
        <f>SUM($W42:AO42)-SUM($W41:AO41)</f>
        <v>-175</v>
      </c>
      <c r="AP43" s="441">
        <f>SUM($W42:AP42)-SUM($W41:AP41)</f>
        <v>-175</v>
      </c>
      <c r="AQ43" s="441">
        <f>SUM($W42:AQ42)-SUM($W41:AQ41)</f>
        <v>-175</v>
      </c>
      <c r="AR43" s="441">
        <f>SUM($W42:AR42)-SUM($W41:AR41)</f>
        <v>-175</v>
      </c>
      <c r="AS43" s="441">
        <f>SUM($W42:AS42)-SUM($W41:AS41)</f>
        <v>-175</v>
      </c>
      <c r="AT43" s="441">
        <f>SUM($W42:AT42)-SUM($W41:AT41)</f>
        <v>-175</v>
      </c>
      <c r="AU43" s="441">
        <f>SUM($W42:AU42)-SUM($W41:AU41)</f>
        <v>-175</v>
      </c>
      <c r="AV43" s="441">
        <f>SUM($W42:AV42)-SUM($W41:AV41)</f>
        <v>-175</v>
      </c>
      <c r="AW43" s="441">
        <f>SUM($W42:AW42)-SUM($W41:AW41)</f>
        <v>-175</v>
      </c>
      <c r="AX43" s="441">
        <f>SUM($W42:AX42)-SUM($W41:AX41)</f>
        <v>-175</v>
      </c>
      <c r="AY43" s="441">
        <f>SUM($W42:AY42)-SUM($W41:AY41)</f>
        <v>-175</v>
      </c>
      <c r="AZ43" s="441">
        <f>SUM($W42:AZ42)-SUM($W41:AZ41)</f>
        <v>-175</v>
      </c>
      <c r="BA43" s="441">
        <f>SUM($W42:BA42)-SUM($W41:BA41)</f>
        <v>-175</v>
      </c>
      <c r="BB43" s="441">
        <f>SUM($W42:BB42)-SUM($W41:BB41)</f>
        <v>-175</v>
      </c>
      <c r="BC43" s="441">
        <f>SUM($W42:BC42)-SUM($W41:BC41)</f>
        <v>-175</v>
      </c>
      <c r="BD43" s="441">
        <f>SUM($W42:BD42)-SUM($W41:BD41)</f>
        <v>-175</v>
      </c>
      <c r="BE43" s="441">
        <f>SUM($W42:BE42)-SUM($W41:BE41)</f>
        <v>-175</v>
      </c>
      <c r="BF43" s="441">
        <f>SUM($W42:BF42)-SUM($W41:BF41)</f>
        <v>-175</v>
      </c>
      <c r="BG43" s="441">
        <f>SUM($W42:BG42)-SUM($W41:BG41)</f>
        <v>-175</v>
      </c>
    </row>
    <row r="44" spans="2:59" s="413" customFormat="1" ht="24.9" customHeight="1">
      <c r="B44" s="977">
        <v>8</v>
      </c>
      <c r="C44" s="977" t="s">
        <v>250</v>
      </c>
      <c r="D44" s="977" t="s">
        <v>251</v>
      </c>
      <c r="E44" s="987" t="s">
        <v>252</v>
      </c>
      <c r="F44" s="932"/>
      <c r="G44" s="479"/>
      <c r="H44" s="971">
        <v>1</v>
      </c>
      <c r="I44" s="990" t="s">
        <v>229</v>
      </c>
      <c r="J44" s="971"/>
      <c r="K44" s="971" t="s">
        <v>253</v>
      </c>
      <c r="L44" s="416"/>
      <c r="M44" s="417"/>
      <c r="N44" s="974"/>
      <c r="O44" s="417"/>
      <c r="P44" s="974">
        <v>190</v>
      </c>
      <c r="Q44" s="406"/>
      <c r="R44" s="406"/>
      <c r="S44" s="966">
        <f>SUM(P44)</f>
        <v>190</v>
      </c>
      <c r="T44" s="447" t="s">
        <v>231</v>
      </c>
      <c r="U44" s="448">
        <f>SUM(W44:BG44)</f>
        <v>150</v>
      </c>
      <c r="V44" s="977"/>
      <c r="W44" s="450"/>
      <c r="X44" s="450"/>
      <c r="Y44" s="450"/>
      <c r="Z44" s="450"/>
      <c r="AA44" s="450"/>
      <c r="AB44" s="450"/>
      <c r="AC44" s="450"/>
      <c r="AD44" s="450"/>
      <c r="AE44" s="450"/>
      <c r="AF44" s="450"/>
      <c r="AG44" s="450"/>
      <c r="AH44" s="450"/>
      <c r="AI44" s="450">
        <v>20</v>
      </c>
      <c r="AJ44" s="450"/>
      <c r="AK44" s="450">
        <v>20</v>
      </c>
      <c r="AL44" s="476">
        <v>20</v>
      </c>
      <c r="AM44" s="450">
        <v>20</v>
      </c>
      <c r="AN44" s="450">
        <v>20</v>
      </c>
      <c r="AO44" s="450">
        <v>20</v>
      </c>
      <c r="AP44" s="450">
        <v>30</v>
      </c>
      <c r="AQ44" s="450"/>
      <c r="AR44" s="450"/>
      <c r="AS44" s="450"/>
      <c r="AT44" s="450"/>
      <c r="AU44" s="450"/>
      <c r="AV44" s="450"/>
      <c r="AW44" s="450"/>
      <c r="AX44" s="450"/>
      <c r="AY44" s="450"/>
      <c r="AZ44" s="450"/>
      <c r="BA44" s="450"/>
      <c r="BB44" s="450"/>
      <c r="BC44" s="450"/>
      <c r="BD44" s="450"/>
      <c r="BE44" s="450"/>
      <c r="BF44" s="450"/>
      <c r="BG44" s="450"/>
    </row>
    <row r="45" spans="2:59" s="413" customFormat="1" ht="24.9" customHeight="1">
      <c r="B45" s="978"/>
      <c r="C45" s="978"/>
      <c r="D45" s="978"/>
      <c r="E45" s="988"/>
      <c r="F45" s="933"/>
      <c r="G45" s="480"/>
      <c r="H45" s="972"/>
      <c r="I45" s="972"/>
      <c r="J45" s="972"/>
      <c r="K45" s="972"/>
      <c r="L45" s="416"/>
      <c r="M45" s="417"/>
      <c r="N45" s="975"/>
      <c r="O45" s="417"/>
      <c r="P45" s="975"/>
      <c r="Q45" s="417"/>
      <c r="R45" s="417"/>
      <c r="S45" s="967"/>
      <c r="T45" s="407" t="s">
        <v>232</v>
      </c>
      <c r="U45" s="408">
        <f>SUM(W45:BG45)</f>
        <v>0</v>
      </c>
      <c r="V45" s="978"/>
      <c r="W45" s="412"/>
      <c r="X45" s="412"/>
      <c r="Y45" s="412"/>
      <c r="Z45" s="412"/>
      <c r="AA45" s="412"/>
      <c r="AB45" s="412"/>
      <c r="AC45" s="412"/>
      <c r="AD45" s="412"/>
      <c r="AE45" s="412"/>
      <c r="AF45" s="412"/>
      <c r="AG45" s="412"/>
      <c r="AH45" s="412"/>
      <c r="AI45" s="412"/>
      <c r="AJ45" s="412"/>
      <c r="AK45" s="412"/>
      <c r="AL45" s="436"/>
      <c r="AM45" s="412"/>
      <c r="AN45" s="412"/>
      <c r="AO45" s="412"/>
      <c r="AP45" s="412"/>
      <c r="AQ45" s="412"/>
      <c r="AR45" s="412"/>
      <c r="AS45" s="412"/>
      <c r="AT45" s="412"/>
      <c r="AU45" s="412"/>
      <c r="AV45" s="412"/>
      <c r="AW45" s="412"/>
      <c r="AX45" s="412"/>
      <c r="AY45" s="412"/>
      <c r="AZ45" s="412"/>
      <c r="BA45" s="412"/>
      <c r="BB45" s="412"/>
      <c r="BC45" s="412"/>
      <c r="BD45" s="412"/>
      <c r="BE45" s="412"/>
      <c r="BF45" s="412"/>
      <c r="BG45" s="412"/>
    </row>
    <row r="46" spans="2:59" s="413" customFormat="1" ht="24.9" customHeight="1">
      <c r="B46" s="979"/>
      <c r="C46" s="979"/>
      <c r="D46" s="979"/>
      <c r="E46" s="989"/>
      <c r="F46" s="934"/>
      <c r="G46" s="430"/>
      <c r="H46" s="973"/>
      <c r="I46" s="973"/>
      <c r="J46" s="973"/>
      <c r="K46" s="973"/>
      <c r="L46" s="423"/>
      <c r="M46" s="424"/>
      <c r="N46" s="976"/>
      <c r="O46" s="424"/>
      <c r="P46" s="976"/>
      <c r="Q46" s="424"/>
      <c r="R46" s="424"/>
      <c r="S46" s="968"/>
      <c r="T46" s="407" t="s">
        <v>187</v>
      </c>
      <c r="U46" s="408">
        <f>U45-U44</f>
        <v>-150</v>
      </c>
      <c r="V46" s="979"/>
      <c r="W46" s="426">
        <f>SUM($W45:W45)-SUM($W44:W44)</f>
        <v>0</v>
      </c>
      <c r="X46" s="426">
        <f>SUM($W45:X45)-SUM($W44:X44)</f>
        <v>0</v>
      </c>
      <c r="Y46" s="426">
        <f>SUM($W45:Y45)-SUM($W44:Y44)</f>
        <v>0</v>
      </c>
      <c r="Z46" s="426">
        <f>SUM($W45:Z45)-SUM($W44:Z44)</f>
        <v>0</v>
      </c>
      <c r="AA46" s="426">
        <f>SUM($W45:AA45)-SUM($W44:AA44)</f>
        <v>0</v>
      </c>
      <c r="AB46" s="426">
        <f>SUM($W45:AB45)-SUM($W44:AB44)</f>
        <v>0</v>
      </c>
      <c r="AC46" s="426">
        <f>SUM($W45:AC45)-SUM($W44:AC44)</f>
        <v>0</v>
      </c>
      <c r="AD46" s="426">
        <f>SUM($W45:AD45)-SUM($W44:AD44)</f>
        <v>0</v>
      </c>
      <c r="AE46" s="426">
        <f>SUM($W45:AE45)-SUM($W44:AE44)</f>
        <v>0</v>
      </c>
      <c r="AF46" s="426"/>
      <c r="AG46" s="426">
        <f>SUM($W45:AG45)-SUM($W44:AG44)</f>
        <v>0</v>
      </c>
      <c r="AH46" s="426">
        <f>SUM($W45:AH45)-SUM($W44:AH44)</f>
        <v>0</v>
      </c>
      <c r="AI46" s="426">
        <f>SUM($W45:AI45)-SUM($W44:AI44)</f>
        <v>-20</v>
      </c>
      <c r="AJ46" s="426">
        <f>SUM($W45:AJ45)-SUM($W44:AJ44)</f>
        <v>-20</v>
      </c>
      <c r="AK46" s="426">
        <f>SUM($W45:AK45)-SUM($W44:AK44)</f>
        <v>-40</v>
      </c>
      <c r="AL46" s="426">
        <f>SUM($W45:AL45)-SUM($W44:AL44)</f>
        <v>-60</v>
      </c>
      <c r="AM46" s="426">
        <f>SUM($W45:AM45)-SUM($W44:AM44)</f>
        <v>-80</v>
      </c>
      <c r="AN46" s="426">
        <f>SUM($W45:AN45)-SUM($W44:AN44)</f>
        <v>-100</v>
      </c>
      <c r="AO46" s="426">
        <f>SUM($W45:AO45)-SUM($W44:AO44)</f>
        <v>-120</v>
      </c>
      <c r="AP46" s="426">
        <f>SUM($W45:AP45)-SUM($W44:AP44)</f>
        <v>-150</v>
      </c>
      <c r="AQ46" s="426">
        <f>SUM($W45:AQ45)-SUM($W44:AQ44)</f>
        <v>-150</v>
      </c>
      <c r="AR46" s="426">
        <f>SUM($W45:AR45)-SUM($W44:AR44)</f>
        <v>-150</v>
      </c>
      <c r="AS46" s="426">
        <f>SUM($W45:AS45)-SUM($W44:AS44)</f>
        <v>-150</v>
      </c>
      <c r="AT46" s="426">
        <f>SUM($W45:AT45)-SUM($W44:AT44)</f>
        <v>-150</v>
      </c>
      <c r="AU46" s="426">
        <f>SUM($W45:AU45)-SUM($W44:AU44)</f>
        <v>-150</v>
      </c>
      <c r="AV46" s="426">
        <f>SUM($W45:AV45)-SUM($W44:AV44)</f>
        <v>-150</v>
      </c>
      <c r="AW46" s="426">
        <f>SUM($W45:AW45)-SUM($W44:AW44)</f>
        <v>-150</v>
      </c>
      <c r="AX46" s="426">
        <f>SUM($W45:AX45)-SUM($W44:AX44)</f>
        <v>-150</v>
      </c>
      <c r="AY46" s="426">
        <f>SUM($W45:AY45)-SUM($W44:AY44)</f>
        <v>-150</v>
      </c>
      <c r="AZ46" s="426">
        <f>SUM($W45:AZ45)-SUM($W44:AZ44)</f>
        <v>-150</v>
      </c>
      <c r="BA46" s="426">
        <f>SUM($W45:BA45)-SUM($W44:BA44)</f>
        <v>-150</v>
      </c>
      <c r="BB46" s="426">
        <f>SUM($W45:BB45)-SUM($W44:BB44)</f>
        <v>-150</v>
      </c>
      <c r="BC46" s="426">
        <f>SUM($W45:BC45)-SUM($W44:BC44)</f>
        <v>-150</v>
      </c>
      <c r="BD46" s="426">
        <f>SUM($W45:BD45)-SUM($W44:BD44)</f>
        <v>-150</v>
      </c>
      <c r="BE46" s="426">
        <f>SUM($W45:BE45)-SUM($W44:BE44)</f>
        <v>-150</v>
      </c>
      <c r="BF46" s="426">
        <f>SUM($W45:BF45)-SUM($W44:BF44)</f>
        <v>-150</v>
      </c>
      <c r="BG46" s="426">
        <f>SUM($W45:BG45)-SUM($W44:BG44)</f>
        <v>-150</v>
      </c>
    </row>
    <row r="47" spans="2:59" s="413" customFormat="1" ht="24.9" customHeight="1">
      <c r="B47" s="977">
        <v>9</v>
      </c>
      <c r="C47" s="977" t="s">
        <v>254</v>
      </c>
      <c r="D47" s="977" t="s">
        <v>255</v>
      </c>
      <c r="E47" s="987" t="s">
        <v>256</v>
      </c>
      <c r="F47" s="932"/>
      <c r="G47" s="479"/>
      <c r="H47" s="971">
        <v>1</v>
      </c>
      <c r="I47" s="990" t="s">
        <v>229</v>
      </c>
      <c r="J47" s="971"/>
      <c r="K47" s="971" t="s">
        <v>253</v>
      </c>
      <c r="L47" s="405"/>
      <c r="M47" s="406"/>
      <c r="N47" s="974"/>
      <c r="O47" s="406"/>
      <c r="P47" s="974">
        <v>190</v>
      </c>
      <c r="Q47" s="406"/>
      <c r="R47" s="406"/>
      <c r="S47" s="966">
        <f>SUM(P47)</f>
        <v>190</v>
      </c>
      <c r="T47" s="407" t="s">
        <v>231</v>
      </c>
      <c r="U47" s="408">
        <f>SUM(W47:BG47)</f>
        <v>150</v>
      </c>
      <c r="V47" s="977"/>
      <c r="W47" s="412"/>
      <c r="X47" s="412"/>
      <c r="Y47" s="412"/>
      <c r="Z47" s="412"/>
      <c r="AA47" s="412"/>
      <c r="AB47" s="412"/>
      <c r="AC47" s="412"/>
      <c r="AD47" s="412"/>
      <c r="AE47" s="412"/>
      <c r="AF47" s="412"/>
      <c r="AG47" s="412"/>
      <c r="AH47" s="412"/>
      <c r="AI47" s="450">
        <v>20</v>
      </c>
      <c r="AJ47" s="450"/>
      <c r="AK47" s="450">
        <v>20</v>
      </c>
      <c r="AL47" s="476">
        <v>20</v>
      </c>
      <c r="AM47" s="450">
        <v>20</v>
      </c>
      <c r="AN47" s="450">
        <v>20</v>
      </c>
      <c r="AO47" s="450">
        <v>20</v>
      </c>
      <c r="AP47" s="450">
        <v>30</v>
      </c>
      <c r="AQ47" s="412"/>
      <c r="AR47" s="412"/>
      <c r="AS47" s="412"/>
      <c r="AT47" s="412"/>
      <c r="AU47" s="412"/>
      <c r="AV47" s="412"/>
      <c r="AW47" s="412"/>
      <c r="AX47" s="412"/>
      <c r="AY47" s="412"/>
      <c r="AZ47" s="412"/>
      <c r="BA47" s="412"/>
      <c r="BB47" s="412"/>
      <c r="BC47" s="412"/>
      <c r="BD47" s="412"/>
      <c r="BE47" s="412"/>
      <c r="BF47" s="412"/>
      <c r="BG47" s="412"/>
    </row>
    <row r="48" spans="2:59" s="413" customFormat="1" ht="24.9" customHeight="1">
      <c r="B48" s="978"/>
      <c r="C48" s="978"/>
      <c r="D48" s="978"/>
      <c r="E48" s="988"/>
      <c r="F48" s="933"/>
      <c r="G48" s="480"/>
      <c r="H48" s="972"/>
      <c r="I48" s="972"/>
      <c r="J48" s="972"/>
      <c r="K48" s="972"/>
      <c r="L48" s="416"/>
      <c r="M48" s="417"/>
      <c r="N48" s="975"/>
      <c r="O48" s="417"/>
      <c r="P48" s="975"/>
      <c r="Q48" s="417"/>
      <c r="R48" s="417"/>
      <c r="S48" s="967"/>
      <c r="T48" s="407" t="s">
        <v>232</v>
      </c>
      <c r="U48" s="408">
        <f>SUM(W48:BG48)</f>
        <v>0</v>
      </c>
      <c r="V48" s="978"/>
      <c r="W48" s="412"/>
      <c r="X48" s="412"/>
      <c r="Y48" s="412"/>
      <c r="Z48" s="412"/>
      <c r="AA48" s="412"/>
      <c r="AB48" s="412"/>
      <c r="AC48" s="412"/>
      <c r="AD48" s="412"/>
      <c r="AE48" s="412"/>
      <c r="AF48" s="412"/>
      <c r="AG48" s="412"/>
      <c r="AH48" s="412"/>
      <c r="AI48" s="412"/>
      <c r="AJ48" s="412"/>
      <c r="AK48" s="412"/>
      <c r="AL48" s="436"/>
      <c r="AM48" s="412"/>
      <c r="AN48" s="412"/>
      <c r="AO48" s="412"/>
      <c r="AP48" s="412"/>
      <c r="AQ48" s="412"/>
      <c r="AR48" s="412"/>
      <c r="AS48" s="412"/>
      <c r="AT48" s="412"/>
      <c r="AU48" s="412"/>
      <c r="AV48" s="412"/>
      <c r="AW48" s="412"/>
      <c r="AX48" s="412"/>
      <c r="AY48" s="412"/>
      <c r="AZ48" s="412"/>
      <c r="BA48" s="412"/>
      <c r="BB48" s="412"/>
      <c r="BC48" s="412"/>
      <c r="BD48" s="412"/>
      <c r="BE48" s="412"/>
      <c r="BF48" s="412"/>
      <c r="BG48" s="412"/>
    </row>
    <row r="49" spans="2:59" s="413" customFormat="1" ht="24.9" customHeight="1">
      <c r="B49" s="979"/>
      <c r="C49" s="979"/>
      <c r="D49" s="979"/>
      <c r="E49" s="989"/>
      <c r="F49" s="934"/>
      <c r="G49" s="430"/>
      <c r="H49" s="973"/>
      <c r="I49" s="973"/>
      <c r="J49" s="973"/>
      <c r="K49" s="973"/>
      <c r="L49" s="423"/>
      <c r="M49" s="424"/>
      <c r="N49" s="976"/>
      <c r="O49" s="424"/>
      <c r="P49" s="976"/>
      <c r="Q49" s="424"/>
      <c r="R49" s="424"/>
      <c r="S49" s="968"/>
      <c r="T49" s="407" t="s">
        <v>187</v>
      </c>
      <c r="U49" s="408">
        <f>U48-U47</f>
        <v>-150</v>
      </c>
      <c r="V49" s="979"/>
      <c r="W49" s="426">
        <f>SUM($W48:W48)-SUM($W47:W47)</f>
        <v>0</v>
      </c>
      <c r="X49" s="426">
        <f>SUM($W48:X48)-SUM($W47:X47)</f>
        <v>0</v>
      </c>
      <c r="Y49" s="426">
        <f>SUM($W48:Y48)-SUM($W47:Y47)</f>
        <v>0</v>
      </c>
      <c r="Z49" s="426">
        <f>SUM($W48:Z48)-SUM($W47:Z47)</f>
        <v>0</v>
      </c>
      <c r="AA49" s="426">
        <f>SUM($W48:AA48)-SUM($W47:AA47)</f>
        <v>0</v>
      </c>
      <c r="AB49" s="426">
        <f>SUM($W48:AB48)-SUM($W47:AB47)</f>
        <v>0</v>
      </c>
      <c r="AC49" s="426">
        <f>SUM($W48:AC48)-SUM($W47:AC47)</f>
        <v>0</v>
      </c>
      <c r="AD49" s="426">
        <f>SUM($W48:AD48)-SUM($W47:AD47)</f>
        <v>0</v>
      </c>
      <c r="AE49" s="426">
        <f>SUM($W48:AE48)-SUM($W47:AE47)</f>
        <v>0</v>
      </c>
      <c r="AF49" s="426">
        <f>SUM($W48:AF48)-SUM($W47:AF47)</f>
        <v>0</v>
      </c>
      <c r="AG49" s="426">
        <f>SUM($W48:AG48)-SUM($W47:AG47)</f>
        <v>0</v>
      </c>
      <c r="AH49" s="426">
        <f>SUM($W48:AH48)-SUM($W47:AH47)</f>
        <v>0</v>
      </c>
      <c r="AI49" s="426">
        <f>SUM($W48:AI48)-SUM($W47:AI47)</f>
        <v>-20</v>
      </c>
      <c r="AJ49" s="426">
        <f>SUM($W48:AJ48)-SUM($W47:AJ47)</f>
        <v>-20</v>
      </c>
      <c r="AK49" s="426">
        <f>SUM($W48:AK48)-SUM($W47:AK47)</f>
        <v>-40</v>
      </c>
      <c r="AL49" s="426">
        <f>SUM($W48:AL48)-SUM($W47:AL47)</f>
        <v>-60</v>
      </c>
      <c r="AM49" s="426">
        <f>SUM($W48:AM48)-SUM($W47:AM47)</f>
        <v>-80</v>
      </c>
      <c r="AN49" s="426">
        <f>SUM($W48:AN48)-SUM($W47:AN47)</f>
        <v>-100</v>
      </c>
      <c r="AO49" s="426">
        <f>SUM($W48:AO48)-SUM($W47:AO47)</f>
        <v>-120</v>
      </c>
      <c r="AP49" s="426">
        <f>SUM($W48:AP48)-SUM($W47:AP47)</f>
        <v>-150</v>
      </c>
      <c r="AQ49" s="426">
        <f>SUM($W48:AQ48)-SUM($W47:AQ47)</f>
        <v>-150</v>
      </c>
      <c r="AR49" s="426">
        <f>SUM($W48:AR48)-SUM($W47:AR47)</f>
        <v>-150</v>
      </c>
      <c r="AS49" s="426">
        <f>SUM($W48:AS48)-SUM($W47:AS47)</f>
        <v>-150</v>
      </c>
      <c r="AT49" s="426">
        <f>SUM($W48:AT48)-SUM($W47:AT47)</f>
        <v>-150</v>
      </c>
      <c r="AU49" s="426">
        <f>SUM($W48:AU48)-SUM($W47:AU47)</f>
        <v>-150</v>
      </c>
      <c r="AV49" s="426">
        <f>SUM($W48:AV48)-SUM($W47:AV47)</f>
        <v>-150</v>
      </c>
      <c r="AW49" s="426">
        <f>SUM($W48:AW48)-SUM($W47:AW47)</f>
        <v>-150</v>
      </c>
      <c r="AX49" s="426">
        <f>SUM($W48:AX48)-SUM($W47:AX47)</f>
        <v>-150</v>
      </c>
      <c r="AY49" s="426">
        <f>SUM($W48:AY48)-SUM($W47:AY47)</f>
        <v>-150</v>
      </c>
      <c r="AZ49" s="426">
        <f>SUM($W48:AZ48)-SUM($W47:AZ47)</f>
        <v>-150</v>
      </c>
      <c r="BA49" s="426">
        <f>SUM($W48:BA48)-SUM($W47:BA47)</f>
        <v>-150</v>
      </c>
      <c r="BB49" s="426">
        <f>SUM($W48:BB48)-SUM($W47:BB47)</f>
        <v>-150</v>
      </c>
      <c r="BC49" s="426">
        <f>SUM($W48:BC48)-SUM($W47:BC47)</f>
        <v>-150</v>
      </c>
      <c r="BD49" s="426">
        <f>SUM($W48:BD48)-SUM($W47:BD47)</f>
        <v>-150</v>
      </c>
      <c r="BE49" s="426">
        <f>SUM($W48:BE48)-SUM($W47:BE47)</f>
        <v>-150</v>
      </c>
      <c r="BF49" s="426">
        <f>SUM($W48:BF48)-SUM($W47:BF47)</f>
        <v>-150</v>
      </c>
      <c r="BG49" s="426">
        <f>SUM($W48:BG48)-SUM($W47:BG47)</f>
        <v>-150</v>
      </c>
    </row>
    <row r="50" spans="2:59" s="413" customFormat="1" ht="24.9" customHeight="1">
      <c r="B50" s="977">
        <v>10</v>
      </c>
      <c r="C50" s="987" t="s">
        <v>456</v>
      </c>
      <c r="D50" s="987" t="s">
        <v>457</v>
      </c>
      <c r="E50" s="987" t="s">
        <v>259</v>
      </c>
      <c r="F50" s="932"/>
      <c r="G50" s="479"/>
      <c r="H50" s="971">
        <v>6</v>
      </c>
      <c r="I50" s="971"/>
      <c r="J50" s="990" t="s">
        <v>229</v>
      </c>
      <c r="K50" s="971" t="s">
        <v>253</v>
      </c>
      <c r="L50" s="405"/>
      <c r="M50" s="406"/>
      <c r="N50" s="974"/>
      <c r="O50" s="406"/>
      <c r="P50" s="974">
        <v>1140</v>
      </c>
      <c r="Q50" s="406"/>
      <c r="R50" s="406"/>
      <c r="S50" s="966">
        <f>SUM(P50)</f>
        <v>1140</v>
      </c>
      <c r="T50" s="407" t="s">
        <v>231</v>
      </c>
      <c r="U50" s="408">
        <f>SUM(W50:BG50)</f>
        <v>1140</v>
      </c>
      <c r="V50" s="977"/>
      <c r="W50" s="412"/>
      <c r="X50" s="412"/>
      <c r="Y50" s="412"/>
      <c r="Z50" s="412"/>
      <c r="AA50" s="412"/>
      <c r="AB50" s="412"/>
      <c r="AC50" s="412"/>
      <c r="AD50" s="412"/>
      <c r="AE50" s="412"/>
      <c r="AF50" s="412"/>
      <c r="AG50" s="412"/>
      <c r="AH50" s="412"/>
      <c r="AI50" s="412">
        <f>20*6</f>
        <v>120</v>
      </c>
      <c r="AJ50" s="412"/>
      <c r="AK50" s="412">
        <v>120</v>
      </c>
      <c r="AL50" s="412">
        <v>120</v>
      </c>
      <c r="AM50" s="450">
        <v>120</v>
      </c>
      <c r="AN50" s="450"/>
      <c r="AO50" s="450">
        <v>120</v>
      </c>
      <c r="AP50" s="476">
        <v>120</v>
      </c>
      <c r="AQ50" s="412">
        <v>120</v>
      </c>
      <c r="AR50" s="412">
        <v>120</v>
      </c>
      <c r="AS50" s="412">
        <v>120</v>
      </c>
      <c r="AT50" s="412">
        <v>60</v>
      </c>
      <c r="AU50" s="412"/>
      <c r="AV50" s="412"/>
      <c r="AW50" s="412"/>
      <c r="AX50" s="412"/>
      <c r="AY50" s="412"/>
      <c r="AZ50" s="412"/>
      <c r="BA50" s="412"/>
      <c r="BB50" s="412"/>
      <c r="BC50" s="412"/>
      <c r="BD50" s="412"/>
      <c r="BE50" s="412"/>
      <c r="BF50" s="412"/>
      <c r="BG50" s="412"/>
    </row>
    <row r="51" spans="2:59" s="413" customFormat="1" ht="24.9" customHeight="1">
      <c r="B51" s="978"/>
      <c r="C51" s="978"/>
      <c r="D51" s="978"/>
      <c r="E51" s="988"/>
      <c r="F51" s="933"/>
      <c r="G51" s="480"/>
      <c r="H51" s="972"/>
      <c r="I51" s="972"/>
      <c r="J51" s="972"/>
      <c r="K51" s="972"/>
      <c r="L51" s="416"/>
      <c r="M51" s="417"/>
      <c r="N51" s="975"/>
      <c r="O51" s="417"/>
      <c r="P51" s="975"/>
      <c r="Q51" s="417"/>
      <c r="R51" s="417"/>
      <c r="S51" s="967"/>
      <c r="T51" s="407" t="s">
        <v>232</v>
      </c>
      <c r="U51" s="408">
        <f>SUM(W51:BG51)</f>
        <v>0</v>
      </c>
      <c r="V51" s="978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  <c r="AG51" s="412"/>
      <c r="AH51" s="412"/>
      <c r="AI51" s="412"/>
      <c r="AJ51" s="412"/>
      <c r="AK51" s="412"/>
      <c r="AL51" s="436"/>
      <c r="AM51" s="412"/>
      <c r="AN51" s="412"/>
      <c r="AO51" s="412"/>
      <c r="AP51" s="412"/>
      <c r="AQ51" s="412"/>
      <c r="AR51" s="412"/>
      <c r="AS51" s="412"/>
      <c r="AT51" s="412"/>
      <c r="AU51" s="412"/>
      <c r="AV51" s="412"/>
      <c r="AW51" s="412"/>
      <c r="AX51" s="412"/>
      <c r="AY51" s="412"/>
      <c r="AZ51" s="412"/>
      <c r="BA51" s="412"/>
      <c r="BB51" s="412"/>
      <c r="BC51" s="412"/>
      <c r="BD51" s="412"/>
      <c r="BE51" s="412"/>
      <c r="BF51" s="412"/>
      <c r="BG51" s="412"/>
    </row>
    <row r="52" spans="2:59" s="413" customFormat="1" ht="24.9" customHeight="1">
      <c r="B52" s="979"/>
      <c r="C52" s="979"/>
      <c r="D52" s="979"/>
      <c r="E52" s="989"/>
      <c r="F52" s="934"/>
      <c r="G52" s="430"/>
      <c r="H52" s="973"/>
      <c r="I52" s="973"/>
      <c r="J52" s="973"/>
      <c r="K52" s="973"/>
      <c r="L52" s="423"/>
      <c r="M52" s="424"/>
      <c r="N52" s="976"/>
      <c r="O52" s="424"/>
      <c r="P52" s="976"/>
      <c r="Q52" s="424"/>
      <c r="R52" s="424"/>
      <c r="S52" s="968"/>
      <c r="T52" s="407" t="s">
        <v>187</v>
      </c>
      <c r="U52" s="408">
        <f>U51-U50</f>
        <v>-1140</v>
      </c>
      <c r="V52" s="979"/>
      <c r="W52" s="426">
        <f>SUM($W51:W51)-SUM($W50:W50)</f>
        <v>0</v>
      </c>
      <c r="X52" s="426">
        <f>SUM($W51:X51)-SUM($W50:X50)</f>
        <v>0</v>
      </c>
      <c r="Y52" s="426">
        <f>SUM($W51:Y51)-SUM($W50:Y50)</f>
        <v>0</v>
      </c>
      <c r="Z52" s="426">
        <f>SUM($W51:Z51)-SUM($W50:Z50)</f>
        <v>0</v>
      </c>
      <c r="AA52" s="426">
        <f>SUM($W51:AA51)-SUM($W50:AA50)</f>
        <v>0</v>
      </c>
      <c r="AB52" s="426">
        <f>SUM($W51:AB51)-SUM($W50:AB50)</f>
        <v>0</v>
      </c>
      <c r="AC52" s="426">
        <f>SUM($W51:AC51)-SUM($W50:AC50)</f>
        <v>0</v>
      </c>
      <c r="AD52" s="426">
        <f>SUM($W51:AD51)-SUM($W50:AD50)</f>
        <v>0</v>
      </c>
      <c r="AE52" s="426">
        <f>SUM($W51:AE51)-SUM($W50:AE50)</f>
        <v>0</v>
      </c>
      <c r="AF52" s="426">
        <f>SUM($W51:AF51)-SUM($W50:AF50)</f>
        <v>0</v>
      </c>
      <c r="AG52" s="426">
        <f>SUM($W51:AG51)-SUM($W50:AG50)</f>
        <v>0</v>
      </c>
      <c r="AH52" s="426">
        <f>SUM($W51:AH51)-SUM($W50:AH50)</f>
        <v>0</v>
      </c>
      <c r="AI52" s="426">
        <f>SUM($W51:AI51)-SUM($W50:AI50)</f>
        <v>-120</v>
      </c>
      <c r="AJ52" s="426">
        <f>SUM($W51:AJ51)-SUM($W50:AJ50)</f>
        <v>-120</v>
      </c>
      <c r="AK52" s="426">
        <f>SUM($W51:AK51)-SUM($W50:AK50)</f>
        <v>-240</v>
      </c>
      <c r="AL52" s="426">
        <f>SUM($W51:AL51)-SUM($W50:AL50)</f>
        <v>-360</v>
      </c>
      <c r="AM52" s="426">
        <f>SUM($W51:AM51)-SUM($W50:AM50)</f>
        <v>-480</v>
      </c>
      <c r="AN52" s="426">
        <f>SUM($W51:AN51)-SUM($W50:AN50)</f>
        <v>-480</v>
      </c>
      <c r="AO52" s="426">
        <f>SUM($W51:AO51)-SUM($W50:AO50)</f>
        <v>-600</v>
      </c>
      <c r="AP52" s="426">
        <f>SUM($W51:AP51)-SUM($W50:AP50)</f>
        <v>-720</v>
      </c>
      <c r="AQ52" s="426">
        <f>SUM($W51:AQ51)-SUM($W50:AQ50)</f>
        <v>-840</v>
      </c>
      <c r="AR52" s="426">
        <f>SUM($W51:AR51)-SUM($W50:AR50)</f>
        <v>-960</v>
      </c>
      <c r="AS52" s="426">
        <f>SUM($W51:AS51)-SUM($W50:AS50)</f>
        <v>-1080</v>
      </c>
      <c r="AT52" s="426">
        <f>SUM($W51:AT51)-SUM($W50:AT50)</f>
        <v>-1140</v>
      </c>
      <c r="AU52" s="426">
        <f>SUM($W51:AU51)-SUM($W50:AU50)</f>
        <v>-1140</v>
      </c>
      <c r="AV52" s="426">
        <f>SUM($W51:AV51)-SUM($W50:AV50)</f>
        <v>-1140</v>
      </c>
      <c r="AW52" s="426">
        <f>SUM($W51:AW51)-SUM($W50:AW50)</f>
        <v>-1140</v>
      </c>
      <c r="AX52" s="426">
        <f>SUM($W51:AX51)-SUM($W50:AX50)</f>
        <v>-1140</v>
      </c>
      <c r="AY52" s="426">
        <f>SUM($W51:AY51)-SUM($W50:AY50)</f>
        <v>-1140</v>
      </c>
      <c r="AZ52" s="426">
        <f>SUM($W51:AZ51)-SUM($W50:AZ50)</f>
        <v>-1140</v>
      </c>
      <c r="BA52" s="426">
        <f>SUM($W51:BA51)-SUM($W50:BA50)</f>
        <v>-1140</v>
      </c>
      <c r="BB52" s="426">
        <f>SUM($W51:BB51)-SUM($W50:BB50)</f>
        <v>-1140</v>
      </c>
      <c r="BC52" s="426">
        <f>SUM($W51:BC51)-SUM($W50:BC50)</f>
        <v>-1140</v>
      </c>
      <c r="BD52" s="426">
        <f>SUM($W51:BD51)-SUM($W50:BD50)</f>
        <v>-1140</v>
      </c>
      <c r="BE52" s="426">
        <f>SUM($W51:BE51)-SUM($W50:BE50)</f>
        <v>-1140</v>
      </c>
      <c r="BF52" s="426">
        <f>SUM($W51:BF51)-SUM($W50:BF50)</f>
        <v>-1140</v>
      </c>
      <c r="BG52" s="426">
        <f>SUM($W51:BG51)-SUM($W50:BG50)</f>
        <v>-1140</v>
      </c>
    </row>
    <row r="53" spans="2:59" s="413" customFormat="1" ht="24.9" customHeight="1">
      <c r="B53" s="977">
        <v>11</v>
      </c>
      <c r="C53" s="977" t="s">
        <v>260</v>
      </c>
      <c r="D53" s="977" t="s">
        <v>261</v>
      </c>
      <c r="E53" s="987"/>
      <c r="F53" s="932"/>
      <c r="G53" s="479"/>
      <c r="H53" s="971">
        <v>1</v>
      </c>
      <c r="I53" s="971"/>
      <c r="J53" s="990" t="s">
        <v>229</v>
      </c>
      <c r="K53" s="971" t="s">
        <v>230</v>
      </c>
      <c r="L53" s="405"/>
      <c r="M53" s="974">
        <v>190</v>
      </c>
      <c r="N53" s="974"/>
      <c r="O53" s="406"/>
      <c r="P53" s="406"/>
      <c r="Q53" s="406"/>
      <c r="R53" s="406"/>
      <c r="S53" s="966">
        <f>SUM(M53:P53)</f>
        <v>190</v>
      </c>
      <c r="T53" s="407" t="s">
        <v>231</v>
      </c>
      <c r="U53" s="408">
        <f>SUM(W53:BG53)</f>
        <v>290</v>
      </c>
      <c r="V53" s="977">
        <v>100</v>
      </c>
      <c r="W53" s="412"/>
      <c r="X53" s="412"/>
      <c r="Y53" s="412"/>
      <c r="Z53" s="412">
        <v>100</v>
      </c>
      <c r="AA53" s="429"/>
      <c r="AB53" s="429"/>
      <c r="AC53" s="429"/>
      <c r="AD53" s="429"/>
      <c r="AE53" s="429"/>
      <c r="AF53" s="429">
        <v>100</v>
      </c>
      <c r="AG53" s="429">
        <v>90</v>
      </c>
      <c r="AH53" s="412"/>
      <c r="AI53" s="450"/>
      <c r="AJ53" s="450"/>
      <c r="AK53" s="450"/>
      <c r="AL53" s="476"/>
      <c r="AM53" s="412"/>
      <c r="AN53" s="412"/>
      <c r="AO53" s="412"/>
      <c r="AP53" s="412"/>
      <c r="AQ53" s="412"/>
      <c r="AR53" s="412"/>
      <c r="AS53" s="412"/>
      <c r="AT53" s="412"/>
      <c r="AU53" s="412"/>
      <c r="AV53" s="412"/>
      <c r="AW53" s="412"/>
      <c r="AX53" s="412"/>
      <c r="AY53" s="412"/>
      <c r="AZ53" s="412"/>
      <c r="BA53" s="412"/>
      <c r="BB53" s="412"/>
      <c r="BC53" s="412"/>
      <c r="BD53" s="412"/>
      <c r="BE53" s="412"/>
      <c r="BF53" s="412"/>
      <c r="BG53" s="412"/>
    </row>
    <row r="54" spans="2:59" s="413" customFormat="1" ht="24.9" customHeight="1">
      <c r="B54" s="978"/>
      <c r="C54" s="978"/>
      <c r="D54" s="978"/>
      <c r="E54" s="988"/>
      <c r="F54" s="933"/>
      <c r="G54" s="416"/>
      <c r="H54" s="972"/>
      <c r="I54" s="972"/>
      <c r="J54" s="972"/>
      <c r="K54" s="972"/>
      <c r="L54" s="416" t="s">
        <v>455</v>
      </c>
      <c r="M54" s="975"/>
      <c r="N54" s="975"/>
      <c r="O54" s="417"/>
      <c r="P54" s="417"/>
      <c r="Q54" s="417"/>
      <c r="R54" s="417"/>
      <c r="S54" s="967"/>
      <c r="T54" s="407" t="s">
        <v>232</v>
      </c>
      <c r="U54" s="408">
        <f>SUM(W54:BG54)</f>
        <v>100</v>
      </c>
      <c r="V54" s="978"/>
      <c r="W54" s="412"/>
      <c r="X54" s="412"/>
      <c r="Y54" s="412"/>
      <c r="Z54" s="434">
        <v>100</v>
      </c>
      <c r="AA54" s="412"/>
      <c r="AB54" s="412"/>
      <c r="AC54" s="412"/>
      <c r="AD54" s="412"/>
      <c r="AE54" s="412"/>
      <c r="AF54" s="412"/>
      <c r="AG54" s="412"/>
      <c r="AH54" s="412"/>
      <c r="AI54" s="412"/>
      <c r="AJ54" s="412"/>
      <c r="AK54" s="412"/>
      <c r="AL54" s="436"/>
      <c r="AM54" s="412"/>
      <c r="AN54" s="412"/>
      <c r="AO54" s="412"/>
      <c r="AP54" s="412"/>
      <c r="AQ54" s="412"/>
      <c r="AR54" s="412"/>
      <c r="AS54" s="412"/>
      <c r="AT54" s="412"/>
      <c r="AU54" s="412"/>
      <c r="AV54" s="412"/>
      <c r="AW54" s="412"/>
      <c r="AX54" s="412"/>
      <c r="AY54" s="412"/>
      <c r="AZ54" s="412"/>
      <c r="BA54" s="412"/>
      <c r="BB54" s="412"/>
      <c r="BC54" s="412"/>
      <c r="BD54" s="412"/>
      <c r="BE54" s="412"/>
      <c r="BF54" s="412"/>
      <c r="BG54" s="412"/>
    </row>
    <row r="55" spans="2:59" s="413" customFormat="1" ht="24.9" customHeight="1">
      <c r="B55" s="979"/>
      <c r="C55" s="979"/>
      <c r="D55" s="979"/>
      <c r="E55" s="989"/>
      <c r="F55" s="934"/>
      <c r="G55" s="430"/>
      <c r="H55" s="973"/>
      <c r="I55" s="973"/>
      <c r="J55" s="973"/>
      <c r="K55" s="973"/>
      <c r="L55" s="423"/>
      <c r="M55" s="976"/>
      <c r="N55" s="976"/>
      <c r="O55" s="424"/>
      <c r="P55" s="424"/>
      <c r="Q55" s="424"/>
      <c r="R55" s="424"/>
      <c r="S55" s="968"/>
      <c r="T55" s="407" t="s">
        <v>187</v>
      </c>
      <c r="U55" s="408">
        <f>U54-U53</f>
        <v>-190</v>
      </c>
      <c r="V55" s="979"/>
      <c r="W55" s="426">
        <f>SUM($W54:W54)-SUM($W53:W53)</f>
        <v>0</v>
      </c>
      <c r="X55" s="426">
        <f>SUM($W54:X54)-SUM($W53:X53)</f>
        <v>0</v>
      </c>
      <c r="Y55" s="426">
        <f>SUM($W54:Y54)-SUM($W53:Y53)</f>
        <v>0</v>
      </c>
      <c r="Z55" s="426">
        <f>SUM($W54:Z54)-SUM($W53:Z53)</f>
        <v>0</v>
      </c>
      <c r="AA55" s="426">
        <f>SUM($W54:AA54)-SUM($W53:AA53)</f>
        <v>0</v>
      </c>
      <c r="AB55" s="426">
        <f>SUM($W54:AB54)-SUM($W53:AB53)</f>
        <v>0</v>
      </c>
      <c r="AC55" s="426">
        <f>SUM($W54:AC54)-SUM($W53:AC53)</f>
        <v>0</v>
      </c>
      <c r="AD55" s="426">
        <f>SUM($W54:AD54)-SUM($W53:AD53)</f>
        <v>0</v>
      </c>
      <c r="AE55" s="426">
        <f>SUM($W54:AE54)-SUM($W53:AE53)</f>
        <v>0</v>
      </c>
      <c r="AF55" s="426">
        <f>SUM($W54:AF54)-SUM($W53:AF53)</f>
        <v>-100</v>
      </c>
      <c r="AG55" s="426">
        <f>SUM($W54:AG54)-SUM($W53:AG53)</f>
        <v>-190</v>
      </c>
      <c r="AH55" s="426">
        <f>SUM($W54:AH54)-SUM($W53:AH53)</f>
        <v>-190</v>
      </c>
      <c r="AI55" s="426">
        <f>SUM($W54:AI54)-SUM($W53:AI53)</f>
        <v>-190</v>
      </c>
      <c r="AJ55" s="426">
        <f>SUM($W54:AJ54)-SUM($W53:AJ53)</f>
        <v>-190</v>
      </c>
      <c r="AK55" s="426">
        <f>SUM($W54:AK54)-SUM($W53:AK53)</f>
        <v>-190</v>
      </c>
      <c r="AL55" s="426">
        <f>SUM($W54:AL54)-SUM($W53:AL53)</f>
        <v>-190</v>
      </c>
      <c r="AM55" s="426">
        <f>SUM($W54:AM54)-SUM($W53:AM53)</f>
        <v>-190</v>
      </c>
      <c r="AN55" s="426">
        <f>SUM($W54:AN54)-SUM($W53:AN53)</f>
        <v>-190</v>
      </c>
      <c r="AO55" s="426">
        <f>SUM($W54:AO54)-SUM($W53:AO53)</f>
        <v>-190</v>
      </c>
      <c r="AP55" s="426">
        <f>SUM($W54:AP54)-SUM($W53:AP53)</f>
        <v>-190</v>
      </c>
      <c r="AQ55" s="426">
        <f>SUM($W54:AQ54)-SUM($W53:AQ53)</f>
        <v>-190</v>
      </c>
      <c r="AR55" s="426">
        <f>SUM($W54:AR54)-SUM($W53:AR53)</f>
        <v>-190</v>
      </c>
      <c r="AS55" s="426">
        <f>SUM($W54:AS54)-SUM($W53:AS53)</f>
        <v>-190</v>
      </c>
      <c r="AT55" s="426">
        <f>SUM($W54:AT54)-SUM($W53:AT53)</f>
        <v>-190</v>
      </c>
      <c r="AU55" s="426">
        <f>SUM($W54:AU54)-SUM($W53:AU53)</f>
        <v>-190</v>
      </c>
      <c r="AV55" s="426">
        <f>SUM($W54:AV54)-SUM($W53:AV53)</f>
        <v>-190</v>
      </c>
      <c r="AW55" s="426">
        <f>SUM($W54:AW54)-SUM($W53:AW53)</f>
        <v>-190</v>
      </c>
      <c r="AX55" s="426">
        <f>SUM($W54:AX54)-SUM($W53:AX53)</f>
        <v>-190</v>
      </c>
      <c r="AY55" s="426">
        <f>SUM($W54:AY54)-SUM($W53:AY53)</f>
        <v>-190</v>
      </c>
      <c r="AZ55" s="426">
        <f>SUM($W54:AZ54)-SUM($W53:AZ53)</f>
        <v>-190</v>
      </c>
      <c r="BA55" s="426">
        <f>SUM($W54:BA54)-SUM($W53:BA53)</f>
        <v>-190</v>
      </c>
      <c r="BB55" s="426">
        <f>SUM($W54:BB54)-SUM($W53:BB53)</f>
        <v>-190</v>
      </c>
      <c r="BC55" s="426">
        <f>SUM($W54:BC54)-SUM($W53:BC53)</f>
        <v>-190</v>
      </c>
      <c r="BD55" s="426">
        <f>SUM($W54:BD54)-SUM($W53:BD53)</f>
        <v>-190</v>
      </c>
      <c r="BE55" s="426">
        <f>SUM($W54:BE54)-SUM($W53:BE53)</f>
        <v>-190</v>
      </c>
      <c r="BF55" s="426">
        <f>SUM($W54:BF54)-SUM($W53:BF53)</f>
        <v>-190</v>
      </c>
      <c r="BG55" s="426">
        <f>SUM($W54:BG54)-SUM($W53:BG53)</f>
        <v>-190</v>
      </c>
    </row>
    <row r="56" spans="2:59" s="451" customFormat="1" ht="24.9" customHeight="1">
      <c r="B56" s="977">
        <v>12</v>
      </c>
      <c r="C56" s="977" t="s">
        <v>262</v>
      </c>
      <c r="D56" s="977" t="s">
        <v>263</v>
      </c>
      <c r="E56" s="987" t="s">
        <v>264</v>
      </c>
      <c r="F56" s="908"/>
      <c r="G56" s="446"/>
      <c r="H56" s="971">
        <v>1</v>
      </c>
      <c r="I56" s="971"/>
      <c r="J56" s="990" t="s">
        <v>229</v>
      </c>
      <c r="K56" s="971" t="s">
        <v>230</v>
      </c>
      <c r="L56" s="405"/>
      <c r="M56" s="974">
        <v>290</v>
      </c>
      <c r="N56" s="974"/>
      <c r="O56" s="406"/>
      <c r="P56" s="406"/>
      <c r="Q56" s="406"/>
      <c r="R56" s="406"/>
      <c r="S56" s="966">
        <f>SUM(M56:P58)</f>
        <v>290</v>
      </c>
      <c r="T56" s="407" t="s">
        <v>231</v>
      </c>
      <c r="U56" s="408">
        <f>SUM(W56:BG56)</f>
        <v>805</v>
      </c>
      <c r="V56" s="977">
        <v>143</v>
      </c>
      <c r="W56" s="412"/>
      <c r="X56" s="412"/>
      <c r="Y56" s="412"/>
      <c r="Z56" s="429"/>
      <c r="AA56" s="429">
        <v>142</v>
      </c>
      <c r="AB56" s="429">
        <v>663</v>
      </c>
      <c r="AC56" s="429"/>
      <c r="AD56" s="429"/>
      <c r="AE56" s="412"/>
      <c r="AF56" s="412"/>
      <c r="AG56" s="412"/>
      <c r="AH56" s="412"/>
      <c r="AI56" s="450"/>
      <c r="AJ56" s="450"/>
      <c r="AK56" s="450"/>
      <c r="AL56" s="476"/>
      <c r="AM56" s="412"/>
      <c r="AN56" s="412"/>
      <c r="AO56" s="412"/>
      <c r="AP56" s="412"/>
      <c r="AQ56" s="412"/>
      <c r="AR56" s="412"/>
      <c r="AS56" s="412"/>
      <c r="AT56" s="412"/>
      <c r="AU56" s="412"/>
      <c r="AV56" s="412"/>
      <c r="AW56" s="412"/>
      <c r="AX56" s="412"/>
      <c r="AY56" s="412"/>
      <c r="AZ56" s="412"/>
      <c r="BA56" s="412"/>
      <c r="BB56" s="412"/>
      <c r="BC56" s="412"/>
      <c r="BD56" s="412"/>
      <c r="BE56" s="412"/>
      <c r="BF56" s="412"/>
      <c r="BG56" s="412"/>
    </row>
    <row r="57" spans="2:59" s="451" customFormat="1" ht="24.9" customHeight="1">
      <c r="B57" s="978"/>
      <c r="C57" s="978"/>
      <c r="D57" s="978"/>
      <c r="E57" s="988"/>
      <c r="F57" s="909"/>
      <c r="G57" s="416" t="s">
        <v>454</v>
      </c>
      <c r="H57" s="972"/>
      <c r="I57" s="972"/>
      <c r="J57" s="972"/>
      <c r="K57" s="972"/>
      <c r="L57" s="416" t="s">
        <v>455</v>
      </c>
      <c r="M57" s="975"/>
      <c r="N57" s="975"/>
      <c r="O57" s="417"/>
      <c r="P57" s="417"/>
      <c r="Q57" s="417"/>
      <c r="R57" s="417"/>
      <c r="S57" s="967"/>
      <c r="T57" s="407" t="s">
        <v>232</v>
      </c>
      <c r="U57" s="408">
        <f>SUM(W57:BG57)</f>
        <v>805</v>
      </c>
      <c r="V57" s="978"/>
      <c r="W57" s="412"/>
      <c r="X57" s="412"/>
      <c r="Y57" s="412"/>
      <c r="Z57" s="412"/>
      <c r="AA57" s="473">
        <f>142</f>
        <v>142</v>
      </c>
      <c r="AB57" s="473">
        <v>663</v>
      </c>
      <c r="AC57" s="412"/>
      <c r="AD57" s="412"/>
      <c r="AE57" s="412"/>
      <c r="AF57" s="412"/>
      <c r="AG57" s="412"/>
      <c r="AH57" s="412"/>
      <c r="AI57" s="412"/>
      <c r="AJ57" s="412"/>
      <c r="AK57" s="412"/>
      <c r="AL57" s="436"/>
      <c r="AM57" s="412"/>
      <c r="AN57" s="412"/>
      <c r="AO57" s="412"/>
      <c r="AP57" s="412"/>
      <c r="AQ57" s="412"/>
      <c r="AR57" s="412"/>
      <c r="AS57" s="412"/>
      <c r="AT57" s="412"/>
      <c r="AU57" s="412"/>
      <c r="AV57" s="412"/>
      <c r="AW57" s="412"/>
      <c r="AX57" s="412"/>
      <c r="AY57" s="412"/>
      <c r="AZ57" s="412"/>
      <c r="BA57" s="412"/>
      <c r="BB57" s="412"/>
      <c r="BC57" s="412"/>
      <c r="BD57" s="412"/>
      <c r="BE57" s="412"/>
      <c r="BF57" s="412"/>
      <c r="BG57" s="412"/>
    </row>
    <row r="58" spans="2:59" s="451" customFormat="1" ht="24.9" customHeight="1">
      <c r="B58" s="979"/>
      <c r="C58" s="979"/>
      <c r="D58" s="979"/>
      <c r="E58" s="989"/>
      <c r="F58" s="910"/>
      <c r="G58" s="456"/>
      <c r="H58" s="973"/>
      <c r="I58" s="973"/>
      <c r="J58" s="973"/>
      <c r="K58" s="973"/>
      <c r="L58" s="423"/>
      <c r="M58" s="976"/>
      <c r="N58" s="976"/>
      <c r="O58" s="424"/>
      <c r="P58" s="424"/>
      <c r="Q58" s="424"/>
      <c r="R58" s="424"/>
      <c r="S58" s="968"/>
      <c r="T58" s="407" t="s">
        <v>187</v>
      </c>
      <c r="U58" s="425">
        <f>U57-U56</f>
        <v>0</v>
      </c>
      <c r="V58" s="979"/>
      <c r="W58" s="426">
        <f>SUM($W57:W57)-SUM($W56:W56)</f>
        <v>0</v>
      </c>
      <c r="X58" s="426">
        <f>SUM($W57:X57)-SUM($W56:X56)</f>
        <v>0</v>
      </c>
      <c r="Y58" s="426">
        <f>SUM($W57:Y57)-SUM($W56:Y56)</f>
        <v>0</v>
      </c>
      <c r="Z58" s="426">
        <f>SUM($W57:Z57)-SUM($W56:Z56)</f>
        <v>0</v>
      </c>
      <c r="AA58" s="426">
        <f>SUM($W57:AA57)-SUM($W56:AA56)</f>
        <v>0</v>
      </c>
      <c r="AB58" s="426">
        <f>SUM($W57:AB57)-SUM($W56:AB56)</f>
        <v>0</v>
      </c>
      <c r="AC58" s="426">
        <f>SUM($W57:AC57)-SUM($W56:AC56)</f>
        <v>0</v>
      </c>
      <c r="AD58" s="426">
        <f>SUM($W57:AD57)-SUM($W56:AD56)</f>
        <v>0</v>
      </c>
      <c r="AE58" s="426">
        <f>SUM($W57:AE57)-SUM($W56:AE56)</f>
        <v>0</v>
      </c>
      <c r="AF58" s="426">
        <f>SUM($W57:AF57)-SUM($W56:AF56)</f>
        <v>0</v>
      </c>
      <c r="AG58" s="426">
        <f>SUM($W57:AG57)-SUM($W56:AG56)</f>
        <v>0</v>
      </c>
      <c r="AH58" s="426">
        <f>SUM($W57:AH57)-SUM($W56:AH56)</f>
        <v>0</v>
      </c>
      <c r="AI58" s="426">
        <f>SUM($W57:AI57)-SUM($W56:AI56)</f>
        <v>0</v>
      </c>
      <c r="AJ58" s="426">
        <f>SUM($W57:AJ57)-SUM($W56:AJ56)</f>
        <v>0</v>
      </c>
      <c r="AK58" s="426">
        <f>SUM($W57:AK57)-SUM($W56:AK56)</f>
        <v>0</v>
      </c>
      <c r="AL58" s="426">
        <f>SUM($W57:AL57)-SUM($W56:AL56)</f>
        <v>0</v>
      </c>
      <c r="AM58" s="426">
        <f>SUM($W57:AM57)-SUM($W56:AM56)</f>
        <v>0</v>
      </c>
      <c r="AN58" s="426">
        <f>SUM($W57:AN57)-SUM($W56:AN56)</f>
        <v>0</v>
      </c>
      <c r="AO58" s="426">
        <f>SUM($W57:AO57)-SUM($W56:AO56)</f>
        <v>0</v>
      </c>
      <c r="AP58" s="426">
        <f>SUM($W57:AP57)-SUM($W56:AP56)</f>
        <v>0</v>
      </c>
      <c r="AQ58" s="426">
        <f>SUM($W57:AQ57)-SUM($W56:AQ56)</f>
        <v>0</v>
      </c>
      <c r="AR58" s="426">
        <f>SUM($W57:AR57)-SUM($W56:AR56)</f>
        <v>0</v>
      </c>
      <c r="AS58" s="426">
        <f>SUM($W57:AS57)-SUM($W56:AS56)</f>
        <v>0</v>
      </c>
      <c r="AT58" s="426">
        <f>SUM($W57:AT57)-SUM($W56:AT56)</f>
        <v>0</v>
      </c>
      <c r="AU58" s="426">
        <f>SUM($W57:AU57)-SUM($W56:AU56)</f>
        <v>0</v>
      </c>
      <c r="AV58" s="426">
        <f>SUM($W57:AV57)-SUM($W56:AV56)</f>
        <v>0</v>
      </c>
      <c r="AW58" s="426">
        <f>SUM($W57:AW57)-SUM($W56:AW56)</f>
        <v>0</v>
      </c>
      <c r="AX58" s="426">
        <f>SUM($W57:AX57)-SUM($W56:AX56)</f>
        <v>0</v>
      </c>
      <c r="AY58" s="426">
        <f>SUM($W57:AY57)-SUM($W56:AY56)</f>
        <v>0</v>
      </c>
      <c r="AZ58" s="426">
        <f>SUM($W57:AZ57)-SUM($W56:AZ56)</f>
        <v>0</v>
      </c>
      <c r="BA58" s="426">
        <f>SUM($W57:BA57)-SUM($W56:BA56)</f>
        <v>0</v>
      </c>
      <c r="BB58" s="426">
        <f>SUM($W57:BB57)-SUM($W56:BB56)</f>
        <v>0</v>
      </c>
      <c r="BC58" s="426">
        <f>SUM($W57:BC57)-SUM($W56:BC56)</f>
        <v>0</v>
      </c>
      <c r="BD58" s="426">
        <f>SUM($W57:BD57)-SUM($W56:BD56)</f>
        <v>0</v>
      </c>
      <c r="BE58" s="426">
        <f>SUM($W57:BE57)-SUM($W56:BE56)</f>
        <v>0</v>
      </c>
      <c r="BF58" s="426">
        <f>SUM($W57:BF57)-SUM($W56:BF56)</f>
        <v>0</v>
      </c>
      <c r="BG58" s="426">
        <f>SUM($W57:BG57)-SUM($W56:BG56)</f>
        <v>0</v>
      </c>
    </row>
    <row r="59" spans="2:59" s="451" customFormat="1" ht="24.9" customHeight="1">
      <c r="B59" s="977">
        <v>13</v>
      </c>
      <c r="C59" s="977" t="s">
        <v>265</v>
      </c>
      <c r="D59" s="977" t="s">
        <v>266</v>
      </c>
      <c r="E59" s="994" t="s">
        <v>267</v>
      </c>
      <c r="F59" s="908"/>
      <c r="G59" s="446"/>
      <c r="H59" s="971">
        <v>1</v>
      </c>
      <c r="I59" s="971"/>
      <c r="J59" s="990" t="s">
        <v>229</v>
      </c>
      <c r="K59" s="997" t="s">
        <v>230</v>
      </c>
      <c r="L59" s="475"/>
      <c r="M59" s="481"/>
      <c r="N59" s="974"/>
      <c r="O59" s="406"/>
      <c r="P59" s="974">
        <v>290</v>
      </c>
      <c r="Q59" s="406"/>
      <c r="R59" s="406"/>
      <c r="S59" s="966">
        <f>SUM(P59)</f>
        <v>290</v>
      </c>
      <c r="T59" s="407" t="s">
        <v>231</v>
      </c>
      <c r="U59" s="408">
        <f>SUM(W59:BG59)</f>
        <v>290</v>
      </c>
      <c r="V59" s="994" t="s">
        <v>268</v>
      </c>
      <c r="W59" s="412"/>
      <c r="X59" s="412"/>
      <c r="Y59" s="412"/>
      <c r="Z59" s="412"/>
      <c r="AA59" s="429">
        <v>15</v>
      </c>
      <c r="AB59" s="429"/>
      <c r="AC59" s="429"/>
      <c r="AD59" s="429"/>
      <c r="AE59" s="429">
        <v>50</v>
      </c>
      <c r="AF59" s="429">
        <v>50</v>
      </c>
      <c r="AG59" s="429">
        <v>50</v>
      </c>
      <c r="AH59" s="429">
        <v>50</v>
      </c>
      <c r="AI59" s="430">
        <v>50</v>
      </c>
      <c r="AJ59" s="450"/>
      <c r="AK59" s="450">
        <v>25</v>
      </c>
      <c r="AL59" s="476"/>
      <c r="AM59" s="412"/>
      <c r="AN59" s="412"/>
      <c r="AO59" s="412"/>
      <c r="AP59" s="412"/>
      <c r="AQ59" s="412"/>
      <c r="AR59" s="412"/>
      <c r="AS59" s="412"/>
      <c r="AT59" s="412"/>
      <c r="AU59" s="412"/>
      <c r="AV59" s="412"/>
      <c r="AW59" s="412"/>
      <c r="AX59" s="412"/>
      <c r="AY59" s="412"/>
      <c r="AZ59" s="412"/>
      <c r="BA59" s="412"/>
      <c r="BB59" s="412"/>
      <c r="BC59" s="412"/>
      <c r="BD59" s="412"/>
      <c r="BE59" s="412"/>
      <c r="BF59" s="412"/>
      <c r="BG59" s="412"/>
    </row>
    <row r="60" spans="2:59" s="451" customFormat="1" ht="24.9" customHeight="1">
      <c r="B60" s="978"/>
      <c r="C60" s="978"/>
      <c r="D60" s="978"/>
      <c r="E60" s="995"/>
      <c r="F60" s="909"/>
      <c r="G60" s="453"/>
      <c r="H60" s="972"/>
      <c r="I60" s="972"/>
      <c r="J60" s="972"/>
      <c r="K60" s="998"/>
      <c r="L60" s="477"/>
      <c r="M60" s="482"/>
      <c r="N60" s="975"/>
      <c r="O60" s="417"/>
      <c r="P60" s="975"/>
      <c r="Q60" s="417"/>
      <c r="R60" s="417"/>
      <c r="S60" s="967"/>
      <c r="T60" s="407" t="s">
        <v>232</v>
      </c>
      <c r="U60" s="408">
        <f>SUM(W60:BG60)</f>
        <v>202</v>
      </c>
      <c r="V60" s="995"/>
      <c r="W60" s="412"/>
      <c r="X60" s="412"/>
      <c r="Y60" s="412"/>
      <c r="Z60" s="412"/>
      <c r="AA60" s="412"/>
      <c r="AB60" s="434">
        <v>15</v>
      </c>
      <c r="AC60" s="412"/>
      <c r="AD60" s="412"/>
      <c r="AE60" s="412"/>
      <c r="AF60" s="483">
        <v>187</v>
      </c>
      <c r="AG60" s="412"/>
      <c r="AH60" s="412"/>
      <c r="AI60" s="412"/>
      <c r="AJ60" s="412"/>
      <c r="AK60" s="412"/>
      <c r="AL60" s="436"/>
      <c r="AM60" s="412"/>
      <c r="AN60" s="412"/>
      <c r="AO60" s="412"/>
      <c r="AP60" s="412"/>
      <c r="AQ60" s="412"/>
      <c r="AR60" s="412"/>
      <c r="AS60" s="412"/>
      <c r="AT60" s="412"/>
      <c r="AU60" s="412"/>
      <c r="AV60" s="412"/>
      <c r="AW60" s="412"/>
      <c r="AX60" s="412"/>
      <c r="AY60" s="412"/>
      <c r="AZ60" s="412"/>
      <c r="BA60" s="412"/>
      <c r="BB60" s="412"/>
      <c r="BC60" s="412"/>
      <c r="BD60" s="412"/>
      <c r="BE60" s="412"/>
      <c r="BF60" s="412"/>
      <c r="BG60" s="412"/>
    </row>
    <row r="61" spans="2:59" s="451" customFormat="1" ht="24.9" customHeight="1">
      <c r="B61" s="979"/>
      <c r="C61" s="979"/>
      <c r="D61" s="979"/>
      <c r="E61" s="996"/>
      <c r="F61" s="910"/>
      <c r="G61" s="456"/>
      <c r="H61" s="973"/>
      <c r="I61" s="973"/>
      <c r="J61" s="973"/>
      <c r="K61" s="999"/>
      <c r="L61" s="478"/>
      <c r="M61" s="484"/>
      <c r="N61" s="976"/>
      <c r="O61" s="424"/>
      <c r="P61" s="976"/>
      <c r="Q61" s="424"/>
      <c r="R61" s="424"/>
      <c r="S61" s="968"/>
      <c r="T61" s="407" t="s">
        <v>187</v>
      </c>
      <c r="U61" s="425">
        <f>U60-U59</f>
        <v>-88</v>
      </c>
      <c r="V61" s="996"/>
      <c r="W61" s="426">
        <f>SUM($W60:W60)-SUM($W59:W59)</f>
        <v>0</v>
      </c>
      <c r="X61" s="426">
        <f>SUM($W60:X60)-SUM($W59:X59)</f>
        <v>0</v>
      </c>
      <c r="Y61" s="426">
        <f>SUM($W60:Y60)-SUM($W59:Y59)</f>
        <v>0</v>
      </c>
      <c r="Z61" s="426">
        <f>SUM($W60:Z60)-SUM($W59:Z59)</f>
        <v>0</v>
      </c>
      <c r="AA61" s="426">
        <f>SUM($W60:AA60)-SUM($W59:AA59)</f>
        <v>-15</v>
      </c>
      <c r="AB61" s="426">
        <f>SUM($W60:AB60)-SUM($W59:AB59)</f>
        <v>0</v>
      </c>
      <c r="AC61" s="426">
        <f>SUM($W60:AC60)-SUM($W59:AC59)</f>
        <v>0</v>
      </c>
      <c r="AD61" s="426">
        <f>SUM($W60:AD60)-SUM($W59:AD59)</f>
        <v>0</v>
      </c>
      <c r="AE61" s="426">
        <f>SUM($W60:AE60)-SUM($W59:AE59)</f>
        <v>-50</v>
      </c>
      <c r="AF61" s="426">
        <f>SUM($W60:AF60)-SUM($W59:AF59)</f>
        <v>87</v>
      </c>
      <c r="AG61" s="426">
        <f>SUM($W60:AG60)-SUM($W59:AG59)</f>
        <v>37</v>
      </c>
      <c r="AH61" s="426">
        <f>SUM($W60:AH60)-SUM($W59:AH59)</f>
        <v>-13</v>
      </c>
      <c r="AI61" s="426">
        <f>SUM($W60:AI60)-SUM($W59:AI59)</f>
        <v>-63</v>
      </c>
      <c r="AJ61" s="426">
        <f>SUM($W60:AJ60)-SUM($W59:AJ59)</f>
        <v>-63</v>
      </c>
      <c r="AK61" s="426">
        <f>SUM($W60:AK60)-SUM($W59:AK59)</f>
        <v>-88</v>
      </c>
      <c r="AL61" s="426">
        <f>SUM($W60:AL60)-SUM($W59:AL59)</f>
        <v>-88</v>
      </c>
      <c r="AM61" s="426">
        <f>SUM($W60:AM60)-SUM($W59:AM59)</f>
        <v>-88</v>
      </c>
      <c r="AN61" s="426">
        <f>SUM($W60:AN60)-SUM($W59:AN59)</f>
        <v>-88</v>
      </c>
      <c r="AO61" s="426">
        <f>SUM($W60:AO60)-SUM($W59:AO59)</f>
        <v>-88</v>
      </c>
      <c r="AP61" s="426">
        <f>SUM($W60:AP60)-SUM($W59:AP59)</f>
        <v>-88</v>
      </c>
      <c r="AQ61" s="426">
        <f>SUM($W60:AQ60)-SUM($W59:AQ59)</f>
        <v>-88</v>
      </c>
      <c r="AR61" s="426">
        <f>SUM($W60:AR60)-SUM($W59:AR59)</f>
        <v>-88</v>
      </c>
      <c r="AS61" s="426">
        <f>SUM($W60:AS60)-SUM($W59:AS59)</f>
        <v>-88</v>
      </c>
      <c r="AT61" s="426">
        <f>SUM($W60:AT60)-SUM($W59:AT59)</f>
        <v>-88</v>
      </c>
      <c r="AU61" s="426">
        <f>SUM($W60:AU60)-SUM($W59:AU59)</f>
        <v>-88</v>
      </c>
      <c r="AV61" s="426">
        <f>SUM($W60:AV60)-SUM($W59:AV59)</f>
        <v>-88</v>
      </c>
      <c r="AW61" s="426">
        <f>SUM($W60:AW60)-SUM($W59:AW59)</f>
        <v>-88</v>
      </c>
      <c r="AX61" s="426">
        <f>SUM($W60:AX60)-SUM($W59:AX59)</f>
        <v>-88</v>
      </c>
      <c r="AY61" s="426">
        <f>SUM($W60:AY60)-SUM($W59:AY59)</f>
        <v>-88</v>
      </c>
      <c r="AZ61" s="426">
        <f>SUM($W60:AZ60)-SUM($W59:AZ59)</f>
        <v>-88</v>
      </c>
      <c r="BA61" s="426">
        <f>SUM($W60:BA60)-SUM($W59:BA59)</f>
        <v>-88</v>
      </c>
      <c r="BB61" s="426">
        <f>SUM($W60:BB60)-SUM($W59:BB59)</f>
        <v>-88</v>
      </c>
      <c r="BC61" s="426">
        <f>SUM($W60:BC60)-SUM($W59:BC59)</f>
        <v>-88</v>
      </c>
      <c r="BD61" s="426">
        <f>SUM($W60:BD60)-SUM($W59:BD59)</f>
        <v>-88</v>
      </c>
      <c r="BE61" s="426">
        <f>SUM($W60:BE60)-SUM($W59:BE59)</f>
        <v>-88</v>
      </c>
      <c r="BF61" s="426">
        <f>SUM($W60:BF60)-SUM($W59:BF59)</f>
        <v>-88</v>
      </c>
      <c r="BG61" s="426">
        <f>SUM($W60:BG60)-SUM($W59:BG59)</f>
        <v>-88</v>
      </c>
    </row>
    <row r="62" spans="2:59" s="451" customFormat="1" ht="24.9" customHeight="1">
      <c r="B62" s="977">
        <v>14</v>
      </c>
      <c r="C62" s="977" t="s">
        <v>269</v>
      </c>
      <c r="D62" s="977" t="s">
        <v>270</v>
      </c>
      <c r="E62" s="987" t="s">
        <v>271</v>
      </c>
      <c r="F62" s="908"/>
      <c r="G62" s="446"/>
      <c r="H62" s="971">
        <v>1</v>
      </c>
      <c r="I62" s="971"/>
      <c r="J62" s="990" t="s">
        <v>229</v>
      </c>
      <c r="K62" s="997" t="s">
        <v>230</v>
      </c>
      <c r="L62" s="475"/>
      <c r="M62" s="481"/>
      <c r="N62" s="974"/>
      <c r="O62" s="406"/>
      <c r="P62" s="974">
        <v>290</v>
      </c>
      <c r="Q62" s="406"/>
      <c r="R62" s="406"/>
      <c r="S62" s="966">
        <f>SUM(P62)</f>
        <v>290</v>
      </c>
      <c r="T62" s="407" t="s">
        <v>231</v>
      </c>
      <c r="U62" s="408">
        <f>SUM(W62:BG62)</f>
        <v>290</v>
      </c>
      <c r="V62" s="977">
        <v>50</v>
      </c>
      <c r="W62" s="412"/>
      <c r="X62" s="412"/>
      <c r="Y62" s="412"/>
      <c r="Z62" s="429"/>
      <c r="AA62" s="429">
        <v>50</v>
      </c>
      <c r="AB62" s="429">
        <v>50</v>
      </c>
      <c r="AC62" s="429"/>
      <c r="AD62" s="429">
        <v>50</v>
      </c>
      <c r="AE62" s="429">
        <v>50</v>
      </c>
      <c r="AF62" s="429">
        <v>50</v>
      </c>
      <c r="AG62" s="429">
        <v>40</v>
      </c>
      <c r="AH62" s="412"/>
      <c r="AI62" s="450"/>
      <c r="AJ62" s="450"/>
      <c r="AK62" s="450"/>
      <c r="AL62" s="476"/>
      <c r="AM62" s="412"/>
      <c r="AN62" s="412"/>
      <c r="AO62" s="412"/>
      <c r="AP62" s="412"/>
      <c r="AQ62" s="412"/>
      <c r="AR62" s="412"/>
      <c r="AS62" s="412"/>
      <c r="AT62" s="412"/>
      <c r="AU62" s="412"/>
      <c r="AV62" s="412"/>
      <c r="AW62" s="412"/>
      <c r="AX62" s="412"/>
      <c r="AY62" s="412"/>
      <c r="AZ62" s="412"/>
      <c r="BA62" s="412"/>
      <c r="BB62" s="412"/>
      <c r="BC62" s="412"/>
      <c r="BD62" s="412"/>
      <c r="BE62" s="412"/>
      <c r="BF62" s="412"/>
      <c r="BG62" s="412"/>
    </row>
    <row r="63" spans="2:59" s="451" customFormat="1" ht="24.9" customHeight="1">
      <c r="B63" s="978"/>
      <c r="C63" s="978"/>
      <c r="D63" s="978"/>
      <c r="E63" s="988"/>
      <c r="F63" s="909"/>
      <c r="G63" s="453"/>
      <c r="H63" s="972"/>
      <c r="I63" s="972"/>
      <c r="J63" s="972"/>
      <c r="K63" s="998"/>
      <c r="L63" s="477"/>
      <c r="M63" s="482"/>
      <c r="N63" s="975"/>
      <c r="O63" s="417"/>
      <c r="P63" s="975"/>
      <c r="Q63" s="417"/>
      <c r="R63" s="417"/>
      <c r="S63" s="967"/>
      <c r="T63" s="407" t="s">
        <v>232</v>
      </c>
      <c r="U63" s="408">
        <f>SUM(W63:BG63)</f>
        <v>148</v>
      </c>
      <c r="V63" s="978"/>
      <c r="W63" s="412"/>
      <c r="X63" s="412"/>
      <c r="Y63" s="412"/>
      <c r="Z63" s="412"/>
      <c r="AA63" s="412"/>
      <c r="AB63" s="473">
        <v>48</v>
      </c>
      <c r="AC63" s="412"/>
      <c r="AD63" s="412"/>
      <c r="AE63" s="412"/>
      <c r="AF63" s="483">
        <v>100</v>
      </c>
      <c r="AG63" s="412"/>
      <c r="AH63" s="412"/>
      <c r="AI63" s="412"/>
      <c r="AJ63" s="412"/>
      <c r="AK63" s="412"/>
      <c r="AL63" s="436"/>
      <c r="AM63" s="412"/>
      <c r="AN63" s="412"/>
      <c r="AO63" s="412"/>
      <c r="AP63" s="412"/>
      <c r="AQ63" s="412"/>
      <c r="AR63" s="412"/>
      <c r="AS63" s="412"/>
      <c r="AT63" s="412"/>
      <c r="AU63" s="412"/>
      <c r="AV63" s="412"/>
      <c r="AW63" s="412"/>
      <c r="AX63" s="412"/>
      <c r="AY63" s="412"/>
      <c r="AZ63" s="412"/>
      <c r="BA63" s="412"/>
      <c r="BB63" s="412"/>
      <c r="BC63" s="412"/>
      <c r="BD63" s="412"/>
      <c r="BE63" s="412"/>
      <c r="BF63" s="412"/>
      <c r="BG63" s="412"/>
    </row>
    <row r="64" spans="2:59" s="451" customFormat="1" ht="24.9" customHeight="1">
      <c r="B64" s="979"/>
      <c r="C64" s="979"/>
      <c r="D64" s="979"/>
      <c r="E64" s="989"/>
      <c r="F64" s="910"/>
      <c r="G64" s="456"/>
      <c r="H64" s="973"/>
      <c r="I64" s="973"/>
      <c r="J64" s="973"/>
      <c r="K64" s="999"/>
      <c r="L64" s="478"/>
      <c r="M64" s="484"/>
      <c r="N64" s="976"/>
      <c r="O64" s="424"/>
      <c r="P64" s="976"/>
      <c r="Q64" s="424"/>
      <c r="R64" s="424"/>
      <c r="S64" s="968"/>
      <c r="T64" s="407" t="s">
        <v>187</v>
      </c>
      <c r="U64" s="425">
        <f>U63-U62</f>
        <v>-142</v>
      </c>
      <c r="V64" s="979"/>
      <c r="W64" s="426">
        <f>SUM($W63:W63)-SUM($W62:W62)</f>
        <v>0</v>
      </c>
      <c r="X64" s="426">
        <f>SUM($W63:X63)-SUM($W62:X62)</f>
        <v>0</v>
      </c>
      <c r="Y64" s="426">
        <f>SUM($W63:Y63)-SUM($W62:Y62)</f>
        <v>0</v>
      </c>
      <c r="Z64" s="426">
        <f>SUM($W63:Z63)-SUM($W62:Z62)</f>
        <v>0</v>
      </c>
      <c r="AA64" s="426">
        <f>SUM($W63:AA63)-SUM($W62:AA62)</f>
        <v>-50</v>
      </c>
      <c r="AB64" s="426">
        <f>SUM($W63:AB63)-SUM($W62:AB62)</f>
        <v>-52</v>
      </c>
      <c r="AC64" s="426">
        <f>SUM($W63:AC63)-SUM($W62:AC62)</f>
        <v>-52</v>
      </c>
      <c r="AD64" s="426">
        <f>SUM($W63:AD63)-SUM($W62:AD62)</f>
        <v>-102</v>
      </c>
      <c r="AE64" s="426">
        <f>SUM($W63:AE63)-SUM($W62:AE62)</f>
        <v>-152</v>
      </c>
      <c r="AF64" s="426">
        <f>SUM($W63:AF63)-SUM($W62:AF62)</f>
        <v>-102</v>
      </c>
      <c r="AG64" s="426">
        <f>SUM($W63:AG63)-SUM($W62:AG62)</f>
        <v>-142</v>
      </c>
      <c r="AH64" s="426">
        <f>SUM($W63:AH63)-SUM($W62:AH62)</f>
        <v>-142</v>
      </c>
      <c r="AI64" s="426">
        <f>SUM($W63:AI63)-SUM($W62:AI62)</f>
        <v>-142</v>
      </c>
      <c r="AJ64" s="426">
        <f>SUM($W63:AJ63)-SUM($W62:AJ62)</f>
        <v>-142</v>
      </c>
      <c r="AK64" s="426">
        <f>SUM($W63:AK63)-SUM($W62:AK62)</f>
        <v>-142</v>
      </c>
      <c r="AL64" s="426">
        <f>SUM($W63:AL63)-SUM($W62:AL62)</f>
        <v>-142</v>
      </c>
      <c r="AM64" s="426">
        <f>SUM($W63:AM63)-SUM($W62:AM62)</f>
        <v>-142</v>
      </c>
      <c r="AN64" s="426">
        <f>SUM($W63:AN63)-SUM($W62:AN62)</f>
        <v>-142</v>
      </c>
      <c r="AO64" s="426">
        <f>SUM($W63:AO63)-SUM($W62:AO62)</f>
        <v>-142</v>
      </c>
      <c r="AP64" s="426">
        <f>SUM($W63:AP63)-SUM($W62:AP62)</f>
        <v>-142</v>
      </c>
      <c r="AQ64" s="426">
        <f>SUM($W63:AQ63)-SUM($W62:AQ62)</f>
        <v>-142</v>
      </c>
      <c r="AR64" s="426">
        <f>SUM($W63:AR63)-SUM($W62:AR62)</f>
        <v>-142</v>
      </c>
      <c r="AS64" s="426">
        <f>SUM($W63:AS63)-SUM($W62:AS62)</f>
        <v>-142</v>
      </c>
      <c r="AT64" s="426">
        <f>SUM($W63:AT63)-SUM($W62:AT62)</f>
        <v>-142</v>
      </c>
      <c r="AU64" s="426">
        <f>SUM($W63:AU63)-SUM($W62:AU62)</f>
        <v>-142</v>
      </c>
      <c r="AV64" s="426">
        <f>SUM($W63:AV63)-SUM($W62:AV62)</f>
        <v>-142</v>
      </c>
      <c r="AW64" s="426">
        <f>SUM($W63:AW63)-SUM($W62:AW62)</f>
        <v>-142</v>
      </c>
      <c r="AX64" s="426">
        <f>SUM($W63:AX63)-SUM($W62:AX62)</f>
        <v>-142</v>
      </c>
      <c r="AY64" s="426">
        <f>SUM($W63:AY63)-SUM($W62:AY62)</f>
        <v>-142</v>
      </c>
      <c r="AZ64" s="426">
        <f>SUM($W63:AZ63)-SUM($W62:AZ62)</f>
        <v>-142</v>
      </c>
      <c r="BA64" s="426">
        <f>SUM($W63:BA63)-SUM($W62:BA62)</f>
        <v>-142</v>
      </c>
      <c r="BB64" s="426">
        <f>SUM($W63:BB63)-SUM($W62:BB62)</f>
        <v>-142</v>
      </c>
      <c r="BC64" s="426">
        <f>SUM($W63:BC63)-SUM($W62:BC62)</f>
        <v>-142</v>
      </c>
      <c r="BD64" s="426">
        <f>SUM($W63:BD63)-SUM($W62:BD62)</f>
        <v>-142</v>
      </c>
      <c r="BE64" s="426">
        <f>SUM($W63:BE63)-SUM($W62:BE62)</f>
        <v>-142</v>
      </c>
      <c r="BF64" s="426">
        <f>SUM($W63:BF63)-SUM($W62:BF62)</f>
        <v>-142</v>
      </c>
      <c r="BG64" s="426">
        <f>SUM($W63:BG63)-SUM($W62:BG62)</f>
        <v>-142</v>
      </c>
    </row>
    <row r="65" spans="2:59" s="451" customFormat="1" ht="24.9" customHeight="1">
      <c r="B65" s="977">
        <v>15</v>
      </c>
      <c r="C65" s="977" t="s">
        <v>272</v>
      </c>
      <c r="D65" s="977" t="s">
        <v>273</v>
      </c>
      <c r="E65" s="987" t="s">
        <v>274</v>
      </c>
      <c r="F65" s="908"/>
      <c r="G65" s="446"/>
      <c r="H65" s="971">
        <v>1</v>
      </c>
      <c r="I65" s="971"/>
      <c r="J65" s="990" t="s">
        <v>229</v>
      </c>
      <c r="K65" s="971" t="s">
        <v>230</v>
      </c>
      <c r="L65" s="405"/>
      <c r="M65" s="406"/>
      <c r="N65" s="974"/>
      <c r="O65" s="406"/>
      <c r="P65" s="974">
        <v>290</v>
      </c>
      <c r="Q65" s="406"/>
      <c r="R65" s="406"/>
      <c r="S65" s="966">
        <f>SUM(P65)</f>
        <v>290</v>
      </c>
      <c r="T65" s="407" t="s">
        <v>231</v>
      </c>
      <c r="U65" s="408">
        <f>SUM(W65:BG65)</f>
        <v>290</v>
      </c>
      <c r="V65" s="977">
        <v>158</v>
      </c>
      <c r="W65" s="412"/>
      <c r="X65" s="412"/>
      <c r="Y65" s="412"/>
      <c r="Z65" s="429"/>
      <c r="AA65" s="429">
        <v>150</v>
      </c>
      <c r="AB65" s="429"/>
      <c r="AC65" s="429"/>
      <c r="AD65" s="429">
        <v>50</v>
      </c>
      <c r="AE65" s="429">
        <v>50</v>
      </c>
      <c r="AF65" s="429">
        <v>40</v>
      </c>
      <c r="AG65" s="429"/>
      <c r="AH65" s="412"/>
      <c r="AI65" s="450"/>
      <c r="AJ65" s="450"/>
      <c r="AK65" s="450"/>
      <c r="AL65" s="476"/>
      <c r="AM65" s="412"/>
      <c r="AN65" s="412"/>
      <c r="AO65" s="412"/>
      <c r="AP65" s="412"/>
      <c r="AQ65" s="412"/>
      <c r="AR65" s="412"/>
      <c r="AS65" s="412"/>
      <c r="AT65" s="412"/>
      <c r="AU65" s="412"/>
      <c r="AV65" s="412"/>
      <c r="AW65" s="412"/>
      <c r="AX65" s="412"/>
      <c r="AY65" s="412"/>
      <c r="AZ65" s="412"/>
      <c r="BA65" s="412"/>
      <c r="BB65" s="412"/>
      <c r="BC65" s="412"/>
      <c r="BD65" s="412"/>
      <c r="BE65" s="412"/>
      <c r="BF65" s="412"/>
      <c r="BG65" s="412"/>
    </row>
    <row r="66" spans="2:59" s="451" customFormat="1" ht="24.9" customHeight="1">
      <c r="B66" s="978"/>
      <c r="C66" s="978"/>
      <c r="D66" s="978"/>
      <c r="E66" s="988"/>
      <c r="F66" s="909"/>
      <c r="G66" s="453"/>
      <c r="H66" s="972"/>
      <c r="I66" s="972"/>
      <c r="J66" s="972"/>
      <c r="K66" s="972"/>
      <c r="L66" s="416"/>
      <c r="M66" s="417"/>
      <c r="N66" s="975"/>
      <c r="O66" s="417"/>
      <c r="P66" s="975"/>
      <c r="Q66" s="417"/>
      <c r="R66" s="417"/>
      <c r="S66" s="967"/>
      <c r="T66" s="407" t="s">
        <v>232</v>
      </c>
      <c r="U66" s="408">
        <f>SUM(W66:BG66)</f>
        <v>425</v>
      </c>
      <c r="V66" s="978"/>
      <c r="W66" s="412"/>
      <c r="X66" s="412"/>
      <c r="Y66" s="412"/>
      <c r="Z66" s="412"/>
      <c r="AA66" s="412"/>
      <c r="AB66" s="473">
        <v>262</v>
      </c>
      <c r="AC66" s="412"/>
      <c r="AD66" s="412"/>
      <c r="AE66" s="473">
        <v>163</v>
      </c>
      <c r="AF66" s="412"/>
      <c r="AG66" s="412"/>
      <c r="AH66" s="412"/>
      <c r="AI66" s="412"/>
      <c r="AJ66" s="412"/>
      <c r="AK66" s="412"/>
      <c r="AL66" s="436"/>
      <c r="AM66" s="412"/>
      <c r="AN66" s="412"/>
      <c r="AO66" s="412"/>
      <c r="AP66" s="412"/>
      <c r="AQ66" s="412"/>
      <c r="AR66" s="412"/>
      <c r="AS66" s="412"/>
      <c r="AT66" s="412"/>
      <c r="AU66" s="412"/>
      <c r="AV66" s="412"/>
      <c r="AW66" s="412"/>
      <c r="AX66" s="412"/>
      <c r="AY66" s="412"/>
      <c r="AZ66" s="412"/>
      <c r="BA66" s="412"/>
      <c r="BB66" s="412"/>
      <c r="BC66" s="412"/>
      <c r="BD66" s="412"/>
      <c r="BE66" s="412"/>
      <c r="BF66" s="412"/>
      <c r="BG66" s="412"/>
    </row>
    <row r="67" spans="2:59" s="451" customFormat="1" ht="24.9" customHeight="1">
      <c r="B67" s="979"/>
      <c r="C67" s="979"/>
      <c r="D67" s="979"/>
      <c r="E67" s="989"/>
      <c r="F67" s="910"/>
      <c r="G67" s="456"/>
      <c r="H67" s="973"/>
      <c r="I67" s="973"/>
      <c r="J67" s="973"/>
      <c r="K67" s="973"/>
      <c r="L67" s="423"/>
      <c r="M67" s="424"/>
      <c r="N67" s="976"/>
      <c r="O67" s="424"/>
      <c r="P67" s="976"/>
      <c r="Q67" s="424"/>
      <c r="R67" s="424"/>
      <c r="S67" s="968"/>
      <c r="T67" s="407" t="s">
        <v>187</v>
      </c>
      <c r="U67" s="425">
        <f>U66-U65</f>
        <v>135</v>
      </c>
      <c r="V67" s="979"/>
      <c r="W67" s="426">
        <f>SUM($W66:W66)-SUM($W65:W65)</f>
        <v>0</v>
      </c>
      <c r="X67" s="426">
        <f>SUM($W66:X66)-SUM($W65:X65)</f>
        <v>0</v>
      </c>
      <c r="Y67" s="426">
        <f>SUM($W66:Y66)-SUM($W65:Y65)</f>
        <v>0</v>
      </c>
      <c r="Z67" s="426">
        <f>SUM($W66:Z66)-SUM($W65:Z65)</f>
        <v>0</v>
      </c>
      <c r="AA67" s="426">
        <f>SUM($W66:AA66)-SUM($W65:AA65)</f>
        <v>-150</v>
      </c>
      <c r="AB67" s="426">
        <f>SUM($W66:AB66)-SUM($W65:AB65)</f>
        <v>112</v>
      </c>
      <c r="AC67" s="426">
        <f>SUM($W66:AC66)-SUM($W65:AC65)</f>
        <v>112</v>
      </c>
      <c r="AD67" s="426">
        <f>SUM($W66:AD66)-SUM($W65:AD65)</f>
        <v>62</v>
      </c>
      <c r="AE67" s="426">
        <f>SUM($W66:AE66)-SUM($W65:AE65)</f>
        <v>175</v>
      </c>
      <c r="AF67" s="426">
        <f>SUM($W66:AF66)-SUM($W65:AF65)</f>
        <v>135</v>
      </c>
      <c r="AG67" s="426">
        <f>SUM($W66:AG66)-SUM($W65:AG65)</f>
        <v>135</v>
      </c>
      <c r="AH67" s="426">
        <f>SUM($W66:AH66)-SUM($W65:AH65)</f>
        <v>135</v>
      </c>
      <c r="AI67" s="426">
        <f>SUM($W66:AI66)-SUM($W65:AI65)</f>
        <v>135</v>
      </c>
      <c r="AJ67" s="426">
        <f>SUM($W66:AJ66)-SUM($W65:AJ65)</f>
        <v>135</v>
      </c>
      <c r="AK67" s="426">
        <f>SUM($W66:AK66)-SUM($W65:AK65)</f>
        <v>135</v>
      </c>
      <c r="AL67" s="426">
        <f>SUM($W66:AL66)-SUM($W65:AL65)</f>
        <v>135</v>
      </c>
      <c r="AM67" s="426">
        <f>SUM($W66:AM66)-SUM($W65:AM65)</f>
        <v>135</v>
      </c>
      <c r="AN67" s="426">
        <f>SUM($W66:AN66)-SUM($W65:AN65)</f>
        <v>135</v>
      </c>
      <c r="AO67" s="426">
        <f>SUM($W66:AO66)-SUM($W65:AO65)</f>
        <v>135</v>
      </c>
      <c r="AP67" s="426">
        <f>SUM($W66:AP66)-SUM($W65:AP65)</f>
        <v>135</v>
      </c>
      <c r="AQ67" s="426">
        <f>SUM($W66:AQ66)-SUM($W65:AQ65)</f>
        <v>135</v>
      </c>
      <c r="AR67" s="426">
        <f>SUM($W66:AR66)-SUM($W65:AR65)</f>
        <v>135</v>
      </c>
      <c r="AS67" s="426">
        <f>SUM($W66:AS66)-SUM($W65:AS65)</f>
        <v>135</v>
      </c>
      <c r="AT67" s="426">
        <f>SUM($W66:AT66)-SUM($W65:AT65)</f>
        <v>135</v>
      </c>
      <c r="AU67" s="426">
        <f>SUM($W66:AU66)-SUM($W65:AU65)</f>
        <v>135</v>
      </c>
      <c r="AV67" s="426">
        <f>SUM($W66:AV66)-SUM($W65:AV65)</f>
        <v>135</v>
      </c>
      <c r="AW67" s="426">
        <f>SUM($W66:AW66)-SUM($W65:AW65)</f>
        <v>135</v>
      </c>
      <c r="AX67" s="426">
        <f>SUM($W66:AX66)-SUM($W65:AX65)</f>
        <v>135</v>
      </c>
      <c r="AY67" s="426">
        <f>SUM($W66:AY66)-SUM($W65:AY65)</f>
        <v>135</v>
      </c>
      <c r="AZ67" s="426">
        <f>SUM($W66:AZ66)-SUM($W65:AZ65)</f>
        <v>135</v>
      </c>
      <c r="BA67" s="426">
        <f>SUM($W66:BA66)-SUM($W65:BA65)</f>
        <v>135</v>
      </c>
      <c r="BB67" s="426">
        <f>SUM($W66:BB66)-SUM($W65:BB65)</f>
        <v>135</v>
      </c>
      <c r="BC67" s="426">
        <f>SUM($W66:BC66)-SUM($W65:BC65)</f>
        <v>135</v>
      </c>
      <c r="BD67" s="426">
        <f>SUM($W66:BD66)-SUM($W65:BD65)</f>
        <v>135</v>
      </c>
      <c r="BE67" s="426">
        <f>SUM($W66:BE66)-SUM($W65:BE65)</f>
        <v>135</v>
      </c>
      <c r="BF67" s="426">
        <f>SUM($W66:BF66)-SUM($W65:BF65)</f>
        <v>135</v>
      </c>
      <c r="BG67" s="426">
        <f>SUM($W66:BG66)-SUM($W65:BG65)</f>
        <v>135</v>
      </c>
    </row>
    <row r="68" spans="2:59" s="451" customFormat="1" ht="24.9" customHeight="1">
      <c r="B68" s="977">
        <v>16</v>
      </c>
      <c r="C68" s="977" t="s">
        <v>275</v>
      </c>
      <c r="D68" s="977" t="s">
        <v>276</v>
      </c>
      <c r="E68" s="987" t="s">
        <v>277</v>
      </c>
      <c r="F68" s="908"/>
      <c r="G68" s="446"/>
      <c r="H68" s="971">
        <v>1</v>
      </c>
      <c r="I68" s="990" t="s">
        <v>229</v>
      </c>
      <c r="J68" s="971"/>
      <c r="K68" s="971" t="s">
        <v>253</v>
      </c>
      <c r="L68" s="405"/>
      <c r="M68" s="406"/>
      <c r="N68" s="974"/>
      <c r="O68" s="406"/>
      <c r="P68" s="974">
        <v>290</v>
      </c>
      <c r="Q68" s="406"/>
      <c r="R68" s="406"/>
      <c r="S68" s="966">
        <f>SUM(P68)</f>
        <v>290</v>
      </c>
      <c r="T68" s="407" t="s">
        <v>231</v>
      </c>
      <c r="U68" s="408">
        <f>SUM(W68:BG68)</f>
        <v>290</v>
      </c>
      <c r="V68" s="977"/>
      <c r="W68" s="412"/>
      <c r="X68" s="412"/>
      <c r="Y68" s="412"/>
      <c r="Z68" s="412"/>
      <c r="AA68" s="412"/>
      <c r="AB68" s="412"/>
      <c r="AC68" s="412"/>
      <c r="AD68" s="485"/>
      <c r="AE68" s="485"/>
      <c r="AF68" s="412">
        <v>30</v>
      </c>
      <c r="AG68" s="412">
        <v>30</v>
      </c>
      <c r="AH68" s="412">
        <v>30</v>
      </c>
      <c r="AI68" s="450">
        <v>30</v>
      </c>
      <c r="AJ68" s="450"/>
      <c r="AK68" s="450">
        <v>30</v>
      </c>
      <c r="AL68" s="476">
        <v>30</v>
      </c>
      <c r="AM68" s="412">
        <v>30</v>
      </c>
      <c r="AN68" s="412">
        <v>30</v>
      </c>
      <c r="AO68" s="412">
        <v>30</v>
      </c>
      <c r="AP68" s="412">
        <v>20</v>
      </c>
      <c r="AQ68" s="412"/>
      <c r="AR68" s="412"/>
      <c r="AS68" s="412"/>
      <c r="AT68" s="412"/>
      <c r="AU68" s="412"/>
      <c r="AV68" s="412"/>
      <c r="AW68" s="412"/>
      <c r="AX68" s="412"/>
      <c r="AY68" s="412"/>
      <c r="AZ68" s="412"/>
      <c r="BA68" s="412"/>
      <c r="BB68" s="412"/>
      <c r="BC68" s="412"/>
      <c r="BD68" s="412"/>
      <c r="BE68" s="412"/>
      <c r="BF68" s="412"/>
      <c r="BG68" s="412"/>
    </row>
    <row r="69" spans="2:59" s="451" customFormat="1" ht="24.9" customHeight="1">
      <c r="B69" s="978"/>
      <c r="C69" s="978"/>
      <c r="D69" s="978"/>
      <c r="E69" s="988"/>
      <c r="F69" s="909"/>
      <c r="G69" s="453"/>
      <c r="H69" s="972"/>
      <c r="I69" s="972"/>
      <c r="J69" s="972"/>
      <c r="K69" s="972"/>
      <c r="L69" s="416"/>
      <c r="M69" s="417"/>
      <c r="N69" s="975"/>
      <c r="O69" s="417"/>
      <c r="P69" s="975"/>
      <c r="Q69" s="417"/>
      <c r="R69" s="417"/>
      <c r="S69" s="967"/>
      <c r="T69" s="407" t="s">
        <v>232</v>
      </c>
      <c r="U69" s="408">
        <f>SUM(W69:BG69)</f>
        <v>0</v>
      </c>
      <c r="V69" s="978"/>
      <c r="W69" s="412"/>
      <c r="X69" s="412"/>
      <c r="Y69" s="412"/>
      <c r="Z69" s="412"/>
      <c r="AA69" s="412"/>
      <c r="AB69" s="412"/>
      <c r="AC69" s="412"/>
      <c r="AD69" s="412"/>
      <c r="AE69" s="412"/>
      <c r="AF69" s="412"/>
      <c r="AG69" s="412"/>
      <c r="AH69" s="412"/>
      <c r="AI69" s="412"/>
      <c r="AJ69" s="412"/>
      <c r="AK69" s="412"/>
      <c r="AL69" s="436"/>
      <c r="AM69" s="412"/>
      <c r="AN69" s="412"/>
      <c r="AO69" s="412"/>
      <c r="AP69" s="412"/>
      <c r="AQ69" s="412"/>
      <c r="AR69" s="412"/>
      <c r="AS69" s="412"/>
      <c r="AT69" s="412"/>
      <c r="AU69" s="412"/>
      <c r="AV69" s="412"/>
      <c r="AW69" s="412"/>
      <c r="AX69" s="412"/>
      <c r="AY69" s="412"/>
      <c r="AZ69" s="412"/>
      <c r="BA69" s="412"/>
      <c r="BB69" s="412"/>
      <c r="BC69" s="412"/>
      <c r="BD69" s="412"/>
      <c r="BE69" s="412"/>
      <c r="BF69" s="412"/>
      <c r="BG69" s="412"/>
    </row>
    <row r="70" spans="2:59" s="451" customFormat="1" ht="24.9" customHeight="1">
      <c r="B70" s="979"/>
      <c r="C70" s="979"/>
      <c r="D70" s="979"/>
      <c r="E70" s="989"/>
      <c r="F70" s="910"/>
      <c r="G70" s="456"/>
      <c r="H70" s="973"/>
      <c r="I70" s="973"/>
      <c r="J70" s="973"/>
      <c r="K70" s="973"/>
      <c r="L70" s="423"/>
      <c r="M70" s="424"/>
      <c r="N70" s="976"/>
      <c r="O70" s="424"/>
      <c r="P70" s="976"/>
      <c r="Q70" s="424"/>
      <c r="R70" s="424"/>
      <c r="S70" s="968"/>
      <c r="T70" s="407" t="s">
        <v>187</v>
      </c>
      <c r="U70" s="408">
        <f>U69-U68</f>
        <v>-290</v>
      </c>
      <c r="V70" s="979"/>
      <c r="W70" s="426">
        <f>SUM($W69:W69)-SUM($W68:W68)</f>
        <v>0</v>
      </c>
      <c r="X70" s="426">
        <f>SUM($W69:X69)-SUM($W68:X68)</f>
        <v>0</v>
      </c>
      <c r="Y70" s="426">
        <f>SUM($W69:Y69)-SUM($W68:Y68)</f>
        <v>0</v>
      </c>
      <c r="Z70" s="426">
        <f>SUM($W69:Z69)-SUM($W68:Z68)</f>
        <v>0</v>
      </c>
      <c r="AA70" s="426">
        <f>SUM($W69:AA69)-SUM($W68:AA68)</f>
        <v>0</v>
      </c>
      <c r="AB70" s="426">
        <f>SUM($W69:AB69)-SUM($W68:AB68)</f>
        <v>0</v>
      </c>
      <c r="AC70" s="426">
        <f>SUM($W69:AC69)-SUM($W68:AC68)</f>
        <v>0</v>
      </c>
      <c r="AD70" s="426">
        <f>SUM($W69:AD69)-SUM($W68:AD68)</f>
        <v>0</v>
      </c>
      <c r="AE70" s="426">
        <f>SUM($W69:AE69)-SUM($W68:AE68)</f>
        <v>0</v>
      </c>
      <c r="AF70" s="426">
        <f>SUM($W69:AF69)-SUM($W68:AF68)</f>
        <v>-30</v>
      </c>
      <c r="AG70" s="426">
        <f>SUM($W69:AG69)-SUM($W68:AG68)</f>
        <v>-60</v>
      </c>
      <c r="AH70" s="426">
        <f>SUM($W69:AH69)-SUM($W68:AH68)</f>
        <v>-90</v>
      </c>
      <c r="AI70" s="426">
        <f>SUM($W69:AI69)-SUM($W68:AI68)</f>
        <v>-120</v>
      </c>
      <c r="AJ70" s="426">
        <f>SUM($W69:AJ69)-SUM($W68:AJ68)</f>
        <v>-120</v>
      </c>
      <c r="AK70" s="426">
        <f>SUM($W69:AK69)-SUM($W68:AK68)</f>
        <v>-150</v>
      </c>
      <c r="AL70" s="426">
        <f>SUM($W69:AL69)-SUM($W68:AL68)</f>
        <v>-180</v>
      </c>
      <c r="AM70" s="426">
        <f>SUM($W69:AM69)-SUM($W68:AM68)</f>
        <v>-210</v>
      </c>
      <c r="AN70" s="426">
        <f>SUM($W69:AN69)-SUM($W68:AN68)</f>
        <v>-240</v>
      </c>
      <c r="AO70" s="426">
        <f>SUM($W69:AO69)-SUM($W68:AO68)</f>
        <v>-270</v>
      </c>
      <c r="AP70" s="426">
        <f>SUM($W69:AP69)-SUM($W68:AP68)</f>
        <v>-290</v>
      </c>
      <c r="AQ70" s="426">
        <f>SUM($W69:AQ69)-SUM($W68:AQ68)</f>
        <v>-290</v>
      </c>
      <c r="AR70" s="426">
        <f>SUM($W69:AR69)-SUM($W68:AR68)</f>
        <v>-290</v>
      </c>
      <c r="AS70" s="426">
        <f>SUM($W69:AS69)-SUM($W68:AS68)</f>
        <v>-290</v>
      </c>
      <c r="AT70" s="426">
        <f>SUM($W69:AT69)-SUM($W68:AT68)</f>
        <v>-290</v>
      </c>
      <c r="AU70" s="426">
        <f>SUM($W69:AU69)-SUM($W68:AU68)</f>
        <v>-290</v>
      </c>
      <c r="AV70" s="426">
        <f>SUM($W69:AV69)-SUM($W68:AV68)</f>
        <v>-290</v>
      </c>
      <c r="AW70" s="426">
        <f>SUM($W69:AW69)-SUM($W68:AW68)</f>
        <v>-290</v>
      </c>
      <c r="AX70" s="426">
        <f>SUM($W69:AX69)-SUM($W68:AX68)</f>
        <v>-290</v>
      </c>
      <c r="AY70" s="426">
        <f>SUM($W69:AY69)-SUM($W68:AY68)</f>
        <v>-290</v>
      </c>
      <c r="AZ70" s="426">
        <f>SUM($W69:AZ69)-SUM($W68:AZ68)</f>
        <v>-290</v>
      </c>
      <c r="BA70" s="426">
        <f>SUM($W69:BA69)-SUM($W68:BA68)</f>
        <v>-290</v>
      </c>
      <c r="BB70" s="426">
        <f>SUM($W69:BB69)-SUM($W68:BB68)</f>
        <v>-290</v>
      </c>
      <c r="BC70" s="426">
        <f>SUM($W69:BC69)-SUM($W68:BC68)</f>
        <v>-290</v>
      </c>
      <c r="BD70" s="426">
        <f>SUM($W69:BD69)-SUM($W68:BD68)</f>
        <v>-290</v>
      </c>
      <c r="BE70" s="426">
        <f>SUM($W69:BE69)-SUM($W68:BE68)</f>
        <v>-290</v>
      </c>
      <c r="BF70" s="426">
        <f>SUM($W69:BF69)-SUM($W68:BF68)</f>
        <v>-290</v>
      </c>
      <c r="BG70" s="426">
        <f>SUM($W69:BG69)-SUM($W68:BG68)</f>
        <v>-290</v>
      </c>
    </row>
    <row r="71" spans="2:59" s="451" customFormat="1" ht="24.9" customHeight="1">
      <c r="B71" s="977">
        <v>17</v>
      </c>
      <c r="C71" s="977" t="s">
        <v>278</v>
      </c>
      <c r="D71" s="977" t="s">
        <v>279</v>
      </c>
      <c r="E71" s="987" t="s">
        <v>280</v>
      </c>
      <c r="F71" s="908"/>
      <c r="G71" s="446"/>
      <c r="H71" s="971">
        <v>1</v>
      </c>
      <c r="I71" s="990" t="s">
        <v>229</v>
      </c>
      <c r="J71" s="971"/>
      <c r="K71" s="971" t="s">
        <v>253</v>
      </c>
      <c r="L71" s="405"/>
      <c r="M71" s="406"/>
      <c r="N71" s="974"/>
      <c r="O71" s="406"/>
      <c r="P71" s="974">
        <v>290</v>
      </c>
      <c r="Q71" s="406"/>
      <c r="R71" s="406"/>
      <c r="S71" s="966">
        <f>SUM(P71)</f>
        <v>290</v>
      </c>
      <c r="T71" s="407" t="s">
        <v>231</v>
      </c>
      <c r="U71" s="408">
        <f>SUM(W71:BG71)</f>
        <v>290</v>
      </c>
      <c r="V71" s="977"/>
      <c r="W71" s="412"/>
      <c r="X71" s="412"/>
      <c r="Y71" s="412"/>
      <c r="Z71" s="412"/>
      <c r="AA71" s="412"/>
      <c r="AB71" s="412"/>
      <c r="AC71" s="412"/>
      <c r="AD71" s="485"/>
      <c r="AE71" s="412">
        <v>30</v>
      </c>
      <c r="AF71" s="412">
        <v>30</v>
      </c>
      <c r="AG71" s="412">
        <v>30</v>
      </c>
      <c r="AH71" s="412">
        <v>30</v>
      </c>
      <c r="AI71" s="450">
        <v>30</v>
      </c>
      <c r="AJ71" s="450"/>
      <c r="AK71" s="450">
        <v>30</v>
      </c>
      <c r="AL71" s="476">
        <v>30</v>
      </c>
      <c r="AM71" s="412">
        <v>30</v>
      </c>
      <c r="AN71" s="412">
        <v>30</v>
      </c>
      <c r="AO71" s="412">
        <v>20</v>
      </c>
      <c r="AP71" s="412"/>
      <c r="AQ71" s="412"/>
      <c r="AR71" s="412"/>
      <c r="AS71" s="412"/>
      <c r="AT71" s="412"/>
      <c r="AU71" s="412"/>
      <c r="AV71" s="412"/>
      <c r="AW71" s="412"/>
      <c r="AX71" s="412"/>
      <c r="AY71" s="412"/>
      <c r="AZ71" s="412"/>
      <c r="BA71" s="412"/>
      <c r="BB71" s="412"/>
      <c r="BC71" s="412"/>
      <c r="BD71" s="412"/>
      <c r="BE71" s="412"/>
      <c r="BF71" s="412"/>
      <c r="BG71" s="412"/>
    </row>
    <row r="72" spans="2:59" s="451" customFormat="1" ht="24.9" customHeight="1">
      <c r="B72" s="978"/>
      <c r="C72" s="978"/>
      <c r="D72" s="978"/>
      <c r="E72" s="988"/>
      <c r="F72" s="909"/>
      <c r="G72" s="453"/>
      <c r="H72" s="972"/>
      <c r="I72" s="972"/>
      <c r="J72" s="972"/>
      <c r="K72" s="972"/>
      <c r="L72" s="416"/>
      <c r="M72" s="417"/>
      <c r="N72" s="975"/>
      <c r="O72" s="417"/>
      <c r="P72" s="975"/>
      <c r="Q72" s="417"/>
      <c r="R72" s="417"/>
      <c r="S72" s="967"/>
      <c r="T72" s="407" t="s">
        <v>232</v>
      </c>
      <c r="U72" s="408">
        <f>SUM(W72:BG72)</f>
        <v>50</v>
      </c>
      <c r="V72" s="978"/>
      <c r="W72" s="412"/>
      <c r="X72" s="412"/>
      <c r="Y72" s="412"/>
      <c r="Z72" s="412"/>
      <c r="AA72" s="412"/>
      <c r="AB72" s="412"/>
      <c r="AC72" s="412"/>
      <c r="AD72" s="412"/>
      <c r="AE72" s="473">
        <v>50</v>
      </c>
      <c r="AF72" s="412"/>
      <c r="AG72" s="412"/>
      <c r="AH72" s="412"/>
      <c r="AI72" s="412"/>
      <c r="AJ72" s="412"/>
      <c r="AK72" s="412"/>
      <c r="AL72" s="436"/>
      <c r="AM72" s="412"/>
      <c r="AN72" s="412"/>
      <c r="AO72" s="412"/>
      <c r="AP72" s="412"/>
      <c r="AQ72" s="412"/>
      <c r="AR72" s="412"/>
      <c r="AS72" s="412"/>
      <c r="AT72" s="412"/>
      <c r="AU72" s="412"/>
      <c r="AV72" s="412"/>
      <c r="AW72" s="412"/>
      <c r="AX72" s="412"/>
      <c r="AY72" s="412"/>
      <c r="AZ72" s="412"/>
      <c r="BA72" s="412"/>
      <c r="BB72" s="412"/>
      <c r="BC72" s="412"/>
      <c r="BD72" s="412"/>
      <c r="BE72" s="412"/>
      <c r="BF72" s="412"/>
      <c r="BG72" s="412"/>
    </row>
    <row r="73" spans="2:59" s="451" customFormat="1" ht="24.9" customHeight="1">
      <c r="B73" s="979"/>
      <c r="C73" s="979"/>
      <c r="D73" s="979"/>
      <c r="E73" s="989"/>
      <c r="F73" s="910"/>
      <c r="G73" s="456"/>
      <c r="H73" s="973"/>
      <c r="I73" s="973"/>
      <c r="J73" s="973"/>
      <c r="K73" s="973"/>
      <c r="L73" s="423"/>
      <c r="M73" s="424"/>
      <c r="N73" s="976"/>
      <c r="O73" s="424"/>
      <c r="P73" s="976"/>
      <c r="Q73" s="424"/>
      <c r="R73" s="424"/>
      <c r="S73" s="968"/>
      <c r="T73" s="407" t="s">
        <v>187</v>
      </c>
      <c r="U73" s="408">
        <f>U72-U71</f>
        <v>-240</v>
      </c>
      <c r="V73" s="979"/>
      <c r="W73" s="426">
        <f>SUM($W72:W72)-SUM($W71:W71)</f>
        <v>0</v>
      </c>
      <c r="X73" s="426">
        <f>SUM($W72:X72)-SUM($W71:X71)</f>
        <v>0</v>
      </c>
      <c r="Y73" s="426">
        <f>SUM($W72:Y72)-SUM($W71:Y71)</f>
        <v>0</v>
      </c>
      <c r="Z73" s="426">
        <f>SUM($W72:Z72)-SUM($W71:Z71)</f>
        <v>0</v>
      </c>
      <c r="AA73" s="426">
        <f>SUM($W72:AA72)-SUM($W71:AA71)</f>
        <v>0</v>
      </c>
      <c r="AB73" s="426">
        <f>SUM($W72:AB72)-SUM($W71:AB71)</f>
        <v>0</v>
      </c>
      <c r="AC73" s="426">
        <f>SUM($W72:AC72)-SUM($W71:AC71)</f>
        <v>0</v>
      </c>
      <c r="AD73" s="426">
        <f>SUM($W72:AD72)-SUM($W71:AD71)</f>
        <v>0</v>
      </c>
      <c r="AE73" s="426">
        <f>SUM($W72:AE72)-SUM($W71:AE71)</f>
        <v>20</v>
      </c>
      <c r="AF73" s="426">
        <f>SUM($W72:AF72)-SUM($W71:AF71)</f>
        <v>-10</v>
      </c>
      <c r="AG73" s="426">
        <f>SUM($W72:AG72)-SUM($W71:AG71)</f>
        <v>-40</v>
      </c>
      <c r="AH73" s="426">
        <f>SUM($W72:AH72)-SUM($W71:AH71)</f>
        <v>-70</v>
      </c>
      <c r="AI73" s="426">
        <f>SUM($W72:AI72)-SUM($W71:AI71)</f>
        <v>-100</v>
      </c>
      <c r="AJ73" s="426">
        <f>SUM($W72:AJ72)-SUM($W71:AJ71)</f>
        <v>-100</v>
      </c>
      <c r="AK73" s="426">
        <f>SUM($W72:AK72)-SUM($W71:AK71)</f>
        <v>-130</v>
      </c>
      <c r="AL73" s="426">
        <f>SUM($W72:AL72)-SUM($W71:AL71)</f>
        <v>-160</v>
      </c>
      <c r="AM73" s="426">
        <f>SUM($W72:AM72)-SUM($W71:AM71)</f>
        <v>-190</v>
      </c>
      <c r="AN73" s="426">
        <f>SUM($W72:AN72)-SUM($W71:AN71)</f>
        <v>-220</v>
      </c>
      <c r="AO73" s="426">
        <f>SUM($W72:AO72)-SUM($W71:AO71)</f>
        <v>-240</v>
      </c>
      <c r="AP73" s="426">
        <f>SUM($W72:AP72)-SUM($W71:AP71)</f>
        <v>-240</v>
      </c>
      <c r="AQ73" s="426">
        <f>SUM($W72:AQ72)-SUM($W71:AQ71)</f>
        <v>-240</v>
      </c>
      <c r="AR73" s="426">
        <f>SUM($W72:AR72)-SUM($W71:AR71)</f>
        <v>-240</v>
      </c>
      <c r="AS73" s="426">
        <f>SUM($W72:AS72)-SUM($W71:AS71)</f>
        <v>-240</v>
      </c>
      <c r="AT73" s="426">
        <f>SUM($W72:AT72)-SUM($W71:AT71)</f>
        <v>-240</v>
      </c>
      <c r="AU73" s="426">
        <f>SUM($W72:AU72)-SUM($W71:AU71)</f>
        <v>-240</v>
      </c>
      <c r="AV73" s="426">
        <f>SUM($W72:AV72)-SUM($W71:AV71)</f>
        <v>-240</v>
      </c>
      <c r="AW73" s="426">
        <f>SUM($W72:AW72)-SUM($W71:AW71)</f>
        <v>-240</v>
      </c>
      <c r="AX73" s="426">
        <f>SUM($W72:AX72)-SUM($W71:AX71)</f>
        <v>-240</v>
      </c>
      <c r="AY73" s="426">
        <f>SUM($W72:AY72)-SUM($W71:AY71)</f>
        <v>-240</v>
      </c>
      <c r="AZ73" s="426">
        <f>SUM($W72:AZ72)-SUM($W71:AZ71)</f>
        <v>-240</v>
      </c>
      <c r="BA73" s="426">
        <f>SUM($W72:BA72)-SUM($W71:BA71)</f>
        <v>-240</v>
      </c>
      <c r="BB73" s="426">
        <f>SUM($W72:BB72)-SUM($W71:BB71)</f>
        <v>-240</v>
      </c>
      <c r="BC73" s="426">
        <f>SUM($W72:BC72)-SUM($W71:BC71)</f>
        <v>-240</v>
      </c>
      <c r="BD73" s="426">
        <f>SUM($W72:BD72)-SUM($W71:BD71)</f>
        <v>-240</v>
      </c>
      <c r="BE73" s="426">
        <f>SUM($W72:BE72)-SUM($W71:BE71)</f>
        <v>-240</v>
      </c>
      <c r="BF73" s="426">
        <f>SUM($W72:BF72)-SUM($W71:BF71)</f>
        <v>-240</v>
      </c>
      <c r="BG73" s="426">
        <f>SUM($W72:BG72)-SUM($W71:BG71)</f>
        <v>-240</v>
      </c>
    </row>
    <row r="74" spans="2:59" s="451" customFormat="1" ht="24.9" customHeight="1">
      <c r="B74" s="977">
        <v>18</v>
      </c>
      <c r="C74" s="977" t="s">
        <v>281</v>
      </c>
      <c r="D74" s="977" t="s">
        <v>282</v>
      </c>
      <c r="E74" s="987" t="s">
        <v>283</v>
      </c>
      <c r="F74" s="908"/>
      <c r="G74" s="446"/>
      <c r="H74" s="971">
        <v>1</v>
      </c>
      <c r="I74" s="990" t="s">
        <v>229</v>
      </c>
      <c r="J74" s="971"/>
      <c r="K74" s="971" t="s">
        <v>253</v>
      </c>
      <c r="L74" s="405"/>
      <c r="M74" s="406"/>
      <c r="N74" s="974"/>
      <c r="O74" s="974"/>
      <c r="P74" s="974">
        <v>290</v>
      </c>
      <c r="Q74" s="406"/>
      <c r="R74" s="406"/>
      <c r="S74" s="966">
        <f>SUM(P74)</f>
        <v>290</v>
      </c>
      <c r="T74" s="407" t="s">
        <v>231</v>
      </c>
      <c r="U74" s="408">
        <f>SUM(W74:BG74)</f>
        <v>260</v>
      </c>
      <c r="V74" s="977"/>
      <c r="W74" s="412"/>
      <c r="X74" s="412"/>
      <c r="Y74" s="412"/>
      <c r="Z74" s="412"/>
      <c r="AA74" s="412"/>
      <c r="AB74" s="412"/>
      <c r="AC74" s="412"/>
      <c r="AD74" s="412"/>
      <c r="AE74" s="412"/>
      <c r="AF74" s="412"/>
      <c r="AG74" s="412">
        <v>30</v>
      </c>
      <c r="AH74" s="412">
        <v>30</v>
      </c>
      <c r="AI74" s="450">
        <v>30</v>
      </c>
      <c r="AJ74" s="450"/>
      <c r="AK74" s="450">
        <v>30</v>
      </c>
      <c r="AL74" s="476">
        <v>30</v>
      </c>
      <c r="AM74" s="412">
        <v>30</v>
      </c>
      <c r="AN74" s="412">
        <v>30</v>
      </c>
      <c r="AO74" s="412">
        <v>30</v>
      </c>
      <c r="AP74" s="412">
        <v>20</v>
      </c>
      <c r="AQ74" s="412"/>
      <c r="AR74" s="412"/>
      <c r="AS74" s="412"/>
      <c r="AT74" s="412"/>
      <c r="AU74" s="412"/>
      <c r="AV74" s="412"/>
      <c r="AW74" s="412"/>
      <c r="AX74" s="412"/>
      <c r="AY74" s="412"/>
      <c r="AZ74" s="412"/>
      <c r="BA74" s="412"/>
      <c r="BB74" s="412"/>
      <c r="BC74" s="412"/>
      <c r="BD74" s="412"/>
      <c r="BE74" s="412"/>
      <c r="BF74" s="412"/>
      <c r="BG74" s="412"/>
    </row>
    <row r="75" spans="2:59" s="451" customFormat="1" ht="24.9" customHeight="1">
      <c r="B75" s="978"/>
      <c r="C75" s="978"/>
      <c r="D75" s="978"/>
      <c r="E75" s="988"/>
      <c r="F75" s="909"/>
      <c r="G75" s="453"/>
      <c r="H75" s="972"/>
      <c r="I75" s="972"/>
      <c r="J75" s="972"/>
      <c r="K75" s="972"/>
      <c r="L75" s="416"/>
      <c r="M75" s="417"/>
      <c r="N75" s="975"/>
      <c r="O75" s="975"/>
      <c r="P75" s="975"/>
      <c r="Q75" s="417"/>
      <c r="R75" s="417"/>
      <c r="S75" s="967"/>
      <c r="T75" s="407" t="s">
        <v>232</v>
      </c>
      <c r="U75" s="408">
        <f>SUM(W75:BG75)</f>
        <v>0</v>
      </c>
      <c r="V75" s="978"/>
      <c r="W75" s="412"/>
      <c r="X75" s="412"/>
      <c r="Y75" s="412"/>
      <c r="Z75" s="412"/>
      <c r="AA75" s="412"/>
      <c r="AB75" s="412"/>
      <c r="AC75" s="412"/>
      <c r="AD75" s="412"/>
      <c r="AE75" s="412"/>
      <c r="AF75" s="412"/>
      <c r="AG75" s="412"/>
      <c r="AH75" s="412"/>
      <c r="AI75" s="412"/>
      <c r="AJ75" s="412"/>
      <c r="AK75" s="412"/>
      <c r="AL75" s="436"/>
      <c r="AM75" s="412"/>
      <c r="AN75" s="412"/>
      <c r="AO75" s="412"/>
      <c r="AP75" s="412"/>
      <c r="AQ75" s="412"/>
      <c r="AR75" s="412"/>
      <c r="AS75" s="412"/>
      <c r="AT75" s="412"/>
      <c r="AU75" s="412"/>
      <c r="AV75" s="412"/>
      <c r="AW75" s="412"/>
      <c r="AX75" s="412"/>
      <c r="AY75" s="412"/>
      <c r="AZ75" s="412"/>
      <c r="BA75" s="412"/>
      <c r="BB75" s="412"/>
      <c r="BC75" s="412"/>
      <c r="BD75" s="412"/>
      <c r="BE75" s="412"/>
      <c r="BF75" s="412"/>
      <c r="BG75" s="412"/>
    </row>
    <row r="76" spans="2:59" s="451" customFormat="1" ht="24.9" customHeight="1">
      <c r="B76" s="979"/>
      <c r="C76" s="979"/>
      <c r="D76" s="979"/>
      <c r="E76" s="989"/>
      <c r="F76" s="910"/>
      <c r="G76" s="456"/>
      <c r="H76" s="973"/>
      <c r="I76" s="973"/>
      <c r="J76" s="973"/>
      <c r="K76" s="973"/>
      <c r="L76" s="423"/>
      <c r="M76" s="424"/>
      <c r="N76" s="976"/>
      <c r="O76" s="976"/>
      <c r="P76" s="976"/>
      <c r="Q76" s="424"/>
      <c r="R76" s="424"/>
      <c r="S76" s="968"/>
      <c r="T76" s="407" t="s">
        <v>187</v>
      </c>
      <c r="U76" s="408">
        <f>U75-U74</f>
        <v>-260</v>
      </c>
      <c r="V76" s="979"/>
      <c r="W76" s="426">
        <f>SUM($W75:W75)-SUM($W74:W74)</f>
        <v>0</v>
      </c>
      <c r="X76" s="426">
        <f>SUM($W75:X75)-SUM($W74:X74)</f>
        <v>0</v>
      </c>
      <c r="Y76" s="426">
        <f>SUM($W75:Y75)-SUM($W74:Y74)</f>
        <v>0</v>
      </c>
      <c r="Z76" s="426">
        <f>SUM($W75:Z75)-SUM($W74:Z74)</f>
        <v>0</v>
      </c>
      <c r="AA76" s="426">
        <f>SUM($W75:AA75)-SUM($W74:AA74)</f>
        <v>0</v>
      </c>
      <c r="AB76" s="426">
        <f>SUM($W75:AB75)-SUM($W74:AB74)</f>
        <v>0</v>
      </c>
      <c r="AC76" s="426">
        <f>SUM($W75:AC75)-SUM($W74:AC74)</f>
        <v>0</v>
      </c>
      <c r="AD76" s="426">
        <f>SUM($W75:AD75)-SUM($W74:AD74)</f>
        <v>0</v>
      </c>
      <c r="AE76" s="426">
        <f>SUM($W75:AE75)-SUM($W74:AE74)</f>
        <v>0</v>
      </c>
      <c r="AF76" s="426">
        <f>SUM($W75:AF75)-SUM($W74:AF74)</f>
        <v>0</v>
      </c>
      <c r="AG76" s="426">
        <f>SUM($W75:AG75)-SUM($W74:AG74)</f>
        <v>-30</v>
      </c>
      <c r="AH76" s="426">
        <f>SUM($W75:AH75)-SUM($W74:AH74)</f>
        <v>-60</v>
      </c>
      <c r="AI76" s="426">
        <f>SUM($W75:AI75)-SUM($W74:AI74)</f>
        <v>-90</v>
      </c>
      <c r="AJ76" s="426">
        <f>SUM($W75:AJ75)-SUM($W74:AJ74)</f>
        <v>-90</v>
      </c>
      <c r="AK76" s="426">
        <f>SUM($W75:AK75)-SUM($W74:AK74)</f>
        <v>-120</v>
      </c>
      <c r="AL76" s="426">
        <f>SUM($W75:AL75)-SUM($W74:AL74)</f>
        <v>-150</v>
      </c>
      <c r="AM76" s="426">
        <f>SUM($W75:AM75)-SUM($W74:AM74)</f>
        <v>-180</v>
      </c>
      <c r="AN76" s="426">
        <f>SUM($W75:AN75)-SUM($W74:AN74)</f>
        <v>-210</v>
      </c>
      <c r="AO76" s="426">
        <f>SUM($W75:AO75)-SUM($W74:AO74)</f>
        <v>-240</v>
      </c>
      <c r="AP76" s="426">
        <f>SUM($W75:AP75)-SUM($W74:AP74)</f>
        <v>-260</v>
      </c>
      <c r="AQ76" s="426">
        <f>SUM($W75:AQ75)-SUM($W74:AQ74)</f>
        <v>-260</v>
      </c>
      <c r="AR76" s="426">
        <f>SUM($W75:AR75)-SUM($W74:AR74)</f>
        <v>-260</v>
      </c>
      <c r="AS76" s="426">
        <f>SUM($W75:AS75)-SUM($W74:AS74)</f>
        <v>-260</v>
      </c>
      <c r="AT76" s="426">
        <f>SUM($W75:AT75)-SUM($W74:AT74)</f>
        <v>-260</v>
      </c>
      <c r="AU76" s="426">
        <f>SUM($W75:AU75)-SUM($W74:AU74)</f>
        <v>-260</v>
      </c>
      <c r="AV76" s="426">
        <f>SUM($W75:AV75)-SUM($W74:AV74)</f>
        <v>-260</v>
      </c>
      <c r="AW76" s="426">
        <f>SUM($W75:AW75)-SUM($W74:AW74)</f>
        <v>-260</v>
      </c>
      <c r="AX76" s="426">
        <f>SUM($W75:AX75)-SUM($W74:AX74)</f>
        <v>-260</v>
      </c>
      <c r="AY76" s="426">
        <f>SUM($W75:AY75)-SUM($W74:AY74)</f>
        <v>-260</v>
      </c>
      <c r="AZ76" s="426">
        <f>SUM($W75:AZ75)-SUM($W74:AZ74)</f>
        <v>-260</v>
      </c>
      <c r="BA76" s="426">
        <f>SUM($W75:BA75)-SUM($W74:BA74)</f>
        <v>-260</v>
      </c>
      <c r="BB76" s="426">
        <f>SUM($W75:BB75)-SUM($W74:BB74)</f>
        <v>-260</v>
      </c>
      <c r="BC76" s="426">
        <f>SUM($W75:BC75)-SUM($W74:BC74)</f>
        <v>-260</v>
      </c>
      <c r="BD76" s="426">
        <f>SUM($W75:BD75)-SUM($W74:BD74)</f>
        <v>-260</v>
      </c>
      <c r="BE76" s="426">
        <f>SUM($W75:BE75)-SUM($W74:BE74)</f>
        <v>-260</v>
      </c>
      <c r="BF76" s="426">
        <f>SUM($W75:BF75)-SUM($W74:BF74)</f>
        <v>-260</v>
      </c>
      <c r="BG76" s="426">
        <f>SUM($W75:BG75)-SUM($W74:BG74)</f>
        <v>-260</v>
      </c>
    </row>
    <row r="77" spans="2:59" s="451" customFormat="1" ht="24.9" customHeight="1">
      <c r="B77" s="977">
        <v>19</v>
      </c>
      <c r="C77" s="977" t="s">
        <v>284</v>
      </c>
      <c r="D77" s="977" t="s">
        <v>285</v>
      </c>
      <c r="E77" s="987" t="s">
        <v>286</v>
      </c>
      <c r="F77" s="908"/>
      <c r="G77" s="446"/>
      <c r="H77" s="971">
        <v>1</v>
      </c>
      <c r="I77" s="971"/>
      <c r="J77" s="990" t="s">
        <v>229</v>
      </c>
      <c r="K77" s="971" t="s">
        <v>253</v>
      </c>
      <c r="L77" s="405"/>
      <c r="M77" s="974">
        <v>290</v>
      </c>
      <c r="N77" s="974"/>
      <c r="O77" s="406"/>
      <c r="P77" s="406"/>
      <c r="Q77" s="406"/>
      <c r="R77" s="406"/>
      <c r="S77" s="966">
        <f>SUM(M77:P77)</f>
        <v>290</v>
      </c>
      <c r="T77" s="407" t="s">
        <v>231</v>
      </c>
      <c r="U77" s="408">
        <f>SUM(W77:BG77)</f>
        <v>290</v>
      </c>
      <c r="V77" s="977"/>
      <c r="W77" s="412"/>
      <c r="X77" s="412"/>
      <c r="Y77" s="412"/>
      <c r="Z77" s="412"/>
      <c r="AA77" s="412"/>
      <c r="AB77" s="412"/>
      <c r="AC77" s="412"/>
      <c r="AD77" s="485"/>
      <c r="AE77" s="485"/>
      <c r="AF77" s="485"/>
      <c r="AG77" s="412"/>
      <c r="AH77" s="412">
        <v>100</v>
      </c>
      <c r="AI77" s="450">
        <v>190</v>
      </c>
      <c r="AJ77" s="450"/>
      <c r="AK77" s="450"/>
      <c r="AL77" s="476"/>
      <c r="AM77" s="412"/>
      <c r="AN77" s="412"/>
      <c r="AO77" s="412"/>
      <c r="AP77" s="412"/>
      <c r="AQ77" s="412"/>
      <c r="AR77" s="412"/>
      <c r="AS77" s="412"/>
      <c r="AT77" s="412"/>
      <c r="AU77" s="412"/>
      <c r="AV77" s="412"/>
      <c r="AW77" s="412"/>
      <c r="AX77" s="412"/>
      <c r="AY77" s="412"/>
      <c r="AZ77" s="412"/>
      <c r="BA77" s="412"/>
      <c r="BB77" s="412"/>
      <c r="BC77" s="412"/>
      <c r="BD77" s="412"/>
      <c r="BE77" s="412"/>
      <c r="BF77" s="412"/>
      <c r="BG77" s="412"/>
    </row>
    <row r="78" spans="2:59" s="451" customFormat="1" ht="24.9" customHeight="1">
      <c r="B78" s="978"/>
      <c r="C78" s="978"/>
      <c r="D78" s="978"/>
      <c r="E78" s="988"/>
      <c r="F78" s="909"/>
      <c r="G78" s="453"/>
      <c r="H78" s="972"/>
      <c r="I78" s="972"/>
      <c r="J78" s="972"/>
      <c r="K78" s="972"/>
      <c r="L78" s="416"/>
      <c r="M78" s="975"/>
      <c r="N78" s="975"/>
      <c r="O78" s="417"/>
      <c r="P78" s="417"/>
      <c r="Q78" s="417"/>
      <c r="R78" s="417"/>
      <c r="S78" s="967"/>
      <c r="T78" s="407" t="s">
        <v>232</v>
      </c>
      <c r="U78" s="408">
        <f>SUM(W78:BG78)</f>
        <v>0</v>
      </c>
      <c r="V78" s="978"/>
      <c r="W78" s="412"/>
      <c r="X78" s="412"/>
      <c r="Y78" s="412"/>
      <c r="Z78" s="412"/>
      <c r="AA78" s="412"/>
      <c r="AB78" s="412"/>
      <c r="AC78" s="412"/>
      <c r="AD78" s="412"/>
      <c r="AE78" s="412"/>
      <c r="AF78" s="412"/>
      <c r="AG78" s="412"/>
      <c r="AH78" s="412"/>
      <c r="AI78" s="412"/>
      <c r="AJ78" s="412"/>
      <c r="AK78" s="412"/>
      <c r="AL78" s="436"/>
      <c r="AM78" s="412"/>
      <c r="AN78" s="412"/>
      <c r="AO78" s="412"/>
      <c r="AP78" s="412"/>
      <c r="AQ78" s="412"/>
      <c r="AR78" s="412"/>
      <c r="AS78" s="412"/>
      <c r="AT78" s="412"/>
      <c r="AU78" s="412"/>
      <c r="AV78" s="412"/>
      <c r="AW78" s="412"/>
      <c r="AX78" s="412"/>
      <c r="AY78" s="412"/>
      <c r="AZ78" s="412"/>
      <c r="BA78" s="412"/>
      <c r="BB78" s="412"/>
      <c r="BC78" s="412"/>
      <c r="BD78" s="412"/>
      <c r="BE78" s="412"/>
      <c r="BF78" s="412"/>
      <c r="BG78" s="412"/>
    </row>
    <row r="79" spans="2:59" s="451" customFormat="1" ht="24.9" customHeight="1">
      <c r="B79" s="979"/>
      <c r="C79" s="979"/>
      <c r="D79" s="979"/>
      <c r="E79" s="989"/>
      <c r="F79" s="910"/>
      <c r="G79" s="456"/>
      <c r="H79" s="973"/>
      <c r="I79" s="973"/>
      <c r="J79" s="973"/>
      <c r="K79" s="973"/>
      <c r="L79" s="423"/>
      <c r="M79" s="976"/>
      <c r="N79" s="976"/>
      <c r="O79" s="424"/>
      <c r="P79" s="424"/>
      <c r="Q79" s="424"/>
      <c r="R79" s="424"/>
      <c r="S79" s="968"/>
      <c r="T79" s="407" t="s">
        <v>187</v>
      </c>
      <c r="U79" s="408">
        <f>U78-U77</f>
        <v>-290</v>
      </c>
      <c r="V79" s="979"/>
      <c r="W79" s="426">
        <f>SUM($W78:W78)-SUM($W77:W77)</f>
        <v>0</v>
      </c>
      <c r="X79" s="426">
        <f>SUM($W78:X78)-SUM($W77:X77)</f>
        <v>0</v>
      </c>
      <c r="Y79" s="426">
        <f>SUM($W78:Y78)-SUM($W77:Y77)</f>
        <v>0</v>
      </c>
      <c r="Z79" s="426">
        <f>SUM($W78:Z78)-SUM($W77:Z77)</f>
        <v>0</v>
      </c>
      <c r="AA79" s="426">
        <f>SUM($W78:AA78)-SUM($W77:AA77)</f>
        <v>0</v>
      </c>
      <c r="AB79" s="426">
        <f>SUM($W78:AB78)-SUM($W77:AB77)</f>
        <v>0</v>
      </c>
      <c r="AC79" s="426">
        <f>SUM($W78:AC78)-SUM($W77:AC77)</f>
        <v>0</v>
      </c>
      <c r="AD79" s="426">
        <f>SUM($W78:AD78)-SUM($W77:AD77)</f>
        <v>0</v>
      </c>
      <c r="AE79" s="426">
        <f>SUM($W78:AE78)-SUM($W77:AE77)</f>
        <v>0</v>
      </c>
      <c r="AF79" s="426">
        <f>SUM($W78:AF78)-SUM($W77:AF77)</f>
        <v>0</v>
      </c>
      <c r="AG79" s="426">
        <f>SUM($W78:AG78)-SUM($W77:AG77)</f>
        <v>0</v>
      </c>
      <c r="AH79" s="426">
        <f>SUM($W78:AH78)-SUM($W77:AH77)</f>
        <v>-100</v>
      </c>
      <c r="AI79" s="426">
        <f>SUM($W78:AI78)-SUM($W77:AI77)</f>
        <v>-290</v>
      </c>
      <c r="AJ79" s="426">
        <f>SUM($W78:AJ78)-SUM($W77:AJ77)</f>
        <v>-290</v>
      </c>
      <c r="AK79" s="426">
        <f>SUM($W78:AK78)-SUM($W77:AK77)</f>
        <v>-290</v>
      </c>
      <c r="AL79" s="426">
        <f>SUM($W78:AL78)-SUM($W77:AL77)</f>
        <v>-290</v>
      </c>
      <c r="AM79" s="426">
        <f>SUM($W78:AM78)-SUM($W77:AM77)</f>
        <v>-290</v>
      </c>
      <c r="AN79" s="426">
        <f>SUM($W78:AN78)-SUM($W77:AN77)</f>
        <v>-290</v>
      </c>
      <c r="AO79" s="426">
        <f>SUM($W78:AO78)-SUM($W77:AO77)</f>
        <v>-290</v>
      </c>
      <c r="AP79" s="426">
        <f>SUM($W78:AP78)-SUM($W77:AP77)</f>
        <v>-290</v>
      </c>
      <c r="AQ79" s="426">
        <f>SUM($W78:AQ78)-SUM($W77:AQ77)</f>
        <v>-290</v>
      </c>
      <c r="AR79" s="426">
        <f>SUM($W78:AR78)-SUM($W77:AR77)</f>
        <v>-290</v>
      </c>
      <c r="AS79" s="426">
        <f>SUM($W78:AS78)-SUM($W77:AS77)</f>
        <v>-290</v>
      </c>
      <c r="AT79" s="426">
        <f>SUM($W78:AT78)-SUM($W77:AT77)</f>
        <v>-290</v>
      </c>
      <c r="AU79" s="426">
        <f>SUM($W78:AU78)-SUM($W77:AU77)</f>
        <v>-290</v>
      </c>
      <c r="AV79" s="426">
        <f>SUM($W78:AV78)-SUM($W77:AV77)</f>
        <v>-290</v>
      </c>
      <c r="AW79" s="426">
        <f>SUM($W78:AW78)-SUM($W77:AW77)</f>
        <v>-290</v>
      </c>
      <c r="AX79" s="426">
        <f>SUM($W78:AX78)-SUM($W77:AX77)</f>
        <v>-290</v>
      </c>
      <c r="AY79" s="426">
        <f>SUM($W78:AY78)-SUM($W77:AY77)</f>
        <v>-290</v>
      </c>
      <c r="AZ79" s="426">
        <f>SUM($W78:AZ78)-SUM($W77:AZ77)</f>
        <v>-290</v>
      </c>
      <c r="BA79" s="426">
        <f>SUM($W78:BA78)-SUM($W77:BA77)</f>
        <v>-290</v>
      </c>
      <c r="BB79" s="426">
        <f>SUM($W78:BB78)-SUM($W77:BB77)</f>
        <v>-290</v>
      </c>
      <c r="BC79" s="426">
        <f>SUM($W78:BC78)-SUM($W77:BC77)</f>
        <v>-290</v>
      </c>
      <c r="BD79" s="426">
        <f>SUM($W78:BD78)-SUM($W77:BD77)</f>
        <v>-290</v>
      </c>
      <c r="BE79" s="426">
        <f>SUM($W78:BE78)-SUM($W77:BE77)</f>
        <v>-290</v>
      </c>
      <c r="BF79" s="426">
        <f>SUM($W78:BF78)-SUM($W77:BF77)</f>
        <v>-290</v>
      </c>
      <c r="BG79" s="426">
        <f>SUM($W78:BG78)-SUM($W77:BG77)</f>
        <v>-290</v>
      </c>
    </row>
    <row r="80" spans="2:59" s="451" customFormat="1" ht="24.9" customHeight="1">
      <c r="B80" s="977">
        <v>20</v>
      </c>
      <c r="C80" s="977" t="s">
        <v>287</v>
      </c>
      <c r="D80" s="977" t="s">
        <v>288</v>
      </c>
      <c r="E80" s="987" t="s">
        <v>289</v>
      </c>
      <c r="F80" s="908"/>
      <c r="G80" s="446"/>
      <c r="H80" s="971">
        <v>1</v>
      </c>
      <c r="I80" s="971"/>
      <c r="J80" s="990" t="s">
        <v>229</v>
      </c>
      <c r="K80" s="971" t="s">
        <v>253</v>
      </c>
      <c r="L80" s="405"/>
      <c r="M80" s="974">
        <v>290</v>
      </c>
      <c r="N80" s="974"/>
      <c r="O80" s="406"/>
      <c r="P80" s="406"/>
      <c r="Q80" s="406"/>
      <c r="R80" s="406"/>
      <c r="S80" s="966">
        <f>SUM(M80:P80)</f>
        <v>290</v>
      </c>
      <c r="T80" s="407" t="s">
        <v>231</v>
      </c>
      <c r="U80" s="408">
        <f>SUM(W80:BG80)</f>
        <v>290</v>
      </c>
      <c r="V80" s="977"/>
      <c r="W80" s="412"/>
      <c r="X80" s="412"/>
      <c r="Y80" s="412"/>
      <c r="Z80" s="412"/>
      <c r="AA80" s="412"/>
      <c r="AB80" s="412"/>
      <c r="AC80" s="412"/>
      <c r="AD80" s="412">
        <v>182</v>
      </c>
      <c r="AE80" s="412"/>
      <c r="AF80" s="412"/>
      <c r="AG80" s="412"/>
      <c r="AH80" s="412"/>
      <c r="AI80" s="450"/>
      <c r="AJ80" s="450"/>
      <c r="AK80" s="450">
        <v>108</v>
      </c>
      <c r="AL80" s="476"/>
      <c r="AM80" s="412"/>
      <c r="AN80" s="412"/>
      <c r="AO80" s="412"/>
      <c r="AP80" s="412"/>
      <c r="AQ80" s="412"/>
      <c r="AR80" s="412"/>
      <c r="AS80" s="412"/>
      <c r="AT80" s="412"/>
      <c r="AU80" s="412"/>
      <c r="AV80" s="412"/>
      <c r="AW80" s="412"/>
      <c r="AX80" s="412"/>
      <c r="AY80" s="412"/>
      <c r="AZ80" s="412"/>
      <c r="BA80" s="412"/>
      <c r="BB80" s="412"/>
      <c r="BC80" s="412"/>
      <c r="BD80" s="412"/>
      <c r="BE80" s="412"/>
      <c r="BF80" s="412"/>
      <c r="BG80" s="412"/>
    </row>
    <row r="81" spans="2:59" s="451" customFormat="1" ht="24.9" customHeight="1">
      <c r="B81" s="978"/>
      <c r="C81" s="978"/>
      <c r="D81" s="978"/>
      <c r="E81" s="988"/>
      <c r="F81" s="909"/>
      <c r="G81" s="453"/>
      <c r="H81" s="972"/>
      <c r="I81" s="972"/>
      <c r="J81" s="972"/>
      <c r="K81" s="972"/>
      <c r="L81" s="416"/>
      <c r="M81" s="975"/>
      <c r="N81" s="975"/>
      <c r="O81" s="417"/>
      <c r="P81" s="417"/>
      <c r="Q81" s="417"/>
      <c r="R81" s="417"/>
      <c r="S81" s="967"/>
      <c r="T81" s="407" t="s">
        <v>232</v>
      </c>
      <c r="U81" s="408">
        <f>SUM(W81:BG81)</f>
        <v>182</v>
      </c>
      <c r="V81" s="978"/>
      <c r="W81" s="412"/>
      <c r="X81" s="412"/>
      <c r="Y81" s="412"/>
      <c r="Z81" s="412"/>
      <c r="AA81" s="412"/>
      <c r="AB81" s="473">
        <v>182</v>
      </c>
      <c r="AC81" s="412"/>
      <c r="AD81" s="412"/>
      <c r="AE81" s="412"/>
      <c r="AF81" s="412"/>
      <c r="AG81" s="412"/>
      <c r="AH81" s="412"/>
      <c r="AI81" s="412"/>
      <c r="AJ81" s="412"/>
      <c r="AK81" s="412"/>
      <c r="AL81" s="436"/>
      <c r="AM81" s="412"/>
      <c r="AN81" s="412"/>
      <c r="AO81" s="412"/>
      <c r="AP81" s="412"/>
      <c r="AQ81" s="412"/>
      <c r="AR81" s="412"/>
      <c r="AS81" s="412"/>
      <c r="AT81" s="412"/>
      <c r="AU81" s="412"/>
      <c r="AV81" s="412"/>
      <c r="AW81" s="412"/>
      <c r="AX81" s="412"/>
      <c r="AY81" s="412"/>
      <c r="AZ81" s="412"/>
      <c r="BA81" s="412"/>
      <c r="BB81" s="412"/>
      <c r="BC81" s="412"/>
      <c r="BD81" s="412"/>
      <c r="BE81" s="412"/>
      <c r="BF81" s="412"/>
      <c r="BG81" s="412"/>
    </row>
    <row r="82" spans="2:59" s="451" customFormat="1" ht="24.9" customHeight="1">
      <c r="B82" s="979"/>
      <c r="C82" s="979"/>
      <c r="D82" s="979"/>
      <c r="E82" s="989"/>
      <c r="F82" s="910"/>
      <c r="G82" s="456"/>
      <c r="H82" s="973"/>
      <c r="I82" s="973"/>
      <c r="J82" s="973"/>
      <c r="K82" s="973"/>
      <c r="L82" s="423"/>
      <c r="M82" s="976"/>
      <c r="N82" s="976"/>
      <c r="O82" s="424"/>
      <c r="P82" s="424"/>
      <c r="Q82" s="424"/>
      <c r="R82" s="424"/>
      <c r="S82" s="968"/>
      <c r="T82" s="407" t="s">
        <v>187</v>
      </c>
      <c r="U82" s="408">
        <f>U81-U80</f>
        <v>-108</v>
      </c>
      <c r="V82" s="979"/>
      <c r="W82" s="426">
        <f>SUM($W81:W81)-SUM($W80:W80)</f>
        <v>0</v>
      </c>
      <c r="X82" s="426">
        <f>SUM($W81:X81)-SUM($W80:X80)</f>
        <v>0</v>
      </c>
      <c r="Y82" s="426">
        <f>SUM($W81:Y81)-SUM($W80:Y80)</f>
        <v>0</v>
      </c>
      <c r="Z82" s="426">
        <f>SUM($W81:Z81)-SUM($W80:Z80)</f>
        <v>0</v>
      </c>
      <c r="AA82" s="426">
        <f>SUM($W81:AA81)-SUM($W80:AA80)</f>
        <v>0</v>
      </c>
      <c r="AB82" s="426">
        <f>SUM($W81:AB81)-SUM($W80:AB80)</f>
        <v>182</v>
      </c>
      <c r="AC82" s="426">
        <f>SUM($W81:AC81)-SUM($W80:AC80)</f>
        <v>182</v>
      </c>
      <c r="AD82" s="426">
        <f>SUM($W81:AD81)-SUM($W80:AD80)</f>
        <v>0</v>
      </c>
      <c r="AE82" s="426">
        <f>SUM($W81:AE81)-SUM($W80:AE80)</f>
        <v>0</v>
      </c>
      <c r="AF82" s="426">
        <f>SUM($W81:AF81)-SUM($W80:AF80)</f>
        <v>0</v>
      </c>
      <c r="AG82" s="426">
        <f>SUM($W81:AG81)-SUM($W80:AG80)</f>
        <v>0</v>
      </c>
      <c r="AH82" s="426">
        <f>SUM($W81:AH81)-SUM($W80:AH80)</f>
        <v>0</v>
      </c>
      <c r="AI82" s="426">
        <f>SUM($W81:AI81)-SUM($W80:AI80)</f>
        <v>0</v>
      </c>
      <c r="AJ82" s="426">
        <f>SUM($W81:AJ81)-SUM($W80:AJ80)</f>
        <v>0</v>
      </c>
      <c r="AK82" s="426">
        <f>SUM($W81:AK81)-SUM($W80:AK80)</f>
        <v>-108</v>
      </c>
      <c r="AL82" s="426">
        <f>SUM($W81:AL81)-SUM($W80:AL80)</f>
        <v>-108</v>
      </c>
      <c r="AM82" s="426">
        <f>SUM($W81:AM81)-SUM($W80:AM80)</f>
        <v>-108</v>
      </c>
      <c r="AN82" s="426">
        <f>SUM($W81:AN81)-SUM($W80:AN80)</f>
        <v>-108</v>
      </c>
      <c r="AO82" s="426">
        <f>SUM($W81:AO81)-SUM($W80:AO80)</f>
        <v>-108</v>
      </c>
      <c r="AP82" s="426">
        <f>SUM($W81:AP81)-SUM($W80:AP80)</f>
        <v>-108</v>
      </c>
      <c r="AQ82" s="426">
        <f>SUM($W81:AQ81)-SUM($W80:AQ80)</f>
        <v>-108</v>
      </c>
      <c r="AR82" s="426">
        <f>SUM($W81:AR81)-SUM($W80:AR80)</f>
        <v>-108</v>
      </c>
      <c r="AS82" s="426">
        <f>SUM($W81:AS81)-SUM($W80:AS80)</f>
        <v>-108</v>
      </c>
      <c r="AT82" s="426">
        <f>SUM($W81:AT81)-SUM($W80:AT80)</f>
        <v>-108</v>
      </c>
      <c r="AU82" s="426">
        <f>SUM($W81:AU81)-SUM($W80:AU80)</f>
        <v>-108</v>
      </c>
      <c r="AV82" s="426">
        <f>SUM($W81:AV81)-SUM($W80:AV80)</f>
        <v>-108</v>
      </c>
      <c r="AW82" s="426">
        <f>SUM($W81:AW81)-SUM($W80:AW80)</f>
        <v>-108</v>
      </c>
      <c r="AX82" s="426">
        <f>SUM($W81:AX81)-SUM($W80:AX80)</f>
        <v>-108</v>
      </c>
      <c r="AY82" s="426">
        <f>SUM($W81:AY81)-SUM($W80:AY80)</f>
        <v>-108</v>
      </c>
      <c r="AZ82" s="426">
        <f>SUM($W81:AZ81)-SUM($W80:AZ80)</f>
        <v>-108</v>
      </c>
      <c r="BA82" s="426">
        <f>SUM($W81:BA81)-SUM($W80:BA80)</f>
        <v>-108</v>
      </c>
      <c r="BB82" s="426">
        <f>SUM($W81:BB81)-SUM($W80:BB80)</f>
        <v>-108</v>
      </c>
      <c r="BC82" s="426">
        <f>SUM($W81:BC81)-SUM($W80:BC80)</f>
        <v>-108</v>
      </c>
      <c r="BD82" s="426">
        <f>SUM($W81:BD81)-SUM($W80:BD80)</f>
        <v>-108</v>
      </c>
      <c r="BE82" s="426">
        <f>SUM($W81:BE81)-SUM($W80:BE80)</f>
        <v>-108</v>
      </c>
      <c r="BF82" s="426">
        <f>SUM($W81:BF81)-SUM($W80:BF80)</f>
        <v>-108</v>
      </c>
      <c r="BG82" s="426">
        <f>SUM($W81:BG81)-SUM($W80:BG80)</f>
        <v>-108</v>
      </c>
    </row>
    <row r="83" spans="2:59" s="451" customFormat="1" ht="24.9" customHeight="1">
      <c r="B83" s="977">
        <v>21</v>
      </c>
      <c r="C83" s="977" t="s">
        <v>290</v>
      </c>
      <c r="D83" s="977" t="s">
        <v>291</v>
      </c>
      <c r="E83" s="987" t="s">
        <v>292</v>
      </c>
      <c r="F83" s="908"/>
      <c r="G83" s="446"/>
      <c r="H83" s="971">
        <v>1</v>
      </c>
      <c r="I83" s="990" t="s">
        <v>229</v>
      </c>
      <c r="J83" s="971"/>
      <c r="K83" s="971" t="s">
        <v>253</v>
      </c>
      <c r="L83" s="405"/>
      <c r="M83" s="406"/>
      <c r="N83" s="974"/>
      <c r="O83" s="406"/>
      <c r="P83" s="974">
        <v>290</v>
      </c>
      <c r="Q83" s="406"/>
      <c r="R83" s="406"/>
      <c r="S83" s="966">
        <f>SUM(P83)</f>
        <v>290</v>
      </c>
      <c r="T83" s="407" t="s">
        <v>231</v>
      </c>
      <c r="U83" s="408">
        <f>SUM(W83:BG83)</f>
        <v>290</v>
      </c>
      <c r="V83" s="977"/>
      <c r="W83" s="412"/>
      <c r="X83" s="412"/>
      <c r="Y83" s="412"/>
      <c r="Z83" s="412"/>
      <c r="AA83" s="412">
        <v>50</v>
      </c>
      <c r="AB83" s="412"/>
      <c r="AC83" s="412"/>
      <c r="AD83" s="412"/>
      <c r="AE83" s="412">
        <v>50</v>
      </c>
      <c r="AF83" s="412"/>
      <c r="AG83" s="412">
        <v>50</v>
      </c>
      <c r="AH83" s="412">
        <v>50</v>
      </c>
      <c r="AI83" s="450">
        <v>50</v>
      </c>
      <c r="AJ83" s="450"/>
      <c r="AK83" s="450">
        <v>40</v>
      </c>
      <c r="AL83" s="476"/>
      <c r="AM83" s="412"/>
      <c r="AN83" s="412"/>
      <c r="AO83" s="412"/>
      <c r="AP83" s="412"/>
      <c r="AQ83" s="412"/>
      <c r="AR83" s="412"/>
      <c r="AS83" s="412"/>
      <c r="AT83" s="412"/>
      <c r="AU83" s="412"/>
      <c r="AV83" s="412"/>
      <c r="AW83" s="412"/>
      <c r="AX83" s="412"/>
      <c r="AY83" s="412"/>
      <c r="AZ83" s="412"/>
      <c r="BA83" s="412"/>
      <c r="BB83" s="412"/>
      <c r="BC83" s="412"/>
      <c r="BD83" s="412"/>
      <c r="BE83" s="412"/>
      <c r="BF83" s="412"/>
      <c r="BG83" s="412"/>
    </row>
    <row r="84" spans="2:59" s="451" customFormat="1" ht="24.9" customHeight="1">
      <c r="B84" s="978"/>
      <c r="C84" s="978"/>
      <c r="D84" s="978"/>
      <c r="E84" s="988"/>
      <c r="F84" s="909"/>
      <c r="G84" s="453"/>
      <c r="H84" s="972"/>
      <c r="I84" s="972"/>
      <c r="J84" s="972"/>
      <c r="K84" s="972"/>
      <c r="L84" s="416"/>
      <c r="M84" s="417"/>
      <c r="N84" s="975"/>
      <c r="O84" s="417"/>
      <c r="P84" s="975"/>
      <c r="Q84" s="417"/>
      <c r="R84" s="417"/>
      <c r="S84" s="967"/>
      <c r="T84" s="407" t="s">
        <v>232</v>
      </c>
      <c r="U84" s="408">
        <f>SUM(W84:BG84)</f>
        <v>61</v>
      </c>
      <c r="V84" s="978"/>
      <c r="W84" s="412"/>
      <c r="X84" s="412"/>
      <c r="Y84" s="412"/>
      <c r="Z84" s="412"/>
      <c r="AA84" s="412"/>
      <c r="AB84" s="412"/>
      <c r="AC84" s="412"/>
      <c r="AD84" s="412"/>
      <c r="AE84" s="473">
        <v>61</v>
      </c>
      <c r="AF84" s="412"/>
      <c r="AG84" s="412"/>
      <c r="AH84" s="412"/>
      <c r="AI84" s="412"/>
      <c r="AJ84" s="412"/>
      <c r="AK84" s="412"/>
      <c r="AL84" s="436"/>
      <c r="AM84" s="412"/>
      <c r="AN84" s="412"/>
      <c r="AO84" s="412"/>
      <c r="AP84" s="412"/>
      <c r="AQ84" s="412"/>
      <c r="AR84" s="412"/>
      <c r="AS84" s="412"/>
      <c r="AT84" s="412"/>
      <c r="AU84" s="412"/>
      <c r="AV84" s="412"/>
      <c r="AW84" s="412"/>
      <c r="AX84" s="412"/>
      <c r="AY84" s="412"/>
      <c r="AZ84" s="412"/>
      <c r="BA84" s="412"/>
      <c r="BB84" s="412"/>
      <c r="BC84" s="412"/>
      <c r="BD84" s="412"/>
      <c r="BE84" s="412"/>
      <c r="BF84" s="412"/>
      <c r="BG84" s="412"/>
    </row>
    <row r="85" spans="2:59" s="451" customFormat="1" ht="24.9" customHeight="1">
      <c r="B85" s="979"/>
      <c r="C85" s="979"/>
      <c r="D85" s="979"/>
      <c r="E85" s="989"/>
      <c r="F85" s="910"/>
      <c r="G85" s="456"/>
      <c r="H85" s="973"/>
      <c r="I85" s="973"/>
      <c r="J85" s="973"/>
      <c r="K85" s="973"/>
      <c r="L85" s="423"/>
      <c r="M85" s="424"/>
      <c r="N85" s="976"/>
      <c r="O85" s="424"/>
      <c r="P85" s="976"/>
      <c r="Q85" s="424"/>
      <c r="R85" s="424"/>
      <c r="S85" s="968"/>
      <c r="T85" s="407" t="s">
        <v>187</v>
      </c>
      <c r="U85" s="408">
        <f>U84-U83</f>
        <v>-229</v>
      </c>
      <c r="V85" s="979"/>
      <c r="W85" s="426">
        <f>SUM($W84:W84)-SUM($W83:W83)</f>
        <v>0</v>
      </c>
      <c r="X85" s="426">
        <f>SUM($W84:X84)-SUM($W83:X83)</f>
        <v>0</v>
      </c>
      <c r="Y85" s="426">
        <f>SUM($W84:Y84)-SUM($W83:Y83)</f>
        <v>0</v>
      </c>
      <c r="Z85" s="426">
        <f>SUM($W84:Z84)-SUM($W83:Z83)</f>
        <v>0</v>
      </c>
      <c r="AA85" s="426">
        <f>SUM($W84:AA84)-SUM($W83:AA83)</f>
        <v>-50</v>
      </c>
      <c r="AB85" s="426">
        <f>SUM($W84:AB84)-SUM($W83:AB83)</f>
        <v>-50</v>
      </c>
      <c r="AC85" s="426">
        <f>SUM($W84:AC84)-SUM($W83:AC83)</f>
        <v>-50</v>
      </c>
      <c r="AD85" s="426">
        <f>SUM($W84:AD84)-SUM($W83:AD83)</f>
        <v>-50</v>
      </c>
      <c r="AE85" s="426">
        <f>SUM($W84:AE84)-SUM($W83:AE83)</f>
        <v>-39</v>
      </c>
      <c r="AF85" s="426">
        <f>SUM($W84:AF84)-SUM($W83:AF83)</f>
        <v>-39</v>
      </c>
      <c r="AG85" s="426">
        <f>SUM($W84:AG84)-SUM($W83:AG83)</f>
        <v>-89</v>
      </c>
      <c r="AH85" s="426">
        <f>SUM($W84:AH84)-SUM($W83:AH83)</f>
        <v>-139</v>
      </c>
      <c r="AI85" s="426">
        <f>SUM($W84:AI84)-SUM($W83:AI83)</f>
        <v>-189</v>
      </c>
      <c r="AJ85" s="426">
        <f>SUM($W84:AJ84)-SUM($W83:AJ83)</f>
        <v>-189</v>
      </c>
      <c r="AK85" s="426">
        <f>SUM($W84:AK84)-SUM($W83:AK83)</f>
        <v>-229</v>
      </c>
      <c r="AL85" s="426">
        <f>SUM($W84:AL84)-SUM($W83:AL83)</f>
        <v>-229</v>
      </c>
      <c r="AM85" s="426">
        <f>SUM($W84:AM84)-SUM($W83:AM83)</f>
        <v>-229</v>
      </c>
      <c r="AN85" s="426">
        <f>SUM($W84:AN84)-SUM($W83:AN83)</f>
        <v>-229</v>
      </c>
      <c r="AO85" s="426">
        <f>SUM($W84:AO84)-SUM($W83:AO83)</f>
        <v>-229</v>
      </c>
      <c r="AP85" s="426">
        <f>SUM($W84:AP84)-SUM($W83:AP83)</f>
        <v>-229</v>
      </c>
      <c r="AQ85" s="426">
        <f>SUM($W84:AQ84)-SUM($W83:AQ83)</f>
        <v>-229</v>
      </c>
      <c r="AR85" s="426">
        <f>SUM($W84:AR84)-SUM($W83:AR83)</f>
        <v>-229</v>
      </c>
      <c r="AS85" s="426">
        <f>SUM($W84:AS84)-SUM($W83:AS83)</f>
        <v>-229</v>
      </c>
      <c r="AT85" s="426">
        <f>SUM($W84:AT84)-SUM($W83:AT83)</f>
        <v>-229</v>
      </c>
      <c r="AU85" s="426">
        <f>SUM($W84:AU84)-SUM($W83:AU83)</f>
        <v>-229</v>
      </c>
      <c r="AV85" s="426">
        <f>SUM($W84:AV84)-SUM($W83:AV83)</f>
        <v>-229</v>
      </c>
      <c r="AW85" s="426">
        <f>SUM($W84:AW84)-SUM($W83:AW83)</f>
        <v>-229</v>
      </c>
      <c r="AX85" s="426">
        <f>SUM($W84:AX84)-SUM($W83:AX83)</f>
        <v>-229</v>
      </c>
      <c r="AY85" s="426">
        <f>SUM($W84:AY84)-SUM($W83:AY83)</f>
        <v>-229</v>
      </c>
      <c r="AZ85" s="426">
        <f>SUM($W84:AZ84)-SUM($W83:AZ83)</f>
        <v>-229</v>
      </c>
      <c r="BA85" s="426">
        <f>SUM($W84:BA84)-SUM($W83:BA83)</f>
        <v>-229</v>
      </c>
      <c r="BB85" s="426">
        <f>SUM($W84:BB84)-SUM($W83:BB83)</f>
        <v>-229</v>
      </c>
      <c r="BC85" s="426">
        <f>SUM($W84:BC84)-SUM($W83:BC83)</f>
        <v>-229</v>
      </c>
      <c r="BD85" s="426">
        <f>SUM($W84:BD84)-SUM($W83:BD83)</f>
        <v>-229</v>
      </c>
      <c r="BE85" s="426">
        <f>SUM($W84:BE84)-SUM($W83:BE83)</f>
        <v>-229</v>
      </c>
      <c r="BF85" s="426">
        <f>SUM($W84:BF84)-SUM($W83:BF83)</f>
        <v>-229</v>
      </c>
      <c r="BG85" s="426">
        <f>SUM($W84:BG84)-SUM($W83:BG83)</f>
        <v>-229</v>
      </c>
    </row>
    <row r="86" spans="2:59" s="451" customFormat="1" ht="24.9" customHeight="1">
      <c r="B86" s="977">
        <v>22</v>
      </c>
      <c r="C86" s="977" t="s">
        <v>293</v>
      </c>
      <c r="D86" s="977" t="s">
        <v>294</v>
      </c>
      <c r="E86" s="987" t="s">
        <v>292</v>
      </c>
      <c r="F86" s="908"/>
      <c r="G86" s="446"/>
      <c r="H86" s="971">
        <v>1</v>
      </c>
      <c r="I86" s="990" t="s">
        <v>229</v>
      </c>
      <c r="J86" s="971"/>
      <c r="K86" s="971" t="s">
        <v>253</v>
      </c>
      <c r="L86" s="405"/>
      <c r="M86" s="406"/>
      <c r="N86" s="974"/>
      <c r="O86" s="406"/>
      <c r="P86" s="974">
        <v>290</v>
      </c>
      <c r="Q86" s="406"/>
      <c r="R86" s="406"/>
      <c r="S86" s="966">
        <f>SUM(P86)</f>
        <v>290</v>
      </c>
      <c r="T86" s="407" t="s">
        <v>231</v>
      </c>
      <c r="U86" s="408">
        <f>SUM(W86:BG86)</f>
        <v>290</v>
      </c>
      <c r="V86" s="977"/>
      <c r="W86" s="412"/>
      <c r="X86" s="412"/>
      <c r="Y86" s="412"/>
      <c r="Z86" s="412"/>
      <c r="AA86" s="412"/>
      <c r="AB86" s="412"/>
      <c r="AC86" s="412"/>
      <c r="AD86" s="412"/>
      <c r="AE86" s="412"/>
      <c r="AF86" s="412">
        <v>100</v>
      </c>
      <c r="AG86" s="412">
        <v>100</v>
      </c>
      <c r="AH86" s="412">
        <v>90</v>
      </c>
      <c r="AI86" s="450"/>
      <c r="AJ86" s="450"/>
      <c r="AK86" s="450"/>
      <c r="AL86" s="476"/>
      <c r="AM86" s="412"/>
      <c r="AN86" s="412"/>
      <c r="AO86" s="412"/>
      <c r="AP86" s="412"/>
      <c r="AQ86" s="412"/>
      <c r="AR86" s="412"/>
      <c r="AS86" s="412"/>
      <c r="AT86" s="412"/>
      <c r="AU86" s="412"/>
      <c r="AV86" s="412"/>
      <c r="AW86" s="412"/>
      <c r="AX86" s="412"/>
      <c r="AY86" s="412"/>
      <c r="AZ86" s="412"/>
      <c r="BA86" s="412"/>
      <c r="BB86" s="412"/>
      <c r="BC86" s="412"/>
      <c r="BD86" s="412"/>
      <c r="BE86" s="412"/>
      <c r="BF86" s="412"/>
      <c r="BG86" s="412"/>
    </row>
    <row r="87" spans="2:59" s="451" customFormat="1" ht="24.9" customHeight="1">
      <c r="B87" s="978"/>
      <c r="C87" s="978"/>
      <c r="D87" s="978"/>
      <c r="E87" s="988"/>
      <c r="F87" s="909"/>
      <c r="G87" s="453"/>
      <c r="H87" s="972"/>
      <c r="I87" s="972"/>
      <c r="J87" s="972"/>
      <c r="K87" s="972"/>
      <c r="L87" s="416"/>
      <c r="M87" s="417"/>
      <c r="N87" s="975"/>
      <c r="O87" s="417"/>
      <c r="P87" s="975"/>
      <c r="Q87" s="417"/>
      <c r="R87" s="417"/>
      <c r="S87" s="967"/>
      <c r="T87" s="407" t="s">
        <v>232</v>
      </c>
      <c r="U87" s="408">
        <f>SUM(W87:BG87)</f>
        <v>0</v>
      </c>
      <c r="V87" s="978"/>
      <c r="W87" s="412"/>
      <c r="X87" s="412"/>
      <c r="Y87" s="412"/>
      <c r="Z87" s="412"/>
      <c r="AA87" s="412"/>
      <c r="AB87" s="412"/>
      <c r="AC87" s="412"/>
      <c r="AD87" s="412"/>
      <c r="AE87" s="412"/>
      <c r="AF87" s="412"/>
      <c r="AG87" s="412"/>
      <c r="AH87" s="412"/>
      <c r="AI87" s="412"/>
      <c r="AJ87" s="412"/>
      <c r="AK87" s="412"/>
      <c r="AL87" s="436"/>
      <c r="AM87" s="412"/>
      <c r="AN87" s="412"/>
      <c r="AO87" s="412"/>
      <c r="AP87" s="412"/>
      <c r="AQ87" s="412"/>
      <c r="AR87" s="412"/>
      <c r="AS87" s="412"/>
      <c r="AT87" s="412"/>
      <c r="AU87" s="412"/>
      <c r="AV87" s="412"/>
      <c r="AW87" s="412"/>
      <c r="AX87" s="412"/>
      <c r="AY87" s="412"/>
      <c r="AZ87" s="412"/>
      <c r="BA87" s="412"/>
      <c r="BB87" s="412"/>
      <c r="BC87" s="412"/>
      <c r="BD87" s="412"/>
      <c r="BE87" s="412"/>
      <c r="BF87" s="412"/>
      <c r="BG87" s="412"/>
    </row>
    <row r="88" spans="2:59" s="451" customFormat="1" ht="24.9" customHeight="1">
      <c r="B88" s="979"/>
      <c r="C88" s="979"/>
      <c r="D88" s="979"/>
      <c r="E88" s="989"/>
      <c r="F88" s="910"/>
      <c r="G88" s="456"/>
      <c r="H88" s="973"/>
      <c r="I88" s="973"/>
      <c r="J88" s="973"/>
      <c r="K88" s="973"/>
      <c r="L88" s="423"/>
      <c r="M88" s="424"/>
      <c r="N88" s="976"/>
      <c r="O88" s="424"/>
      <c r="P88" s="976"/>
      <c r="Q88" s="424"/>
      <c r="R88" s="424"/>
      <c r="S88" s="968"/>
      <c r="T88" s="407" t="s">
        <v>187</v>
      </c>
      <c r="U88" s="408">
        <f>U87-U86</f>
        <v>-290</v>
      </c>
      <c r="V88" s="979"/>
      <c r="W88" s="426">
        <f>SUM($W87:W87)-SUM($W86:W86)</f>
        <v>0</v>
      </c>
      <c r="X88" s="426">
        <f>SUM($W87:X87)-SUM($W86:X86)</f>
        <v>0</v>
      </c>
      <c r="Y88" s="426">
        <f>SUM($W87:Y87)-SUM($W86:Y86)</f>
        <v>0</v>
      </c>
      <c r="Z88" s="426">
        <f>SUM($W87:Z87)-SUM($W86:Z86)</f>
        <v>0</v>
      </c>
      <c r="AA88" s="426">
        <f>SUM($W87:AA87)-SUM($W86:AA86)</f>
        <v>0</v>
      </c>
      <c r="AB88" s="426">
        <f>SUM($W87:AB87)-SUM($W86:AB86)</f>
        <v>0</v>
      </c>
      <c r="AC88" s="426">
        <f>SUM($W87:AC87)-SUM($W86:AC86)</f>
        <v>0</v>
      </c>
      <c r="AD88" s="426">
        <f>SUM($W87:AD87)-SUM($W86:AD86)</f>
        <v>0</v>
      </c>
      <c r="AE88" s="426">
        <f>SUM($W87:AE87)-SUM($W86:AE86)</f>
        <v>0</v>
      </c>
      <c r="AF88" s="426">
        <f>SUM($W87:AF87)-SUM($W86:AF86)</f>
        <v>-100</v>
      </c>
      <c r="AG88" s="426">
        <f>SUM($W87:AG87)-SUM($W86:AG86)</f>
        <v>-200</v>
      </c>
      <c r="AH88" s="426">
        <f>SUM($W87:AH87)-SUM($W86:AH86)</f>
        <v>-290</v>
      </c>
      <c r="AI88" s="426">
        <f>SUM($W87:AI87)-SUM($W86:AI86)</f>
        <v>-290</v>
      </c>
      <c r="AJ88" s="426">
        <f>SUM($W87:AJ87)-SUM($W86:AJ86)</f>
        <v>-290</v>
      </c>
      <c r="AK88" s="426">
        <f>SUM($W87:AK87)-SUM($W86:AK86)</f>
        <v>-290</v>
      </c>
      <c r="AL88" s="426">
        <f>SUM($W87:AL87)-SUM($W86:AL86)</f>
        <v>-290</v>
      </c>
      <c r="AM88" s="426">
        <f>SUM($W87:AM87)-SUM($W86:AM86)</f>
        <v>-290</v>
      </c>
      <c r="AN88" s="426">
        <f>SUM($W87:AN87)-SUM($W86:AN86)</f>
        <v>-290</v>
      </c>
      <c r="AO88" s="426">
        <f>SUM($W87:AO87)-SUM($W86:AO86)</f>
        <v>-290</v>
      </c>
      <c r="AP88" s="426">
        <f>SUM($W87:AP87)-SUM($W86:AP86)</f>
        <v>-290</v>
      </c>
      <c r="AQ88" s="426">
        <f>SUM($W87:AQ87)-SUM($W86:AQ86)</f>
        <v>-290</v>
      </c>
      <c r="AR88" s="426">
        <f>SUM($W87:AR87)-SUM($W86:AR86)</f>
        <v>-290</v>
      </c>
      <c r="AS88" s="426">
        <f>SUM($W87:AS87)-SUM($W86:AS86)</f>
        <v>-290</v>
      </c>
      <c r="AT88" s="426">
        <f>SUM($W87:AT87)-SUM($W86:AT86)</f>
        <v>-290</v>
      </c>
      <c r="AU88" s="426">
        <f>SUM($W87:AU87)-SUM($W86:AU86)</f>
        <v>-290</v>
      </c>
      <c r="AV88" s="426">
        <f>SUM($W87:AV87)-SUM($W86:AV86)</f>
        <v>-290</v>
      </c>
      <c r="AW88" s="426">
        <f>SUM($W87:AW87)-SUM($W86:AW86)</f>
        <v>-290</v>
      </c>
      <c r="AX88" s="426">
        <f>SUM($W87:AX87)-SUM($W86:AX86)</f>
        <v>-290</v>
      </c>
      <c r="AY88" s="426">
        <f>SUM($W87:AY87)-SUM($W86:AY86)</f>
        <v>-290</v>
      </c>
      <c r="AZ88" s="426">
        <f>SUM($W87:AZ87)-SUM($W86:AZ86)</f>
        <v>-290</v>
      </c>
      <c r="BA88" s="426">
        <f>SUM($W87:BA87)-SUM($W86:BA86)</f>
        <v>-290</v>
      </c>
      <c r="BB88" s="426">
        <f>SUM($W87:BB87)-SUM($W86:BB86)</f>
        <v>-290</v>
      </c>
      <c r="BC88" s="426">
        <f>SUM($W87:BC87)-SUM($W86:BC86)</f>
        <v>-290</v>
      </c>
      <c r="BD88" s="426">
        <f>SUM($W87:BD87)-SUM($W86:BD86)</f>
        <v>-290</v>
      </c>
      <c r="BE88" s="426">
        <f>SUM($W87:BE87)-SUM($W86:BE86)</f>
        <v>-290</v>
      </c>
      <c r="BF88" s="426">
        <f>SUM($W87:BF87)-SUM($W86:BF86)</f>
        <v>-290</v>
      </c>
      <c r="BG88" s="426">
        <f>SUM($W87:BG87)-SUM($W86:BG86)</f>
        <v>-290</v>
      </c>
    </row>
    <row r="89" spans="2:59" s="451" customFormat="1" ht="24.9" customHeight="1">
      <c r="B89" s="977">
        <v>23</v>
      </c>
      <c r="C89" s="977" t="s">
        <v>295</v>
      </c>
      <c r="D89" s="977" t="s">
        <v>296</v>
      </c>
      <c r="E89" s="987" t="s">
        <v>297</v>
      </c>
      <c r="F89" s="908"/>
      <c r="G89" s="446"/>
      <c r="H89" s="971">
        <v>2</v>
      </c>
      <c r="I89" s="990" t="s">
        <v>229</v>
      </c>
      <c r="J89" s="971"/>
      <c r="K89" s="971" t="s">
        <v>253</v>
      </c>
      <c r="L89" s="405"/>
      <c r="M89" s="406"/>
      <c r="N89" s="974"/>
      <c r="O89" s="406"/>
      <c r="P89" s="974">
        <v>580</v>
      </c>
      <c r="Q89" s="406"/>
      <c r="R89" s="406"/>
      <c r="S89" s="966">
        <f>SUM(P89)</f>
        <v>580</v>
      </c>
      <c r="T89" s="407" t="s">
        <v>231</v>
      </c>
      <c r="U89" s="408">
        <f>SUM(W89:BG89)</f>
        <v>580</v>
      </c>
      <c r="V89" s="977">
        <v>26</v>
      </c>
      <c r="W89" s="412"/>
      <c r="X89" s="412"/>
      <c r="Y89" s="412"/>
      <c r="Z89" s="412"/>
      <c r="AA89" s="412"/>
      <c r="AB89" s="412">
        <v>238</v>
      </c>
      <c r="AC89" s="412"/>
      <c r="AD89" s="412"/>
      <c r="AE89" s="412">
        <v>251</v>
      </c>
      <c r="AF89" s="412"/>
      <c r="AG89" s="412"/>
      <c r="AH89" s="412"/>
      <c r="AI89" s="412">
        <v>91</v>
      </c>
      <c r="AJ89" s="450"/>
      <c r="AK89" s="450"/>
      <c r="AL89" s="476"/>
      <c r="AM89" s="412"/>
      <c r="AN89" s="412"/>
      <c r="AO89" s="412"/>
      <c r="AP89" s="412"/>
      <c r="AQ89" s="412"/>
      <c r="AR89" s="412"/>
      <c r="AS89" s="412"/>
      <c r="AT89" s="412"/>
      <c r="AU89" s="412"/>
      <c r="AV89" s="412"/>
      <c r="AW89" s="412"/>
      <c r="AX89" s="412"/>
      <c r="AY89" s="412"/>
      <c r="AZ89" s="412"/>
      <c r="BA89" s="412"/>
      <c r="BB89" s="412"/>
      <c r="BC89" s="412"/>
      <c r="BD89" s="412"/>
      <c r="BE89" s="412"/>
      <c r="BF89" s="412"/>
      <c r="BG89" s="412"/>
    </row>
    <row r="90" spans="2:59" s="451" customFormat="1" ht="24.9" customHeight="1">
      <c r="B90" s="978"/>
      <c r="C90" s="978"/>
      <c r="D90" s="978"/>
      <c r="E90" s="988"/>
      <c r="F90" s="909"/>
      <c r="G90" s="453"/>
      <c r="H90" s="972"/>
      <c r="I90" s="972"/>
      <c r="J90" s="972"/>
      <c r="K90" s="972"/>
      <c r="L90" s="416"/>
      <c r="M90" s="417"/>
      <c r="N90" s="975"/>
      <c r="O90" s="417"/>
      <c r="P90" s="975"/>
      <c r="Q90" s="417"/>
      <c r="R90" s="417"/>
      <c r="S90" s="967"/>
      <c r="T90" s="407" t="s">
        <v>232</v>
      </c>
      <c r="U90" s="408">
        <f>SUM(W90:BG90)</f>
        <v>489</v>
      </c>
      <c r="V90" s="978"/>
      <c r="W90" s="412"/>
      <c r="X90" s="412"/>
      <c r="Y90" s="412"/>
      <c r="Z90" s="412"/>
      <c r="AA90" s="412"/>
      <c r="AB90" s="473">
        <v>238</v>
      </c>
      <c r="AC90" s="412"/>
      <c r="AD90" s="412"/>
      <c r="AE90" s="434">
        <v>251</v>
      </c>
      <c r="AF90" s="412"/>
      <c r="AG90" s="412"/>
      <c r="AH90" s="412"/>
      <c r="AI90" s="412"/>
      <c r="AJ90" s="412"/>
      <c r="AK90" s="412"/>
      <c r="AL90" s="436"/>
      <c r="AM90" s="412"/>
      <c r="AN90" s="412"/>
      <c r="AO90" s="412"/>
      <c r="AP90" s="412"/>
      <c r="AQ90" s="412"/>
      <c r="AR90" s="412"/>
      <c r="AS90" s="412"/>
      <c r="AT90" s="412"/>
      <c r="AU90" s="412"/>
      <c r="AV90" s="412"/>
      <c r="AW90" s="412"/>
      <c r="AX90" s="412"/>
      <c r="AY90" s="412"/>
      <c r="AZ90" s="412"/>
      <c r="BA90" s="412"/>
      <c r="BB90" s="412"/>
      <c r="BC90" s="412"/>
      <c r="BD90" s="412"/>
      <c r="BE90" s="412"/>
      <c r="BF90" s="412"/>
      <c r="BG90" s="412"/>
    </row>
    <row r="91" spans="2:59" s="451" customFormat="1" ht="24.9" customHeight="1">
      <c r="B91" s="979"/>
      <c r="C91" s="979"/>
      <c r="D91" s="979"/>
      <c r="E91" s="989"/>
      <c r="F91" s="910"/>
      <c r="G91" s="456"/>
      <c r="H91" s="973"/>
      <c r="I91" s="973"/>
      <c r="J91" s="973"/>
      <c r="K91" s="973"/>
      <c r="L91" s="423"/>
      <c r="M91" s="424"/>
      <c r="N91" s="976"/>
      <c r="O91" s="424"/>
      <c r="P91" s="976"/>
      <c r="Q91" s="424"/>
      <c r="R91" s="424"/>
      <c r="S91" s="968"/>
      <c r="T91" s="407" t="s">
        <v>187</v>
      </c>
      <c r="U91" s="408">
        <f>U90-U89</f>
        <v>-91</v>
      </c>
      <c r="V91" s="979"/>
      <c r="W91" s="426">
        <f>SUM($W90:W90)-SUM($W89:W89)</f>
        <v>0</v>
      </c>
      <c r="X91" s="426">
        <f>SUM($W90:X90)-SUM($W89:X89)</f>
        <v>0</v>
      </c>
      <c r="Y91" s="426">
        <f>SUM($W90:Y90)-SUM($W89:Y89)</f>
        <v>0</v>
      </c>
      <c r="Z91" s="426">
        <f>SUM($W90:Z90)-SUM($W89:Z89)</f>
        <v>0</v>
      </c>
      <c r="AA91" s="426">
        <f>SUM($W90:AA90)-SUM($W89:AA89)</f>
        <v>0</v>
      </c>
      <c r="AB91" s="426">
        <f>SUM($W90:AB90)-SUM($W89:AB89)</f>
        <v>0</v>
      </c>
      <c r="AC91" s="426">
        <f>SUM($W90:AC90)-SUM($W89:AC89)</f>
        <v>0</v>
      </c>
      <c r="AD91" s="426">
        <f>SUM($W90:AD90)-SUM($W89:AD89)</f>
        <v>0</v>
      </c>
      <c r="AE91" s="426">
        <f>SUM($W90:AE90)-SUM($W89:AE89)</f>
        <v>0</v>
      </c>
      <c r="AF91" s="426">
        <f>SUM($W90:AF90)-SUM($W89:AF89)</f>
        <v>0</v>
      </c>
      <c r="AG91" s="426">
        <f>SUM($W90:AG90)-SUM($W89:AG89)</f>
        <v>0</v>
      </c>
      <c r="AH91" s="426">
        <f>SUM($W90:AH90)-SUM($W89:AH89)</f>
        <v>0</v>
      </c>
      <c r="AI91" s="426">
        <f>SUM($W90:AI90)-SUM($W89:AI89)</f>
        <v>-91</v>
      </c>
      <c r="AJ91" s="426">
        <f>SUM($W90:AJ90)-SUM($W89:AJ89)</f>
        <v>-91</v>
      </c>
      <c r="AK91" s="426">
        <f>SUM($W90:AK90)-SUM($W89:AK89)</f>
        <v>-91</v>
      </c>
      <c r="AL91" s="426">
        <f>SUM($W90:AL90)-SUM($W89:AL89)</f>
        <v>-91</v>
      </c>
      <c r="AM91" s="426">
        <f>SUM($W90:AM90)-SUM($W89:AM89)</f>
        <v>-91</v>
      </c>
      <c r="AN91" s="426">
        <f>SUM($W90:AN90)-SUM($W89:AN89)</f>
        <v>-91</v>
      </c>
      <c r="AO91" s="426">
        <f>SUM($W90:AO90)-SUM($W89:AO89)</f>
        <v>-91</v>
      </c>
      <c r="AP91" s="426">
        <f>SUM($W90:AP90)-SUM($W89:AP89)</f>
        <v>-91</v>
      </c>
      <c r="AQ91" s="426">
        <f>SUM($W90:AQ90)-SUM($W89:AQ89)</f>
        <v>-91</v>
      </c>
      <c r="AR91" s="426">
        <f>SUM($W90:AR90)-SUM($W89:AR89)</f>
        <v>-91</v>
      </c>
      <c r="AS91" s="426">
        <f>SUM($W90:AS90)-SUM($W89:AS89)</f>
        <v>-91</v>
      </c>
      <c r="AT91" s="426">
        <f>SUM($W90:AT90)-SUM($W89:AT89)</f>
        <v>-91</v>
      </c>
      <c r="AU91" s="426">
        <f>SUM($W90:AU90)-SUM($W89:AU89)</f>
        <v>-91</v>
      </c>
      <c r="AV91" s="426">
        <f>SUM($W90:AV90)-SUM($W89:AV89)</f>
        <v>-91</v>
      </c>
      <c r="AW91" s="426">
        <f>SUM($W90:AW90)-SUM($W89:AW89)</f>
        <v>-91</v>
      </c>
      <c r="AX91" s="426">
        <f>SUM($W90:AX90)-SUM($W89:AX89)</f>
        <v>-91</v>
      </c>
      <c r="AY91" s="426">
        <f>SUM($W90:AY90)-SUM($W89:AY89)</f>
        <v>-91</v>
      </c>
      <c r="AZ91" s="426">
        <f>SUM($W90:AZ90)-SUM($W89:AZ89)</f>
        <v>-91</v>
      </c>
      <c r="BA91" s="426">
        <f>SUM($W90:BA90)-SUM($W89:BA89)</f>
        <v>-91</v>
      </c>
      <c r="BB91" s="426">
        <f>SUM($W90:BB90)-SUM($W89:BB89)</f>
        <v>-91</v>
      </c>
      <c r="BC91" s="426">
        <f>SUM($W90:BC90)-SUM($W89:BC89)</f>
        <v>-91</v>
      </c>
      <c r="BD91" s="426">
        <f>SUM($W90:BD90)-SUM($W89:BD89)</f>
        <v>-91</v>
      </c>
      <c r="BE91" s="426">
        <f>SUM($W90:BE90)-SUM($W89:BE89)</f>
        <v>-91</v>
      </c>
      <c r="BF91" s="426">
        <f>SUM($W90:BF90)-SUM($W89:BF89)</f>
        <v>-91</v>
      </c>
      <c r="BG91" s="426">
        <f>SUM($W90:BG90)-SUM($W89:BG89)</f>
        <v>-91</v>
      </c>
    </row>
    <row r="92" spans="2:59" s="451" customFormat="1" ht="24.9" customHeight="1">
      <c r="B92" s="977">
        <v>24</v>
      </c>
      <c r="C92" s="977" t="s">
        <v>298</v>
      </c>
      <c r="D92" s="977" t="s">
        <v>299</v>
      </c>
      <c r="E92" s="987" t="s">
        <v>300</v>
      </c>
      <c r="F92" s="908"/>
      <c r="G92" s="446"/>
      <c r="H92" s="971">
        <v>1</v>
      </c>
      <c r="I92" s="990" t="s">
        <v>229</v>
      </c>
      <c r="J92" s="971"/>
      <c r="K92" s="971" t="s">
        <v>253</v>
      </c>
      <c r="L92" s="405"/>
      <c r="M92" s="406"/>
      <c r="N92" s="974"/>
      <c r="O92" s="406"/>
      <c r="P92" s="974">
        <v>290</v>
      </c>
      <c r="Q92" s="406"/>
      <c r="R92" s="406"/>
      <c r="S92" s="966">
        <f>SUM(P92)</f>
        <v>290</v>
      </c>
      <c r="T92" s="407" t="s">
        <v>231</v>
      </c>
      <c r="U92" s="408">
        <f>SUM(W92:BG92)</f>
        <v>290</v>
      </c>
      <c r="V92" s="977"/>
      <c r="W92" s="412"/>
      <c r="X92" s="412"/>
      <c r="Y92" s="412"/>
      <c r="Z92" s="412"/>
      <c r="AA92" s="412"/>
      <c r="AB92" s="412"/>
      <c r="AC92" s="412"/>
      <c r="AD92" s="412"/>
      <c r="AE92" s="412"/>
      <c r="AF92" s="412"/>
      <c r="AG92" s="412">
        <v>40</v>
      </c>
      <c r="AH92" s="412">
        <v>40</v>
      </c>
      <c r="AI92" s="412">
        <v>40</v>
      </c>
      <c r="AJ92" s="412"/>
      <c r="AK92" s="412">
        <v>40</v>
      </c>
      <c r="AL92" s="450">
        <v>40</v>
      </c>
      <c r="AM92" s="412">
        <v>40</v>
      </c>
      <c r="AN92" s="412">
        <v>50</v>
      </c>
      <c r="AO92" s="412"/>
      <c r="AP92" s="412"/>
      <c r="AQ92" s="412"/>
      <c r="AR92" s="412"/>
      <c r="AS92" s="412"/>
      <c r="AT92" s="412"/>
      <c r="AU92" s="412"/>
      <c r="AV92" s="412"/>
      <c r="AW92" s="412"/>
      <c r="AX92" s="412"/>
      <c r="AY92" s="412"/>
      <c r="AZ92" s="412"/>
      <c r="BA92" s="412"/>
      <c r="BB92" s="412"/>
      <c r="BC92" s="412"/>
      <c r="BD92" s="412"/>
      <c r="BE92" s="412"/>
      <c r="BF92" s="412"/>
      <c r="BG92" s="412"/>
    </row>
    <row r="93" spans="2:59" s="451" customFormat="1" ht="24.9" customHeight="1">
      <c r="B93" s="978"/>
      <c r="C93" s="978"/>
      <c r="D93" s="978"/>
      <c r="E93" s="988"/>
      <c r="F93" s="909"/>
      <c r="G93" s="453"/>
      <c r="H93" s="972"/>
      <c r="I93" s="972"/>
      <c r="J93" s="972"/>
      <c r="K93" s="972"/>
      <c r="L93" s="416"/>
      <c r="M93" s="417"/>
      <c r="N93" s="975"/>
      <c r="O93" s="417"/>
      <c r="P93" s="975"/>
      <c r="Q93" s="417"/>
      <c r="R93" s="417"/>
      <c r="S93" s="967"/>
      <c r="T93" s="407" t="s">
        <v>232</v>
      </c>
      <c r="U93" s="408">
        <f>SUM(W93:BG93)</f>
        <v>0</v>
      </c>
      <c r="V93" s="978"/>
      <c r="W93" s="412"/>
      <c r="X93" s="412"/>
      <c r="Y93" s="412"/>
      <c r="Z93" s="412"/>
      <c r="AA93" s="412"/>
      <c r="AB93" s="412"/>
      <c r="AC93" s="412"/>
      <c r="AD93" s="412"/>
      <c r="AE93" s="412"/>
      <c r="AF93" s="412"/>
      <c r="AG93" s="412"/>
      <c r="AH93" s="412"/>
      <c r="AI93" s="412"/>
      <c r="AJ93" s="412"/>
      <c r="AK93" s="412"/>
      <c r="AL93" s="436"/>
      <c r="AM93" s="412"/>
      <c r="AN93" s="412"/>
      <c r="AO93" s="412"/>
      <c r="AP93" s="412"/>
      <c r="AQ93" s="412"/>
      <c r="AR93" s="412"/>
      <c r="AS93" s="412"/>
      <c r="AT93" s="412"/>
      <c r="AU93" s="412"/>
      <c r="AV93" s="412"/>
      <c r="AW93" s="412"/>
      <c r="AX93" s="412"/>
      <c r="AY93" s="412"/>
      <c r="AZ93" s="412"/>
      <c r="BA93" s="412"/>
      <c r="BB93" s="412"/>
      <c r="BC93" s="412"/>
      <c r="BD93" s="412"/>
      <c r="BE93" s="412"/>
      <c r="BF93" s="412"/>
      <c r="BG93" s="412"/>
    </row>
    <row r="94" spans="2:59" s="451" customFormat="1" ht="24.9" customHeight="1">
      <c r="B94" s="979"/>
      <c r="C94" s="979"/>
      <c r="D94" s="979"/>
      <c r="E94" s="989"/>
      <c r="F94" s="910"/>
      <c r="G94" s="456"/>
      <c r="H94" s="973"/>
      <c r="I94" s="973"/>
      <c r="J94" s="973"/>
      <c r="K94" s="973"/>
      <c r="L94" s="423"/>
      <c r="M94" s="424"/>
      <c r="N94" s="976"/>
      <c r="O94" s="424"/>
      <c r="P94" s="976"/>
      <c r="Q94" s="424"/>
      <c r="R94" s="424"/>
      <c r="S94" s="968"/>
      <c r="T94" s="407" t="s">
        <v>187</v>
      </c>
      <c r="U94" s="408">
        <f>U93-U92</f>
        <v>-290</v>
      </c>
      <c r="V94" s="979"/>
      <c r="W94" s="426">
        <f>SUM($W93:W93)-SUM($W92:W92)</f>
        <v>0</v>
      </c>
      <c r="X94" s="426">
        <f>SUM($W93:X93)-SUM($W92:X92)</f>
        <v>0</v>
      </c>
      <c r="Y94" s="426">
        <f>SUM($W93:Y93)-SUM($W92:Y92)</f>
        <v>0</v>
      </c>
      <c r="Z94" s="426">
        <f>SUM($W93:Z93)-SUM($W92:Z92)</f>
        <v>0</v>
      </c>
      <c r="AA94" s="426">
        <f>SUM($W93:AA93)-SUM($W92:AA92)</f>
        <v>0</v>
      </c>
      <c r="AB94" s="426">
        <f>SUM($W93:AB93)-SUM($W92:AB92)</f>
        <v>0</v>
      </c>
      <c r="AC94" s="426">
        <f>SUM($W93:AC93)-SUM($W92:AC92)</f>
        <v>0</v>
      </c>
      <c r="AD94" s="426">
        <f>SUM($W93:AD93)-SUM($W92:AD92)</f>
        <v>0</v>
      </c>
      <c r="AE94" s="426">
        <f>SUM($W93:AE93)-SUM($W92:AE92)</f>
        <v>0</v>
      </c>
      <c r="AF94" s="426">
        <f>SUM($W93:AF93)-SUM($W92:AF92)</f>
        <v>0</v>
      </c>
      <c r="AG94" s="426">
        <f>SUM($W93:AG93)-SUM($W92:AG92)</f>
        <v>-40</v>
      </c>
      <c r="AH94" s="426">
        <f>SUM($W93:AH93)-SUM($W92:AH92)</f>
        <v>-80</v>
      </c>
      <c r="AI94" s="426">
        <f>SUM($W93:AI93)-SUM($W92:AI92)</f>
        <v>-120</v>
      </c>
      <c r="AJ94" s="426">
        <f>SUM($W93:AJ93)-SUM($W92:AJ92)</f>
        <v>-120</v>
      </c>
      <c r="AK94" s="426">
        <f>SUM($W93:AK93)-SUM($W92:AK92)</f>
        <v>-160</v>
      </c>
      <c r="AL94" s="426">
        <f>SUM($W93:AL93)-SUM($W92:AL92)</f>
        <v>-200</v>
      </c>
      <c r="AM94" s="426">
        <f>SUM($W93:AM93)-SUM($W92:AM92)</f>
        <v>-240</v>
      </c>
      <c r="AN94" s="426">
        <f>SUM($W93:AN93)-SUM($W92:AN92)</f>
        <v>-290</v>
      </c>
      <c r="AO94" s="426">
        <f>SUM($W93:AO93)-SUM($W92:AO92)</f>
        <v>-290</v>
      </c>
      <c r="AP94" s="426">
        <f>SUM($W93:AP93)-SUM($W92:AP92)</f>
        <v>-290</v>
      </c>
      <c r="AQ94" s="426">
        <f>SUM($W93:AQ93)-SUM($W92:AQ92)</f>
        <v>-290</v>
      </c>
      <c r="AR94" s="426">
        <f>SUM($W93:AR93)-SUM($W92:AR92)</f>
        <v>-290</v>
      </c>
      <c r="AS94" s="426">
        <f>SUM($W93:AS93)-SUM($W92:AS92)</f>
        <v>-290</v>
      </c>
      <c r="AT94" s="426">
        <f>SUM($W93:AT93)-SUM($W92:AT92)</f>
        <v>-290</v>
      </c>
      <c r="AU94" s="426">
        <f>SUM($W93:AU93)-SUM($W92:AU92)</f>
        <v>-290</v>
      </c>
      <c r="AV94" s="426">
        <f>SUM($W93:AV93)-SUM($W92:AV92)</f>
        <v>-290</v>
      </c>
      <c r="AW94" s="426">
        <f>SUM($W93:AW93)-SUM($W92:AW92)</f>
        <v>-290</v>
      </c>
      <c r="AX94" s="426">
        <f>SUM($W93:AX93)-SUM($W92:AX92)</f>
        <v>-290</v>
      </c>
      <c r="AY94" s="426">
        <f>SUM($W93:AY93)-SUM($W92:AY92)</f>
        <v>-290</v>
      </c>
      <c r="AZ94" s="426">
        <f>SUM($W93:AZ93)-SUM($W92:AZ92)</f>
        <v>-290</v>
      </c>
      <c r="BA94" s="426">
        <f>SUM($W93:BA93)-SUM($W92:BA92)</f>
        <v>-290</v>
      </c>
      <c r="BB94" s="426">
        <f>SUM($W93:BB93)-SUM($W92:BB92)</f>
        <v>-290</v>
      </c>
      <c r="BC94" s="426">
        <f>SUM($W93:BC93)-SUM($W92:BC92)</f>
        <v>-290</v>
      </c>
      <c r="BD94" s="426">
        <f>SUM($W93:BD93)-SUM($W92:BD92)</f>
        <v>-290</v>
      </c>
      <c r="BE94" s="426">
        <f>SUM($W93:BE93)-SUM($W92:BE92)</f>
        <v>-290</v>
      </c>
      <c r="BF94" s="426">
        <f>SUM($W93:BF93)-SUM($W92:BF92)</f>
        <v>-290</v>
      </c>
      <c r="BG94" s="426">
        <f>SUM($W93:BG93)-SUM($W92:BG92)</f>
        <v>-290</v>
      </c>
    </row>
    <row r="95" spans="2:59" s="451" customFormat="1" ht="24.9" customHeight="1">
      <c r="B95" s="977">
        <v>25</v>
      </c>
      <c r="C95" s="977" t="s">
        <v>301</v>
      </c>
      <c r="D95" s="977" t="s">
        <v>302</v>
      </c>
      <c r="E95" s="987" t="s">
        <v>303</v>
      </c>
      <c r="F95" s="908"/>
      <c r="G95" s="446"/>
      <c r="H95" s="971">
        <v>1</v>
      </c>
      <c r="I95" s="990" t="s">
        <v>229</v>
      </c>
      <c r="J95" s="971"/>
      <c r="K95" s="971" t="s">
        <v>253</v>
      </c>
      <c r="L95" s="405"/>
      <c r="M95" s="406"/>
      <c r="N95" s="974"/>
      <c r="O95" s="406"/>
      <c r="P95" s="974">
        <v>290</v>
      </c>
      <c r="Q95" s="406"/>
      <c r="R95" s="406"/>
      <c r="S95" s="966">
        <f>SUM(P95)</f>
        <v>290</v>
      </c>
      <c r="T95" s="407" t="s">
        <v>231</v>
      </c>
      <c r="U95" s="408">
        <f>SUM(W95:BG95)</f>
        <v>290</v>
      </c>
      <c r="V95" s="977"/>
      <c r="W95" s="412"/>
      <c r="X95" s="412"/>
      <c r="Y95" s="412"/>
      <c r="Z95" s="412"/>
      <c r="AA95" s="412"/>
      <c r="AB95" s="412"/>
      <c r="AC95" s="412"/>
      <c r="AD95" s="412"/>
      <c r="AE95" s="412"/>
      <c r="AF95" s="412">
        <v>50</v>
      </c>
      <c r="AG95" s="412">
        <v>50</v>
      </c>
      <c r="AH95" s="412">
        <v>50</v>
      </c>
      <c r="AI95" s="450">
        <v>50</v>
      </c>
      <c r="AJ95" s="450"/>
      <c r="AK95" s="450">
        <v>50</v>
      </c>
      <c r="AL95" s="476">
        <v>40</v>
      </c>
      <c r="AM95" s="412"/>
      <c r="AN95" s="412"/>
      <c r="AO95" s="412"/>
      <c r="AP95" s="412"/>
      <c r="AQ95" s="412"/>
      <c r="AR95" s="412"/>
      <c r="AS95" s="412"/>
      <c r="AT95" s="412"/>
      <c r="AU95" s="412"/>
      <c r="AV95" s="412"/>
      <c r="AW95" s="412"/>
      <c r="AX95" s="412"/>
      <c r="AY95" s="412"/>
      <c r="AZ95" s="412"/>
      <c r="BA95" s="412"/>
      <c r="BB95" s="412"/>
      <c r="BC95" s="412"/>
      <c r="BD95" s="412"/>
      <c r="BE95" s="412"/>
      <c r="BF95" s="412"/>
      <c r="BG95" s="412"/>
    </row>
    <row r="96" spans="2:59" s="451" customFormat="1" ht="24.9" customHeight="1">
      <c r="B96" s="978"/>
      <c r="C96" s="978"/>
      <c r="D96" s="978"/>
      <c r="E96" s="988"/>
      <c r="F96" s="909"/>
      <c r="G96" s="453"/>
      <c r="H96" s="972"/>
      <c r="I96" s="972"/>
      <c r="J96" s="972"/>
      <c r="K96" s="972"/>
      <c r="L96" s="416"/>
      <c r="M96" s="417"/>
      <c r="N96" s="975"/>
      <c r="O96" s="417"/>
      <c r="P96" s="975"/>
      <c r="Q96" s="417"/>
      <c r="R96" s="417"/>
      <c r="S96" s="967"/>
      <c r="T96" s="407" t="s">
        <v>232</v>
      </c>
      <c r="U96" s="408">
        <f>SUM(W96:BG96)</f>
        <v>0</v>
      </c>
      <c r="V96" s="978"/>
      <c r="W96" s="412"/>
      <c r="X96" s="412"/>
      <c r="Y96" s="412"/>
      <c r="Z96" s="412"/>
      <c r="AA96" s="412"/>
      <c r="AB96" s="412"/>
      <c r="AC96" s="412"/>
      <c r="AD96" s="412"/>
      <c r="AE96" s="412"/>
      <c r="AF96" s="412"/>
      <c r="AG96" s="412"/>
      <c r="AH96" s="412"/>
      <c r="AI96" s="412"/>
      <c r="AJ96" s="412"/>
      <c r="AK96" s="412"/>
      <c r="AL96" s="436"/>
      <c r="AM96" s="412"/>
      <c r="AN96" s="412"/>
      <c r="AO96" s="412"/>
      <c r="AP96" s="412"/>
      <c r="AQ96" s="412"/>
      <c r="AR96" s="412"/>
      <c r="AS96" s="412"/>
      <c r="AT96" s="412"/>
      <c r="AU96" s="412"/>
      <c r="AV96" s="412"/>
      <c r="AW96" s="412"/>
      <c r="AX96" s="412"/>
      <c r="AY96" s="412"/>
      <c r="AZ96" s="412"/>
      <c r="BA96" s="412"/>
      <c r="BB96" s="412"/>
      <c r="BC96" s="412"/>
      <c r="BD96" s="412"/>
      <c r="BE96" s="412"/>
      <c r="BF96" s="412"/>
      <c r="BG96" s="412"/>
    </row>
    <row r="97" spans="2:59" s="451" customFormat="1" ht="24.9" customHeight="1">
      <c r="B97" s="979"/>
      <c r="C97" s="979"/>
      <c r="D97" s="979"/>
      <c r="E97" s="989"/>
      <c r="F97" s="910"/>
      <c r="G97" s="456"/>
      <c r="H97" s="973"/>
      <c r="I97" s="973"/>
      <c r="J97" s="973"/>
      <c r="K97" s="973"/>
      <c r="L97" s="423"/>
      <c r="M97" s="424"/>
      <c r="N97" s="976"/>
      <c r="O97" s="424"/>
      <c r="P97" s="976"/>
      <c r="Q97" s="424"/>
      <c r="R97" s="424"/>
      <c r="S97" s="968"/>
      <c r="T97" s="407" t="s">
        <v>187</v>
      </c>
      <c r="U97" s="408">
        <f>U96-U95</f>
        <v>-290</v>
      </c>
      <c r="V97" s="979"/>
      <c r="W97" s="426">
        <f>SUM($W96:W96)-SUM($W95:W95)</f>
        <v>0</v>
      </c>
      <c r="X97" s="426">
        <f>SUM($W96:X96)-SUM($W95:X95)</f>
        <v>0</v>
      </c>
      <c r="Y97" s="426">
        <f>SUM($W96:Y96)-SUM($W95:Y95)</f>
        <v>0</v>
      </c>
      <c r="Z97" s="426">
        <f>SUM($W96:Z96)-SUM($W95:Z95)</f>
        <v>0</v>
      </c>
      <c r="AA97" s="426">
        <f>SUM($W96:AA96)-SUM($W95:AA95)</f>
        <v>0</v>
      </c>
      <c r="AB97" s="426">
        <f>SUM($W96:AB96)-SUM($W95:AB95)</f>
        <v>0</v>
      </c>
      <c r="AC97" s="426">
        <f>SUM($W96:AC96)-SUM($W95:AC95)</f>
        <v>0</v>
      </c>
      <c r="AD97" s="426">
        <f>SUM($W96:AD96)-SUM($W95:AD95)</f>
        <v>0</v>
      </c>
      <c r="AE97" s="426">
        <f>SUM($W96:AE96)-SUM($W95:AE95)</f>
        <v>0</v>
      </c>
      <c r="AF97" s="426">
        <f>SUM($W96:AF96)-SUM($W95:AF95)</f>
        <v>-50</v>
      </c>
      <c r="AG97" s="426">
        <f>SUM($W96:AG96)-SUM($W95:AG95)</f>
        <v>-100</v>
      </c>
      <c r="AH97" s="426">
        <f>SUM($W96:AH96)-SUM($W95:AH95)</f>
        <v>-150</v>
      </c>
      <c r="AI97" s="426">
        <f>SUM($W96:AI96)-SUM($W95:AI95)</f>
        <v>-200</v>
      </c>
      <c r="AJ97" s="426">
        <f>SUM($W96:AJ96)-SUM($W95:AJ95)</f>
        <v>-200</v>
      </c>
      <c r="AK97" s="426">
        <f>SUM($W96:AK96)-SUM($W95:AK95)</f>
        <v>-250</v>
      </c>
      <c r="AL97" s="426">
        <f>SUM($W96:AL96)-SUM($W95:AL95)</f>
        <v>-290</v>
      </c>
      <c r="AM97" s="426">
        <f>SUM($W96:AM96)-SUM($W95:AM95)</f>
        <v>-290</v>
      </c>
      <c r="AN97" s="426">
        <f>SUM($W96:AN96)-SUM($W95:AN95)</f>
        <v>-290</v>
      </c>
      <c r="AO97" s="426">
        <f>SUM($W96:AO96)-SUM($W95:AO95)</f>
        <v>-290</v>
      </c>
      <c r="AP97" s="426">
        <f>SUM($W96:AP96)-SUM($W95:AP95)</f>
        <v>-290</v>
      </c>
      <c r="AQ97" s="426">
        <f>SUM($W96:AQ96)-SUM($W95:AQ95)</f>
        <v>-290</v>
      </c>
      <c r="AR97" s="426">
        <f>SUM($W96:AR96)-SUM($W95:AR95)</f>
        <v>-290</v>
      </c>
      <c r="AS97" s="426">
        <f>SUM($W96:AS96)-SUM($W95:AS95)</f>
        <v>-290</v>
      </c>
      <c r="AT97" s="426">
        <f>SUM($W96:AT96)-SUM($W95:AT95)</f>
        <v>-290</v>
      </c>
      <c r="AU97" s="426">
        <f>SUM($W96:AU96)-SUM($W95:AU95)</f>
        <v>-290</v>
      </c>
      <c r="AV97" s="426">
        <f>SUM($W96:AV96)-SUM($W95:AV95)</f>
        <v>-290</v>
      </c>
      <c r="AW97" s="426">
        <f>SUM($W96:AW96)-SUM($W95:AW95)</f>
        <v>-290</v>
      </c>
      <c r="AX97" s="426">
        <f>SUM($W96:AX96)-SUM($W95:AX95)</f>
        <v>-290</v>
      </c>
      <c r="AY97" s="426">
        <f>SUM($W96:AY96)-SUM($W95:AY95)</f>
        <v>-290</v>
      </c>
      <c r="AZ97" s="426">
        <f>SUM($W96:AZ96)-SUM($W95:AZ95)</f>
        <v>-290</v>
      </c>
      <c r="BA97" s="426">
        <f>SUM($W96:BA96)-SUM($W95:BA95)</f>
        <v>-290</v>
      </c>
      <c r="BB97" s="426">
        <f>SUM($W96:BB96)-SUM($W95:BB95)</f>
        <v>-290</v>
      </c>
      <c r="BC97" s="426">
        <f>SUM($W96:BC96)-SUM($W95:BC95)</f>
        <v>-290</v>
      </c>
      <c r="BD97" s="426">
        <f>SUM($W96:BD96)-SUM($W95:BD95)</f>
        <v>-290</v>
      </c>
      <c r="BE97" s="426">
        <f>SUM($W96:BE96)-SUM($W95:BE95)</f>
        <v>-290</v>
      </c>
      <c r="BF97" s="426">
        <f>SUM($W96:BF96)-SUM($W95:BF95)</f>
        <v>-290</v>
      </c>
      <c r="BG97" s="426">
        <f>SUM($W96:BG96)-SUM($W95:BG95)</f>
        <v>-290</v>
      </c>
    </row>
    <row r="98" spans="2:59" s="451" customFormat="1" ht="24.9" customHeight="1">
      <c r="B98" s="977">
        <v>26</v>
      </c>
      <c r="C98" s="977" t="s">
        <v>304</v>
      </c>
      <c r="D98" s="977" t="s">
        <v>305</v>
      </c>
      <c r="E98" s="987" t="s">
        <v>306</v>
      </c>
      <c r="F98" s="908"/>
      <c r="G98" s="446"/>
      <c r="H98" s="971">
        <v>1</v>
      </c>
      <c r="I98" s="990" t="s">
        <v>229</v>
      </c>
      <c r="J98" s="971"/>
      <c r="K98" s="971" t="s">
        <v>253</v>
      </c>
      <c r="L98" s="405"/>
      <c r="M98" s="481"/>
      <c r="N98" s="974"/>
      <c r="O98" s="406"/>
      <c r="P98" s="974">
        <v>290</v>
      </c>
      <c r="Q98" s="406"/>
      <c r="R98" s="406"/>
      <c r="S98" s="966">
        <f>SUM(M98:P100)</f>
        <v>290</v>
      </c>
      <c r="T98" s="407" t="s">
        <v>231</v>
      </c>
      <c r="U98" s="408">
        <f>SUM(W98:BG98)</f>
        <v>190</v>
      </c>
      <c r="V98" s="977"/>
      <c r="W98" s="412"/>
      <c r="X98" s="412"/>
      <c r="Y98" s="412"/>
      <c r="Z98" s="412"/>
      <c r="AA98" s="412"/>
      <c r="AB98" s="412"/>
      <c r="AC98" s="412"/>
      <c r="AD98" s="412"/>
      <c r="AE98" s="412"/>
      <c r="AF98" s="412"/>
      <c r="AG98" s="412">
        <v>50</v>
      </c>
      <c r="AH98" s="412">
        <v>50</v>
      </c>
      <c r="AI98" s="412">
        <v>50</v>
      </c>
      <c r="AJ98" s="450"/>
      <c r="AK98" s="450"/>
      <c r="AL98" s="476">
        <v>40</v>
      </c>
      <c r="AM98" s="412"/>
      <c r="AN98" s="412"/>
      <c r="AO98" s="412"/>
      <c r="AP98" s="412"/>
      <c r="AQ98" s="412"/>
      <c r="AR98" s="412"/>
      <c r="AS98" s="412"/>
      <c r="AT98" s="412"/>
      <c r="AU98" s="412"/>
      <c r="AV98" s="412"/>
      <c r="AW98" s="412"/>
      <c r="AX98" s="412"/>
      <c r="AY98" s="412"/>
      <c r="AZ98" s="412"/>
      <c r="BA98" s="412"/>
      <c r="BB98" s="412"/>
      <c r="BC98" s="412"/>
      <c r="BD98" s="412"/>
      <c r="BE98" s="412"/>
      <c r="BF98" s="412"/>
      <c r="BG98" s="412"/>
    </row>
    <row r="99" spans="2:59" s="451" customFormat="1" ht="24.9" customHeight="1">
      <c r="B99" s="978"/>
      <c r="C99" s="978"/>
      <c r="D99" s="978"/>
      <c r="E99" s="988"/>
      <c r="F99" s="909"/>
      <c r="G99" s="453"/>
      <c r="H99" s="972"/>
      <c r="I99" s="972"/>
      <c r="J99" s="972"/>
      <c r="K99" s="972"/>
      <c r="L99" s="416"/>
      <c r="M99" s="482"/>
      <c r="N99" s="975"/>
      <c r="O99" s="417"/>
      <c r="P99" s="975"/>
      <c r="Q99" s="417"/>
      <c r="R99" s="417"/>
      <c r="S99" s="967"/>
      <c r="T99" s="407" t="s">
        <v>232</v>
      </c>
      <c r="U99" s="408">
        <f>SUM(W99:BG99)</f>
        <v>95</v>
      </c>
      <c r="V99" s="978"/>
      <c r="W99" s="412"/>
      <c r="X99" s="412"/>
      <c r="Y99" s="412"/>
      <c r="Z99" s="412"/>
      <c r="AA99" s="412"/>
      <c r="AB99" s="412"/>
      <c r="AC99" s="412"/>
      <c r="AD99" s="412"/>
      <c r="AE99" s="473">
        <v>95</v>
      </c>
      <c r="AF99" s="412"/>
      <c r="AG99" s="412"/>
      <c r="AH99" s="412"/>
      <c r="AI99" s="412"/>
      <c r="AJ99" s="412"/>
      <c r="AK99" s="412"/>
      <c r="AL99" s="436"/>
      <c r="AM99" s="412"/>
      <c r="AN99" s="412"/>
      <c r="AO99" s="412"/>
      <c r="AP99" s="412"/>
      <c r="AQ99" s="412"/>
      <c r="AR99" s="412"/>
      <c r="AS99" s="412"/>
      <c r="AT99" s="412"/>
      <c r="AU99" s="412"/>
      <c r="AV99" s="412"/>
      <c r="AW99" s="412"/>
      <c r="AX99" s="412"/>
      <c r="AY99" s="412"/>
      <c r="AZ99" s="412"/>
      <c r="BA99" s="412"/>
      <c r="BB99" s="412"/>
      <c r="BC99" s="412"/>
      <c r="BD99" s="412"/>
      <c r="BE99" s="412"/>
      <c r="BF99" s="412"/>
      <c r="BG99" s="412"/>
    </row>
    <row r="100" spans="2:59" s="451" customFormat="1" ht="24.9" customHeight="1">
      <c r="B100" s="979"/>
      <c r="C100" s="979"/>
      <c r="D100" s="979"/>
      <c r="E100" s="989"/>
      <c r="F100" s="910"/>
      <c r="G100" s="456"/>
      <c r="H100" s="973"/>
      <c r="I100" s="973"/>
      <c r="J100" s="973"/>
      <c r="K100" s="973"/>
      <c r="L100" s="423"/>
      <c r="M100" s="484"/>
      <c r="N100" s="976"/>
      <c r="O100" s="424"/>
      <c r="P100" s="976"/>
      <c r="Q100" s="424"/>
      <c r="R100" s="424"/>
      <c r="S100" s="968"/>
      <c r="T100" s="407" t="s">
        <v>187</v>
      </c>
      <c r="U100" s="408">
        <f>U99-U98</f>
        <v>-95</v>
      </c>
      <c r="V100" s="979"/>
      <c r="W100" s="426">
        <f>SUM($W99:W99)-SUM($W98:W98)</f>
        <v>0</v>
      </c>
      <c r="X100" s="426">
        <f>SUM($W99:X99)-SUM($W98:X98)</f>
        <v>0</v>
      </c>
      <c r="Y100" s="426">
        <f>SUM($W99:Y99)-SUM($W98:Y98)</f>
        <v>0</v>
      </c>
      <c r="Z100" s="426">
        <f>SUM($W99:Z99)-SUM($W98:Z98)</f>
        <v>0</v>
      </c>
      <c r="AA100" s="426">
        <f>SUM($W99:AA99)-SUM($W98:AA98)</f>
        <v>0</v>
      </c>
      <c r="AB100" s="426">
        <f>SUM($W99:AB99)-SUM($W98:AB98)</f>
        <v>0</v>
      </c>
      <c r="AC100" s="426">
        <f>SUM($W99:AC99)-SUM($W98:AC98)</f>
        <v>0</v>
      </c>
      <c r="AD100" s="426">
        <f>SUM($W99:AD99)-SUM($W98:AD98)</f>
        <v>0</v>
      </c>
      <c r="AE100" s="426">
        <f>SUM($W99:AE99)-SUM($W98:AE98)</f>
        <v>95</v>
      </c>
      <c r="AF100" s="426">
        <f>SUM($W99:AF99)-SUM($W98:AF98)</f>
        <v>95</v>
      </c>
      <c r="AG100" s="426">
        <f>SUM($W99:AG99)-SUM($W98:AG98)</f>
        <v>45</v>
      </c>
      <c r="AH100" s="426">
        <f>SUM($W99:AH99)-SUM($W98:AH98)</f>
        <v>-5</v>
      </c>
      <c r="AI100" s="426">
        <f>SUM($W99:AI99)-SUM($W98:AI98)</f>
        <v>-55</v>
      </c>
      <c r="AJ100" s="426">
        <f>SUM($W99:AJ99)-SUM($W98:AJ98)</f>
        <v>-55</v>
      </c>
      <c r="AK100" s="426">
        <f>SUM($W99:AK99)-SUM($W98:AK98)</f>
        <v>-55</v>
      </c>
      <c r="AL100" s="426">
        <f>SUM($W99:AL99)-SUM($W98:AL98)</f>
        <v>-95</v>
      </c>
      <c r="AM100" s="426">
        <f>SUM($W99:AM99)-SUM($W98:AM98)</f>
        <v>-95</v>
      </c>
      <c r="AN100" s="426">
        <f>SUM($W99:AN99)-SUM($W98:AN98)</f>
        <v>-95</v>
      </c>
      <c r="AO100" s="426">
        <f>SUM($W99:AO99)-SUM($W98:AO98)</f>
        <v>-95</v>
      </c>
      <c r="AP100" s="426">
        <f>SUM($W99:AP99)-SUM($W98:AP98)</f>
        <v>-95</v>
      </c>
      <c r="AQ100" s="426">
        <f>SUM($W99:AQ99)-SUM($W98:AQ98)</f>
        <v>-95</v>
      </c>
      <c r="AR100" s="426">
        <f>SUM($W99:AR99)-SUM($W98:AR98)</f>
        <v>-95</v>
      </c>
      <c r="AS100" s="426">
        <f>SUM($W99:AS99)-SUM($W98:AS98)</f>
        <v>-95</v>
      </c>
      <c r="AT100" s="426">
        <f>SUM($W99:AT99)-SUM($W98:AT98)</f>
        <v>-95</v>
      </c>
      <c r="AU100" s="426">
        <f>SUM($W99:AU99)-SUM($W98:AU98)</f>
        <v>-95</v>
      </c>
      <c r="AV100" s="426">
        <f>SUM($W99:AV99)-SUM($W98:AV98)</f>
        <v>-95</v>
      </c>
      <c r="AW100" s="426">
        <f>SUM($W99:AW99)-SUM($W98:AW98)</f>
        <v>-95</v>
      </c>
      <c r="AX100" s="426">
        <f>SUM($W99:AX99)-SUM($W98:AX98)</f>
        <v>-95</v>
      </c>
      <c r="AY100" s="426">
        <f>SUM($W99:AY99)-SUM($W98:AY98)</f>
        <v>-95</v>
      </c>
      <c r="AZ100" s="426">
        <f>SUM($W99:AZ99)-SUM($W98:AZ98)</f>
        <v>-95</v>
      </c>
      <c r="BA100" s="426">
        <f>SUM($W99:BA99)-SUM($W98:BA98)</f>
        <v>-95</v>
      </c>
      <c r="BB100" s="426">
        <f>SUM($W99:BB99)-SUM($W98:BB98)</f>
        <v>-95</v>
      </c>
      <c r="BC100" s="426">
        <f>SUM($W99:BC99)-SUM($W98:BC98)</f>
        <v>-95</v>
      </c>
      <c r="BD100" s="426">
        <f>SUM($W99:BD99)-SUM($W98:BD98)</f>
        <v>-95</v>
      </c>
      <c r="BE100" s="426">
        <f>SUM($W99:BE99)-SUM($W98:BE98)</f>
        <v>-95</v>
      </c>
      <c r="BF100" s="426">
        <f>SUM($W99:BF99)-SUM($W98:BF98)</f>
        <v>-95</v>
      </c>
      <c r="BG100" s="426">
        <f>SUM($W99:BG99)-SUM($W98:BG98)</f>
        <v>-95</v>
      </c>
    </row>
    <row r="101" spans="2:59" s="451" customFormat="1" ht="24.9" customHeight="1">
      <c r="B101" s="977">
        <v>27</v>
      </c>
      <c r="C101" s="984" t="s">
        <v>307</v>
      </c>
      <c r="D101" s="984" t="s">
        <v>308</v>
      </c>
      <c r="E101" s="991" t="s">
        <v>309</v>
      </c>
      <c r="F101" s="908"/>
      <c r="G101" s="952" t="s">
        <v>458</v>
      </c>
      <c r="H101" s="971">
        <v>1</v>
      </c>
      <c r="I101" s="990" t="s">
        <v>229</v>
      </c>
      <c r="J101" s="971"/>
      <c r="K101" s="971" t="s">
        <v>253</v>
      </c>
      <c r="L101" s="405"/>
      <c r="M101" s="406"/>
      <c r="N101" s="974">
        <v>200</v>
      </c>
      <c r="O101" s="406"/>
      <c r="P101" s="406"/>
      <c r="Q101" s="406"/>
      <c r="R101" s="406"/>
      <c r="S101" s="966">
        <f>SUM(M101:P101)</f>
        <v>200</v>
      </c>
      <c r="T101" s="407" t="s">
        <v>231</v>
      </c>
      <c r="U101" s="408">
        <f>SUM(W101:BG101)</f>
        <v>200</v>
      </c>
      <c r="V101" s="977">
        <v>194</v>
      </c>
      <c r="W101" s="412"/>
      <c r="X101" s="412"/>
      <c r="Y101" s="412"/>
      <c r="Z101" s="412"/>
      <c r="AA101" s="412">
        <v>50</v>
      </c>
      <c r="AB101" s="412">
        <v>50</v>
      </c>
      <c r="AC101" s="412"/>
      <c r="AD101" s="412">
        <v>50</v>
      </c>
      <c r="AE101" s="412">
        <v>50</v>
      </c>
      <c r="AF101" s="412"/>
      <c r="AG101" s="412"/>
      <c r="AH101" s="412"/>
      <c r="AI101" s="450"/>
      <c r="AJ101" s="450"/>
      <c r="AK101" s="450"/>
      <c r="AL101" s="476"/>
      <c r="AM101" s="412"/>
      <c r="AN101" s="412"/>
      <c r="AO101" s="412"/>
      <c r="AP101" s="412"/>
      <c r="AQ101" s="412"/>
      <c r="AR101" s="412"/>
      <c r="AS101" s="412"/>
      <c r="AT101" s="412"/>
      <c r="AU101" s="412"/>
      <c r="AV101" s="412"/>
      <c r="AW101" s="412"/>
      <c r="AX101" s="412"/>
      <c r="AY101" s="412"/>
      <c r="AZ101" s="412"/>
      <c r="BA101" s="412"/>
      <c r="BB101" s="412"/>
      <c r="BC101" s="412"/>
      <c r="BD101" s="412"/>
      <c r="BE101" s="412"/>
      <c r="BF101" s="412"/>
      <c r="BG101" s="412"/>
    </row>
    <row r="102" spans="2:59" s="451" customFormat="1" ht="24.9" customHeight="1">
      <c r="B102" s="978"/>
      <c r="C102" s="985"/>
      <c r="D102" s="985"/>
      <c r="E102" s="992"/>
      <c r="F102" s="909"/>
      <c r="G102" s="953"/>
      <c r="H102" s="972"/>
      <c r="I102" s="972"/>
      <c r="J102" s="972"/>
      <c r="K102" s="972"/>
      <c r="L102" s="416"/>
      <c r="M102" s="417"/>
      <c r="N102" s="975"/>
      <c r="O102" s="417"/>
      <c r="P102" s="417"/>
      <c r="Q102" s="417"/>
      <c r="R102" s="417"/>
      <c r="S102" s="967"/>
      <c r="T102" s="407" t="s">
        <v>232</v>
      </c>
      <c r="U102" s="408">
        <f>SUM(W102:BG102)</f>
        <v>198</v>
      </c>
      <c r="V102" s="978"/>
      <c r="W102" s="412"/>
      <c r="X102" s="412"/>
      <c r="Y102" s="412"/>
      <c r="Z102" s="412"/>
      <c r="AA102" s="473">
        <v>198</v>
      </c>
      <c r="AB102" s="412"/>
      <c r="AC102" s="412"/>
      <c r="AD102" s="412"/>
      <c r="AE102" s="412"/>
      <c r="AF102" s="412"/>
      <c r="AG102" s="412"/>
      <c r="AH102" s="412"/>
      <c r="AI102" s="412"/>
      <c r="AJ102" s="412"/>
      <c r="AK102" s="412"/>
      <c r="AL102" s="436"/>
      <c r="AM102" s="412"/>
      <c r="AN102" s="412"/>
      <c r="AO102" s="412"/>
      <c r="AP102" s="412"/>
      <c r="AQ102" s="412"/>
      <c r="AR102" s="412"/>
      <c r="AS102" s="412"/>
      <c r="AT102" s="412"/>
      <c r="AU102" s="412"/>
      <c r="AV102" s="412"/>
      <c r="AW102" s="412"/>
      <c r="AX102" s="412"/>
      <c r="AY102" s="412"/>
      <c r="AZ102" s="412"/>
      <c r="BA102" s="412"/>
      <c r="BB102" s="412"/>
      <c r="BC102" s="412"/>
      <c r="BD102" s="412"/>
      <c r="BE102" s="412"/>
      <c r="BF102" s="412"/>
      <c r="BG102" s="412"/>
    </row>
    <row r="103" spans="2:59" s="451" customFormat="1" ht="24.9" customHeight="1">
      <c r="B103" s="979"/>
      <c r="C103" s="986"/>
      <c r="D103" s="986"/>
      <c r="E103" s="993"/>
      <c r="F103" s="910"/>
      <c r="G103" s="954"/>
      <c r="H103" s="973"/>
      <c r="I103" s="973"/>
      <c r="J103" s="973"/>
      <c r="K103" s="973"/>
      <c r="L103" s="423"/>
      <c r="M103" s="424"/>
      <c r="N103" s="976"/>
      <c r="O103" s="424"/>
      <c r="P103" s="424"/>
      <c r="Q103" s="424"/>
      <c r="R103" s="424"/>
      <c r="S103" s="968"/>
      <c r="T103" s="407" t="s">
        <v>187</v>
      </c>
      <c r="U103" s="408">
        <f>U102-U101</f>
        <v>-2</v>
      </c>
      <c r="V103" s="979"/>
      <c r="W103" s="426">
        <f>SUM($W102:W102)-SUM($W101:W101)</f>
        <v>0</v>
      </c>
      <c r="X103" s="426">
        <f>SUM($W102:X102)-SUM($W101:X101)</f>
        <v>0</v>
      </c>
      <c r="Y103" s="426">
        <f>SUM($W102:Y102)-SUM($W101:Y101)</f>
        <v>0</v>
      </c>
      <c r="Z103" s="426">
        <f>SUM($W102:Z102)-SUM($W101:Z101)</f>
        <v>0</v>
      </c>
      <c r="AA103" s="426">
        <f>SUM($W102:AA102)-SUM($W101:AA101)</f>
        <v>148</v>
      </c>
      <c r="AB103" s="426">
        <f>SUM($W102:AB102)-SUM($W101:AB101)</f>
        <v>98</v>
      </c>
      <c r="AC103" s="426">
        <f>SUM($W102:AC102)-SUM($W101:AC101)</f>
        <v>98</v>
      </c>
      <c r="AD103" s="426">
        <f>SUM($W102:AD102)-SUM($W101:AD101)</f>
        <v>48</v>
      </c>
      <c r="AE103" s="426">
        <f>SUM($W102:AE102)-SUM($W101:AE101)</f>
        <v>-2</v>
      </c>
      <c r="AF103" s="426">
        <f>SUM($W102:AF102)-SUM($W101:AF101)</f>
        <v>-2</v>
      </c>
      <c r="AG103" s="426">
        <f>SUM($W102:AG102)-SUM($W101:AG101)</f>
        <v>-2</v>
      </c>
      <c r="AH103" s="426">
        <f>SUM($W102:AH102)-SUM($W101:AH101)</f>
        <v>-2</v>
      </c>
      <c r="AI103" s="426">
        <f>SUM($W102:AI102)-SUM($W101:AI101)</f>
        <v>-2</v>
      </c>
      <c r="AJ103" s="426">
        <f>SUM($W102:AJ102)-SUM($W101:AJ101)</f>
        <v>-2</v>
      </c>
      <c r="AK103" s="426">
        <f>SUM($W102:AK102)-SUM($W101:AK101)</f>
        <v>-2</v>
      </c>
      <c r="AL103" s="426">
        <f>SUM($W102:AL102)-SUM($W101:AL101)</f>
        <v>-2</v>
      </c>
      <c r="AM103" s="426">
        <f>SUM($W102:AM102)-SUM($W101:AM101)</f>
        <v>-2</v>
      </c>
      <c r="AN103" s="426">
        <f>SUM($W102:AN102)-SUM($W101:AN101)</f>
        <v>-2</v>
      </c>
      <c r="AO103" s="426">
        <f>SUM($W102:AO102)-SUM($W101:AO101)</f>
        <v>-2</v>
      </c>
      <c r="AP103" s="426">
        <f>SUM($W102:AP102)-SUM($W101:AP101)</f>
        <v>-2</v>
      </c>
      <c r="AQ103" s="426">
        <f>SUM($W102:AQ102)-SUM($W101:AQ101)</f>
        <v>-2</v>
      </c>
      <c r="AR103" s="426">
        <f>SUM($W102:AR102)-SUM($W101:AR101)</f>
        <v>-2</v>
      </c>
      <c r="AS103" s="426">
        <f>SUM($W102:AS102)-SUM($W101:AS101)</f>
        <v>-2</v>
      </c>
      <c r="AT103" s="426">
        <f>SUM($W102:AT102)-SUM($W101:AT101)</f>
        <v>-2</v>
      </c>
      <c r="AU103" s="426">
        <f>SUM($W102:AU102)-SUM($W101:AU101)</f>
        <v>-2</v>
      </c>
      <c r="AV103" s="426">
        <f>SUM($W102:AV102)-SUM($W101:AV101)</f>
        <v>-2</v>
      </c>
      <c r="AW103" s="426">
        <f>SUM($W102:AW102)-SUM($W101:AW101)</f>
        <v>-2</v>
      </c>
      <c r="AX103" s="426">
        <f>SUM($W102:AX102)-SUM($W101:AX101)</f>
        <v>-2</v>
      </c>
      <c r="AY103" s="426">
        <f>SUM($W102:AY102)-SUM($W101:AY101)</f>
        <v>-2</v>
      </c>
      <c r="AZ103" s="426">
        <f>SUM($W102:AZ102)-SUM($W101:AZ101)</f>
        <v>-2</v>
      </c>
      <c r="BA103" s="426">
        <f>SUM($W102:BA102)-SUM($W101:BA101)</f>
        <v>-2</v>
      </c>
      <c r="BB103" s="426">
        <f>SUM($W102:BB102)-SUM($W101:BB101)</f>
        <v>-2</v>
      </c>
      <c r="BC103" s="426">
        <f>SUM($W102:BC102)-SUM($W101:BC101)</f>
        <v>-2</v>
      </c>
      <c r="BD103" s="426">
        <f>SUM($W102:BD102)-SUM($W101:BD101)</f>
        <v>-2</v>
      </c>
      <c r="BE103" s="426">
        <f>SUM($W102:BE102)-SUM($W101:BE101)</f>
        <v>-2</v>
      </c>
      <c r="BF103" s="426">
        <f>SUM($W102:BF102)-SUM($W101:BF101)</f>
        <v>-2</v>
      </c>
      <c r="BG103" s="426">
        <f>SUM($W102:BG102)-SUM($W101:BG101)</f>
        <v>-2</v>
      </c>
    </row>
    <row r="104" spans="2:59" s="451" customFormat="1" ht="24.9" customHeight="1">
      <c r="B104" s="977">
        <v>28</v>
      </c>
      <c r="C104" s="984" t="s">
        <v>310</v>
      </c>
      <c r="D104" s="984" t="s">
        <v>311</v>
      </c>
      <c r="E104" s="991" t="s">
        <v>312</v>
      </c>
      <c r="F104" s="908"/>
      <c r="G104" s="952" t="s">
        <v>458</v>
      </c>
      <c r="H104" s="971">
        <v>1</v>
      </c>
      <c r="I104" s="990" t="s">
        <v>229</v>
      </c>
      <c r="J104" s="971"/>
      <c r="K104" s="971" t="s">
        <v>253</v>
      </c>
      <c r="L104" s="405"/>
      <c r="M104" s="406"/>
      <c r="N104" s="974">
        <v>100</v>
      </c>
      <c r="O104" s="406"/>
      <c r="P104" s="406"/>
      <c r="Q104" s="406"/>
      <c r="R104" s="406"/>
      <c r="S104" s="966">
        <f>SUM(M104:P104)</f>
        <v>100</v>
      </c>
      <c r="T104" s="407" t="s">
        <v>231</v>
      </c>
      <c r="U104" s="408">
        <f>SUM(W104:BG104)</f>
        <v>100</v>
      </c>
      <c r="V104" s="977">
        <v>100</v>
      </c>
      <c r="W104" s="412"/>
      <c r="X104" s="412"/>
      <c r="Y104" s="412"/>
      <c r="Z104" s="412"/>
      <c r="AA104" s="412">
        <v>20</v>
      </c>
      <c r="AB104" s="412">
        <v>20</v>
      </c>
      <c r="AC104" s="412"/>
      <c r="AD104" s="412">
        <v>20</v>
      </c>
      <c r="AE104" s="412">
        <v>20</v>
      </c>
      <c r="AF104" s="412">
        <v>20</v>
      </c>
      <c r="AG104" s="412"/>
      <c r="AH104" s="412"/>
      <c r="AI104" s="450"/>
      <c r="AJ104" s="450"/>
      <c r="AK104" s="450"/>
      <c r="AL104" s="476"/>
      <c r="AM104" s="412"/>
      <c r="AN104" s="412"/>
      <c r="AO104" s="412"/>
      <c r="AP104" s="412"/>
      <c r="AQ104" s="412"/>
      <c r="AR104" s="412"/>
      <c r="AS104" s="412"/>
      <c r="AT104" s="412"/>
      <c r="AU104" s="412"/>
      <c r="AV104" s="412"/>
      <c r="AW104" s="412"/>
      <c r="AX104" s="412"/>
      <c r="AY104" s="412"/>
      <c r="AZ104" s="412"/>
      <c r="BA104" s="412"/>
      <c r="BB104" s="412"/>
      <c r="BC104" s="412"/>
      <c r="BD104" s="412"/>
      <c r="BE104" s="412"/>
      <c r="BF104" s="412"/>
      <c r="BG104" s="412"/>
    </row>
    <row r="105" spans="2:59" s="451" customFormat="1" ht="24.9" customHeight="1">
      <c r="B105" s="978"/>
      <c r="C105" s="985"/>
      <c r="D105" s="985"/>
      <c r="E105" s="992"/>
      <c r="F105" s="909"/>
      <c r="G105" s="953"/>
      <c r="H105" s="972"/>
      <c r="I105" s="972"/>
      <c r="J105" s="972"/>
      <c r="K105" s="972"/>
      <c r="L105" s="416"/>
      <c r="M105" s="417"/>
      <c r="N105" s="975"/>
      <c r="O105" s="417"/>
      <c r="P105" s="417"/>
      <c r="Q105" s="417"/>
      <c r="R105" s="417"/>
      <c r="S105" s="967"/>
      <c r="T105" s="407" t="s">
        <v>232</v>
      </c>
      <c r="U105" s="408">
        <f>SUM(W105:BG105)</f>
        <v>0</v>
      </c>
      <c r="V105" s="978"/>
      <c r="W105" s="412"/>
      <c r="X105" s="412"/>
      <c r="Y105" s="412"/>
      <c r="Z105" s="412"/>
      <c r="AA105" s="412"/>
      <c r="AB105" s="412"/>
      <c r="AC105" s="412"/>
      <c r="AD105" s="412"/>
      <c r="AE105" s="412"/>
      <c r="AF105" s="454"/>
      <c r="AG105" s="412"/>
      <c r="AH105" s="412"/>
      <c r="AI105" s="412"/>
      <c r="AJ105" s="412"/>
      <c r="AK105" s="412"/>
      <c r="AL105" s="436"/>
      <c r="AM105" s="412"/>
      <c r="AN105" s="412"/>
      <c r="AO105" s="412"/>
      <c r="AP105" s="412"/>
      <c r="AQ105" s="412"/>
      <c r="AR105" s="412"/>
      <c r="AS105" s="412"/>
      <c r="AT105" s="412"/>
      <c r="AU105" s="412"/>
      <c r="AV105" s="412"/>
      <c r="AW105" s="412"/>
      <c r="AX105" s="412"/>
      <c r="AY105" s="412"/>
      <c r="AZ105" s="412"/>
      <c r="BA105" s="412"/>
      <c r="BB105" s="412"/>
      <c r="BC105" s="412"/>
      <c r="BD105" s="412"/>
      <c r="BE105" s="412"/>
      <c r="BF105" s="412"/>
      <c r="BG105" s="412"/>
    </row>
    <row r="106" spans="2:59" s="451" customFormat="1" ht="24.9" customHeight="1">
      <c r="B106" s="979"/>
      <c r="C106" s="986"/>
      <c r="D106" s="986"/>
      <c r="E106" s="993"/>
      <c r="F106" s="910"/>
      <c r="G106" s="954"/>
      <c r="H106" s="973"/>
      <c r="I106" s="973"/>
      <c r="J106" s="973"/>
      <c r="K106" s="973"/>
      <c r="L106" s="423"/>
      <c r="M106" s="424"/>
      <c r="N106" s="976"/>
      <c r="O106" s="424"/>
      <c r="P106" s="424"/>
      <c r="Q106" s="424"/>
      <c r="R106" s="424"/>
      <c r="S106" s="968"/>
      <c r="T106" s="407" t="s">
        <v>187</v>
      </c>
      <c r="U106" s="408">
        <f>U105-U104</f>
        <v>-100</v>
      </c>
      <c r="V106" s="979"/>
      <c r="W106" s="426">
        <f>SUM($W105:W105)-SUM($W104:W104)</f>
        <v>0</v>
      </c>
      <c r="X106" s="426">
        <f>SUM($W105:X105)-SUM($W104:X104)</f>
        <v>0</v>
      </c>
      <c r="Y106" s="426">
        <f>SUM($W105:Y105)-SUM($W104:Y104)</f>
        <v>0</v>
      </c>
      <c r="Z106" s="426">
        <f>SUM($W105:Z105)-SUM($W104:Z104)</f>
        <v>0</v>
      </c>
      <c r="AA106" s="426">
        <f>SUM($W105:AA105)-SUM($W104:AA104)</f>
        <v>-20</v>
      </c>
      <c r="AB106" s="426">
        <f>SUM($W105:AB105)-SUM($W104:AB104)</f>
        <v>-40</v>
      </c>
      <c r="AC106" s="426">
        <f>SUM($W105:AC105)-SUM($W104:AC104)</f>
        <v>-40</v>
      </c>
      <c r="AD106" s="426">
        <f>SUM($W105:AD105)-SUM($W104:AD104)</f>
        <v>-60</v>
      </c>
      <c r="AE106" s="426">
        <f>SUM($W105:AE105)-SUM($W104:AE104)</f>
        <v>-80</v>
      </c>
      <c r="AF106" s="426">
        <f>SUM($W105:AF105)-SUM($W104:AF104)</f>
        <v>-100</v>
      </c>
      <c r="AG106" s="426">
        <f>SUM($W105:AG105)-SUM($W104:AG104)</f>
        <v>-100</v>
      </c>
      <c r="AH106" s="426">
        <f>SUM($W105:AH105)-SUM($W104:AH104)</f>
        <v>-100</v>
      </c>
      <c r="AI106" s="426">
        <f>SUM($W105:AI105)-SUM($W104:AI104)</f>
        <v>-100</v>
      </c>
      <c r="AJ106" s="426">
        <f>SUM($W105:AJ105)-SUM($W104:AJ104)</f>
        <v>-100</v>
      </c>
      <c r="AK106" s="426">
        <f>SUM($W105:AK105)-SUM($W104:AK104)</f>
        <v>-100</v>
      </c>
      <c r="AL106" s="426">
        <f>SUM($W105:AL105)-SUM($W104:AL104)</f>
        <v>-100</v>
      </c>
      <c r="AM106" s="426">
        <f>SUM($W105:AM105)-SUM($W104:AM104)</f>
        <v>-100</v>
      </c>
      <c r="AN106" s="426">
        <f>SUM($W105:AN105)-SUM($W104:AN104)</f>
        <v>-100</v>
      </c>
      <c r="AO106" s="426">
        <f>SUM($W105:AO105)-SUM($W104:AO104)</f>
        <v>-100</v>
      </c>
      <c r="AP106" s="426">
        <f>SUM($W105:AP105)-SUM($W104:AP104)</f>
        <v>-100</v>
      </c>
      <c r="AQ106" s="426">
        <f>SUM($W105:AQ105)-SUM($W104:AQ104)</f>
        <v>-100</v>
      </c>
      <c r="AR106" s="426">
        <f>SUM($W105:AR105)-SUM($W104:AR104)</f>
        <v>-100</v>
      </c>
      <c r="AS106" s="426">
        <f>SUM($W105:AS105)-SUM($W104:AS104)</f>
        <v>-100</v>
      </c>
      <c r="AT106" s="426">
        <f>SUM($W105:AT105)-SUM($W104:AT104)</f>
        <v>-100</v>
      </c>
      <c r="AU106" s="426">
        <f>SUM($W105:AU105)-SUM($W104:AU104)</f>
        <v>-100</v>
      </c>
      <c r="AV106" s="426">
        <f>SUM($W105:AV105)-SUM($W104:AV104)</f>
        <v>-100</v>
      </c>
      <c r="AW106" s="426">
        <f>SUM($W105:AW105)-SUM($W104:AW104)</f>
        <v>-100</v>
      </c>
      <c r="AX106" s="426">
        <f>SUM($W105:AX105)-SUM($W104:AX104)</f>
        <v>-100</v>
      </c>
      <c r="AY106" s="426">
        <f>SUM($W105:AY105)-SUM($W104:AY104)</f>
        <v>-100</v>
      </c>
      <c r="AZ106" s="426">
        <f>SUM($W105:AZ105)-SUM($W104:AZ104)</f>
        <v>-100</v>
      </c>
      <c r="BA106" s="426">
        <f>SUM($W105:BA105)-SUM($W104:BA104)</f>
        <v>-100</v>
      </c>
      <c r="BB106" s="426">
        <f>SUM($W105:BB105)-SUM($W104:BB104)</f>
        <v>-100</v>
      </c>
      <c r="BC106" s="426">
        <f>SUM($W105:BC105)-SUM($W104:BC104)</f>
        <v>-100</v>
      </c>
      <c r="BD106" s="426">
        <f>SUM($W105:BD105)-SUM($W104:BD104)</f>
        <v>-100</v>
      </c>
      <c r="BE106" s="426">
        <f>SUM($W105:BE105)-SUM($W104:BE104)</f>
        <v>-100</v>
      </c>
      <c r="BF106" s="426">
        <f>SUM($W105:BF105)-SUM($W104:BF104)</f>
        <v>-100</v>
      </c>
      <c r="BG106" s="426">
        <f>SUM($W105:BG105)-SUM($W104:BG104)</f>
        <v>-100</v>
      </c>
    </row>
    <row r="107" spans="2:59" s="451" customFormat="1" ht="24.9" customHeight="1">
      <c r="B107" s="977">
        <v>29</v>
      </c>
      <c r="C107" s="984" t="s">
        <v>313</v>
      </c>
      <c r="D107" s="984" t="s">
        <v>314</v>
      </c>
      <c r="E107" s="987" t="s">
        <v>315</v>
      </c>
      <c r="F107" s="908"/>
      <c r="G107" s="952" t="s">
        <v>458</v>
      </c>
      <c r="H107" s="971">
        <v>1</v>
      </c>
      <c r="I107" s="990" t="s">
        <v>229</v>
      </c>
      <c r="J107" s="971"/>
      <c r="K107" s="971" t="s">
        <v>253</v>
      </c>
      <c r="L107" s="405"/>
      <c r="M107" s="406"/>
      <c r="N107" s="974">
        <v>200</v>
      </c>
      <c r="O107" s="406"/>
      <c r="P107" s="406"/>
      <c r="Q107" s="406"/>
      <c r="R107" s="406"/>
      <c r="S107" s="966">
        <f>SUM(M107:P107)</f>
        <v>200</v>
      </c>
      <c r="T107" s="407" t="s">
        <v>231</v>
      </c>
      <c r="U107" s="408">
        <f>SUM(W107:BG107)</f>
        <v>200</v>
      </c>
      <c r="V107" s="977">
        <v>199</v>
      </c>
      <c r="W107" s="412"/>
      <c r="X107" s="412"/>
      <c r="Y107" s="412"/>
      <c r="Z107" s="412"/>
      <c r="AA107" s="412">
        <v>50</v>
      </c>
      <c r="AB107" s="412">
        <v>50</v>
      </c>
      <c r="AC107" s="412"/>
      <c r="AD107" s="412">
        <v>50</v>
      </c>
      <c r="AE107" s="412">
        <v>50</v>
      </c>
      <c r="AF107" s="412"/>
      <c r="AG107" s="412"/>
      <c r="AH107" s="412"/>
      <c r="AI107" s="450"/>
      <c r="AJ107" s="450"/>
      <c r="AK107" s="450"/>
      <c r="AL107" s="476"/>
      <c r="AM107" s="412"/>
      <c r="AN107" s="412"/>
      <c r="AO107" s="412"/>
      <c r="AP107" s="412"/>
      <c r="AQ107" s="412"/>
      <c r="AR107" s="412"/>
      <c r="AS107" s="412"/>
      <c r="AT107" s="412"/>
      <c r="AU107" s="412"/>
      <c r="AV107" s="412"/>
      <c r="AW107" s="412"/>
      <c r="AX107" s="412"/>
      <c r="AY107" s="412"/>
      <c r="AZ107" s="412"/>
      <c r="BA107" s="412"/>
      <c r="BB107" s="412"/>
      <c r="BC107" s="412"/>
      <c r="BD107" s="412"/>
      <c r="BE107" s="412"/>
      <c r="BF107" s="412"/>
      <c r="BG107" s="412"/>
    </row>
    <row r="108" spans="2:59" s="451" customFormat="1" ht="24.9" customHeight="1">
      <c r="B108" s="978"/>
      <c r="C108" s="985"/>
      <c r="D108" s="985"/>
      <c r="E108" s="988"/>
      <c r="F108" s="909"/>
      <c r="G108" s="953"/>
      <c r="H108" s="972"/>
      <c r="I108" s="972"/>
      <c r="J108" s="972"/>
      <c r="K108" s="972"/>
      <c r="L108" s="416"/>
      <c r="M108" s="417"/>
      <c r="N108" s="975"/>
      <c r="O108" s="417"/>
      <c r="P108" s="417"/>
      <c r="Q108" s="417"/>
      <c r="R108" s="417"/>
      <c r="S108" s="967"/>
      <c r="T108" s="407" t="s">
        <v>232</v>
      </c>
      <c r="U108" s="408">
        <f>SUM(W108:BG108)</f>
        <v>199</v>
      </c>
      <c r="V108" s="978"/>
      <c r="W108" s="412"/>
      <c r="X108" s="412"/>
      <c r="Y108" s="412"/>
      <c r="Z108" s="412"/>
      <c r="AA108" s="412"/>
      <c r="AB108" s="473">
        <v>199</v>
      </c>
      <c r="AC108" s="412"/>
      <c r="AD108" s="412"/>
      <c r="AE108" s="412"/>
      <c r="AF108" s="412"/>
      <c r="AG108" s="412"/>
      <c r="AH108" s="412"/>
      <c r="AI108" s="412"/>
      <c r="AJ108" s="412"/>
      <c r="AK108" s="412"/>
      <c r="AL108" s="436"/>
      <c r="AM108" s="412"/>
      <c r="AN108" s="412"/>
      <c r="AO108" s="412"/>
      <c r="AP108" s="412"/>
      <c r="AQ108" s="412"/>
      <c r="AR108" s="412"/>
      <c r="AS108" s="412"/>
      <c r="AT108" s="412"/>
      <c r="AU108" s="412"/>
      <c r="AV108" s="412"/>
      <c r="AW108" s="412"/>
      <c r="AX108" s="412"/>
      <c r="AY108" s="412"/>
      <c r="AZ108" s="412"/>
      <c r="BA108" s="412"/>
      <c r="BB108" s="412"/>
      <c r="BC108" s="412"/>
      <c r="BD108" s="412"/>
      <c r="BE108" s="412"/>
      <c r="BF108" s="412"/>
      <c r="BG108" s="412"/>
    </row>
    <row r="109" spans="2:59" s="451" customFormat="1" ht="24.9" customHeight="1">
      <c r="B109" s="979"/>
      <c r="C109" s="986"/>
      <c r="D109" s="986"/>
      <c r="E109" s="989"/>
      <c r="F109" s="910"/>
      <c r="G109" s="954"/>
      <c r="H109" s="973"/>
      <c r="I109" s="973"/>
      <c r="J109" s="973"/>
      <c r="K109" s="973"/>
      <c r="L109" s="423"/>
      <c r="M109" s="424"/>
      <c r="N109" s="976"/>
      <c r="O109" s="424"/>
      <c r="P109" s="424"/>
      <c r="Q109" s="424"/>
      <c r="R109" s="424"/>
      <c r="S109" s="968"/>
      <c r="T109" s="407" t="s">
        <v>187</v>
      </c>
      <c r="U109" s="408">
        <f>U108-U107</f>
        <v>-1</v>
      </c>
      <c r="V109" s="979"/>
      <c r="W109" s="426">
        <f>SUM($W108:W108)-SUM($W107:W107)</f>
        <v>0</v>
      </c>
      <c r="X109" s="426">
        <f>SUM($W108:X108)-SUM($W107:X107)</f>
        <v>0</v>
      </c>
      <c r="Y109" s="426">
        <f>SUM($W108:Y108)-SUM($W107:Y107)</f>
        <v>0</v>
      </c>
      <c r="Z109" s="426">
        <f>SUM($W108:Z108)-SUM($W107:Z107)</f>
        <v>0</v>
      </c>
      <c r="AA109" s="426">
        <f>SUM($W108:AA108)-SUM($W107:AA107)</f>
        <v>-50</v>
      </c>
      <c r="AB109" s="426">
        <f>SUM($W108:AB108)-SUM($W107:AB107)</f>
        <v>99</v>
      </c>
      <c r="AC109" s="426">
        <f>SUM($W108:AC108)-SUM($W107:AC107)</f>
        <v>99</v>
      </c>
      <c r="AD109" s="426">
        <f>SUM($W108:AD108)-SUM($W107:AD107)</f>
        <v>49</v>
      </c>
      <c r="AE109" s="426">
        <f>SUM($W108:AE108)-SUM($W107:AE107)</f>
        <v>-1</v>
      </c>
      <c r="AF109" s="426">
        <f>SUM($W108:AF108)-SUM($W107:AF107)</f>
        <v>-1</v>
      </c>
      <c r="AG109" s="426">
        <f>SUM($W108:AG108)-SUM($W107:AG107)</f>
        <v>-1</v>
      </c>
      <c r="AH109" s="426">
        <f>SUM($W108:AH108)-SUM($W107:AH107)</f>
        <v>-1</v>
      </c>
      <c r="AI109" s="426">
        <f>SUM($W108:AI108)-SUM($W107:AI107)</f>
        <v>-1</v>
      </c>
      <c r="AJ109" s="426">
        <f>SUM($W108:AJ108)-SUM($W107:AJ107)</f>
        <v>-1</v>
      </c>
      <c r="AK109" s="426">
        <f>SUM($W108:AK108)-SUM($W107:AK107)</f>
        <v>-1</v>
      </c>
      <c r="AL109" s="426">
        <f>SUM($W108:AL108)-SUM($W107:AL107)</f>
        <v>-1</v>
      </c>
      <c r="AM109" s="426">
        <f>SUM($W108:AM108)-SUM($W107:AM107)</f>
        <v>-1</v>
      </c>
      <c r="AN109" s="426">
        <f>SUM($W108:AN108)-SUM($W107:AN107)</f>
        <v>-1</v>
      </c>
      <c r="AO109" s="426">
        <f>SUM($W108:AO108)-SUM($W107:AO107)</f>
        <v>-1</v>
      </c>
      <c r="AP109" s="426">
        <f>SUM($W108:AP108)-SUM($W107:AP107)</f>
        <v>-1</v>
      </c>
      <c r="AQ109" s="426">
        <f>SUM($W108:AQ108)-SUM($W107:AQ107)</f>
        <v>-1</v>
      </c>
      <c r="AR109" s="426">
        <f>SUM($W108:AR108)-SUM($W107:AR107)</f>
        <v>-1</v>
      </c>
      <c r="AS109" s="426">
        <f>SUM($W108:AS108)-SUM($W107:AS107)</f>
        <v>-1</v>
      </c>
      <c r="AT109" s="426">
        <f>SUM($W108:AT108)-SUM($W107:AT107)</f>
        <v>-1</v>
      </c>
      <c r="AU109" s="426">
        <f>SUM($W108:AU108)-SUM($W107:AU107)</f>
        <v>-1</v>
      </c>
      <c r="AV109" s="426">
        <f>SUM($W108:AV108)-SUM($W107:AV107)</f>
        <v>-1</v>
      </c>
      <c r="AW109" s="426">
        <f>SUM($W108:AW108)-SUM($W107:AW107)</f>
        <v>-1</v>
      </c>
      <c r="AX109" s="426">
        <f>SUM($W108:AX108)-SUM($W107:AX107)</f>
        <v>-1</v>
      </c>
      <c r="AY109" s="426">
        <f>SUM($W108:AY108)-SUM($W107:AY107)</f>
        <v>-1</v>
      </c>
      <c r="AZ109" s="426">
        <f>SUM($W108:AZ108)-SUM($W107:AZ107)</f>
        <v>-1</v>
      </c>
      <c r="BA109" s="426">
        <f>SUM($W108:BA108)-SUM($W107:BA107)</f>
        <v>-1</v>
      </c>
      <c r="BB109" s="426">
        <f>SUM($W108:BB108)-SUM($W107:BB107)</f>
        <v>-1</v>
      </c>
      <c r="BC109" s="426">
        <f>SUM($W108:BC108)-SUM($W107:BC107)</f>
        <v>-1</v>
      </c>
      <c r="BD109" s="426">
        <f>SUM($W108:BD108)-SUM($W107:BD107)</f>
        <v>-1</v>
      </c>
      <c r="BE109" s="426">
        <f>SUM($W108:BE108)-SUM($W107:BE107)</f>
        <v>-1</v>
      </c>
      <c r="BF109" s="426">
        <f>SUM($W108:BF108)-SUM($W107:BF107)</f>
        <v>-1</v>
      </c>
      <c r="BG109" s="426">
        <f>SUM($W108:BG108)-SUM($W107:BG107)</f>
        <v>-1</v>
      </c>
    </row>
    <row r="110" spans="2:59" s="451" customFormat="1" ht="24.9" customHeight="1">
      <c r="B110" s="977">
        <v>30</v>
      </c>
      <c r="C110" s="981" t="s">
        <v>316</v>
      </c>
      <c r="D110" s="984" t="s">
        <v>317</v>
      </c>
      <c r="E110" s="987" t="s">
        <v>318</v>
      </c>
      <c r="F110" s="908"/>
      <c r="G110" s="952" t="s">
        <v>458</v>
      </c>
      <c r="H110" s="971">
        <v>1</v>
      </c>
      <c r="I110" s="990" t="s">
        <v>229</v>
      </c>
      <c r="J110" s="971"/>
      <c r="K110" s="971" t="s">
        <v>253</v>
      </c>
      <c r="L110" s="405"/>
      <c r="M110" s="406"/>
      <c r="N110" s="974">
        <v>200</v>
      </c>
      <c r="O110" s="406"/>
      <c r="P110" s="406"/>
      <c r="Q110" s="406"/>
      <c r="R110" s="406"/>
      <c r="S110" s="966">
        <f>SUM(M110:P110)</f>
        <v>200</v>
      </c>
      <c r="T110" s="407" t="s">
        <v>231</v>
      </c>
      <c r="U110" s="408">
        <f>SUM(W110:BG110)</f>
        <v>200</v>
      </c>
      <c r="V110" s="977">
        <v>194</v>
      </c>
      <c r="W110" s="412"/>
      <c r="X110" s="412"/>
      <c r="Y110" s="412"/>
      <c r="Z110" s="412"/>
      <c r="AA110" s="412">
        <v>50</v>
      </c>
      <c r="AB110" s="412">
        <v>50</v>
      </c>
      <c r="AC110" s="412"/>
      <c r="AD110" s="412">
        <v>50</v>
      </c>
      <c r="AE110" s="412">
        <v>50</v>
      </c>
      <c r="AF110" s="412"/>
      <c r="AG110" s="412"/>
      <c r="AH110" s="412"/>
      <c r="AI110" s="450"/>
      <c r="AJ110" s="450"/>
      <c r="AK110" s="450"/>
      <c r="AL110" s="476"/>
      <c r="AM110" s="412"/>
      <c r="AN110" s="412"/>
      <c r="AO110" s="412"/>
      <c r="AP110" s="412"/>
      <c r="AQ110" s="412"/>
      <c r="AR110" s="412"/>
      <c r="AS110" s="412"/>
      <c r="AT110" s="412"/>
      <c r="AU110" s="412"/>
      <c r="AV110" s="412"/>
      <c r="AW110" s="412"/>
      <c r="AX110" s="412"/>
      <c r="AY110" s="412"/>
      <c r="AZ110" s="412"/>
      <c r="BA110" s="412"/>
      <c r="BB110" s="412"/>
      <c r="BC110" s="412"/>
      <c r="BD110" s="412"/>
      <c r="BE110" s="412"/>
      <c r="BF110" s="412"/>
      <c r="BG110" s="412"/>
    </row>
    <row r="111" spans="2:59" s="451" customFormat="1" ht="24.9" customHeight="1">
      <c r="B111" s="978"/>
      <c r="C111" s="982"/>
      <c r="D111" s="985"/>
      <c r="E111" s="988"/>
      <c r="F111" s="909"/>
      <c r="G111" s="953"/>
      <c r="H111" s="972"/>
      <c r="I111" s="972"/>
      <c r="J111" s="972"/>
      <c r="K111" s="972"/>
      <c r="L111" s="416"/>
      <c r="M111" s="417"/>
      <c r="N111" s="975"/>
      <c r="O111" s="417"/>
      <c r="P111" s="417"/>
      <c r="Q111" s="417"/>
      <c r="R111" s="417"/>
      <c r="S111" s="967"/>
      <c r="T111" s="407" t="s">
        <v>232</v>
      </c>
      <c r="U111" s="408">
        <f>SUM(W111:BG111)</f>
        <v>0</v>
      </c>
      <c r="V111" s="978"/>
      <c r="W111" s="412"/>
      <c r="X111" s="412"/>
      <c r="Y111" s="412"/>
      <c r="Z111" s="412"/>
      <c r="AA111" s="412"/>
      <c r="AB111" s="412"/>
      <c r="AC111" s="412"/>
      <c r="AD111" s="412"/>
      <c r="AE111" s="412"/>
      <c r="AF111" s="454"/>
      <c r="AG111" s="412"/>
      <c r="AH111" s="412"/>
      <c r="AI111" s="412"/>
      <c r="AJ111" s="412"/>
      <c r="AK111" s="412"/>
      <c r="AL111" s="436"/>
      <c r="AM111" s="412"/>
      <c r="AN111" s="412"/>
      <c r="AO111" s="412"/>
      <c r="AP111" s="412"/>
      <c r="AQ111" s="412"/>
      <c r="AR111" s="412"/>
      <c r="AS111" s="412"/>
      <c r="AT111" s="412"/>
      <c r="AU111" s="412"/>
      <c r="AV111" s="412"/>
      <c r="AW111" s="412"/>
      <c r="AX111" s="412"/>
      <c r="AY111" s="412"/>
      <c r="AZ111" s="412"/>
      <c r="BA111" s="412"/>
      <c r="BB111" s="412"/>
      <c r="BC111" s="412"/>
      <c r="BD111" s="412"/>
      <c r="BE111" s="412"/>
      <c r="BF111" s="412"/>
      <c r="BG111" s="412"/>
    </row>
    <row r="112" spans="2:59" s="451" customFormat="1" ht="24.9" customHeight="1">
      <c r="B112" s="979"/>
      <c r="C112" s="983"/>
      <c r="D112" s="986"/>
      <c r="E112" s="989"/>
      <c r="F112" s="910"/>
      <c r="G112" s="954"/>
      <c r="H112" s="973"/>
      <c r="I112" s="973"/>
      <c r="J112" s="973"/>
      <c r="K112" s="973"/>
      <c r="L112" s="423"/>
      <c r="M112" s="424"/>
      <c r="N112" s="976"/>
      <c r="O112" s="424"/>
      <c r="P112" s="424"/>
      <c r="Q112" s="424"/>
      <c r="R112" s="424"/>
      <c r="S112" s="968"/>
      <c r="T112" s="407" t="s">
        <v>187</v>
      </c>
      <c r="U112" s="408">
        <f>U111-U110</f>
        <v>-200</v>
      </c>
      <c r="V112" s="979"/>
      <c r="W112" s="426">
        <f>SUM($W111:W111)-SUM($W110:W110)</f>
        <v>0</v>
      </c>
      <c r="X112" s="426">
        <f>SUM($W111:X111)-SUM($W110:X110)</f>
        <v>0</v>
      </c>
      <c r="Y112" s="426">
        <f>SUM($W111:Y111)-SUM($W110:Y110)</f>
        <v>0</v>
      </c>
      <c r="Z112" s="426">
        <f>SUM($W111:Z111)-SUM($W110:Z110)</f>
        <v>0</v>
      </c>
      <c r="AA112" s="426">
        <f>SUM($W111:AA111)-SUM($W110:AA110)</f>
        <v>-50</v>
      </c>
      <c r="AB112" s="426">
        <f>SUM($W111:AB111)-SUM($W110:AB110)</f>
        <v>-100</v>
      </c>
      <c r="AC112" s="426">
        <f>SUM($W111:AC111)-SUM($W110:AC110)</f>
        <v>-100</v>
      </c>
      <c r="AD112" s="426">
        <f>SUM($W111:AD111)-SUM($W110:AD110)</f>
        <v>-150</v>
      </c>
      <c r="AE112" s="426">
        <f>SUM($W111:AE111)-SUM($W110:AE110)</f>
        <v>-200</v>
      </c>
      <c r="AF112" s="426">
        <f>SUM($W111:AF111)-SUM($W110:AF110)</f>
        <v>-200</v>
      </c>
      <c r="AG112" s="426">
        <f>SUM($W111:AG111)-SUM($W110:AG110)</f>
        <v>-200</v>
      </c>
      <c r="AH112" s="426">
        <f>SUM($W111:AH111)-SUM($W110:AH110)</f>
        <v>-200</v>
      </c>
      <c r="AI112" s="426">
        <f>SUM($W111:AI111)-SUM($W110:AI110)</f>
        <v>-200</v>
      </c>
      <c r="AJ112" s="426">
        <f>SUM($W111:AJ111)-SUM($W110:AJ110)</f>
        <v>-200</v>
      </c>
      <c r="AK112" s="426">
        <f>SUM($W111:AK111)-SUM($W110:AK110)</f>
        <v>-200</v>
      </c>
      <c r="AL112" s="426">
        <f>SUM($W111:AL111)-SUM($W110:AL110)</f>
        <v>-200</v>
      </c>
      <c r="AM112" s="426">
        <f>SUM($W111:AM111)-SUM($W110:AM110)</f>
        <v>-200</v>
      </c>
      <c r="AN112" s="426">
        <f>SUM($W111:AN111)-SUM($W110:AN110)</f>
        <v>-200</v>
      </c>
      <c r="AO112" s="426">
        <f>SUM($W111:AO111)-SUM($W110:AO110)</f>
        <v>-200</v>
      </c>
      <c r="AP112" s="426">
        <f>SUM($W111:AP111)-SUM($W110:AP110)</f>
        <v>-200</v>
      </c>
      <c r="AQ112" s="426">
        <f>SUM($W111:AQ111)-SUM($W110:AQ110)</f>
        <v>-200</v>
      </c>
      <c r="AR112" s="426">
        <f>SUM($W111:AR111)-SUM($W110:AR110)</f>
        <v>-200</v>
      </c>
      <c r="AS112" s="426">
        <f>SUM($W111:AS111)-SUM($W110:AS110)</f>
        <v>-200</v>
      </c>
      <c r="AT112" s="426">
        <f>SUM($W111:AT111)-SUM($W110:AT110)</f>
        <v>-200</v>
      </c>
      <c r="AU112" s="426">
        <f>SUM($W111:AU111)-SUM($W110:AU110)</f>
        <v>-200</v>
      </c>
      <c r="AV112" s="426">
        <f>SUM($W111:AV111)-SUM($W110:AV110)</f>
        <v>-200</v>
      </c>
      <c r="AW112" s="426">
        <f>SUM($W111:AW111)-SUM($W110:AW110)</f>
        <v>-200</v>
      </c>
      <c r="AX112" s="426">
        <f>SUM($W111:AX111)-SUM($W110:AX110)</f>
        <v>-200</v>
      </c>
      <c r="AY112" s="426">
        <f>SUM($W111:AY111)-SUM($W110:AY110)</f>
        <v>-200</v>
      </c>
      <c r="AZ112" s="426">
        <f>SUM($W111:AZ111)-SUM($W110:AZ110)</f>
        <v>-200</v>
      </c>
      <c r="BA112" s="426">
        <f>SUM($W111:BA111)-SUM($W110:BA110)</f>
        <v>-200</v>
      </c>
      <c r="BB112" s="426">
        <f>SUM($W111:BB111)-SUM($W110:BB110)</f>
        <v>-200</v>
      </c>
      <c r="BC112" s="426">
        <f>SUM($W111:BC111)-SUM($W110:BC110)</f>
        <v>-200</v>
      </c>
      <c r="BD112" s="426">
        <f>SUM($W111:BD111)-SUM($W110:BD110)</f>
        <v>-200</v>
      </c>
      <c r="BE112" s="426">
        <f>SUM($W111:BE111)-SUM($W110:BE110)</f>
        <v>-200</v>
      </c>
      <c r="BF112" s="426">
        <f>SUM($W111:BF111)-SUM($W110:BF110)</f>
        <v>-200</v>
      </c>
      <c r="BG112" s="426">
        <f>SUM($W111:BG111)-SUM($W110:BG110)</f>
        <v>-200</v>
      </c>
    </row>
    <row r="113" spans="2:59" s="488" customFormat="1" ht="27" customHeight="1" thickBot="1">
      <c r="B113" s="980" t="s">
        <v>459</v>
      </c>
      <c r="C113" s="980"/>
      <c r="D113" s="486"/>
      <c r="E113" s="487"/>
      <c r="M113" s="486"/>
      <c r="U113" s="486"/>
      <c r="V113" s="489"/>
      <c r="W113" s="490"/>
      <c r="X113" s="490"/>
      <c r="Y113" s="490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0"/>
      <c r="AM113" s="490"/>
      <c r="AN113" s="490"/>
      <c r="AO113" s="490"/>
      <c r="AP113" s="490"/>
      <c r="AQ113" s="490"/>
      <c r="AR113" s="490"/>
      <c r="AS113" s="490"/>
      <c r="AT113" s="490"/>
      <c r="AU113" s="490"/>
      <c r="AV113" s="490"/>
      <c r="AW113" s="490"/>
      <c r="AX113" s="490"/>
      <c r="AY113" s="490"/>
      <c r="AZ113" s="490"/>
      <c r="BA113" s="490"/>
      <c r="BB113" s="490"/>
      <c r="BC113" s="490"/>
      <c r="BD113" s="490"/>
      <c r="BE113" s="490"/>
      <c r="BF113" s="490"/>
      <c r="BG113" s="490"/>
    </row>
    <row r="114" spans="2:59" s="451" customFormat="1" ht="24.9" customHeight="1">
      <c r="B114" s="925">
        <v>1</v>
      </c>
      <c r="C114" s="969" t="s">
        <v>340</v>
      </c>
      <c r="D114" s="949" t="s">
        <v>341</v>
      </c>
      <c r="E114" s="491"/>
      <c r="F114" s="970"/>
      <c r="G114" s="951"/>
      <c r="H114" s="901">
        <v>1</v>
      </c>
      <c r="I114" s="900"/>
      <c r="J114" s="900"/>
      <c r="K114" s="901" t="s">
        <v>230</v>
      </c>
      <c r="L114" s="935"/>
      <c r="M114" s="896"/>
      <c r="N114" s="896"/>
      <c r="O114" s="896"/>
      <c r="P114" s="896"/>
      <c r="Q114" s="896"/>
      <c r="R114" s="479"/>
      <c r="S114" s="966">
        <v>65</v>
      </c>
      <c r="T114" s="492" t="s">
        <v>231</v>
      </c>
      <c r="U114" s="448">
        <f>SUM(V114:BF114)</f>
        <v>65</v>
      </c>
      <c r="V114" s="412"/>
      <c r="W114" s="412"/>
      <c r="X114" s="429"/>
      <c r="Y114" s="429"/>
      <c r="Z114" s="429"/>
      <c r="AA114" s="429"/>
      <c r="AB114" s="412"/>
      <c r="AC114" s="429"/>
      <c r="AD114" s="429"/>
      <c r="AE114" s="429">
        <v>35</v>
      </c>
      <c r="AF114" s="429">
        <v>30</v>
      </c>
      <c r="AG114" s="429"/>
      <c r="AH114" s="430"/>
      <c r="AI114" s="430"/>
      <c r="AJ114" s="430"/>
      <c r="AK114" s="431"/>
      <c r="AL114" s="412"/>
      <c r="AM114" s="412"/>
      <c r="AN114" s="412"/>
      <c r="AO114" s="412"/>
      <c r="AP114" s="412"/>
      <c r="AQ114" s="412"/>
      <c r="AR114" s="412"/>
      <c r="AS114" s="412"/>
      <c r="AT114" s="412"/>
      <c r="AU114" s="412"/>
      <c r="AV114" s="412"/>
      <c r="AW114" s="412"/>
      <c r="AX114" s="412"/>
      <c r="AY114" s="412"/>
      <c r="AZ114" s="412"/>
      <c r="BA114" s="412"/>
      <c r="BB114" s="412"/>
      <c r="BC114" s="412"/>
      <c r="BD114" s="412"/>
      <c r="BE114" s="412"/>
      <c r="BF114" s="412"/>
      <c r="BG114" s="493"/>
    </row>
    <row r="115" spans="2:59" s="451" customFormat="1" ht="24.9" customHeight="1">
      <c r="B115" s="925"/>
      <c r="C115" s="969"/>
      <c r="D115" s="949"/>
      <c r="E115" s="491"/>
      <c r="F115" s="970"/>
      <c r="G115" s="940"/>
      <c r="H115" s="901"/>
      <c r="I115" s="900"/>
      <c r="J115" s="900"/>
      <c r="K115" s="901"/>
      <c r="L115" s="936"/>
      <c r="M115" s="896"/>
      <c r="N115" s="896"/>
      <c r="O115" s="896"/>
      <c r="P115" s="896"/>
      <c r="Q115" s="896"/>
      <c r="R115" s="480"/>
      <c r="S115" s="967"/>
      <c r="T115" s="407" t="s">
        <v>232</v>
      </c>
      <c r="U115" s="408">
        <f>SUM(V115:BF115)</f>
        <v>0</v>
      </c>
      <c r="V115" s="412"/>
      <c r="W115" s="412"/>
      <c r="X115" s="412"/>
      <c r="Y115" s="412"/>
      <c r="Z115" s="412"/>
      <c r="AA115" s="412"/>
      <c r="AB115" s="412"/>
      <c r="AC115" s="412"/>
      <c r="AD115" s="412"/>
      <c r="AE115" s="412"/>
      <c r="AF115" s="454"/>
      <c r="AG115" s="412"/>
      <c r="AH115" s="412"/>
      <c r="AI115" s="412"/>
      <c r="AJ115" s="412"/>
      <c r="AK115" s="436"/>
      <c r="AL115" s="412"/>
      <c r="AM115" s="412"/>
      <c r="AN115" s="412"/>
      <c r="AO115" s="412"/>
      <c r="AP115" s="412"/>
      <c r="AQ115" s="412"/>
      <c r="AR115" s="412"/>
      <c r="AS115" s="412"/>
      <c r="AT115" s="412"/>
      <c r="AU115" s="412"/>
      <c r="AV115" s="412"/>
      <c r="AW115" s="412"/>
      <c r="AX115" s="412"/>
      <c r="AY115" s="412"/>
      <c r="AZ115" s="412"/>
      <c r="BA115" s="412"/>
      <c r="BB115" s="412"/>
      <c r="BC115" s="412"/>
      <c r="BD115" s="412"/>
      <c r="BE115" s="412"/>
      <c r="BF115" s="412"/>
      <c r="BG115" s="493"/>
    </row>
    <row r="116" spans="2:59" s="451" customFormat="1" ht="24.9" customHeight="1" thickBot="1">
      <c r="B116" s="925"/>
      <c r="C116" s="969"/>
      <c r="D116" s="949"/>
      <c r="E116" s="491"/>
      <c r="F116" s="970"/>
      <c r="G116" s="941"/>
      <c r="H116" s="901"/>
      <c r="I116" s="900"/>
      <c r="J116" s="900"/>
      <c r="K116" s="901"/>
      <c r="L116" s="937"/>
      <c r="M116" s="896"/>
      <c r="N116" s="896"/>
      <c r="O116" s="896"/>
      <c r="P116" s="896"/>
      <c r="Q116" s="896"/>
      <c r="R116" s="430"/>
      <c r="S116" s="968"/>
      <c r="T116" s="439" t="s">
        <v>187</v>
      </c>
      <c r="U116" s="440">
        <f>U115-U114</f>
        <v>-65</v>
      </c>
      <c r="V116" s="441">
        <f>SUM($U115:V115)-SUM($U114:V114)</f>
        <v>-65</v>
      </c>
      <c r="W116" s="441">
        <f>SUM($U115:W115)-SUM($U114:W114)</f>
        <v>-65</v>
      </c>
      <c r="X116" s="441">
        <f>SUM($U115:X115)-SUM($U114:X114)</f>
        <v>-65</v>
      </c>
      <c r="Y116" s="441">
        <f>SUM($U115:Y115)-SUM($U114:Y114)</f>
        <v>-65</v>
      </c>
      <c r="Z116" s="441">
        <f>SUM($U115:Z115)-SUM($U114:Z114)</f>
        <v>-65</v>
      </c>
      <c r="AA116" s="441">
        <f>SUM($U115:AA115)-SUM($U114:AA114)</f>
        <v>-65</v>
      </c>
      <c r="AB116" s="441">
        <f>SUM($U115:AB115)-SUM($U114:AB114)</f>
        <v>-65</v>
      </c>
      <c r="AC116" s="441">
        <f>SUM($U115:AC115)-SUM($U114:AC114)</f>
        <v>-65</v>
      </c>
      <c r="AD116" s="441">
        <f>SUM($U115:AD115)-SUM($U114:AD114)</f>
        <v>-65</v>
      </c>
      <c r="AE116" s="441">
        <f>SUM($U115:AE115)-SUM($U114:AE114)</f>
        <v>-100</v>
      </c>
      <c r="AF116" s="441">
        <f>SUM($U115:AF115)-SUM($U114:AF114)</f>
        <v>-130</v>
      </c>
      <c r="AG116" s="441">
        <f>SUM($U115:AG115)-SUM($U114:AG114)</f>
        <v>-130</v>
      </c>
      <c r="AH116" s="441">
        <f>SUM($U115:AH115)-SUM($U114:AH114)</f>
        <v>-130</v>
      </c>
      <c r="AI116" s="441">
        <f>SUM($U115:AI115)-SUM($U114:AI114)</f>
        <v>-130</v>
      </c>
      <c r="AJ116" s="441">
        <f>SUM($U115:AJ115)-SUM($U114:AJ114)</f>
        <v>-130</v>
      </c>
      <c r="AK116" s="441">
        <f>SUM($U115:AK115)-SUM($U114:AK114)</f>
        <v>-130</v>
      </c>
      <c r="AL116" s="441">
        <f>SUM($U115:AL115)-SUM($U114:AL114)</f>
        <v>-130</v>
      </c>
      <c r="AM116" s="441">
        <f>SUM($U115:AM115)-SUM($U114:AM114)</f>
        <v>-130</v>
      </c>
      <c r="AN116" s="441">
        <f>SUM($U115:AN115)-SUM($U114:AN114)</f>
        <v>-130</v>
      </c>
      <c r="AO116" s="441">
        <f>SUM($U115:AO115)-SUM($U114:AO114)</f>
        <v>-130</v>
      </c>
      <c r="AP116" s="441">
        <f>SUM($U115:AP115)-SUM($U114:AP114)</f>
        <v>-130</v>
      </c>
      <c r="AQ116" s="441">
        <f>SUM($U115:AQ115)-SUM($U114:AQ114)</f>
        <v>-130</v>
      </c>
      <c r="AR116" s="441">
        <f>SUM($U115:AR115)-SUM($U114:AR114)</f>
        <v>-130</v>
      </c>
      <c r="AS116" s="441">
        <f>SUM($U115:AS115)-SUM($U114:AS114)</f>
        <v>-130</v>
      </c>
      <c r="AT116" s="441">
        <f>SUM($U115:AT115)-SUM($U114:AT114)</f>
        <v>-130</v>
      </c>
      <c r="AU116" s="441">
        <f>SUM($U115:AU115)-SUM($U114:AU114)</f>
        <v>-130</v>
      </c>
      <c r="AV116" s="441">
        <f>SUM($U115:AV115)-SUM($U114:AV114)</f>
        <v>-130</v>
      </c>
      <c r="AW116" s="441">
        <f>SUM($U115:AW115)-SUM($U114:AW114)</f>
        <v>-130</v>
      </c>
      <c r="AX116" s="441">
        <f>SUM($U115:AX115)-SUM($U114:AX114)</f>
        <v>-130</v>
      </c>
      <c r="AY116" s="441">
        <f>SUM($U115:AY115)-SUM($U114:AY114)</f>
        <v>-130</v>
      </c>
      <c r="AZ116" s="441">
        <f>SUM($U115:AZ115)-SUM($U114:AZ114)</f>
        <v>-130</v>
      </c>
      <c r="BA116" s="441">
        <f>SUM($U115:BA115)-SUM($U114:BA114)</f>
        <v>-130</v>
      </c>
      <c r="BB116" s="441">
        <f>SUM($U115:BB115)-SUM($U114:BB114)</f>
        <v>-130</v>
      </c>
      <c r="BC116" s="441">
        <f>SUM($U115:BC115)-SUM($U114:BC114)</f>
        <v>-130</v>
      </c>
      <c r="BD116" s="441">
        <f>SUM($U115:BD115)-SUM($U114:BD114)</f>
        <v>-130</v>
      </c>
      <c r="BE116" s="441">
        <f>SUM($U115:BE115)-SUM($U114:BE114)</f>
        <v>-130</v>
      </c>
      <c r="BF116" s="441">
        <f>SUM($U115:BF115)-SUM($U114:BF114)</f>
        <v>-130</v>
      </c>
      <c r="BG116" s="493"/>
    </row>
    <row r="117" spans="2:59" s="451" customFormat="1" ht="24.9" customHeight="1">
      <c r="B117" s="925">
        <v>2</v>
      </c>
      <c r="C117" s="959" t="s">
        <v>236</v>
      </c>
      <c r="D117" s="949" t="s">
        <v>342</v>
      </c>
      <c r="E117" s="491"/>
      <c r="F117" s="960"/>
      <c r="G117" s="956" t="s">
        <v>460</v>
      </c>
      <c r="H117" s="901">
        <v>1</v>
      </c>
      <c r="I117" s="900"/>
      <c r="J117" s="900"/>
      <c r="K117" s="901" t="s">
        <v>230</v>
      </c>
      <c r="L117" s="961" t="s">
        <v>455</v>
      </c>
      <c r="M117" s="896"/>
      <c r="N117" s="896"/>
      <c r="O117" s="896"/>
      <c r="P117" s="896"/>
      <c r="Q117" s="896"/>
      <c r="R117" s="932"/>
      <c r="S117" s="946">
        <v>65</v>
      </c>
      <c r="T117" s="492" t="s">
        <v>231</v>
      </c>
      <c r="U117" s="408">
        <f>SUM(V117:BF117)</f>
        <v>65</v>
      </c>
      <c r="V117" s="412"/>
      <c r="W117" s="412"/>
      <c r="X117" s="429"/>
      <c r="Y117" s="429"/>
      <c r="Z117" s="429"/>
      <c r="AA117" s="429"/>
      <c r="AB117" s="412"/>
      <c r="AC117" s="429"/>
      <c r="AD117" s="429"/>
      <c r="AE117" s="429">
        <v>34</v>
      </c>
      <c r="AF117" s="429">
        <v>31</v>
      </c>
      <c r="AG117" s="429"/>
      <c r="AH117" s="430"/>
      <c r="AI117" s="430"/>
      <c r="AJ117" s="430"/>
      <c r="AK117" s="431"/>
      <c r="AL117" s="412"/>
      <c r="AM117" s="412"/>
      <c r="AN117" s="412"/>
      <c r="AO117" s="412"/>
      <c r="AP117" s="412"/>
      <c r="AQ117" s="412"/>
      <c r="AR117" s="412"/>
      <c r="AS117" s="412"/>
      <c r="AT117" s="412"/>
      <c r="AU117" s="412"/>
      <c r="AV117" s="412"/>
      <c r="AW117" s="412"/>
      <c r="AX117" s="412"/>
      <c r="AY117" s="412"/>
      <c r="AZ117" s="412"/>
      <c r="BA117" s="412"/>
      <c r="BB117" s="412"/>
      <c r="BC117" s="412"/>
      <c r="BD117" s="412"/>
      <c r="BE117" s="412"/>
      <c r="BF117" s="412"/>
      <c r="BG117" s="493"/>
    </row>
    <row r="118" spans="2:59" s="451" customFormat="1" ht="24.9" customHeight="1">
      <c r="B118" s="925"/>
      <c r="C118" s="959"/>
      <c r="D118" s="949"/>
      <c r="E118" s="491"/>
      <c r="F118" s="960"/>
      <c r="G118" s="957"/>
      <c r="H118" s="901"/>
      <c r="I118" s="900"/>
      <c r="J118" s="900"/>
      <c r="K118" s="901"/>
      <c r="L118" s="962"/>
      <c r="M118" s="896"/>
      <c r="N118" s="896"/>
      <c r="O118" s="896"/>
      <c r="P118" s="896"/>
      <c r="Q118" s="896"/>
      <c r="R118" s="933"/>
      <c r="S118" s="946"/>
      <c r="T118" s="407" t="s">
        <v>232</v>
      </c>
      <c r="U118" s="408">
        <f>SUM(V118:BF118)</f>
        <v>0</v>
      </c>
      <c r="V118" s="412"/>
      <c r="W118" s="412"/>
      <c r="X118" s="412"/>
      <c r="Y118" s="412"/>
      <c r="Z118" s="412"/>
      <c r="AA118" s="412"/>
      <c r="AB118" s="412"/>
      <c r="AC118" s="412"/>
      <c r="AD118" s="412"/>
      <c r="AE118" s="434"/>
      <c r="AF118" s="412"/>
      <c r="AG118" s="412"/>
      <c r="AH118" s="412"/>
      <c r="AI118" s="412"/>
      <c r="AJ118" s="412"/>
      <c r="AK118" s="436"/>
      <c r="AL118" s="412"/>
      <c r="AM118" s="412"/>
      <c r="AN118" s="412"/>
      <c r="AO118" s="412"/>
      <c r="AP118" s="412"/>
      <c r="AQ118" s="412"/>
      <c r="AR118" s="412"/>
      <c r="AS118" s="412"/>
      <c r="AT118" s="412"/>
      <c r="AU118" s="412"/>
      <c r="AV118" s="412"/>
      <c r="AW118" s="412"/>
      <c r="AX118" s="412"/>
      <c r="AY118" s="412"/>
      <c r="AZ118" s="412"/>
      <c r="BA118" s="412"/>
      <c r="BB118" s="412"/>
      <c r="BC118" s="412"/>
      <c r="BD118" s="412"/>
      <c r="BE118" s="412"/>
      <c r="BF118" s="412"/>
      <c r="BG118" s="493"/>
    </row>
    <row r="119" spans="2:59" s="451" customFormat="1" ht="24.9" customHeight="1" thickBot="1">
      <c r="B119" s="925"/>
      <c r="C119" s="959"/>
      <c r="D119" s="949"/>
      <c r="E119" s="491"/>
      <c r="F119" s="960"/>
      <c r="G119" s="958"/>
      <c r="H119" s="901"/>
      <c r="I119" s="900"/>
      <c r="J119" s="900"/>
      <c r="K119" s="901"/>
      <c r="L119" s="963"/>
      <c r="M119" s="896"/>
      <c r="N119" s="896"/>
      <c r="O119" s="896"/>
      <c r="P119" s="896"/>
      <c r="Q119" s="896"/>
      <c r="R119" s="934"/>
      <c r="S119" s="946"/>
      <c r="T119" s="439" t="s">
        <v>187</v>
      </c>
      <c r="U119" s="440">
        <f>U118-U117</f>
        <v>-65</v>
      </c>
      <c r="V119" s="441">
        <f>SUM($U118:V118)-SUM($U117:V117)</f>
        <v>-65</v>
      </c>
      <c r="W119" s="441">
        <f>SUM($U118:W118)-SUM($U117:W117)</f>
        <v>-65</v>
      </c>
      <c r="X119" s="441">
        <f>SUM($U118:X118)-SUM($U117:X117)</f>
        <v>-65</v>
      </c>
      <c r="Y119" s="441">
        <f>SUM($U118:Y118)-SUM($U117:Y117)</f>
        <v>-65</v>
      </c>
      <c r="Z119" s="441">
        <f>SUM($U118:Z118)-SUM($U117:Z117)</f>
        <v>-65</v>
      </c>
      <c r="AA119" s="441">
        <f>SUM($U118:AA118)-SUM($U117:AA117)</f>
        <v>-65</v>
      </c>
      <c r="AB119" s="441">
        <f>SUM($U118:AB118)-SUM($U117:AB117)</f>
        <v>-65</v>
      </c>
      <c r="AC119" s="441">
        <f>SUM($U118:AC118)-SUM($U117:AC117)</f>
        <v>-65</v>
      </c>
      <c r="AD119" s="441">
        <f>SUM($U118:AD118)-SUM($U117:AD117)</f>
        <v>-65</v>
      </c>
      <c r="AE119" s="441">
        <f>SUM($U118:AE118)-SUM($U117:AE117)</f>
        <v>-99</v>
      </c>
      <c r="AF119" s="441">
        <f>SUM($U118:AF118)-SUM($U117:AF117)</f>
        <v>-130</v>
      </c>
      <c r="AG119" s="441">
        <f>SUM($U118:AG118)-SUM($U117:AG117)</f>
        <v>-130</v>
      </c>
      <c r="AH119" s="441">
        <f>SUM($U118:AH118)-SUM($U117:AH117)</f>
        <v>-130</v>
      </c>
      <c r="AI119" s="441">
        <f>SUM($U118:AI118)-SUM($U117:AI117)</f>
        <v>-130</v>
      </c>
      <c r="AJ119" s="441">
        <f>SUM($U118:AJ118)-SUM($U117:AJ117)</f>
        <v>-130</v>
      </c>
      <c r="AK119" s="441">
        <f>SUM($U118:AK118)-SUM($U117:AK117)</f>
        <v>-130</v>
      </c>
      <c r="AL119" s="441">
        <f>SUM($U118:AL118)-SUM($U117:AL117)</f>
        <v>-130</v>
      </c>
      <c r="AM119" s="441">
        <f>SUM($U118:AM118)-SUM($U117:AM117)</f>
        <v>-130</v>
      </c>
      <c r="AN119" s="441">
        <f>SUM($U118:AN118)-SUM($U117:AN117)</f>
        <v>-130</v>
      </c>
      <c r="AO119" s="441">
        <f>SUM($U118:AO118)-SUM($U117:AO117)</f>
        <v>-130</v>
      </c>
      <c r="AP119" s="441">
        <f>SUM($U118:AP118)-SUM($U117:AP117)</f>
        <v>-130</v>
      </c>
      <c r="AQ119" s="441">
        <f>SUM($U118:AQ118)-SUM($U117:AQ117)</f>
        <v>-130</v>
      </c>
      <c r="AR119" s="441">
        <f>SUM($U118:AR118)-SUM($U117:AR117)</f>
        <v>-130</v>
      </c>
      <c r="AS119" s="441">
        <f>SUM($U118:AS118)-SUM($U117:AS117)</f>
        <v>-130</v>
      </c>
      <c r="AT119" s="441">
        <f>SUM($U118:AT118)-SUM($U117:AT117)</f>
        <v>-130</v>
      </c>
      <c r="AU119" s="441">
        <f>SUM($U118:AU118)-SUM($U117:AU117)</f>
        <v>-130</v>
      </c>
      <c r="AV119" s="441">
        <f>SUM($U118:AV118)-SUM($U117:AV117)</f>
        <v>-130</v>
      </c>
      <c r="AW119" s="441">
        <f>SUM($U118:AW118)-SUM($U117:AW117)</f>
        <v>-130</v>
      </c>
      <c r="AX119" s="441">
        <f>SUM($U118:AX118)-SUM($U117:AX117)</f>
        <v>-130</v>
      </c>
      <c r="AY119" s="441">
        <f>SUM($U118:AY118)-SUM($U117:AY117)</f>
        <v>-130</v>
      </c>
      <c r="AZ119" s="441">
        <f>SUM($U118:AZ118)-SUM($U117:AZ117)</f>
        <v>-130</v>
      </c>
      <c r="BA119" s="441">
        <f>SUM($U118:BA118)-SUM($U117:BA117)</f>
        <v>-130</v>
      </c>
      <c r="BB119" s="441">
        <f>SUM($U118:BB118)-SUM($U117:BB117)</f>
        <v>-130</v>
      </c>
      <c r="BC119" s="441">
        <f>SUM($U118:BC118)-SUM($U117:BC117)</f>
        <v>-130</v>
      </c>
      <c r="BD119" s="441">
        <f>SUM($U118:BD118)-SUM($U117:BD117)</f>
        <v>-130</v>
      </c>
      <c r="BE119" s="441">
        <f>SUM($U118:BE118)-SUM($U117:BE117)</f>
        <v>-130</v>
      </c>
      <c r="BF119" s="441">
        <f>SUM($U118:BF118)-SUM($U117:BF117)</f>
        <v>-130</v>
      </c>
      <c r="BG119" s="493"/>
    </row>
    <row r="120" spans="2:59" s="451" customFormat="1" ht="24.9" customHeight="1">
      <c r="B120" s="925">
        <v>3</v>
      </c>
      <c r="C120" s="965" t="s">
        <v>344</v>
      </c>
      <c r="D120" s="949" t="s">
        <v>345</v>
      </c>
      <c r="E120" s="491"/>
      <c r="F120" s="950"/>
      <c r="G120" s="956" t="s">
        <v>461</v>
      </c>
      <c r="H120" s="901">
        <v>1</v>
      </c>
      <c r="I120" s="900"/>
      <c r="J120" s="900"/>
      <c r="K120" s="901" t="s">
        <v>230</v>
      </c>
      <c r="L120" s="961" t="s">
        <v>455</v>
      </c>
      <c r="M120" s="896"/>
      <c r="N120" s="896"/>
      <c r="O120" s="896"/>
      <c r="P120" s="896"/>
      <c r="Q120" s="896"/>
      <c r="R120" s="932"/>
      <c r="S120" s="946">
        <v>65</v>
      </c>
      <c r="T120" s="447" t="s">
        <v>231</v>
      </c>
      <c r="U120" s="408">
        <f>SUM(V120:BF120)</f>
        <v>65</v>
      </c>
      <c r="V120" s="412"/>
      <c r="W120" s="412"/>
      <c r="X120" s="429">
        <v>65</v>
      </c>
      <c r="Y120" s="429"/>
      <c r="Z120" s="429"/>
      <c r="AA120" s="429"/>
      <c r="AB120" s="412"/>
      <c r="AC120" s="429"/>
      <c r="AD120" s="429"/>
      <c r="AE120" s="429"/>
      <c r="AF120" s="429"/>
      <c r="AG120" s="429"/>
      <c r="AH120" s="430"/>
      <c r="AI120" s="430"/>
      <c r="AJ120" s="430"/>
      <c r="AK120" s="431"/>
      <c r="AL120" s="412"/>
      <c r="AM120" s="412"/>
      <c r="AN120" s="412"/>
      <c r="AO120" s="412"/>
      <c r="AP120" s="412"/>
      <c r="AQ120" s="412"/>
      <c r="AR120" s="412"/>
      <c r="AS120" s="412"/>
      <c r="AT120" s="412"/>
      <c r="AU120" s="412"/>
      <c r="AV120" s="412"/>
      <c r="AW120" s="412"/>
      <c r="AX120" s="412"/>
      <c r="AY120" s="412"/>
      <c r="AZ120" s="412"/>
      <c r="BA120" s="412"/>
      <c r="BB120" s="412"/>
      <c r="BC120" s="412"/>
      <c r="BD120" s="412"/>
      <c r="BE120" s="412"/>
      <c r="BF120" s="412"/>
      <c r="BG120" s="493"/>
    </row>
    <row r="121" spans="2:59" s="451" customFormat="1" ht="24.9" customHeight="1">
      <c r="B121" s="925"/>
      <c r="C121" s="965"/>
      <c r="D121" s="949"/>
      <c r="E121" s="491"/>
      <c r="F121" s="950"/>
      <c r="G121" s="957"/>
      <c r="H121" s="901"/>
      <c r="I121" s="900"/>
      <c r="J121" s="900"/>
      <c r="K121" s="901"/>
      <c r="L121" s="962"/>
      <c r="M121" s="896"/>
      <c r="N121" s="896"/>
      <c r="O121" s="896"/>
      <c r="P121" s="896"/>
      <c r="Q121" s="896"/>
      <c r="R121" s="933"/>
      <c r="S121" s="946"/>
      <c r="T121" s="407" t="s">
        <v>232</v>
      </c>
      <c r="U121" s="408">
        <f>SUM(V121:BF121)</f>
        <v>65</v>
      </c>
      <c r="V121" s="412"/>
      <c r="W121" s="412"/>
      <c r="X121" s="473">
        <v>65</v>
      </c>
      <c r="Y121" s="412"/>
      <c r="Z121" s="412"/>
      <c r="AA121" s="412"/>
      <c r="AB121" s="412"/>
      <c r="AC121" s="412"/>
      <c r="AD121" s="412"/>
      <c r="AE121" s="412"/>
      <c r="AF121" s="412"/>
      <c r="AG121" s="412"/>
      <c r="AH121" s="412"/>
      <c r="AI121" s="412"/>
      <c r="AJ121" s="412"/>
      <c r="AK121" s="436"/>
      <c r="AL121" s="412"/>
      <c r="AM121" s="412"/>
      <c r="AN121" s="412"/>
      <c r="AO121" s="412"/>
      <c r="AP121" s="412"/>
      <c r="AQ121" s="412"/>
      <c r="AR121" s="412"/>
      <c r="AS121" s="412"/>
      <c r="AT121" s="412"/>
      <c r="AU121" s="412"/>
      <c r="AV121" s="412"/>
      <c r="AW121" s="412"/>
      <c r="AX121" s="412"/>
      <c r="AY121" s="412"/>
      <c r="AZ121" s="412"/>
      <c r="BA121" s="412"/>
      <c r="BB121" s="412"/>
      <c r="BC121" s="412"/>
      <c r="BD121" s="412"/>
      <c r="BE121" s="412"/>
      <c r="BF121" s="412"/>
      <c r="BG121" s="493"/>
    </row>
    <row r="122" spans="2:59" s="451" customFormat="1" ht="24.9" customHeight="1" thickBot="1">
      <c r="B122" s="925"/>
      <c r="C122" s="965"/>
      <c r="D122" s="949"/>
      <c r="E122" s="491"/>
      <c r="F122" s="950"/>
      <c r="G122" s="958"/>
      <c r="H122" s="901"/>
      <c r="I122" s="900"/>
      <c r="J122" s="900"/>
      <c r="K122" s="901"/>
      <c r="L122" s="963"/>
      <c r="M122" s="896"/>
      <c r="N122" s="896"/>
      <c r="O122" s="896"/>
      <c r="P122" s="896"/>
      <c r="Q122" s="896"/>
      <c r="R122" s="934"/>
      <c r="S122" s="946"/>
      <c r="T122" s="439" t="s">
        <v>187</v>
      </c>
      <c r="U122" s="440">
        <f>U121-U120</f>
        <v>0</v>
      </c>
      <c r="V122" s="441">
        <f>SUM($U121:V121)-SUM($U120:V120)</f>
        <v>0</v>
      </c>
      <c r="W122" s="441">
        <f>SUM($U121:W121)-SUM($U120:W120)</f>
        <v>0</v>
      </c>
      <c r="X122" s="441">
        <f>SUM($U121:X121)-SUM($U120:X120)</f>
        <v>0</v>
      </c>
      <c r="Y122" s="441">
        <f>SUM($U121:Y121)-SUM($U120:Y120)</f>
        <v>0</v>
      </c>
      <c r="Z122" s="441">
        <f>SUM($U121:Z121)-SUM($U120:Z120)</f>
        <v>0</v>
      </c>
      <c r="AA122" s="441">
        <f>SUM($U121:AA121)-SUM($U120:AA120)</f>
        <v>0</v>
      </c>
      <c r="AB122" s="441">
        <f>SUM($U121:AB121)-SUM($U120:AB120)</f>
        <v>0</v>
      </c>
      <c r="AC122" s="441">
        <f>SUM($U121:AC121)-SUM($U120:AC120)</f>
        <v>0</v>
      </c>
      <c r="AD122" s="441">
        <f>SUM($U121:AD121)-SUM($U120:AD120)</f>
        <v>0</v>
      </c>
      <c r="AE122" s="441">
        <f>SUM($U121:AE121)-SUM($U120:AE120)</f>
        <v>0</v>
      </c>
      <c r="AF122" s="441">
        <f>SUM($U121:AF121)-SUM($U120:AF120)</f>
        <v>0</v>
      </c>
      <c r="AG122" s="441">
        <f>SUM($U121:AG121)-SUM($U120:AG120)</f>
        <v>0</v>
      </c>
      <c r="AH122" s="441">
        <f>SUM($U121:AH121)-SUM($U120:AH120)</f>
        <v>0</v>
      </c>
      <c r="AI122" s="441">
        <f>SUM($U121:AI121)-SUM($U120:AI120)</f>
        <v>0</v>
      </c>
      <c r="AJ122" s="441">
        <f>SUM($U121:AJ121)-SUM($U120:AJ120)</f>
        <v>0</v>
      </c>
      <c r="AK122" s="441">
        <f>SUM($U121:AK121)-SUM($U120:AK120)</f>
        <v>0</v>
      </c>
      <c r="AL122" s="441">
        <f>SUM($U121:AL121)-SUM($U120:AL120)</f>
        <v>0</v>
      </c>
      <c r="AM122" s="441">
        <f>SUM($U121:AM121)-SUM($U120:AM120)</f>
        <v>0</v>
      </c>
      <c r="AN122" s="441">
        <f>SUM($U121:AN121)-SUM($U120:AN120)</f>
        <v>0</v>
      </c>
      <c r="AO122" s="441">
        <f>SUM($U121:AO121)-SUM($U120:AO120)</f>
        <v>0</v>
      </c>
      <c r="AP122" s="441">
        <f>SUM($U121:AP121)-SUM($U120:AP120)</f>
        <v>0</v>
      </c>
      <c r="AQ122" s="441">
        <f>SUM($U121:AQ121)-SUM($U120:AQ120)</f>
        <v>0</v>
      </c>
      <c r="AR122" s="441">
        <f>SUM($U121:AR121)-SUM($U120:AR120)</f>
        <v>0</v>
      </c>
      <c r="AS122" s="441">
        <f>SUM($U121:AS121)-SUM($U120:AS120)</f>
        <v>0</v>
      </c>
      <c r="AT122" s="441">
        <f>SUM($U121:AT121)-SUM($U120:AT120)</f>
        <v>0</v>
      </c>
      <c r="AU122" s="441">
        <f>SUM($U121:AU121)-SUM($U120:AU120)</f>
        <v>0</v>
      </c>
      <c r="AV122" s="441">
        <f>SUM($U121:AV121)-SUM($U120:AV120)</f>
        <v>0</v>
      </c>
      <c r="AW122" s="441">
        <f>SUM($U121:AW121)-SUM($U120:AW120)</f>
        <v>0</v>
      </c>
      <c r="AX122" s="441">
        <f>SUM($U121:AX121)-SUM($U120:AX120)</f>
        <v>0</v>
      </c>
      <c r="AY122" s="441">
        <f>SUM($U121:AY121)-SUM($U120:AY120)</f>
        <v>0</v>
      </c>
      <c r="AZ122" s="441">
        <f>SUM($U121:AZ121)-SUM($U120:AZ120)</f>
        <v>0</v>
      </c>
      <c r="BA122" s="441">
        <f>SUM($U121:BA121)-SUM($U120:BA120)</f>
        <v>0</v>
      </c>
      <c r="BB122" s="441">
        <f>SUM($U121:BB121)-SUM($U120:BB120)</f>
        <v>0</v>
      </c>
      <c r="BC122" s="441">
        <f>SUM($U121:BC121)-SUM($U120:BC120)</f>
        <v>0</v>
      </c>
      <c r="BD122" s="441">
        <f>SUM($U121:BD121)-SUM($U120:BD120)</f>
        <v>0</v>
      </c>
      <c r="BE122" s="441">
        <f>SUM($U121:BE121)-SUM($U120:BE120)</f>
        <v>0</v>
      </c>
      <c r="BF122" s="441">
        <f>SUM($U121:BF121)-SUM($U120:BF120)</f>
        <v>0</v>
      </c>
      <c r="BG122" s="493"/>
    </row>
    <row r="123" spans="2:59" s="451" customFormat="1" ht="24.9" customHeight="1">
      <c r="B123" s="925">
        <v>4</v>
      </c>
      <c r="C123" s="964" t="s">
        <v>346</v>
      </c>
      <c r="D123" s="949" t="s">
        <v>347</v>
      </c>
      <c r="E123" s="491"/>
      <c r="F123" s="960"/>
      <c r="G123" s="951"/>
      <c r="H123" s="901">
        <v>1</v>
      </c>
      <c r="I123" s="900"/>
      <c r="J123" s="900"/>
      <c r="K123" s="901" t="s">
        <v>230</v>
      </c>
      <c r="L123" s="935"/>
      <c r="M123" s="896"/>
      <c r="N123" s="896"/>
      <c r="O123" s="896"/>
      <c r="P123" s="896"/>
      <c r="Q123" s="896"/>
      <c r="R123" s="932"/>
      <c r="S123" s="946">
        <v>65</v>
      </c>
      <c r="T123" s="447" t="s">
        <v>231</v>
      </c>
      <c r="U123" s="408">
        <f>SUM(V123:BF123)</f>
        <v>65</v>
      </c>
      <c r="V123" s="412"/>
      <c r="W123" s="412"/>
      <c r="X123" s="429"/>
      <c r="Y123" s="429"/>
      <c r="Z123" s="429"/>
      <c r="AA123" s="429">
        <v>50</v>
      </c>
      <c r="AB123" s="412"/>
      <c r="AC123" s="429"/>
      <c r="AD123" s="429"/>
      <c r="AE123" s="429"/>
      <c r="AF123" s="429">
        <v>15</v>
      </c>
      <c r="AG123" s="429"/>
      <c r="AH123" s="430"/>
      <c r="AI123" s="430"/>
      <c r="AJ123" s="430"/>
      <c r="AK123" s="431"/>
      <c r="AL123" s="412"/>
      <c r="AM123" s="412"/>
      <c r="AN123" s="412"/>
      <c r="AO123" s="412"/>
      <c r="AP123" s="412"/>
      <c r="AQ123" s="412"/>
      <c r="AR123" s="412"/>
      <c r="AS123" s="412"/>
      <c r="AT123" s="412"/>
      <c r="AU123" s="412"/>
      <c r="AV123" s="412"/>
      <c r="AW123" s="412"/>
      <c r="AX123" s="412"/>
      <c r="AY123" s="412"/>
      <c r="AZ123" s="412"/>
      <c r="BA123" s="412"/>
      <c r="BB123" s="412"/>
      <c r="BC123" s="412"/>
      <c r="BD123" s="412"/>
      <c r="BE123" s="412"/>
      <c r="BF123" s="412"/>
      <c r="BG123" s="493"/>
    </row>
    <row r="124" spans="2:59" s="451" customFormat="1" ht="24.9" customHeight="1">
      <c r="B124" s="925"/>
      <c r="C124" s="964"/>
      <c r="D124" s="949"/>
      <c r="E124" s="491"/>
      <c r="F124" s="960"/>
      <c r="G124" s="940"/>
      <c r="H124" s="901"/>
      <c r="I124" s="900"/>
      <c r="J124" s="900"/>
      <c r="K124" s="901"/>
      <c r="L124" s="936"/>
      <c r="M124" s="896"/>
      <c r="N124" s="896"/>
      <c r="O124" s="896"/>
      <c r="P124" s="896"/>
      <c r="Q124" s="896"/>
      <c r="R124" s="933"/>
      <c r="S124" s="946"/>
      <c r="T124" s="407" t="s">
        <v>232</v>
      </c>
      <c r="U124" s="408">
        <f>SUM(V124:BF124)</f>
        <v>50</v>
      </c>
      <c r="V124" s="412"/>
      <c r="W124" s="412"/>
      <c r="X124" s="412"/>
      <c r="Y124" s="412"/>
      <c r="Z124" s="412"/>
      <c r="AA124" s="473">
        <v>50</v>
      </c>
      <c r="AB124" s="412"/>
      <c r="AC124" s="412"/>
      <c r="AD124" s="412"/>
      <c r="AE124" s="412"/>
      <c r="AF124" s="412"/>
      <c r="AG124" s="412"/>
      <c r="AH124" s="412"/>
      <c r="AI124" s="412"/>
      <c r="AJ124" s="412"/>
      <c r="AK124" s="436"/>
      <c r="AL124" s="412"/>
      <c r="AM124" s="412"/>
      <c r="AN124" s="412"/>
      <c r="AO124" s="412"/>
      <c r="AP124" s="412"/>
      <c r="AQ124" s="412"/>
      <c r="AR124" s="412"/>
      <c r="AS124" s="412"/>
      <c r="AT124" s="412"/>
      <c r="AU124" s="412"/>
      <c r="AV124" s="412"/>
      <c r="AW124" s="412"/>
      <c r="AX124" s="412"/>
      <c r="AY124" s="412"/>
      <c r="AZ124" s="412"/>
      <c r="BA124" s="412"/>
      <c r="BB124" s="412"/>
      <c r="BC124" s="412"/>
      <c r="BD124" s="412"/>
      <c r="BE124" s="412"/>
      <c r="BF124" s="412"/>
      <c r="BG124" s="493"/>
    </row>
    <row r="125" spans="2:59" s="451" customFormat="1" ht="24.9" customHeight="1" thickBot="1">
      <c r="B125" s="925"/>
      <c r="C125" s="964"/>
      <c r="D125" s="949"/>
      <c r="E125" s="491"/>
      <c r="F125" s="960"/>
      <c r="G125" s="941"/>
      <c r="H125" s="901"/>
      <c r="I125" s="900"/>
      <c r="J125" s="900"/>
      <c r="K125" s="901"/>
      <c r="L125" s="937"/>
      <c r="M125" s="896"/>
      <c r="N125" s="896"/>
      <c r="O125" s="896"/>
      <c r="P125" s="896"/>
      <c r="Q125" s="896"/>
      <c r="R125" s="934"/>
      <c r="S125" s="946"/>
      <c r="T125" s="439" t="s">
        <v>187</v>
      </c>
      <c r="U125" s="440">
        <f>U124-U123</f>
        <v>-15</v>
      </c>
      <c r="V125" s="441">
        <f>SUM($U124:V124)-SUM($U123:V123)</f>
        <v>-15</v>
      </c>
      <c r="W125" s="441">
        <f>SUM($U124:W124)-SUM($U123:W123)</f>
        <v>-15</v>
      </c>
      <c r="X125" s="441">
        <f>SUM($U124:X124)-SUM($U123:X123)</f>
        <v>-15</v>
      </c>
      <c r="Y125" s="441">
        <f>SUM($U124:Y124)-SUM($U123:Y123)</f>
        <v>-15</v>
      </c>
      <c r="Z125" s="441">
        <f>SUM($U124:Z124)-SUM($U123:Z123)</f>
        <v>-15</v>
      </c>
      <c r="AA125" s="441">
        <f>SUM($U124:AA124)-SUM($U123:AA123)</f>
        <v>-15</v>
      </c>
      <c r="AB125" s="441">
        <f>SUM($U124:AB124)-SUM($U123:AB123)</f>
        <v>-15</v>
      </c>
      <c r="AC125" s="441">
        <f>SUM($U124:AC124)-SUM($U123:AC123)</f>
        <v>-15</v>
      </c>
      <c r="AD125" s="441">
        <f>SUM($U124:AD124)-SUM($U123:AD123)</f>
        <v>-15</v>
      </c>
      <c r="AE125" s="441">
        <f>SUM($U124:AE124)-SUM($U123:AE123)</f>
        <v>-15</v>
      </c>
      <c r="AF125" s="441">
        <f>SUM($U124:AF124)-SUM($U123:AF123)</f>
        <v>-30</v>
      </c>
      <c r="AG125" s="441">
        <f>SUM($U124:AG124)-SUM($U123:AG123)</f>
        <v>-30</v>
      </c>
      <c r="AH125" s="441">
        <f>SUM($U124:AH124)-SUM($U123:AH123)</f>
        <v>-30</v>
      </c>
      <c r="AI125" s="441">
        <f>SUM($U124:AI124)-SUM($U123:AI123)</f>
        <v>-30</v>
      </c>
      <c r="AJ125" s="441">
        <f>SUM($U124:AJ124)-SUM($U123:AJ123)</f>
        <v>-30</v>
      </c>
      <c r="AK125" s="441">
        <f>SUM($U124:AK124)-SUM($U123:AK123)</f>
        <v>-30</v>
      </c>
      <c r="AL125" s="441">
        <f>SUM($U124:AL124)-SUM($U123:AL123)</f>
        <v>-30</v>
      </c>
      <c r="AM125" s="441">
        <f>SUM($U124:AM124)-SUM($U123:AM123)</f>
        <v>-30</v>
      </c>
      <c r="AN125" s="441">
        <f>SUM($U124:AN124)-SUM($U123:AN123)</f>
        <v>-30</v>
      </c>
      <c r="AO125" s="441">
        <f>SUM($U124:AO124)-SUM($U123:AO123)</f>
        <v>-30</v>
      </c>
      <c r="AP125" s="441">
        <f>SUM($U124:AP124)-SUM($U123:AP123)</f>
        <v>-30</v>
      </c>
      <c r="AQ125" s="441">
        <f>SUM($U124:AQ124)-SUM($U123:AQ123)</f>
        <v>-30</v>
      </c>
      <c r="AR125" s="441">
        <f>SUM($U124:AR124)-SUM($U123:AR123)</f>
        <v>-30</v>
      </c>
      <c r="AS125" s="441">
        <f>SUM($U124:AS124)-SUM($U123:AS123)</f>
        <v>-30</v>
      </c>
      <c r="AT125" s="441">
        <f>SUM($U124:AT124)-SUM($U123:AT123)</f>
        <v>-30</v>
      </c>
      <c r="AU125" s="441">
        <f>SUM($U124:AU124)-SUM($U123:AU123)</f>
        <v>-30</v>
      </c>
      <c r="AV125" s="441">
        <f>SUM($U124:AV124)-SUM($U123:AV123)</f>
        <v>-30</v>
      </c>
      <c r="AW125" s="441">
        <f>SUM($U124:AW124)-SUM($U123:AW123)</f>
        <v>-30</v>
      </c>
      <c r="AX125" s="441">
        <f>SUM($U124:AX124)-SUM($U123:AX123)</f>
        <v>-30</v>
      </c>
      <c r="AY125" s="441">
        <f>SUM($U124:AY124)-SUM($U123:AY123)</f>
        <v>-30</v>
      </c>
      <c r="AZ125" s="441">
        <f>SUM($U124:AZ124)-SUM($U123:AZ123)</f>
        <v>-30</v>
      </c>
      <c r="BA125" s="441">
        <f>SUM($U124:BA124)-SUM($U123:BA123)</f>
        <v>-30</v>
      </c>
      <c r="BB125" s="441">
        <f>SUM($U124:BB124)-SUM($U123:BB123)</f>
        <v>-30</v>
      </c>
      <c r="BC125" s="441">
        <f>SUM($U124:BC124)-SUM($U123:BC123)</f>
        <v>-30</v>
      </c>
      <c r="BD125" s="441">
        <f>SUM($U124:BD124)-SUM($U123:BD123)</f>
        <v>-30</v>
      </c>
      <c r="BE125" s="441">
        <f>SUM($U124:BE124)-SUM($U123:BE123)</f>
        <v>-30</v>
      </c>
      <c r="BF125" s="441">
        <f>SUM($U124:BF124)-SUM($U123:BF123)</f>
        <v>-30</v>
      </c>
      <c r="BG125" s="493"/>
    </row>
    <row r="126" spans="2:59" s="451" customFormat="1" ht="24.9" customHeight="1">
      <c r="B126" s="925">
        <v>5</v>
      </c>
      <c r="C126" s="959" t="s">
        <v>242</v>
      </c>
      <c r="D126" s="949" t="s">
        <v>348</v>
      </c>
      <c r="E126" s="491"/>
      <c r="F126" s="960"/>
      <c r="G126" s="956" t="s">
        <v>460</v>
      </c>
      <c r="H126" s="901">
        <v>1</v>
      </c>
      <c r="I126" s="900"/>
      <c r="J126" s="900"/>
      <c r="K126" s="901" t="s">
        <v>230</v>
      </c>
      <c r="L126" s="961" t="s">
        <v>455</v>
      </c>
      <c r="M126" s="896"/>
      <c r="N126" s="896"/>
      <c r="O126" s="896"/>
      <c r="P126" s="896"/>
      <c r="Q126" s="896"/>
      <c r="R126" s="932"/>
      <c r="S126" s="946">
        <v>65</v>
      </c>
      <c r="T126" s="447" t="s">
        <v>231</v>
      </c>
      <c r="U126" s="448">
        <f>SUM(V126:BF126)</f>
        <v>65</v>
      </c>
      <c r="V126" s="450"/>
      <c r="W126" s="450"/>
      <c r="X126" s="430"/>
      <c r="Y126" s="430"/>
      <c r="Z126" s="430"/>
      <c r="AA126" s="430"/>
      <c r="AB126" s="450">
        <v>65</v>
      </c>
      <c r="AC126" s="450"/>
      <c r="AD126" s="430"/>
      <c r="AE126" s="430"/>
      <c r="AF126" s="430"/>
      <c r="AG126" s="430"/>
      <c r="AH126" s="430"/>
      <c r="AI126" s="430"/>
      <c r="AJ126" s="430"/>
      <c r="AK126" s="431"/>
      <c r="AL126" s="450"/>
      <c r="AM126" s="450"/>
      <c r="AN126" s="450"/>
      <c r="AO126" s="450"/>
      <c r="AP126" s="450"/>
      <c r="AQ126" s="450"/>
      <c r="AR126" s="450"/>
      <c r="AS126" s="450"/>
      <c r="AT126" s="450"/>
      <c r="AU126" s="450"/>
      <c r="AV126" s="450"/>
      <c r="AW126" s="450"/>
      <c r="AX126" s="450"/>
      <c r="AY126" s="450"/>
      <c r="AZ126" s="450"/>
      <c r="BA126" s="450"/>
      <c r="BB126" s="450"/>
      <c r="BC126" s="450"/>
      <c r="BD126" s="450"/>
      <c r="BE126" s="450"/>
      <c r="BF126" s="450"/>
      <c r="BG126" s="493"/>
    </row>
    <row r="127" spans="2:59" s="451" customFormat="1" ht="24.9" customHeight="1">
      <c r="B127" s="925"/>
      <c r="C127" s="959"/>
      <c r="D127" s="949"/>
      <c r="E127" s="491"/>
      <c r="F127" s="960"/>
      <c r="G127" s="957"/>
      <c r="H127" s="901"/>
      <c r="I127" s="900"/>
      <c r="J127" s="900"/>
      <c r="K127" s="901"/>
      <c r="L127" s="962"/>
      <c r="M127" s="896"/>
      <c r="N127" s="896"/>
      <c r="O127" s="896"/>
      <c r="P127" s="896"/>
      <c r="Q127" s="896"/>
      <c r="R127" s="933"/>
      <c r="S127" s="946"/>
      <c r="T127" s="407" t="s">
        <v>232</v>
      </c>
      <c r="U127" s="408">
        <f>SUM(V127:BF127)</f>
        <v>0</v>
      </c>
      <c r="V127" s="412"/>
      <c r="W127" s="412"/>
      <c r="X127" s="412"/>
      <c r="Y127" s="412"/>
      <c r="Z127" s="412"/>
      <c r="AA127" s="412"/>
      <c r="AB127" s="473"/>
      <c r="AC127" s="412"/>
      <c r="AD127" s="412"/>
      <c r="AE127" s="412"/>
      <c r="AF127" s="412"/>
      <c r="AG127" s="412"/>
      <c r="AH127" s="412"/>
      <c r="AI127" s="412"/>
      <c r="AJ127" s="412"/>
      <c r="AK127" s="436"/>
      <c r="AL127" s="412"/>
      <c r="AM127" s="412"/>
      <c r="AN127" s="412"/>
      <c r="AO127" s="412"/>
      <c r="AP127" s="412"/>
      <c r="AQ127" s="412"/>
      <c r="AR127" s="412"/>
      <c r="AS127" s="412"/>
      <c r="AT127" s="412"/>
      <c r="AU127" s="412"/>
      <c r="AV127" s="412"/>
      <c r="AW127" s="412"/>
      <c r="AX127" s="412"/>
      <c r="AY127" s="412"/>
      <c r="AZ127" s="412"/>
      <c r="BA127" s="412"/>
      <c r="BB127" s="412"/>
      <c r="BC127" s="412"/>
      <c r="BD127" s="412"/>
      <c r="BE127" s="412"/>
      <c r="BF127" s="412"/>
      <c r="BG127" s="493"/>
    </row>
    <row r="128" spans="2:59" s="451" customFormat="1" ht="24.9" customHeight="1" thickBot="1">
      <c r="B128" s="925"/>
      <c r="C128" s="959"/>
      <c r="D128" s="949"/>
      <c r="E128" s="491"/>
      <c r="F128" s="960"/>
      <c r="G128" s="958"/>
      <c r="H128" s="901"/>
      <c r="I128" s="900"/>
      <c r="J128" s="900"/>
      <c r="K128" s="901"/>
      <c r="L128" s="963"/>
      <c r="M128" s="896"/>
      <c r="N128" s="896"/>
      <c r="O128" s="896"/>
      <c r="P128" s="896"/>
      <c r="Q128" s="896"/>
      <c r="R128" s="934"/>
      <c r="S128" s="946"/>
      <c r="T128" s="439" t="s">
        <v>187</v>
      </c>
      <c r="U128" s="440">
        <f>U127-U126</f>
        <v>-65</v>
      </c>
      <c r="V128" s="441">
        <f>SUM($U127:V127)-SUM($U126:V126)</f>
        <v>-65</v>
      </c>
      <c r="W128" s="441">
        <f>SUM($U127:W127)-SUM($U126:W126)</f>
        <v>-65</v>
      </c>
      <c r="X128" s="441">
        <f>SUM($U127:X127)-SUM($U126:X126)</f>
        <v>-65</v>
      </c>
      <c r="Y128" s="441">
        <f>SUM($U127:Y127)-SUM($U126:Y126)</f>
        <v>-65</v>
      </c>
      <c r="Z128" s="441">
        <f>SUM($U127:Z127)-SUM($U126:Z126)</f>
        <v>-65</v>
      </c>
      <c r="AA128" s="441">
        <f>SUM($U127:AA127)-SUM($U126:AA126)</f>
        <v>-65</v>
      </c>
      <c r="AB128" s="441">
        <f>SUM($U127:AB127)-SUM($U126:AB126)</f>
        <v>-130</v>
      </c>
      <c r="AC128" s="441">
        <f>SUM($U127:AC127)-SUM($U126:AC126)</f>
        <v>-130</v>
      </c>
      <c r="AD128" s="441">
        <f>SUM($U127:AD127)-SUM($U126:AD126)</f>
        <v>-130</v>
      </c>
      <c r="AE128" s="441">
        <f>SUM($U127:AE127)-SUM($U126:AE126)</f>
        <v>-130</v>
      </c>
      <c r="AF128" s="441">
        <f>SUM($U127:AF127)-SUM($U126:AF126)</f>
        <v>-130</v>
      </c>
      <c r="AG128" s="441">
        <f>SUM($U127:AG127)-SUM($U126:AG126)</f>
        <v>-130</v>
      </c>
      <c r="AH128" s="441">
        <f>SUM($U127:AH127)-SUM($U126:AH126)</f>
        <v>-130</v>
      </c>
      <c r="AI128" s="441">
        <f>SUM($U127:AI127)-SUM($U126:AI126)</f>
        <v>-130</v>
      </c>
      <c r="AJ128" s="441">
        <f>SUM($U127:AJ127)-SUM($U126:AJ126)</f>
        <v>-130</v>
      </c>
      <c r="AK128" s="441">
        <f>SUM($U127:AK127)-SUM($U126:AK126)</f>
        <v>-130</v>
      </c>
      <c r="AL128" s="441">
        <f>SUM($U127:AL127)-SUM($U126:AL126)</f>
        <v>-130</v>
      </c>
      <c r="AM128" s="441">
        <f>SUM($U127:AM127)-SUM($U126:AM126)</f>
        <v>-130</v>
      </c>
      <c r="AN128" s="441">
        <f>SUM($U127:AN127)-SUM($U126:AN126)</f>
        <v>-130</v>
      </c>
      <c r="AO128" s="441">
        <f>SUM($U127:AO127)-SUM($U126:AO126)</f>
        <v>-130</v>
      </c>
      <c r="AP128" s="441">
        <f>SUM($U127:AP127)-SUM($U126:AP126)</f>
        <v>-130</v>
      </c>
      <c r="AQ128" s="441">
        <f>SUM($U127:AQ127)-SUM($U126:AQ126)</f>
        <v>-130</v>
      </c>
      <c r="AR128" s="441">
        <f>SUM($U127:AR127)-SUM($U126:AR126)</f>
        <v>-130</v>
      </c>
      <c r="AS128" s="441">
        <f>SUM($U127:AS127)-SUM($U126:AS126)</f>
        <v>-130</v>
      </c>
      <c r="AT128" s="441">
        <f>SUM($U127:AT127)-SUM($U126:AT126)</f>
        <v>-130</v>
      </c>
      <c r="AU128" s="441">
        <f>SUM($U127:AU127)-SUM($U126:AU126)</f>
        <v>-130</v>
      </c>
      <c r="AV128" s="441">
        <f>SUM($U127:AV127)-SUM($U126:AV126)</f>
        <v>-130</v>
      </c>
      <c r="AW128" s="441">
        <f>SUM($U127:AW127)-SUM($U126:AW126)</f>
        <v>-130</v>
      </c>
      <c r="AX128" s="441">
        <f>SUM($U127:AX127)-SUM($U126:AX126)</f>
        <v>-130</v>
      </c>
      <c r="AY128" s="441">
        <f>SUM($U127:AY127)-SUM($U126:AY126)</f>
        <v>-130</v>
      </c>
      <c r="AZ128" s="441">
        <f>SUM($U127:AZ127)-SUM($U126:AZ126)</f>
        <v>-130</v>
      </c>
      <c r="BA128" s="441">
        <f>SUM($U127:BA127)-SUM($U126:BA126)</f>
        <v>-130</v>
      </c>
      <c r="BB128" s="441">
        <f>SUM($U127:BB127)-SUM($U126:BB126)</f>
        <v>-130</v>
      </c>
      <c r="BC128" s="441">
        <f>SUM($U127:BC127)-SUM($U126:BC126)</f>
        <v>-130</v>
      </c>
      <c r="BD128" s="441">
        <f>SUM($U127:BD127)-SUM($U126:BD126)</f>
        <v>-130</v>
      </c>
      <c r="BE128" s="441">
        <f>SUM($U127:BE127)-SUM($U126:BE126)</f>
        <v>-130</v>
      </c>
      <c r="BF128" s="441">
        <f>SUM($U127:BF127)-SUM($U126:BF126)</f>
        <v>-130</v>
      </c>
      <c r="BG128" s="493"/>
    </row>
    <row r="129" spans="2:59" s="451" customFormat="1" ht="24.9" customHeight="1">
      <c r="B129" s="925">
        <v>6</v>
      </c>
      <c r="C129" s="959" t="s">
        <v>245</v>
      </c>
      <c r="D129" s="949" t="s">
        <v>348</v>
      </c>
      <c r="E129" s="491"/>
      <c r="F129" s="960"/>
      <c r="G129" s="956" t="s">
        <v>460</v>
      </c>
      <c r="H129" s="901">
        <v>1</v>
      </c>
      <c r="I129" s="900"/>
      <c r="J129" s="900"/>
      <c r="K129" s="901" t="s">
        <v>230</v>
      </c>
      <c r="L129" s="961" t="s">
        <v>455</v>
      </c>
      <c r="M129" s="896"/>
      <c r="N129" s="896"/>
      <c r="O129" s="896"/>
      <c r="P129" s="896"/>
      <c r="Q129" s="896"/>
      <c r="R129" s="932"/>
      <c r="S129" s="946">
        <v>65</v>
      </c>
      <c r="T129" s="447" t="s">
        <v>231</v>
      </c>
      <c r="U129" s="448">
        <f>SUM(V129:BF129)</f>
        <v>65</v>
      </c>
      <c r="V129" s="450"/>
      <c r="W129" s="450"/>
      <c r="X129" s="430"/>
      <c r="Y129" s="430"/>
      <c r="Z129" s="430"/>
      <c r="AA129" s="430"/>
      <c r="AB129" s="450">
        <v>65</v>
      </c>
      <c r="AC129" s="450"/>
      <c r="AD129" s="430"/>
      <c r="AE129" s="430"/>
      <c r="AF129" s="430"/>
      <c r="AG129" s="430"/>
      <c r="AH129" s="430"/>
      <c r="AI129" s="430"/>
      <c r="AJ129" s="430"/>
      <c r="AK129" s="431"/>
      <c r="AL129" s="450"/>
      <c r="AM129" s="450"/>
      <c r="AN129" s="450"/>
      <c r="AO129" s="450"/>
      <c r="AP129" s="450"/>
      <c r="AQ129" s="450"/>
      <c r="AR129" s="450"/>
      <c r="AS129" s="450"/>
      <c r="AT129" s="450"/>
      <c r="AU129" s="450"/>
      <c r="AV129" s="450"/>
      <c r="AW129" s="450"/>
      <c r="AX129" s="450"/>
      <c r="AY129" s="450"/>
      <c r="AZ129" s="450"/>
      <c r="BA129" s="450"/>
      <c r="BB129" s="450"/>
      <c r="BC129" s="450"/>
      <c r="BD129" s="450"/>
      <c r="BE129" s="450"/>
      <c r="BF129" s="450"/>
      <c r="BG129" s="493"/>
    </row>
    <row r="130" spans="2:59" s="451" customFormat="1" ht="24.9" customHeight="1">
      <c r="B130" s="925"/>
      <c r="C130" s="959"/>
      <c r="D130" s="949"/>
      <c r="E130" s="491"/>
      <c r="F130" s="960"/>
      <c r="G130" s="957"/>
      <c r="H130" s="901"/>
      <c r="I130" s="900"/>
      <c r="J130" s="900"/>
      <c r="K130" s="901"/>
      <c r="L130" s="962"/>
      <c r="M130" s="896"/>
      <c r="N130" s="896"/>
      <c r="O130" s="896"/>
      <c r="P130" s="896"/>
      <c r="Q130" s="896"/>
      <c r="R130" s="933"/>
      <c r="S130" s="946"/>
      <c r="T130" s="407" t="s">
        <v>232</v>
      </c>
      <c r="U130" s="408">
        <f>SUM(V130:BF130)</f>
        <v>0</v>
      </c>
      <c r="V130" s="412"/>
      <c r="W130" s="412"/>
      <c r="X130" s="412"/>
      <c r="Y130" s="412"/>
      <c r="Z130" s="412"/>
      <c r="AA130" s="412"/>
      <c r="AB130" s="473"/>
      <c r="AC130" s="412"/>
      <c r="AD130" s="412"/>
      <c r="AE130" s="412"/>
      <c r="AF130" s="412"/>
      <c r="AG130" s="412"/>
      <c r="AH130" s="412"/>
      <c r="AI130" s="412"/>
      <c r="AJ130" s="412"/>
      <c r="AK130" s="436"/>
      <c r="AL130" s="412"/>
      <c r="AM130" s="412"/>
      <c r="AN130" s="412"/>
      <c r="AO130" s="412"/>
      <c r="AP130" s="412"/>
      <c r="AQ130" s="412"/>
      <c r="AR130" s="412"/>
      <c r="AS130" s="412"/>
      <c r="AT130" s="412"/>
      <c r="AU130" s="412"/>
      <c r="AV130" s="412"/>
      <c r="AW130" s="412"/>
      <c r="AX130" s="412"/>
      <c r="AY130" s="412"/>
      <c r="AZ130" s="412"/>
      <c r="BA130" s="412"/>
      <c r="BB130" s="412"/>
      <c r="BC130" s="412"/>
      <c r="BD130" s="412"/>
      <c r="BE130" s="412"/>
      <c r="BF130" s="412"/>
      <c r="BG130" s="493"/>
    </row>
    <row r="131" spans="2:59" s="451" customFormat="1" ht="24.9" customHeight="1" thickBot="1">
      <c r="B131" s="925"/>
      <c r="C131" s="959"/>
      <c r="D131" s="949"/>
      <c r="E131" s="491"/>
      <c r="F131" s="960"/>
      <c r="G131" s="958"/>
      <c r="H131" s="901"/>
      <c r="I131" s="900"/>
      <c r="J131" s="900"/>
      <c r="K131" s="901"/>
      <c r="L131" s="963"/>
      <c r="M131" s="896"/>
      <c r="N131" s="896"/>
      <c r="O131" s="896"/>
      <c r="P131" s="896"/>
      <c r="Q131" s="896"/>
      <c r="R131" s="934"/>
      <c r="S131" s="946"/>
      <c r="T131" s="439" t="s">
        <v>187</v>
      </c>
      <c r="U131" s="440">
        <f>U130-U129</f>
        <v>-65</v>
      </c>
      <c r="V131" s="441">
        <f>SUM($U130:V130)-SUM($U129:V129)</f>
        <v>-65</v>
      </c>
      <c r="W131" s="441">
        <f>SUM($U130:W130)-SUM($U129:W129)</f>
        <v>-65</v>
      </c>
      <c r="X131" s="441">
        <f>SUM($U130:X130)-SUM($U129:X129)</f>
        <v>-65</v>
      </c>
      <c r="Y131" s="441">
        <f>SUM($U130:Y130)-SUM($U129:Y129)</f>
        <v>-65</v>
      </c>
      <c r="Z131" s="441">
        <f>SUM($U130:Z130)-SUM($U129:Z129)</f>
        <v>-65</v>
      </c>
      <c r="AA131" s="441">
        <f>SUM($U130:AA130)-SUM($U129:AA129)</f>
        <v>-65</v>
      </c>
      <c r="AB131" s="441">
        <f>SUM($U130:AB130)-SUM($U129:AB129)</f>
        <v>-130</v>
      </c>
      <c r="AC131" s="441">
        <f>SUM($U130:AC130)-SUM($U129:AC129)</f>
        <v>-130</v>
      </c>
      <c r="AD131" s="441">
        <f>SUM($U130:AD130)-SUM($U129:AD129)</f>
        <v>-130</v>
      </c>
      <c r="AE131" s="441">
        <f>SUM($U130:AE130)-SUM($U129:AE129)</f>
        <v>-130</v>
      </c>
      <c r="AF131" s="441">
        <f>SUM($U130:AF130)-SUM($U129:AF129)</f>
        <v>-130</v>
      </c>
      <c r="AG131" s="441">
        <f>SUM($U130:AG130)-SUM($U129:AG129)</f>
        <v>-130</v>
      </c>
      <c r="AH131" s="441">
        <f>SUM($U130:AH130)-SUM($U129:AH129)</f>
        <v>-130</v>
      </c>
      <c r="AI131" s="441">
        <f>SUM($U130:AI130)-SUM($U129:AI129)</f>
        <v>-130</v>
      </c>
      <c r="AJ131" s="441">
        <f>SUM($U130:AJ130)-SUM($U129:AJ129)</f>
        <v>-130</v>
      </c>
      <c r="AK131" s="441">
        <f>SUM($U130:AK130)-SUM($U129:AK129)</f>
        <v>-130</v>
      </c>
      <c r="AL131" s="441">
        <f>SUM($U130:AL130)-SUM($U129:AL129)</f>
        <v>-130</v>
      </c>
      <c r="AM131" s="441">
        <f>SUM($U130:AM130)-SUM($U129:AM129)</f>
        <v>-130</v>
      </c>
      <c r="AN131" s="441">
        <f>SUM($U130:AN130)-SUM($U129:AN129)</f>
        <v>-130</v>
      </c>
      <c r="AO131" s="441">
        <f>SUM($U130:AO130)-SUM($U129:AO129)</f>
        <v>-130</v>
      </c>
      <c r="AP131" s="441">
        <f>SUM($U130:AP130)-SUM($U129:AP129)</f>
        <v>-130</v>
      </c>
      <c r="AQ131" s="441">
        <f>SUM($U130:AQ130)-SUM($U129:AQ129)</f>
        <v>-130</v>
      </c>
      <c r="AR131" s="441">
        <f>SUM($U130:AR130)-SUM($U129:AR129)</f>
        <v>-130</v>
      </c>
      <c r="AS131" s="441">
        <f>SUM($U130:AS130)-SUM($U129:AS129)</f>
        <v>-130</v>
      </c>
      <c r="AT131" s="441">
        <f>SUM($U130:AT130)-SUM($U129:AT129)</f>
        <v>-130</v>
      </c>
      <c r="AU131" s="441">
        <f>SUM($U130:AU130)-SUM($U129:AU129)</f>
        <v>-130</v>
      </c>
      <c r="AV131" s="441">
        <f>SUM($U130:AV130)-SUM($U129:AV129)</f>
        <v>-130</v>
      </c>
      <c r="AW131" s="441">
        <f>SUM($U130:AW130)-SUM($U129:AW129)</f>
        <v>-130</v>
      </c>
      <c r="AX131" s="441">
        <f>SUM($U130:AX130)-SUM($U129:AX129)</f>
        <v>-130</v>
      </c>
      <c r="AY131" s="441">
        <f>SUM($U130:AY130)-SUM($U129:AY129)</f>
        <v>-130</v>
      </c>
      <c r="AZ131" s="441">
        <f>SUM($U130:AZ130)-SUM($U129:AZ129)</f>
        <v>-130</v>
      </c>
      <c r="BA131" s="441">
        <f>SUM($U130:BA130)-SUM($U129:BA129)</f>
        <v>-130</v>
      </c>
      <c r="BB131" s="441">
        <f>SUM($U130:BB130)-SUM($U129:BB129)</f>
        <v>-130</v>
      </c>
      <c r="BC131" s="441">
        <f>SUM($U130:BC130)-SUM($U129:BC129)</f>
        <v>-130</v>
      </c>
      <c r="BD131" s="441">
        <f>SUM($U130:BD130)-SUM($U129:BD129)</f>
        <v>-130</v>
      </c>
      <c r="BE131" s="441">
        <f>SUM($U130:BE130)-SUM($U129:BE129)</f>
        <v>-130</v>
      </c>
      <c r="BF131" s="441">
        <f>SUM($U130:BF130)-SUM($U129:BF129)</f>
        <v>-130</v>
      </c>
      <c r="BG131" s="493"/>
    </row>
    <row r="132" spans="2:59" s="451" customFormat="1" ht="24.9" customHeight="1">
      <c r="B132" s="925">
        <v>7</v>
      </c>
      <c r="C132" s="949" t="s">
        <v>349</v>
      </c>
      <c r="D132" s="949" t="s">
        <v>350</v>
      </c>
      <c r="E132" s="491"/>
      <c r="F132" s="950"/>
      <c r="G132" s="951"/>
      <c r="H132" s="901">
        <v>1</v>
      </c>
      <c r="I132" s="900"/>
      <c r="J132" s="900"/>
      <c r="K132" s="901" t="s">
        <v>253</v>
      </c>
      <c r="L132" s="935"/>
      <c r="M132" s="896"/>
      <c r="N132" s="896"/>
      <c r="O132" s="896"/>
      <c r="P132" s="896"/>
      <c r="Q132" s="896"/>
      <c r="R132" s="932"/>
      <c r="S132" s="946">
        <v>65</v>
      </c>
      <c r="T132" s="447" t="s">
        <v>231</v>
      </c>
      <c r="U132" s="408">
        <f>SUM(V132:BF132)</f>
        <v>65</v>
      </c>
      <c r="V132" s="412"/>
      <c r="W132" s="412"/>
      <c r="X132" s="429"/>
      <c r="Y132" s="429"/>
      <c r="Z132" s="429"/>
      <c r="AA132" s="429"/>
      <c r="AB132" s="412"/>
      <c r="AC132" s="429"/>
      <c r="AD132" s="429"/>
      <c r="AE132" s="429">
        <v>65</v>
      </c>
      <c r="AF132" s="429"/>
      <c r="AG132" s="429"/>
      <c r="AH132" s="430"/>
      <c r="AI132" s="430"/>
      <c r="AJ132" s="430"/>
      <c r="AK132" s="431"/>
      <c r="AL132" s="412"/>
      <c r="AM132" s="412"/>
      <c r="AN132" s="412"/>
      <c r="AO132" s="412"/>
      <c r="AP132" s="412"/>
      <c r="AQ132" s="412"/>
      <c r="AR132" s="412"/>
      <c r="AS132" s="412"/>
      <c r="AT132" s="412"/>
      <c r="AU132" s="412"/>
      <c r="AV132" s="412"/>
      <c r="AW132" s="412"/>
      <c r="AX132" s="412"/>
      <c r="AY132" s="412"/>
      <c r="AZ132" s="412"/>
      <c r="BA132" s="412"/>
      <c r="BB132" s="412"/>
      <c r="BC132" s="412"/>
      <c r="BD132" s="412"/>
      <c r="BE132" s="412"/>
      <c r="BF132" s="412"/>
      <c r="BG132" s="493"/>
    </row>
    <row r="133" spans="2:59" ht="24.9" customHeight="1">
      <c r="B133" s="925"/>
      <c r="C133" s="949"/>
      <c r="D133" s="949"/>
      <c r="E133" s="494"/>
      <c r="F133" s="950"/>
      <c r="G133" s="940"/>
      <c r="H133" s="901"/>
      <c r="I133" s="900"/>
      <c r="J133" s="900"/>
      <c r="K133" s="901"/>
      <c r="L133" s="936"/>
      <c r="M133" s="896"/>
      <c r="N133" s="896"/>
      <c r="O133" s="896"/>
      <c r="P133" s="896"/>
      <c r="Q133" s="896"/>
      <c r="R133" s="933"/>
      <c r="S133" s="946"/>
      <c r="T133" s="407" t="s">
        <v>232</v>
      </c>
      <c r="U133" s="408">
        <f>SUM(V133:BF133)</f>
        <v>0</v>
      </c>
      <c r="V133" s="412"/>
      <c r="W133" s="412"/>
      <c r="X133" s="412"/>
      <c r="Y133" s="412"/>
      <c r="Z133" s="412"/>
      <c r="AA133" s="412"/>
      <c r="AB133" s="412"/>
      <c r="AC133" s="412"/>
      <c r="AD133" s="412"/>
      <c r="AE133" s="412"/>
      <c r="AF133" s="454"/>
      <c r="AG133" s="412"/>
      <c r="AH133" s="412"/>
      <c r="AI133" s="412"/>
      <c r="AJ133" s="412"/>
      <c r="AK133" s="436"/>
      <c r="AL133" s="412"/>
      <c r="AM133" s="412"/>
      <c r="AN133" s="412"/>
      <c r="AO133" s="412"/>
      <c r="AP133" s="412"/>
      <c r="AQ133" s="412"/>
      <c r="AR133" s="412"/>
      <c r="AS133" s="412"/>
      <c r="AT133" s="412"/>
      <c r="AU133" s="412"/>
      <c r="AV133" s="412"/>
      <c r="AW133" s="412"/>
      <c r="AX133" s="412"/>
      <c r="AY133" s="412"/>
      <c r="AZ133" s="412"/>
      <c r="BA133" s="412"/>
      <c r="BB133" s="412"/>
      <c r="BC133" s="412"/>
      <c r="BD133" s="412"/>
      <c r="BE133" s="412"/>
      <c r="BF133" s="412"/>
    </row>
    <row r="134" spans="2:59" ht="24.9" customHeight="1" thickBot="1">
      <c r="B134" s="925"/>
      <c r="C134" s="949"/>
      <c r="D134" s="949"/>
      <c r="E134" s="494"/>
      <c r="F134" s="950"/>
      <c r="G134" s="941"/>
      <c r="H134" s="901"/>
      <c r="I134" s="900"/>
      <c r="J134" s="900"/>
      <c r="K134" s="901"/>
      <c r="L134" s="937"/>
      <c r="M134" s="896"/>
      <c r="N134" s="896"/>
      <c r="O134" s="896"/>
      <c r="P134" s="896"/>
      <c r="Q134" s="896"/>
      <c r="R134" s="934"/>
      <c r="S134" s="946"/>
      <c r="T134" s="439" t="s">
        <v>187</v>
      </c>
      <c r="U134" s="440">
        <f>U133-U132</f>
        <v>-65</v>
      </c>
      <c r="V134" s="441">
        <f>SUM($U133:V133)-SUM($U132:V132)</f>
        <v>-65</v>
      </c>
      <c r="W134" s="441">
        <f>SUM($U133:W133)-SUM($U132:W132)</f>
        <v>-65</v>
      </c>
      <c r="X134" s="441">
        <f>SUM($U133:X133)-SUM($U132:X132)</f>
        <v>-65</v>
      </c>
      <c r="Y134" s="441">
        <f>SUM($U133:Y133)-SUM($U132:Y132)</f>
        <v>-65</v>
      </c>
      <c r="Z134" s="441">
        <f>SUM($U133:Z133)-SUM($U132:Z132)</f>
        <v>-65</v>
      </c>
      <c r="AA134" s="441">
        <f>SUM($U133:AA133)-SUM($U132:AA132)</f>
        <v>-65</v>
      </c>
      <c r="AB134" s="441">
        <f>SUM($U133:AB133)-SUM($U132:AB132)</f>
        <v>-65</v>
      </c>
      <c r="AC134" s="441">
        <f>SUM($U133:AC133)-SUM($U132:AC132)</f>
        <v>-65</v>
      </c>
      <c r="AD134" s="441">
        <f>SUM($U133:AD133)-SUM($U132:AD132)</f>
        <v>-65</v>
      </c>
      <c r="AE134" s="441">
        <f>SUM($U133:AE133)-SUM($U132:AE132)</f>
        <v>-130</v>
      </c>
      <c r="AF134" s="441">
        <f>SUM($U133:AF133)-SUM($U132:AF132)</f>
        <v>-130</v>
      </c>
      <c r="AG134" s="441">
        <f>SUM($U133:AG133)-SUM($U132:AG132)</f>
        <v>-130</v>
      </c>
      <c r="AH134" s="441">
        <f>SUM($U133:AH133)-SUM($U132:AH132)</f>
        <v>-130</v>
      </c>
      <c r="AI134" s="441">
        <f>SUM($U133:AI133)-SUM($U132:AI132)</f>
        <v>-130</v>
      </c>
      <c r="AJ134" s="441">
        <f>SUM($U133:AJ133)-SUM($U132:AJ132)</f>
        <v>-130</v>
      </c>
      <c r="AK134" s="441">
        <f>SUM($U133:AK133)-SUM($U132:AK132)</f>
        <v>-130</v>
      </c>
      <c r="AL134" s="441">
        <f>SUM($U133:AL133)-SUM($U132:AL132)</f>
        <v>-130</v>
      </c>
      <c r="AM134" s="441">
        <f>SUM($U133:AM133)-SUM($U132:AM132)</f>
        <v>-130</v>
      </c>
      <c r="AN134" s="441">
        <f>SUM($U133:AN133)-SUM($U132:AN132)</f>
        <v>-130</v>
      </c>
      <c r="AO134" s="441">
        <f>SUM($U133:AO133)-SUM($U132:AO132)</f>
        <v>-130</v>
      </c>
      <c r="AP134" s="441">
        <f>SUM($U133:AP133)-SUM($U132:AP132)</f>
        <v>-130</v>
      </c>
      <c r="AQ134" s="441">
        <f>SUM($U133:AQ133)-SUM($U132:AQ132)</f>
        <v>-130</v>
      </c>
      <c r="AR134" s="441">
        <f>SUM($U133:AR133)-SUM($U132:AR132)</f>
        <v>-130</v>
      </c>
      <c r="AS134" s="441">
        <f>SUM($U133:AS133)-SUM($U132:AS132)</f>
        <v>-130</v>
      </c>
      <c r="AT134" s="441">
        <f>SUM($U133:AT133)-SUM($U132:AT132)</f>
        <v>-130</v>
      </c>
      <c r="AU134" s="441">
        <f>SUM($U133:AU133)-SUM($U132:AU132)</f>
        <v>-130</v>
      </c>
      <c r="AV134" s="441">
        <f>SUM($U133:AV133)-SUM($U132:AV132)</f>
        <v>-130</v>
      </c>
      <c r="AW134" s="441">
        <f>SUM($U133:AW133)-SUM($U132:AW132)</f>
        <v>-130</v>
      </c>
      <c r="AX134" s="441">
        <f>SUM($U133:AX133)-SUM($U132:AX132)</f>
        <v>-130</v>
      </c>
      <c r="AY134" s="441">
        <f>SUM($U133:AY133)-SUM($U132:AY132)</f>
        <v>-130</v>
      </c>
      <c r="AZ134" s="441">
        <f>SUM($U133:AZ133)-SUM($U132:AZ132)</f>
        <v>-130</v>
      </c>
      <c r="BA134" s="441">
        <f>SUM($U133:BA133)-SUM($U132:BA132)</f>
        <v>-130</v>
      </c>
      <c r="BB134" s="441">
        <f>SUM($U133:BB133)-SUM($U132:BB132)</f>
        <v>-130</v>
      </c>
      <c r="BC134" s="441">
        <f>SUM($U133:BC133)-SUM($U132:BC132)</f>
        <v>-130</v>
      </c>
      <c r="BD134" s="441">
        <f>SUM($U133:BD133)-SUM($U132:BD132)</f>
        <v>-130</v>
      </c>
      <c r="BE134" s="441">
        <f>SUM($U133:BE133)-SUM($U132:BE132)</f>
        <v>-130</v>
      </c>
      <c r="BF134" s="441">
        <f>SUM($U133:BF133)-SUM($U132:BF132)</f>
        <v>-130</v>
      </c>
    </row>
    <row r="135" spans="2:59" ht="24.9" customHeight="1">
      <c r="B135" s="925">
        <v>8</v>
      </c>
      <c r="C135" s="949" t="s">
        <v>351</v>
      </c>
      <c r="D135" s="949" t="s">
        <v>352</v>
      </c>
      <c r="E135" s="494"/>
      <c r="F135" s="950"/>
      <c r="G135" s="951"/>
      <c r="H135" s="901">
        <v>1</v>
      </c>
      <c r="I135" s="900"/>
      <c r="J135" s="900"/>
      <c r="K135" s="901" t="s">
        <v>253</v>
      </c>
      <c r="L135" s="935"/>
      <c r="M135" s="896"/>
      <c r="N135" s="896"/>
      <c r="O135" s="896"/>
      <c r="P135" s="896"/>
      <c r="Q135" s="896"/>
      <c r="R135" s="932"/>
      <c r="S135" s="946">
        <v>65</v>
      </c>
      <c r="T135" s="447" t="s">
        <v>231</v>
      </c>
      <c r="U135" s="408">
        <f>SUM(V135:BF135)</f>
        <v>65</v>
      </c>
      <c r="V135" s="412"/>
      <c r="W135" s="412"/>
      <c r="X135" s="429"/>
      <c r="Y135" s="429">
        <v>65</v>
      </c>
      <c r="Z135" s="429"/>
      <c r="AA135" s="429"/>
      <c r="AB135" s="412"/>
      <c r="AC135" s="412"/>
      <c r="AD135" s="412"/>
      <c r="AE135" s="429"/>
      <c r="AF135" s="429"/>
      <c r="AG135" s="429"/>
      <c r="AH135" s="430"/>
      <c r="AI135" s="430"/>
      <c r="AJ135" s="430"/>
      <c r="AK135" s="431"/>
      <c r="AL135" s="412"/>
      <c r="AM135" s="412"/>
      <c r="AN135" s="412"/>
      <c r="AO135" s="412"/>
      <c r="AP135" s="412"/>
      <c r="AQ135" s="412"/>
      <c r="AR135" s="412"/>
      <c r="AS135" s="412"/>
      <c r="AT135" s="412"/>
      <c r="AU135" s="412"/>
      <c r="AV135" s="412"/>
      <c r="AW135" s="412"/>
      <c r="AX135" s="412"/>
      <c r="AY135" s="412"/>
      <c r="AZ135" s="412"/>
      <c r="BA135" s="412"/>
      <c r="BB135" s="412"/>
      <c r="BC135" s="412"/>
      <c r="BD135" s="412"/>
      <c r="BE135" s="412"/>
      <c r="BF135" s="412"/>
    </row>
    <row r="136" spans="2:59" ht="24.9" customHeight="1">
      <c r="B136" s="925"/>
      <c r="C136" s="949"/>
      <c r="D136" s="949"/>
      <c r="E136" s="494"/>
      <c r="F136" s="950"/>
      <c r="G136" s="940"/>
      <c r="H136" s="901"/>
      <c r="I136" s="900"/>
      <c r="J136" s="900"/>
      <c r="K136" s="901"/>
      <c r="L136" s="936"/>
      <c r="M136" s="896"/>
      <c r="N136" s="896"/>
      <c r="O136" s="896"/>
      <c r="P136" s="896"/>
      <c r="Q136" s="896"/>
      <c r="R136" s="933"/>
      <c r="S136" s="946"/>
      <c r="T136" s="407" t="s">
        <v>232</v>
      </c>
      <c r="U136" s="408">
        <f>SUM(V136:BF136)</f>
        <v>65</v>
      </c>
      <c r="V136" s="412"/>
      <c r="W136" s="412"/>
      <c r="X136" s="412"/>
      <c r="Y136" s="473">
        <v>65</v>
      </c>
      <c r="Z136" s="412"/>
      <c r="AA136" s="412"/>
      <c r="AB136" s="412"/>
      <c r="AC136" s="412"/>
      <c r="AD136" s="412"/>
      <c r="AE136" s="412"/>
      <c r="AF136" s="412"/>
      <c r="AG136" s="412"/>
      <c r="AH136" s="412"/>
      <c r="AI136" s="412"/>
      <c r="AJ136" s="412"/>
      <c r="AK136" s="436"/>
      <c r="AL136" s="412"/>
      <c r="AM136" s="412"/>
      <c r="AN136" s="412"/>
      <c r="AO136" s="412"/>
      <c r="AP136" s="412"/>
      <c r="AQ136" s="412"/>
      <c r="AR136" s="412"/>
      <c r="AS136" s="412"/>
      <c r="AT136" s="412"/>
      <c r="AU136" s="412"/>
      <c r="AV136" s="412"/>
      <c r="AW136" s="412"/>
      <c r="AX136" s="412"/>
      <c r="AY136" s="412"/>
      <c r="AZ136" s="412"/>
      <c r="BA136" s="412"/>
      <c r="BB136" s="412"/>
      <c r="BC136" s="412"/>
      <c r="BD136" s="412"/>
      <c r="BE136" s="412"/>
      <c r="BF136" s="412"/>
    </row>
    <row r="137" spans="2:59" ht="24.9" customHeight="1" thickBot="1">
      <c r="B137" s="925"/>
      <c r="C137" s="949"/>
      <c r="D137" s="949"/>
      <c r="E137" s="494"/>
      <c r="F137" s="950"/>
      <c r="G137" s="941"/>
      <c r="H137" s="901"/>
      <c r="I137" s="900"/>
      <c r="J137" s="900"/>
      <c r="K137" s="901"/>
      <c r="L137" s="937"/>
      <c r="M137" s="896"/>
      <c r="N137" s="896"/>
      <c r="O137" s="896"/>
      <c r="P137" s="896"/>
      <c r="Q137" s="896"/>
      <c r="R137" s="934"/>
      <c r="S137" s="946"/>
      <c r="T137" s="439" t="s">
        <v>187</v>
      </c>
      <c r="U137" s="440">
        <f>U136-U135</f>
        <v>0</v>
      </c>
      <c r="V137" s="441">
        <f>SUM($U136:V136)-SUM($U135:V135)</f>
        <v>0</v>
      </c>
      <c r="W137" s="441">
        <f>SUM($U136:W136)-SUM($U135:W135)</f>
        <v>0</v>
      </c>
      <c r="X137" s="441">
        <f>SUM($U136:X136)-SUM($U135:X135)</f>
        <v>0</v>
      </c>
      <c r="Y137" s="441">
        <f>SUM($U136:Y136)-SUM($U135:Y135)</f>
        <v>0</v>
      </c>
      <c r="Z137" s="441">
        <f>SUM($U136:Z136)-SUM($U135:Z135)</f>
        <v>0</v>
      </c>
      <c r="AA137" s="441">
        <f>SUM($U136:AA136)-SUM($U135:AA135)</f>
        <v>0</v>
      </c>
      <c r="AB137" s="441">
        <f>SUM($U136:AB136)-SUM($U135:AB135)</f>
        <v>0</v>
      </c>
      <c r="AC137" s="441">
        <f>SUM($U136:AC136)-SUM($U135:AC135)</f>
        <v>0</v>
      </c>
      <c r="AD137" s="441">
        <f>SUM($U136:AD136)-SUM($U135:AD135)</f>
        <v>0</v>
      </c>
      <c r="AE137" s="441">
        <f>SUM($U136:AE136)-SUM($U135:AE135)</f>
        <v>0</v>
      </c>
      <c r="AF137" s="441">
        <f>SUM($U136:AF136)-SUM($U135:AF135)</f>
        <v>0</v>
      </c>
      <c r="AG137" s="441">
        <f>SUM($U136:AG136)-SUM($U135:AG135)</f>
        <v>0</v>
      </c>
      <c r="AH137" s="441">
        <f>SUM($U136:AH136)-SUM($U135:AH135)</f>
        <v>0</v>
      </c>
      <c r="AI137" s="441">
        <f>SUM($U136:AI136)-SUM($U135:AI135)</f>
        <v>0</v>
      </c>
      <c r="AJ137" s="441">
        <f>SUM($U136:AJ136)-SUM($U135:AJ135)</f>
        <v>0</v>
      </c>
      <c r="AK137" s="441">
        <f>SUM($U136:AK136)-SUM($U135:AK135)</f>
        <v>0</v>
      </c>
      <c r="AL137" s="441">
        <f>SUM($U136:AL136)-SUM($U135:AL135)</f>
        <v>0</v>
      </c>
      <c r="AM137" s="441">
        <f>SUM($U136:AM136)-SUM($U135:AM135)</f>
        <v>0</v>
      </c>
      <c r="AN137" s="441">
        <f>SUM($U136:AN136)-SUM($U135:AN135)</f>
        <v>0</v>
      </c>
      <c r="AO137" s="441">
        <f>SUM($U136:AO136)-SUM($U135:AO135)</f>
        <v>0</v>
      </c>
      <c r="AP137" s="441">
        <f>SUM($U136:AP136)-SUM($U135:AP135)</f>
        <v>0</v>
      </c>
      <c r="AQ137" s="441">
        <f>SUM($U136:AQ136)-SUM($U135:AQ135)</f>
        <v>0</v>
      </c>
      <c r="AR137" s="441">
        <f>SUM($U136:AR136)-SUM($U135:AR135)</f>
        <v>0</v>
      </c>
      <c r="AS137" s="441">
        <f>SUM($U136:AS136)-SUM($U135:AS135)</f>
        <v>0</v>
      </c>
      <c r="AT137" s="441">
        <f>SUM($U136:AT136)-SUM($U135:AT135)</f>
        <v>0</v>
      </c>
      <c r="AU137" s="441">
        <f>SUM($U136:AU136)-SUM($U135:AU135)</f>
        <v>0</v>
      </c>
      <c r="AV137" s="441">
        <f>SUM($U136:AV136)-SUM($U135:AV135)</f>
        <v>0</v>
      </c>
      <c r="AW137" s="441">
        <f>SUM($U136:AW136)-SUM($U135:AW135)</f>
        <v>0</v>
      </c>
      <c r="AX137" s="441">
        <f>SUM($U136:AX136)-SUM($U135:AX135)</f>
        <v>0</v>
      </c>
      <c r="AY137" s="441">
        <f>SUM($U136:AY136)-SUM($U135:AY135)</f>
        <v>0</v>
      </c>
      <c r="AZ137" s="441">
        <f>SUM($U136:AZ136)-SUM($U135:AZ135)</f>
        <v>0</v>
      </c>
      <c r="BA137" s="441">
        <f>SUM($U136:BA136)-SUM($U135:BA135)</f>
        <v>0</v>
      </c>
      <c r="BB137" s="441">
        <f>SUM($U136:BB136)-SUM($U135:BB135)</f>
        <v>0</v>
      </c>
      <c r="BC137" s="441">
        <f>SUM($U136:BC136)-SUM($U135:BC135)</f>
        <v>0</v>
      </c>
      <c r="BD137" s="441">
        <f>SUM($U136:BD136)-SUM($U135:BD135)</f>
        <v>0</v>
      </c>
      <c r="BE137" s="441">
        <f>SUM($U136:BE136)-SUM($U135:BE135)</f>
        <v>0</v>
      </c>
      <c r="BF137" s="441">
        <f>SUM($U136:BF136)-SUM($U135:BF135)</f>
        <v>0</v>
      </c>
    </row>
    <row r="138" spans="2:59" ht="24.9" customHeight="1">
      <c r="B138" s="925">
        <v>9</v>
      </c>
      <c r="C138" s="949" t="s">
        <v>353</v>
      </c>
      <c r="D138" s="949" t="s">
        <v>354</v>
      </c>
      <c r="E138" s="494"/>
      <c r="F138" s="950"/>
      <c r="G138" s="951"/>
      <c r="H138" s="901">
        <v>1</v>
      </c>
      <c r="I138" s="900"/>
      <c r="J138" s="900"/>
      <c r="K138" s="901" t="s">
        <v>230</v>
      </c>
      <c r="L138" s="935"/>
      <c r="M138" s="896"/>
      <c r="N138" s="896"/>
      <c r="O138" s="896"/>
      <c r="P138" s="896"/>
      <c r="Q138" s="896"/>
      <c r="R138" s="932"/>
      <c r="S138" s="946">
        <v>65</v>
      </c>
      <c r="T138" s="447" t="s">
        <v>231</v>
      </c>
      <c r="U138" s="408">
        <f>SUM(V138:BF138)</f>
        <v>65</v>
      </c>
      <c r="V138" s="412"/>
      <c r="W138" s="412"/>
      <c r="X138" s="429"/>
      <c r="Y138" s="429"/>
      <c r="Z138" s="429"/>
      <c r="AA138" s="429"/>
      <c r="AB138" s="412"/>
      <c r="AC138" s="412"/>
      <c r="AD138" s="412"/>
      <c r="AE138" s="429"/>
      <c r="AF138" s="429">
        <v>65</v>
      </c>
      <c r="AG138" s="429"/>
      <c r="AH138" s="430"/>
      <c r="AI138" s="430"/>
      <c r="AJ138" s="430"/>
      <c r="AK138" s="431"/>
      <c r="AL138" s="412"/>
      <c r="AM138" s="412"/>
      <c r="AN138" s="412"/>
      <c r="AO138" s="412"/>
      <c r="AP138" s="412"/>
      <c r="AQ138" s="412"/>
      <c r="AR138" s="412"/>
      <c r="AS138" s="412"/>
      <c r="AT138" s="412"/>
      <c r="AU138" s="412"/>
      <c r="AV138" s="412"/>
      <c r="AW138" s="412"/>
      <c r="AX138" s="412"/>
      <c r="AY138" s="412"/>
      <c r="AZ138" s="412"/>
      <c r="BA138" s="412"/>
      <c r="BB138" s="412"/>
      <c r="BC138" s="412"/>
      <c r="BD138" s="412"/>
      <c r="BE138" s="412"/>
      <c r="BF138" s="412"/>
    </row>
    <row r="139" spans="2:59" ht="24.9" customHeight="1">
      <c r="B139" s="925"/>
      <c r="C139" s="949"/>
      <c r="D139" s="949"/>
      <c r="E139" s="494"/>
      <c r="F139" s="950"/>
      <c r="G139" s="940"/>
      <c r="H139" s="901"/>
      <c r="I139" s="900"/>
      <c r="J139" s="900"/>
      <c r="K139" s="901"/>
      <c r="L139" s="936"/>
      <c r="M139" s="896"/>
      <c r="N139" s="896"/>
      <c r="O139" s="896"/>
      <c r="P139" s="896"/>
      <c r="Q139" s="896"/>
      <c r="R139" s="933"/>
      <c r="S139" s="946"/>
      <c r="T139" s="407" t="s">
        <v>232</v>
      </c>
      <c r="U139" s="408">
        <f>SUM(V139:BF139)</f>
        <v>0</v>
      </c>
      <c r="V139" s="412"/>
      <c r="W139" s="412"/>
      <c r="X139" s="412"/>
      <c r="Y139" s="412"/>
      <c r="Z139" s="412"/>
      <c r="AA139" s="412"/>
      <c r="AB139" s="412"/>
      <c r="AC139" s="412"/>
      <c r="AD139" s="412"/>
      <c r="AE139" s="412"/>
      <c r="AF139" s="412"/>
      <c r="AG139" s="412"/>
      <c r="AH139" s="412"/>
      <c r="AI139" s="412"/>
      <c r="AJ139" s="412"/>
      <c r="AK139" s="436"/>
      <c r="AL139" s="412"/>
      <c r="AM139" s="412"/>
      <c r="AN139" s="412"/>
      <c r="AO139" s="412"/>
      <c r="AP139" s="412"/>
      <c r="AQ139" s="412"/>
      <c r="AR139" s="412"/>
      <c r="AS139" s="412"/>
      <c r="AT139" s="412"/>
      <c r="AU139" s="412"/>
      <c r="AV139" s="412"/>
      <c r="AW139" s="412"/>
      <c r="AX139" s="412"/>
      <c r="AY139" s="412"/>
      <c r="AZ139" s="412"/>
      <c r="BA139" s="412"/>
      <c r="BB139" s="412"/>
      <c r="BC139" s="412"/>
      <c r="BD139" s="412"/>
      <c r="BE139" s="412"/>
      <c r="BF139" s="412"/>
    </row>
    <row r="140" spans="2:59" ht="24.9" customHeight="1" thickBot="1">
      <c r="B140" s="925"/>
      <c r="C140" s="949"/>
      <c r="D140" s="949"/>
      <c r="E140" s="494"/>
      <c r="F140" s="950"/>
      <c r="G140" s="941"/>
      <c r="H140" s="901"/>
      <c r="I140" s="900"/>
      <c r="J140" s="900"/>
      <c r="K140" s="901"/>
      <c r="L140" s="937"/>
      <c r="M140" s="896"/>
      <c r="N140" s="896"/>
      <c r="O140" s="896"/>
      <c r="P140" s="896"/>
      <c r="Q140" s="896"/>
      <c r="R140" s="934"/>
      <c r="S140" s="946"/>
      <c r="T140" s="407" t="s">
        <v>187</v>
      </c>
      <c r="U140" s="440">
        <f>U139-U138</f>
        <v>-65</v>
      </c>
      <c r="V140" s="441">
        <f>SUM($U139:V139)-SUM($U138:V138)</f>
        <v>-65</v>
      </c>
      <c r="W140" s="441">
        <f>SUM($U139:W139)-SUM($U138:W138)</f>
        <v>-65</v>
      </c>
      <c r="X140" s="441">
        <f>SUM($U139:X139)-SUM($U138:X138)</f>
        <v>-65</v>
      </c>
      <c r="Y140" s="441">
        <f>SUM($U139:Y139)-SUM($U138:Y138)</f>
        <v>-65</v>
      </c>
      <c r="Z140" s="441">
        <f>SUM($U139:Z139)-SUM($U138:Z138)</f>
        <v>-65</v>
      </c>
      <c r="AA140" s="441">
        <f>SUM($U139:AA139)-SUM($U138:AA138)</f>
        <v>-65</v>
      </c>
      <c r="AB140" s="441">
        <f>SUM($U139:AB139)-SUM($U138:AB138)</f>
        <v>-65</v>
      </c>
      <c r="AC140" s="441">
        <f>SUM($U139:AC139)-SUM($U138:AC138)</f>
        <v>-65</v>
      </c>
      <c r="AD140" s="441">
        <f>SUM($U139:AD139)-SUM($U138:AD138)</f>
        <v>-65</v>
      </c>
      <c r="AE140" s="441">
        <f>SUM($U139:AE139)-SUM($U138:AE138)</f>
        <v>-65</v>
      </c>
      <c r="AF140" s="441">
        <f>SUM($U139:AF139)-SUM($U138:AF138)</f>
        <v>-130</v>
      </c>
      <c r="AG140" s="441">
        <f>SUM($U139:AG139)-SUM($U138:AG138)</f>
        <v>-130</v>
      </c>
      <c r="AH140" s="441">
        <f>SUM($U139:AH139)-SUM($U138:AH138)</f>
        <v>-130</v>
      </c>
      <c r="AI140" s="441">
        <f>SUM($U139:AI139)-SUM($U138:AI138)</f>
        <v>-130</v>
      </c>
      <c r="AJ140" s="441">
        <f>SUM($U139:AJ139)-SUM($U138:AJ138)</f>
        <v>-130</v>
      </c>
      <c r="AK140" s="441">
        <f>SUM($U139:AK139)-SUM($U138:AK138)</f>
        <v>-130</v>
      </c>
      <c r="AL140" s="441">
        <f>SUM($U139:AL139)-SUM($U138:AL138)</f>
        <v>-130</v>
      </c>
      <c r="AM140" s="441">
        <f>SUM($U139:AM139)-SUM($U138:AM138)</f>
        <v>-130</v>
      </c>
      <c r="AN140" s="441">
        <f>SUM($U139:AN139)-SUM($U138:AN138)</f>
        <v>-130</v>
      </c>
      <c r="AO140" s="441">
        <f>SUM($U139:AO139)-SUM($U138:AO138)</f>
        <v>-130</v>
      </c>
      <c r="AP140" s="441">
        <f>SUM($U139:AP139)-SUM($U138:AP138)</f>
        <v>-130</v>
      </c>
      <c r="AQ140" s="441">
        <f>SUM($U139:AQ139)-SUM($U138:AQ138)</f>
        <v>-130</v>
      </c>
      <c r="AR140" s="441">
        <f>SUM($U139:AR139)-SUM($U138:AR138)</f>
        <v>-130</v>
      </c>
      <c r="AS140" s="441">
        <f>SUM($U139:AS139)-SUM($U138:AS138)</f>
        <v>-130</v>
      </c>
      <c r="AT140" s="441">
        <f>SUM($U139:AT139)-SUM($U138:AT138)</f>
        <v>-130</v>
      </c>
      <c r="AU140" s="441">
        <f>SUM($U139:AU139)-SUM($U138:AU138)</f>
        <v>-130</v>
      </c>
      <c r="AV140" s="441">
        <f>SUM($U139:AV139)-SUM($U138:AV138)</f>
        <v>-130</v>
      </c>
      <c r="AW140" s="441">
        <f>SUM($U139:AW139)-SUM($U138:AW138)</f>
        <v>-130</v>
      </c>
      <c r="AX140" s="441">
        <f>SUM($U139:AX139)-SUM($U138:AX138)</f>
        <v>-130</v>
      </c>
      <c r="AY140" s="441">
        <f>SUM($U139:AY139)-SUM($U138:AY138)</f>
        <v>-130</v>
      </c>
      <c r="AZ140" s="441">
        <f>SUM($U139:AZ139)-SUM($U138:AZ138)</f>
        <v>-130</v>
      </c>
      <c r="BA140" s="441">
        <f>SUM($U139:BA139)-SUM($U138:BA138)</f>
        <v>-130</v>
      </c>
      <c r="BB140" s="441">
        <f>SUM($U139:BB139)-SUM($U138:BB138)</f>
        <v>-130</v>
      </c>
      <c r="BC140" s="441">
        <f>SUM($U139:BC139)-SUM($U138:BC138)</f>
        <v>-130</v>
      </c>
      <c r="BD140" s="441">
        <f>SUM($U139:BD139)-SUM($U138:BD138)</f>
        <v>-130</v>
      </c>
      <c r="BE140" s="441">
        <f>SUM($U139:BE139)-SUM($U138:BE138)</f>
        <v>-130</v>
      </c>
      <c r="BF140" s="441">
        <f>SUM($U139:BF139)-SUM($U138:BF138)</f>
        <v>-130</v>
      </c>
    </row>
    <row r="141" spans="2:59" ht="24.9" customHeight="1">
      <c r="B141" s="925">
        <v>10</v>
      </c>
      <c r="C141" s="959" t="s">
        <v>355</v>
      </c>
      <c r="D141" s="949" t="s">
        <v>356</v>
      </c>
      <c r="E141" s="494"/>
      <c r="F141" s="960"/>
      <c r="G141" s="951"/>
      <c r="H141" s="901">
        <v>2</v>
      </c>
      <c r="I141" s="900"/>
      <c r="J141" s="900"/>
      <c r="K141" s="901" t="s">
        <v>253</v>
      </c>
      <c r="L141" s="935"/>
      <c r="M141" s="896"/>
      <c r="N141" s="896"/>
      <c r="O141" s="896"/>
      <c r="P141" s="896"/>
      <c r="Q141" s="896"/>
      <c r="R141" s="932"/>
      <c r="S141" s="946">
        <v>65</v>
      </c>
      <c r="T141" s="407" t="s">
        <v>231</v>
      </c>
      <c r="U141" s="408">
        <f>SUM(V141:BF141)</f>
        <v>65</v>
      </c>
      <c r="V141" s="412"/>
      <c r="W141" s="412"/>
      <c r="X141" s="429"/>
      <c r="Y141" s="429"/>
      <c r="Z141" s="429"/>
      <c r="AA141" s="429"/>
      <c r="AB141" s="412"/>
      <c r="AC141" s="429"/>
      <c r="AD141" s="429"/>
      <c r="AE141" s="429"/>
      <c r="AF141" s="429"/>
      <c r="AG141" s="429"/>
      <c r="AH141" s="429"/>
      <c r="AI141" s="429">
        <v>30</v>
      </c>
      <c r="AJ141" s="430"/>
      <c r="AK141" s="431">
        <v>35</v>
      </c>
      <c r="AL141" s="412"/>
      <c r="AM141" s="412"/>
      <c r="AN141" s="412"/>
      <c r="AO141" s="412"/>
      <c r="AP141" s="412"/>
      <c r="AQ141" s="412"/>
      <c r="AR141" s="412"/>
      <c r="AS141" s="412"/>
      <c r="AT141" s="412"/>
      <c r="AU141" s="412"/>
      <c r="AV141" s="412"/>
      <c r="AW141" s="412"/>
      <c r="AX141" s="412"/>
      <c r="AY141" s="412"/>
      <c r="AZ141" s="412"/>
      <c r="BA141" s="412"/>
      <c r="BB141" s="412"/>
      <c r="BC141" s="412"/>
      <c r="BD141" s="412"/>
      <c r="BE141" s="412"/>
      <c r="BF141" s="412"/>
    </row>
    <row r="142" spans="2:59" ht="24.9" customHeight="1">
      <c r="B142" s="925"/>
      <c r="C142" s="959"/>
      <c r="D142" s="949"/>
      <c r="E142" s="494"/>
      <c r="F142" s="960"/>
      <c r="G142" s="940"/>
      <c r="H142" s="901"/>
      <c r="I142" s="900"/>
      <c r="J142" s="900"/>
      <c r="K142" s="901"/>
      <c r="L142" s="936"/>
      <c r="M142" s="896"/>
      <c r="N142" s="896"/>
      <c r="O142" s="896"/>
      <c r="P142" s="896"/>
      <c r="Q142" s="896"/>
      <c r="R142" s="933"/>
      <c r="S142" s="946"/>
      <c r="T142" s="407" t="s">
        <v>232</v>
      </c>
      <c r="U142" s="408">
        <f>SUM(V142:BF142)</f>
        <v>0</v>
      </c>
      <c r="V142" s="412"/>
      <c r="W142" s="412"/>
      <c r="X142" s="412"/>
      <c r="Y142" s="412"/>
      <c r="Z142" s="412"/>
      <c r="AA142" s="412"/>
      <c r="AB142" s="412"/>
      <c r="AC142" s="412"/>
      <c r="AD142" s="412"/>
      <c r="AE142" s="412"/>
      <c r="AF142" s="412"/>
      <c r="AG142" s="412"/>
      <c r="AH142" s="412"/>
      <c r="AI142" s="412"/>
      <c r="AJ142" s="412"/>
      <c r="AK142" s="436"/>
      <c r="AL142" s="412"/>
      <c r="AM142" s="412"/>
      <c r="AN142" s="412"/>
      <c r="AO142" s="412"/>
      <c r="AP142" s="412"/>
      <c r="AQ142" s="412"/>
      <c r="AR142" s="412"/>
      <c r="AS142" s="412"/>
      <c r="AT142" s="412"/>
      <c r="AU142" s="412"/>
      <c r="AV142" s="412"/>
      <c r="AW142" s="412"/>
      <c r="AX142" s="412"/>
      <c r="AY142" s="412"/>
      <c r="AZ142" s="412"/>
      <c r="BA142" s="412"/>
      <c r="BB142" s="412"/>
      <c r="BC142" s="412"/>
      <c r="BD142" s="412"/>
      <c r="BE142" s="412"/>
      <c r="BF142" s="412"/>
    </row>
    <row r="143" spans="2:59" ht="24.9" customHeight="1" thickBot="1">
      <c r="B143" s="925"/>
      <c r="C143" s="959"/>
      <c r="D143" s="949"/>
      <c r="E143" s="494"/>
      <c r="F143" s="960"/>
      <c r="G143" s="941"/>
      <c r="H143" s="901"/>
      <c r="I143" s="900"/>
      <c r="J143" s="900"/>
      <c r="K143" s="901"/>
      <c r="L143" s="937"/>
      <c r="M143" s="896"/>
      <c r="N143" s="896"/>
      <c r="O143" s="896"/>
      <c r="P143" s="896"/>
      <c r="Q143" s="896"/>
      <c r="R143" s="934"/>
      <c r="S143" s="946"/>
      <c r="T143" s="407" t="s">
        <v>187</v>
      </c>
      <c r="U143" s="440">
        <f>U142-U141</f>
        <v>-65</v>
      </c>
      <c r="V143" s="441">
        <f>SUM($U142:V142)-SUM($U141:V141)</f>
        <v>-65</v>
      </c>
      <c r="W143" s="441">
        <f>SUM($U142:W142)-SUM($U141:W141)</f>
        <v>-65</v>
      </c>
      <c r="X143" s="441">
        <f>SUM($U142:X142)-SUM($U141:X141)</f>
        <v>-65</v>
      </c>
      <c r="Y143" s="441">
        <f>SUM($U142:Y142)-SUM($U141:Y141)</f>
        <v>-65</v>
      </c>
      <c r="Z143" s="441">
        <f>SUM($U142:Z142)-SUM($U141:Z141)</f>
        <v>-65</v>
      </c>
      <c r="AA143" s="441">
        <f>SUM($U142:AA142)-SUM($U141:AA141)</f>
        <v>-65</v>
      </c>
      <c r="AB143" s="441">
        <f>SUM($U142:AB142)-SUM($U141:AB141)</f>
        <v>-65</v>
      </c>
      <c r="AC143" s="441">
        <f>SUM($U142:AC142)-SUM($U141:AC141)</f>
        <v>-65</v>
      </c>
      <c r="AD143" s="441">
        <f>SUM($U142:AD142)-SUM($U141:AD141)</f>
        <v>-65</v>
      </c>
      <c r="AE143" s="441">
        <f>SUM($U142:AE142)-SUM($U141:AE141)</f>
        <v>-65</v>
      </c>
      <c r="AF143" s="441">
        <f>SUM($U142:AF142)-SUM($U141:AF141)</f>
        <v>-65</v>
      </c>
      <c r="AG143" s="441">
        <f>SUM($U142:AG142)-SUM($U141:AG141)</f>
        <v>-65</v>
      </c>
      <c r="AH143" s="441">
        <f>SUM($U142:AH142)-SUM($U141:AH141)</f>
        <v>-65</v>
      </c>
      <c r="AI143" s="441">
        <f>SUM($U142:AI142)-SUM($U141:AI141)</f>
        <v>-95</v>
      </c>
      <c r="AJ143" s="441">
        <f>SUM($U142:AJ142)-SUM($U141:AJ141)</f>
        <v>-95</v>
      </c>
      <c r="AK143" s="441">
        <f>SUM($U142:AK142)-SUM($U141:AK141)</f>
        <v>-130</v>
      </c>
      <c r="AL143" s="441">
        <f>SUM($U142:AL142)-SUM($U141:AL141)</f>
        <v>-130</v>
      </c>
      <c r="AM143" s="441">
        <f>SUM($U142:AM142)-SUM($U141:AM141)</f>
        <v>-130</v>
      </c>
      <c r="AN143" s="441">
        <f>SUM($U142:AN142)-SUM($U141:AN141)</f>
        <v>-130</v>
      </c>
      <c r="AO143" s="441">
        <f>SUM($U142:AO142)-SUM($U141:AO141)</f>
        <v>-130</v>
      </c>
      <c r="AP143" s="441">
        <f>SUM($U142:AP142)-SUM($U141:AP141)</f>
        <v>-130</v>
      </c>
      <c r="AQ143" s="441">
        <f>SUM($U142:AQ142)-SUM($U141:AQ141)</f>
        <v>-130</v>
      </c>
      <c r="AR143" s="441">
        <f>SUM($U142:AR142)-SUM($U141:AR141)</f>
        <v>-130</v>
      </c>
      <c r="AS143" s="441">
        <f>SUM($U142:AS142)-SUM($U141:AS141)</f>
        <v>-130</v>
      </c>
      <c r="AT143" s="441">
        <f>SUM($U142:AT142)-SUM($U141:AT141)</f>
        <v>-130</v>
      </c>
      <c r="AU143" s="441">
        <f>SUM($U142:AU142)-SUM($U141:AU141)</f>
        <v>-130</v>
      </c>
      <c r="AV143" s="441">
        <f>SUM($U142:AV142)-SUM($U141:AV141)</f>
        <v>-130</v>
      </c>
      <c r="AW143" s="441">
        <f>SUM($U142:AW142)-SUM($U141:AW141)</f>
        <v>-130</v>
      </c>
      <c r="AX143" s="441">
        <f>SUM($U142:AX142)-SUM($U141:AX141)</f>
        <v>-130</v>
      </c>
      <c r="AY143" s="441">
        <f>SUM($U142:AY142)-SUM($U141:AY141)</f>
        <v>-130</v>
      </c>
      <c r="AZ143" s="441">
        <f>SUM($U142:AZ142)-SUM($U141:AZ141)</f>
        <v>-130</v>
      </c>
      <c r="BA143" s="441">
        <f>SUM($U142:BA142)-SUM($U141:BA141)</f>
        <v>-130</v>
      </c>
      <c r="BB143" s="441">
        <f>SUM($U142:BB142)-SUM($U141:BB141)</f>
        <v>-130</v>
      </c>
      <c r="BC143" s="441">
        <f>SUM($U142:BC142)-SUM($U141:BC141)</f>
        <v>-130</v>
      </c>
      <c r="BD143" s="441">
        <f>SUM($U142:BD142)-SUM($U141:BD141)</f>
        <v>-130</v>
      </c>
      <c r="BE143" s="441">
        <f>SUM($U142:BE142)-SUM($U141:BE141)</f>
        <v>-130</v>
      </c>
      <c r="BF143" s="441">
        <f>SUM($U142:BF142)-SUM($U141:BF141)</f>
        <v>-130</v>
      </c>
    </row>
    <row r="144" spans="2:59" ht="24.9" customHeight="1">
      <c r="B144" s="925">
        <v>11</v>
      </c>
      <c r="C144" s="949" t="s">
        <v>357</v>
      </c>
      <c r="D144" s="949" t="s">
        <v>358</v>
      </c>
      <c r="E144" s="494"/>
      <c r="F144" s="950"/>
      <c r="G144" s="951"/>
      <c r="H144" s="901">
        <v>1</v>
      </c>
      <c r="I144" s="900"/>
      <c r="J144" s="900"/>
      <c r="K144" s="901" t="s">
        <v>253</v>
      </c>
      <c r="L144" s="935"/>
      <c r="M144" s="896"/>
      <c r="N144" s="896"/>
      <c r="O144" s="896"/>
      <c r="P144" s="896"/>
      <c r="Q144" s="896"/>
      <c r="R144" s="932"/>
      <c r="S144" s="946">
        <v>65</v>
      </c>
      <c r="T144" s="407" t="s">
        <v>231</v>
      </c>
      <c r="U144" s="408">
        <f>SUM(V144:BF144)</f>
        <v>65</v>
      </c>
      <c r="V144" s="412"/>
      <c r="W144" s="412"/>
      <c r="X144" s="429"/>
      <c r="Y144" s="429"/>
      <c r="Z144" s="429"/>
      <c r="AA144" s="429"/>
      <c r="AB144" s="412"/>
      <c r="AC144" s="429"/>
      <c r="AD144" s="429"/>
      <c r="AE144" s="429"/>
      <c r="AF144" s="429"/>
      <c r="AG144" s="429">
        <v>20</v>
      </c>
      <c r="AH144" s="429">
        <v>20</v>
      </c>
      <c r="AI144" s="429">
        <v>25</v>
      </c>
      <c r="AJ144" s="430"/>
      <c r="AK144" s="431"/>
      <c r="AL144" s="412"/>
      <c r="AM144" s="412"/>
      <c r="AN144" s="412"/>
      <c r="AO144" s="412"/>
      <c r="AP144" s="412"/>
      <c r="AQ144" s="412"/>
      <c r="AR144" s="412"/>
      <c r="AS144" s="412"/>
      <c r="AT144" s="412"/>
      <c r="AU144" s="412"/>
      <c r="AV144" s="412"/>
      <c r="AW144" s="412"/>
      <c r="AX144" s="412"/>
      <c r="AY144" s="412"/>
      <c r="AZ144" s="412"/>
      <c r="BA144" s="412"/>
      <c r="BB144" s="412"/>
      <c r="BC144" s="412"/>
      <c r="BD144" s="412"/>
      <c r="BE144" s="412"/>
      <c r="BF144" s="412"/>
    </row>
    <row r="145" spans="2:58" ht="24.9" customHeight="1">
      <c r="B145" s="925"/>
      <c r="C145" s="949"/>
      <c r="D145" s="949"/>
      <c r="E145" s="494"/>
      <c r="F145" s="950"/>
      <c r="G145" s="940"/>
      <c r="H145" s="901"/>
      <c r="I145" s="900"/>
      <c r="J145" s="900"/>
      <c r="K145" s="901"/>
      <c r="L145" s="936"/>
      <c r="M145" s="896"/>
      <c r="N145" s="896"/>
      <c r="O145" s="896"/>
      <c r="P145" s="896"/>
      <c r="Q145" s="896"/>
      <c r="R145" s="933"/>
      <c r="S145" s="946"/>
      <c r="T145" s="407" t="s">
        <v>232</v>
      </c>
      <c r="U145" s="408">
        <f>SUM(V145:BF145)</f>
        <v>0</v>
      </c>
      <c r="V145" s="412"/>
      <c r="W145" s="412"/>
      <c r="X145" s="412"/>
      <c r="Y145" s="412"/>
      <c r="Z145" s="412"/>
      <c r="AA145" s="412"/>
      <c r="AB145" s="412"/>
      <c r="AC145" s="412"/>
      <c r="AD145" s="412"/>
      <c r="AE145" s="412"/>
      <c r="AF145" s="412"/>
      <c r="AG145" s="412"/>
      <c r="AH145" s="412"/>
      <c r="AI145" s="412"/>
      <c r="AJ145" s="412"/>
      <c r="AK145" s="436"/>
      <c r="AL145" s="412"/>
      <c r="AM145" s="412"/>
      <c r="AN145" s="412"/>
      <c r="AO145" s="412"/>
      <c r="AP145" s="412"/>
      <c r="AQ145" s="412"/>
      <c r="AR145" s="412"/>
      <c r="AS145" s="412"/>
      <c r="AT145" s="412"/>
      <c r="AU145" s="412"/>
      <c r="AV145" s="412"/>
      <c r="AW145" s="412"/>
      <c r="AX145" s="412"/>
      <c r="AY145" s="412"/>
      <c r="AZ145" s="412"/>
      <c r="BA145" s="412"/>
      <c r="BB145" s="412"/>
      <c r="BC145" s="412"/>
      <c r="BD145" s="412"/>
      <c r="BE145" s="412"/>
      <c r="BF145" s="412"/>
    </row>
    <row r="146" spans="2:58" ht="24.9" customHeight="1" thickBot="1">
      <c r="B146" s="925"/>
      <c r="C146" s="949"/>
      <c r="D146" s="949"/>
      <c r="E146" s="494"/>
      <c r="F146" s="950"/>
      <c r="G146" s="941"/>
      <c r="H146" s="901"/>
      <c r="I146" s="900"/>
      <c r="J146" s="900"/>
      <c r="K146" s="901"/>
      <c r="L146" s="937"/>
      <c r="M146" s="896"/>
      <c r="N146" s="896"/>
      <c r="O146" s="896"/>
      <c r="P146" s="896"/>
      <c r="Q146" s="896"/>
      <c r="R146" s="934"/>
      <c r="S146" s="946"/>
      <c r="T146" s="407" t="s">
        <v>187</v>
      </c>
      <c r="U146" s="440">
        <f>U145-U144</f>
        <v>-65</v>
      </c>
      <c r="V146" s="441">
        <f>SUM($U145:V145)-SUM($U144:V144)</f>
        <v>-65</v>
      </c>
      <c r="W146" s="441">
        <f>SUM($U145:W145)-SUM($U144:W144)</f>
        <v>-65</v>
      </c>
      <c r="X146" s="441">
        <f>SUM($U145:X145)-SUM($U144:X144)</f>
        <v>-65</v>
      </c>
      <c r="Y146" s="441">
        <f>SUM($U145:Y145)-SUM($U144:Y144)</f>
        <v>-65</v>
      </c>
      <c r="Z146" s="441">
        <f>SUM($U145:Z145)-SUM($U144:Z144)</f>
        <v>-65</v>
      </c>
      <c r="AA146" s="441">
        <f>SUM($U145:AA145)-SUM($U144:AA144)</f>
        <v>-65</v>
      </c>
      <c r="AB146" s="441">
        <f>SUM($U145:AB145)-SUM($U144:AB144)</f>
        <v>-65</v>
      </c>
      <c r="AC146" s="441">
        <f>SUM($U145:AC145)-SUM($U144:AC144)</f>
        <v>-65</v>
      </c>
      <c r="AD146" s="441">
        <f>SUM($U145:AD145)-SUM($U144:AD144)</f>
        <v>-65</v>
      </c>
      <c r="AE146" s="441">
        <f>SUM($U145:AE145)-SUM($U144:AE144)</f>
        <v>-65</v>
      </c>
      <c r="AF146" s="441">
        <f>SUM($U145:AF145)-SUM($U144:AF144)</f>
        <v>-65</v>
      </c>
      <c r="AG146" s="441">
        <f>SUM($U145:AG145)-SUM($U144:AG144)</f>
        <v>-85</v>
      </c>
      <c r="AH146" s="441">
        <f>SUM($U145:AH145)-SUM($U144:AH144)</f>
        <v>-105</v>
      </c>
      <c r="AI146" s="441">
        <f>SUM($U145:AI145)-SUM($U144:AI144)</f>
        <v>-130</v>
      </c>
      <c r="AJ146" s="441">
        <f>SUM($U145:AJ145)-SUM($U144:AJ144)</f>
        <v>-130</v>
      </c>
      <c r="AK146" s="441">
        <f>SUM($U145:AK145)-SUM($U144:AK144)</f>
        <v>-130</v>
      </c>
      <c r="AL146" s="441">
        <f>SUM($U145:AL145)-SUM($U144:AL144)</f>
        <v>-130</v>
      </c>
      <c r="AM146" s="441">
        <f>SUM($U145:AM145)-SUM($U144:AM144)</f>
        <v>-130</v>
      </c>
      <c r="AN146" s="441">
        <f>SUM($U145:AN145)-SUM($U144:AN144)</f>
        <v>-130</v>
      </c>
      <c r="AO146" s="441">
        <f>SUM($U145:AO145)-SUM($U144:AO144)</f>
        <v>-130</v>
      </c>
      <c r="AP146" s="441">
        <f>SUM($U145:AP145)-SUM($U144:AP144)</f>
        <v>-130</v>
      </c>
      <c r="AQ146" s="441">
        <f>SUM($U145:AQ145)-SUM($U144:AQ144)</f>
        <v>-130</v>
      </c>
      <c r="AR146" s="441">
        <f>SUM($U145:AR145)-SUM($U144:AR144)</f>
        <v>-130</v>
      </c>
      <c r="AS146" s="441">
        <f>SUM($U145:AS145)-SUM($U144:AS144)</f>
        <v>-130</v>
      </c>
      <c r="AT146" s="441">
        <f>SUM($U145:AT145)-SUM($U144:AT144)</f>
        <v>-130</v>
      </c>
      <c r="AU146" s="441">
        <f>SUM($U145:AU145)-SUM($U144:AU144)</f>
        <v>-130</v>
      </c>
      <c r="AV146" s="441">
        <f>SUM($U145:AV145)-SUM($U144:AV144)</f>
        <v>-130</v>
      </c>
      <c r="AW146" s="441">
        <f>SUM($U145:AW145)-SUM($U144:AW144)</f>
        <v>-130</v>
      </c>
      <c r="AX146" s="441">
        <f>SUM($U145:AX145)-SUM($U144:AX144)</f>
        <v>-130</v>
      </c>
      <c r="AY146" s="441">
        <f>SUM($U145:AY145)-SUM($U144:AY144)</f>
        <v>-130</v>
      </c>
      <c r="AZ146" s="441">
        <f>SUM($U145:AZ145)-SUM($U144:AZ144)</f>
        <v>-130</v>
      </c>
      <c r="BA146" s="441">
        <f>SUM($U145:BA145)-SUM($U144:BA144)</f>
        <v>-130</v>
      </c>
      <c r="BB146" s="441">
        <f>SUM($U145:BB145)-SUM($U144:BB144)</f>
        <v>-130</v>
      </c>
      <c r="BC146" s="441">
        <f>SUM($U145:BC145)-SUM($U144:BC144)</f>
        <v>-130</v>
      </c>
      <c r="BD146" s="441">
        <f>SUM($U145:BD145)-SUM($U144:BD144)</f>
        <v>-130</v>
      </c>
      <c r="BE146" s="441">
        <f>SUM($U145:BE145)-SUM($U144:BE144)</f>
        <v>-130</v>
      </c>
      <c r="BF146" s="441">
        <f>SUM($U145:BF145)-SUM($U144:BF144)</f>
        <v>-130</v>
      </c>
    </row>
    <row r="147" spans="2:58" ht="24.9" customHeight="1">
      <c r="B147" s="925">
        <v>12</v>
      </c>
      <c r="C147" s="949" t="s">
        <v>359</v>
      </c>
      <c r="D147" s="949" t="s">
        <v>360</v>
      </c>
      <c r="E147" s="494"/>
      <c r="F147" s="950"/>
      <c r="G147" s="951"/>
      <c r="H147" s="901">
        <v>2</v>
      </c>
      <c r="I147" s="900"/>
      <c r="J147" s="900"/>
      <c r="K147" s="901" t="s">
        <v>253</v>
      </c>
      <c r="L147" s="935"/>
      <c r="M147" s="896"/>
      <c r="N147" s="896"/>
      <c r="O147" s="896"/>
      <c r="P147" s="896"/>
      <c r="Q147" s="896"/>
      <c r="R147" s="932"/>
      <c r="S147" s="946">
        <v>65</v>
      </c>
      <c r="T147" s="407" t="s">
        <v>231</v>
      </c>
      <c r="U147" s="408">
        <f>SUM(V147:BF147)</f>
        <v>65</v>
      </c>
      <c r="V147" s="412"/>
      <c r="W147" s="412"/>
      <c r="X147" s="429"/>
      <c r="Y147" s="429">
        <v>42</v>
      </c>
      <c r="Z147" s="429"/>
      <c r="AA147" s="429"/>
      <c r="AB147" s="412"/>
      <c r="AC147" s="429"/>
      <c r="AD147" s="429"/>
      <c r="AE147" s="429"/>
      <c r="AF147" s="429">
        <v>23</v>
      </c>
      <c r="AG147" s="429"/>
      <c r="AH147" s="430"/>
      <c r="AI147" s="430"/>
      <c r="AJ147" s="430"/>
      <c r="AK147" s="431"/>
      <c r="AL147" s="412"/>
      <c r="AM147" s="412"/>
      <c r="AN147" s="412"/>
      <c r="AO147" s="412"/>
      <c r="AP147" s="412"/>
      <c r="AQ147" s="412"/>
      <c r="AR147" s="412"/>
      <c r="AS147" s="412"/>
      <c r="AT147" s="412"/>
      <c r="AU147" s="412"/>
      <c r="AV147" s="412"/>
      <c r="AW147" s="412"/>
      <c r="AX147" s="412"/>
      <c r="AY147" s="412"/>
      <c r="AZ147" s="412"/>
      <c r="BA147" s="412"/>
      <c r="BB147" s="412"/>
      <c r="BC147" s="412"/>
      <c r="BD147" s="412"/>
      <c r="BE147" s="412"/>
      <c r="BF147" s="412"/>
    </row>
    <row r="148" spans="2:58" ht="24.9" customHeight="1">
      <c r="B148" s="925"/>
      <c r="C148" s="949"/>
      <c r="D148" s="949"/>
      <c r="E148" s="494"/>
      <c r="F148" s="950"/>
      <c r="G148" s="940"/>
      <c r="H148" s="901"/>
      <c r="I148" s="900"/>
      <c r="J148" s="900"/>
      <c r="K148" s="901"/>
      <c r="L148" s="936"/>
      <c r="M148" s="896"/>
      <c r="N148" s="896"/>
      <c r="O148" s="896"/>
      <c r="P148" s="896"/>
      <c r="Q148" s="896"/>
      <c r="R148" s="933"/>
      <c r="S148" s="946"/>
      <c r="T148" s="407" t="s">
        <v>232</v>
      </c>
      <c r="U148" s="408">
        <f>SUM(V148:BF148)</f>
        <v>42</v>
      </c>
      <c r="V148" s="412"/>
      <c r="W148" s="412"/>
      <c r="X148" s="412"/>
      <c r="Y148" s="473">
        <v>42</v>
      </c>
      <c r="Z148" s="412"/>
      <c r="AA148" s="412"/>
      <c r="AB148" s="412"/>
      <c r="AC148" s="412"/>
      <c r="AD148" s="412"/>
      <c r="AE148" s="412"/>
      <c r="AF148" s="412"/>
      <c r="AG148" s="412"/>
      <c r="AH148" s="412"/>
      <c r="AI148" s="412"/>
      <c r="AJ148" s="412"/>
      <c r="AK148" s="436"/>
      <c r="AL148" s="412"/>
      <c r="AM148" s="412"/>
      <c r="AN148" s="412"/>
      <c r="AO148" s="412"/>
      <c r="AP148" s="412"/>
      <c r="AQ148" s="412"/>
      <c r="AR148" s="412"/>
      <c r="AS148" s="412"/>
      <c r="AT148" s="412"/>
      <c r="AU148" s="412"/>
      <c r="AV148" s="412"/>
      <c r="AW148" s="412"/>
      <c r="AX148" s="412"/>
      <c r="AY148" s="412"/>
      <c r="AZ148" s="412"/>
      <c r="BA148" s="412"/>
      <c r="BB148" s="412"/>
      <c r="BC148" s="412"/>
      <c r="BD148" s="412"/>
      <c r="BE148" s="412"/>
      <c r="BF148" s="412"/>
    </row>
    <row r="149" spans="2:58" ht="24.9" customHeight="1" thickBot="1">
      <c r="B149" s="925"/>
      <c r="C149" s="949"/>
      <c r="D149" s="949"/>
      <c r="E149" s="494"/>
      <c r="F149" s="950"/>
      <c r="G149" s="941"/>
      <c r="H149" s="901"/>
      <c r="I149" s="900"/>
      <c r="J149" s="900"/>
      <c r="K149" s="901"/>
      <c r="L149" s="937"/>
      <c r="M149" s="896"/>
      <c r="N149" s="896"/>
      <c r="O149" s="896"/>
      <c r="P149" s="896"/>
      <c r="Q149" s="896"/>
      <c r="R149" s="934"/>
      <c r="S149" s="946"/>
      <c r="T149" s="407" t="s">
        <v>187</v>
      </c>
      <c r="U149" s="440">
        <f>U148-U147</f>
        <v>-23</v>
      </c>
      <c r="V149" s="441">
        <f>SUM($U148:V148)-SUM($U147:V147)</f>
        <v>-23</v>
      </c>
      <c r="W149" s="441">
        <f>SUM($U148:W148)-SUM($U147:W147)</f>
        <v>-23</v>
      </c>
      <c r="X149" s="441">
        <f>SUM($U148:X148)-SUM($U147:X147)</f>
        <v>-23</v>
      </c>
      <c r="Y149" s="441">
        <f>SUM($U148:Y148)-SUM($U147:Y147)</f>
        <v>-23</v>
      </c>
      <c r="Z149" s="441">
        <f>SUM($U148:Z148)-SUM($U147:Z147)</f>
        <v>-23</v>
      </c>
      <c r="AA149" s="441">
        <f>SUM($U148:AA148)-SUM($U147:AA147)</f>
        <v>-23</v>
      </c>
      <c r="AB149" s="441">
        <f>SUM($U148:AB148)-SUM($U147:AB147)</f>
        <v>-23</v>
      </c>
      <c r="AC149" s="441">
        <f>SUM($U148:AC148)-SUM($U147:AC147)</f>
        <v>-23</v>
      </c>
      <c r="AD149" s="441">
        <f>SUM($U148:AD148)-SUM($U147:AD147)</f>
        <v>-23</v>
      </c>
      <c r="AE149" s="441">
        <f>SUM($U148:AE148)-SUM($U147:AE147)</f>
        <v>-23</v>
      </c>
      <c r="AF149" s="441">
        <f>SUM($U148:AF148)-SUM($U147:AF147)</f>
        <v>-46</v>
      </c>
      <c r="AG149" s="441">
        <f>SUM($U148:AG148)-SUM($U147:AG147)</f>
        <v>-46</v>
      </c>
      <c r="AH149" s="441">
        <f>SUM($U148:AH148)-SUM($U147:AH147)</f>
        <v>-46</v>
      </c>
      <c r="AI149" s="441">
        <f>SUM($U148:AI148)-SUM($U147:AI147)</f>
        <v>-46</v>
      </c>
      <c r="AJ149" s="441">
        <f>SUM($U148:AJ148)-SUM($U147:AJ147)</f>
        <v>-46</v>
      </c>
      <c r="AK149" s="441">
        <f>SUM($U148:AK148)-SUM($U147:AK147)</f>
        <v>-46</v>
      </c>
      <c r="AL149" s="441">
        <f>SUM($U148:AL148)-SUM($U147:AL147)</f>
        <v>-46</v>
      </c>
      <c r="AM149" s="441">
        <f>SUM($U148:AM148)-SUM($U147:AM147)</f>
        <v>-46</v>
      </c>
      <c r="AN149" s="441">
        <f>SUM($U148:AN148)-SUM($U147:AN147)</f>
        <v>-46</v>
      </c>
      <c r="AO149" s="441">
        <f>SUM($U148:AO148)-SUM($U147:AO147)</f>
        <v>-46</v>
      </c>
      <c r="AP149" s="441">
        <f>SUM($U148:AP148)-SUM($U147:AP147)</f>
        <v>-46</v>
      </c>
      <c r="AQ149" s="441">
        <f>SUM($U148:AQ148)-SUM($U147:AQ147)</f>
        <v>-46</v>
      </c>
      <c r="AR149" s="441">
        <f>SUM($U148:AR148)-SUM($U147:AR147)</f>
        <v>-46</v>
      </c>
      <c r="AS149" s="441">
        <f>SUM($U148:AS148)-SUM($U147:AS147)</f>
        <v>-46</v>
      </c>
      <c r="AT149" s="441">
        <f>SUM($U148:AT148)-SUM($U147:AT147)</f>
        <v>-46</v>
      </c>
      <c r="AU149" s="441">
        <f>SUM($U148:AU148)-SUM($U147:AU147)</f>
        <v>-46</v>
      </c>
      <c r="AV149" s="441">
        <f>SUM($U148:AV148)-SUM($U147:AV147)</f>
        <v>-46</v>
      </c>
      <c r="AW149" s="441">
        <f>SUM($U148:AW148)-SUM($U147:AW147)</f>
        <v>-46</v>
      </c>
      <c r="AX149" s="441">
        <f>SUM($U148:AX148)-SUM($U147:AX147)</f>
        <v>-46</v>
      </c>
      <c r="AY149" s="441">
        <f>SUM($U148:AY148)-SUM($U147:AY147)</f>
        <v>-46</v>
      </c>
      <c r="AZ149" s="441">
        <f>SUM($U148:AZ148)-SUM($U147:AZ147)</f>
        <v>-46</v>
      </c>
      <c r="BA149" s="441">
        <f>SUM($U148:BA148)-SUM($U147:BA147)</f>
        <v>-46</v>
      </c>
      <c r="BB149" s="441">
        <f>SUM($U148:BB148)-SUM($U147:BB147)</f>
        <v>-46</v>
      </c>
      <c r="BC149" s="441">
        <f>SUM($U148:BC148)-SUM($U147:BC147)</f>
        <v>-46</v>
      </c>
      <c r="BD149" s="441">
        <f>SUM($U148:BD148)-SUM($U147:BD147)</f>
        <v>-46</v>
      </c>
      <c r="BE149" s="441">
        <f>SUM($U148:BE148)-SUM($U147:BE147)</f>
        <v>-46</v>
      </c>
      <c r="BF149" s="441">
        <f>SUM($U148:BF148)-SUM($U147:BF147)</f>
        <v>-46</v>
      </c>
    </row>
    <row r="150" spans="2:58" ht="24.9" customHeight="1">
      <c r="B150" s="925">
        <v>13</v>
      </c>
      <c r="C150" s="949" t="s">
        <v>262</v>
      </c>
      <c r="D150" s="949" t="s">
        <v>361</v>
      </c>
      <c r="E150" s="494"/>
      <c r="F150" s="950"/>
      <c r="G150" s="956" t="s">
        <v>460</v>
      </c>
      <c r="H150" s="901">
        <v>1</v>
      </c>
      <c r="I150" s="900"/>
      <c r="J150" s="900"/>
      <c r="K150" s="901" t="s">
        <v>230</v>
      </c>
      <c r="L150" s="935" t="s">
        <v>455</v>
      </c>
      <c r="M150" s="896"/>
      <c r="N150" s="896"/>
      <c r="O150" s="896"/>
      <c r="P150" s="896"/>
      <c r="Q150" s="896"/>
      <c r="R150" s="932"/>
      <c r="S150" s="946">
        <v>65</v>
      </c>
      <c r="T150" s="407" t="s">
        <v>231</v>
      </c>
      <c r="U150" s="408">
        <f>SUM(V150:BF150)</f>
        <v>65</v>
      </c>
      <c r="V150" s="412"/>
      <c r="W150" s="412"/>
      <c r="X150" s="429"/>
      <c r="Y150" s="429"/>
      <c r="Z150" s="429"/>
      <c r="AA150" s="429"/>
      <c r="AB150" s="412"/>
      <c r="AC150" s="429">
        <v>65</v>
      </c>
      <c r="AD150" s="429"/>
      <c r="AE150" s="429"/>
      <c r="AF150" s="429"/>
      <c r="AG150" s="429"/>
      <c r="AH150" s="430"/>
      <c r="AI150" s="430"/>
      <c r="AJ150" s="430"/>
      <c r="AK150" s="431"/>
      <c r="AL150" s="412"/>
      <c r="AM150" s="412"/>
      <c r="AN150" s="412"/>
      <c r="AO150" s="412"/>
      <c r="AP150" s="412"/>
      <c r="AQ150" s="412"/>
      <c r="AR150" s="412"/>
      <c r="AS150" s="412"/>
      <c r="AT150" s="412"/>
      <c r="AU150" s="412"/>
      <c r="AV150" s="412"/>
      <c r="AW150" s="412"/>
      <c r="AX150" s="412"/>
      <c r="AY150" s="412"/>
      <c r="AZ150" s="412"/>
      <c r="BA150" s="412"/>
      <c r="BB150" s="412"/>
      <c r="BC150" s="412"/>
      <c r="BD150" s="412"/>
      <c r="BE150" s="412"/>
      <c r="BF150" s="412"/>
    </row>
    <row r="151" spans="2:58" ht="24.9" customHeight="1">
      <c r="B151" s="925"/>
      <c r="C151" s="949"/>
      <c r="D151" s="949"/>
      <c r="E151" s="494"/>
      <c r="F151" s="950"/>
      <c r="G151" s="957"/>
      <c r="H151" s="901"/>
      <c r="I151" s="900"/>
      <c r="J151" s="900"/>
      <c r="K151" s="901"/>
      <c r="L151" s="936"/>
      <c r="M151" s="896"/>
      <c r="N151" s="896"/>
      <c r="O151" s="896"/>
      <c r="P151" s="896"/>
      <c r="Q151" s="896"/>
      <c r="R151" s="933"/>
      <c r="S151" s="946"/>
      <c r="T151" s="407" t="s">
        <v>232</v>
      </c>
      <c r="U151" s="408">
        <f>SUM(V151:BF151)</f>
        <v>0</v>
      </c>
      <c r="V151" s="412"/>
      <c r="W151" s="412"/>
      <c r="X151" s="412"/>
      <c r="Y151" s="412"/>
      <c r="Z151" s="412"/>
      <c r="AA151" s="412"/>
      <c r="AB151" s="412"/>
      <c r="AC151" s="473"/>
      <c r="AD151" s="412"/>
      <c r="AE151" s="412"/>
      <c r="AF151" s="412"/>
      <c r="AG151" s="412"/>
      <c r="AH151" s="412"/>
      <c r="AI151" s="412"/>
      <c r="AJ151" s="412"/>
      <c r="AK151" s="436"/>
      <c r="AL151" s="412"/>
      <c r="AM151" s="412"/>
      <c r="AN151" s="412"/>
      <c r="AO151" s="412"/>
      <c r="AP151" s="412"/>
      <c r="AQ151" s="412"/>
      <c r="AR151" s="412"/>
      <c r="AS151" s="412"/>
      <c r="AT151" s="412"/>
      <c r="AU151" s="412"/>
      <c r="AV151" s="412"/>
      <c r="AW151" s="412"/>
      <c r="AX151" s="412"/>
      <c r="AY151" s="412"/>
      <c r="AZ151" s="412"/>
      <c r="BA151" s="412"/>
      <c r="BB151" s="412"/>
      <c r="BC151" s="412"/>
      <c r="BD151" s="412"/>
      <c r="BE151" s="412"/>
      <c r="BF151" s="412"/>
    </row>
    <row r="152" spans="2:58" ht="24.9" customHeight="1" thickBot="1">
      <c r="B152" s="925"/>
      <c r="C152" s="949"/>
      <c r="D152" s="949"/>
      <c r="E152" s="494"/>
      <c r="F152" s="950"/>
      <c r="G152" s="958"/>
      <c r="H152" s="901"/>
      <c r="I152" s="900"/>
      <c r="J152" s="900"/>
      <c r="K152" s="901"/>
      <c r="L152" s="937"/>
      <c r="M152" s="896"/>
      <c r="N152" s="896"/>
      <c r="O152" s="896"/>
      <c r="P152" s="896"/>
      <c r="Q152" s="896"/>
      <c r="R152" s="934"/>
      <c r="S152" s="946"/>
      <c r="T152" s="407" t="s">
        <v>187</v>
      </c>
      <c r="U152" s="440">
        <f>U151-U150</f>
        <v>-65</v>
      </c>
      <c r="V152" s="441">
        <f>SUM($U151:V151)-SUM($U150:V150)</f>
        <v>-65</v>
      </c>
      <c r="W152" s="441">
        <f>SUM($U151:W151)-SUM($U150:W150)</f>
        <v>-65</v>
      </c>
      <c r="X152" s="441">
        <f>SUM($U151:X151)-SUM($U150:X150)</f>
        <v>-65</v>
      </c>
      <c r="Y152" s="441">
        <f>SUM($U151:Y151)-SUM($U150:Y150)</f>
        <v>-65</v>
      </c>
      <c r="Z152" s="441">
        <f>SUM($U151:Z151)-SUM($U150:Z150)</f>
        <v>-65</v>
      </c>
      <c r="AA152" s="441">
        <f>SUM($U151:AA151)-SUM($U150:AA150)</f>
        <v>-65</v>
      </c>
      <c r="AB152" s="441">
        <f>SUM($U151:AB151)-SUM($U150:AB150)</f>
        <v>-65</v>
      </c>
      <c r="AC152" s="441">
        <f>SUM($U151:AC151)-SUM($U150:AC150)</f>
        <v>-130</v>
      </c>
      <c r="AD152" s="441">
        <f>SUM($U151:AD151)-SUM($U150:AD150)</f>
        <v>-130</v>
      </c>
      <c r="AE152" s="441">
        <f>SUM($U151:AE151)-SUM($U150:AE150)</f>
        <v>-130</v>
      </c>
      <c r="AF152" s="441">
        <f>SUM($U151:AF151)-SUM($U150:AF150)</f>
        <v>-130</v>
      </c>
      <c r="AG152" s="441">
        <f>SUM($U151:AG151)-SUM($U150:AG150)</f>
        <v>-130</v>
      </c>
      <c r="AH152" s="441">
        <f>SUM($U151:AH151)-SUM($U150:AH150)</f>
        <v>-130</v>
      </c>
      <c r="AI152" s="441">
        <f>SUM($U151:AI151)-SUM($U150:AI150)</f>
        <v>-130</v>
      </c>
      <c r="AJ152" s="441">
        <f>SUM($U151:AJ151)-SUM($U150:AJ150)</f>
        <v>-130</v>
      </c>
      <c r="AK152" s="441">
        <f>SUM($U151:AK151)-SUM($U150:AK150)</f>
        <v>-130</v>
      </c>
      <c r="AL152" s="441">
        <f>SUM($U151:AL151)-SUM($U150:AL150)</f>
        <v>-130</v>
      </c>
      <c r="AM152" s="441">
        <f>SUM($U151:AM151)-SUM($U150:AM150)</f>
        <v>-130</v>
      </c>
      <c r="AN152" s="441">
        <f>SUM($U151:AN151)-SUM($U150:AN150)</f>
        <v>-130</v>
      </c>
      <c r="AO152" s="441">
        <f>SUM($U151:AO151)-SUM($U150:AO150)</f>
        <v>-130</v>
      </c>
      <c r="AP152" s="441">
        <f>SUM($U151:AP151)-SUM($U150:AP150)</f>
        <v>-130</v>
      </c>
      <c r="AQ152" s="441">
        <f>SUM($U151:AQ151)-SUM($U150:AQ150)</f>
        <v>-130</v>
      </c>
      <c r="AR152" s="441">
        <f>SUM($U151:AR151)-SUM($U150:AR150)</f>
        <v>-130</v>
      </c>
      <c r="AS152" s="441">
        <f>SUM($U151:AS151)-SUM($U150:AS150)</f>
        <v>-130</v>
      </c>
      <c r="AT152" s="441">
        <f>SUM($U151:AT151)-SUM($U150:AT150)</f>
        <v>-130</v>
      </c>
      <c r="AU152" s="441">
        <f>SUM($U151:AU151)-SUM($U150:AU150)</f>
        <v>-130</v>
      </c>
      <c r="AV152" s="441">
        <f>SUM($U151:AV151)-SUM($U150:AV150)</f>
        <v>-130</v>
      </c>
      <c r="AW152" s="441">
        <f>SUM($U151:AW151)-SUM($U150:AW150)</f>
        <v>-130</v>
      </c>
      <c r="AX152" s="441">
        <f>SUM($U151:AX151)-SUM($U150:AX150)</f>
        <v>-130</v>
      </c>
      <c r="AY152" s="441">
        <f>SUM($U151:AY151)-SUM($U150:AY150)</f>
        <v>-130</v>
      </c>
      <c r="AZ152" s="441">
        <f>SUM($U151:AZ151)-SUM($U150:AZ150)</f>
        <v>-130</v>
      </c>
      <c r="BA152" s="441">
        <f>SUM($U151:BA151)-SUM($U150:BA150)</f>
        <v>-130</v>
      </c>
      <c r="BB152" s="441">
        <f>SUM($U151:BB151)-SUM($U150:BB150)</f>
        <v>-130</v>
      </c>
      <c r="BC152" s="441">
        <f>SUM($U151:BC151)-SUM($U150:BC150)</f>
        <v>-130</v>
      </c>
      <c r="BD152" s="441">
        <f>SUM($U151:BD151)-SUM($U150:BD150)</f>
        <v>-130</v>
      </c>
      <c r="BE152" s="441">
        <f>SUM($U151:BE151)-SUM($U150:BE150)</f>
        <v>-130</v>
      </c>
      <c r="BF152" s="441">
        <f>SUM($U151:BF151)-SUM($U150:BF150)</f>
        <v>-130</v>
      </c>
    </row>
    <row r="153" spans="2:58" ht="24.9" customHeight="1">
      <c r="B153" s="925">
        <v>14</v>
      </c>
      <c r="C153" s="949" t="s">
        <v>362</v>
      </c>
      <c r="D153" s="949" t="s">
        <v>363</v>
      </c>
      <c r="E153" s="494"/>
      <c r="F153" s="950"/>
      <c r="G153" s="951"/>
      <c r="H153" s="901">
        <v>1</v>
      </c>
      <c r="I153" s="900"/>
      <c r="J153" s="900"/>
      <c r="K153" s="901" t="s">
        <v>253</v>
      </c>
      <c r="L153" s="935"/>
      <c r="M153" s="896"/>
      <c r="N153" s="896"/>
      <c r="O153" s="896"/>
      <c r="P153" s="896"/>
      <c r="Q153" s="896"/>
      <c r="R153" s="932"/>
      <c r="S153" s="946">
        <v>65</v>
      </c>
      <c r="T153" s="407" t="s">
        <v>231</v>
      </c>
      <c r="U153" s="408">
        <f>SUM(V153:BF153)</f>
        <v>65</v>
      </c>
      <c r="V153" s="412"/>
      <c r="W153" s="412"/>
      <c r="X153" s="429"/>
      <c r="Y153" s="429"/>
      <c r="Z153" s="429"/>
      <c r="AA153" s="429"/>
      <c r="AB153" s="412"/>
      <c r="AC153" s="429"/>
      <c r="AD153" s="429"/>
      <c r="AE153" s="429"/>
      <c r="AF153" s="429"/>
      <c r="AG153" s="429"/>
      <c r="AH153" s="430"/>
      <c r="AI153" s="430">
        <v>65</v>
      </c>
      <c r="AJ153" s="430"/>
      <c r="AK153" s="431"/>
      <c r="AL153" s="412"/>
      <c r="AM153" s="412"/>
      <c r="AN153" s="412"/>
      <c r="AO153" s="412"/>
      <c r="AP153" s="412"/>
      <c r="AQ153" s="412"/>
      <c r="AR153" s="412"/>
      <c r="AS153" s="412"/>
      <c r="AT153" s="412"/>
      <c r="AU153" s="412"/>
      <c r="AV153" s="412"/>
      <c r="AW153" s="412"/>
      <c r="AX153" s="412"/>
      <c r="AY153" s="412"/>
      <c r="AZ153" s="412"/>
      <c r="BA153" s="412"/>
      <c r="BB153" s="412"/>
      <c r="BC153" s="412"/>
      <c r="BD153" s="412"/>
      <c r="BE153" s="412"/>
      <c r="BF153" s="412"/>
    </row>
    <row r="154" spans="2:58" ht="24.9" customHeight="1">
      <c r="B154" s="925"/>
      <c r="C154" s="949"/>
      <c r="D154" s="949"/>
      <c r="E154" s="494"/>
      <c r="F154" s="950"/>
      <c r="G154" s="940"/>
      <c r="H154" s="901"/>
      <c r="I154" s="900"/>
      <c r="J154" s="900"/>
      <c r="K154" s="901"/>
      <c r="L154" s="936"/>
      <c r="M154" s="896"/>
      <c r="N154" s="896"/>
      <c r="O154" s="896"/>
      <c r="P154" s="896"/>
      <c r="Q154" s="896"/>
      <c r="R154" s="933"/>
      <c r="S154" s="946"/>
      <c r="T154" s="407" t="s">
        <v>232</v>
      </c>
      <c r="U154" s="408">
        <f>SUM(V154:BF154)</f>
        <v>0</v>
      </c>
      <c r="V154" s="412"/>
      <c r="W154" s="412"/>
      <c r="X154" s="412"/>
      <c r="Y154" s="412"/>
      <c r="Z154" s="412"/>
      <c r="AA154" s="412"/>
      <c r="AB154" s="412"/>
      <c r="AC154" s="412"/>
      <c r="AD154" s="412"/>
      <c r="AE154" s="412"/>
      <c r="AF154" s="412"/>
      <c r="AG154" s="412"/>
      <c r="AH154" s="412"/>
      <c r="AI154" s="412"/>
      <c r="AJ154" s="412"/>
      <c r="AK154" s="436"/>
      <c r="AL154" s="412"/>
      <c r="AM154" s="412"/>
      <c r="AN154" s="412"/>
      <c r="AO154" s="412"/>
      <c r="AP154" s="412"/>
      <c r="AQ154" s="412"/>
      <c r="AR154" s="412"/>
      <c r="AS154" s="412"/>
      <c r="AT154" s="412"/>
      <c r="AU154" s="412"/>
      <c r="AV154" s="412"/>
      <c r="AW154" s="412"/>
      <c r="AX154" s="412"/>
      <c r="AY154" s="412"/>
      <c r="AZ154" s="412"/>
      <c r="BA154" s="412"/>
      <c r="BB154" s="412"/>
      <c r="BC154" s="412"/>
      <c r="BD154" s="412"/>
      <c r="BE154" s="412"/>
      <c r="BF154" s="412"/>
    </row>
    <row r="155" spans="2:58" ht="24.9" customHeight="1" thickBot="1">
      <c r="B155" s="925"/>
      <c r="C155" s="949"/>
      <c r="D155" s="949"/>
      <c r="E155" s="494"/>
      <c r="F155" s="950"/>
      <c r="G155" s="941"/>
      <c r="H155" s="901"/>
      <c r="I155" s="900"/>
      <c r="J155" s="900"/>
      <c r="K155" s="901"/>
      <c r="L155" s="937"/>
      <c r="M155" s="896"/>
      <c r="N155" s="896"/>
      <c r="O155" s="896"/>
      <c r="P155" s="896"/>
      <c r="Q155" s="896"/>
      <c r="R155" s="934"/>
      <c r="S155" s="946"/>
      <c r="T155" s="407" t="s">
        <v>187</v>
      </c>
      <c r="U155" s="440">
        <f>U154-U153</f>
        <v>-65</v>
      </c>
      <c r="V155" s="441">
        <f>SUM($U154:V154)-SUM($U153:V153)</f>
        <v>-65</v>
      </c>
      <c r="W155" s="441">
        <f>SUM($U154:W154)-SUM($U153:W153)</f>
        <v>-65</v>
      </c>
      <c r="X155" s="441">
        <f>SUM($U154:X154)-SUM($U153:X153)</f>
        <v>-65</v>
      </c>
      <c r="Y155" s="441">
        <f>SUM($U154:Y154)-SUM($U153:Y153)</f>
        <v>-65</v>
      </c>
      <c r="Z155" s="441">
        <f>SUM($U154:Z154)-SUM($U153:Z153)</f>
        <v>-65</v>
      </c>
      <c r="AA155" s="441">
        <f>SUM($U154:AA154)-SUM($U153:AA153)</f>
        <v>-65</v>
      </c>
      <c r="AB155" s="441">
        <f>SUM($U154:AB154)-SUM($U153:AB153)</f>
        <v>-65</v>
      </c>
      <c r="AC155" s="441">
        <f>SUM($U154:AC154)-SUM($U153:AC153)</f>
        <v>-65</v>
      </c>
      <c r="AD155" s="441">
        <f>SUM($U154:AD154)-SUM($U153:AD153)</f>
        <v>-65</v>
      </c>
      <c r="AE155" s="441">
        <f>SUM($U154:AE154)-SUM($U153:AE153)</f>
        <v>-65</v>
      </c>
      <c r="AF155" s="441">
        <f>SUM($U154:AF154)-SUM($U153:AF153)</f>
        <v>-65</v>
      </c>
      <c r="AG155" s="441">
        <f>SUM($U154:AG154)-SUM($U153:AG153)</f>
        <v>-65</v>
      </c>
      <c r="AH155" s="441">
        <f>SUM($U154:AH154)-SUM($U153:AH153)</f>
        <v>-65</v>
      </c>
      <c r="AI155" s="441">
        <f>SUM($U154:AI154)-SUM($U153:AI153)</f>
        <v>-130</v>
      </c>
      <c r="AJ155" s="441">
        <f>SUM($U154:AJ154)-SUM($U153:AJ153)</f>
        <v>-130</v>
      </c>
      <c r="AK155" s="441">
        <f>SUM($U154:AK154)-SUM($U153:AK153)</f>
        <v>-130</v>
      </c>
      <c r="AL155" s="441">
        <f>SUM($U154:AL154)-SUM($U153:AL153)</f>
        <v>-130</v>
      </c>
      <c r="AM155" s="441">
        <f>SUM($U154:AM154)-SUM($U153:AM153)</f>
        <v>-130</v>
      </c>
      <c r="AN155" s="441">
        <f>SUM($U154:AN154)-SUM($U153:AN153)</f>
        <v>-130</v>
      </c>
      <c r="AO155" s="441">
        <f>SUM($U154:AO154)-SUM($U153:AO153)</f>
        <v>-130</v>
      </c>
      <c r="AP155" s="441">
        <f>SUM($U154:AP154)-SUM($U153:AP153)</f>
        <v>-130</v>
      </c>
      <c r="AQ155" s="441">
        <f>SUM($U154:AQ154)-SUM($U153:AQ153)</f>
        <v>-130</v>
      </c>
      <c r="AR155" s="441">
        <f>SUM($U154:AR154)-SUM($U153:AR153)</f>
        <v>-130</v>
      </c>
      <c r="AS155" s="441">
        <f>SUM($U154:AS154)-SUM($U153:AS153)</f>
        <v>-130</v>
      </c>
      <c r="AT155" s="441">
        <f>SUM($U154:AT154)-SUM($U153:AT153)</f>
        <v>-130</v>
      </c>
      <c r="AU155" s="441">
        <f>SUM($U154:AU154)-SUM($U153:AU153)</f>
        <v>-130</v>
      </c>
      <c r="AV155" s="441">
        <f>SUM($U154:AV154)-SUM($U153:AV153)</f>
        <v>-130</v>
      </c>
      <c r="AW155" s="441">
        <f>SUM($U154:AW154)-SUM($U153:AW153)</f>
        <v>-130</v>
      </c>
      <c r="AX155" s="441">
        <f>SUM($U154:AX154)-SUM($U153:AX153)</f>
        <v>-130</v>
      </c>
      <c r="AY155" s="441">
        <f>SUM($U154:AY154)-SUM($U153:AY153)</f>
        <v>-130</v>
      </c>
      <c r="AZ155" s="441">
        <f>SUM($U154:AZ154)-SUM($U153:AZ153)</f>
        <v>-130</v>
      </c>
      <c r="BA155" s="441">
        <f>SUM($U154:BA154)-SUM($U153:BA153)</f>
        <v>-130</v>
      </c>
      <c r="BB155" s="441">
        <f>SUM($U154:BB154)-SUM($U153:BB153)</f>
        <v>-130</v>
      </c>
      <c r="BC155" s="441">
        <f>SUM($U154:BC154)-SUM($U153:BC153)</f>
        <v>-130</v>
      </c>
      <c r="BD155" s="441">
        <f>SUM($U154:BD154)-SUM($U153:BD153)</f>
        <v>-130</v>
      </c>
      <c r="BE155" s="441">
        <f>SUM($U154:BE154)-SUM($U153:BE153)</f>
        <v>-130</v>
      </c>
      <c r="BF155" s="441">
        <f>SUM($U154:BF154)-SUM($U153:BF153)</f>
        <v>-130</v>
      </c>
    </row>
    <row r="156" spans="2:58" ht="24.9" customHeight="1">
      <c r="B156" s="925">
        <v>15</v>
      </c>
      <c r="C156" s="949" t="s">
        <v>365</v>
      </c>
      <c r="D156" s="949" t="s">
        <v>366</v>
      </c>
      <c r="E156" s="494"/>
      <c r="F156" s="950"/>
      <c r="G156" s="951"/>
      <c r="H156" s="901">
        <v>1</v>
      </c>
      <c r="I156" s="900"/>
      <c r="J156" s="900"/>
      <c r="K156" s="901" t="s">
        <v>253</v>
      </c>
      <c r="L156" s="935"/>
      <c r="M156" s="896"/>
      <c r="N156" s="896"/>
      <c r="O156" s="896"/>
      <c r="P156" s="896"/>
      <c r="Q156" s="896"/>
      <c r="R156" s="932"/>
      <c r="S156" s="946">
        <v>65</v>
      </c>
      <c r="T156" s="407" t="s">
        <v>231</v>
      </c>
      <c r="U156" s="408">
        <f>SUM(V156:BF156)</f>
        <v>65</v>
      </c>
      <c r="V156" s="412"/>
      <c r="W156" s="412"/>
      <c r="X156" s="429"/>
      <c r="Y156" s="429"/>
      <c r="Z156" s="429"/>
      <c r="AA156" s="429"/>
      <c r="AB156" s="412"/>
      <c r="AC156" s="429"/>
      <c r="AD156" s="429"/>
      <c r="AE156" s="429"/>
      <c r="AF156" s="429"/>
      <c r="AG156" s="429"/>
      <c r="AH156" s="430"/>
      <c r="AI156" s="430">
        <v>65</v>
      </c>
      <c r="AJ156" s="430"/>
      <c r="AK156" s="431"/>
      <c r="AL156" s="412"/>
      <c r="AM156" s="412"/>
      <c r="AN156" s="412"/>
      <c r="AO156" s="412"/>
      <c r="AP156" s="412"/>
      <c r="AQ156" s="412"/>
      <c r="AR156" s="412"/>
      <c r="AS156" s="412"/>
      <c r="AT156" s="412"/>
      <c r="AU156" s="412"/>
      <c r="AV156" s="412"/>
      <c r="AW156" s="412"/>
      <c r="AX156" s="412"/>
      <c r="AY156" s="412"/>
      <c r="AZ156" s="412"/>
      <c r="BA156" s="412"/>
      <c r="BB156" s="412"/>
      <c r="BC156" s="412"/>
      <c r="BD156" s="412"/>
      <c r="BE156" s="412"/>
      <c r="BF156" s="412"/>
    </row>
    <row r="157" spans="2:58" ht="24.9" customHeight="1">
      <c r="B157" s="925"/>
      <c r="C157" s="949"/>
      <c r="D157" s="949"/>
      <c r="E157" s="494"/>
      <c r="F157" s="950"/>
      <c r="G157" s="940"/>
      <c r="H157" s="901"/>
      <c r="I157" s="900"/>
      <c r="J157" s="900"/>
      <c r="K157" s="901"/>
      <c r="L157" s="936"/>
      <c r="M157" s="896"/>
      <c r="N157" s="896"/>
      <c r="O157" s="896"/>
      <c r="P157" s="896"/>
      <c r="Q157" s="896"/>
      <c r="R157" s="933"/>
      <c r="S157" s="946"/>
      <c r="T157" s="407" t="s">
        <v>232</v>
      </c>
      <c r="U157" s="408">
        <f>SUM(V157:BF157)</f>
        <v>0</v>
      </c>
      <c r="V157" s="412"/>
      <c r="W157" s="412"/>
      <c r="X157" s="412"/>
      <c r="Y157" s="412"/>
      <c r="Z157" s="412"/>
      <c r="AA157" s="412"/>
      <c r="AB157" s="412"/>
      <c r="AC157" s="412"/>
      <c r="AD157" s="412"/>
      <c r="AE157" s="412"/>
      <c r="AF157" s="412"/>
      <c r="AG157" s="412"/>
      <c r="AH157" s="412"/>
      <c r="AI157" s="412"/>
      <c r="AJ157" s="412"/>
      <c r="AK157" s="436"/>
      <c r="AL157" s="412"/>
      <c r="AM157" s="412"/>
      <c r="AN157" s="412"/>
      <c r="AO157" s="412"/>
      <c r="AP157" s="412"/>
      <c r="AQ157" s="412"/>
      <c r="AR157" s="412"/>
      <c r="AS157" s="412"/>
      <c r="AT157" s="412"/>
      <c r="AU157" s="412"/>
      <c r="AV157" s="412"/>
      <c r="AW157" s="412"/>
      <c r="AX157" s="412"/>
      <c r="AY157" s="412"/>
      <c r="AZ157" s="412"/>
      <c r="BA157" s="412"/>
      <c r="BB157" s="412"/>
      <c r="BC157" s="412"/>
      <c r="BD157" s="412"/>
      <c r="BE157" s="412"/>
      <c r="BF157" s="412"/>
    </row>
    <row r="158" spans="2:58" ht="24.9" customHeight="1" thickBot="1">
      <c r="B158" s="925"/>
      <c r="C158" s="949"/>
      <c r="D158" s="949"/>
      <c r="E158" s="494"/>
      <c r="F158" s="950"/>
      <c r="G158" s="941"/>
      <c r="H158" s="901"/>
      <c r="I158" s="900"/>
      <c r="J158" s="900"/>
      <c r="K158" s="901"/>
      <c r="L158" s="937"/>
      <c r="M158" s="896"/>
      <c r="N158" s="896"/>
      <c r="O158" s="896"/>
      <c r="P158" s="896"/>
      <c r="Q158" s="896"/>
      <c r="R158" s="934"/>
      <c r="S158" s="946"/>
      <c r="T158" s="407" t="s">
        <v>187</v>
      </c>
      <c r="U158" s="440">
        <f>U157-U156</f>
        <v>-65</v>
      </c>
      <c r="V158" s="441">
        <f>SUM($U157:V157)-SUM($U156:V156)</f>
        <v>-65</v>
      </c>
      <c r="W158" s="441">
        <f>SUM($U157:W157)-SUM($U156:W156)</f>
        <v>-65</v>
      </c>
      <c r="X158" s="441">
        <f>SUM($U157:X157)-SUM($U156:X156)</f>
        <v>-65</v>
      </c>
      <c r="Y158" s="441">
        <f>SUM($U157:Y157)-SUM($U156:Y156)</f>
        <v>-65</v>
      </c>
      <c r="Z158" s="441">
        <f>SUM($U157:Z157)-SUM($U156:Z156)</f>
        <v>-65</v>
      </c>
      <c r="AA158" s="441">
        <f>SUM($U157:AA157)-SUM($U156:AA156)</f>
        <v>-65</v>
      </c>
      <c r="AB158" s="441">
        <f>SUM($U157:AB157)-SUM($U156:AB156)</f>
        <v>-65</v>
      </c>
      <c r="AC158" s="441">
        <f>SUM($U157:AC157)-SUM($U156:AC156)</f>
        <v>-65</v>
      </c>
      <c r="AD158" s="441">
        <f>SUM($U157:AD157)-SUM($U156:AD156)</f>
        <v>-65</v>
      </c>
      <c r="AE158" s="441">
        <f>SUM($U157:AE157)-SUM($U156:AE156)</f>
        <v>-65</v>
      </c>
      <c r="AF158" s="441">
        <f>SUM($U157:AF157)-SUM($U156:AF156)</f>
        <v>-65</v>
      </c>
      <c r="AG158" s="441">
        <f>SUM($U157:AG157)-SUM($U156:AG156)</f>
        <v>-65</v>
      </c>
      <c r="AH158" s="441">
        <f>SUM($U157:AH157)-SUM($U156:AH156)</f>
        <v>-65</v>
      </c>
      <c r="AI158" s="441">
        <f>SUM($U157:AI157)-SUM($U156:AI156)</f>
        <v>-130</v>
      </c>
      <c r="AJ158" s="441">
        <f>SUM($U157:AJ157)-SUM($U156:AJ156)</f>
        <v>-130</v>
      </c>
      <c r="AK158" s="441">
        <f>SUM($U157:AK157)-SUM($U156:AK156)</f>
        <v>-130</v>
      </c>
      <c r="AL158" s="441">
        <f>SUM($U157:AL157)-SUM($U156:AL156)</f>
        <v>-130</v>
      </c>
      <c r="AM158" s="441">
        <f>SUM($U157:AM157)-SUM($U156:AM156)</f>
        <v>-130</v>
      </c>
      <c r="AN158" s="441">
        <f>SUM($U157:AN157)-SUM($U156:AN156)</f>
        <v>-130</v>
      </c>
      <c r="AO158" s="441">
        <f>SUM($U157:AO157)-SUM($U156:AO156)</f>
        <v>-130</v>
      </c>
      <c r="AP158" s="441">
        <f>SUM($U157:AP157)-SUM($U156:AP156)</f>
        <v>-130</v>
      </c>
      <c r="AQ158" s="441">
        <f>SUM($U157:AQ157)-SUM($U156:AQ156)</f>
        <v>-130</v>
      </c>
      <c r="AR158" s="441">
        <f>SUM($U157:AR157)-SUM($U156:AR156)</f>
        <v>-130</v>
      </c>
      <c r="AS158" s="441">
        <f>SUM($U157:AS157)-SUM($U156:AS156)</f>
        <v>-130</v>
      </c>
      <c r="AT158" s="441">
        <f>SUM($U157:AT157)-SUM($U156:AT156)</f>
        <v>-130</v>
      </c>
      <c r="AU158" s="441">
        <f>SUM($U157:AU157)-SUM($U156:AU156)</f>
        <v>-130</v>
      </c>
      <c r="AV158" s="441">
        <f>SUM($U157:AV157)-SUM($U156:AV156)</f>
        <v>-130</v>
      </c>
      <c r="AW158" s="441">
        <f>SUM($U157:AW157)-SUM($U156:AW156)</f>
        <v>-130</v>
      </c>
      <c r="AX158" s="441">
        <f>SUM($U157:AX157)-SUM($U156:AX156)</f>
        <v>-130</v>
      </c>
      <c r="AY158" s="441">
        <f>SUM($U157:AY157)-SUM($U156:AY156)</f>
        <v>-130</v>
      </c>
      <c r="AZ158" s="441">
        <f>SUM($U157:AZ157)-SUM($U156:AZ156)</f>
        <v>-130</v>
      </c>
      <c r="BA158" s="441">
        <f>SUM($U157:BA157)-SUM($U156:BA156)</f>
        <v>-130</v>
      </c>
      <c r="BB158" s="441">
        <f>SUM($U157:BB157)-SUM($U156:BB156)</f>
        <v>-130</v>
      </c>
      <c r="BC158" s="441">
        <f>SUM($U157:BC157)-SUM($U156:BC156)</f>
        <v>-130</v>
      </c>
      <c r="BD158" s="441">
        <f>SUM($U157:BD157)-SUM($U156:BD156)</f>
        <v>-130</v>
      </c>
      <c r="BE158" s="441">
        <f>SUM($U157:BE157)-SUM($U156:BE156)</f>
        <v>-130</v>
      </c>
      <c r="BF158" s="441">
        <f>SUM($U157:BF157)-SUM($U156:BF156)</f>
        <v>-130</v>
      </c>
    </row>
    <row r="159" spans="2:58" ht="24.9" customHeight="1">
      <c r="B159" s="925">
        <v>16</v>
      </c>
      <c r="C159" s="955" t="s">
        <v>462</v>
      </c>
      <c r="D159" s="949" t="s">
        <v>368</v>
      </c>
      <c r="E159" s="494"/>
      <c r="F159" s="950"/>
      <c r="G159" s="951"/>
      <c r="H159" s="901">
        <v>1</v>
      </c>
      <c r="I159" s="900"/>
      <c r="J159" s="900"/>
      <c r="K159" s="901" t="s">
        <v>253</v>
      </c>
      <c r="L159" s="935"/>
      <c r="M159" s="896"/>
      <c r="N159" s="896"/>
      <c r="O159" s="896"/>
      <c r="P159" s="896"/>
      <c r="Q159" s="896"/>
      <c r="R159" s="932"/>
      <c r="S159" s="946">
        <v>65</v>
      </c>
      <c r="T159" s="407" t="s">
        <v>231</v>
      </c>
      <c r="U159" s="408">
        <f>SUM(V159:BF159)</f>
        <v>65</v>
      </c>
      <c r="V159" s="412"/>
      <c r="W159" s="412"/>
      <c r="X159" s="429"/>
      <c r="Y159" s="429"/>
      <c r="Z159" s="429"/>
      <c r="AA159" s="429"/>
      <c r="AB159" s="412"/>
      <c r="AC159" s="429"/>
      <c r="AD159" s="429"/>
      <c r="AE159" s="429"/>
      <c r="AF159" s="429"/>
      <c r="AG159" s="429"/>
      <c r="AH159" s="430"/>
      <c r="AI159" s="430">
        <v>65</v>
      </c>
      <c r="AJ159" s="430"/>
      <c r="AK159" s="431"/>
      <c r="AL159" s="412"/>
      <c r="AM159" s="412"/>
      <c r="AN159" s="412"/>
      <c r="AO159" s="412"/>
      <c r="AP159" s="412"/>
      <c r="AQ159" s="412"/>
      <c r="AR159" s="412"/>
      <c r="AS159" s="412"/>
      <c r="AT159" s="412"/>
      <c r="AU159" s="412"/>
      <c r="AV159" s="412"/>
      <c r="AW159" s="412"/>
      <c r="AX159" s="412"/>
      <c r="AY159" s="412"/>
      <c r="AZ159" s="412"/>
      <c r="BA159" s="412"/>
      <c r="BB159" s="412"/>
      <c r="BC159" s="412"/>
      <c r="BD159" s="412"/>
      <c r="BE159" s="412"/>
      <c r="BF159" s="412"/>
    </row>
    <row r="160" spans="2:58" ht="24.9" customHeight="1">
      <c r="B160" s="925"/>
      <c r="C160" s="955"/>
      <c r="D160" s="949"/>
      <c r="E160" s="494"/>
      <c r="F160" s="950"/>
      <c r="G160" s="940"/>
      <c r="H160" s="901"/>
      <c r="I160" s="900"/>
      <c r="J160" s="900"/>
      <c r="K160" s="901"/>
      <c r="L160" s="936"/>
      <c r="M160" s="896"/>
      <c r="N160" s="896"/>
      <c r="O160" s="896"/>
      <c r="P160" s="896"/>
      <c r="Q160" s="896"/>
      <c r="R160" s="933"/>
      <c r="S160" s="946"/>
      <c r="T160" s="407" t="s">
        <v>232</v>
      </c>
      <c r="U160" s="408">
        <f>SUM(V160:BF160)</f>
        <v>0</v>
      </c>
      <c r="V160" s="412"/>
      <c r="W160" s="412"/>
      <c r="X160" s="412"/>
      <c r="Y160" s="412"/>
      <c r="Z160" s="412"/>
      <c r="AA160" s="412"/>
      <c r="AB160" s="412"/>
      <c r="AC160" s="412"/>
      <c r="AD160" s="412"/>
      <c r="AE160" s="412"/>
      <c r="AF160" s="412"/>
      <c r="AG160" s="412"/>
      <c r="AH160" s="412"/>
      <c r="AI160" s="412"/>
      <c r="AJ160" s="412"/>
      <c r="AK160" s="436"/>
      <c r="AL160" s="412"/>
      <c r="AM160" s="412"/>
      <c r="AN160" s="412"/>
      <c r="AO160" s="412"/>
      <c r="AP160" s="412"/>
      <c r="AQ160" s="412"/>
      <c r="AR160" s="412"/>
      <c r="AS160" s="412"/>
      <c r="AT160" s="412"/>
      <c r="AU160" s="412"/>
      <c r="AV160" s="412"/>
      <c r="AW160" s="412"/>
      <c r="AX160" s="412"/>
      <c r="AY160" s="412"/>
      <c r="AZ160" s="412"/>
      <c r="BA160" s="412"/>
      <c r="BB160" s="412"/>
      <c r="BC160" s="412"/>
      <c r="BD160" s="412"/>
      <c r="BE160" s="412"/>
      <c r="BF160" s="412"/>
    </row>
    <row r="161" spans="2:58" ht="24.9" customHeight="1" thickBot="1">
      <c r="B161" s="925"/>
      <c r="C161" s="955"/>
      <c r="D161" s="949"/>
      <c r="E161" s="494"/>
      <c r="F161" s="950"/>
      <c r="G161" s="941"/>
      <c r="H161" s="901"/>
      <c r="I161" s="900"/>
      <c r="J161" s="900"/>
      <c r="K161" s="901"/>
      <c r="L161" s="937"/>
      <c r="M161" s="896"/>
      <c r="N161" s="896"/>
      <c r="O161" s="896"/>
      <c r="P161" s="896"/>
      <c r="Q161" s="896"/>
      <c r="R161" s="934"/>
      <c r="S161" s="946"/>
      <c r="T161" s="407" t="s">
        <v>187</v>
      </c>
      <c r="U161" s="440">
        <f>U160-U159</f>
        <v>-65</v>
      </c>
      <c r="V161" s="441">
        <f>SUM($U160:V160)-SUM($U159:V159)</f>
        <v>-65</v>
      </c>
      <c r="W161" s="441">
        <f>SUM($U160:W160)-SUM($U159:W159)</f>
        <v>-65</v>
      </c>
      <c r="X161" s="441">
        <f>SUM($U160:X160)-SUM($U159:X159)</f>
        <v>-65</v>
      </c>
      <c r="Y161" s="441">
        <f>SUM($U160:Y160)-SUM($U159:Y159)</f>
        <v>-65</v>
      </c>
      <c r="Z161" s="441">
        <f>SUM($U160:Z160)-SUM($U159:Z159)</f>
        <v>-65</v>
      </c>
      <c r="AA161" s="441">
        <f>SUM($U160:AA160)-SUM($U159:AA159)</f>
        <v>-65</v>
      </c>
      <c r="AB161" s="441">
        <f>SUM($U160:AB160)-SUM($U159:AB159)</f>
        <v>-65</v>
      </c>
      <c r="AC161" s="441">
        <f>SUM($U160:AC160)-SUM($U159:AC159)</f>
        <v>-65</v>
      </c>
      <c r="AD161" s="441">
        <f>SUM($U160:AD160)-SUM($U159:AD159)</f>
        <v>-65</v>
      </c>
      <c r="AE161" s="441">
        <f>SUM($U160:AE160)-SUM($U159:AE159)</f>
        <v>-65</v>
      </c>
      <c r="AF161" s="441">
        <f>SUM($U160:AF160)-SUM($U159:AF159)</f>
        <v>-65</v>
      </c>
      <c r="AG161" s="441">
        <f>SUM($U160:AG160)-SUM($U159:AG159)</f>
        <v>-65</v>
      </c>
      <c r="AH161" s="441">
        <f>SUM($U160:AH160)-SUM($U159:AH159)</f>
        <v>-65</v>
      </c>
      <c r="AI161" s="441">
        <f>SUM($U160:AI160)-SUM($U159:AI159)</f>
        <v>-130</v>
      </c>
      <c r="AJ161" s="441">
        <f>SUM($U160:AJ160)-SUM($U159:AJ159)</f>
        <v>-130</v>
      </c>
      <c r="AK161" s="441">
        <f>SUM($U160:AK160)-SUM($U159:AK159)</f>
        <v>-130</v>
      </c>
      <c r="AL161" s="441">
        <f>SUM($U160:AL160)-SUM($U159:AL159)</f>
        <v>-130</v>
      </c>
      <c r="AM161" s="441">
        <f>SUM($U160:AM160)-SUM($U159:AM159)</f>
        <v>-130</v>
      </c>
      <c r="AN161" s="441">
        <f>SUM($U160:AN160)-SUM($U159:AN159)</f>
        <v>-130</v>
      </c>
      <c r="AO161" s="441">
        <f>SUM($U160:AO160)-SUM($U159:AO159)</f>
        <v>-130</v>
      </c>
      <c r="AP161" s="441">
        <f>SUM($U160:AP160)-SUM($U159:AP159)</f>
        <v>-130</v>
      </c>
      <c r="AQ161" s="441">
        <f>SUM($U160:AQ160)-SUM($U159:AQ159)</f>
        <v>-130</v>
      </c>
      <c r="AR161" s="441">
        <f>SUM($U160:AR160)-SUM($U159:AR159)</f>
        <v>-130</v>
      </c>
      <c r="AS161" s="441">
        <f>SUM($U160:AS160)-SUM($U159:AS159)</f>
        <v>-130</v>
      </c>
      <c r="AT161" s="441">
        <f>SUM($U160:AT160)-SUM($U159:AT159)</f>
        <v>-130</v>
      </c>
      <c r="AU161" s="441">
        <f>SUM($U160:AU160)-SUM($U159:AU159)</f>
        <v>-130</v>
      </c>
      <c r="AV161" s="441">
        <f>SUM($U160:AV160)-SUM($U159:AV159)</f>
        <v>-130</v>
      </c>
      <c r="AW161" s="441">
        <f>SUM($U160:AW160)-SUM($U159:AW159)</f>
        <v>-130</v>
      </c>
      <c r="AX161" s="441">
        <f>SUM($U160:AX160)-SUM($U159:AX159)</f>
        <v>-130</v>
      </c>
      <c r="AY161" s="441">
        <f>SUM($U160:AY160)-SUM($U159:AY159)</f>
        <v>-130</v>
      </c>
      <c r="AZ161" s="441">
        <f>SUM($U160:AZ160)-SUM($U159:AZ159)</f>
        <v>-130</v>
      </c>
      <c r="BA161" s="441">
        <f>SUM($U160:BA160)-SUM($U159:BA159)</f>
        <v>-130</v>
      </c>
      <c r="BB161" s="441">
        <f>SUM($U160:BB160)-SUM($U159:BB159)</f>
        <v>-130</v>
      </c>
      <c r="BC161" s="441">
        <f>SUM($U160:BC160)-SUM($U159:BC159)</f>
        <v>-130</v>
      </c>
      <c r="BD161" s="441">
        <f>SUM($U160:BD160)-SUM($U159:BD159)</f>
        <v>-130</v>
      </c>
      <c r="BE161" s="441">
        <f>SUM($U160:BE160)-SUM($U159:BE159)</f>
        <v>-130</v>
      </c>
      <c r="BF161" s="441">
        <f>SUM($U160:BF160)-SUM($U159:BF159)</f>
        <v>-130</v>
      </c>
    </row>
    <row r="162" spans="2:58" ht="24.9" customHeight="1">
      <c r="B162" s="925">
        <v>16.100000000000001</v>
      </c>
      <c r="C162" s="955" t="s">
        <v>463</v>
      </c>
      <c r="D162" s="949" t="s">
        <v>368</v>
      </c>
      <c r="E162" s="494"/>
      <c r="F162" s="950"/>
      <c r="G162" s="951"/>
      <c r="H162" s="901">
        <v>1</v>
      </c>
      <c r="I162" s="900"/>
      <c r="J162" s="900"/>
      <c r="K162" s="901" t="s">
        <v>253</v>
      </c>
      <c r="L162" s="935"/>
      <c r="M162" s="896"/>
      <c r="N162" s="896"/>
      <c r="O162" s="896"/>
      <c r="P162" s="896"/>
      <c r="Q162" s="896"/>
      <c r="R162" s="932"/>
      <c r="S162" s="946">
        <v>65</v>
      </c>
      <c r="T162" s="407" t="s">
        <v>231</v>
      </c>
      <c r="U162" s="408">
        <f>SUM(V162:BF162)</f>
        <v>65</v>
      </c>
      <c r="V162" s="412"/>
      <c r="W162" s="412"/>
      <c r="X162" s="429"/>
      <c r="Y162" s="429"/>
      <c r="Z162" s="429"/>
      <c r="AA162" s="429"/>
      <c r="AB162" s="412"/>
      <c r="AC162" s="429"/>
      <c r="AD162" s="429"/>
      <c r="AE162" s="429"/>
      <c r="AF162" s="429"/>
      <c r="AG162" s="429"/>
      <c r="AH162" s="430"/>
      <c r="AI162" s="430">
        <v>65</v>
      </c>
      <c r="AJ162" s="430"/>
      <c r="AK162" s="431"/>
      <c r="AL162" s="412"/>
      <c r="AM162" s="412"/>
      <c r="AN162" s="412"/>
      <c r="AO162" s="412"/>
      <c r="AP162" s="412"/>
      <c r="AQ162" s="412"/>
      <c r="AR162" s="412"/>
      <c r="AS162" s="412"/>
      <c r="AT162" s="412"/>
      <c r="AU162" s="412"/>
      <c r="AV162" s="412"/>
      <c r="AW162" s="412"/>
      <c r="AX162" s="412"/>
      <c r="AY162" s="412"/>
      <c r="AZ162" s="412"/>
      <c r="BA162" s="412"/>
      <c r="BB162" s="412"/>
      <c r="BC162" s="412"/>
      <c r="BD162" s="412"/>
      <c r="BE162" s="412"/>
      <c r="BF162" s="412"/>
    </row>
    <row r="163" spans="2:58" ht="24.9" customHeight="1">
      <c r="B163" s="925"/>
      <c r="C163" s="955"/>
      <c r="D163" s="949"/>
      <c r="E163" s="494"/>
      <c r="F163" s="950"/>
      <c r="G163" s="940"/>
      <c r="H163" s="901"/>
      <c r="I163" s="900"/>
      <c r="J163" s="900"/>
      <c r="K163" s="901"/>
      <c r="L163" s="936"/>
      <c r="M163" s="896"/>
      <c r="N163" s="896"/>
      <c r="O163" s="896"/>
      <c r="P163" s="896"/>
      <c r="Q163" s="896"/>
      <c r="R163" s="933"/>
      <c r="S163" s="946"/>
      <c r="T163" s="407" t="s">
        <v>232</v>
      </c>
      <c r="U163" s="408">
        <f>SUM(V163:BF163)</f>
        <v>0</v>
      </c>
      <c r="V163" s="412"/>
      <c r="W163" s="412"/>
      <c r="X163" s="412"/>
      <c r="Y163" s="412"/>
      <c r="Z163" s="412"/>
      <c r="AA163" s="412"/>
      <c r="AB163" s="412"/>
      <c r="AC163" s="412"/>
      <c r="AD163" s="412"/>
      <c r="AE163" s="412"/>
      <c r="AF163" s="412"/>
      <c r="AG163" s="412"/>
      <c r="AH163" s="412"/>
      <c r="AI163" s="412"/>
      <c r="AJ163" s="412"/>
      <c r="AK163" s="436"/>
      <c r="AL163" s="412"/>
      <c r="AM163" s="412"/>
      <c r="AN163" s="412"/>
      <c r="AO163" s="412"/>
      <c r="AP163" s="412"/>
      <c r="AQ163" s="412"/>
      <c r="AR163" s="412"/>
      <c r="AS163" s="412"/>
      <c r="AT163" s="412"/>
      <c r="AU163" s="412"/>
      <c r="AV163" s="412"/>
      <c r="AW163" s="412"/>
      <c r="AX163" s="412"/>
      <c r="AY163" s="412"/>
      <c r="AZ163" s="412"/>
      <c r="BA163" s="412"/>
      <c r="BB163" s="412"/>
      <c r="BC163" s="412"/>
      <c r="BD163" s="412"/>
      <c r="BE163" s="412"/>
      <c r="BF163" s="412"/>
    </row>
    <row r="164" spans="2:58" ht="24.9" customHeight="1" thickBot="1">
      <c r="B164" s="925"/>
      <c r="C164" s="955"/>
      <c r="D164" s="949"/>
      <c r="E164" s="494"/>
      <c r="F164" s="950"/>
      <c r="G164" s="941"/>
      <c r="H164" s="901"/>
      <c r="I164" s="900"/>
      <c r="J164" s="900"/>
      <c r="K164" s="901"/>
      <c r="L164" s="937"/>
      <c r="M164" s="896"/>
      <c r="N164" s="896"/>
      <c r="O164" s="896"/>
      <c r="P164" s="896"/>
      <c r="Q164" s="896"/>
      <c r="R164" s="934"/>
      <c r="S164" s="946"/>
      <c r="T164" s="407" t="s">
        <v>187</v>
      </c>
      <c r="U164" s="440">
        <f>U163-U162</f>
        <v>-65</v>
      </c>
      <c r="V164" s="441">
        <f>SUM($U163:V163)-SUM($U162:V162)</f>
        <v>-65</v>
      </c>
      <c r="W164" s="441">
        <f>SUM($U163:W163)-SUM($U162:W162)</f>
        <v>-65</v>
      </c>
      <c r="X164" s="441">
        <f>SUM($U163:X163)-SUM($U162:X162)</f>
        <v>-65</v>
      </c>
      <c r="Y164" s="441">
        <f>SUM($U163:Y163)-SUM($U162:Y162)</f>
        <v>-65</v>
      </c>
      <c r="Z164" s="441">
        <f>SUM($U163:Z163)-SUM($U162:Z162)</f>
        <v>-65</v>
      </c>
      <c r="AA164" s="441">
        <f>SUM($U163:AA163)-SUM($U162:AA162)</f>
        <v>-65</v>
      </c>
      <c r="AB164" s="441">
        <f>SUM($U163:AB163)-SUM($U162:AB162)</f>
        <v>-65</v>
      </c>
      <c r="AC164" s="441">
        <f>SUM($U163:AC163)-SUM($U162:AC162)</f>
        <v>-65</v>
      </c>
      <c r="AD164" s="441">
        <f>SUM($U163:AD163)-SUM($U162:AD162)</f>
        <v>-65</v>
      </c>
      <c r="AE164" s="441">
        <f>SUM($U163:AE163)-SUM($U162:AE162)</f>
        <v>-65</v>
      </c>
      <c r="AF164" s="441">
        <f>SUM($U163:AF163)-SUM($U162:AF162)</f>
        <v>-65</v>
      </c>
      <c r="AG164" s="441">
        <f>SUM($U163:AG163)-SUM($U162:AG162)</f>
        <v>-65</v>
      </c>
      <c r="AH164" s="441">
        <f>SUM($U163:AH163)-SUM($U162:AH162)</f>
        <v>-65</v>
      </c>
      <c r="AI164" s="441">
        <f>SUM($U163:AI163)-SUM($U162:AI162)</f>
        <v>-130</v>
      </c>
      <c r="AJ164" s="441">
        <f>SUM($U163:AJ163)-SUM($U162:AJ162)</f>
        <v>-130</v>
      </c>
      <c r="AK164" s="441">
        <f>SUM($U163:AK163)-SUM($U162:AK162)</f>
        <v>-130</v>
      </c>
      <c r="AL164" s="441">
        <f>SUM($U163:AL163)-SUM($U162:AL162)</f>
        <v>-130</v>
      </c>
      <c r="AM164" s="441">
        <f>SUM($U163:AM163)-SUM($U162:AM162)</f>
        <v>-130</v>
      </c>
      <c r="AN164" s="441">
        <f>SUM($U163:AN163)-SUM($U162:AN162)</f>
        <v>-130</v>
      </c>
      <c r="AO164" s="441">
        <f>SUM($U163:AO163)-SUM($U162:AO162)</f>
        <v>-130</v>
      </c>
      <c r="AP164" s="441">
        <f>SUM($U163:AP163)-SUM($U162:AP162)</f>
        <v>-130</v>
      </c>
      <c r="AQ164" s="441">
        <f>SUM($U163:AQ163)-SUM($U162:AQ162)</f>
        <v>-130</v>
      </c>
      <c r="AR164" s="441">
        <f>SUM($U163:AR163)-SUM($U162:AR162)</f>
        <v>-130</v>
      </c>
      <c r="AS164" s="441">
        <f>SUM($U163:AS163)-SUM($U162:AS162)</f>
        <v>-130</v>
      </c>
      <c r="AT164" s="441">
        <f>SUM($U163:AT163)-SUM($U162:AT162)</f>
        <v>-130</v>
      </c>
      <c r="AU164" s="441">
        <f>SUM($U163:AU163)-SUM($U162:AU162)</f>
        <v>-130</v>
      </c>
      <c r="AV164" s="441">
        <f>SUM($U163:AV163)-SUM($U162:AV162)</f>
        <v>-130</v>
      </c>
      <c r="AW164" s="441">
        <f>SUM($U163:AW163)-SUM($U162:AW162)</f>
        <v>-130</v>
      </c>
      <c r="AX164" s="441">
        <f>SUM($U163:AX163)-SUM($U162:AX162)</f>
        <v>-130</v>
      </c>
      <c r="AY164" s="441">
        <f>SUM($U163:AY163)-SUM($U162:AY162)</f>
        <v>-130</v>
      </c>
      <c r="AZ164" s="441">
        <f>SUM($U163:AZ163)-SUM($U162:AZ162)</f>
        <v>-130</v>
      </c>
      <c r="BA164" s="441">
        <f>SUM($U163:BA163)-SUM($U162:BA162)</f>
        <v>-130</v>
      </c>
      <c r="BB164" s="441">
        <f>SUM($U163:BB163)-SUM($U162:BB162)</f>
        <v>-130</v>
      </c>
      <c r="BC164" s="441">
        <f>SUM($U163:BC163)-SUM($U162:BC162)</f>
        <v>-130</v>
      </c>
      <c r="BD164" s="441">
        <f>SUM($U163:BD163)-SUM($U162:BD162)</f>
        <v>-130</v>
      </c>
      <c r="BE164" s="441">
        <f>SUM($U163:BE163)-SUM($U162:BE162)</f>
        <v>-130</v>
      </c>
      <c r="BF164" s="441">
        <f>SUM($U163:BF163)-SUM($U162:BF162)</f>
        <v>-130</v>
      </c>
    </row>
    <row r="165" spans="2:58" ht="24.9" customHeight="1">
      <c r="B165" s="947">
        <v>17</v>
      </c>
      <c r="C165" s="949" t="s">
        <v>369</v>
      </c>
      <c r="D165" s="949" t="s">
        <v>370</v>
      </c>
      <c r="E165" s="494"/>
      <c r="F165" s="950"/>
      <c r="G165" s="951"/>
      <c r="H165" s="901">
        <v>1</v>
      </c>
      <c r="I165" s="900"/>
      <c r="J165" s="900"/>
      <c r="K165" s="901" t="s">
        <v>253</v>
      </c>
      <c r="L165" s="935"/>
      <c r="M165" s="896"/>
      <c r="N165" s="896"/>
      <c r="O165" s="896"/>
      <c r="P165" s="896"/>
      <c r="Q165" s="896"/>
      <c r="R165" s="932"/>
      <c r="S165" s="946">
        <v>65</v>
      </c>
      <c r="T165" s="407" t="s">
        <v>231</v>
      </c>
      <c r="U165" s="408">
        <f>SUM(V165:BF165)</f>
        <v>65</v>
      </c>
      <c r="V165" s="412"/>
      <c r="W165" s="412"/>
      <c r="X165" s="429"/>
      <c r="Y165" s="429"/>
      <c r="Z165" s="429"/>
      <c r="AA165" s="429"/>
      <c r="AB165" s="412"/>
      <c r="AC165" s="429"/>
      <c r="AD165" s="429"/>
      <c r="AE165" s="429"/>
      <c r="AF165" s="429"/>
      <c r="AG165" s="429"/>
      <c r="AH165" s="430"/>
      <c r="AI165" s="430"/>
      <c r="AJ165" s="430"/>
      <c r="AK165" s="431">
        <v>65</v>
      </c>
      <c r="AL165" s="412"/>
      <c r="AM165" s="412"/>
      <c r="AN165" s="412"/>
      <c r="AO165" s="412"/>
      <c r="AP165" s="412"/>
      <c r="AQ165" s="412"/>
      <c r="AR165" s="412"/>
      <c r="AS165" s="412"/>
      <c r="AT165" s="412"/>
      <c r="AU165" s="412"/>
      <c r="AV165" s="412"/>
      <c r="AW165" s="412"/>
      <c r="AX165" s="412"/>
      <c r="AY165" s="412"/>
      <c r="AZ165" s="412"/>
      <c r="BA165" s="412"/>
      <c r="BB165" s="412"/>
      <c r="BC165" s="412"/>
      <c r="BD165" s="412"/>
      <c r="BE165" s="412"/>
      <c r="BF165" s="412"/>
    </row>
    <row r="166" spans="2:58" ht="24.9" customHeight="1">
      <c r="B166" s="947"/>
      <c r="C166" s="949"/>
      <c r="D166" s="949"/>
      <c r="E166" s="494"/>
      <c r="F166" s="950"/>
      <c r="G166" s="940"/>
      <c r="H166" s="901"/>
      <c r="I166" s="900"/>
      <c r="J166" s="900"/>
      <c r="K166" s="901"/>
      <c r="L166" s="936"/>
      <c r="M166" s="896"/>
      <c r="N166" s="896"/>
      <c r="O166" s="896"/>
      <c r="P166" s="896"/>
      <c r="Q166" s="896"/>
      <c r="R166" s="933"/>
      <c r="S166" s="946"/>
      <c r="T166" s="407" t="s">
        <v>232</v>
      </c>
      <c r="U166" s="408">
        <f>SUM(V166:BF166)</f>
        <v>0</v>
      </c>
      <c r="V166" s="412"/>
      <c r="W166" s="412"/>
      <c r="X166" s="412"/>
      <c r="Y166" s="412"/>
      <c r="Z166" s="412"/>
      <c r="AA166" s="412"/>
      <c r="AB166" s="412"/>
      <c r="AC166" s="412"/>
      <c r="AD166" s="412"/>
      <c r="AE166" s="412"/>
      <c r="AF166" s="412"/>
      <c r="AG166" s="412"/>
      <c r="AH166" s="412"/>
      <c r="AI166" s="412"/>
      <c r="AJ166" s="412"/>
      <c r="AK166" s="436"/>
      <c r="AL166" s="412"/>
      <c r="AM166" s="412"/>
      <c r="AN166" s="412"/>
      <c r="AO166" s="412"/>
      <c r="AP166" s="412"/>
      <c r="AQ166" s="412"/>
      <c r="AR166" s="412"/>
      <c r="AS166" s="412"/>
      <c r="AT166" s="412"/>
      <c r="AU166" s="412"/>
      <c r="AV166" s="412"/>
      <c r="AW166" s="412"/>
      <c r="AX166" s="412"/>
      <c r="AY166" s="412"/>
      <c r="AZ166" s="412"/>
      <c r="BA166" s="412"/>
      <c r="BB166" s="412"/>
      <c r="BC166" s="412"/>
      <c r="BD166" s="412"/>
      <c r="BE166" s="412"/>
      <c r="BF166" s="412"/>
    </row>
    <row r="167" spans="2:58" ht="24.9" customHeight="1" thickBot="1">
      <c r="B167" s="947"/>
      <c r="C167" s="949"/>
      <c r="D167" s="949"/>
      <c r="E167" s="494"/>
      <c r="F167" s="950"/>
      <c r="G167" s="941"/>
      <c r="H167" s="901"/>
      <c r="I167" s="900"/>
      <c r="J167" s="900"/>
      <c r="K167" s="901"/>
      <c r="L167" s="937"/>
      <c r="M167" s="896"/>
      <c r="N167" s="896"/>
      <c r="O167" s="896"/>
      <c r="P167" s="896"/>
      <c r="Q167" s="896"/>
      <c r="R167" s="934"/>
      <c r="S167" s="946"/>
      <c r="T167" s="407" t="s">
        <v>187</v>
      </c>
      <c r="U167" s="440">
        <f>U166-U165</f>
        <v>-65</v>
      </c>
      <c r="V167" s="441">
        <f>SUM($U166:V166)-SUM($U165:V165)</f>
        <v>-65</v>
      </c>
      <c r="W167" s="441">
        <f>SUM($U166:W166)-SUM($U165:W165)</f>
        <v>-65</v>
      </c>
      <c r="X167" s="441">
        <f>SUM($U166:X166)-SUM($U165:X165)</f>
        <v>-65</v>
      </c>
      <c r="Y167" s="441">
        <f>SUM($U166:Y166)-SUM($U165:Y165)</f>
        <v>-65</v>
      </c>
      <c r="Z167" s="441">
        <f>SUM($U166:Z166)-SUM($U165:Z165)</f>
        <v>-65</v>
      </c>
      <c r="AA167" s="441">
        <f>SUM($U166:AA166)-SUM($U165:AA165)</f>
        <v>-65</v>
      </c>
      <c r="AB167" s="441">
        <f>SUM($U166:AB166)-SUM($U165:AB165)</f>
        <v>-65</v>
      </c>
      <c r="AC167" s="441">
        <f>SUM($U166:AC166)-SUM($U165:AC165)</f>
        <v>-65</v>
      </c>
      <c r="AD167" s="441">
        <f>SUM($U166:AD166)-SUM($U165:AD165)</f>
        <v>-65</v>
      </c>
      <c r="AE167" s="441">
        <f>SUM($U166:AE166)-SUM($U165:AE165)</f>
        <v>-65</v>
      </c>
      <c r="AF167" s="441">
        <f>SUM($U166:AF166)-SUM($U165:AF165)</f>
        <v>-65</v>
      </c>
      <c r="AG167" s="441">
        <f>SUM($U166:AG166)-SUM($U165:AG165)</f>
        <v>-65</v>
      </c>
      <c r="AH167" s="441">
        <f>SUM($U166:AH166)-SUM($U165:AH165)</f>
        <v>-65</v>
      </c>
      <c r="AI167" s="441">
        <f>SUM($U166:AI166)-SUM($U165:AI165)</f>
        <v>-65</v>
      </c>
      <c r="AJ167" s="441">
        <f>SUM($U166:AJ166)-SUM($U165:AJ165)</f>
        <v>-65</v>
      </c>
      <c r="AK167" s="441">
        <f>SUM($U166:AK166)-SUM($U165:AK165)</f>
        <v>-130</v>
      </c>
      <c r="AL167" s="441">
        <f>SUM($U166:AL166)-SUM($U165:AL165)</f>
        <v>-130</v>
      </c>
      <c r="AM167" s="441">
        <f>SUM($U166:AM166)-SUM($U165:AM165)</f>
        <v>-130</v>
      </c>
      <c r="AN167" s="441">
        <f>SUM($U166:AN166)-SUM($U165:AN165)</f>
        <v>-130</v>
      </c>
      <c r="AO167" s="441">
        <f>SUM($U166:AO166)-SUM($U165:AO165)</f>
        <v>-130</v>
      </c>
      <c r="AP167" s="441">
        <f>SUM($U166:AP166)-SUM($U165:AP165)</f>
        <v>-130</v>
      </c>
      <c r="AQ167" s="441">
        <f>SUM($U166:AQ166)-SUM($U165:AQ165)</f>
        <v>-130</v>
      </c>
      <c r="AR167" s="441">
        <f>SUM($U166:AR166)-SUM($U165:AR165)</f>
        <v>-130</v>
      </c>
      <c r="AS167" s="441">
        <f>SUM($U166:AS166)-SUM($U165:AS165)</f>
        <v>-130</v>
      </c>
      <c r="AT167" s="441">
        <f>SUM($U166:AT166)-SUM($U165:AT165)</f>
        <v>-130</v>
      </c>
      <c r="AU167" s="441">
        <f>SUM($U166:AU166)-SUM($U165:AU165)</f>
        <v>-130</v>
      </c>
      <c r="AV167" s="441">
        <f>SUM($U166:AV166)-SUM($U165:AV165)</f>
        <v>-130</v>
      </c>
      <c r="AW167" s="441">
        <f>SUM($U166:AW166)-SUM($U165:AW165)</f>
        <v>-130</v>
      </c>
      <c r="AX167" s="441">
        <f>SUM($U166:AX166)-SUM($U165:AX165)</f>
        <v>-130</v>
      </c>
      <c r="AY167" s="441">
        <f>SUM($U166:AY166)-SUM($U165:AY165)</f>
        <v>-130</v>
      </c>
      <c r="AZ167" s="441">
        <f>SUM($U166:AZ166)-SUM($U165:AZ165)</f>
        <v>-130</v>
      </c>
      <c r="BA167" s="441">
        <f>SUM($U166:BA166)-SUM($U165:BA165)</f>
        <v>-130</v>
      </c>
      <c r="BB167" s="441">
        <f>SUM($U166:BB166)-SUM($U165:BB165)</f>
        <v>-130</v>
      </c>
      <c r="BC167" s="441">
        <f>SUM($U166:BC166)-SUM($U165:BC165)</f>
        <v>-130</v>
      </c>
      <c r="BD167" s="441">
        <f>SUM($U166:BD166)-SUM($U165:BD165)</f>
        <v>-130</v>
      </c>
      <c r="BE167" s="441">
        <f>SUM($U166:BE166)-SUM($U165:BE165)</f>
        <v>-130</v>
      </c>
      <c r="BF167" s="441">
        <f>SUM($U166:BF166)-SUM($U165:BF165)</f>
        <v>-130</v>
      </c>
    </row>
    <row r="168" spans="2:58" ht="24.9" customHeight="1">
      <c r="B168" s="947">
        <v>18</v>
      </c>
      <c r="C168" s="949" t="s">
        <v>371</v>
      </c>
      <c r="D168" s="949" t="s">
        <v>372</v>
      </c>
      <c r="E168" s="494"/>
      <c r="F168" s="950"/>
      <c r="G168" s="951"/>
      <c r="H168" s="901">
        <v>1</v>
      </c>
      <c r="I168" s="900"/>
      <c r="J168" s="900"/>
      <c r="K168" s="901" t="s">
        <v>253</v>
      </c>
      <c r="L168" s="935"/>
      <c r="M168" s="896"/>
      <c r="N168" s="896"/>
      <c r="O168" s="896"/>
      <c r="P168" s="896"/>
      <c r="Q168" s="896"/>
      <c r="R168" s="932"/>
      <c r="S168" s="946">
        <v>65</v>
      </c>
      <c r="T168" s="407" t="s">
        <v>231</v>
      </c>
      <c r="U168" s="408">
        <f>SUM(V168:BF168)</f>
        <v>65</v>
      </c>
      <c r="V168" s="412"/>
      <c r="W168" s="412"/>
      <c r="X168" s="429"/>
      <c r="Y168" s="429"/>
      <c r="Z168" s="429"/>
      <c r="AA168" s="429"/>
      <c r="AB168" s="412"/>
      <c r="AC168" s="429"/>
      <c r="AD168" s="429"/>
      <c r="AE168" s="429"/>
      <c r="AF168" s="429"/>
      <c r="AG168" s="429"/>
      <c r="AH168" s="430"/>
      <c r="AI168" s="430"/>
      <c r="AJ168" s="430"/>
      <c r="AK168" s="431">
        <v>65</v>
      </c>
      <c r="AL168" s="412"/>
      <c r="AM168" s="412"/>
      <c r="AN168" s="412"/>
      <c r="AO168" s="412"/>
      <c r="AP168" s="412"/>
      <c r="AQ168" s="412"/>
      <c r="AR168" s="412"/>
      <c r="AS168" s="412"/>
      <c r="AT168" s="412"/>
      <c r="AU168" s="412"/>
      <c r="AV168" s="412"/>
      <c r="AW168" s="412"/>
      <c r="AX168" s="412"/>
      <c r="AY168" s="412"/>
      <c r="AZ168" s="412"/>
      <c r="BA168" s="412"/>
      <c r="BB168" s="412"/>
      <c r="BC168" s="412"/>
      <c r="BD168" s="412"/>
      <c r="BE168" s="412"/>
      <c r="BF168" s="412"/>
    </row>
    <row r="169" spans="2:58" ht="24.9" customHeight="1">
      <c r="B169" s="947"/>
      <c r="C169" s="949"/>
      <c r="D169" s="949"/>
      <c r="E169" s="494"/>
      <c r="F169" s="950"/>
      <c r="G169" s="940"/>
      <c r="H169" s="901"/>
      <c r="I169" s="900"/>
      <c r="J169" s="900"/>
      <c r="K169" s="901"/>
      <c r="L169" s="936"/>
      <c r="M169" s="896"/>
      <c r="N169" s="896"/>
      <c r="O169" s="896"/>
      <c r="P169" s="896"/>
      <c r="Q169" s="896"/>
      <c r="R169" s="933"/>
      <c r="S169" s="946"/>
      <c r="T169" s="407" t="s">
        <v>232</v>
      </c>
      <c r="U169" s="408">
        <f>SUM(V169:BF169)</f>
        <v>0</v>
      </c>
      <c r="V169" s="412"/>
      <c r="W169" s="412"/>
      <c r="X169" s="412"/>
      <c r="Y169" s="412"/>
      <c r="Z169" s="412"/>
      <c r="AA169" s="412"/>
      <c r="AB169" s="412"/>
      <c r="AC169" s="412"/>
      <c r="AD169" s="412"/>
      <c r="AE169" s="412"/>
      <c r="AF169" s="412"/>
      <c r="AG169" s="412"/>
      <c r="AH169" s="412"/>
      <c r="AI169" s="412"/>
      <c r="AJ169" s="412"/>
      <c r="AK169" s="436"/>
      <c r="AL169" s="412"/>
      <c r="AM169" s="412"/>
      <c r="AN169" s="412"/>
      <c r="AO169" s="412"/>
      <c r="AP169" s="412"/>
      <c r="AQ169" s="412"/>
      <c r="AR169" s="412"/>
      <c r="AS169" s="412"/>
      <c r="AT169" s="412"/>
      <c r="AU169" s="412"/>
      <c r="AV169" s="412"/>
      <c r="AW169" s="412"/>
      <c r="AX169" s="412"/>
      <c r="AY169" s="412"/>
      <c r="AZ169" s="412"/>
      <c r="BA169" s="412"/>
      <c r="BB169" s="412"/>
      <c r="BC169" s="412"/>
      <c r="BD169" s="412"/>
      <c r="BE169" s="412"/>
      <c r="BF169" s="412"/>
    </row>
    <row r="170" spans="2:58" ht="24.9" customHeight="1" thickBot="1">
      <c r="B170" s="947"/>
      <c r="C170" s="949"/>
      <c r="D170" s="949"/>
      <c r="E170" s="494"/>
      <c r="F170" s="950"/>
      <c r="G170" s="941"/>
      <c r="H170" s="901"/>
      <c r="I170" s="900"/>
      <c r="J170" s="900"/>
      <c r="K170" s="901"/>
      <c r="L170" s="937"/>
      <c r="M170" s="896"/>
      <c r="N170" s="896"/>
      <c r="O170" s="896"/>
      <c r="P170" s="896"/>
      <c r="Q170" s="896"/>
      <c r="R170" s="934"/>
      <c r="S170" s="946"/>
      <c r="T170" s="407" t="s">
        <v>187</v>
      </c>
      <c r="U170" s="440">
        <f>U169-U168</f>
        <v>-65</v>
      </c>
      <c r="V170" s="441">
        <f>SUM($U169:V169)-SUM($U168:V168)</f>
        <v>-65</v>
      </c>
      <c r="W170" s="441">
        <f>SUM($U169:W169)-SUM($U168:W168)</f>
        <v>-65</v>
      </c>
      <c r="X170" s="441">
        <f>SUM($U169:X169)-SUM($U168:X168)</f>
        <v>-65</v>
      </c>
      <c r="Y170" s="441">
        <f>SUM($U169:Y169)-SUM($U168:Y168)</f>
        <v>-65</v>
      </c>
      <c r="Z170" s="441">
        <f>SUM($U169:Z169)-SUM($U168:Z168)</f>
        <v>-65</v>
      </c>
      <c r="AA170" s="441">
        <f>SUM($U169:AA169)-SUM($U168:AA168)</f>
        <v>-65</v>
      </c>
      <c r="AB170" s="441">
        <f>SUM($U169:AB169)-SUM($U168:AB168)</f>
        <v>-65</v>
      </c>
      <c r="AC170" s="441">
        <f>SUM($U169:AC169)-SUM($U168:AC168)</f>
        <v>-65</v>
      </c>
      <c r="AD170" s="441">
        <f>SUM($U169:AD169)-SUM($U168:AD168)</f>
        <v>-65</v>
      </c>
      <c r="AE170" s="441">
        <f>SUM($U169:AE169)-SUM($U168:AE168)</f>
        <v>-65</v>
      </c>
      <c r="AF170" s="441">
        <f>SUM($U169:AF169)-SUM($U168:AF168)</f>
        <v>-65</v>
      </c>
      <c r="AG170" s="441">
        <f>SUM($U169:AG169)-SUM($U168:AG168)</f>
        <v>-65</v>
      </c>
      <c r="AH170" s="441">
        <f>SUM($U169:AH169)-SUM($U168:AH168)</f>
        <v>-65</v>
      </c>
      <c r="AI170" s="441">
        <f>SUM($U169:AI169)-SUM($U168:AI168)</f>
        <v>-65</v>
      </c>
      <c r="AJ170" s="441">
        <f>SUM($U169:AJ169)-SUM($U168:AJ168)</f>
        <v>-65</v>
      </c>
      <c r="AK170" s="441">
        <f>SUM($U169:AK169)-SUM($U168:AK168)</f>
        <v>-130</v>
      </c>
      <c r="AL170" s="441">
        <f>SUM($U169:AL169)-SUM($U168:AL168)</f>
        <v>-130</v>
      </c>
      <c r="AM170" s="441">
        <f>SUM($U169:AM169)-SUM($U168:AM168)</f>
        <v>-130</v>
      </c>
      <c r="AN170" s="441">
        <f>SUM($U169:AN169)-SUM($U168:AN168)</f>
        <v>-130</v>
      </c>
      <c r="AO170" s="441">
        <f>SUM($U169:AO169)-SUM($U168:AO168)</f>
        <v>-130</v>
      </c>
      <c r="AP170" s="441">
        <f>SUM($U169:AP169)-SUM($U168:AP168)</f>
        <v>-130</v>
      </c>
      <c r="AQ170" s="441">
        <f>SUM($U169:AQ169)-SUM($U168:AQ168)</f>
        <v>-130</v>
      </c>
      <c r="AR170" s="441">
        <f>SUM($U169:AR169)-SUM($U168:AR168)</f>
        <v>-130</v>
      </c>
      <c r="AS170" s="441">
        <f>SUM($U169:AS169)-SUM($U168:AS168)</f>
        <v>-130</v>
      </c>
      <c r="AT170" s="441">
        <f>SUM($U169:AT169)-SUM($U168:AT168)</f>
        <v>-130</v>
      </c>
      <c r="AU170" s="441">
        <f>SUM($U169:AU169)-SUM($U168:AU168)</f>
        <v>-130</v>
      </c>
      <c r="AV170" s="441">
        <f>SUM($U169:AV169)-SUM($U168:AV168)</f>
        <v>-130</v>
      </c>
      <c r="AW170" s="441">
        <f>SUM($U169:AW169)-SUM($U168:AW168)</f>
        <v>-130</v>
      </c>
      <c r="AX170" s="441">
        <f>SUM($U169:AX169)-SUM($U168:AX168)</f>
        <v>-130</v>
      </c>
      <c r="AY170" s="441">
        <f>SUM($U169:AY169)-SUM($U168:AY168)</f>
        <v>-130</v>
      </c>
      <c r="AZ170" s="441">
        <f>SUM($U169:AZ169)-SUM($U168:AZ168)</f>
        <v>-130</v>
      </c>
      <c r="BA170" s="441">
        <f>SUM($U169:BA169)-SUM($U168:BA168)</f>
        <v>-130</v>
      </c>
      <c r="BB170" s="441">
        <f>SUM($U169:BB169)-SUM($U168:BB168)</f>
        <v>-130</v>
      </c>
      <c r="BC170" s="441">
        <f>SUM($U169:BC169)-SUM($U168:BC168)</f>
        <v>-130</v>
      </c>
      <c r="BD170" s="441">
        <f>SUM($U169:BD169)-SUM($U168:BD168)</f>
        <v>-130</v>
      </c>
      <c r="BE170" s="441">
        <f>SUM($U169:BE169)-SUM($U168:BE168)</f>
        <v>-130</v>
      </c>
      <c r="BF170" s="441">
        <f>SUM($U169:BF169)-SUM($U168:BF168)</f>
        <v>-130</v>
      </c>
    </row>
    <row r="171" spans="2:58" ht="24.9" customHeight="1">
      <c r="B171" s="947">
        <v>19</v>
      </c>
      <c r="C171" s="948" t="s">
        <v>373</v>
      </c>
      <c r="D171" s="949" t="s">
        <v>374</v>
      </c>
      <c r="E171" s="494"/>
      <c r="F171" s="950"/>
      <c r="G171" s="951"/>
      <c r="H171" s="901">
        <v>1</v>
      </c>
      <c r="I171" s="900"/>
      <c r="J171" s="900"/>
      <c r="K171" s="901" t="s">
        <v>253</v>
      </c>
      <c r="L171" s="935"/>
      <c r="M171" s="896"/>
      <c r="N171" s="896"/>
      <c r="O171" s="896"/>
      <c r="P171" s="896"/>
      <c r="Q171" s="896"/>
      <c r="R171" s="932"/>
      <c r="S171" s="946">
        <v>65</v>
      </c>
      <c r="T171" s="407" t="s">
        <v>231</v>
      </c>
      <c r="U171" s="408">
        <f>SUM(V171:BF171)</f>
        <v>65</v>
      </c>
      <c r="V171" s="412"/>
      <c r="W171" s="412"/>
      <c r="X171" s="429"/>
      <c r="Y171" s="429"/>
      <c r="Z171" s="429"/>
      <c r="AA171" s="429"/>
      <c r="AB171" s="412"/>
      <c r="AC171" s="429"/>
      <c r="AD171" s="429"/>
      <c r="AE171" s="429"/>
      <c r="AF171" s="429"/>
      <c r="AG171" s="429"/>
      <c r="AH171" s="430"/>
      <c r="AI171" s="430">
        <v>65</v>
      </c>
      <c r="AJ171" s="430"/>
      <c r="AK171" s="431"/>
      <c r="AL171" s="412"/>
      <c r="AM171" s="412"/>
      <c r="AN171" s="412"/>
      <c r="AO171" s="412"/>
      <c r="AP171" s="412"/>
      <c r="AQ171" s="412"/>
      <c r="AR171" s="412"/>
      <c r="AS171" s="412"/>
      <c r="AT171" s="412"/>
      <c r="AU171" s="412"/>
      <c r="AV171" s="412"/>
      <c r="AW171" s="412"/>
      <c r="AX171" s="412"/>
      <c r="AY171" s="412"/>
      <c r="AZ171" s="412"/>
      <c r="BA171" s="412"/>
      <c r="BB171" s="412"/>
      <c r="BC171" s="412"/>
      <c r="BD171" s="412"/>
      <c r="BE171" s="412"/>
      <c r="BF171" s="412"/>
    </row>
    <row r="172" spans="2:58" ht="24.9" customHeight="1">
      <c r="B172" s="947"/>
      <c r="C172" s="948"/>
      <c r="D172" s="949"/>
      <c r="E172" s="494"/>
      <c r="F172" s="950"/>
      <c r="G172" s="940"/>
      <c r="H172" s="901"/>
      <c r="I172" s="900"/>
      <c r="J172" s="900"/>
      <c r="K172" s="901"/>
      <c r="L172" s="936"/>
      <c r="M172" s="896"/>
      <c r="N172" s="896"/>
      <c r="O172" s="896"/>
      <c r="P172" s="896"/>
      <c r="Q172" s="896"/>
      <c r="R172" s="933"/>
      <c r="S172" s="946"/>
      <c r="T172" s="407" t="s">
        <v>232</v>
      </c>
      <c r="U172" s="408">
        <f>SUM(V172:BF172)</f>
        <v>0</v>
      </c>
      <c r="V172" s="412"/>
      <c r="W172" s="412"/>
      <c r="X172" s="412"/>
      <c r="Y172" s="412"/>
      <c r="Z172" s="412"/>
      <c r="AA172" s="412"/>
      <c r="AB172" s="412"/>
      <c r="AC172" s="412"/>
      <c r="AD172" s="412"/>
      <c r="AE172" s="412"/>
      <c r="AF172" s="412"/>
      <c r="AG172" s="412"/>
      <c r="AH172" s="412"/>
      <c r="AI172" s="412"/>
      <c r="AJ172" s="412"/>
      <c r="AK172" s="436"/>
      <c r="AL172" s="412"/>
      <c r="AM172" s="412"/>
      <c r="AN172" s="412"/>
      <c r="AO172" s="412"/>
      <c r="AP172" s="412"/>
      <c r="AQ172" s="412"/>
      <c r="AR172" s="412"/>
      <c r="AS172" s="412"/>
      <c r="AT172" s="412"/>
      <c r="AU172" s="412"/>
      <c r="AV172" s="412"/>
      <c r="AW172" s="412"/>
      <c r="AX172" s="412"/>
      <c r="AY172" s="412"/>
      <c r="AZ172" s="412"/>
      <c r="BA172" s="412"/>
      <c r="BB172" s="412"/>
      <c r="BC172" s="412"/>
      <c r="BD172" s="412"/>
      <c r="BE172" s="412"/>
      <c r="BF172" s="412"/>
    </row>
    <row r="173" spans="2:58" ht="24.9" customHeight="1" thickBot="1">
      <c r="B173" s="947"/>
      <c r="C173" s="948"/>
      <c r="D173" s="949"/>
      <c r="E173" s="494"/>
      <c r="F173" s="950"/>
      <c r="G173" s="941"/>
      <c r="H173" s="901"/>
      <c r="I173" s="900"/>
      <c r="J173" s="900"/>
      <c r="K173" s="901"/>
      <c r="L173" s="937"/>
      <c r="M173" s="896"/>
      <c r="N173" s="896"/>
      <c r="O173" s="896"/>
      <c r="P173" s="896"/>
      <c r="Q173" s="896"/>
      <c r="R173" s="934"/>
      <c r="S173" s="946"/>
      <c r="T173" s="407" t="s">
        <v>187</v>
      </c>
      <c r="U173" s="440">
        <f>U172-U171</f>
        <v>-65</v>
      </c>
      <c r="V173" s="441">
        <f>SUM($U172:V172)-SUM($U171:V171)</f>
        <v>-65</v>
      </c>
      <c r="W173" s="441">
        <f>SUM($U172:W172)-SUM($U171:W171)</f>
        <v>-65</v>
      </c>
      <c r="X173" s="441">
        <f>SUM($U172:X172)-SUM($U171:X171)</f>
        <v>-65</v>
      </c>
      <c r="Y173" s="441">
        <f>SUM($U172:Y172)-SUM($U171:Y171)</f>
        <v>-65</v>
      </c>
      <c r="Z173" s="441">
        <f>SUM($U172:Z172)-SUM($U171:Z171)</f>
        <v>-65</v>
      </c>
      <c r="AA173" s="441">
        <f>SUM($U172:AA172)-SUM($U171:AA171)</f>
        <v>-65</v>
      </c>
      <c r="AB173" s="441">
        <f>SUM($U172:AB172)-SUM($U171:AB171)</f>
        <v>-65</v>
      </c>
      <c r="AC173" s="441">
        <f>SUM($U172:AC172)-SUM($U171:AC171)</f>
        <v>-65</v>
      </c>
      <c r="AD173" s="441">
        <f>SUM($U172:AD172)-SUM($U171:AD171)</f>
        <v>-65</v>
      </c>
      <c r="AE173" s="441">
        <f>SUM($U172:AE172)-SUM($U171:AE171)</f>
        <v>-65</v>
      </c>
      <c r="AF173" s="441">
        <f>SUM($U172:AF172)-SUM($U171:AF171)</f>
        <v>-65</v>
      </c>
      <c r="AG173" s="441">
        <f>SUM($U172:AG172)-SUM($U171:AG171)</f>
        <v>-65</v>
      </c>
      <c r="AH173" s="441">
        <f>SUM($U172:AH172)-SUM($U171:AH171)</f>
        <v>-65</v>
      </c>
      <c r="AI173" s="441">
        <f>SUM($U172:AI172)-SUM($U171:AI171)</f>
        <v>-130</v>
      </c>
      <c r="AJ173" s="441">
        <f>SUM($U172:AJ172)-SUM($U171:AJ171)</f>
        <v>-130</v>
      </c>
      <c r="AK173" s="441">
        <f>SUM($U172:AK172)-SUM($U171:AK171)</f>
        <v>-130</v>
      </c>
      <c r="AL173" s="441">
        <f>SUM($U172:AL172)-SUM($U171:AL171)</f>
        <v>-130</v>
      </c>
      <c r="AM173" s="441">
        <f>SUM($U172:AM172)-SUM($U171:AM171)</f>
        <v>-130</v>
      </c>
      <c r="AN173" s="441">
        <f>SUM($U172:AN172)-SUM($U171:AN171)</f>
        <v>-130</v>
      </c>
      <c r="AO173" s="441">
        <f>SUM($U172:AO172)-SUM($U171:AO171)</f>
        <v>-130</v>
      </c>
      <c r="AP173" s="441">
        <f>SUM($U172:AP172)-SUM($U171:AP171)</f>
        <v>-130</v>
      </c>
      <c r="AQ173" s="441">
        <f>SUM($U172:AQ172)-SUM($U171:AQ171)</f>
        <v>-130</v>
      </c>
      <c r="AR173" s="441">
        <f>SUM($U172:AR172)-SUM($U171:AR171)</f>
        <v>-130</v>
      </c>
      <c r="AS173" s="441">
        <f>SUM($U172:AS172)-SUM($U171:AS171)</f>
        <v>-130</v>
      </c>
      <c r="AT173" s="441">
        <f>SUM($U172:AT172)-SUM($U171:AT171)</f>
        <v>-130</v>
      </c>
      <c r="AU173" s="441">
        <f>SUM($U172:AU172)-SUM($U171:AU171)</f>
        <v>-130</v>
      </c>
      <c r="AV173" s="441">
        <f>SUM($U172:AV172)-SUM($U171:AV171)</f>
        <v>-130</v>
      </c>
      <c r="AW173" s="441">
        <f>SUM($U172:AW172)-SUM($U171:AW171)</f>
        <v>-130</v>
      </c>
      <c r="AX173" s="441">
        <f>SUM($U172:AX172)-SUM($U171:AX171)</f>
        <v>-130</v>
      </c>
      <c r="AY173" s="441">
        <f>SUM($U172:AY172)-SUM($U171:AY171)</f>
        <v>-130</v>
      </c>
      <c r="AZ173" s="441">
        <f>SUM($U172:AZ172)-SUM($U171:AZ171)</f>
        <v>-130</v>
      </c>
      <c r="BA173" s="441">
        <f>SUM($U172:BA172)-SUM($U171:BA171)</f>
        <v>-130</v>
      </c>
      <c r="BB173" s="441">
        <f>SUM($U172:BB172)-SUM($U171:BB171)</f>
        <v>-130</v>
      </c>
      <c r="BC173" s="441">
        <f>SUM($U172:BC172)-SUM($U171:BC171)</f>
        <v>-130</v>
      </c>
      <c r="BD173" s="441">
        <f>SUM($U172:BD172)-SUM($U171:BD171)</f>
        <v>-130</v>
      </c>
      <c r="BE173" s="441">
        <f>SUM($U172:BE172)-SUM($U171:BE171)</f>
        <v>-130</v>
      </c>
      <c r="BF173" s="441">
        <f>SUM($U172:BF172)-SUM($U171:BF171)</f>
        <v>-130</v>
      </c>
    </row>
    <row r="174" spans="2:58" ht="24.9" customHeight="1">
      <c r="B174" s="947">
        <v>20</v>
      </c>
      <c r="C174" s="949" t="s">
        <v>375</v>
      </c>
      <c r="D174" s="949" t="s">
        <v>376</v>
      </c>
      <c r="E174" s="494"/>
      <c r="F174" s="950"/>
      <c r="G174" s="951"/>
      <c r="H174" s="901">
        <v>1</v>
      </c>
      <c r="I174" s="900"/>
      <c r="J174" s="900"/>
      <c r="K174" s="901" t="s">
        <v>253</v>
      </c>
      <c r="L174" s="935"/>
      <c r="M174" s="896"/>
      <c r="N174" s="896"/>
      <c r="O174" s="896"/>
      <c r="P174" s="896"/>
      <c r="Q174" s="896"/>
      <c r="R174" s="932"/>
      <c r="S174" s="946">
        <v>65</v>
      </c>
      <c r="T174" s="407" t="s">
        <v>231</v>
      </c>
      <c r="U174" s="408">
        <f>SUM(V174:BF174)</f>
        <v>65</v>
      </c>
      <c r="V174" s="412"/>
      <c r="W174" s="412"/>
      <c r="X174" s="429"/>
      <c r="Y174" s="429"/>
      <c r="Z174" s="429"/>
      <c r="AA174" s="429"/>
      <c r="AB174" s="412"/>
      <c r="AC174" s="429"/>
      <c r="AD174" s="429"/>
      <c r="AE174" s="429"/>
      <c r="AF174" s="429"/>
      <c r="AG174" s="429"/>
      <c r="AH174" s="430"/>
      <c r="AI174" s="430"/>
      <c r="AJ174" s="430"/>
      <c r="AK174" s="431">
        <v>65</v>
      </c>
      <c r="AL174" s="412"/>
      <c r="AM174" s="412"/>
      <c r="AN174" s="412"/>
      <c r="AO174" s="412"/>
      <c r="AP174" s="412"/>
      <c r="AQ174" s="412"/>
      <c r="AR174" s="412"/>
      <c r="AS174" s="412"/>
      <c r="AT174" s="412"/>
      <c r="AU174" s="412"/>
      <c r="AV174" s="412"/>
      <c r="AW174" s="412"/>
      <c r="AX174" s="412"/>
      <c r="AY174" s="412"/>
      <c r="AZ174" s="412"/>
      <c r="BA174" s="412"/>
      <c r="BB174" s="412"/>
      <c r="BC174" s="412"/>
      <c r="BD174" s="412"/>
      <c r="BE174" s="412"/>
      <c r="BF174" s="412"/>
    </row>
    <row r="175" spans="2:58" ht="24.9" customHeight="1">
      <c r="B175" s="947"/>
      <c r="C175" s="949"/>
      <c r="D175" s="949"/>
      <c r="E175" s="494"/>
      <c r="F175" s="950"/>
      <c r="G175" s="940"/>
      <c r="H175" s="901"/>
      <c r="I175" s="900"/>
      <c r="J175" s="900"/>
      <c r="K175" s="901"/>
      <c r="L175" s="936"/>
      <c r="M175" s="896"/>
      <c r="N175" s="896"/>
      <c r="O175" s="896"/>
      <c r="P175" s="896"/>
      <c r="Q175" s="896"/>
      <c r="R175" s="933"/>
      <c r="S175" s="946"/>
      <c r="T175" s="407" t="s">
        <v>232</v>
      </c>
      <c r="U175" s="408">
        <f>SUM(V175:BF175)</f>
        <v>0</v>
      </c>
      <c r="V175" s="412"/>
      <c r="W175" s="412"/>
      <c r="X175" s="412"/>
      <c r="Y175" s="412"/>
      <c r="Z175" s="412"/>
      <c r="AA175" s="412"/>
      <c r="AB175" s="412"/>
      <c r="AC175" s="412"/>
      <c r="AD175" s="412"/>
      <c r="AE175" s="412"/>
      <c r="AF175" s="412"/>
      <c r="AG175" s="412"/>
      <c r="AH175" s="412"/>
      <c r="AI175" s="412"/>
      <c r="AJ175" s="412"/>
      <c r="AK175" s="436"/>
      <c r="AL175" s="412"/>
      <c r="AM175" s="412"/>
      <c r="AN175" s="412"/>
      <c r="AO175" s="412"/>
      <c r="AP175" s="412"/>
      <c r="AQ175" s="412"/>
      <c r="AR175" s="412"/>
      <c r="AS175" s="412"/>
      <c r="AT175" s="412"/>
      <c r="AU175" s="412"/>
      <c r="AV175" s="412"/>
      <c r="AW175" s="412"/>
      <c r="AX175" s="412"/>
      <c r="AY175" s="412"/>
      <c r="AZ175" s="412"/>
      <c r="BA175" s="412"/>
      <c r="BB175" s="412"/>
      <c r="BC175" s="412"/>
      <c r="BD175" s="412"/>
      <c r="BE175" s="412"/>
      <c r="BF175" s="412"/>
    </row>
    <row r="176" spans="2:58" ht="24.9" customHeight="1" thickBot="1">
      <c r="B176" s="947"/>
      <c r="C176" s="949"/>
      <c r="D176" s="949"/>
      <c r="E176" s="494"/>
      <c r="F176" s="950"/>
      <c r="G176" s="941"/>
      <c r="H176" s="901"/>
      <c r="I176" s="900"/>
      <c r="J176" s="900"/>
      <c r="K176" s="901"/>
      <c r="L176" s="937"/>
      <c r="M176" s="896"/>
      <c r="N176" s="896"/>
      <c r="O176" s="896"/>
      <c r="P176" s="896"/>
      <c r="Q176" s="896"/>
      <c r="R176" s="934"/>
      <c r="S176" s="946"/>
      <c r="T176" s="407" t="s">
        <v>187</v>
      </c>
      <c r="U176" s="440">
        <f>U175-U174</f>
        <v>-65</v>
      </c>
      <c r="V176" s="441">
        <f>SUM($U175:V175)-SUM($U174:V174)</f>
        <v>-65</v>
      </c>
      <c r="W176" s="441">
        <f>SUM($U175:W175)-SUM($U174:W174)</f>
        <v>-65</v>
      </c>
      <c r="X176" s="441">
        <f>SUM($U175:X175)-SUM($U174:X174)</f>
        <v>-65</v>
      </c>
      <c r="Y176" s="441">
        <f>SUM($U175:Y175)-SUM($U174:Y174)</f>
        <v>-65</v>
      </c>
      <c r="Z176" s="441">
        <f>SUM($U175:Z175)-SUM($U174:Z174)</f>
        <v>-65</v>
      </c>
      <c r="AA176" s="441">
        <f>SUM($U175:AA175)-SUM($U174:AA174)</f>
        <v>-65</v>
      </c>
      <c r="AB176" s="441">
        <f>SUM($U175:AB175)-SUM($U174:AB174)</f>
        <v>-65</v>
      </c>
      <c r="AC176" s="441">
        <f>SUM($U175:AC175)-SUM($U174:AC174)</f>
        <v>-65</v>
      </c>
      <c r="AD176" s="441">
        <f>SUM($U175:AD175)-SUM($U174:AD174)</f>
        <v>-65</v>
      </c>
      <c r="AE176" s="441">
        <f>SUM($U175:AE175)-SUM($U174:AE174)</f>
        <v>-65</v>
      </c>
      <c r="AF176" s="441">
        <f>SUM($U175:AF175)-SUM($U174:AF174)</f>
        <v>-65</v>
      </c>
      <c r="AG176" s="441">
        <f>SUM($U175:AG175)-SUM($U174:AG174)</f>
        <v>-65</v>
      </c>
      <c r="AH176" s="441">
        <f>SUM($U175:AH175)-SUM($U174:AH174)</f>
        <v>-65</v>
      </c>
      <c r="AI176" s="441">
        <f>SUM($U175:AI175)-SUM($U174:AI174)</f>
        <v>-65</v>
      </c>
      <c r="AJ176" s="441">
        <f>SUM($U175:AJ175)-SUM($U174:AJ174)</f>
        <v>-65</v>
      </c>
      <c r="AK176" s="441">
        <f>SUM($U175:AK175)-SUM($U174:AK174)</f>
        <v>-130</v>
      </c>
      <c r="AL176" s="441">
        <f>SUM($U175:AL175)-SUM($U174:AL174)</f>
        <v>-130</v>
      </c>
      <c r="AM176" s="441">
        <f>SUM($U175:AM175)-SUM($U174:AM174)</f>
        <v>-130</v>
      </c>
      <c r="AN176" s="441">
        <f>SUM($U175:AN175)-SUM($U174:AN174)</f>
        <v>-130</v>
      </c>
      <c r="AO176" s="441">
        <f>SUM($U175:AO175)-SUM($U174:AO174)</f>
        <v>-130</v>
      </c>
      <c r="AP176" s="441">
        <f>SUM($U175:AP175)-SUM($U174:AP174)</f>
        <v>-130</v>
      </c>
      <c r="AQ176" s="441">
        <f>SUM($U175:AQ175)-SUM($U174:AQ174)</f>
        <v>-130</v>
      </c>
      <c r="AR176" s="441">
        <f>SUM($U175:AR175)-SUM($U174:AR174)</f>
        <v>-130</v>
      </c>
      <c r="AS176" s="441">
        <f>SUM($U175:AS175)-SUM($U174:AS174)</f>
        <v>-130</v>
      </c>
      <c r="AT176" s="441">
        <f>SUM($U175:AT175)-SUM($U174:AT174)</f>
        <v>-130</v>
      </c>
      <c r="AU176" s="441">
        <f>SUM($U175:AU175)-SUM($U174:AU174)</f>
        <v>-130</v>
      </c>
      <c r="AV176" s="441">
        <f>SUM($U175:AV175)-SUM($U174:AV174)</f>
        <v>-130</v>
      </c>
      <c r="AW176" s="441">
        <f>SUM($U175:AW175)-SUM($U174:AW174)</f>
        <v>-130</v>
      </c>
      <c r="AX176" s="441">
        <f>SUM($U175:AX175)-SUM($U174:AX174)</f>
        <v>-130</v>
      </c>
      <c r="AY176" s="441">
        <f>SUM($U175:AY175)-SUM($U174:AY174)</f>
        <v>-130</v>
      </c>
      <c r="AZ176" s="441">
        <f>SUM($U175:AZ175)-SUM($U174:AZ174)</f>
        <v>-130</v>
      </c>
      <c r="BA176" s="441">
        <f>SUM($U175:BA175)-SUM($U174:BA174)</f>
        <v>-130</v>
      </c>
      <c r="BB176" s="441">
        <f>SUM($U175:BB175)-SUM($U174:BB174)</f>
        <v>-130</v>
      </c>
      <c r="BC176" s="441">
        <f>SUM($U175:BC175)-SUM($U174:BC174)</f>
        <v>-130</v>
      </c>
      <c r="BD176" s="441">
        <f>SUM($U175:BD175)-SUM($U174:BD174)</f>
        <v>-130</v>
      </c>
      <c r="BE176" s="441">
        <f>SUM($U175:BE175)-SUM($U174:BE174)</f>
        <v>-130</v>
      </c>
      <c r="BF176" s="441">
        <f>SUM($U175:BF175)-SUM($U174:BF174)</f>
        <v>-130</v>
      </c>
    </row>
    <row r="177" spans="2:59" ht="24.9" customHeight="1">
      <c r="B177" s="947">
        <v>21</v>
      </c>
      <c r="C177" s="949" t="s">
        <v>319</v>
      </c>
      <c r="D177" s="949" t="s">
        <v>377</v>
      </c>
      <c r="E177" s="494"/>
      <c r="F177" s="950"/>
      <c r="G177" s="952" t="s">
        <v>458</v>
      </c>
      <c r="H177" s="901">
        <v>1</v>
      </c>
      <c r="I177" s="900"/>
      <c r="J177" s="900"/>
      <c r="K177" s="901" t="s">
        <v>253</v>
      </c>
      <c r="L177" s="935"/>
      <c r="M177" s="896"/>
      <c r="N177" s="896"/>
      <c r="O177" s="896"/>
      <c r="P177" s="896"/>
      <c r="Q177" s="896"/>
      <c r="R177" s="932"/>
      <c r="S177" s="946">
        <v>100</v>
      </c>
      <c r="T177" s="407" t="s">
        <v>231</v>
      </c>
      <c r="U177" s="408">
        <f>SUM(V177:BF177)</f>
        <v>99</v>
      </c>
      <c r="V177" s="412"/>
      <c r="W177" s="412"/>
      <c r="X177" s="429"/>
      <c r="Y177" s="429">
        <v>99</v>
      </c>
      <c r="Z177" s="429"/>
      <c r="AA177" s="429"/>
      <c r="AB177" s="412"/>
      <c r="AC177" s="429"/>
      <c r="AD177" s="429"/>
      <c r="AE177" s="429"/>
      <c r="AF177" s="429"/>
      <c r="AG177" s="429"/>
      <c r="AH177" s="430"/>
      <c r="AI177" s="430"/>
      <c r="AJ177" s="430"/>
      <c r="AK177" s="431"/>
      <c r="AL177" s="412"/>
      <c r="AM177" s="412"/>
      <c r="AN177" s="412"/>
      <c r="AO177" s="412"/>
      <c r="AP177" s="412"/>
      <c r="AQ177" s="412"/>
      <c r="AR177" s="412"/>
      <c r="AS177" s="412"/>
      <c r="AT177" s="412"/>
      <c r="AU177" s="412"/>
      <c r="AV177" s="412"/>
      <c r="AW177" s="412"/>
      <c r="AX177" s="412"/>
      <c r="AY177" s="412"/>
      <c r="AZ177" s="412"/>
      <c r="BA177" s="412"/>
      <c r="BB177" s="412"/>
      <c r="BC177" s="412"/>
      <c r="BD177" s="412"/>
      <c r="BE177" s="412"/>
      <c r="BF177" s="412"/>
    </row>
    <row r="178" spans="2:59" ht="24.9" customHeight="1">
      <c r="B178" s="947"/>
      <c r="C178" s="949"/>
      <c r="D178" s="949"/>
      <c r="E178" s="494"/>
      <c r="F178" s="950"/>
      <c r="G178" s="953"/>
      <c r="H178" s="901"/>
      <c r="I178" s="900"/>
      <c r="J178" s="900"/>
      <c r="K178" s="901"/>
      <c r="L178" s="936"/>
      <c r="M178" s="896"/>
      <c r="N178" s="896"/>
      <c r="O178" s="896"/>
      <c r="P178" s="896"/>
      <c r="Q178" s="896"/>
      <c r="R178" s="933"/>
      <c r="S178" s="946"/>
      <c r="T178" s="407" t="s">
        <v>232</v>
      </c>
      <c r="U178" s="408">
        <f>SUM(V178:BF178)</f>
        <v>99</v>
      </c>
      <c r="V178" s="412"/>
      <c r="W178" s="412"/>
      <c r="X178" s="412"/>
      <c r="Y178" s="473">
        <v>99</v>
      </c>
      <c r="Z178" s="412"/>
      <c r="AA178" s="412"/>
      <c r="AB178" s="412"/>
      <c r="AC178" s="412"/>
      <c r="AD178" s="412"/>
      <c r="AE178" s="412"/>
      <c r="AF178" s="412"/>
      <c r="AG178" s="412"/>
      <c r="AH178" s="412"/>
      <c r="AI178" s="412"/>
      <c r="AJ178" s="412"/>
      <c r="AK178" s="436"/>
      <c r="AL178" s="412"/>
      <c r="AM178" s="412"/>
      <c r="AN178" s="412"/>
      <c r="AO178" s="412"/>
      <c r="AP178" s="412"/>
      <c r="AQ178" s="412"/>
      <c r="AR178" s="412"/>
      <c r="AS178" s="412"/>
      <c r="AT178" s="412"/>
      <c r="AU178" s="412"/>
      <c r="AV178" s="412"/>
      <c r="AW178" s="412"/>
      <c r="AX178" s="412"/>
      <c r="AY178" s="412"/>
      <c r="AZ178" s="412"/>
      <c r="BA178" s="412"/>
      <c r="BB178" s="412"/>
      <c r="BC178" s="412"/>
      <c r="BD178" s="412"/>
      <c r="BE178" s="412"/>
      <c r="BF178" s="412"/>
    </row>
    <row r="179" spans="2:59" ht="24.9" customHeight="1" thickBot="1">
      <c r="B179" s="947"/>
      <c r="C179" s="949"/>
      <c r="D179" s="949"/>
      <c r="E179" s="494"/>
      <c r="F179" s="950"/>
      <c r="G179" s="954"/>
      <c r="H179" s="901"/>
      <c r="I179" s="900"/>
      <c r="J179" s="900"/>
      <c r="K179" s="901"/>
      <c r="L179" s="937"/>
      <c r="M179" s="896"/>
      <c r="N179" s="896"/>
      <c r="O179" s="896"/>
      <c r="P179" s="896"/>
      <c r="Q179" s="896"/>
      <c r="R179" s="934"/>
      <c r="S179" s="946"/>
      <c r="T179" s="407" t="s">
        <v>187</v>
      </c>
      <c r="U179" s="440">
        <f>U178-U177</f>
        <v>0</v>
      </c>
      <c r="V179" s="441">
        <f>SUM($U178:V178)-SUM($U177:V177)</f>
        <v>0</v>
      </c>
      <c r="W179" s="441">
        <f>SUM($U178:W178)-SUM($U177:W177)</f>
        <v>0</v>
      </c>
      <c r="X179" s="441">
        <f>SUM($U178:X178)-SUM($U177:X177)</f>
        <v>0</v>
      </c>
      <c r="Y179" s="441">
        <f>SUM($U178:Y178)-SUM($U177:Y177)</f>
        <v>0</v>
      </c>
      <c r="Z179" s="441">
        <f>SUM($U178:Z178)-SUM($U177:Z177)</f>
        <v>0</v>
      </c>
      <c r="AA179" s="441">
        <f>SUM($U178:AA178)-SUM($U177:AA177)</f>
        <v>0</v>
      </c>
      <c r="AB179" s="441">
        <f>SUM($U178:AB178)-SUM($U177:AB177)</f>
        <v>0</v>
      </c>
      <c r="AC179" s="441">
        <f>SUM($U178:AC178)-SUM($U177:AC177)</f>
        <v>0</v>
      </c>
      <c r="AD179" s="441">
        <f>SUM($U178:AD178)-SUM($U177:AD177)</f>
        <v>0</v>
      </c>
      <c r="AE179" s="441">
        <f>SUM($U178:AE178)-SUM($U177:AE177)</f>
        <v>0</v>
      </c>
      <c r="AF179" s="441">
        <f>SUM($U178:AF178)-SUM($U177:AF177)</f>
        <v>0</v>
      </c>
      <c r="AG179" s="441">
        <f>SUM($U178:AG178)-SUM($U177:AG177)</f>
        <v>0</v>
      </c>
      <c r="AH179" s="441">
        <f>SUM($U178:AH178)-SUM($U177:AH177)</f>
        <v>0</v>
      </c>
      <c r="AI179" s="441">
        <f>SUM($U178:AI178)-SUM($U177:AI177)</f>
        <v>0</v>
      </c>
      <c r="AJ179" s="441">
        <f>SUM($U178:AJ178)-SUM($U177:AJ177)</f>
        <v>0</v>
      </c>
      <c r="AK179" s="441">
        <f>SUM($U178:AK178)-SUM($U177:AK177)</f>
        <v>0</v>
      </c>
      <c r="AL179" s="441">
        <f>SUM($U178:AL178)-SUM($U177:AL177)</f>
        <v>0</v>
      </c>
      <c r="AM179" s="441">
        <f>SUM($U178:AM178)-SUM($U177:AM177)</f>
        <v>0</v>
      </c>
      <c r="AN179" s="441">
        <f>SUM($U178:AN178)-SUM($U177:AN177)</f>
        <v>0</v>
      </c>
      <c r="AO179" s="441">
        <f>SUM($U178:AO178)-SUM($U177:AO177)</f>
        <v>0</v>
      </c>
      <c r="AP179" s="441">
        <f>SUM($U178:AP178)-SUM($U177:AP177)</f>
        <v>0</v>
      </c>
      <c r="AQ179" s="441">
        <f>SUM($U178:AQ178)-SUM($U177:AQ177)</f>
        <v>0</v>
      </c>
      <c r="AR179" s="441">
        <f>SUM($U178:AR178)-SUM($U177:AR177)</f>
        <v>0</v>
      </c>
      <c r="AS179" s="441">
        <f>SUM($U178:AS178)-SUM($U177:AS177)</f>
        <v>0</v>
      </c>
      <c r="AT179" s="441">
        <f>SUM($U178:AT178)-SUM($U177:AT177)</f>
        <v>0</v>
      </c>
      <c r="AU179" s="441">
        <f>SUM($U178:AU178)-SUM($U177:AU177)</f>
        <v>0</v>
      </c>
      <c r="AV179" s="441">
        <f>SUM($U178:AV178)-SUM($U177:AV177)</f>
        <v>0</v>
      </c>
      <c r="AW179" s="441">
        <f>SUM($U178:AW178)-SUM($U177:AW177)</f>
        <v>0</v>
      </c>
      <c r="AX179" s="441">
        <f>SUM($U178:AX178)-SUM($U177:AX177)</f>
        <v>0</v>
      </c>
      <c r="AY179" s="441">
        <f>SUM($U178:AY178)-SUM($U177:AY177)</f>
        <v>0</v>
      </c>
      <c r="AZ179" s="441">
        <f>SUM($U178:AZ178)-SUM($U177:AZ177)</f>
        <v>0</v>
      </c>
      <c r="BA179" s="441">
        <f>SUM($U178:BA178)-SUM($U177:BA177)</f>
        <v>0</v>
      </c>
      <c r="BB179" s="441">
        <f>SUM($U178:BB178)-SUM($U177:BB177)</f>
        <v>0</v>
      </c>
      <c r="BC179" s="441">
        <f>SUM($U178:BC178)-SUM($U177:BC177)</f>
        <v>0</v>
      </c>
      <c r="BD179" s="441">
        <f>SUM($U178:BD178)-SUM($U177:BD177)</f>
        <v>0</v>
      </c>
      <c r="BE179" s="441">
        <f>SUM($U178:BE178)-SUM($U177:BE177)</f>
        <v>0</v>
      </c>
      <c r="BF179" s="441">
        <f>SUM($U178:BF178)-SUM($U177:BF177)</f>
        <v>0</v>
      </c>
    </row>
    <row r="180" spans="2:59" ht="24.9" customHeight="1">
      <c r="B180" s="947">
        <v>22</v>
      </c>
      <c r="C180" s="948" t="s">
        <v>378</v>
      </c>
      <c r="D180" s="949" t="s">
        <v>379</v>
      </c>
      <c r="E180" s="494"/>
      <c r="F180" s="950"/>
      <c r="G180" s="951"/>
      <c r="H180" s="901">
        <v>1</v>
      </c>
      <c r="I180" s="900"/>
      <c r="J180" s="900"/>
      <c r="K180" s="901" t="s">
        <v>253</v>
      </c>
      <c r="L180" s="935"/>
      <c r="M180" s="896"/>
      <c r="N180" s="896"/>
      <c r="O180" s="896"/>
      <c r="P180" s="896"/>
      <c r="Q180" s="896"/>
      <c r="R180" s="932"/>
      <c r="S180" s="946">
        <v>65</v>
      </c>
      <c r="T180" s="407" t="s">
        <v>231</v>
      </c>
      <c r="U180" s="408">
        <f>SUM(V180:BF180)</f>
        <v>65</v>
      </c>
      <c r="V180" s="412"/>
      <c r="W180" s="412"/>
      <c r="X180" s="429"/>
      <c r="Y180" s="429"/>
      <c r="Z180" s="429"/>
      <c r="AA180" s="429"/>
      <c r="AB180" s="412"/>
      <c r="AC180" s="429"/>
      <c r="AD180" s="429"/>
      <c r="AE180" s="429"/>
      <c r="AF180" s="429"/>
      <c r="AG180" s="429"/>
      <c r="AH180" s="430"/>
      <c r="AI180" s="430"/>
      <c r="AJ180" s="430"/>
      <c r="AK180" s="431">
        <v>65</v>
      </c>
      <c r="AL180" s="412"/>
      <c r="AM180" s="412"/>
      <c r="AN180" s="412"/>
      <c r="AO180" s="412"/>
      <c r="AP180" s="412"/>
      <c r="AQ180" s="412"/>
      <c r="AR180" s="412"/>
      <c r="AS180" s="412"/>
      <c r="AT180" s="412"/>
      <c r="AU180" s="412"/>
      <c r="AV180" s="412"/>
      <c r="AW180" s="412"/>
      <c r="AX180" s="412"/>
      <c r="AY180" s="412"/>
      <c r="AZ180" s="412"/>
      <c r="BA180" s="412"/>
      <c r="BB180" s="412"/>
      <c r="BC180" s="412"/>
      <c r="BD180" s="412"/>
      <c r="BE180" s="412"/>
      <c r="BF180" s="412"/>
    </row>
    <row r="181" spans="2:59" ht="24.9" customHeight="1">
      <c r="B181" s="947"/>
      <c r="C181" s="948"/>
      <c r="D181" s="948"/>
      <c r="E181" s="494"/>
      <c r="F181" s="950"/>
      <c r="G181" s="940"/>
      <c r="H181" s="901"/>
      <c r="I181" s="900"/>
      <c r="J181" s="900"/>
      <c r="K181" s="901"/>
      <c r="L181" s="936"/>
      <c r="M181" s="896"/>
      <c r="N181" s="896"/>
      <c r="O181" s="896"/>
      <c r="P181" s="896"/>
      <c r="Q181" s="896"/>
      <c r="R181" s="933"/>
      <c r="S181" s="946"/>
      <c r="T181" s="407" t="s">
        <v>232</v>
      </c>
      <c r="U181" s="408">
        <f>SUM(V181:BF181)</f>
        <v>0</v>
      </c>
      <c r="V181" s="412"/>
      <c r="W181" s="412"/>
      <c r="X181" s="412"/>
      <c r="Y181" s="412"/>
      <c r="Z181" s="412"/>
      <c r="AA181" s="412"/>
      <c r="AB181" s="412"/>
      <c r="AC181" s="412"/>
      <c r="AD181" s="412"/>
      <c r="AE181" s="412"/>
      <c r="AF181" s="412"/>
      <c r="AG181" s="412"/>
      <c r="AH181" s="412"/>
      <c r="AI181" s="412"/>
      <c r="AJ181" s="412"/>
      <c r="AK181" s="436"/>
      <c r="AL181" s="412"/>
      <c r="AM181" s="412"/>
      <c r="AN181" s="412"/>
      <c r="AO181" s="412"/>
      <c r="AP181" s="412"/>
      <c r="AQ181" s="412"/>
      <c r="AR181" s="412"/>
      <c r="AS181" s="412"/>
      <c r="AT181" s="412"/>
      <c r="AU181" s="412"/>
      <c r="AV181" s="412"/>
      <c r="AW181" s="412"/>
      <c r="AX181" s="412"/>
      <c r="AY181" s="412"/>
      <c r="AZ181" s="412"/>
      <c r="BA181" s="412"/>
      <c r="BB181" s="412"/>
      <c r="BC181" s="412"/>
      <c r="BD181" s="412"/>
      <c r="BE181" s="412"/>
      <c r="BF181" s="412"/>
    </row>
    <row r="182" spans="2:59" ht="24.9" customHeight="1" thickBot="1">
      <c r="B182" s="947"/>
      <c r="C182" s="948"/>
      <c r="D182" s="948"/>
      <c r="E182" s="494"/>
      <c r="F182" s="950"/>
      <c r="G182" s="941"/>
      <c r="H182" s="901"/>
      <c r="I182" s="900"/>
      <c r="J182" s="900"/>
      <c r="K182" s="901"/>
      <c r="L182" s="937"/>
      <c r="M182" s="896"/>
      <c r="N182" s="896"/>
      <c r="O182" s="896"/>
      <c r="P182" s="896"/>
      <c r="Q182" s="896"/>
      <c r="R182" s="934"/>
      <c r="S182" s="946"/>
      <c r="T182" s="407" t="s">
        <v>187</v>
      </c>
      <c r="U182" s="440">
        <f>U181-U180</f>
        <v>-65</v>
      </c>
      <c r="V182" s="441">
        <f>SUM($U181:V181)-SUM($U180:V180)</f>
        <v>-65</v>
      </c>
      <c r="W182" s="441">
        <f>SUM($U181:W181)-SUM($U180:W180)</f>
        <v>-65</v>
      </c>
      <c r="X182" s="441">
        <f>SUM($U181:X181)-SUM($U180:X180)</f>
        <v>-65</v>
      </c>
      <c r="Y182" s="441">
        <f>SUM($U181:Y181)-SUM($U180:Y180)</f>
        <v>-65</v>
      </c>
      <c r="Z182" s="441">
        <f>SUM($U181:Z181)-SUM($U180:Z180)</f>
        <v>-65</v>
      </c>
      <c r="AA182" s="441">
        <f>SUM($U181:AA181)-SUM($U180:AA180)</f>
        <v>-65</v>
      </c>
      <c r="AB182" s="441">
        <f>SUM($U181:AB181)-SUM($U180:AB180)</f>
        <v>-65</v>
      </c>
      <c r="AC182" s="441">
        <f>SUM($U181:AC181)-SUM($U180:AC180)</f>
        <v>-65</v>
      </c>
      <c r="AD182" s="441">
        <f>SUM($U181:AD181)-SUM($U180:AD180)</f>
        <v>-65</v>
      </c>
      <c r="AE182" s="441">
        <f>SUM($U181:AE181)-SUM($U180:AE180)</f>
        <v>-65</v>
      </c>
      <c r="AF182" s="441">
        <f>SUM($U181:AF181)-SUM($U180:AF180)</f>
        <v>-65</v>
      </c>
      <c r="AG182" s="441">
        <f>SUM($U181:AG181)-SUM($U180:AG180)</f>
        <v>-65</v>
      </c>
      <c r="AH182" s="441">
        <f>SUM($U181:AH181)-SUM($U180:AH180)</f>
        <v>-65</v>
      </c>
      <c r="AI182" s="441">
        <f>SUM($U181:AI181)-SUM($U180:AI180)</f>
        <v>-65</v>
      </c>
      <c r="AJ182" s="441">
        <f>SUM($U181:AJ181)-SUM($U180:AJ180)</f>
        <v>-65</v>
      </c>
      <c r="AK182" s="441">
        <f>SUM($U181:AK181)-SUM($U180:AK180)</f>
        <v>-130</v>
      </c>
      <c r="AL182" s="441">
        <f>SUM($U181:AL181)-SUM($U180:AL180)</f>
        <v>-130</v>
      </c>
      <c r="AM182" s="441">
        <f>SUM($U181:AM181)-SUM($U180:AM180)</f>
        <v>-130</v>
      </c>
      <c r="AN182" s="441">
        <f>SUM($U181:AN181)-SUM($U180:AN180)</f>
        <v>-130</v>
      </c>
      <c r="AO182" s="441">
        <f>SUM($U181:AO181)-SUM($U180:AO180)</f>
        <v>-130</v>
      </c>
      <c r="AP182" s="441">
        <f>SUM($U181:AP181)-SUM($U180:AP180)</f>
        <v>-130</v>
      </c>
      <c r="AQ182" s="441">
        <f>SUM($U181:AQ181)-SUM($U180:AQ180)</f>
        <v>-130</v>
      </c>
      <c r="AR182" s="441">
        <f>SUM($U181:AR181)-SUM($U180:AR180)</f>
        <v>-130</v>
      </c>
      <c r="AS182" s="441">
        <f>SUM($U181:AS181)-SUM($U180:AS180)</f>
        <v>-130</v>
      </c>
      <c r="AT182" s="441">
        <f>SUM($U181:AT181)-SUM($U180:AT180)</f>
        <v>-130</v>
      </c>
      <c r="AU182" s="441">
        <f>SUM($U181:AU181)-SUM($U180:AU180)</f>
        <v>-130</v>
      </c>
      <c r="AV182" s="441">
        <f>SUM($U181:AV181)-SUM($U180:AV180)</f>
        <v>-130</v>
      </c>
      <c r="AW182" s="441">
        <f>SUM($U181:AW181)-SUM($U180:AW180)</f>
        <v>-130</v>
      </c>
      <c r="AX182" s="441">
        <f>SUM($U181:AX181)-SUM($U180:AX180)</f>
        <v>-130</v>
      </c>
      <c r="AY182" s="441">
        <f>SUM($U181:AY181)-SUM($U180:AY180)</f>
        <v>-130</v>
      </c>
      <c r="AZ182" s="441">
        <f>SUM($U181:AZ181)-SUM($U180:AZ180)</f>
        <v>-130</v>
      </c>
      <c r="BA182" s="441">
        <f>SUM($U181:BA181)-SUM($U180:BA180)</f>
        <v>-130</v>
      </c>
      <c r="BB182" s="441">
        <f>SUM($U181:BB181)-SUM($U180:BB180)</f>
        <v>-130</v>
      </c>
      <c r="BC182" s="441">
        <f>SUM($U181:BC181)-SUM($U180:BC180)</f>
        <v>-130</v>
      </c>
      <c r="BD182" s="441">
        <f>SUM($U181:BD181)-SUM($U180:BD180)</f>
        <v>-130</v>
      </c>
      <c r="BE182" s="441">
        <f>SUM($U181:BE181)-SUM($U180:BE180)</f>
        <v>-130</v>
      </c>
      <c r="BF182" s="441">
        <f>SUM($U181:BF181)-SUM($U180:BF180)</f>
        <v>-130</v>
      </c>
    </row>
    <row r="183" spans="2:59" s="499" customFormat="1" ht="40.5" customHeight="1">
      <c r="B183" s="496" t="s">
        <v>464</v>
      </c>
      <c r="C183" s="497"/>
      <c r="D183" s="497"/>
      <c r="E183" s="498"/>
      <c r="M183" s="497"/>
      <c r="U183" s="497"/>
      <c r="V183" s="500"/>
      <c r="W183" s="501"/>
      <c r="X183" s="501"/>
      <c r="Y183" s="501"/>
      <c r="Z183" s="501"/>
      <c r="AA183" s="501"/>
      <c r="AB183" s="501"/>
      <c r="AC183" s="501"/>
      <c r="AD183" s="501"/>
      <c r="AE183" s="501"/>
      <c r="AF183" s="501"/>
      <c r="AG183" s="501"/>
      <c r="AH183" s="501"/>
      <c r="AI183" s="501"/>
      <c r="AJ183" s="501"/>
      <c r="AK183" s="501"/>
      <c r="AL183" s="501"/>
      <c r="AM183" s="501"/>
      <c r="AN183" s="501"/>
      <c r="AO183" s="501"/>
      <c r="AP183" s="501"/>
      <c r="AQ183" s="501"/>
      <c r="AR183" s="501"/>
      <c r="AS183" s="501"/>
      <c r="AT183" s="501"/>
      <c r="AU183" s="501"/>
      <c r="AV183" s="501"/>
      <c r="AW183" s="501"/>
      <c r="AX183" s="501"/>
      <c r="AY183" s="501"/>
      <c r="AZ183" s="501"/>
      <c r="BA183" s="501"/>
      <c r="BB183" s="501"/>
      <c r="BC183" s="501"/>
      <c r="BD183" s="501"/>
      <c r="BE183" s="501"/>
      <c r="BF183" s="501"/>
      <c r="BG183" s="501"/>
    </row>
    <row r="184" spans="2:59" ht="24.9" customHeight="1">
      <c r="B184" s="938">
        <v>1</v>
      </c>
      <c r="C184" s="942" t="s">
        <v>465</v>
      </c>
      <c r="D184" s="942" t="s">
        <v>466</v>
      </c>
      <c r="F184" s="900"/>
      <c r="G184" s="944" t="s">
        <v>467</v>
      </c>
      <c r="H184" s="925">
        <v>1</v>
      </c>
      <c r="I184" s="900"/>
      <c r="J184" s="900"/>
      <c r="K184" s="911" t="s">
        <v>230</v>
      </c>
      <c r="L184" s="935"/>
      <c r="M184" s="896"/>
      <c r="N184" s="896"/>
      <c r="O184" s="896"/>
      <c r="P184" s="896"/>
      <c r="Q184" s="896"/>
      <c r="R184" s="932"/>
      <c r="S184" s="925">
        <v>48</v>
      </c>
      <c r="T184" s="407" t="s">
        <v>231</v>
      </c>
      <c r="U184" s="408">
        <f>SUM(AC184:BF184)</f>
        <v>48</v>
      </c>
      <c r="V184" s="408"/>
      <c r="W184" s="408"/>
      <c r="X184" s="408"/>
      <c r="Y184" s="408"/>
      <c r="Z184" s="408"/>
      <c r="AA184" s="408"/>
      <c r="AB184" s="408"/>
      <c r="AC184" s="429"/>
      <c r="AD184" s="429"/>
      <c r="AE184" s="429"/>
      <c r="AF184" s="429"/>
      <c r="AG184" s="429"/>
      <c r="AH184" s="429">
        <v>20</v>
      </c>
      <c r="AI184" s="429">
        <v>28</v>
      </c>
      <c r="AJ184" s="430"/>
      <c r="AK184" s="431"/>
      <c r="AL184" s="412"/>
      <c r="AM184" s="429"/>
      <c r="AN184" s="429"/>
      <c r="AO184" s="412"/>
      <c r="AP184" s="412"/>
      <c r="AQ184" s="412"/>
      <c r="AR184" s="412"/>
      <c r="AS184" s="429"/>
      <c r="AT184" s="429"/>
      <c r="AU184" s="412"/>
      <c r="AV184" s="412"/>
      <c r="AW184" s="412"/>
      <c r="AX184" s="412"/>
      <c r="AY184" s="412"/>
      <c r="AZ184" s="412"/>
      <c r="BA184" s="412"/>
      <c r="BB184" s="412"/>
      <c r="BC184" s="412"/>
      <c r="BD184" s="412"/>
      <c r="BE184" s="412"/>
      <c r="BF184" s="412"/>
    </row>
    <row r="185" spans="2:59" ht="24.9" customHeight="1">
      <c r="B185" s="938"/>
      <c r="C185" s="942"/>
      <c r="D185" s="942"/>
      <c r="F185" s="900"/>
      <c r="G185" s="944"/>
      <c r="H185" s="925"/>
      <c r="I185" s="900"/>
      <c r="J185" s="900"/>
      <c r="K185" s="912"/>
      <c r="L185" s="936"/>
      <c r="M185" s="896"/>
      <c r="N185" s="896"/>
      <c r="O185" s="896"/>
      <c r="P185" s="896"/>
      <c r="Q185" s="896"/>
      <c r="R185" s="933"/>
      <c r="S185" s="925"/>
      <c r="T185" s="407" t="s">
        <v>232</v>
      </c>
      <c r="U185" s="408">
        <f>SUM(AC185:BF185)</f>
        <v>0</v>
      </c>
      <c r="V185" s="408"/>
      <c r="W185" s="408"/>
      <c r="X185" s="408"/>
      <c r="Y185" s="408"/>
      <c r="Z185" s="408"/>
      <c r="AA185" s="408"/>
      <c r="AB185" s="408"/>
      <c r="AC185" s="412"/>
      <c r="AD185" s="412"/>
      <c r="AE185" s="412"/>
      <c r="AF185" s="412"/>
      <c r="AG185" s="412"/>
      <c r="AH185" s="412"/>
      <c r="AI185" s="412"/>
      <c r="AJ185" s="412"/>
      <c r="AK185" s="436"/>
      <c r="AL185" s="412"/>
      <c r="AM185" s="412"/>
      <c r="AN185" s="412"/>
      <c r="AO185" s="412"/>
      <c r="AP185" s="412"/>
      <c r="AQ185" s="412"/>
      <c r="AR185" s="412"/>
      <c r="AS185" s="412"/>
      <c r="AT185" s="412"/>
      <c r="AU185" s="412"/>
      <c r="AV185" s="412"/>
      <c r="AW185" s="412"/>
      <c r="AX185" s="412"/>
      <c r="AY185" s="412"/>
      <c r="AZ185" s="412"/>
      <c r="BA185" s="412"/>
      <c r="BB185" s="412"/>
      <c r="BC185" s="412"/>
      <c r="BD185" s="412"/>
      <c r="BE185" s="412"/>
      <c r="BF185" s="412"/>
    </row>
    <row r="186" spans="2:59" ht="24.9" customHeight="1" thickBot="1">
      <c r="B186" s="938"/>
      <c r="C186" s="942"/>
      <c r="D186" s="942"/>
      <c r="F186" s="900"/>
      <c r="G186" s="945"/>
      <c r="H186" s="925"/>
      <c r="I186" s="900"/>
      <c r="J186" s="900"/>
      <c r="K186" s="913"/>
      <c r="L186" s="937"/>
      <c r="M186" s="896"/>
      <c r="N186" s="896"/>
      <c r="O186" s="896"/>
      <c r="P186" s="896"/>
      <c r="Q186" s="896"/>
      <c r="R186" s="934"/>
      <c r="S186" s="925"/>
      <c r="T186" s="439" t="s">
        <v>187</v>
      </c>
      <c r="U186" s="440">
        <f>U185-U184</f>
        <v>-48</v>
      </c>
      <c r="V186" s="440"/>
      <c r="W186" s="440"/>
      <c r="X186" s="440"/>
      <c r="Y186" s="440"/>
      <c r="Z186" s="440"/>
      <c r="AA186" s="440"/>
      <c r="AB186" s="440"/>
      <c r="AC186" s="441">
        <f>SUM($U185:AC185)-SUM($U184:AC184)</f>
        <v>-48</v>
      </c>
      <c r="AD186" s="441">
        <f>SUM($U185:AD185)-SUM($U184:AD184)</f>
        <v>-48</v>
      </c>
      <c r="AE186" s="441">
        <f>SUM($U185:AE185)-SUM($U184:AE184)</f>
        <v>-48</v>
      </c>
      <c r="AF186" s="441">
        <f>SUM($U185:AF185)-SUM($U184:AF184)</f>
        <v>-48</v>
      </c>
      <c r="AG186" s="441">
        <f>SUM($U185:AG185)-SUM($U184:AG184)</f>
        <v>-48</v>
      </c>
      <c r="AH186" s="441">
        <f>SUM($U185:AH185)-SUM($U184:AH184)</f>
        <v>-68</v>
      </c>
      <c r="AI186" s="441">
        <f>SUM($U185:AI185)-SUM($U184:AI184)</f>
        <v>-96</v>
      </c>
      <c r="AJ186" s="441">
        <f>SUM($U185:AJ185)-SUM($U184:AJ184)</f>
        <v>-96</v>
      </c>
      <c r="AK186" s="441">
        <f>SUM($U185:AK185)-SUM($U184:AK184)</f>
        <v>-96</v>
      </c>
      <c r="AL186" s="441">
        <f>SUM($U185:AL185)-SUM($U184:AL184)</f>
        <v>-96</v>
      </c>
      <c r="AM186" s="441">
        <f>SUM($U185:AM185)-SUM($U184:AM184)</f>
        <v>-96</v>
      </c>
      <c r="AN186" s="441">
        <f>SUM($U185:AN185)-SUM($U184:AN184)</f>
        <v>-96</v>
      </c>
      <c r="AO186" s="441">
        <f>SUM($U185:AO185)-SUM($U184:AO184)</f>
        <v>-96</v>
      </c>
      <c r="AP186" s="441">
        <f>SUM($U185:AP185)-SUM($U184:AP184)</f>
        <v>-96</v>
      </c>
      <c r="AQ186" s="441">
        <f>SUM($U185:AQ185)-SUM($U184:AQ184)</f>
        <v>-96</v>
      </c>
      <c r="AR186" s="441">
        <f>SUM($U185:AR185)-SUM($U184:AR184)</f>
        <v>-96</v>
      </c>
      <c r="AS186" s="441">
        <f>SUM($U185:AS185)-SUM($U184:AS184)</f>
        <v>-96</v>
      </c>
      <c r="AT186" s="441">
        <f>SUM($U185:AT185)-SUM($U184:AT184)</f>
        <v>-96</v>
      </c>
      <c r="AU186" s="441">
        <f>SUM($U185:AU185)-SUM($U184:AU184)</f>
        <v>-96</v>
      </c>
      <c r="AV186" s="441">
        <f>SUM($U185:AV185)-SUM($U184:AV184)</f>
        <v>-96</v>
      </c>
      <c r="AW186" s="441">
        <f>SUM($U185:AW185)-SUM($U184:AW184)</f>
        <v>-96</v>
      </c>
      <c r="AX186" s="441">
        <f>SUM($U185:AX185)-SUM($U184:AX184)</f>
        <v>-96</v>
      </c>
      <c r="AY186" s="441">
        <f>SUM($U185:AY185)-SUM($U184:AY184)</f>
        <v>-96</v>
      </c>
      <c r="AZ186" s="441">
        <f>SUM($U185:AZ185)-SUM($U184:AZ184)</f>
        <v>-96</v>
      </c>
      <c r="BA186" s="441">
        <f>SUM($U185:BA185)-SUM($U184:BA184)</f>
        <v>-96</v>
      </c>
      <c r="BB186" s="441">
        <f>SUM($U185:BB185)-SUM($U184:BB184)</f>
        <v>-96</v>
      </c>
      <c r="BC186" s="441">
        <f>SUM($U185:BC185)-SUM($U184:BC184)</f>
        <v>-96</v>
      </c>
      <c r="BD186" s="441">
        <f>SUM($U185:BD185)-SUM($U184:BD184)</f>
        <v>-96</v>
      </c>
      <c r="BE186" s="441">
        <f>SUM($U185:BE185)-SUM($U184:BE184)</f>
        <v>-96</v>
      </c>
      <c r="BF186" s="441">
        <f>SUM($U185:BF185)-SUM($U184:BF184)</f>
        <v>-96</v>
      </c>
    </row>
    <row r="187" spans="2:59" ht="24.9" customHeight="1">
      <c r="B187" s="938">
        <v>2</v>
      </c>
      <c r="C187" s="942" t="s">
        <v>236</v>
      </c>
      <c r="D187" s="942" t="s">
        <v>342</v>
      </c>
      <c r="F187" s="900"/>
      <c r="G187" s="940"/>
      <c r="H187" s="925">
        <v>1</v>
      </c>
      <c r="I187" s="900"/>
      <c r="J187" s="900"/>
      <c r="K187" s="911" t="s">
        <v>230</v>
      </c>
      <c r="L187" s="935" t="s">
        <v>455</v>
      </c>
      <c r="M187" s="896"/>
      <c r="N187" s="896"/>
      <c r="O187" s="896"/>
      <c r="P187" s="896"/>
      <c r="Q187" s="896"/>
      <c r="R187" s="932"/>
      <c r="S187" s="925">
        <v>48</v>
      </c>
      <c r="T187" s="407" t="s">
        <v>231</v>
      </c>
      <c r="U187" s="408">
        <f>SUM(AC187:BF187)</f>
        <v>48</v>
      </c>
      <c r="V187" s="408"/>
      <c r="W187" s="408"/>
      <c r="X187" s="408"/>
      <c r="Y187" s="408"/>
      <c r="Z187" s="408"/>
      <c r="AA187" s="408"/>
      <c r="AB187" s="408"/>
      <c r="AC187" s="429"/>
      <c r="AD187" s="429"/>
      <c r="AE187" s="429"/>
      <c r="AF187" s="429"/>
      <c r="AG187" s="429"/>
      <c r="AH187" s="412">
        <v>48</v>
      </c>
      <c r="AI187" s="430"/>
      <c r="AJ187" s="430"/>
      <c r="AK187" s="431"/>
      <c r="AL187" s="412"/>
      <c r="AM187" s="412"/>
      <c r="AN187" s="412"/>
      <c r="AO187" s="412"/>
      <c r="AP187" s="412"/>
      <c r="AQ187" s="412"/>
      <c r="AR187" s="412"/>
      <c r="AS187" s="412"/>
      <c r="AT187" s="412"/>
      <c r="AU187" s="412"/>
      <c r="AV187" s="412"/>
      <c r="AW187" s="412"/>
      <c r="AX187" s="412"/>
      <c r="AY187" s="412"/>
      <c r="AZ187" s="412"/>
      <c r="BA187" s="412"/>
      <c r="BB187" s="412"/>
      <c r="BC187" s="412"/>
      <c r="BD187" s="412"/>
      <c r="BE187" s="412"/>
      <c r="BF187" s="412"/>
    </row>
    <row r="188" spans="2:59" ht="24.9" customHeight="1">
      <c r="B188" s="938"/>
      <c r="C188" s="942"/>
      <c r="D188" s="942"/>
      <c r="F188" s="900"/>
      <c r="G188" s="940"/>
      <c r="H188" s="925"/>
      <c r="I188" s="900"/>
      <c r="J188" s="900"/>
      <c r="K188" s="912"/>
      <c r="L188" s="936"/>
      <c r="M188" s="896"/>
      <c r="N188" s="896"/>
      <c r="O188" s="896"/>
      <c r="P188" s="896"/>
      <c r="Q188" s="896"/>
      <c r="R188" s="933"/>
      <c r="S188" s="925"/>
      <c r="T188" s="407" t="s">
        <v>232</v>
      </c>
      <c r="U188" s="408">
        <f>SUM(AC188:BF188)</f>
        <v>0</v>
      </c>
      <c r="V188" s="408"/>
      <c r="W188" s="408"/>
      <c r="X188" s="408"/>
      <c r="Y188" s="408"/>
      <c r="Z188" s="408"/>
      <c r="AA188" s="408"/>
      <c r="AB188" s="408"/>
      <c r="AC188" s="412"/>
      <c r="AD188" s="412"/>
      <c r="AE188" s="412"/>
      <c r="AF188" s="412"/>
      <c r="AG188" s="412"/>
      <c r="AH188" s="412"/>
      <c r="AI188" s="412"/>
      <c r="AJ188" s="412"/>
      <c r="AK188" s="436"/>
      <c r="AL188" s="412"/>
      <c r="AM188" s="412"/>
      <c r="AN188" s="412"/>
      <c r="AO188" s="412"/>
      <c r="AP188" s="412"/>
      <c r="AQ188" s="412"/>
      <c r="AR188" s="412"/>
      <c r="AS188" s="412"/>
      <c r="AT188" s="412"/>
      <c r="AU188" s="412"/>
      <c r="AV188" s="412"/>
      <c r="AW188" s="412"/>
      <c r="AX188" s="412"/>
      <c r="AY188" s="412"/>
      <c r="AZ188" s="412"/>
      <c r="BA188" s="412"/>
      <c r="BB188" s="412"/>
      <c r="BC188" s="412"/>
      <c r="BD188" s="412"/>
      <c r="BE188" s="412"/>
      <c r="BF188" s="412"/>
    </row>
    <row r="189" spans="2:59" ht="24.9" customHeight="1" thickBot="1">
      <c r="B189" s="938"/>
      <c r="C189" s="942"/>
      <c r="D189" s="942"/>
      <c r="F189" s="900"/>
      <c r="G189" s="941"/>
      <c r="H189" s="925"/>
      <c r="I189" s="900"/>
      <c r="J189" s="900"/>
      <c r="K189" s="913"/>
      <c r="L189" s="937"/>
      <c r="M189" s="896"/>
      <c r="N189" s="896"/>
      <c r="O189" s="896"/>
      <c r="P189" s="896"/>
      <c r="Q189" s="896"/>
      <c r="R189" s="934"/>
      <c r="S189" s="925"/>
      <c r="T189" s="439" t="s">
        <v>187</v>
      </c>
      <c r="U189" s="440">
        <f>U188-U187</f>
        <v>-48</v>
      </c>
      <c r="V189" s="440"/>
      <c r="W189" s="440"/>
      <c r="X189" s="440"/>
      <c r="Y189" s="440"/>
      <c r="Z189" s="440"/>
      <c r="AA189" s="440"/>
      <c r="AB189" s="440"/>
      <c r="AC189" s="441">
        <f>SUM($U188:AC188)-SUM($U187:AC187)</f>
        <v>-48</v>
      </c>
      <c r="AD189" s="441">
        <f>SUM($U188:AD188)-SUM($U187:AD187)</f>
        <v>-48</v>
      </c>
      <c r="AE189" s="441">
        <f>SUM($U188:AE188)-SUM($U187:AE187)</f>
        <v>-48</v>
      </c>
      <c r="AF189" s="441">
        <f>SUM($U188:AF188)-SUM($U187:AF187)</f>
        <v>-48</v>
      </c>
      <c r="AG189" s="441">
        <f>SUM($U188:AG188)-SUM($U187:AG187)</f>
        <v>-48</v>
      </c>
      <c r="AH189" s="441">
        <f>SUM($U188:AH188)-SUM($U187:AH187)</f>
        <v>-96</v>
      </c>
      <c r="AI189" s="441">
        <f>SUM($U188:AI188)-SUM($U187:AI187)</f>
        <v>-96</v>
      </c>
      <c r="AJ189" s="441">
        <f>SUM($U188:AJ188)-SUM($U187:AJ187)</f>
        <v>-96</v>
      </c>
      <c r="AK189" s="441">
        <f>SUM($U188:AK188)-SUM($U187:AK187)</f>
        <v>-96</v>
      </c>
      <c r="AL189" s="441">
        <f>SUM($U188:AL188)-SUM($U187:AL187)</f>
        <v>-96</v>
      </c>
      <c r="AM189" s="441">
        <f>SUM($U188:AM188)-SUM($U187:AM187)</f>
        <v>-96</v>
      </c>
      <c r="AN189" s="441">
        <f>SUM($U188:AN188)-SUM($U187:AN187)</f>
        <v>-96</v>
      </c>
      <c r="AO189" s="441">
        <f>SUM($U188:AO188)-SUM($U187:AO187)</f>
        <v>-96</v>
      </c>
      <c r="AP189" s="441">
        <f>SUM($U188:AP188)-SUM($U187:AP187)</f>
        <v>-96</v>
      </c>
      <c r="AQ189" s="441">
        <f>SUM($U188:AQ188)-SUM($U187:AQ187)</f>
        <v>-96</v>
      </c>
      <c r="AR189" s="441">
        <f>SUM($U188:AR188)-SUM($U187:AR187)</f>
        <v>-96</v>
      </c>
      <c r="AS189" s="441">
        <f>SUM($U188:AS188)-SUM($U187:AS187)</f>
        <v>-96</v>
      </c>
      <c r="AT189" s="441">
        <f>SUM($U188:AT188)-SUM($U187:AT187)</f>
        <v>-96</v>
      </c>
      <c r="AU189" s="441">
        <f>SUM($U188:AU188)-SUM($U187:AU187)</f>
        <v>-96</v>
      </c>
      <c r="AV189" s="441">
        <f>SUM($U188:AV188)-SUM($U187:AV187)</f>
        <v>-96</v>
      </c>
      <c r="AW189" s="441">
        <f>SUM($U188:AW188)-SUM($U187:AW187)</f>
        <v>-96</v>
      </c>
      <c r="AX189" s="441">
        <f>SUM($U188:AX188)-SUM($U187:AX187)</f>
        <v>-96</v>
      </c>
      <c r="AY189" s="441">
        <f>SUM($U188:AY188)-SUM($U187:AY187)</f>
        <v>-96</v>
      </c>
      <c r="AZ189" s="441">
        <f>SUM($U188:AZ188)-SUM($U187:AZ187)</f>
        <v>-96</v>
      </c>
      <c r="BA189" s="441">
        <f>SUM($U188:BA188)-SUM($U187:BA187)</f>
        <v>-96</v>
      </c>
      <c r="BB189" s="441">
        <f>SUM($U188:BB188)-SUM($U187:BB187)</f>
        <v>-96</v>
      </c>
      <c r="BC189" s="441">
        <f>SUM($U188:BC188)-SUM($U187:BC187)</f>
        <v>-96</v>
      </c>
      <c r="BD189" s="441">
        <f>SUM($U188:BD188)-SUM($U187:BD187)</f>
        <v>-96</v>
      </c>
      <c r="BE189" s="441">
        <f>SUM($U188:BE188)-SUM($U187:BE187)</f>
        <v>-96</v>
      </c>
      <c r="BF189" s="441">
        <f>SUM($U188:BF188)-SUM($U187:BF187)</f>
        <v>-96</v>
      </c>
    </row>
    <row r="190" spans="2:59" ht="24.9" customHeight="1">
      <c r="B190" s="938">
        <v>3</v>
      </c>
      <c r="C190" s="942" t="s">
        <v>344</v>
      </c>
      <c r="D190" s="939" t="s">
        <v>345</v>
      </c>
      <c r="F190" s="900"/>
      <c r="G190" s="940"/>
      <c r="H190" s="925">
        <v>1</v>
      </c>
      <c r="I190" s="900"/>
      <c r="J190" s="900"/>
      <c r="K190" s="911" t="s">
        <v>230</v>
      </c>
      <c r="L190" s="935" t="s">
        <v>455</v>
      </c>
      <c r="M190" s="896"/>
      <c r="N190" s="896"/>
      <c r="O190" s="896"/>
      <c r="P190" s="896"/>
      <c r="Q190" s="896"/>
      <c r="R190" s="932"/>
      <c r="S190" s="925">
        <v>48</v>
      </c>
      <c r="T190" s="407" t="s">
        <v>231</v>
      </c>
      <c r="U190" s="408">
        <f>SUM(AC190:BF190)</f>
        <v>48</v>
      </c>
      <c r="V190" s="408"/>
      <c r="W190" s="408"/>
      <c r="X190" s="408"/>
      <c r="Y190" s="408"/>
      <c r="Z190" s="408"/>
      <c r="AA190" s="408"/>
      <c r="AB190" s="408"/>
      <c r="AC190" s="429"/>
      <c r="AD190" s="429"/>
      <c r="AE190" s="429"/>
      <c r="AF190" s="429"/>
      <c r="AG190" s="429"/>
      <c r="AH190" s="412">
        <v>48</v>
      </c>
      <c r="AI190" s="430"/>
      <c r="AJ190" s="430"/>
      <c r="AK190" s="431"/>
      <c r="AL190" s="412"/>
      <c r="AM190" s="412"/>
      <c r="AN190" s="412"/>
      <c r="AO190" s="412"/>
      <c r="AP190" s="412"/>
      <c r="AQ190" s="412"/>
      <c r="AR190" s="412"/>
      <c r="AS190" s="412"/>
      <c r="AT190" s="412"/>
      <c r="AU190" s="412"/>
      <c r="AV190" s="412"/>
      <c r="AW190" s="412"/>
      <c r="AX190" s="412"/>
      <c r="AY190" s="412"/>
      <c r="AZ190" s="412"/>
      <c r="BA190" s="412"/>
      <c r="BB190" s="412"/>
      <c r="BC190" s="412"/>
      <c r="BD190" s="412"/>
      <c r="BE190" s="412"/>
      <c r="BF190" s="412"/>
    </row>
    <row r="191" spans="2:59" ht="24.9" customHeight="1">
      <c r="B191" s="938"/>
      <c r="C191" s="942"/>
      <c r="D191" s="939"/>
      <c r="F191" s="900"/>
      <c r="G191" s="940"/>
      <c r="H191" s="925"/>
      <c r="I191" s="900"/>
      <c r="J191" s="900"/>
      <c r="K191" s="912"/>
      <c r="L191" s="936"/>
      <c r="M191" s="896"/>
      <c r="N191" s="896"/>
      <c r="O191" s="896"/>
      <c r="P191" s="896"/>
      <c r="Q191" s="896"/>
      <c r="R191" s="933"/>
      <c r="S191" s="925"/>
      <c r="T191" s="407" t="s">
        <v>232</v>
      </c>
      <c r="U191" s="408">
        <f>SUM(AC191:BF191)</f>
        <v>0</v>
      </c>
      <c r="V191" s="408"/>
      <c r="W191" s="408"/>
      <c r="X191" s="408"/>
      <c r="Y191" s="408"/>
      <c r="Z191" s="408"/>
      <c r="AA191" s="408"/>
      <c r="AB191" s="408"/>
      <c r="AC191" s="412"/>
      <c r="AD191" s="412"/>
      <c r="AE191" s="412"/>
      <c r="AF191" s="412"/>
      <c r="AG191" s="412"/>
      <c r="AH191" s="412"/>
      <c r="AI191" s="412"/>
      <c r="AJ191" s="412"/>
      <c r="AK191" s="436"/>
      <c r="AL191" s="412"/>
      <c r="AM191" s="412"/>
      <c r="AN191" s="412"/>
      <c r="AO191" s="412"/>
      <c r="AP191" s="412"/>
      <c r="AQ191" s="412"/>
      <c r="AR191" s="412"/>
      <c r="AS191" s="412"/>
      <c r="AT191" s="412"/>
      <c r="AU191" s="412"/>
      <c r="AV191" s="412"/>
      <c r="AW191" s="412"/>
      <c r="AX191" s="412"/>
      <c r="AY191" s="412"/>
      <c r="AZ191" s="412"/>
      <c r="BA191" s="412"/>
      <c r="BB191" s="412"/>
      <c r="BC191" s="412"/>
      <c r="BD191" s="412"/>
      <c r="BE191" s="412"/>
      <c r="BF191" s="412"/>
    </row>
    <row r="192" spans="2:59" ht="24.9" customHeight="1" thickBot="1">
      <c r="B192" s="938"/>
      <c r="C192" s="942"/>
      <c r="D192" s="939"/>
      <c r="F192" s="900"/>
      <c r="G192" s="941"/>
      <c r="H192" s="925"/>
      <c r="I192" s="900"/>
      <c r="J192" s="900"/>
      <c r="K192" s="913"/>
      <c r="L192" s="937"/>
      <c r="M192" s="896"/>
      <c r="N192" s="896"/>
      <c r="O192" s="896"/>
      <c r="P192" s="896"/>
      <c r="Q192" s="896"/>
      <c r="R192" s="934"/>
      <c r="S192" s="925"/>
      <c r="T192" s="439" t="s">
        <v>187</v>
      </c>
      <c r="U192" s="440">
        <f>U191-U190</f>
        <v>-48</v>
      </c>
      <c r="V192" s="440"/>
      <c r="W192" s="440"/>
      <c r="X192" s="440"/>
      <c r="Y192" s="440"/>
      <c r="Z192" s="440"/>
      <c r="AA192" s="440"/>
      <c r="AB192" s="440"/>
      <c r="AC192" s="441">
        <f>SUM($U191:AC191)-SUM($U190:AC190)</f>
        <v>-48</v>
      </c>
      <c r="AD192" s="441">
        <f>SUM($U191:AD191)-SUM($U190:AD190)</f>
        <v>-48</v>
      </c>
      <c r="AE192" s="441">
        <f>SUM($U191:AE191)-SUM($U190:AE190)</f>
        <v>-48</v>
      </c>
      <c r="AF192" s="441">
        <f>SUM($U191:AF191)-SUM($U190:AF190)</f>
        <v>-48</v>
      </c>
      <c r="AG192" s="441">
        <f>SUM($U191:AG191)-SUM($U190:AG190)</f>
        <v>-48</v>
      </c>
      <c r="AH192" s="441">
        <f>SUM($U191:AH191)-SUM($U190:AH190)</f>
        <v>-96</v>
      </c>
      <c r="AI192" s="441">
        <f>SUM($U191:AI191)-SUM($U190:AI190)</f>
        <v>-96</v>
      </c>
      <c r="AJ192" s="441">
        <f>SUM($U191:AJ191)-SUM($U190:AJ190)</f>
        <v>-96</v>
      </c>
      <c r="AK192" s="441">
        <f>SUM($U191:AK191)-SUM($U190:AK190)</f>
        <v>-96</v>
      </c>
      <c r="AL192" s="441">
        <f>SUM($U191:AL191)-SUM($U190:AL190)</f>
        <v>-96</v>
      </c>
      <c r="AM192" s="441">
        <f>SUM($U191:AM191)-SUM($U190:AM190)</f>
        <v>-96</v>
      </c>
      <c r="AN192" s="441">
        <f>SUM($U191:AN191)-SUM($U190:AN190)</f>
        <v>-96</v>
      </c>
      <c r="AO192" s="441">
        <f>SUM($U191:AO191)-SUM($U190:AO190)</f>
        <v>-96</v>
      </c>
      <c r="AP192" s="441">
        <f>SUM($U191:AP191)-SUM($U190:AP190)</f>
        <v>-96</v>
      </c>
      <c r="AQ192" s="441">
        <f>SUM($U191:AQ191)-SUM($U190:AQ190)</f>
        <v>-96</v>
      </c>
      <c r="AR192" s="441">
        <f>SUM($U191:AR191)-SUM($U190:AR190)</f>
        <v>-96</v>
      </c>
      <c r="AS192" s="441">
        <f>SUM($U191:AS191)-SUM($U190:AS190)</f>
        <v>-96</v>
      </c>
      <c r="AT192" s="441">
        <f>SUM($U191:AT191)-SUM($U190:AT190)</f>
        <v>-96</v>
      </c>
      <c r="AU192" s="441">
        <f>SUM($U191:AU191)-SUM($U190:AU190)</f>
        <v>-96</v>
      </c>
      <c r="AV192" s="441">
        <f>SUM($U191:AV191)-SUM($U190:AV190)</f>
        <v>-96</v>
      </c>
      <c r="AW192" s="441">
        <f>SUM($U191:AW191)-SUM($U190:AW190)</f>
        <v>-96</v>
      </c>
      <c r="AX192" s="441">
        <f>SUM($U191:AX191)-SUM($U190:AX190)</f>
        <v>-96</v>
      </c>
      <c r="AY192" s="441">
        <f>SUM($U191:AY191)-SUM($U190:AY190)</f>
        <v>-96</v>
      </c>
      <c r="AZ192" s="441">
        <f>SUM($U191:AZ191)-SUM($U190:AZ190)</f>
        <v>-96</v>
      </c>
      <c r="BA192" s="441">
        <f>SUM($U191:BA191)-SUM($U190:BA190)</f>
        <v>-96</v>
      </c>
      <c r="BB192" s="441">
        <f>SUM($U191:BB191)-SUM($U190:BB190)</f>
        <v>-96</v>
      </c>
      <c r="BC192" s="441">
        <f>SUM($U191:BC191)-SUM($U190:BC190)</f>
        <v>-96</v>
      </c>
      <c r="BD192" s="441">
        <f>SUM($U191:BD191)-SUM($U190:BD190)</f>
        <v>-96</v>
      </c>
      <c r="BE192" s="441">
        <f>SUM($U191:BE191)-SUM($U190:BE190)</f>
        <v>-96</v>
      </c>
      <c r="BF192" s="441">
        <f>SUM($U191:BF191)-SUM($U190:BF190)</f>
        <v>-96</v>
      </c>
    </row>
    <row r="193" spans="2:58" ht="24.9" customHeight="1">
      <c r="B193" s="938">
        <v>4</v>
      </c>
      <c r="C193" s="942" t="s">
        <v>346</v>
      </c>
      <c r="D193" s="942" t="s">
        <v>347</v>
      </c>
      <c r="F193" s="900"/>
      <c r="G193" s="940"/>
      <c r="H193" s="925">
        <v>1</v>
      </c>
      <c r="I193" s="900"/>
      <c r="J193" s="900"/>
      <c r="K193" s="911" t="s">
        <v>230</v>
      </c>
      <c r="L193" s="935" t="s">
        <v>455</v>
      </c>
      <c r="M193" s="896"/>
      <c r="N193" s="896"/>
      <c r="O193" s="896"/>
      <c r="P193" s="896"/>
      <c r="Q193" s="896"/>
      <c r="R193" s="932"/>
      <c r="S193" s="925">
        <v>48</v>
      </c>
      <c r="T193" s="407" t="s">
        <v>231</v>
      </c>
      <c r="U193" s="408">
        <f>SUM(AC193:BF193)</f>
        <v>48</v>
      </c>
      <c r="V193" s="408"/>
      <c r="W193" s="408"/>
      <c r="X193" s="408"/>
      <c r="Y193" s="408"/>
      <c r="Z193" s="408"/>
      <c r="AA193" s="408"/>
      <c r="AB193" s="408"/>
      <c r="AC193" s="429"/>
      <c r="AD193" s="429"/>
      <c r="AE193" s="429"/>
      <c r="AF193" s="429"/>
      <c r="AG193" s="412">
        <v>20</v>
      </c>
      <c r="AH193" s="412">
        <v>28</v>
      </c>
      <c r="AI193" s="430"/>
      <c r="AJ193" s="430"/>
      <c r="AK193" s="431"/>
      <c r="AL193" s="412"/>
      <c r="AM193" s="412"/>
      <c r="AN193" s="412"/>
      <c r="AO193" s="412"/>
      <c r="AP193" s="412"/>
      <c r="AQ193" s="412"/>
      <c r="AR193" s="412"/>
      <c r="AS193" s="412"/>
      <c r="AT193" s="412"/>
      <c r="AU193" s="412"/>
      <c r="AV193" s="412"/>
      <c r="AW193" s="412"/>
      <c r="AX193" s="412"/>
      <c r="AY193" s="412"/>
      <c r="AZ193" s="412"/>
      <c r="BA193" s="412"/>
      <c r="BB193" s="412"/>
      <c r="BC193" s="412"/>
      <c r="BD193" s="412"/>
      <c r="BE193" s="412"/>
      <c r="BF193" s="412"/>
    </row>
    <row r="194" spans="2:58" ht="24.9" customHeight="1">
      <c r="B194" s="938"/>
      <c r="C194" s="942"/>
      <c r="D194" s="942"/>
      <c r="F194" s="900"/>
      <c r="G194" s="940"/>
      <c r="H194" s="925"/>
      <c r="I194" s="900"/>
      <c r="J194" s="900"/>
      <c r="K194" s="912"/>
      <c r="L194" s="936"/>
      <c r="M194" s="896"/>
      <c r="N194" s="896"/>
      <c r="O194" s="896"/>
      <c r="P194" s="896"/>
      <c r="Q194" s="896"/>
      <c r="R194" s="933"/>
      <c r="S194" s="925"/>
      <c r="T194" s="407" t="s">
        <v>232</v>
      </c>
      <c r="U194" s="408">
        <f>SUM(AC194:BF194)</f>
        <v>0</v>
      </c>
      <c r="V194" s="408"/>
      <c r="W194" s="408"/>
      <c r="X194" s="408"/>
      <c r="Y194" s="408"/>
      <c r="Z194" s="408"/>
      <c r="AA194" s="408"/>
      <c r="AB194" s="408"/>
      <c r="AC194" s="412"/>
      <c r="AD194" s="412"/>
      <c r="AE194" s="412"/>
      <c r="AF194" s="412"/>
      <c r="AG194" s="412"/>
      <c r="AH194" s="412"/>
      <c r="AI194" s="412"/>
      <c r="AJ194" s="412"/>
      <c r="AK194" s="436"/>
      <c r="AL194" s="412"/>
      <c r="AM194" s="412"/>
      <c r="AN194" s="412"/>
      <c r="AO194" s="412"/>
      <c r="AP194" s="412"/>
      <c r="AQ194" s="412"/>
      <c r="AR194" s="412"/>
      <c r="AS194" s="412"/>
      <c r="AT194" s="412"/>
      <c r="AU194" s="412"/>
      <c r="AV194" s="412"/>
      <c r="AW194" s="412"/>
      <c r="AX194" s="412"/>
      <c r="AY194" s="412"/>
      <c r="AZ194" s="412"/>
      <c r="BA194" s="412"/>
      <c r="BB194" s="412"/>
      <c r="BC194" s="412"/>
      <c r="BD194" s="412"/>
      <c r="BE194" s="412"/>
      <c r="BF194" s="412"/>
    </row>
    <row r="195" spans="2:58" ht="24.9" customHeight="1" thickBot="1">
      <c r="B195" s="938"/>
      <c r="C195" s="942"/>
      <c r="D195" s="942"/>
      <c r="F195" s="900"/>
      <c r="G195" s="941"/>
      <c r="H195" s="925"/>
      <c r="I195" s="900"/>
      <c r="J195" s="900"/>
      <c r="K195" s="913"/>
      <c r="L195" s="937"/>
      <c r="M195" s="896"/>
      <c r="N195" s="896"/>
      <c r="O195" s="896"/>
      <c r="P195" s="896"/>
      <c r="Q195" s="896"/>
      <c r="R195" s="934"/>
      <c r="S195" s="925"/>
      <c r="T195" s="439" t="s">
        <v>187</v>
      </c>
      <c r="U195" s="440">
        <f>U194-U193</f>
        <v>-48</v>
      </c>
      <c r="V195" s="440"/>
      <c r="W195" s="440"/>
      <c r="X195" s="440"/>
      <c r="Y195" s="440"/>
      <c r="Z195" s="440"/>
      <c r="AA195" s="440"/>
      <c r="AB195" s="440"/>
      <c r="AC195" s="441">
        <f>SUM($U194:AC194)-SUM($U193:AC193)</f>
        <v>-48</v>
      </c>
      <c r="AD195" s="441">
        <f>SUM($U194:AD194)-SUM($U193:AD193)</f>
        <v>-48</v>
      </c>
      <c r="AE195" s="441">
        <f>SUM($U194:AE194)-SUM($U193:AE193)</f>
        <v>-48</v>
      </c>
      <c r="AF195" s="441">
        <f>SUM($U194:AF194)-SUM($U193:AF193)</f>
        <v>-48</v>
      </c>
      <c r="AG195" s="441">
        <f>SUM($U194:AG194)-SUM($U193:AG193)</f>
        <v>-68</v>
      </c>
      <c r="AH195" s="441">
        <f>SUM($U194:AH194)-SUM($U193:AH193)</f>
        <v>-96</v>
      </c>
      <c r="AI195" s="441">
        <f>SUM($U194:AI194)-SUM($U193:AI193)</f>
        <v>-96</v>
      </c>
      <c r="AJ195" s="441">
        <f>SUM($U194:AJ194)-SUM($U193:AJ193)</f>
        <v>-96</v>
      </c>
      <c r="AK195" s="441">
        <f>SUM($U194:AK194)-SUM($U193:AK193)</f>
        <v>-96</v>
      </c>
      <c r="AL195" s="441">
        <f>SUM($U194:AL194)-SUM($U193:AL193)</f>
        <v>-96</v>
      </c>
      <c r="AM195" s="441">
        <f>SUM($U194:AM194)-SUM($U193:AM193)</f>
        <v>-96</v>
      </c>
      <c r="AN195" s="441">
        <f>SUM($U194:AN194)-SUM($U193:AN193)</f>
        <v>-96</v>
      </c>
      <c r="AO195" s="441">
        <f>SUM($U194:AO194)-SUM($U193:AO193)</f>
        <v>-96</v>
      </c>
      <c r="AP195" s="441">
        <f>SUM($U194:AP194)-SUM($U193:AP193)</f>
        <v>-96</v>
      </c>
      <c r="AQ195" s="441">
        <f>SUM($U194:AQ194)-SUM($U193:AQ193)</f>
        <v>-96</v>
      </c>
      <c r="AR195" s="441">
        <f>SUM($U194:AR194)-SUM($U193:AR193)</f>
        <v>-96</v>
      </c>
      <c r="AS195" s="441">
        <f>SUM($U194:AS194)-SUM($U193:AS193)</f>
        <v>-96</v>
      </c>
      <c r="AT195" s="441">
        <f>SUM($U194:AT194)-SUM($U193:AT193)</f>
        <v>-96</v>
      </c>
      <c r="AU195" s="441">
        <f>SUM($U194:AU194)-SUM($U193:AU193)</f>
        <v>-96</v>
      </c>
      <c r="AV195" s="441">
        <f>SUM($U194:AV194)-SUM($U193:AV193)</f>
        <v>-96</v>
      </c>
      <c r="AW195" s="441">
        <f>SUM($U194:AW194)-SUM($U193:AW193)</f>
        <v>-96</v>
      </c>
      <c r="AX195" s="441">
        <f>SUM($U194:AX194)-SUM($U193:AX193)</f>
        <v>-96</v>
      </c>
      <c r="AY195" s="441">
        <f>SUM($U194:AY194)-SUM($U193:AY193)</f>
        <v>-96</v>
      </c>
      <c r="AZ195" s="441">
        <f>SUM($U194:AZ194)-SUM($U193:AZ193)</f>
        <v>-96</v>
      </c>
      <c r="BA195" s="441">
        <f>SUM($U194:BA194)-SUM($U193:BA193)</f>
        <v>-96</v>
      </c>
      <c r="BB195" s="441">
        <f>SUM($U194:BB194)-SUM($U193:BB193)</f>
        <v>-96</v>
      </c>
      <c r="BC195" s="441">
        <f>SUM($U194:BC194)-SUM($U193:BC193)</f>
        <v>-96</v>
      </c>
      <c r="BD195" s="441">
        <f>SUM($U194:BD194)-SUM($U193:BD193)</f>
        <v>-96</v>
      </c>
      <c r="BE195" s="441">
        <f>SUM($U194:BE194)-SUM($U193:BE193)</f>
        <v>-96</v>
      </c>
      <c r="BF195" s="441">
        <f>SUM($U194:BF194)-SUM($U193:BF193)</f>
        <v>-96</v>
      </c>
    </row>
    <row r="196" spans="2:58" ht="24.9" customHeight="1">
      <c r="B196" s="938">
        <v>5</v>
      </c>
      <c r="C196" s="942" t="s">
        <v>355</v>
      </c>
      <c r="D196" s="942" t="s">
        <v>356</v>
      </c>
      <c r="F196" s="900"/>
      <c r="G196" s="940"/>
      <c r="H196" s="925">
        <v>2</v>
      </c>
      <c r="I196" s="900"/>
      <c r="J196" s="900"/>
      <c r="K196" s="911" t="s">
        <v>253</v>
      </c>
      <c r="L196" s="935" t="s">
        <v>455</v>
      </c>
      <c r="M196" s="896"/>
      <c r="N196" s="896"/>
      <c r="O196" s="896"/>
      <c r="P196" s="896"/>
      <c r="Q196" s="896"/>
      <c r="R196" s="932"/>
      <c r="S196" s="925">
        <v>48</v>
      </c>
      <c r="T196" s="407" t="s">
        <v>231</v>
      </c>
      <c r="U196" s="408">
        <f>SUM(AC196:BF196)</f>
        <v>48</v>
      </c>
      <c r="V196" s="408"/>
      <c r="W196" s="408"/>
      <c r="X196" s="408"/>
      <c r="Y196" s="408"/>
      <c r="Z196" s="408"/>
      <c r="AA196" s="408"/>
      <c r="AB196" s="408"/>
      <c r="AC196" s="429"/>
      <c r="AD196" s="429"/>
      <c r="AE196" s="429"/>
      <c r="AF196" s="429"/>
      <c r="AG196" s="429"/>
      <c r="AH196" s="430"/>
      <c r="AI196" s="430">
        <v>20</v>
      </c>
      <c r="AJ196" s="430"/>
      <c r="AK196" s="431">
        <v>28</v>
      </c>
      <c r="AL196" s="412"/>
      <c r="AM196" s="412"/>
      <c r="AN196" s="412"/>
      <c r="AO196" s="412"/>
      <c r="AP196" s="412"/>
      <c r="AQ196" s="412"/>
      <c r="AR196" s="412"/>
      <c r="AS196" s="412"/>
      <c r="AT196" s="412"/>
      <c r="AU196" s="412"/>
      <c r="AV196" s="412"/>
      <c r="AW196" s="412"/>
      <c r="AX196" s="412"/>
      <c r="AY196" s="412"/>
      <c r="AZ196" s="412"/>
      <c r="BA196" s="412"/>
      <c r="BB196" s="412"/>
      <c r="BC196" s="412"/>
      <c r="BD196" s="412"/>
      <c r="BE196" s="412"/>
      <c r="BF196" s="412"/>
    </row>
    <row r="197" spans="2:58" ht="24.9" customHeight="1">
      <c r="B197" s="938"/>
      <c r="C197" s="942"/>
      <c r="D197" s="942"/>
      <c r="F197" s="900"/>
      <c r="G197" s="940"/>
      <c r="H197" s="925"/>
      <c r="I197" s="900"/>
      <c r="J197" s="900"/>
      <c r="K197" s="912"/>
      <c r="L197" s="936"/>
      <c r="M197" s="896"/>
      <c r="N197" s="896"/>
      <c r="O197" s="896"/>
      <c r="P197" s="896"/>
      <c r="Q197" s="896"/>
      <c r="R197" s="933"/>
      <c r="S197" s="925"/>
      <c r="T197" s="407" t="s">
        <v>232</v>
      </c>
      <c r="U197" s="408">
        <f>SUM(AC197:BF197)</f>
        <v>0</v>
      </c>
      <c r="V197" s="408"/>
      <c r="W197" s="408"/>
      <c r="X197" s="408"/>
      <c r="Y197" s="408"/>
      <c r="Z197" s="408"/>
      <c r="AA197" s="408"/>
      <c r="AB197" s="408"/>
      <c r="AC197" s="412"/>
      <c r="AD197" s="412"/>
      <c r="AE197" s="412"/>
      <c r="AF197" s="412"/>
      <c r="AG197" s="412"/>
      <c r="AH197" s="412"/>
      <c r="AI197" s="412"/>
      <c r="AJ197" s="412"/>
      <c r="AK197" s="436"/>
      <c r="AL197" s="412"/>
      <c r="AM197" s="412"/>
      <c r="AN197" s="412"/>
      <c r="AO197" s="412"/>
      <c r="AP197" s="412"/>
      <c r="AQ197" s="412"/>
      <c r="AR197" s="412"/>
      <c r="AS197" s="412"/>
      <c r="AT197" s="412"/>
      <c r="AU197" s="412"/>
      <c r="AV197" s="412"/>
      <c r="AW197" s="412"/>
      <c r="AX197" s="412"/>
      <c r="AY197" s="412"/>
      <c r="AZ197" s="412"/>
      <c r="BA197" s="412"/>
      <c r="BB197" s="412"/>
      <c r="BC197" s="412"/>
      <c r="BD197" s="412"/>
      <c r="BE197" s="412"/>
      <c r="BF197" s="412"/>
    </row>
    <row r="198" spans="2:58" ht="24.9" customHeight="1" thickBot="1">
      <c r="B198" s="938"/>
      <c r="C198" s="942"/>
      <c r="D198" s="942"/>
      <c r="F198" s="900"/>
      <c r="G198" s="941"/>
      <c r="H198" s="925"/>
      <c r="I198" s="900"/>
      <c r="J198" s="900"/>
      <c r="K198" s="913"/>
      <c r="L198" s="937"/>
      <c r="M198" s="896"/>
      <c r="N198" s="896"/>
      <c r="O198" s="896"/>
      <c r="P198" s="896"/>
      <c r="Q198" s="896"/>
      <c r="R198" s="934"/>
      <c r="S198" s="925"/>
      <c r="T198" s="439" t="s">
        <v>187</v>
      </c>
      <c r="U198" s="440">
        <f>U197-U196</f>
        <v>-48</v>
      </c>
      <c r="V198" s="440"/>
      <c r="W198" s="440"/>
      <c r="X198" s="440"/>
      <c r="Y198" s="440"/>
      <c r="Z198" s="440"/>
      <c r="AA198" s="440"/>
      <c r="AB198" s="440"/>
      <c r="AC198" s="441">
        <f>SUM($U197:AC197)-SUM($U196:AC196)</f>
        <v>-48</v>
      </c>
      <c r="AD198" s="441">
        <f>SUM($U197:AD197)-SUM($U196:AD196)</f>
        <v>-48</v>
      </c>
      <c r="AE198" s="441">
        <f>SUM($U197:AE197)-SUM($U196:AE196)</f>
        <v>-48</v>
      </c>
      <c r="AF198" s="441">
        <f>SUM($U197:AF197)-SUM($U196:AF196)</f>
        <v>-48</v>
      </c>
      <c r="AG198" s="441">
        <f>SUM($U197:AG197)-SUM($U196:AG196)</f>
        <v>-48</v>
      </c>
      <c r="AH198" s="441">
        <f>SUM($U197:AH197)-SUM($U196:AH196)</f>
        <v>-48</v>
      </c>
      <c r="AI198" s="441">
        <f>SUM($U197:AI197)-SUM($U196:AI196)</f>
        <v>-68</v>
      </c>
      <c r="AJ198" s="441">
        <f>SUM($U197:AJ197)-SUM($U196:AJ196)</f>
        <v>-68</v>
      </c>
      <c r="AK198" s="441">
        <f>SUM($U197:AK197)-SUM($U196:AK196)</f>
        <v>-96</v>
      </c>
      <c r="AL198" s="441">
        <f>SUM($U197:AL197)-SUM($U196:AL196)</f>
        <v>-96</v>
      </c>
      <c r="AM198" s="441">
        <f>SUM($U197:AM197)-SUM($U196:AM196)</f>
        <v>-96</v>
      </c>
      <c r="AN198" s="441">
        <f>SUM($U197:AN197)-SUM($U196:AN196)</f>
        <v>-96</v>
      </c>
      <c r="AO198" s="441">
        <f>SUM($U197:AO197)-SUM($U196:AO196)</f>
        <v>-96</v>
      </c>
      <c r="AP198" s="441">
        <f>SUM($U197:AP197)-SUM($U196:AP196)</f>
        <v>-96</v>
      </c>
      <c r="AQ198" s="441">
        <f>SUM($U197:AQ197)-SUM($U196:AQ196)</f>
        <v>-96</v>
      </c>
      <c r="AR198" s="441">
        <f>SUM($U197:AR197)-SUM($U196:AR196)</f>
        <v>-96</v>
      </c>
      <c r="AS198" s="441">
        <f>SUM($U197:AS197)-SUM($U196:AS196)</f>
        <v>-96</v>
      </c>
      <c r="AT198" s="441">
        <f>SUM($U197:AT197)-SUM($U196:AT196)</f>
        <v>-96</v>
      </c>
      <c r="AU198" s="441">
        <f>SUM($U197:AU197)-SUM($U196:AU196)</f>
        <v>-96</v>
      </c>
      <c r="AV198" s="441">
        <f>SUM($U197:AV197)-SUM($U196:AV196)</f>
        <v>-96</v>
      </c>
      <c r="AW198" s="441">
        <f>SUM($U197:AW197)-SUM($U196:AW196)</f>
        <v>-96</v>
      </c>
      <c r="AX198" s="441">
        <f>SUM($U197:AX197)-SUM($U196:AX196)</f>
        <v>-96</v>
      </c>
      <c r="AY198" s="441">
        <f>SUM($U197:AY197)-SUM($U196:AY196)</f>
        <v>-96</v>
      </c>
      <c r="AZ198" s="441">
        <f>SUM($U197:AZ197)-SUM($U196:AZ196)</f>
        <v>-96</v>
      </c>
      <c r="BA198" s="441">
        <f>SUM($U197:BA197)-SUM($U196:BA196)</f>
        <v>-96</v>
      </c>
      <c r="BB198" s="441">
        <f>SUM($U197:BB197)-SUM($U196:BB196)</f>
        <v>-96</v>
      </c>
      <c r="BC198" s="441">
        <f>SUM($U197:BC197)-SUM($U196:BC196)</f>
        <v>-96</v>
      </c>
      <c r="BD198" s="441">
        <f>SUM($U197:BD197)-SUM($U196:BD196)</f>
        <v>-96</v>
      </c>
      <c r="BE198" s="441">
        <f>SUM($U197:BE197)-SUM($U196:BE196)</f>
        <v>-96</v>
      </c>
      <c r="BF198" s="441">
        <f>SUM($U197:BF197)-SUM($U196:BF196)</f>
        <v>-96</v>
      </c>
    </row>
    <row r="199" spans="2:58" ht="24.9" customHeight="1">
      <c r="B199" s="938">
        <v>6</v>
      </c>
      <c r="C199" s="942" t="s">
        <v>468</v>
      </c>
      <c r="D199" s="942" t="s">
        <v>469</v>
      </c>
      <c r="F199" s="900"/>
      <c r="G199" s="940"/>
      <c r="H199" s="925">
        <v>1</v>
      </c>
      <c r="I199" s="900"/>
      <c r="J199" s="900"/>
      <c r="K199" s="911" t="s">
        <v>253</v>
      </c>
      <c r="L199" s="935"/>
      <c r="M199" s="896"/>
      <c r="N199" s="896"/>
      <c r="O199" s="896"/>
      <c r="P199" s="896"/>
      <c r="Q199" s="896"/>
      <c r="R199" s="932"/>
      <c r="S199" s="925">
        <v>48</v>
      </c>
      <c r="T199" s="407" t="s">
        <v>231</v>
      </c>
      <c r="U199" s="408">
        <f>SUM(AC199:BF199)</f>
        <v>48</v>
      </c>
      <c r="V199" s="408"/>
      <c r="W199" s="408"/>
      <c r="X199" s="408"/>
      <c r="Y199" s="408"/>
      <c r="Z199" s="408"/>
      <c r="AA199" s="408"/>
      <c r="AB199" s="408"/>
      <c r="AC199" s="429"/>
      <c r="AD199" s="429"/>
      <c r="AE199" s="429"/>
      <c r="AF199" s="429"/>
      <c r="AG199" s="429"/>
      <c r="AH199" s="430"/>
      <c r="AI199" s="430">
        <v>20</v>
      </c>
      <c r="AJ199" s="430"/>
      <c r="AK199" s="431">
        <v>28</v>
      </c>
      <c r="AL199" s="412"/>
      <c r="AM199" s="412"/>
      <c r="AN199" s="412"/>
      <c r="AO199" s="412"/>
      <c r="AP199" s="412"/>
      <c r="AQ199" s="412"/>
      <c r="AR199" s="412"/>
      <c r="AS199" s="412"/>
      <c r="AT199" s="412"/>
      <c r="AU199" s="412"/>
      <c r="AV199" s="412"/>
      <c r="AW199" s="412"/>
      <c r="AX199" s="412"/>
      <c r="AY199" s="412"/>
      <c r="AZ199" s="412"/>
      <c r="BA199" s="412"/>
      <c r="BB199" s="412"/>
      <c r="BC199" s="412"/>
      <c r="BD199" s="412"/>
      <c r="BE199" s="412"/>
      <c r="BF199" s="412"/>
    </row>
    <row r="200" spans="2:58" ht="24.9" customHeight="1">
      <c r="B200" s="938"/>
      <c r="C200" s="942"/>
      <c r="D200" s="942"/>
      <c r="F200" s="900"/>
      <c r="G200" s="940"/>
      <c r="H200" s="925"/>
      <c r="I200" s="900"/>
      <c r="J200" s="900"/>
      <c r="K200" s="912"/>
      <c r="L200" s="936"/>
      <c r="M200" s="896"/>
      <c r="N200" s="896"/>
      <c r="O200" s="896"/>
      <c r="P200" s="896"/>
      <c r="Q200" s="896"/>
      <c r="R200" s="933"/>
      <c r="S200" s="925"/>
      <c r="T200" s="407" t="s">
        <v>232</v>
      </c>
      <c r="U200" s="408">
        <f>SUM(AC200:BF200)</f>
        <v>0</v>
      </c>
      <c r="V200" s="408"/>
      <c r="W200" s="408"/>
      <c r="X200" s="408"/>
      <c r="Y200" s="408"/>
      <c r="Z200" s="408"/>
      <c r="AA200" s="408"/>
      <c r="AB200" s="408"/>
      <c r="AC200" s="412"/>
      <c r="AD200" s="412"/>
      <c r="AE200" s="412"/>
      <c r="AF200" s="412"/>
      <c r="AG200" s="412"/>
      <c r="AH200" s="412"/>
      <c r="AI200" s="412"/>
      <c r="AJ200" s="412"/>
      <c r="AK200" s="436"/>
      <c r="AL200" s="412"/>
      <c r="AM200" s="412"/>
      <c r="AN200" s="412"/>
      <c r="AO200" s="412"/>
      <c r="AP200" s="412"/>
      <c r="AQ200" s="412"/>
      <c r="AR200" s="412"/>
      <c r="AS200" s="412"/>
      <c r="AT200" s="412"/>
      <c r="AU200" s="412"/>
      <c r="AV200" s="412"/>
      <c r="AW200" s="412"/>
      <c r="AX200" s="412"/>
      <c r="AY200" s="412"/>
      <c r="AZ200" s="412"/>
      <c r="BA200" s="412"/>
      <c r="BB200" s="412"/>
      <c r="BC200" s="412"/>
      <c r="BD200" s="412"/>
      <c r="BE200" s="412"/>
      <c r="BF200" s="412"/>
    </row>
    <row r="201" spans="2:58" ht="24.9" customHeight="1" thickBot="1">
      <c r="B201" s="938"/>
      <c r="C201" s="942"/>
      <c r="D201" s="942"/>
      <c r="F201" s="900"/>
      <c r="G201" s="941"/>
      <c r="H201" s="925"/>
      <c r="I201" s="900"/>
      <c r="J201" s="900"/>
      <c r="K201" s="913"/>
      <c r="L201" s="937"/>
      <c r="M201" s="896"/>
      <c r="N201" s="896"/>
      <c r="O201" s="896"/>
      <c r="P201" s="896"/>
      <c r="Q201" s="896"/>
      <c r="R201" s="934"/>
      <c r="S201" s="925"/>
      <c r="T201" s="439" t="s">
        <v>187</v>
      </c>
      <c r="U201" s="440">
        <f>U200-U199</f>
        <v>-48</v>
      </c>
      <c r="V201" s="440"/>
      <c r="W201" s="440"/>
      <c r="X201" s="440"/>
      <c r="Y201" s="440"/>
      <c r="Z201" s="440"/>
      <c r="AA201" s="440"/>
      <c r="AB201" s="440"/>
      <c r="AC201" s="441">
        <f>SUM($U200:AC200)-SUM($U199:AC199)</f>
        <v>-48</v>
      </c>
      <c r="AD201" s="441">
        <f>SUM($U200:AD200)-SUM($U199:AD199)</f>
        <v>-48</v>
      </c>
      <c r="AE201" s="441">
        <f>SUM($U200:AE200)-SUM($U199:AE199)</f>
        <v>-48</v>
      </c>
      <c r="AF201" s="441">
        <f>SUM($U200:AF200)-SUM($U199:AF199)</f>
        <v>-48</v>
      </c>
      <c r="AG201" s="441">
        <f>SUM($U200:AG200)-SUM($U199:AG199)</f>
        <v>-48</v>
      </c>
      <c r="AH201" s="441">
        <f>SUM($U200:AH200)-SUM($U199:AH199)</f>
        <v>-48</v>
      </c>
      <c r="AI201" s="441">
        <f>SUM($U200:AI200)-SUM($U199:AI199)</f>
        <v>-68</v>
      </c>
      <c r="AJ201" s="441">
        <f>SUM($U200:AJ200)-SUM($U199:AJ199)</f>
        <v>-68</v>
      </c>
      <c r="AK201" s="441">
        <f>SUM($U200:AK200)-SUM($U199:AK199)</f>
        <v>-96</v>
      </c>
      <c r="AL201" s="441">
        <f>SUM($U200:AL200)-SUM($U199:AL199)</f>
        <v>-96</v>
      </c>
      <c r="AM201" s="441">
        <f>SUM($U200:AM200)-SUM($U199:AM199)</f>
        <v>-96</v>
      </c>
      <c r="AN201" s="441">
        <f>SUM($U200:AN200)-SUM($U199:AN199)</f>
        <v>-96</v>
      </c>
      <c r="AO201" s="441">
        <f>SUM($U200:AO200)-SUM($U199:AO199)</f>
        <v>-96</v>
      </c>
      <c r="AP201" s="441">
        <f>SUM($U200:AP200)-SUM($U199:AP199)</f>
        <v>-96</v>
      </c>
      <c r="AQ201" s="441">
        <f>SUM($U200:AQ200)-SUM($U199:AQ199)</f>
        <v>-96</v>
      </c>
      <c r="AR201" s="441">
        <f>SUM($U200:AR200)-SUM($U199:AR199)</f>
        <v>-96</v>
      </c>
      <c r="AS201" s="441">
        <f>SUM($U200:AS200)-SUM($U199:AS199)</f>
        <v>-96</v>
      </c>
      <c r="AT201" s="441">
        <f>SUM($U200:AT200)-SUM($U199:AT199)</f>
        <v>-96</v>
      </c>
      <c r="AU201" s="441">
        <f>SUM($U200:AU200)-SUM($U199:AU199)</f>
        <v>-96</v>
      </c>
      <c r="AV201" s="441">
        <f>SUM($U200:AV200)-SUM($U199:AV199)</f>
        <v>-96</v>
      </c>
      <c r="AW201" s="441">
        <f>SUM($U200:AW200)-SUM($U199:AW199)</f>
        <v>-96</v>
      </c>
      <c r="AX201" s="441">
        <f>SUM($U200:AX200)-SUM($U199:AX199)</f>
        <v>-96</v>
      </c>
      <c r="AY201" s="441">
        <f>SUM($U200:AY200)-SUM($U199:AY199)</f>
        <v>-96</v>
      </c>
      <c r="AZ201" s="441">
        <f>SUM($U200:AZ200)-SUM($U199:AZ199)</f>
        <v>-96</v>
      </c>
      <c r="BA201" s="441">
        <f>SUM($U200:BA200)-SUM($U199:BA199)</f>
        <v>-96</v>
      </c>
      <c r="BB201" s="441">
        <f>SUM($U200:BB200)-SUM($U199:BB199)</f>
        <v>-96</v>
      </c>
      <c r="BC201" s="441">
        <f>SUM($U200:BC200)-SUM($U199:BC199)</f>
        <v>-96</v>
      </c>
      <c r="BD201" s="441">
        <f>SUM($U200:BD200)-SUM($U199:BD199)</f>
        <v>-96</v>
      </c>
      <c r="BE201" s="441">
        <f>SUM($U200:BE200)-SUM($U199:BE199)</f>
        <v>-96</v>
      </c>
      <c r="BF201" s="441">
        <f>SUM($U200:BF200)-SUM($U199:BF199)</f>
        <v>-96</v>
      </c>
    </row>
    <row r="202" spans="2:58" ht="24.9" customHeight="1">
      <c r="B202" s="938">
        <v>7</v>
      </c>
      <c r="C202" s="942" t="s">
        <v>470</v>
      </c>
      <c r="D202" s="942" t="s">
        <v>471</v>
      </c>
      <c r="F202" s="900"/>
      <c r="G202" s="940"/>
      <c r="H202" s="925">
        <v>1</v>
      </c>
      <c r="I202" s="900"/>
      <c r="J202" s="900"/>
      <c r="K202" s="911" t="s">
        <v>253</v>
      </c>
      <c r="L202" s="935"/>
      <c r="M202" s="896"/>
      <c r="N202" s="896"/>
      <c r="O202" s="896"/>
      <c r="P202" s="896"/>
      <c r="Q202" s="896"/>
      <c r="R202" s="932"/>
      <c r="S202" s="925">
        <v>48</v>
      </c>
      <c r="T202" s="407" t="s">
        <v>231</v>
      </c>
      <c r="U202" s="408">
        <f>SUM(AC202:BF202)</f>
        <v>48</v>
      </c>
      <c r="V202" s="408"/>
      <c r="W202" s="408"/>
      <c r="X202" s="408"/>
      <c r="Y202" s="408"/>
      <c r="Z202" s="408"/>
      <c r="AA202" s="408"/>
      <c r="AB202" s="408"/>
      <c r="AC202" s="429"/>
      <c r="AD202" s="429"/>
      <c r="AE202" s="429"/>
      <c r="AF202" s="429"/>
      <c r="AG202" s="429"/>
      <c r="AH202" s="430"/>
      <c r="AI202" s="430"/>
      <c r="AJ202" s="430"/>
      <c r="AK202" s="412">
        <v>48</v>
      </c>
      <c r="AL202" s="412"/>
      <c r="AM202" s="412"/>
      <c r="AN202" s="412"/>
      <c r="AO202" s="412"/>
      <c r="AP202" s="412"/>
      <c r="AQ202" s="412"/>
      <c r="AR202" s="412"/>
      <c r="AS202" s="412"/>
      <c r="AT202" s="412"/>
      <c r="AU202" s="412"/>
      <c r="AV202" s="412"/>
      <c r="AW202" s="412"/>
      <c r="AX202" s="412"/>
      <c r="AY202" s="412"/>
      <c r="AZ202" s="412"/>
      <c r="BA202" s="412"/>
      <c r="BB202" s="412"/>
      <c r="BC202" s="412"/>
      <c r="BD202" s="412"/>
      <c r="BE202" s="412"/>
      <c r="BF202" s="412"/>
    </row>
    <row r="203" spans="2:58" ht="24.9" customHeight="1">
      <c r="B203" s="938"/>
      <c r="C203" s="942"/>
      <c r="D203" s="942"/>
      <c r="F203" s="900"/>
      <c r="G203" s="940"/>
      <c r="H203" s="925"/>
      <c r="I203" s="900"/>
      <c r="J203" s="900"/>
      <c r="K203" s="912"/>
      <c r="L203" s="936"/>
      <c r="M203" s="896"/>
      <c r="N203" s="896"/>
      <c r="O203" s="896"/>
      <c r="P203" s="896"/>
      <c r="Q203" s="896"/>
      <c r="R203" s="933"/>
      <c r="S203" s="925"/>
      <c r="T203" s="407" t="s">
        <v>232</v>
      </c>
      <c r="U203" s="408">
        <f>SUM(AC203:BF203)</f>
        <v>0</v>
      </c>
      <c r="V203" s="408"/>
      <c r="W203" s="408"/>
      <c r="X203" s="408"/>
      <c r="Y203" s="408"/>
      <c r="Z203" s="408"/>
      <c r="AA203" s="408"/>
      <c r="AB203" s="408"/>
      <c r="AC203" s="412"/>
      <c r="AD203" s="412"/>
      <c r="AE203" s="412"/>
      <c r="AF203" s="412"/>
      <c r="AG203" s="412"/>
      <c r="AH203" s="412"/>
      <c r="AI203" s="412"/>
      <c r="AJ203" s="412"/>
      <c r="AK203" s="436"/>
      <c r="AL203" s="412"/>
      <c r="AM203" s="412"/>
      <c r="AN203" s="412"/>
      <c r="AO203" s="412"/>
      <c r="AP203" s="412"/>
      <c r="AQ203" s="412"/>
      <c r="AR203" s="412"/>
      <c r="AS203" s="412"/>
      <c r="AT203" s="412"/>
      <c r="AU203" s="412"/>
      <c r="AV203" s="412"/>
      <c r="AW203" s="412"/>
      <c r="AX203" s="412"/>
      <c r="AY203" s="412"/>
      <c r="AZ203" s="412"/>
      <c r="BA203" s="412"/>
      <c r="BB203" s="412"/>
      <c r="BC203" s="412"/>
      <c r="BD203" s="412"/>
      <c r="BE203" s="412"/>
      <c r="BF203" s="412"/>
    </row>
    <row r="204" spans="2:58" ht="24.9" customHeight="1" thickBot="1">
      <c r="B204" s="938"/>
      <c r="C204" s="942"/>
      <c r="D204" s="942"/>
      <c r="F204" s="900"/>
      <c r="G204" s="941"/>
      <c r="H204" s="925"/>
      <c r="I204" s="900"/>
      <c r="J204" s="900"/>
      <c r="K204" s="913"/>
      <c r="L204" s="937"/>
      <c r="M204" s="896"/>
      <c r="N204" s="896"/>
      <c r="O204" s="896"/>
      <c r="P204" s="896"/>
      <c r="Q204" s="896"/>
      <c r="R204" s="934"/>
      <c r="S204" s="925"/>
      <c r="T204" s="439" t="s">
        <v>187</v>
      </c>
      <c r="U204" s="440">
        <f>U203-U202</f>
        <v>-48</v>
      </c>
      <c r="V204" s="440"/>
      <c r="W204" s="440"/>
      <c r="X204" s="440"/>
      <c r="Y204" s="440"/>
      <c r="Z204" s="440"/>
      <c r="AA204" s="440"/>
      <c r="AB204" s="440"/>
      <c r="AC204" s="441">
        <f>SUM($U203:AC203)-SUM($U202:AC202)</f>
        <v>-48</v>
      </c>
      <c r="AD204" s="441">
        <f>SUM($U203:AD203)-SUM($U202:AD202)</f>
        <v>-48</v>
      </c>
      <c r="AE204" s="441">
        <f>SUM($U203:AE203)-SUM($U202:AE202)</f>
        <v>-48</v>
      </c>
      <c r="AF204" s="441">
        <f>SUM($U203:AF203)-SUM($U202:AF202)</f>
        <v>-48</v>
      </c>
      <c r="AG204" s="441">
        <f>SUM($U203:AG203)-SUM($U202:AG202)</f>
        <v>-48</v>
      </c>
      <c r="AH204" s="441">
        <f>SUM($U203:AH203)-SUM($U202:AH202)</f>
        <v>-48</v>
      </c>
      <c r="AI204" s="441">
        <f>SUM($U203:AI203)-SUM($U202:AI202)</f>
        <v>-48</v>
      </c>
      <c r="AJ204" s="441">
        <f>SUM($U203:AJ203)-SUM($U202:AJ202)</f>
        <v>-48</v>
      </c>
      <c r="AK204" s="441">
        <f>SUM($U203:AK203)-SUM($U202:AK202)</f>
        <v>-96</v>
      </c>
      <c r="AL204" s="441">
        <f>SUM($U203:AL203)-SUM($U202:AL202)</f>
        <v>-96</v>
      </c>
      <c r="AM204" s="441">
        <f>SUM($U203:AM203)-SUM($U202:AM202)</f>
        <v>-96</v>
      </c>
      <c r="AN204" s="441">
        <f>SUM($U203:AN203)-SUM($U202:AN202)</f>
        <v>-96</v>
      </c>
      <c r="AO204" s="441">
        <f>SUM($U203:AO203)-SUM($U202:AO202)</f>
        <v>-96</v>
      </c>
      <c r="AP204" s="441">
        <f>SUM($U203:AP203)-SUM($U202:AP202)</f>
        <v>-96</v>
      </c>
      <c r="AQ204" s="441">
        <f>SUM($U203:AQ203)-SUM($U202:AQ202)</f>
        <v>-96</v>
      </c>
      <c r="AR204" s="441">
        <f>SUM($U203:AR203)-SUM($U202:AR202)</f>
        <v>-96</v>
      </c>
      <c r="AS204" s="441">
        <f>SUM($U203:AS203)-SUM($U202:AS202)</f>
        <v>-96</v>
      </c>
      <c r="AT204" s="441">
        <f>SUM($U203:AT203)-SUM($U202:AT202)</f>
        <v>-96</v>
      </c>
      <c r="AU204" s="441">
        <f>SUM($U203:AU203)-SUM($U202:AU202)</f>
        <v>-96</v>
      </c>
      <c r="AV204" s="441">
        <f>SUM($U203:AV203)-SUM($U202:AV202)</f>
        <v>-96</v>
      </c>
      <c r="AW204" s="441">
        <f>SUM($U203:AW203)-SUM($U202:AW202)</f>
        <v>-96</v>
      </c>
      <c r="AX204" s="441">
        <f>SUM($U203:AX203)-SUM($U202:AX202)</f>
        <v>-96</v>
      </c>
      <c r="AY204" s="441">
        <f>SUM($U203:AY203)-SUM($U202:AY202)</f>
        <v>-96</v>
      </c>
      <c r="AZ204" s="441">
        <f>SUM($U203:AZ203)-SUM($U202:AZ202)</f>
        <v>-96</v>
      </c>
      <c r="BA204" s="441">
        <f>SUM($U203:BA203)-SUM($U202:BA202)</f>
        <v>-96</v>
      </c>
      <c r="BB204" s="441">
        <f>SUM($U203:BB203)-SUM($U202:BB202)</f>
        <v>-96</v>
      </c>
      <c r="BC204" s="441">
        <f>SUM($U203:BC203)-SUM($U202:BC202)</f>
        <v>-96</v>
      </c>
      <c r="BD204" s="441">
        <f>SUM($U203:BD203)-SUM($U202:BD202)</f>
        <v>-96</v>
      </c>
      <c r="BE204" s="441">
        <f>SUM($U203:BE203)-SUM($U202:BE202)</f>
        <v>-96</v>
      </c>
      <c r="BF204" s="441">
        <f>SUM($U203:BF203)-SUM($U202:BF202)</f>
        <v>-96</v>
      </c>
    </row>
    <row r="205" spans="2:58" ht="24.9" customHeight="1">
      <c r="B205" s="938">
        <v>8</v>
      </c>
      <c r="C205" s="942" t="s">
        <v>472</v>
      </c>
      <c r="D205" s="942" t="s">
        <v>473</v>
      </c>
      <c r="F205" s="900"/>
      <c r="G205" s="940"/>
      <c r="H205" s="925">
        <v>1</v>
      </c>
      <c r="I205" s="900"/>
      <c r="J205" s="900"/>
      <c r="K205" s="911" t="s">
        <v>253</v>
      </c>
      <c r="L205" s="935"/>
      <c r="M205" s="896"/>
      <c r="N205" s="896"/>
      <c r="O205" s="896"/>
      <c r="P205" s="896"/>
      <c r="Q205" s="896"/>
      <c r="R205" s="932"/>
      <c r="S205" s="925">
        <v>48</v>
      </c>
      <c r="T205" s="407" t="s">
        <v>231</v>
      </c>
      <c r="U205" s="408">
        <f>SUM(AC205:BF205)</f>
        <v>48</v>
      </c>
      <c r="V205" s="408"/>
      <c r="W205" s="408"/>
      <c r="X205" s="408"/>
      <c r="Y205" s="408"/>
      <c r="Z205" s="408"/>
      <c r="AA205" s="408"/>
      <c r="AB205" s="408"/>
      <c r="AC205" s="429"/>
      <c r="AD205" s="429"/>
      <c r="AE205" s="429"/>
      <c r="AF205" s="429"/>
      <c r="AG205" s="429"/>
      <c r="AH205" s="430"/>
      <c r="AI205" s="430"/>
      <c r="AJ205" s="430"/>
      <c r="AK205" s="412">
        <v>48</v>
      </c>
      <c r="AL205" s="412"/>
      <c r="AM205" s="412"/>
      <c r="AN205" s="412"/>
      <c r="AO205" s="412"/>
      <c r="AP205" s="412"/>
      <c r="AQ205" s="412"/>
      <c r="AR205" s="412"/>
      <c r="AS205" s="412"/>
      <c r="AT205" s="412"/>
      <c r="AU205" s="412"/>
      <c r="AV205" s="412"/>
      <c r="AW205" s="412"/>
      <c r="AX205" s="412"/>
      <c r="AY205" s="412"/>
      <c r="AZ205" s="412"/>
      <c r="BA205" s="412"/>
      <c r="BB205" s="412"/>
      <c r="BC205" s="412"/>
      <c r="BD205" s="412"/>
      <c r="BE205" s="412"/>
      <c r="BF205" s="412"/>
    </row>
    <row r="206" spans="2:58" ht="24.9" customHeight="1">
      <c r="B206" s="938"/>
      <c r="C206" s="942"/>
      <c r="D206" s="942"/>
      <c r="F206" s="900"/>
      <c r="G206" s="940"/>
      <c r="H206" s="925"/>
      <c r="I206" s="900"/>
      <c r="J206" s="900"/>
      <c r="K206" s="912"/>
      <c r="L206" s="936"/>
      <c r="M206" s="896"/>
      <c r="N206" s="896"/>
      <c r="O206" s="896"/>
      <c r="P206" s="896"/>
      <c r="Q206" s="896"/>
      <c r="R206" s="933"/>
      <c r="S206" s="925"/>
      <c r="T206" s="407" t="s">
        <v>232</v>
      </c>
      <c r="U206" s="408">
        <f>SUM(AC206:BF206)</f>
        <v>0</v>
      </c>
      <c r="V206" s="408"/>
      <c r="W206" s="408"/>
      <c r="X206" s="408"/>
      <c r="Y206" s="408"/>
      <c r="Z206" s="408"/>
      <c r="AA206" s="408"/>
      <c r="AB206" s="408"/>
      <c r="AC206" s="412"/>
      <c r="AD206" s="412"/>
      <c r="AE206" s="412"/>
      <c r="AF206" s="412"/>
      <c r="AG206" s="412"/>
      <c r="AH206" s="412"/>
      <c r="AI206" s="412"/>
      <c r="AJ206" s="412"/>
      <c r="AK206" s="436"/>
      <c r="AL206" s="412"/>
      <c r="AM206" s="412"/>
      <c r="AN206" s="412"/>
      <c r="AO206" s="412"/>
      <c r="AP206" s="412"/>
      <c r="AQ206" s="412"/>
      <c r="AR206" s="412"/>
      <c r="AS206" s="412"/>
      <c r="AT206" s="412"/>
      <c r="AU206" s="412"/>
      <c r="AV206" s="412"/>
      <c r="AW206" s="412"/>
      <c r="AX206" s="412"/>
      <c r="AY206" s="412"/>
      <c r="AZ206" s="412"/>
      <c r="BA206" s="412"/>
      <c r="BB206" s="412"/>
      <c r="BC206" s="412"/>
      <c r="BD206" s="412"/>
      <c r="BE206" s="412"/>
      <c r="BF206" s="412"/>
    </row>
    <row r="207" spans="2:58" ht="24.9" customHeight="1" thickBot="1">
      <c r="B207" s="938"/>
      <c r="C207" s="942"/>
      <c r="D207" s="942"/>
      <c r="F207" s="900"/>
      <c r="G207" s="941"/>
      <c r="H207" s="925"/>
      <c r="I207" s="900"/>
      <c r="J207" s="900"/>
      <c r="K207" s="913"/>
      <c r="L207" s="937"/>
      <c r="M207" s="896"/>
      <c r="N207" s="896"/>
      <c r="O207" s="896"/>
      <c r="P207" s="896"/>
      <c r="Q207" s="896"/>
      <c r="R207" s="934"/>
      <c r="S207" s="925"/>
      <c r="T207" s="439" t="s">
        <v>187</v>
      </c>
      <c r="U207" s="440">
        <f>U206-U205</f>
        <v>-48</v>
      </c>
      <c r="V207" s="440"/>
      <c r="W207" s="440"/>
      <c r="X207" s="440"/>
      <c r="Y207" s="440"/>
      <c r="Z207" s="440"/>
      <c r="AA207" s="440"/>
      <c r="AB207" s="440"/>
      <c r="AC207" s="441">
        <f>SUM($U206:AC206)-SUM($U205:AC205)</f>
        <v>-48</v>
      </c>
      <c r="AD207" s="441">
        <f>SUM($U206:AD206)-SUM($U205:AD205)</f>
        <v>-48</v>
      </c>
      <c r="AE207" s="441">
        <f>SUM($U206:AE206)-SUM($U205:AE205)</f>
        <v>-48</v>
      </c>
      <c r="AF207" s="441">
        <f>SUM($U206:AF206)-SUM($U205:AF205)</f>
        <v>-48</v>
      </c>
      <c r="AG207" s="441">
        <f>SUM($U206:AG206)-SUM($U205:AG205)</f>
        <v>-48</v>
      </c>
      <c r="AH207" s="441">
        <f>SUM($U206:AH206)-SUM($U205:AH205)</f>
        <v>-48</v>
      </c>
      <c r="AI207" s="441">
        <f>SUM($U206:AI206)-SUM($U205:AI205)</f>
        <v>-48</v>
      </c>
      <c r="AJ207" s="441">
        <f>SUM($U206:AJ206)-SUM($U205:AJ205)</f>
        <v>-48</v>
      </c>
      <c r="AK207" s="441">
        <f>SUM($U206:AK206)-SUM($U205:AK205)</f>
        <v>-96</v>
      </c>
      <c r="AL207" s="441">
        <f>SUM($U206:AL206)-SUM($U205:AL205)</f>
        <v>-96</v>
      </c>
      <c r="AM207" s="441">
        <f>SUM($U206:AM206)-SUM($U205:AM205)</f>
        <v>-96</v>
      </c>
      <c r="AN207" s="441">
        <f>SUM($U206:AN206)-SUM($U205:AN205)</f>
        <v>-96</v>
      </c>
      <c r="AO207" s="441">
        <f>SUM($U206:AO206)-SUM($U205:AO205)</f>
        <v>-96</v>
      </c>
      <c r="AP207" s="441">
        <f>SUM($U206:AP206)-SUM($U205:AP205)</f>
        <v>-96</v>
      </c>
      <c r="AQ207" s="441">
        <f>SUM($U206:AQ206)-SUM($U205:AQ205)</f>
        <v>-96</v>
      </c>
      <c r="AR207" s="441">
        <f>SUM($U206:AR206)-SUM($U205:AR205)</f>
        <v>-96</v>
      </c>
      <c r="AS207" s="441">
        <f>SUM($U206:AS206)-SUM($U205:AS205)</f>
        <v>-96</v>
      </c>
      <c r="AT207" s="441">
        <f>SUM($U206:AT206)-SUM($U205:AT205)</f>
        <v>-96</v>
      </c>
      <c r="AU207" s="441">
        <f>SUM($U206:AU206)-SUM($U205:AU205)</f>
        <v>-96</v>
      </c>
      <c r="AV207" s="441">
        <f>SUM($U206:AV206)-SUM($U205:AV205)</f>
        <v>-96</v>
      </c>
      <c r="AW207" s="441">
        <f>SUM($U206:AW206)-SUM($U205:AW205)</f>
        <v>-96</v>
      </c>
      <c r="AX207" s="441">
        <f>SUM($U206:AX206)-SUM($U205:AX205)</f>
        <v>-96</v>
      </c>
      <c r="AY207" s="441">
        <f>SUM($U206:AY206)-SUM($U205:AY205)</f>
        <v>-96</v>
      </c>
      <c r="AZ207" s="441">
        <f>SUM($U206:AZ206)-SUM($U205:AZ205)</f>
        <v>-96</v>
      </c>
      <c r="BA207" s="441">
        <f>SUM($U206:BA206)-SUM($U205:BA205)</f>
        <v>-96</v>
      </c>
      <c r="BB207" s="441">
        <f>SUM($U206:BB206)-SUM($U205:BB205)</f>
        <v>-96</v>
      </c>
      <c r="BC207" s="441">
        <f>SUM($U206:BC206)-SUM($U205:BC205)</f>
        <v>-96</v>
      </c>
      <c r="BD207" s="441">
        <f>SUM($U206:BD206)-SUM($U205:BD205)</f>
        <v>-96</v>
      </c>
      <c r="BE207" s="441">
        <f>SUM($U206:BE206)-SUM($U205:BE205)</f>
        <v>-96</v>
      </c>
      <c r="BF207" s="441">
        <f>SUM($U206:BF206)-SUM($U205:BF205)</f>
        <v>-96</v>
      </c>
    </row>
    <row r="208" spans="2:58" ht="24.9" customHeight="1">
      <c r="B208" s="938">
        <v>9</v>
      </c>
      <c r="C208" s="942" t="s">
        <v>474</v>
      </c>
      <c r="D208" s="943" t="s">
        <v>475</v>
      </c>
      <c r="F208" s="900"/>
      <c r="G208" s="940"/>
      <c r="H208" s="925">
        <v>2</v>
      </c>
      <c r="I208" s="900"/>
      <c r="J208" s="900"/>
      <c r="K208" s="911" t="s">
        <v>230</v>
      </c>
      <c r="L208" s="935"/>
      <c r="M208" s="896"/>
      <c r="N208" s="896"/>
      <c r="O208" s="896"/>
      <c r="P208" s="896"/>
      <c r="Q208" s="896"/>
      <c r="R208" s="932"/>
      <c r="S208" s="925">
        <v>48</v>
      </c>
      <c r="T208" s="407" t="s">
        <v>231</v>
      </c>
      <c r="U208" s="408">
        <f>SUM(AC208:BF208)</f>
        <v>48</v>
      </c>
      <c r="V208" s="408"/>
      <c r="W208" s="408"/>
      <c r="X208" s="408"/>
      <c r="Y208" s="408"/>
      <c r="Z208" s="408"/>
      <c r="AA208" s="408"/>
      <c r="AB208" s="408"/>
      <c r="AC208" s="429"/>
      <c r="AD208" s="429"/>
      <c r="AE208" s="429"/>
      <c r="AF208" s="429"/>
      <c r="AG208" s="429"/>
      <c r="AH208" s="412">
        <v>48</v>
      </c>
      <c r="AI208" s="430"/>
      <c r="AJ208" s="430"/>
      <c r="AK208" s="412"/>
      <c r="AL208" s="412"/>
      <c r="AM208" s="412"/>
      <c r="AN208" s="451"/>
      <c r="AO208" s="412"/>
      <c r="AP208" s="412"/>
      <c r="AQ208" s="412"/>
      <c r="AR208" s="412"/>
      <c r="AS208" s="412"/>
      <c r="AT208" s="412"/>
      <c r="AU208" s="412"/>
      <c r="AV208" s="412"/>
      <c r="AW208" s="412"/>
      <c r="AX208" s="412"/>
      <c r="AY208" s="412"/>
      <c r="AZ208" s="412"/>
      <c r="BA208" s="412"/>
      <c r="BB208" s="412"/>
      <c r="BC208" s="412"/>
      <c r="BD208" s="412"/>
      <c r="BE208" s="412"/>
      <c r="BF208" s="412"/>
    </row>
    <row r="209" spans="2:58" ht="24.9" customHeight="1">
      <c r="B209" s="938"/>
      <c r="C209" s="942"/>
      <c r="D209" s="943"/>
      <c r="F209" s="900"/>
      <c r="G209" s="940"/>
      <c r="H209" s="925"/>
      <c r="I209" s="900"/>
      <c r="J209" s="900"/>
      <c r="K209" s="912"/>
      <c r="L209" s="936"/>
      <c r="M209" s="896"/>
      <c r="N209" s="896"/>
      <c r="O209" s="896"/>
      <c r="P209" s="896"/>
      <c r="Q209" s="896"/>
      <c r="R209" s="933"/>
      <c r="S209" s="925"/>
      <c r="T209" s="407" t="s">
        <v>232</v>
      </c>
      <c r="U209" s="408">
        <f>SUM(AC209:BF209)</f>
        <v>0</v>
      </c>
      <c r="V209" s="408"/>
      <c r="W209" s="408"/>
      <c r="X209" s="408"/>
      <c r="Y209" s="408"/>
      <c r="Z209" s="408"/>
      <c r="AA209" s="408"/>
      <c r="AB209" s="408"/>
      <c r="AC209" s="412"/>
      <c r="AD209" s="412"/>
      <c r="AE209" s="412"/>
      <c r="AF209" s="412"/>
      <c r="AG209" s="412"/>
      <c r="AH209" s="412"/>
      <c r="AI209" s="412"/>
      <c r="AJ209" s="412"/>
      <c r="AK209" s="436"/>
      <c r="AL209" s="412"/>
      <c r="AM209" s="412"/>
      <c r="AN209" s="412"/>
      <c r="AO209" s="412"/>
      <c r="AP209" s="412"/>
      <c r="AQ209" s="412"/>
      <c r="AR209" s="412"/>
      <c r="AS209" s="412"/>
      <c r="AT209" s="412"/>
      <c r="AU209" s="412"/>
      <c r="AV209" s="412"/>
      <c r="AW209" s="412"/>
      <c r="AX209" s="412"/>
      <c r="AY209" s="412"/>
      <c r="AZ209" s="412"/>
      <c r="BA209" s="412"/>
      <c r="BB209" s="412"/>
      <c r="BC209" s="412"/>
      <c r="BD209" s="412"/>
      <c r="BE209" s="412"/>
      <c r="BF209" s="412"/>
    </row>
    <row r="210" spans="2:58" ht="24.9" customHeight="1" thickBot="1">
      <c r="B210" s="938"/>
      <c r="C210" s="942"/>
      <c r="D210" s="943"/>
      <c r="F210" s="900"/>
      <c r="G210" s="941"/>
      <c r="H210" s="925"/>
      <c r="I210" s="900"/>
      <c r="J210" s="900"/>
      <c r="K210" s="913"/>
      <c r="L210" s="937"/>
      <c r="M210" s="896"/>
      <c r="N210" s="896"/>
      <c r="O210" s="896"/>
      <c r="P210" s="896"/>
      <c r="Q210" s="896"/>
      <c r="R210" s="934"/>
      <c r="S210" s="925"/>
      <c r="T210" s="439" t="s">
        <v>187</v>
      </c>
      <c r="U210" s="440">
        <f>U209-U208</f>
        <v>-48</v>
      </c>
      <c r="V210" s="440"/>
      <c r="W210" s="440"/>
      <c r="X210" s="440"/>
      <c r="Y210" s="440"/>
      <c r="Z210" s="440"/>
      <c r="AA210" s="440"/>
      <c r="AB210" s="440"/>
      <c r="AC210" s="441">
        <f>SUM($U209:AC209)-SUM($U208:AC208)</f>
        <v>-48</v>
      </c>
      <c r="AD210" s="441">
        <f>SUM($U209:AD209)-SUM($U208:AD208)</f>
        <v>-48</v>
      </c>
      <c r="AE210" s="441">
        <f>SUM($U209:AE209)-SUM($U208:AE208)</f>
        <v>-48</v>
      </c>
      <c r="AF210" s="441">
        <f>SUM($U209:AF209)-SUM($U208:AF208)</f>
        <v>-48</v>
      </c>
      <c r="AG210" s="441">
        <f>SUM($U209:AG209)-SUM($U208:AG208)</f>
        <v>-48</v>
      </c>
      <c r="AH210" s="441">
        <f>SUM($U209:AH209)-SUM($U208:AH208)</f>
        <v>-96</v>
      </c>
      <c r="AI210" s="441">
        <f>SUM($U209:AI209)-SUM($U208:AI208)</f>
        <v>-96</v>
      </c>
      <c r="AJ210" s="441">
        <f>SUM($U209:AJ209)-SUM($U208:AJ208)</f>
        <v>-96</v>
      </c>
      <c r="AK210" s="441">
        <f>SUM($U209:AK209)-SUM($U208:AK208)</f>
        <v>-96</v>
      </c>
      <c r="AL210" s="441">
        <f>SUM($U209:AL209)-SUM($U208:AL208)</f>
        <v>-96</v>
      </c>
      <c r="AM210" s="441">
        <f>SUM($U209:AM209)-SUM($U208:AM208)</f>
        <v>-96</v>
      </c>
      <c r="AN210" s="441">
        <f>SUM($U209:AN209)-SUM($U208:AM208)</f>
        <v>-96</v>
      </c>
      <c r="AO210" s="441">
        <f>SUM($U209:AO209)-SUM($U208:AO208)</f>
        <v>-96</v>
      </c>
      <c r="AP210" s="441">
        <f>SUM($U209:AP209)-SUM($U208:AP208)</f>
        <v>-96</v>
      </c>
      <c r="AQ210" s="441">
        <f>SUM($U209:AQ209)-SUM($U208:AQ208)</f>
        <v>-96</v>
      </c>
      <c r="AR210" s="441">
        <f>SUM($U209:AR209)-SUM($U208:AR208)</f>
        <v>-96</v>
      </c>
      <c r="AS210" s="441">
        <f>SUM($U209:AS209)-SUM($U208:AS208)</f>
        <v>-96</v>
      </c>
      <c r="AT210" s="441">
        <f>SUM($U209:AT209)-SUM($U208:AT208)</f>
        <v>-96</v>
      </c>
      <c r="AU210" s="441">
        <f>SUM($U209:AU209)-SUM($U208:AU208)</f>
        <v>-96</v>
      </c>
      <c r="AV210" s="441">
        <f>SUM($U209:AV209)-SUM($U208:AV208)</f>
        <v>-96</v>
      </c>
      <c r="AW210" s="441">
        <f>SUM($U209:AW209)-SUM($U208:AW208)</f>
        <v>-96</v>
      </c>
      <c r="AX210" s="441">
        <f>SUM($U209:AX209)-SUM($U208:AX208)</f>
        <v>-96</v>
      </c>
      <c r="AY210" s="441">
        <f>SUM($U209:AY209)-SUM($U208:AY208)</f>
        <v>-96</v>
      </c>
      <c r="AZ210" s="441">
        <f>SUM($U209:AZ209)-SUM($U208:AZ208)</f>
        <v>-96</v>
      </c>
      <c r="BA210" s="441">
        <f>SUM($U209:BA209)-SUM($U208:BA208)</f>
        <v>-96</v>
      </c>
      <c r="BB210" s="441">
        <f>SUM($U209:BB209)-SUM($U208:BB208)</f>
        <v>-96</v>
      </c>
      <c r="BC210" s="441">
        <f>SUM($U209:BC209)-SUM($U208:BC208)</f>
        <v>-96</v>
      </c>
      <c r="BD210" s="441">
        <f>SUM($U209:BD209)-SUM($U208:BD208)</f>
        <v>-96</v>
      </c>
      <c r="BE210" s="441">
        <f>SUM($U209:BE209)-SUM($U208:BE208)</f>
        <v>-96</v>
      </c>
      <c r="BF210" s="441">
        <f>SUM($U209:BF209)-SUM($U208:BF208)</f>
        <v>-96</v>
      </c>
    </row>
    <row r="211" spans="2:58" ht="24.9" customHeight="1">
      <c r="B211" s="938">
        <v>10</v>
      </c>
      <c r="C211" s="942" t="s">
        <v>349</v>
      </c>
      <c r="D211" s="942" t="s">
        <v>350</v>
      </c>
      <c r="F211" s="900"/>
      <c r="G211" s="940"/>
      <c r="H211" s="925">
        <v>1</v>
      </c>
      <c r="I211" s="900"/>
      <c r="J211" s="900"/>
      <c r="K211" s="911" t="s">
        <v>253</v>
      </c>
      <c r="L211" s="935"/>
      <c r="M211" s="896"/>
      <c r="N211" s="896"/>
      <c r="O211" s="896"/>
      <c r="P211" s="896"/>
      <c r="Q211" s="896"/>
      <c r="R211" s="932"/>
      <c r="S211" s="925">
        <v>48</v>
      </c>
      <c r="T211" s="407" t="s">
        <v>231</v>
      </c>
      <c r="U211" s="408">
        <f>SUM(AC211:BF211)</f>
        <v>48</v>
      </c>
      <c r="V211" s="408"/>
      <c r="W211" s="408"/>
      <c r="X211" s="408"/>
      <c r="Y211" s="408"/>
      <c r="Z211" s="408"/>
      <c r="AA211" s="408"/>
      <c r="AB211" s="408"/>
      <c r="AC211" s="429"/>
      <c r="AD211" s="429"/>
      <c r="AE211" s="429"/>
      <c r="AF211" s="429"/>
      <c r="AG211" s="429"/>
      <c r="AH211" s="412">
        <v>48</v>
      </c>
      <c r="AI211" s="430"/>
      <c r="AJ211" s="430"/>
      <c r="AK211" s="431"/>
      <c r="AL211" s="412"/>
      <c r="AM211" s="412"/>
      <c r="AN211" s="412"/>
      <c r="AO211" s="412"/>
      <c r="AP211" s="412"/>
      <c r="AQ211" s="412"/>
      <c r="AR211" s="412"/>
      <c r="AS211" s="412"/>
      <c r="AT211" s="412"/>
      <c r="AU211" s="412"/>
      <c r="AV211" s="412"/>
      <c r="AW211" s="412"/>
      <c r="AX211" s="412"/>
      <c r="AY211" s="412"/>
      <c r="AZ211" s="412"/>
      <c r="BA211" s="412"/>
      <c r="BB211" s="412"/>
      <c r="BC211" s="412"/>
      <c r="BD211" s="412"/>
      <c r="BE211" s="412"/>
      <c r="BF211" s="412"/>
    </row>
    <row r="212" spans="2:58" ht="24.9" customHeight="1">
      <c r="B212" s="938"/>
      <c r="C212" s="942"/>
      <c r="D212" s="942"/>
      <c r="F212" s="900"/>
      <c r="G212" s="940"/>
      <c r="H212" s="925"/>
      <c r="I212" s="900"/>
      <c r="J212" s="900"/>
      <c r="K212" s="912"/>
      <c r="L212" s="936"/>
      <c r="M212" s="896"/>
      <c r="N212" s="896"/>
      <c r="O212" s="896"/>
      <c r="P212" s="896"/>
      <c r="Q212" s="896"/>
      <c r="R212" s="933"/>
      <c r="S212" s="925"/>
      <c r="T212" s="407" t="s">
        <v>232</v>
      </c>
      <c r="U212" s="408">
        <f>SUM(AC212:BF212)</f>
        <v>0</v>
      </c>
      <c r="V212" s="408"/>
      <c r="W212" s="408"/>
      <c r="X212" s="408"/>
      <c r="Y212" s="408"/>
      <c r="Z212" s="408"/>
      <c r="AA212" s="408"/>
      <c r="AB212" s="408"/>
      <c r="AC212" s="412"/>
      <c r="AD212" s="412"/>
      <c r="AE212" s="412"/>
      <c r="AF212" s="412"/>
      <c r="AG212" s="412"/>
      <c r="AH212" s="412"/>
      <c r="AI212" s="412"/>
      <c r="AJ212" s="412"/>
      <c r="AK212" s="436"/>
      <c r="AL212" s="412"/>
      <c r="AM212" s="412"/>
      <c r="AN212" s="412"/>
      <c r="AO212" s="412"/>
      <c r="AP212" s="412"/>
      <c r="AQ212" s="412"/>
      <c r="AR212" s="412"/>
      <c r="AS212" s="412"/>
      <c r="AT212" s="412"/>
      <c r="AU212" s="412"/>
      <c r="AV212" s="412"/>
      <c r="AW212" s="412"/>
      <c r="AX212" s="412"/>
      <c r="AY212" s="412"/>
      <c r="AZ212" s="412"/>
      <c r="BA212" s="412"/>
      <c r="BB212" s="412"/>
      <c r="BC212" s="412"/>
      <c r="BD212" s="412"/>
      <c r="BE212" s="412"/>
      <c r="BF212" s="412"/>
    </row>
    <row r="213" spans="2:58" ht="24.9" customHeight="1" thickBot="1">
      <c r="B213" s="938"/>
      <c r="C213" s="942"/>
      <c r="D213" s="942"/>
      <c r="F213" s="900"/>
      <c r="G213" s="941"/>
      <c r="H213" s="925"/>
      <c r="I213" s="900"/>
      <c r="J213" s="900"/>
      <c r="K213" s="913"/>
      <c r="L213" s="937"/>
      <c r="M213" s="896"/>
      <c r="N213" s="896"/>
      <c r="O213" s="896"/>
      <c r="P213" s="896"/>
      <c r="Q213" s="896"/>
      <c r="R213" s="934"/>
      <c r="S213" s="925"/>
      <c r="T213" s="439" t="s">
        <v>187</v>
      </c>
      <c r="U213" s="440">
        <f>U212-U211</f>
        <v>-48</v>
      </c>
      <c r="V213" s="440"/>
      <c r="W213" s="440"/>
      <c r="X213" s="440"/>
      <c r="Y213" s="440"/>
      <c r="Z213" s="440"/>
      <c r="AA213" s="440"/>
      <c r="AB213" s="440"/>
      <c r="AC213" s="441">
        <f>SUM($U212:AC212)-SUM($U211:AC211)</f>
        <v>-48</v>
      </c>
      <c r="AD213" s="441">
        <f>SUM($U212:AD212)-SUM($U211:AD211)</f>
        <v>-48</v>
      </c>
      <c r="AE213" s="441">
        <f>SUM($U212:AE212)-SUM($U211:AE211)</f>
        <v>-48</v>
      </c>
      <c r="AF213" s="441">
        <f>SUM($U212:AF212)-SUM($U211:AF211)</f>
        <v>-48</v>
      </c>
      <c r="AG213" s="441">
        <f>SUM($U212:AG212)-SUM($U211:AG211)</f>
        <v>-48</v>
      </c>
      <c r="AH213" s="441">
        <f>SUM($U212:AH212)-SUM($U211:AH211)</f>
        <v>-96</v>
      </c>
      <c r="AI213" s="441">
        <f>SUM($U212:AI212)-SUM($U211:AI211)</f>
        <v>-96</v>
      </c>
      <c r="AJ213" s="441">
        <f>SUM($U212:AJ212)-SUM($U211:AJ211)</f>
        <v>-96</v>
      </c>
      <c r="AK213" s="441">
        <f>SUM($U212:AK212)-SUM($U211:AK211)</f>
        <v>-96</v>
      </c>
      <c r="AL213" s="441">
        <f>SUM($U212:AL212)-SUM($U211:AL211)</f>
        <v>-96</v>
      </c>
      <c r="AM213" s="441">
        <f>SUM($U212:AM212)-SUM($U211:AM211)</f>
        <v>-96</v>
      </c>
      <c r="AN213" s="441">
        <f>SUM($U212:AN212)-SUM($U211:AN211)</f>
        <v>-96</v>
      </c>
      <c r="AO213" s="441">
        <f>SUM($U212:AO212)-SUM($U211:AO211)</f>
        <v>-96</v>
      </c>
      <c r="AP213" s="441">
        <f>SUM($U212:AP212)-SUM($U211:AP211)</f>
        <v>-96</v>
      </c>
      <c r="AQ213" s="441">
        <f>SUM($U212:AQ212)-SUM($U211:AQ211)</f>
        <v>-96</v>
      </c>
      <c r="AR213" s="441">
        <f>SUM($U212:AR212)-SUM($U211:AR211)</f>
        <v>-96</v>
      </c>
      <c r="AS213" s="441">
        <f>SUM($U212:AS212)-SUM($U211:AS211)</f>
        <v>-96</v>
      </c>
      <c r="AT213" s="441">
        <f>SUM($U212:AT212)-SUM($U211:AT211)</f>
        <v>-96</v>
      </c>
      <c r="AU213" s="441">
        <f>SUM($U212:AU212)-SUM($U211:AU211)</f>
        <v>-96</v>
      </c>
      <c r="AV213" s="441">
        <f>SUM($U212:AV212)-SUM($U211:AV211)</f>
        <v>-96</v>
      </c>
      <c r="AW213" s="441">
        <f>SUM($U212:AW212)-SUM($U211:AW211)</f>
        <v>-96</v>
      </c>
      <c r="AX213" s="441">
        <f>SUM($U212:AX212)-SUM($U211:AX211)</f>
        <v>-96</v>
      </c>
      <c r="AY213" s="441">
        <f>SUM($U212:AY212)-SUM($U211:AY211)</f>
        <v>-96</v>
      </c>
      <c r="AZ213" s="441">
        <f>SUM($U212:AZ212)-SUM($U211:AZ211)</f>
        <v>-96</v>
      </c>
      <c r="BA213" s="441">
        <f>SUM($U212:BA212)-SUM($U211:BA211)</f>
        <v>-96</v>
      </c>
      <c r="BB213" s="441">
        <f>SUM($U212:BB212)-SUM($U211:BB211)</f>
        <v>-96</v>
      </c>
      <c r="BC213" s="441">
        <f>SUM($U212:BC212)-SUM($U211:BC211)</f>
        <v>-96</v>
      </c>
      <c r="BD213" s="441">
        <f>SUM($U212:BD212)-SUM($U211:BD211)</f>
        <v>-96</v>
      </c>
      <c r="BE213" s="441">
        <f>SUM($U212:BE212)-SUM($U211:BE211)</f>
        <v>-96</v>
      </c>
      <c r="BF213" s="441">
        <f>SUM($U212:BF212)-SUM($U211:BF211)</f>
        <v>-96</v>
      </c>
    </row>
    <row r="214" spans="2:58" ht="24.9" customHeight="1">
      <c r="B214" s="938">
        <v>11</v>
      </c>
      <c r="C214" s="942" t="s">
        <v>351</v>
      </c>
      <c r="D214" s="942" t="s">
        <v>352</v>
      </c>
      <c r="F214" s="900"/>
      <c r="G214" s="940"/>
      <c r="H214" s="925">
        <v>1</v>
      </c>
      <c r="I214" s="900"/>
      <c r="J214" s="900"/>
      <c r="K214" s="911" t="s">
        <v>253</v>
      </c>
      <c r="L214" s="935"/>
      <c r="M214" s="896"/>
      <c r="N214" s="896"/>
      <c r="O214" s="896"/>
      <c r="P214" s="896"/>
      <c r="Q214" s="896"/>
      <c r="R214" s="932"/>
      <c r="S214" s="925">
        <v>48</v>
      </c>
      <c r="T214" s="407" t="s">
        <v>231</v>
      </c>
      <c r="U214" s="408">
        <f>SUM(AC214:BF214)</f>
        <v>48</v>
      </c>
      <c r="V214" s="408"/>
      <c r="W214" s="408"/>
      <c r="X214" s="408"/>
      <c r="Y214" s="408"/>
      <c r="Z214" s="408"/>
      <c r="AA214" s="408"/>
      <c r="AB214" s="408"/>
      <c r="AC214" s="429"/>
      <c r="AD214" s="429"/>
      <c r="AE214" s="429"/>
      <c r="AF214" s="429"/>
      <c r="AG214" s="429"/>
      <c r="AH214" s="412">
        <v>48</v>
      </c>
      <c r="AI214" s="430"/>
      <c r="AJ214" s="430"/>
      <c r="AK214" s="431"/>
      <c r="AL214" s="412"/>
      <c r="AM214" s="412"/>
      <c r="AN214" s="412"/>
      <c r="AO214" s="412"/>
      <c r="AP214" s="412"/>
      <c r="AQ214" s="412"/>
      <c r="AR214" s="412"/>
      <c r="AS214" s="412"/>
      <c r="AT214" s="412"/>
      <c r="AU214" s="412"/>
      <c r="AV214" s="412"/>
      <c r="AW214" s="412"/>
      <c r="AX214" s="412"/>
      <c r="AY214" s="412"/>
      <c r="AZ214" s="412"/>
      <c r="BA214" s="412"/>
      <c r="BB214" s="412"/>
      <c r="BC214" s="412"/>
      <c r="BD214" s="412"/>
      <c r="BE214" s="412"/>
      <c r="BF214" s="412"/>
    </row>
    <row r="215" spans="2:58" ht="24.9" customHeight="1">
      <c r="B215" s="938"/>
      <c r="C215" s="942"/>
      <c r="D215" s="942"/>
      <c r="F215" s="900"/>
      <c r="G215" s="940"/>
      <c r="H215" s="925"/>
      <c r="I215" s="900"/>
      <c r="J215" s="900"/>
      <c r="K215" s="912"/>
      <c r="L215" s="936"/>
      <c r="M215" s="896"/>
      <c r="N215" s="896"/>
      <c r="O215" s="896"/>
      <c r="P215" s="896"/>
      <c r="Q215" s="896"/>
      <c r="R215" s="933"/>
      <c r="S215" s="925"/>
      <c r="T215" s="407" t="s">
        <v>232</v>
      </c>
      <c r="U215" s="408">
        <f>SUM(AC215:BF215)</f>
        <v>0</v>
      </c>
      <c r="V215" s="408"/>
      <c r="W215" s="408"/>
      <c r="X215" s="408"/>
      <c r="Y215" s="408"/>
      <c r="Z215" s="408"/>
      <c r="AA215" s="408"/>
      <c r="AB215" s="408"/>
      <c r="AC215" s="412"/>
      <c r="AD215" s="412"/>
      <c r="AE215" s="412"/>
      <c r="AF215" s="412"/>
      <c r="AG215" s="412"/>
      <c r="AH215" s="412"/>
      <c r="AI215" s="412"/>
      <c r="AJ215" s="412"/>
      <c r="AK215" s="436"/>
      <c r="AL215" s="412"/>
      <c r="AM215" s="412"/>
      <c r="AN215" s="412"/>
      <c r="AO215" s="412"/>
      <c r="AP215" s="412"/>
      <c r="AQ215" s="412"/>
      <c r="AR215" s="412"/>
      <c r="AS215" s="412"/>
      <c r="AT215" s="412"/>
      <c r="AU215" s="412"/>
      <c r="AV215" s="412"/>
      <c r="AW215" s="412"/>
      <c r="AX215" s="412"/>
      <c r="AY215" s="412"/>
      <c r="AZ215" s="412"/>
      <c r="BA215" s="412"/>
      <c r="BB215" s="412"/>
      <c r="BC215" s="412"/>
      <c r="BD215" s="412"/>
      <c r="BE215" s="412"/>
      <c r="BF215" s="412"/>
    </row>
    <row r="216" spans="2:58" ht="24.9" customHeight="1" thickBot="1">
      <c r="B216" s="938"/>
      <c r="C216" s="942"/>
      <c r="D216" s="942"/>
      <c r="F216" s="900"/>
      <c r="G216" s="941"/>
      <c r="H216" s="925"/>
      <c r="I216" s="900"/>
      <c r="J216" s="900"/>
      <c r="K216" s="913"/>
      <c r="L216" s="937"/>
      <c r="M216" s="896"/>
      <c r="N216" s="896"/>
      <c r="O216" s="896"/>
      <c r="P216" s="896"/>
      <c r="Q216" s="896"/>
      <c r="R216" s="934"/>
      <c r="S216" s="925"/>
      <c r="T216" s="439" t="s">
        <v>187</v>
      </c>
      <c r="U216" s="440">
        <f>U215-U214</f>
        <v>-48</v>
      </c>
      <c r="V216" s="440"/>
      <c r="W216" s="440"/>
      <c r="X216" s="440"/>
      <c r="Y216" s="440"/>
      <c r="Z216" s="440"/>
      <c r="AA216" s="440"/>
      <c r="AB216" s="440"/>
      <c r="AC216" s="441">
        <f>SUM($U215:AC215)-SUM($U214:AC214)</f>
        <v>-48</v>
      </c>
      <c r="AD216" s="441">
        <f>SUM($U215:AD215)-SUM($U214:AD214)</f>
        <v>-48</v>
      </c>
      <c r="AE216" s="441">
        <f>SUM($U215:AE215)-SUM($U214:AE214)</f>
        <v>-48</v>
      </c>
      <c r="AF216" s="441">
        <f>SUM($U215:AF215)-SUM($U214:AF214)</f>
        <v>-48</v>
      </c>
      <c r="AG216" s="441">
        <f>SUM($U215:AG215)-SUM($U214:AG214)</f>
        <v>-48</v>
      </c>
      <c r="AH216" s="441">
        <f>SUM($U215:AH215)-SUM($U214:AH214)</f>
        <v>-96</v>
      </c>
      <c r="AI216" s="441">
        <f>SUM($U215:AI215)-SUM($U214:AI214)</f>
        <v>-96</v>
      </c>
      <c r="AJ216" s="441">
        <f>SUM($U215:AJ215)-SUM($U214:AJ214)</f>
        <v>-96</v>
      </c>
      <c r="AK216" s="441">
        <f>SUM($U215:AK215)-SUM($U214:AK214)</f>
        <v>-96</v>
      </c>
      <c r="AL216" s="441">
        <f>SUM($U215:AL215)-SUM($U214:AL214)</f>
        <v>-96</v>
      </c>
      <c r="AM216" s="441">
        <f>SUM($U215:AM215)-SUM($U214:AM214)</f>
        <v>-96</v>
      </c>
      <c r="AN216" s="441">
        <f>SUM($U215:AN215)-SUM($U214:AN214)</f>
        <v>-96</v>
      </c>
      <c r="AO216" s="441">
        <f>SUM($U215:AO215)-SUM($U214:AO214)</f>
        <v>-96</v>
      </c>
      <c r="AP216" s="441">
        <f>SUM($U215:AP215)-SUM($U214:AP214)</f>
        <v>-96</v>
      </c>
      <c r="AQ216" s="441">
        <f>SUM($U215:AQ215)-SUM($U214:AQ214)</f>
        <v>-96</v>
      </c>
      <c r="AR216" s="441">
        <f>SUM($U215:AR215)-SUM($U214:AR214)</f>
        <v>-96</v>
      </c>
      <c r="AS216" s="441">
        <f>SUM($U215:AS215)-SUM($U214:AS214)</f>
        <v>-96</v>
      </c>
      <c r="AT216" s="441">
        <f>SUM($U215:AT215)-SUM($U214:AT214)</f>
        <v>-96</v>
      </c>
      <c r="AU216" s="441">
        <f>SUM($U215:AU215)-SUM($U214:AU214)</f>
        <v>-96</v>
      </c>
      <c r="AV216" s="441">
        <f>SUM($U215:AV215)-SUM($U214:AV214)</f>
        <v>-96</v>
      </c>
      <c r="AW216" s="441">
        <f>SUM($U215:AW215)-SUM($U214:AW214)</f>
        <v>-96</v>
      </c>
      <c r="AX216" s="441">
        <f>SUM($U215:AX215)-SUM($U214:AX214)</f>
        <v>-96</v>
      </c>
      <c r="AY216" s="441">
        <f>SUM($U215:AY215)-SUM($U214:AY214)</f>
        <v>-96</v>
      </c>
      <c r="AZ216" s="441">
        <f>SUM($U215:AZ215)-SUM($U214:AZ214)</f>
        <v>-96</v>
      </c>
      <c r="BA216" s="441">
        <f>SUM($U215:BA215)-SUM($U214:BA214)</f>
        <v>-96</v>
      </c>
      <c r="BB216" s="441">
        <f>SUM($U215:BB215)-SUM($U214:BB214)</f>
        <v>-96</v>
      </c>
      <c r="BC216" s="441">
        <f>SUM($U215:BC215)-SUM($U214:BC214)</f>
        <v>-96</v>
      </c>
      <c r="BD216" s="441">
        <f>SUM($U215:BD215)-SUM($U214:BD214)</f>
        <v>-96</v>
      </c>
      <c r="BE216" s="441">
        <f>SUM($U215:BE215)-SUM($U214:BE214)</f>
        <v>-96</v>
      </c>
      <c r="BF216" s="441">
        <f>SUM($U215:BF215)-SUM($U214:BF214)</f>
        <v>-96</v>
      </c>
    </row>
    <row r="217" spans="2:58" ht="24.9" customHeight="1">
      <c r="B217" s="938">
        <v>12</v>
      </c>
      <c r="C217" s="942" t="s">
        <v>359</v>
      </c>
      <c r="D217" s="943" t="s">
        <v>360</v>
      </c>
      <c r="F217" s="900"/>
      <c r="G217" s="940"/>
      <c r="H217" s="925">
        <v>2</v>
      </c>
      <c r="I217" s="900"/>
      <c r="J217" s="900"/>
      <c r="K217" s="911" t="s">
        <v>253</v>
      </c>
      <c r="L217" s="935"/>
      <c r="M217" s="896"/>
      <c r="N217" s="896"/>
      <c r="O217" s="896"/>
      <c r="P217" s="896"/>
      <c r="Q217" s="896"/>
      <c r="R217" s="932"/>
      <c r="S217" s="925">
        <v>48</v>
      </c>
      <c r="T217" s="407" t="s">
        <v>231</v>
      </c>
      <c r="U217" s="408">
        <f>SUM(AC217:BF217)</f>
        <v>48</v>
      </c>
      <c r="V217" s="408"/>
      <c r="W217" s="408"/>
      <c r="X217" s="408"/>
      <c r="Y217" s="408"/>
      <c r="Z217" s="408"/>
      <c r="AA217" s="408"/>
      <c r="AB217" s="408"/>
      <c r="AC217" s="429"/>
      <c r="AD217" s="429"/>
      <c r="AE217" s="429"/>
      <c r="AF217" s="429"/>
      <c r="AG217" s="429"/>
      <c r="AH217" s="412">
        <v>48</v>
      </c>
      <c r="AI217" s="430"/>
      <c r="AJ217" s="430"/>
      <c r="AK217" s="431"/>
      <c r="AL217" s="412"/>
      <c r="AM217" s="412"/>
      <c r="AN217" s="412"/>
      <c r="AO217" s="412"/>
      <c r="AP217" s="412"/>
      <c r="AQ217" s="412"/>
      <c r="AR217" s="412"/>
      <c r="AS217" s="412"/>
      <c r="AT217" s="412"/>
      <c r="AU217" s="412"/>
      <c r="AV217" s="412"/>
      <c r="AW217" s="412"/>
      <c r="AX217" s="412"/>
      <c r="AY217" s="412"/>
      <c r="AZ217" s="412"/>
      <c r="BA217" s="412"/>
      <c r="BB217" s="412"/>
      <c r="BC217" s="412"/>
      <c r="BD217" s="412"/>
      <c r="BE217" s="412"/>
      <c r="BF217" s="412"/>
    </row>
    <row r="218" spans="2:58" ht="24.9" customHeight="1">
      <c r="B218" s="938"/>
      <c r="C218" s="942"/>
      <c r="D218" s="943"/>
      <c r="F218" s="900"/>
      <c r="G218" s="940"/>
      <c r="H218" s="925"/>
      <c r="I218" s="900"/>
      <c r="J218" s="900"/>
      <c r="K218" s="912"/>
      <c r="L218" s="936"/>
      <c r="M218" s="896"/>
      <c r="N218" s="896"/>
      <c r="O218" s="896"/>
      <c r="P218" s="896"/>
      <c r="Q218" s="896"/>
      <c r="R218" s="933"/>
      <c r="S218" s="925"/>
      <c r="T218" s="407" t="s">
        <v>232</v>
      </c>
      <c r="U218" s="408">
        <f>SUM(AC218:BF218)</f>
        <v>0</v>
      </c>
      <c r="V218" s="408"/>
      <c r="W218" s="408"/>
      <c r="X218" s="408"/>
      <c r="Y218" s="408"/>
      <c r="Z218" s="408"/>
      <c r="AA218" s="408"/>
      <c r="AB218" s="408"/>
      <c r="AC218" s="412"/>
      <c r="AD218" s="412"/>
      <c r="AE218" s="412"/>
      <c r="AF218" s="412"/>
      <c r="AG218" s="412"/>
      <c r="AH218" s="412"/>
      <c r="AI218" s="412"/>
      <c r="AJ218" s="412"/>
      <c r="AK218" s="436"/>
      <c r="AL218" s="412"/>
      <c r="AM218" s="412"/>
      <c r="AN218" s="412"/>
      <c r="AO218" s="412"/>
      <c r="AP218" s="412"/>
      <c r="AQ218" s="412"/>
      <c r="AR218" s="412"/>
      <c r="AS218" s="412"/>
      <c r="AT218" s="412"/>
      <c r="AU218" s="412"/>
      <c r="AV218" s="412"/>
      <c r="AW218" s="412"/>
      <c r="AX218" s="412"/>
      <c r="AY218" s="412"/>
      <c r="AZ218" s="412"/>
      <c r="BA218" s="412"/>
      <c r="BB218" s="412"/>
      <c r="BC218" s="412"/>
      <c r="BD218" s="412"/>
      <c r="BE218" s="412"/>
      <c r="BF218" s="412"/>
    </row>
    <row r="219" spans="2:58" ht="24.9" customHeight="1" thickBot="1">
      <c r="B219" s="938"/>
      <c r="C219" s="942"/>
      <c r="D219" s="943"/>
      <c r="F219" s="900"/>
      <c r="G219" s="941"/>
      <c r="H219" s="925"/>
      <c r="I219" s="900"/>
      <c r="J219" s="900"/>
      <c r="K219" s="913"/>
      <c r="L219" s="937"/>
      <c r="M219" s="896"/>
      <c r="N219" s="896"/>
      <c r="O219" s="896"/>
      <c r="P219" s="896"/>
      <c r="Q219" s="896"/>
      <c r="R219" s="934"/>
      <c r="S219" s="925"/>
      <c r="T219" s="439" t="s">
        <v>187</v>
      </c>
      <c r="U219" s="440">
        <f>U218-U217</f>
        <v>-48</v>
      </c>
      <c r="V219" s="440"/>
      <c r="W219" s="440"/>
      <c r="X219" s="440"/>
      <c r="Y219" s="440"/>
      <c r="Z219" s="440"/>
      <c r="AA219" s="440"/>
      <c r="AB219" s="440"/>
      <c r="AC219" s="441">
        <f>SUM($U218:AC218)-SUM($U217:AC217)</f>
        <v>-48</v>
      </c>
      <c r="AD219" s="441">
        <f>SUM($U218:AD218)-SUM($U217:AD217)</f>
        <v>-48</v>
      </c>
      <c r="AE219" s="441">
        <f>SUM($U218:AE218)-SUM($U217:AE217)</f>
        <v>-48</v>
      </c>
      <c r="AF219" s="441">
        <f>SUM($U218:AF218)-SUM($U217:AF217)</f>
        <v>-48</v>
      </c>
      <c r="AG219" s="441">
        <f>SUM($U218:AG218)-SUM($U217:AG217)</f>
        <v>-48</v>
      </c>
      <c r="AH219" s="441">
        <f>SUM($U218:AH218)-SUM($U217:AH217)</f>
        <v>-96</v>
      </c>
      <c r="AI219" s="441">
        <f>SUM($U218:AI218)-SUM($U217:AI217)</f>
        <v>-96</v>
      </c>
      <c r="AJ219" s="441">
        <f>SUM($U218:AJ218)-SUM($U217:AJ217)</f>
        <v>-96</v>
      </c>
      <c r="AK219" s="441">
        <f>SUM($U218:AK218)-SUM($U217:AK217)</f>
        <v>-96</v>
      </c>
      <c r="AL219" s="441">
        <f>SUM($U218:AL218)-SUM($U217:AL217)</f>
        <v>-96</v>
      </c>
      <c r="AM219" s="441">
        <f>SUM($U218:AM218)-SUM($U217:AM217)</f>
        <v>-96</v>
      </c>
      <c r="AN219" s="441">
        <f>SUM($U218:AN218)-SUM($U217:AN217)</f>
        <v>-96</v>
      </c>
      <c r="AO219" s="441">
        <f>SUM($U218:AO218)-SUM($U217:AO217)</f>
        <v>-96</v>
      </c>
      <c r="AP219" s="441">
        <f>SUM($U218:AP218)-SUM($U217:AP217)</f>
        <v>-96</v>
      </c>
      <c r="AQ219" s="441">
        <f>SUM($U218:AQ218)-SUM($U217:AQ217)</f>
        <v>-96</v>
      </c>
      <c r="AR219" s="441">
        <f>SUM($U218:AR218)-SUM($U217:AR217)</f>
        <v>-96</v>
      </c>
      <c r="AS219" s="441">
        <f>SUM($U218:AS218)-SUM($U217:AS217)</f>
        <v>-96</v>
      </c>
      <c r="AT219" s="441">
        <f>SUM($U218:AT218)-SUM($U217:AT217)</f>
        <v>-96</v>
      </c>
      <c r="AU219" s="441">
        <f>SUM($U218:AU218)-SUM($U217:AU217)</f>
        <v>-96</v>
      </c>
      <c r="AV219" s="441">
        <f>SUM($U218:AV218)-SUM($U217:AV217)</f>
        <v>-96</v>
      </c>
      <c r="AW219" s="441">
        <f>SUM($U218:AW218)-SUM($U217:AW217)</f>
        <v>-96</v>
      </c>
      <c r="AX219" s="441">
        <f>SUM($U218:AX218)-SUM($U217:AX217)</f>
        <v>-96</v>
      </c>
      <c r="AY219" s="441">
        <f>SUM($U218:AY218)-SUM($U217:AY217)</f>
        <v>-96</v>
      </c>
      <c r="AZ219" s="441">
        <f>SUM($U218:AZ218)-SUM($U217:AZ217)</f>
        <v>-96</v>
      </c>
      <c r="BA219" s="441">
        <f>SUM($U218:BA218)-SUM($U217:BA217)</f>
        <v>-96</v>
      </c>
      <c r="BB219" s="441">
        <f>SUM($U218:BB218)-SUM($U217:BB217)</f>
        <v>-96</v>
      </c>
      <c r="BC219" s="441">
        <f>SUM($U218:BC218)-SUM($U217:BC217)</f>
        <v>-96</v>
      </c>
      <c r="BD219" s="441">
        <f>SUM($U218:BD218)-SUM($U217:BD217)</f>
        <v>-96</v>
      </c>
      <c r="BE219" s="441">
        <f>SUM($U218:BE218)-SUM($U217:BE217)</f>
        <v>-96</v>
      </c>
      <c r="BF219" s="441">
        <f>SUM($U218:BF218)-SUM($U217:BF217)</f>
        <v>-96</v>
      </c>
    </row>
    <row r="220" spans="2:58" ht="24.9" customHeight="1">
      <c r="B220" s="938">
        <v>13</v>
      </c>
      <c r="C220" s="942" t="s">
        <v>476</v>
      </c>
      <c r="D220" s="942" t="s">
        <v>477</v>
      </c>
      <c r="F220" s="900"/>
      <c r="G220" s="940"/>
      <c r="H220" s="925">
        <v>1</v>
      </c>
      <c r="I220" s="900"/>
      <c r="J220" s="900"/>
      <c r="K220" s="911" t="s">
        <v>230</v>
      </c>
      <c r="L220" s="935" t="s">
        <v>455</v>
      </c>
      <c r="M220" s="896"/>
      <c r="N220" s="896"/>
      <c r="O220" s="896"/>
      <c r="P220" s="896"/>
      <c r="Q220" s="896"/>
      <c r="R220" s="932"/>
      <c r="S220" s="925">
        <v>48</v>
      </c>
      <c r="T220" s="407" t="s">
        <v>231</v>
      </c>
      <c r="U220" s="408">
        <f>SUM(AC220:BF220)</f>
        <v>48</v>
      </c>
      <c r="V220" s="408"/>
      <c r="W220" s="408"/>
      <c r="X220" s="408"/>
      <c r="Y220" s="408"/>
      <c r="Z220" s="408"/>
      <c r="AA220" s="408"/>
      <c r="AB220" s="408"/>
      <c r="AC220" s="429"/>
      <c r="AD220" s="429"/>
      <c r="AE220" s="429"/>
      <c r="AF220" s="429"/>
      <c r="AG220" s="429"/>
      <c r="AH220" s="502"/>
      <c r="AI220" s="430"/>
      <c r="AJ220" s="430"/>
      <c r="AK220" s="412">
        <v>48</v>
      </c>
      <c r="AL220" s="412"/>
      <c r="AM220" s="412"/>
      <c r="AN220" s="451"/>
      <c r="AO220" s="412"/>
      <c r="AP220" s="412"/>
      <c r="AQ220" s="412"/>
      <c r="AR220" s="412"/>
      <c r="AS220" s="412"/>
      <c r="AT220" s="412"/>
      <c r="AU220" s="412"/>
      <c r="AV220" s="412"/>
      <c r="AW220" s="412"/>
      <c r="AX220" s="412"/>
      <c r="AY220" s="412"/>
      <c r="AZ220" s="412"/>
      <c r="BA220" s="412"/>
      <c r="BB220" s="412"/>
      <c r="BC220" s="412"/>
      <c r="BD220" s="412"/>
      <c r="BE220" s="412"/>
      <c r="BF220" s="412"/>
    </row>
    <row r="221" spans="2:58" ht="24.9" customHeight="1">
      <c r="B221" s="938"/>
      <c r="C221" s="942"/>
      <c r="D221" s="942"/>
      <c r="F221" s="900"/>
      <c r="G221" s="940"/>
      <c r="H221" s="925"/>
      <c r="I221" s="900"/>
      <c r="J221" s="900"/>
      <c r="K221" s="912"/>
      <c r="L221" s="936"/>
      <c r="M221" s="896"/>
      <c r="N221" s="896"/>
      <c r="O221" s="896"/>
      <c r="P221" s="896"/>
      <c r="Q221" s="896"/>
      <c r="R221" s="933"/>
      <c r="S221" s="925"/>
      <c r="T221" s="407" t="s">
        <v>232</v>
      </c>
      <c r="U221" s="408">
        <f>SUM(AC221:BF221)</f>
        <v>0</v>
      </c>
      <c r="V221" s="408"/>
      <c r="W221" s="408"/>
      <c r="X221" s="408"/>
      <c r="Y221" s="408"/>
      <c r="Z221" s="408"/>
      <c r="AA221" s="408"/>
      <c r="AB221" s="408"/>
      <c r="AC221" s="412"/>
      <c r="AD221" s="412"/>
      <c r="AE221" s="412"/>
      <c r="AF221" s="412"/>
      <c r="AG221" s="412"/>
      <c r="AH221" s="412"/>
      <c r="AI221" s="412"/>
      <c r="AJ221" s="412"/>
      <c r="AK221" s="436"/>
      <c r="AL221" s="412"/>
      <c r="AM221" s="412"/>
      <c r="AN221" s="412"/>
      <c r="AO221" s="412"/>
      <c r="AP221" s="412"/>
      <c r="AQ221" s="412"/>
      <c r="AR221" s="412"/>
      <c r="AS221" s="412"/>
      <c r="AT221" s="412"/>
      <c r="AU221" s="412"/>
      <c r="AV221" s="412"/>
      <c r="AW221" s="412"/>
      <c r="AX221" s="412"/>
      <c r="AY221" s="412"/>
      <c r="AZ221" s="412"/>
      <c r="BA221" s="412"/>
      <c r="BB221" s="412"/>
      <c r="BC221" s="412"/>
      <c r="BD221" s="412"/>
      <c r="BE221" s="412"/>
      <c r="BF221" s="412"/>
    </row>
    <row r="222" spans="2:58" ht="24.9" customHeight="1" thickBot="1">
      <c r="B222" s="938"/>
      <c r="C222" s="942"/>
      <c r="D222" s="942"/>
      <c r="F222" s="900"/>
      <c r="G222" s="941"/>
      <c r="H222" s="925"/>
      <c r="I222" s="900"/>
      <c r="J222" s="900"/>
      <c r="K222" s="913"/>
      <c r="L222" s="937"/>
      <c r="M222" s="896"/>
      <c r="N222" s="896"/>
      <c r="O222" s="896"/>
      <c r="P222" s="896"/>
      <c r="Q222" s="896"/>
      <c r="R222" s="934"/>
      <c r="S222" s="925"/>
      <c r="T222" s="439" t="s">
        <v>187</v>
      </c>
      <c r="U222" s="440">
        <f>U221-U220</f>
        <v>-48</v>
      </c>
      <c r="V222" s="440"/>
      <c r="W222" s="440"/>
      <c r="X222" s="440"/>
      <c r="Y222" s="440"/>
      <c r="Z222" s="440"/>
      <c r="AA222" s="440"/>
      <c r="AB222" s="440"/>
      <c r="AC222" s="441">
        <f>SUM($U221:AC221)-SUM($U220:AC220)</f>
        <v>-48</v>
      </c>
      <c r="AD222" s="441">
        <f>SUM($U221:AD221)-SUM($U220:AD220)</f>
        <v>-48</v>
      </c>
      <c r="AE222" s="441">
        <f>SUM($U221:AE221)-SUM($U220:AE220)</f>
        <v>-48</v>
      </c>
      <c r="AF222" s="441">
        <f>SUM($U221:AF221)-SUM($U220:AF220)</f>
        <v>-48</v>
      </c>
      <c r="AG222" s="441">
        <f>SUM($U221:AG221)-SUM($U220:AG220)</f>
        <v>-48</v>
      </c>
      <c r="AH222" s="441">
        <f>SUM($U221:AH221)-SUM($U220:AH220)</f>
        <v>-48</v>
      </c>
      <c r="AI222" s="441">
        <f>SUM($U221:AI221)-SUM($U220:AI220)</f>
        <v>-48</v>
      </c>
      <c r="AJ222" s="441">
        <f>SUM($U221:AJ221)-SUM($U220:AJ220)</f>
        <v>-48</v>
      </c>
      <c r="AK222" s="441">
        <f>SUM($U221:AK221)-SUM($U220:AK220)</f>
        <v>-96</v>
      </c>
      <c r="AL222" s="441">
        <f>SUM($U221:AL221)-SUM($U220:AL220)</f>
        <v>-96</v>
      </c>
      <c r="AM222" s="441">
        <f>SUM($U221:AM221)-SUM($U220:AM220)</f>
        <v>-96</v>
      </c>
      <c r="AN222" s="441">
        <f>SUM($U221:AN221)-SUM($U220:AM220)</f>
        <v>-96</v>
      </c>
      <c r="AO222" s="441">
        <f>SUM($U221:AO221)-SUM($U220:AO220)</f>
        <v>-96</v>
      </c>
      <c r="AP222" s="441">
        <f>SUM($U221:AP221)-SUM($U220:AP220)</f>
        <v>-96</v>
      </c>
      <c r="AQ222" s="441">
        <f>SUM($U221:AQ221)-SUM($U220:AQ220)</f>
        <v>-96</v>
      </c>
      <c r="AR222" s="441">
        <f>SUM($U221:AR221)-SUM($U220:AR220)</f>
        <v>-96</v>
      </c>
      <c r="AS222" s="441">
        <f>SUM($U221:AS221)-SUM($U220:AS220)</f>
        <v>-96</v>
      </c>
      <c r="AT222" s="441">
        <f>SUM($U221:AT221)-SUM($U220:AT220)</f>
        <v>-96</v>
      </c>
      <c r="AU222" s="441">
        <f>SUM($U221:AU221)-SUM($U220:AU220)</f>
        <v>-96</v>
      </c>
      <c r="AV222" s="441">
        <f>SUM($U221:AV221)-SUM($U220:AV220)</f>
        <v>-96</v>
      </c>
      <c r="AW222" s="441">
        <f>SUM($U221:AW221)-SUM($U220:AW220)</f>
        <v>-96</v>
      </c>
      <c r="AX222" s="441">
        <f>SUM($U221:AX221)-SUM($U220:AX220)</f>
        <v>-96</v>
      </c>
      <c r="AY222" s="441">
        <f>SUM($U221:AY221)-SUM($U220:AY220)</f>
        <v>-96</v>
      </c>
      <c r="AZ222" s="441">
        <f>SUM($U221:AZ221)-SUM($U220:AZ220)</f>
        <v>-96</v>
      </c>
      <c r="BA222" s="441">
        <f>SUM($U221:BA221)-SUM($U220:BA220)</f>
        <v>-96</v>
      </c>
      <c r="BB222" s="441">
        <f>SUM($U221:BB221)-SUM($U220:BB220)</f>
        <v>-96</v>
      </c>
      <c r="BC222" s="441">
        <f>SUM($U221:BC221)-SUM($U220:BC220)</f>
        <v>-96</v>
      </c>
      <c r="BD222" s="441">
        <f>SUM($U221:BD221)-SUM($U220:BD220)</f>
        <v>-96</v>
      </c>
      <c r="BE222" s="441">
        <f>SUM($U221:BE221)-SUM($U220:BE220)</f>
        <v>-96</v>
      </c>
      <c r="BF222" s="441">
        <f>SUM($U221:BF221)-SUM($U220:BF220)</f>
        <v>-96</v>
      </c>
    </row>
    <row r="223" spans="2:58" ht="24.9" customHeight="1">
      <c r="B223" s="938">
        <v>14</v>
      </c>
      <c r="C223" s="942" t="s">
        <v>478</v>
      </c>
      <c r="D223" s="942" t="s">
        <v>479</v>
      </c>
      <c r="F223" s="900"/>
      <c r="G223" s="940"/>
      <c r="H223" s="925">
        <v>1</v>
      </c>
      <c r="I223" s="900"/>
      <c r="J223" s="900"/>
      <c r="K223" s="911" t="s">
        <v>230</v>
      </c>
      <c r="L223" s="935" t="s">
        <v>455</v>
      </c>
      <c r="M223" s="896"/>
      <c r="N223" s="896"/>
      <c r="O223" s="896"/>
      <c r="P223" s="896"/>
      <c r="Q223" s="896"/>
      <c r="R223" s="932"/>
      <c r="S223" s="925">
        <v>48</v>
      </c>
      <c r="T223" s="407" t="s">
        <v>231</v>
      </c>
      <c r="U223" s="408">
        <f>SUM(AC223:BF223)</f>
        <v>48</v>
      </c>
      <c r="V223" s="408"/>
      <c r="W223" s="408"/>
      <c r="X223" s="408"/>
      <c r="Y223" s="408"/>
      <c r="Z223" s="408"/>
      <c r="AA223" s="408"/>
      <c r="AB223" s="408"/>
      <c r="AC223" s="429"/>
      <c r="AD223" s="429"/>
      <c r="AE223" s="429"/>
      <c r="AF223" s="429"/>
      <c r="AG223" s="429"/>
      <c r="AH223" s="412">
        <v>48</v>
      </c>
      <c r="AI223" s="430"/>
      <c r="AJ223" s="430"/>
      <c r="AK223" s="431"/>
      <c r="AL223" s="412"/>
      <c r="AM223" s="412"/>
      <c r="AN223" s="412"/>
      <c r="AO223" s="412"/>
      <c r="AP223" s="412"/>
      <c r="AQ223" s="412"/>
      <c r="AR223" s="412"/>
      <c r="AS223" s="412"/>
      <c r="AT223" s="412"/>
      <c r="AU223" s="412"/>
      <c r="AV223" s="412"/>
      <c r="AW223" s="412"/>
      <c r="AX223" s="412"/>
      <c r="AY223" s="412"/>
      <c r="AZ223" s="412"/>
      <c r="BA223" s="412"/>
      <c r="BB223" s="412"/>
      <c r="BC223" s="412"/>
      <c r="BD223" s="412"/>
      <c r="BE223" s="412"/>
      <c r="BF223" s="412"/>
    </row>
    <row r="224" spans="2:58" ht="24.9" customHeight="1">
      <c r="B224" s="938"/>
      <c r="C224" s="942"/>
      <c r="D224" s="942"/>
      <c r="F224" s="900"/>
      <c r="G224" s="940"/>
      <c r="H224" s="925"/>
      <c r="I224" s="900"/>
      <c r="J224" s="900"/>
      <c r="K224" s="912"/>
      <c r="L224" s="936"/>
      <c r="M224" s="896"/>
      <c r="N224" s="896"/>
      <c r="O224" s="896"/>
      <c r="P224" s="896"/>
      <c r="Q224" s="896"/>
      <c r="R224" s="933"/>
      <c r="S224" s="925"/>
      <c r="T224" s="407" t="s">
        <v>232</v>
      </c>
      <c r="U224" s="408">
        <f>SUM(AC224:BF224)</f>
        <v>0</v>
      </c>
      <c r="V224" s="408"/>
      <c r="W224" s="408"/>
      <c r="X224" s="408"/>
      <c r="Y224" s="408"/>
      <c r="Z224" s="408"/>
      <c r="AA224" s="408"/>
      <c r="AB224" s="408"/>
      <c r="AC224" s="412"/>
      <c r="AD224" s="412"/>
      <c r="AE224" s="412"/>
      <c r="AF224" s="412"/>
      <c r="AG224" s="412"/>
      <c r="AH224" s="412"/>
      <c r="AI224" s="412"/>
      <c r="AJ224" s="412"/>
      <c r="AK224" s="436"/>
      <c r="AL224" s="412"/>
      <c r="AM224" s="412"/>
      <c r="AN224" s="412"/>
      <c r="AO224" s="412"/>
      <c r="AP224" s="412"/>
      <c r="AQ224" s="412"/>
      <c r="AR224" s="412"/>
      <c r="AS224" s="412"/>
      <c r="AT224" s="412"/>
      <c r="AU224" s="412"/>
      <c r="AV224" s="412"/>
      <c r="AW224" s="412"/>
      <c r="AX224" s="412"/>
      <c r="AY224" s="412"/>
      <c r="AZ224" s="412"/>
      <c r="BA224" s="412"/>
      <c r="BB224" s="412"/>
      <c r="BC224" s="412"/>
      <c r="BD224" s="412"/>
      <c r="BE224" s="412"/>
      <c r="BF224" s="412"/>
    </row>
    <row r="225" spans="2:58" ht="24.9" customHeight="1" thickBot="1">
      <c r="B225" s="938"/>
      <c r="C225" s="942"/>
      <c r="D225" s="942"/>
      <c r="F225" s="900"/>
      <c r="G225" s="941"/>
      <c r="H225" s="925"/>
      <c r="I225" s="900"/>
      <c r="J225" s="900"/>
      <c r="K225" s="913"/>
      <c r="L225" s="937"/>
      <c r="M225" s="896"/>
      <c r="N225" s="896"/>
      <c r="O225" s="896"/>
      <c r="P225" s="896"/>
      <c r="Q225" s="896"/>
      <c r="R225" s="934"/>
      <c r="S225" s="925"/>
      <c r="T225" s="439" t="s">
        <v>187</v>
      </c>
      <c r="U225" s="440">
        <f>U224-U223</f>
        <v>-48</v>
      </c>
      <c r="V225" s="440"/>
      <c r="W225" s="440"/>
      <c r="X225" s="440"/>
      <c r="Y225" s="440"/>
      <c r="Z225" s="440"/>
      <c r="AA225" s="440"/>
      <c r="AB225" s="440"/>
      <c r="AC225" s="441">
        <f>SUM($U224:AC224)-SUM($U223:AC223)</f>
        <v>-48</v>
      </c>
      <c r="AD225" s="441">
        <f>SUM($U224:AD224)-SUM($U223:AD223)</f>
        <v>-48</v>
      </c>
      <c r="AE225" s="441">
        <f>SUM($U224:AE224)-SUM($U223:AE223)</f>
        <v>-48</v>
      </c>
      <c r="AF225" s="441">
        <f>SUM($U224:AF224)-SUM($U223:AF223)</f>
        <v>-48</v>
      </c>
      <c r="AG225" s="441">
        <f>SUM($U224:AG224)-SUM($U223:AG223)</f>
        <v>-48</v>
      </c>
      <c r="AH225" s="441">
        <f>SUM($U224:AH224)-SUM($U223:AH223)</f>
        <v>-96</v>
      </c>
      <c r="AI225" s="441">
        <f>SUM($U224:AI224)-SUM($U223:AI223)</f>
        <v>-96</v>
      </c>
      <c r="AJ225" s="441">
        <f>SUM($U224:AJ224)-SUM($U223:AJ223)</f>
        <v>-96</v>
      </c>
      <c r="AK225" s="441">
        <f>SUM($U224:AK224)-SUM($U223:AK223)</f>
        <v>-96</v>
      </c>
      <c r="AL225" s="441">
        <f>SUM($U224:AL224)-SUM($U223:AL223)</f>
        <v>-96</v>
      </c>
      <c r="AM225" s="441">
        <f>SUM($U224:AM224)-SUM($U223:AM223)</f>
        <v>-96</v>
      </c>
      <c r="AN225" s="441">
        <f>SUM($U224:AN224)-SUM($U223:AN223)</f>
        <v>-96</v>
      </c>
      <c r="AO225" s="441">
        <f>SUM($U224:AO224)-SUM($U223:AO223)</f>
        <v>-96</v>
      </c>
      <c r="AP225" s="441">
        <f>SUM($U224:AP224)-SUM($U223:AP223)</f>
        <v>-96</v>
      </c>
      <c r="AQ225" s="441">
        <f>SUM($U224:AQ224)-SUM($U223:AQ223)</f>
        <v>-96</v>
      </c>
      <c r="AR225" s="441">
        <f>SUM($U224:AR224)-SUM($U223:AR223)</f>
        <v>-96</v>
      </c>
      <c r="AS225" s="441">
        <f>SUM($U224:AS224)-SUM($U223:AS223)</f>
        <v>-96</v>
      </c>
      <c r="AT225" s="441">
        <f>SUM($U224:AT224)-SUM($U223:AT223)</f>
        <v>-96</v>
      </c>
      <c r="AU225" s="441">
        <f>SUM($U224:AU224)-SUM($U223:AU223)</f>
        <v>-96</v>
      </c>
      <c r="AV225" s="441">
        <f>SUM($U224:AV224)-SUM($U223:AV223)</f>
        <v>-96</v>
      </c>
      <c r="AW225" s="441">
        <f>SUM($U224:AW224)-SUM($U223:AW223)</f>
        <v>-96</v>
      </c>
      <c r="AX225" s="441">
        <f>SUM($U224:AX224)-SUM($U223:AX223)</f>
        <v>-96</v>
      </c>
      <c r="AY225" s="441">
        <f>SUM($U224:AY224)-SUM($U223:AY223)</f>
        <v>-96</v>
      </c>
      <c r="AZ225" s="441">
        <f>SUM($U224:AZ224)-SUM($U223:AZ223)</f>
        <v>-96</v>
      </c>
      <c r="BA225" s="441">
        <f>SUM($U224:BA224)-SUM($U223:BA223)</f>
        <v>-96</v>
      </c>
      <c r="BB225" s="441">
        <f>SUM($U224:BB224)-SUM($U223:BB223)</f>
        <v>-96</v>
      </c>
      <c r="BC225" s="441">
        <f>SUM($U224:BC224)-SUM($U223:BC223)</f>
        <v>-96</v>
      </c>
      <c r="BD225" s="441">
        <f>SUM($U224:BD224)-SUM($U223:BD223)</f>
        <v>-96</v>
      </c>
      <c r="BE225" s="441">
        <f>SUM($U224:BE224)-SUM($U223:BE223)</f>
        <v>-96</v>
      </c>
      <c r="BF225" s="441">
        <f>SUM($U224:BF224)-SUM($U223:BF223)</f>
        <v>-96</v>
      </c>
    </row>
    <row r="226" spans="2:58" ht="24.9" customHeight="1">
      <c r="B226" s="938">
        <v>15</v>
      </c>
      <c r="C226" s="942" t="s">
        <v>480</v>
      </c>
      <c r="D226" s="942" t="s">
        <v>481</v>
      </c>
      <c r="F226" s="900"/>
      <c r="G226" s="940"/>
      <c r="H226" s="925">
        <v>1</v>
      </c>
      <c r="I226" s="900"/>
      <c r="J226" s="900"/>
      <c r="K226" s="911" t="s">
        <v>253</v>
      </c>
      <c r="L226" s="935" t="s">
        <v>455</v>
      </c>
      <c r="M226" s="896"/>
      <c r="N226" s="896"/>
      <c r="O226" s="896"/>
      <c r="P226" s="896"/>
      <c r="Q226" s="896"/>
      <c r="R226" s="932"/>
      <c r="S226" s="925">
        <v>48</v>
      </c>
      <c r="T226" s="407" t="s">
        <v>231</v>
      </c>
      <c r="U226" s="408">
        <f>SUM(AC226:BF226)</f>
        <v>48</v>
      </c>
      <c r="V226" s="408"/>
      <c r="W226" s="408"/>
      <c r="X226" s="408"/>
      <c r="Y226" s="408"/>
      <c r="Z226" s="408"/>
      <c r="AA226" s="408"/>
      <c r="AB226" s="408"/>
      <c r="AC226" s="429"/>
      <c r="AD226" s="429"/>
      <c r="AE226" s="429"/>
      <c r="AF226" s="429"/>
      <c r="AG226" s="429"/>
      <c r="AH226" s="412">
        <v>48</v>
      </c>
      <c r="AI226" s="430"/>
      <c r="AJ226" s="430"/>
      <c r="AK226" s="431"/>
      <c r="AL226" s="412"/>
      <c r="AM226" s="412"/>
      <c r="AN226" s="412"/>
      <c r="AO226" s="412"/>
      <c r="AP226" s="412"/>
      <c r="AQ226" s="412"/>
      <c r="AR226" s="412"/>
      <c r="AS226" s="412"/>
      <c r="AT226" s="412"/>
      <c r="AU226" s="412"/>
      <c r="AV226" s="412"/>
      <c r="AW226" s="412"/>
      <c r="AX226" s="412"/>
      <c r="AY226" s="412"/>
      <c r="AZ226" s="412"/>
      <c r="BA226" s="412"/>
      <c r="BB226" s="412"/>
      <c r="BC226" s="412"/>
      <c r="BD226" s="412"/>
      <c r="BE226" s="412"/>
      <c r="BF226" s="412"/>
    </row>
    <row r="227" spans="2:58" ht="24.9" customHeight="1">
      <c r="B227" s="938"/>
      <c r="C227" s="942"/>
      <c r="D227" s="942"/>
      <c r="F227" s="900"/>
      <c r="G227" s="940"/>
      <c r="H227" s="925"/>
      <c r="I227" s="900"/>
      <c r="J227" s="900"/>
      <c r="K227" s="912"/>
      <c r="L227" s="936"/>
      <c r="M227" s="896"/>
      <c r="N227" s="896"/>
      <c r="O227" s="896"/>
      <c r="P227" s="896"/>
      <c r="Q227" s="896"/>
      <c r="R227" s="933"/>
      <c r="S227" s="925"/>
      <c r="T227" s="407" t="s">
        <v>232</v>
      </c>
      <c r="U227" s="408">
        <f>SUM(AC227:BF227)</f>
        <v>0</v>
      </c>
      <c r="V227" s="408"/>
      <c r="W227" s="408"/>
      <c r="X227" s="408"/>
      <c r="Y227" s="408"/>
      <c r="Z227" s="408"/>
      <c r="AA227" s="408"/>
      <c r="AB227" s="408"/>
      <c r="AC227" s="412"/>
      <c r="AD227" s="412"/>
      <c r="AE227" s="412"/>
      <c r="AF227" s="412"/>
      <c r="AG227" s="412"/>
      <c r="AH227" s="412"/>
      <c r="AI227" s="412"/>
      <c r="AJ227" s="412"/>
      <c r="AK227" s="436"/>
      <c r="AL227" s="412"/>
      <c r="AM227" s="412"/>
      <c r="AN227" s="412"/>
      <c r="AO227" s="412"/>
      <c r="AP227" s="412"/>
      <c r="AQ227" s="412"/>
      <c r="AR227" s="412"/>
      <c r="AS227" s="412"/>
      <c r="AT227" s="412"/>
      <c r="AU227" s="412"/>
      <c r="AV227" s="412"/>
      <c r="AW227" s="412"/>
      <c r="AX227" s="412"/>
      <c r="AY227" s="412"/>
      <c r="AZ227" s="412"/>
      <c r="BA227" s="412"/>
      <c r="BB227" s="412"/>
      <c r="BC227" s="412"/>
      <c r="BD227" s="412"/>
      <c r="BE227" s="412"/>
      <c r="BF227" s="412"/>
    </row>
    <row r="228" spans="2:58" ht="24.9" customHeight="1" thickBot="1">
      <c r="B228" s="938"/>
      <c r="C228" s="942"/>
      <c r="D228" s="942"/>
      <c r="F228" s="900"/>
      <c r="G228" s="941"/>
      <c r="H228" s="925"/>
      <c r="I228" s="900"/>
      <c r="J228" s="900"/>
      <c r="K228" s="913"/>
      <c r="L228" s="937"/>
      <c r="M228" s="896"/>
      <c r="N228" s="896"/>
      <c r="O228" s="896"/>
      <c r="P228" s="896"/>
      <c r="Q228" s="896"/>
      <c r="R228" s="934"/>
      <c r="S228" s="925"/>
      <c r="T228" s="439" t="s">
        <v>187</v>
      </c>
      <c r="U228" s="440">
        <f>U227-U226</f>
        <v>-48</v>
      </c>
      <c r="V228" s="440"/>
      <c r="W228" s="440"/>
      <c r="X228" s="440"/>
      <c r="Y228" s="440"/>
      <c r="Z228" s="440"/>
      <c r="AA228" s="440"/>
      <c r="AB228" s="440"/>
      <c r="AC228" s="441">
        <f>SUM($U227:AC227)-SUM($U226:AC226)</f>
        <v>-48</v>
      </c>
      <c r="AD228" s="441">
        <f>SUM($U227:AD227)-SUM($U226:AD226)</f>
        <v>-48</v>
      </c>
      <c r="AE228" s="441">
        <f>SUM($U227:AE227)-SUM($U226:AE226)</f>
        <v>-48</v>
      </c>
      <c r="AF228" s="441">
        <f>SUM($U227:AF227)-SUM($U226:AF226)</f>
        <v>-48</v>
      </c>
      <c r="AG228" s="441">
        <f>SUM($U227:AG227)-SUM($U226:AG226)</f>
        <v>-48</v>
      </c>
      <c r="AH228" s="441">
        <f>SUM($U227:AH227)-SUM($U226:AH226)</f>
        <v>-96</v>
      </c>
      <c r="AI228" s="441">
        <f>SUM($U227:AI227)-SUM($U226:AI226)</f>
        <v>-96</v>
      </c>
      <c r="AJ228" s="441">
        <f>SUM($U227:AJ227)-SUM($U226:AJ226)</f>
        <v>-96</v>
      </c>
      <c r="AK228" s="441">
        <f>SUM($U227:AK227)-SUM($U226:AK226)</f>
        <v>-96</v>
      </c>
      <c r="AL228" s="441">
        <f>SUM($U227:AL227)-SUM($U226:AL226)</f>
        <v>-96</v>
      </c>
      <c r="AM228" s="441">
        <f>SUM($U227:AM227)-SUM($U226:AM226)</f>
        <v>-96</v>
      </c>
      <c r="AN228" s="441">
        <f>SUM($U227:AN227)-SUM($U226:AN226)</f>
        <v>-96</v>
      </c>
      <c r="AO228" s="441">
        <f>SUM($U227:AO227)-SUM($U226:AO226)</f>
        <v>-96</v>
      </c>
      <c r="AP228" s="441">
        <f>SUM($U227:AP227)-SUM($U226:AP226)</f>
        <v>-96</v>
      </c>
      <c r="AQ228" s="441">
        <f>SUM($U227:AQ227)-SUM($U226:AQ226)</f>
        <v>-96</v>
      </c>
      <c r="AR228" s="441">
        <f>SUM($U227:AR227)-SUM($U226:AR226)</f>
        <v>-96</v>
      </c>
      <c r="AS228" s="441">
        <f>SUM($U227:AS227)-SUM($U226:AS226)</f>
        <v>-96</v>
      </c>
      <c r="AT228" s="441">
        <f>SUM($U227:AT227)-SUM($U226:AT226)</f>
        <v>-96</v>
      </c>
      <c r="AU228" s="441">
        <f>SUM($U227:AU227)-SUM($U226:AU226)</f>
        <v>-96</v>
      </c>
      <c r="AV228" s="441">
        <f>SUM($U227:AV227)-SUM($U226:AV226)</f>
        <v>-96</v>
      </c>
      <c r="AW228" s="441">
        <f>SUM($U227:AW227)-SUM($U226:AW226)</f>
        <v>-96</v>
      </c>
      <c r="AX228" s="441">
        <f>SUM($U227:AX227)-SUM($U226:AX226)</f>
        <v>-96</v>
      </c>
      <c r="AY228" s="441">
        <f>SUM($U227:AY227)-SUM($U226:AY226)</f>
        <v>-96</v>
      </c>
      <c r="AZ228" s="441">
        <f>SUM($U227:AZ227)-SUM($U226:AZ226)</f>
        <v>-96</v>
      </c>
      <c r="BA228" s="441">
        <f>SUM($U227:BA227)-SUM($U226:BA226)</f>
        <v>-96</v>
      </c>
      <c r="BB228" s="441">
        <f>SUM($U227:BB227)-SUM($U226:BB226)</f>
        <v>-96</v>
      </c>
      <c r="BC228" s="441">
        <f>SUM($U227:BC227)-SUM($U226:BC226)</f>
        <v>-96</v>
      </c>
      <c r="BD228" s="441">
        <f>SUM($U227:BD227)-SUM($U226:BD226)</f>
        <v>-96</v>
      </c>
      <c r="BE228" s="441">
        <f>SUM($U227:BE227)-SUM($U226:BE226)</f>
        <v>-96</v>
      </c>
      <c r="BF228" s="441">
        <f>SUM($U227:BF227)-SUM($U226:BF226)</f>
        <v>-96</v>
      </c>
    </row>
    <row r="229" spans="2:58" ht="24.9" customHeight="1">
      <c r="B229" s="938">
        <v>16</v>
      </c>
      <c r="C229" s="942" t="s">
        <v>482</v>
      </c>
      <c r="D229" s="942" t="s">
        <v>483</v>
      </c>
      <c r="F229" s="900"/>
      <c r="G229" s="940"/>
      <c r="H229" s="925">
        <v>1</v>
      </c>
      <c r="I229" s="900"/>
      <c r="J229" s="900"/>
      <c r="K229" s="911" t="s">
        <v>230</v>
      </c>
      <c r="L229" s="935" t="s">
        <v>455</v>
      </c>
      <c r="M229" s="896"/>
      <c r="N229" s="896"/>
      <c r="O229" s="896"/>
      <c r="P229" s="896"/>
      <c r="Q229" s="896"/>
      <c r="R229" s="932"/>
      <c r="S229" s="925">
        <v>48</v>
      </c>
      <c r="T229" s="407" t="s">
        <v>231</v>
      </c>
      <c r="U229" s="408">
        <f>SUM(AC229:BF229)</f>
        <v>48</v>
      </c>
      <c r="V229" s="408"/>
      <c r="W229" s="408"/>
      <c r="X229" s="408"/>
      <c r="Y229" s="408"/>
      <c r="Z229" s="408"/>
      <c r="AA229" s="408"/>
      <c r="AB229" s="408"/>
      <c r="AC229" s="429"/>
      <c r="AD229" s="429"/>
      <c r="AE229" s="429"/>
      <c r="AF229" s="429"/>
      <c r="AG229" s="429"/>
      <c r="AH229" s="502"/>
      <c r="AI229" s="430"/>
      <c r="AJ229" s="430"/>
      <c r="AK229" s="412">
        <v>48</v>
      </c>
      <c r="AL229" s="412"/>
      <c r="AM229" s="412"/>
      <c r="AN229" s="412"/>
      <c r="AO229" s="412"/>
      <c r="AP229" s="412"/>
      <c r="AQ229" s="412"/>
      <c r="AR229" s="412"/>
      <c r="AS229" s="412"/>
      <c r="AT229" s="412"/>
      <c r="AU229" s="412"/>
      <c r="AV229" s="412"/>
      <c r="AW229" s="412"/>
      <c r="AX229" s="412"/>
      <c r="AY229" s="412"/>
      <c r="AZ229" s="412"/>
      <c r="BA229" s="412"/>
      <c r="BB229" s="412"/>
      <c r="BC229" s="412"/>
      <c r="BD229" s="412"/>
      <c r="BE229" s="412"/>
      <c r="BF229" s="412"/>
    </row>
    <row r="230" spans="2:58" ht="24.9" customHeight="1">
      <c r="B230" s="938"/>
      <c r="C230" s="942"/>
      <c r="D230" s="942"/>
      <c r="F230" s="900"/>
      <c r="G230" s="940"/>
      <c r="H230" s="925"/>
      <c r="I230" s="900"/>
      <c r="J230" s="900"/>
      <c r="K230" s="912"/>
      <c r="L230" s="936"/>
      <c r="M230" s="896"/>
      <c r="N230" s="896"/>
      <c r="O230" s="896"/>
      <c r="P230" s="896"/>
      <c r="Q230" s="896"/>
      <c r="R230" s="933"/>
      <c r="S230" s="925"/>
      <c r="T230" s="407" t="s">
        <v>232</v>
      </c>
      <c r="U230" s="408">
        <f>SUM(AC230:BF230)</f>
        <v>0</v>
      </c>
      <c r="V230" s="408"/>
      <c r="W230" s="408"/>
      <c r="X230" s="408"/>
      <c r="Y230" s="408"/>
      <c r="Z230" s="408"/>
      <c r="AA230" s="408"/>
      <c r="AB230" s="408"/>
      <c r="AC230" s="412"/>
      <c r="AD230" s="412"/>
      <c r="AE230" s="412"/>
      <c r="AF230" s="412"/>
      <c r="AG230" s="412"/>
      <c r="AH230" s="412"/>
      <c r="AI230" s="412"/>
      <c r="AJ230" s="412"/>
      <c r="AK230" s="436"/>
      <c r="AL230" s="412"/>
      <c r="AM230" s="412"/>
      <c r="AN230" s="412"/>
      <c r="AO230" s="412"/>
      <c r="AP230" s="412"/>
      <c r="AQ230" s="412"/>
      <c r="AR230" s="412"/>
      <c r="AS230" s="412"/>
      <c r="AT230" s="412"/>
      <c r="AU230" s="412"/>
      <c r="AV230" s="412"/>
      <c r="AW230" s="412"/>
      <c r="AX230" s="412"/>
      <c r="AY230" s="412"/>
      <c r="AZ230" s="412"/>
      <c r="BA230" s="412"/>
      <c r="BB230" s="412"/>
      <c r="BC230" s="412"/>
      <c r="BD230" s="412"/>
      <c r="BE230" s="412"/>
      <c r="BF230" s="412"/>
    </row>
    <row r="231" spans="2:58" ht="24.9" customHeight="1" thickBot="1">
      <c r="B231" s="938"/>
      <c r="C231" s="942"/>
      <c r="D231" s="942"/>
      <c r="F231" s="900"/>
      <c r="G231" s="941"/>
      <c r="H231" s="925"/>
      <c r="I231" s="900"/>
      <c r="J231" s="900"/>
      <c r="K231" s="913"/>
      <c r="L231" s="937"/>
      <c r="M231" s="896"/>
      <c r="N231" s="896"/>
      <c r="O231" s="896"/>
      <c r="P231" s="896"/>
      <c r="Q231" s="896"/>
      <c r="R231" s="934"/>
      <c r="S231" s="925"/>
      <c r="T231" s="439" t="s">
        <v>187</v>
      </c>
      <c r="U231" s="440">
        <f>U230-U229</f>
        <v>-48</v>
      </c>
      <c r="V231" s="440"/>
      <c r="W231" s="440"/>
      <c r="X231" s="440"/>
      <c r="Y231" s="440"/>
      <c r="Z231" s="440"/>
      <c r="AA231" s="440"/>
      <c r="AB231" s="440"/>
      <c r="AC231" s="441">
        <f>SUM($U230:AC230)-SUM($U229:AC229)</f>
        <v>-48</v>
      </c>
      <c r="AD231" s="441">
        <f>SUM($U230:AD230)-SUM($U229:AD229)</f>
        <v>-48</v>
      </c>
      <c r="AE231" s="441">
        <f>SUM($U230:AE230)-SUM($U229:AE229)</f>
        <v>-48</v>
      </c>
      <c r="AF231" s="441">
        <f>SUM($U230:AF230)-SUM($U229:AF229)</f>
        <v>-48</v>
      </c>
      <c r="AG231" s="441">
        <f>SUM($U230:AG230)-SUM($U229:AG229)</f>
        <v>-48</v>
      </c>
      <c r="AH231" s="441">
        <f>SUM($U230:AH230)-SUM($U229:AH229)</f>
        <v>-48</v>
      </c>
      <c r="AI231" s="441">
        <f>SUM($U230:AI230)-SUM($U229:AI229)</f>
        <v>-48</v>
      </c>
      <c r="AJ231" s="441">
        <f>SUM($U230:AJ230)-SUM($U229:AJ229)</f>
        <v>-48</v>
      </c>
      <c r="AK231" s="441">
        <f>SUM($U230:AK230)-SUM($U229:AK229)</f>
        <v>-96</v>
      </c>
      <c r="AL231" s="441">
        <f>SUM($U230:AL230)-SUM($U229:AL229)</f>
        <v>-96</v>
      </c>
      <c r="AM231" s="441">
        <f>SUM($U230:AM230)-SUM($U229:AM229)</f>
        <v>-96</v>
      </c>
      <c r="AN231" s="441">
        <f>SUM($U230:AN230)-SUM($U229:AN229)</f>
        <v>-96</v>
      </c>
      <c r="AO231" s="441">
        <f>SUM($U230:AO230)-SUM($U229:AO229)</f>
        <v>-96</v>
      </c>
      <c r="AP231" s="441">
        <f>SUM($U230:AP230)-SUM($U229:AP229)</f>
        <v>-96</v>
      </c>
      <c r="AQ231" s="441">
        <f>SUM($U230:AQ230)-SUM($U229:AQ229)</f>
        <v>-96</v>
      </c>
      <c r="AR231" s="441">
        <f>SUM($U230:AR230)-SUM($U229:AR229)</f>
        <v>-96</v>
      </c>
      <c r="AS231" s="441">
        <f>SUM($U230:AS230)-SUM($U229:AS229)</f>
        <v>-96</v>
      </c>
      <c r="AT231" s="441">
        <f>SUM($U230:AT230)-SUM($U229:AT229)</f>
        <v>-96</v>
      </c>
      <c r="AU231" s="441">
        <f>SUM($U230:AU230)-SUM($U229:AU229)</f>
        <v>-96</v>
      </c>
      <c r="AV231" s="441">
        <f>SUM($U230:AV230)-SUM($U229:AV229)</f>
        <v>-96</v>
      </c>
      <c r="AW231" s="441">
        <f>SUM($U230:AW230)-SUM($U229:AW229)</f>
        <v>-96</v>
      </c>
      <c r="AX231" s="441">
        <f>SUM($U230:AX230)-SUM($U229:AX229)</f>
        <v>-96</v>
      </c>
      <c r="AY231" s="441">
        <f>SUM($U230:AY230)-SUM($U229:AY229)</f>
        <v>-96</v>
      </c>
      <c r="AZ231" s="441">
        <f>SUM($U230:AZ230)-SUM($U229:AZ229)</f>
        <v>-96</v>
      </c>
      <c r="BA231" s="441">
        <f>SUM($U230:BA230)-SUM($U229:BA229)</f>
        <v>-96</v>
      </c>
      <c r="BB231" s="441">
        <f>SUM($U230:BB230)-SUM($U229:BB229)</f>
        <v>-96</v>
      </c>
      <c r="BC231" s="441">
        <f>SUM($U230:BC230)-SUM($U229:BC229)</f>
        <v>-96</v>
      </c>
      <c r="BD231" s="441">
        <f>SUM($U230:BD230)-SUM($U229:BD229)</f>
        <v>-96</v>
      </c>
      <c r="BE231" s="441">
        <f>SUM($U230:BE230)-SUM($U229:BE229)</f>
        <v>-96</v>
      </c>
      <c r="BF231" s="441">
        <f>SUM($U230:BF230)-SUM($U229:BF229)</f>
        <v>-96</v>
      </c>
    </row>
    <row r="232" spans="2:58" ht="24.9" customHeight="1">
      <c r="B232" s="938">
        <v>17</v>
      </c>
      <c r="C232" s="942" t="s">
        <v>357</v>
      </c>
      <c r="D232" s="942" t="s">
        <v>358</v>
      </c>
      <c r="F232" s="900"/>
      <c r="G232" s="940"/>
      <c r="H232" s="925">
        <v>1</v>
      </c>
      <c r="I232" s="900"/>
      <c r="J232" s="900"/>
      <c r="K232" s="911" t="s">
        <v>253</v>
      </c>
      <c r="L232" s="935"/>
      <c r="M232" s="896"/>
      <c r="N232" s="896"/>
      <c r="O232" s="896"/>
      <c r="P232" s="896"/>
      <c r="Q232" s="896"/>
      <c r="R232" s="932"/>
      <c r="S232" s="925">
        <v>48</v>
      </c>
      <c r="T232" s="407" t="s">
        <v>231</v>
      </c>
      <c r="U232" s="408">
        <f>SUM(AC232:BF232)</f>
        <v>48</v>
      </c>
      <c r="V232" s="408"/>
      <c r="W232" s="408"/>
      <c r="X232" s="408"/>
      <c r="Y232" s="408"/>
      <c r="Z232" s="408"/>
      <c r="AA232" s="408"/>
      <c r="AB232" s="408"/>
      <c r="AC232" s="429"/>
      <c r="AD232" s="429"/>
      <c r="AE232" s="429"/>
      <c r="AF232" s="429"/>
      <c r="AG232" s="412">
        <v>48</v>
      </c>
      <c r="AH232" s="430"/>
      <c r="AI232" s="430"/>
      <c r="AJ232" s="430"/>
      <c r="AK232" s="431"/>
      <c r="AL232" s="412"/>
      <c r="AM232" s="412"/>
      <c r="AN232" s="412"/>
      <c r="AO232" s="412"/>
      <c r="AP232" s="412"/>
      <c r="AQ232" s="412"/>
      <c r="AR232" s="412"/>
      <c r="AS232" s="412"/>
      <c r="AT232" s="412"/>
      <c r="AU232" s="412"/>
      <c r="AV232" s="412"/>
      <c r="AW232" s="412"/>
      <c r="AX232" s="412"/>
      <c r="AY232" s="412"/>
      <c r="AZ232" s="412"/>
      <c r="BA232" s="412"/>
      <c r="BB232" s="412"/>
      <c r="BC232" s="412"/>
      <c r="BD232" s="412"/>
      <c r="BE232" s="412"/>
      <c r="BF232" s="412"/>
    </row>
    <row r="233" spans="2:58" ht="24.9" customHeight="1">
      <c r="B233" s="938"/>
      <c r="C233" s="942"/>
      <c r="D233" s="942"/>
      <c r="F233" s="900"/>
      <c r="G233" s="940"/>
      <c r="H233" s="925"/>
      <c r="I233" s="900"/>
      <c r="J233" s="900"/>
      <c r="K233" s="912"/>
      <c r="L233" s="936"/>
      <c r="M233" s="896"/>
      <c r="N233" s="896"/>
      <c r="O233" s="896"/>
      <c r="P233" s="896"/>
      <c r="Q233" s="896"/>
      <c r="R233" s="933"/>
      <c r="S233" s="925"/>
      <c r="T233" s="407" t="s">
        <v>232</v>
      </c>
      <c r="U233" s="408">
        <f>SUM(AC233:BF233)</f>
        <v>0</v>
      </c>
      <c r="V233" s="408"/>
      <c r="W233" s="408"/>
      <c r="X233" s="408"/>
      <c r="Y233" s="408"/>
      <c r="Z233" s="408"/>
      <c r="AA233" s="408"/>
      <c r="AB233" s="408"/>
      <c r="AC233" s="412"/>
      <c r="AD233" s="412"/>
      <c r="AE233" s="412"/>
      <c r="AF233" s="412"/>
      <c r="AG233" s="412"/>
      <c r="AH233" s="412"/>
      <c r="AI233" s="412"/>
      <c r="AJ233" s="412"/>
      <c r="AK233" s="436"/>
      <c r="AL233" s="412"/>
      <c r="AM233" s="412"/>
      <c r="AN233" s="412"/>
      <c r="AO233" s="412"/>
      <c r="AP233" s="412"/>
      <c r="AQ233" s="412"/>
      <c r="AR233" s="412"/>
      <c r="AS233" s="412"/>
      <c r="AT233" s="412"/>
      <c r="AU233" s="412"/>
      <c r="AV233" s="412"/>
      <c r="AW233" s="412"/>
      <c r="AX233" s="412"/>
      <c r="AY233" s="412"/>
      <c r="AZ233" s="412"/>
      <c r="BA233" s="412"/>
      <c r="BB233" s="412"/>
      <c r="BC233" s="412"/>
      <c r="BD233" s="412"/>
      <c r="BE233" s="412"/>
      <c r="BF233" s="412"/>
    </row>
    <row r="234" spans="2:58" ht="24.9" customHeight="1" thickBot="1">
      <c r="B234" s="938"/>
      <c r="C234" s="942"/>
      <c r="D234" s="942"/>
      <c r="F234" s="900"/>
      <c r="G234" s="941"/>
      <c r="H234" s="925"/>
      <c r="I234" s="900"/>
      <c r="J234" s="900"/>
      <c r="K234" s="913"/>
      <c r="L234" s="937"/>
      <c r="M234" s="896"/>
      <c r="N234" s="896"/>
      <c r="O234" s="896"/>
      <c r="P234" s="896"/>
      <c r="Q234" s="896"/>
      <c r="R234" s="934"/>
      <c r="S234" s="925"/>
      <c r="T234" s="439" t="s">
        <v>187</v>
      </c>
      <c r="U234" s="440">
        <f>U233-U232</f>
        <v>-48</v>
      </c>
      <c r="V234" s="440"/>
      <c r="W234" s="440"/>
      <c r="X234" s="440"/>
      <c r="Y234" s="440"/>
      <c r="Z234" s="440"/>
      <c r="AA234" s="440"/>
      <c r="AB234" s="440"/>
      <c r="AC234" s="441">
        <f>SUM($U233:AC233)-SUM($U232:AC232)</f>
        <v>-48</v>
      </c>
      <c r="AD234" s="441">
        <f>SUM($U233:AD233)-SUM($U232:AD232)</f>
        <v>-48</v>
      </c>
      <c r="AE234" s="441">
        <f>SUM($U233:AE233)-SUM($U232:AE232)</f>
        <v>-48</v>
      </c>
      <c r="AF234" s="441">
        <f>SUM($U233:AF233)-SUM($U232:AF232)</f>
        <v>-48</v>
      </c>
      <c r="AG234" s="441">
        <f>SUM($U233:AG233)-SUM($U232:AG232)</f>
        <v>-96</v>
      </c>
      <c r="AH234" s="441">
        <f>SUM($U233:AH233)-SUM($U232:AH232)</f>
        <v>-96</v>
      </c>
      <c r="AI234" s="441">
        <f>SUM($U233:AI233)-SUM($U232:AI232)</f>
        <v>-96</v>
      </c>
      <c r="AJ234" s="441">
        <f>SUM($U233:AJ233)-SUM($U232:AJ232)</f>
        <v>-96</v>
      </c>
      <c r="AK234" s="441">
        <f>SUM($U233:AK233)-SUM($U232:AK232)</f>
        <v>-96</v>
      </c>
      <c r="AL234" s="441">
        <f>SUM($U233:AL233)-SUM($U232:AL232)</f>
        <v>-96</v>
      </c>
      <c r="AM234" s="441">
        <f>SUM($U233:AM233)-SUM($U232:AM232)</f>
        <v>-96</v>
      </c>
      <c r="AN234" s="441">
        <f>SUM($U233:AN233)-SUM($U232:AN232)</f>
        <v>-96</v>
      </c>
      <c r="AO234" s="441">
        <f>SUM($U233:AO233)-SUM($U232:AO232)</f>
        <v>-96</v>
      </c>
      <c r="AP234" s="441">
        <f>SUM($U233:AP233)-SUM($U232:AP232)</f>
        <v>-96</v>
      </c>
      <c r="AQ234" s="441">
        <f>SUM($U233:AQ233)-SUM($U232:AQ232)</f>
        <v>-96</v>
      </c>
      <c r="AR234" s="441">
        <f>SUM($U233:AR233)-SUM($U232:AR232)</f>
        <v>-96</v>
      </c>
      <c r="AS234" s="441">
        <f>SUM($U233:AS233)-SUM($U232:AS232)</f>
        <v>-96</v>
      </c>
      <c r="AT234" s="441">
        <f>SUM($U233:AT233)-SUM($U232:AT232)</f>
        <v>-96</v>
      </c>
      <c r="AU234" s="441">
        <f>SUM($U233:AU233)-SUM($U232:AU232)</f>
        <v>-96</v>
      </c>
      <c r="AV234" s="441">
        <f>SUM($U233:AV233)-SUM($U232:AV232)</f>
        <v>-96</v>
      </c>
      <c r="AW234" s="441">
        <f>SUM($U233:AW233)-SUM($U232:AW232)</f>
        <v>-96</v>
      </c>
      <c r="AX234" s="441">
        <f>SUM($U233:AX233)-SUM($U232:AX232)</f>
        <v>-96</v>
      </c>
      <c r="AY234" s="441">
        <f>SUM($U233:AY233)-SUM($U232:AY232)</f>
        <v>-96</v>
      </c>
      <c r="AZ234" s="441">
        <f>SUM($U233:AZ233)-SUM($U232:AZ232)</f>
        <v>-96</v>
      </c>
      <c r="BA234" s="441">
        <f>SUM($U233:BA233)-SUM($U232:BA232)</f>
        <v>-96</v>
      </c>
      <c r="BB234" s="441">
        <f>SUM($U233:BB233)-SUM($U232:BB232)</f>
        <v>-96</v>
      </c>
      <c r="BC234" s="441">
        <f>SUM($U233:BC233)-SUM($U232:BC232)</f>
        <v>-96</v>
      </c>
      <c r="BD234" s="441">
        <f>SUM($U233:BD233)-SUM($U232:BD232)</f>
        <v>-96</v>
      </c>
      <c r="BE234" s="441">
        <f>SUM($U233:BE233)-SUM($U232:BE232)</f>
        <v>-96</v>
      </c>
      <c r="BF234" s="441">
        <f>SUM($U233:BF233)-SUM($U232:BF232)</f>
        <v>-96</v>
      </c>
    </row>
    <row r="235" spans="2:58" ht="24.9" customHeight="1">
      <c r="B235" s="938">
        <v>18</v>
      </c>
      <c r="C235" s="942" t="s">
        <v>484</v>
      </c>
      <c r="D235" s="942" t="s">
        <v>485</v>
      </c>
      <c r="F235" s="900"/>
      <c r="G235" s="940"/>
      <c r="H235" s="925">
        <v>1</v>
      </c>
      <c r="I235" s="900"/>
      <c r="J235" s="900"/>
      <c r="K235" s="911" t="s">
        <v>253</v>
      </c>
      <c r="L235" s="935"/>
      <c r="M235" s="896"/>
      <c r="N235" s="896"/>
      <c r="O235" s="896"/>
      <c r="P235" s="896"/>
      <c r="Q235" s="896"/>
      <c r="R235" s="932"/>
      <c r="S235" s="925">
        <v>48</v>
      </c>
      <c r="T235" s="407" t="s">
        <v>231</v>
      </c>
      <c r="U235" s="408">
        <f>SUM(AC235:BF235)</f>
        <v>48</v>
      </c>
      <c r="V235" s="408"/>
      <c r="W235" s="408"/>
      <c r="X235" s="408"/>
      <c r="Y235" s="408"/>
      <c r="Z235" s="408"/>
      <c r="AA235" s="408"/>
      <c r="AB235" s="408"/>
      <c r="AC235" s="429"/>
      <c r="AD235" s="429"/>
      <c r="AE235" s="429"/>
      <c r="AF235" s="429"/>
      <c r="AG235" s="429"/>
      <c r="AH235" s="430"/>
      <c r="AI235" s="430">
        <v>20</v>
      </c>
      <c r="AJ235" s="430"/>
      <c r="AK235" s="431">
        <v>28</v>
      </c>
      <c r="AL235" s="412"/>
      <c r="AM235" s="412"/>
      <c r="AN235" s="412"/>
      <c r="AO235" s="412"/>
      <c r="AP235" s="412"/>
      <c r="AQ235" s="412"/>
      <c r="AR235" s="412"/>
      <c r="AS235" s="412"/>
      <c r="AT235" s="412"/>
      <c r="AU235" s="412"/>
      <c r="AV235" s="412"/>
      <c r="AW235" s="412"/>
      <c r="AX235" s="412"/>
      <c r="AY235" s="412"/>
      <c r="AZ235" s="412"/>
      <c r="BA235" s="412"/>
      <c r="BB235" s="412"/>
      <c r="BC235" s="412"/>
      <c r="BD235" s="412"/>
      <c r="BE235" s="412"/>
      <c r="BF235" s="412"/>
    </row>
    <row r="236" spans="2:58" ht="24.9" customHeight="1">
      <c r="B236" s="938"/>
      <c r="C236" s="942"/>
      <c r="D236" s="942"/>
      <c r="F236" s="900"/>
      <c r="G236" s="940"/>
      <c r="H236" s="925"/>
      <c r="I236" s="900"/>
      <c r="J236" s="900"/>
      <c r="K236" s="912"/>
      <c r="L236" s="936"/>
      <c r="M236" s="896"/>
      <c r="N236" s="896"/>
      <c r="O236" s="896"/>
      <c r="P236" s="896"/>
      <c r="Q236" s="896"/>
      <c r="R236" s="933"/>
      <c r="S236" s="925"/>
      <c r="T236" s="407" t="s">
        <v>232</v>
      </c>
      <c r="U236" s="408">
        <f>SUM(AC236:BF236)</f>
        <v>0</v>
      </c>
      <c r="V236" s="408"/>
      <c r="W236" s="408"/>
      <c r="X236" s="408"/>
      <c r="Y236" s="408"/>
      <c r="Z236" s="408"/>
      <c r="AA236" s="408"/>
      <c r="AB236" s="408"/>
      <c r="AC236" s="412"/>
      <c r="AD236" s="412"/>
      <c r="AE236" s="412"/>
      <c r="AF236" s="412"/>
      <c r="AG236" s="412"/>
      <c r="AH236" s="412"/>
      <c r="AI236" s="412"/>
      <c r="AJ236" s="412"/>
      <c r="AK236" s="436"/>
      <c r="AL236" s="412"/>
      <c r="AM236" s="412"/>
      <c r="AN236" s="412"/>
      <c r="AO236" s="412"/>
      <c r="AP236" s="412"/>
      <c r="AQ236" s="412"/>
      <c r="AR236" s="412"/>
      <c r="AS236" s="412"/>
      <c r="AT236" s="412"/>
      <c r="AU236" s="412"/>
      <c r="AV236" s="412"/>
      <c r="AW236" s="412"/>
      <c r="AX236" s="412"/>
      <c r="AY236" s="412"/>
      <c r="AZ236" s="412"/>
      <c r="BA236" s="412"/>
      <c r="BB236" s="412"/>
      <c r="BC236" s="412"/>
      <c r="BD236" s="412"/>
      <c r="BE236" s="412"/>
      <c r="BF236" s="412"/>
    </row>
    <row r="237" spans="2:58" ht="24.9" customHeight="1" thickBot="1">
      <c r="B237" s="938"/>
      <c r="C237" s="942"/>
      <c r="D237" s="942"/>
      <c r="F237" s="900"/>
      <c r="G237" s="941"/>
      <c r="H237" s="925"/>
      <c r="I237" s="900"/>
      <c r="J237" s="900"/>
      <c r="K237" s="913"/>
      <c r="L237" s="937"/>
      <c r="M237" s="896"/>
      <c r="N237" s="896"/>
      <c r="O237" s="896"/>
      <c r="P237" s="896"/>
      <c r="Q237" s="896"/>
      <c r="R237" s="934"/>
      <c r="S237" s="925"/>
      <c r="T237" s="439" t="s">
        <v>187</v>
      </c>
      <c r="U237" s="440">
        <f>U236-U235</f>
        <v>-48</v>
      </c>
      <c r="V237" s="440"/>
      <c r="W237" s="440"/>
      <c r="X237" s="440"/>
      <c r="Y237" s="440"/>
      <c r="Z237" s="440"/>
      <c r="AA237" s="440"/>
      <c r="AB237" s="440"/>
      <c r="AC237" s="441">
        <f>SUM($U236:AC236)-SUM($U235:AC235)</f>
        <v>-48</v>
      </c>
      <c r="AD237" s="441">
        <f>SUM($U236:AD236)-SUM($U235:AD235)</f>
        <v>-48</v>
      </c>
      <c r="AE237" s="441">
        <f>SUM($U236:AE236)-SUM($U235:AE235)</f>
        <v>-48</v>
      </c>
      <c r="AF237" s="441">
        <f>SUM($U236:AF236)-SUM($U235:AF235)</f>
        <v>-48</v>
      </c>
      <c r="AG237" s="441">
        <f>SUM($U236:AG236)-SUM($U235:AG235)</f>
        <v>-48</v>
      </c>
      <c r="AH237" s="441">
        <f>SUM($U236:AH236)-SUM($U235:AH235)</f>
        <v>-48</v>
      </c>
      <c r="AI237" s="441">
        <f>SUM($U236:AI236)-SUM($U235:AI235)</f>
        <v>-68</v>
      </c>
      <c r="AJ237" s="441">
        <f>SUM($U236:AJ236)-SUM($U235:AJ235)</f>
        <v>-68</v>
      </c>
      <c r="AK237" s="441">
        <f>SUM($U236:AK236)-SUM($U235:AK235)</f>
        <v>-96</v>
      </c>
      <c r="AL237" s="441">
        <f>SUM($U236:AL236)-SUM($U235:AL235)</f>
        <v>-96</v>
      </c>
      <c r="AM237" s="441">
        <f>SUM($U236:AM236)-SUM($U235:AM235)</f>
        <v>-96</v>
      </c>
      <c r="AN237" s="441">
        <f>SUM($U236:AN236)-SUM($U235:AN235)</f>
        <v>-96</v>
      </c>
      <c r="AO237" s="441">
        <f>SUM($U236:AO236)-SUM($U235:AO235)</f>
        <v>-96</v>
      </c>
      <c r="AP237" s="441">
        <f>SUM($U236:AP236)-SUM($U235:AP235)</f>
        <v>-96</v>
      </c>
      <c r="AQ237" s="441">
        <f>SUM($U236:AQ236)-SUM($U235:AQ235)</f>
        <v>-96</v>
      </c>
      <c r="AR237" s="441">
        <f>SUM($U236:AR236)-SUM($U235:AR235)</f>
        <v>-96</v>
      </c>
      <c r="AS237" s="441">
        <f>SUM($U236:AS236)-SUM($U235:AS235)</f>
        <v>-96</v>
      </c>
      <c r="AT237" s="441">
        <f>SUM($U236:AT236)-SUM($U235:AT235)</f>
        <v>-96</v>
      </c>
      <c r="AU237" s="441">
        <f>SUM($U236:AU236)-SUM($U235:AU235)</f>
        <v>-96</v>
      </c>
      <c r="AV237" s="441">
        <f>SUM($U236:AV236)-SUM($U235:AV235)</f>
        <v>-96</v>
      </c>
      <c r="AW237" s="441">
        <f>SUM($U236:AW236)-SUM($U235:AW235)</f>
        <v>-96</v>
      </c>
      <c r="AX237" s="441">
        <f>SUM($U236:AX236)-SUM($U235:AX235)</f>
        <v>-96</v>
      </c>
      <c r="AY237" s="441">
        <f>SUM($U236:AY236)-SUM($U235:AY235)</f>
        <v>-96</v>
      </c>
      <c r="AZ237" s="441">
        <f>SUM($U236:AZ236)-SUM($U235:AZ235)</f>
        <v>-96</v>
      </c>
      <c r="BA237" s="441">
        <f>SUM($U236:BA236)-SUM($U235:BA235)</f>
        <v>-96</v>
      </c>
      <c r="BB237" s="441">
        <f>SUM($U236:BB236)-SUM($U235:BB235)</f>
        <v>-96</v>
      </c>
      <c r="BC237" s="441">
        <f>SUM($U236:BC236)-SUM($U235:BC235)</f>
        <v>-96</v>
      </c>
      <c r="BD237" s="441">
        <f>SUM($U236:BD236)-SUM($U235:BD235)</f>
        <v>-96</v>
      </c>
      <c r="BE237" s="441">
        <f>SUM($U236:BE236)-SUM($U235:BE235)</f>
        <v>-96</v>
      </c>
      <c r="BF237" s="441">
        <f>SUM($U236:BF236)-SUM($U235:BF235)</f>
        <v>-96</v>
      </c>
    </row>
    <row r="238" spans="2:58" ht="24.9" customHeight="1">
      <c r="B238" s="938">
        <v>19</v>
      </c>
      <c r="C238" s="942" t="s">
        <v>486</v>
      </c>
      <c r="D238" s="942" t="s">
        <v>485</v>
      </c>
      <c r="F238" s="900"/>
      <c r="G238" s="940"/>
      <c r="H238" s="925">
        <v>1</v>
      </c>
      <c r="I238" s="900"/>
      <c r="J238" s="900"/>
      <c r="K238" s="911" t="s">
        <v>253</v>
      </c>
      <c r="L238" s="935"/>
      <c r="M238" s="896"/>
      <c r="N238" s="896"/>
      <c r="O238" s="896"/>
      <c r="P238" s="896"/>
      <c r="Q238" s="896"/>
      <c r="R238" s="932"/>
      <c r="S238" s="925">
        <v>48</v>
      </c>
      <c r="T238" s="407" t="s">
        <v>231</v>
      </c>
      <c r="U238" s="408">
        <f>SUM(AC238:BF238)</f>
        <v>48</v>
      </c>
      <c r="V238" s="408"/>
      <c r="W238" s="408"/>
      <c r="X238" s="408"/>
      <c r="Y238" s="408"/>
      <c r="Z238" s="408"/>
      <c r="AA238" s="408"/>
      <c r="AB238" s="408"/>
      <c r="AC238" s="429"/>
      <c r="AD238" s="429"/>
      <c r="AE238" s="429"/>
      <c r="AF238" s="429"/>
      <c r="AG238" s="429"/>
      <c r="AH238" s="430"/>
      <c r="AI238" s="430">
        <v>20</v>
      </c>
      <c r="AJ238" s="430"/>
      <c r="AK238" s="431">
        <v>28</v>
      </c>
      <c r="AL238" s="412"/>
      <c r="AM238" s="412"/>
      <c r="AN238" s="412"/>
      <c r="AO238" s="412"/>
      <c r="AP238" s="412"/>
      <c r="AQ238" s="412"/>
      <c r="AR238" s="412"/>
      <c r="AS238" s="412"/>
      <c r="AT238" s="412"/>
      <c r="AU238" s="412"/>
      <c r="AV238" s="412"/>
      <c r="AW238" s="412"/>
      <c r="AX238" s="412"/>
      <c r="AY238" s="412"/>
      <c r="AZ238" s="412"/>
      <c r="BA238" s="412"/>
      <c r="BB238" s="412"/>
      <c r="BC238" s="412"/>
      <c r="BD238" s="412"/>
      <c r="BE238" s="412"/>
      <c r="BF238" s="412"/>
    </row>
    <row r="239" spans="2:58" ht="24.9" customHeight="1">
      <c r="B239" s="938"/>
      <c r="C239" s="942"/>
      <c r="D239" s="942"/>
      <c r="F239" s="900"/>
      <c r="G239" s="940"/>
      <c r="H239" s="925"/>
      <c r="I239" s="900"/>
      <c r="J239" s="900"/>
      <c r="K239" s="912"/>
      <c r="L239" s="936"/>
      <c r="M239" s="896"/>
      <c r="N239" s="896"/>
      <c r="O239" s="896"/>
      <c r="P239" s="896"/>
      <c r="Q239" s="896"/>
      <c r="R239" s="933"/>
      <c r="S239" s="925"/>
      <c r="T239" s="407" t="s">
        <v>232</v>
      </c>
      <c r="U239" s="408">
        <f>SUM(AC239:BF239)</f>
        <v>0</v>
      </c>
      <c r="V239" s="408"/>
      <c r="W239" s="408"/>
      <c r="X239" s="408"/>
      <c r="Y239" s="408"/>
      <c r="Z239" s="408"/>
      <c r="AA239" s="408"/>
      <c r="AB239" s="408"/>
      <c r="AC239" s="412"/>
      <c r="AD239" s="412"/>
      <c r="AE239" s="412"/>
      <c r="AF239" s="412"/>
      <c r="AG239" s="412"/>
      <c r="AH239" s="412"/>
      <c r="AI239" s="412"/>
      <c r="AJ239" s="412"/>
      <c r="AK239" s="436"/>
      <c r="AL239" s="412"/>
      <c r="AM239" s="412"/>
      <c r="AN239" s="412"/>
      <c r="AO239" s="412"/>
      <c r="AP239" s="412"/>
      <c r="AQ239" s="412"/>
      <c r="AR239" s="412"/>
      <c r="AS239" s="412"/>
      <c r="AT239" s="412"/>
      <c r="AU239" s="412"/>
      <c r="AV239" s="412"/>
      <c r="AW239" s="412"/>
      <c r="AX239" s="412"/>
      <c r="AY239" s="412"/>
      <c r="AZ239" s="412"/>
      <c r="BA239" s="412"/>
      <c r="BB239" s="412"/>
      <c r="BC239" s="412"/>
      <c r="BD239" s="412"/>
      <c r="BE239" s="412"/>
      <c r="BF239" s="412"/>
    </row>
    <row r="240" spans="2:58" ht="24.9" customHeight="1" thickBot="1">
      <c r="B240" s="938"/>
      <c r="C240" s="942"/>
      <c r="D240" s="942"/>
      <c r="F240" s="900"/>
      <c r="G240" s="941"/>
      <c r="H240" s="925"/>
      <c r="I240" s="900"/>
      <c r="J240" s="900"/>
      <c r="K240" s="913"/>
      <c r="L240" s="937"/>
      <c r="M240" s="896"/>
      <c r="N240" s="896"/>
      <c r="O240" s="896"/>
      <c r="P240" s="896"/>
      <c r="Q240" s="896"/>
      <c r="R240" s="934"/>
      <c r="S240" s="925"/>
      <c r="T240" s="439" t="s">
        <v>187</v>
      </c>
      <c r="U240" s="440">
        <f>U239-U238</f>
        <v>-48</v>
      </c>
      <c r="V240" s="440"/>
      <c r="W240" s="440"/>
      <c r="X240" s="440"/>
      <c r="Y240" s="440"/>
      <c r="Z240" s="440"/>
      <c r="AA240" s="440"/>
      <c r="AB240" s="440"/>
      <c r="AC240" s="441">
        <f>SUM($U239:AC239)-SUM($U238:AC238)</f>
        <v>-48</v>
      </c>
      <c r="AD240" s="441">
        <f>SUM($U239:AD239)-SUM($U238:AD238)</f>
        <v>-48</v>
      </c>
      <c r="AE240" s="441">
        <f>SUM($U239:AE239)-SUM($U238:AE238)</f>
        <v>-48</v>
      </c>
      <c r="AF240" s="441">
        <f>SUM($U239:AF239)-SUM($U238:AF238)</f>
        <v>-48</v>
      </c>
      <c r="AG240" s="441">
        <f>SUM($U239:AG239)-SUM($U238:AG238)</f>
        <v>-48</v>
      </c>
      <c r="AH240" s="441">
        <f>SUM($U239:AH239)-SUM($U238:AH238)</f>
        <v>-48</v>
      </c>
      <c r="AI240" s="441">
        <f>SUM($U239:AI239)-SUM($U238:AI238)</f>
        <v>-68</v>
      </c>
      <c r="AJ240" s="441">
        <f>SUM($U239:AJ239)-SUM($U238:AJ238)</f>
        <v>-68</v>
      </c>
      <c r="AK240" s="441">
        <f>SUM($U239:AK239)-SUM($U238:AK238)</f>
        <v>-96</v>
      </c>
      <c r="AL240" s="441">
        <f>SUM($U239:AL239)-SUM($U238:AL238)</f>
        <v>-96</v>
      </c>
      <c r="AM240" s="441">
        <f>SUM($U239:AM239)-SUM($U238:AM238)</f>
        <v>-96</v>
      </c>
      <c r="AN240" s="441">
        <f>SUM($U239:AN239)-SUM($U238:AN238)</f>
        <v>-96</v>
      </c>
      <c r="AO240" s="441">
        <f>SUM($U239:AO239)-SUM($U238:AO238)</f>
        <v>-96</v>
      </c>
      <c r="AP240" s="441">
        <f>SUM($U239:AP239)-SUM($U238:AP238)</f>
        <v>-96</v>
      </c>
      <c r="AQ240" s="441">
        <f>SUM($U239:AQ239)-SUM($U238:AQ238)</f>
        <v>-96</v>
      </c>
      <c r="AR240" s="441">
        <f>SUM($U239:AR239)-SUM($U238:AR238)</f>
        <v>-96</v>
      </c>
      <c r="AS240" s="441">
        <f>SUM($U239:AS239)-SUM($U238:AS238)</f>
        <v>-96</v>
      </c>
      <c r="AT240" s="441">
        <f>SUM($U239:AT239)-SUM($U238:AT238)</f>
        <v>-96</v>
      </c>
      <c r="AU240" s="441">
        <f>SUM($U239:AU239)-SUM($U238:AU238)</f>
        <v>-96</v>
      </c>
      <c r="AV240" s="441">
        <f>SUM($U239:AV239)-SUM($U238:AV238)</f>
        <v>-96</v>
      </c>
      <c r="AW240" s="441">
        <f>SUM($U239:AW239)-SUM($U238:AW238)</f>
        <v>-96</v>
      </c>
      <c r="AX240" s="441">
        <f>SUM($U239:AX239)-SUM($U238:AX238)</f>
        <v>-96</v>
      </c>
      <c r="AY240" s="441">
        <f>SUM($U239:AY239)-SUM($U238:AY238)</f>
        <v>-96</v>
      </c>
      <c r="AZ240" s="441">
        <f>SUM($U239:AZ239)-SUM($U238:AZ238)</f>
        <v>-96</v>
      </c>
      <c r="BA240" s="441">
        <f>SUM($U239:BA239)-SUM($U238:BA238)</f>
        <v>-96</v>
      </c>
      <c r="BB240" s="441">
        <f>SUM($U239:BB239)-SUM($U238:BB238)</f>
        <v>-96</v>
      </c>
      <c r="BC240" s="441">
        <f>SUM($U239:BC239)-SUM($U238:BC238)</f>
        <v>-96</v>
      </c>
      <c r="BD240" s="441">
        <f>SUM($U239:BD239)-SUM($U238:BD238)</f>
        <v>-96</v>
      </c>
      <c r="BE240" s="441">
        <f>SUM($U239:BE239)-SUM($U238:BE238)</f>
        <v>-96</v>
      </c>
      <c r="BF240" s="441">
        <f>SUM($U239:BF239)-SUM($U238:BF238)</f>
        <v>-96</v>
      </c>
    </row>
    <row r="241" spans="2:58" ht="24.9" customHeight="1">
      <c r="B241" s="938">
        <v>20</v>
      </c>
      <c r="C241" s="942" t="s">
        <v>487</v>
      </c>
      <c r="D241" s="942" t="s">
        <v>488</v>
      </c>
      <c r="F241" s="900"/>
      <c r="G241" s="940"/>
      <c r="H241" s="925">
        <v>1</v>
      </c>
      <c r="I241" s="900"/>
      <c r="J241" s="900"/>
      <c r="K241" s="911" t="s">
        <v>253</v>
      </c>
      <c r="L241" s="935"/>
      <c r="M241" s="896"/>
      <c r="N241" s="896"/>
      <c r="O241" s="896"/>
      <c r="P241" s="896"/>
      <c r="Q241" s="896"/>
      <c r="R241" s="932"/>
      <c r="S241" s="925">
        <v>48</v>
      </c>
      <c r="T241" s="407" t="s">
        <v>231</v>
      </c>
      <c r="U241" s="408">
        <f>SUM(AC241:BF241)</f>
        <v>48</v>
      </c>
      <c r="V241" s="408"/>
      <c r="W241" s="408"/>
      <c r="X241" s="408"/>
      <c r="Y241" s="408"/>
      <c r="Z241" s="408"/>
      <c r="AA241" s="408"/>
      <c r="AB241" s="408"/>
      <c r="AC241" s="429"/>
      <c r="AD241" s="429"/>
      <c r="AE241" s="429"/>
      <c r="AF241" s="429"/>
      <c r="AG241" s="429"/>
      <c r="AH241" s="430"/>
      <c r="AI241" s="430">
        <v>20</v>
      </c>
      <c r="AJ241" s="430"/>
      <c r="AK241" s="431">
        <v>28</v>
      </c>
      <c r="AL241" s="412"/>
      <c r="AM241" s="412"/>
      <c r="AN241" s="412"/>
      <c r="AO241" s="412"/>
      <c r="AP241" s="412"/>
      <c r="AQ241" s="412"/>
      <c r="AR241" s="412"/>
      <c r="AS241" s="412"/>
      <c r="AT241" s="412"/>
      <c r="AU241" s="412"/>
      <c r="AV241" s="412"/>
      <c r="AW241" s="412"/>
      <c r="AX241" s="412"/>
      <c r="AY241" s="412"/>
      <c r="AZ241" s="412"/>
      <c r="BA241" s="412"/>
      <c r="BB241" s="412"/>
      <c r="BC241" s="412"/>
      <c r="BD241" s="412"/>
      <c r="BE241" s="412"/>
      <c r="BF241" s="412"/>
    </row>
    <row r="242" spans="2:58" ht="24.9" customHeight="1">
      <c r="B242" s="938"/>
      <c r="C242" s="942"/>
      <c r="D242" s="942"/>
      <c r="F242" s="900"/>
      <c r="G242" s="940"/>
      <c r="H242" s="925"/>
      <c r="I242" s="900"/>
      <c r="J242" s="900"/>
      <c r="K242" s="912"/>
      <c r="L242" s="936"/>
      <c r="M242" s="896"/>
      <c r="N242" s="896"/>
      <c r="O242" s="896"/>
      <c r="P242" s="896"/>
      <c r="Q242" s="896"/>
      <c r="R242" s="933"/>
      <c r="S242" s="925"/>
      <c r="T242" s="407" t="s">
        <v>232</v>
      </c>
      <c r="U242" s="408">
        <f>SUM(AC242:BF242)</f>
        <v>0</v>
      </c>
      <c r="V242" s="408"/>
      <c r="W242" s="408"/>
      <c r="X242" s="408"/>
      <c r="Y242" s="408"/>
      <c r="Z242" s="408"/>
      <c r="AA242" s="408"/>
      <c r="AB242" s="408"/>
      <c r="AC242" s="412"/>
      <c r="AD242" s="412"/>
      <c r="AE242" s="412"/>
      <c r="AF242" s="412"/>
      <c r="AG242" s="412"/>
      <c r="AH242" s="412"/>
      <c r="AI242" s="412"/>
      <c r="AJ242" s="412"/>
      <c r="AK242" s="436"/>
      <c r="AL242" s="412"/>
      <c r="AM242" s="412"/>
      <c r="AN242" s="412"/>
      <c r="AO242" s="412"/>
      <c r="AP242" s="412"/>
      <c r="AQ242" s="412"/>
      <c r="AR242" s="412"/>
      <c r="AS242" s="412"/>
      <c r="AT242" s="412"/>
      <c r="AU242" s="412"/>
      <c r="AV242" s="412"/>
      <c r="AW242" s="412"/>
      <c r="AX242" s="412"/>
      <c r="AY242" s="412"/>
      <c r="AZ242" s="412"/>
      <c r="BA242" s="412"/>
      <c r="BB242" s="412"/>
      <c r="BC242" s="412"/>
      <c r="BD242" s="412"/>
      <c r="BE242" s="412"/>
      <c r="BF242" s="412"/>
    </row>
    <row r="243" spans="2:58" ht="24.9" customHeight="1" thickBot="1">
      <c r="B243" s="938"/>
      <c r="C243" s="942"/>
      <c r="D243" s="942"/>
      <c r="F243" s="900"/>
      <c r="G243" s="941"/>
      <c r="H243" s="925"/>
      <c r="I243" s="900"/>
      <c r="J243" s="900"/>
      <c r="K243" s="913"/>
      <c r="L243" s="937"/>
      <c r="M243" s="896"/>
      <c r="N243" s="896"/>
      <c r="O243" s="896"/>
      <c r="P243" s="896"/>
      <c r="Q243" s="896"/>
      <c r="R243" s="934"/>
      <c r="S243" s="925"/>
      <c r="T243" s="439" t="s">
        <v>187</v>
      </c>
      <c r="U243" s="440">
        <f>U242-U241</f>
        <v>-48</v>
      </c>
      <c r="V243" s="440"/>
      <c r="W243" s="440"/>
      <c r="X243" s="440"/>
      <c r="Y243" s="440"/>
      <c r="Z243" s="440"/>
      <c r="AA243" s="440"/>
      <c r="AB243" s="440"/>
      <c r="AC243" s="441">
        <f>SUM($U242:AC242)-SUM($U241:AC241)</f>
        <v>-48</v>
      </c>
      <c r="AD243" s="441">
        <f>SUM($U242:AD242)-SUM($U241:AD241)</f>
        <v>-48</v>
      </c>
      <c r="AE243" s="441">
        <f>SUM($U242:AE242)-SUM($U241:AE241)</f>
        <v>-48</v>
      </c>
      <c r="AF243" s="441">
        <f>SUM($U242:AF242)-SUM($U241:AF241)</f>
        <v>-48</v>
      </c>
      <c r="AG243" s="441">
        <f>SUM($U242:AG242)-SUM($U241:AG241)</f>
        <v>-48</v>
      </c>
      <c r="AH243" s="441">
        <f>SUM($U242:AH242)-SUM($U241:AH241)</f>
        <v>-48</v>
      </c>
      <c r="AI243" s="441">
        <f>SUM($U242:AI242)-SUM($U241:AI241)</f>
        <v>-68</v>
      </c>
      <c r="AJ243" s="441">
        <f>SUM($U242:AJ242)-SUM($U241:AJ241)</f>
        <v>-68</v>
      </c>
      <c r="AK243" s="441">
        <f>SUM($U242:AK242)-SUM($U241:AK241)</f>
        <v>-96</v>
      </c>
      <c r="AL243" s="441">
        <f>SUM($U242:AL242)-SUM($U241:AL241)</f>
        <v>-96</v>
      </c>
      <c r="AM243" s="441">
        <f>SUM($U242:AM242)-SUM($U241:AM241)</f>
        <v>-96</v>
      </c>
      <c r="AN243" s="441">
        <f>SUM($U242:AN242)-SUM($U241:AN241)</f>
        <v>-96</v>
      </c>
      <c r="AO243" s="441">
        <f>SUM($U242:AO242)-SUM($U241:AO241)</f>
        <v>-96</v>
      </c>
      <c r="AP243" s="441">
        <f>SUM($U242:AP242)-SUM($U241:AP241)</f>
        <v>-96</v>
      </c>
      <c r="AQ243" s="441">
        <f>SUM($U242:AQ242)-SUM($U241:AQ241)</f>
        <v>-96</v>
      </c>
      <c r="AR243" s="441">
        <f>SUM($U242:AR242)-SUM($U241:AR241)</f>
        <v>-96</v>
      </c>
      <c r="AS243" s="441">
        <f>SUM($U242:AS242)-SUM($U241:AS241)</f>
        <v>-96</v>
      </c>
      <c r="AT243" s="441">
        <f>SUM($U242:AT242)-SUM($U241:AT241)</f>
        <v>-96</v>
      </c>
      <c r="AU243" s="441">
        <f>SUM($U242:AU242)-SUM($U241:AU241)</f>
        <v>-96</v>
      </c>
      <c r="AV243" s="441">
        <f>SUM($U242:AV242)-SUM($U241:AV241)</f>
        <v>-96</v>
      </c>
      <c r="AW243" s="441">
        <f>SUM($U242:AW242)-SUM($U241:AW241)</f>
        <v>-96</v>
      </c>
      <c r="AX243" s="441">
        <f>SUM($U242:AX242)-SUM($U241:AX241)</f>
        <v>-96</v>
      </c>
      <c r="AY243" s="441">
        <f>SUM($U242:AY242)-SUM($U241:AY241)</f>
        <v>-96</v>
      </c>
      <c r="AZ243" s="441">
        <f>SUM($U242:AZ242)-SUM($U241:AZ241)</f>
        <v>-96</v>
      </c>
      <c r="BA243" s="441">
        <f>SUM($U242:BA242)-SUM($U241:BA241)</f>
        <v>-96</v>
      </c>
      <c r="BB243" s="441">
        <f>SUM($U242:BB242)-SUM($U241:BB241)</f>
        <v>-96</v>
      </c>
      <c r="BC243" s="441">
        <f>SUM($U242:BC242)-SUM($U241:BC241)</f>
        <v>-96</v>
      </c>
      <c r="BD243" s="441">
        <f>SUM($U242:BD242)-SUM($U241:BD241)</f>
        <v>-96</v>
      </c>
      <c r="BE243" s="441">
        <f>SUM($U242:BE242)-SUM($U241:BE241)</f>
        <v>-96</v>
      </c>
      <c r="BF243" s="441">
        <f>SUM($U242:BF242)-SUM($U241:BF241)</f>
        <v>-96</v>
      </c>
    </row>
    <row r="244" spans="2:58" ht="24.9" customHeight="1">
      <c r="B244" s="938">
        <v>21</v>
      </c>
      <c r="C244" s="942" t="s">
        <v>489</v>
      </c>
      <c r="D244" s="942" t="s">
        <v>488</v>
      </c>
      <c r="F244" s="900"/>
      <c r="G244" s="940"/>
      <c r="H244" s="925">
        <v>1</v>
      </c>
      <c r="I244" s="900"/>
      <c r="J244" s="900"/>
      <c r="K244" s="911" t="s">
        <v>253</v>
      </c>
      <c r="L244" s="935"/>
      <c r="M244" s="896"/>
      <c r="N244" s="896"/>
      <c r="O244" s="896"/>
      <c r="P244" s="896"/>
      <c r="Q244" s="896"/>
      <c r="R244" s="932"/>
      <c r="S244" s="925">
        <v>48</v>
      </c>
      <c r="T244" s="407" t="s">
        <v>231</v>
      </c>
      <c r="U244" s="408">
        <f>SUM(AC244:BF244)</f>
        <v>48</v>
      </c>
      <c r="V244" s="408"/>
      <c r="W244" s="408"/>
      <c r="X244" s="408"/>
      <c r="Y244" s="408"/>
      <c r="Z244" s="408"/>
      <c r="AA244" s="408"/>
      <c r="AB244" s="408"/>
      <c r="AC244" s="429"/>
      <c r="AD244" s="429"/>
      <c r="AE244" s="429"/>
      <c r="AF244" s="429"/>
      <c r="AG244" s="429"/>
      <c r="AH244" s="430"/>
      <c r="AI244" s="430">
        <v>20</v>
      </c>
      <c r="AJ244" s="430"/>
      <c r="AK244" s="431">
        <v>28</v>
      </c>
      <c r="AL244" s="412"/>
      <c r="AM244" s="412"/>
      <c r="AN244" s="412"/>
      <c r="AO244" s="412"/>
      <c r="AP244" s="412"/>
      <c r="AQ244" s="412"/>
      <c r="AR244" s="412"/>
      <c r="AS244" s="412"/>
      <c r="AT244" s="412"/>
      <c r="AU244" s="412"/>
      <c r="AV244" s="412"/>
      <c r="AW244" s="412"/>
      <c r="AX244" s="412"/>
      <c r="AY244" s="412"/>
      <c r="AZ244" s="412"/>
      <c r="BA244" s="412"/>
      <c r="BB244" s="412"/>
      <c r="BC244" s="412"/>
      <c r="BD244" s="412"/>
      <c r="BE244" s="412"/>
      <c r="BF244" s="412"/>
    </row>
    <row r="245" spans="2:58" ht="24.9" customHeight="1">
      <c r="B245" s="938"/>
      <c r="C245" s="942"/>
      <c r="D245" s="942"/>
      <c r="F245" s="900"/>
      <c r="G245" s="940"/>
      <c r="H245" s="925"/>
      <c r="I245" s="900"/>
      <c r="J245" s="900"/>
      <c r="K245" s="912"/>
      <c r="L245" s="936"/>
      <c r="M245" s="896"/>
      <c r="N245" s="896"/>
      <c r="O245" s="896"/>
      <c r="P245" s="896"/>
      <c r="Q245" s="896"/>
      <c r="R245" s="933"/>
      <c r="S245" s="925"/>
      <c r="T245" s="407" t="s">
        <v>232</v>
      </c>
      <c r="U245" s="408">
        <f>SUM(AC245:BF245)</f>
        <v>0</v>
      </c>
      <c r="V245" s="408"/>
      <c r="W245" s="408"/>
      <c r="X245" s="408"/>
      <c r="Y245" s="408"/>
      <c r="Z245" s="408"/>
      <c r="AA245" s="408"/>
      <c r="AB245" s="408"/>
      <c r="AC245" s="412"/>
      <c r="AD245" s="412"/>
      <c r="AE245" s="412"/>
      <c r="AF245" s="412"/>
      <c r="AG245" s="412"/>
      <c r="AH245" s="412"/>
      <c r="AI245" s="412"/>
      <c r="AJ245" s="412"/>
      <c r="AK245" s="436"/>
      <c r="AL245" s="412"/>
      <c r="AM245" s="412"/>
      <c r="AN245" s="412"/>
      <c r="AO245" s="412"/>
      <c r="AP245" s="412"/>
      <c r="AQ245" s="412"/>
      <c r="AR245" s="412"/>
      <c r="AS245" s="412"/>
      <c r="AT245" s="412"/>
      <c r="AU245" s="412"/>
      <c r="AV245" s="412"/>
      <c r="AW245" s="412"/>
      <c r="AX245" s="412"/>
      <c r="AY245" s="412"/>
      <c r="AZ245" s="412"/>
      <c r="BA245" s="412"/>
      <c r="BB245" s="412"/>
      <c r="BC245" s="412"/>
      <c r="BD245" s="412"/>
      <c r="BE245" s="412"/>
      <c r="BF245" s="412"/>
    </row>
    <row r="246" spans="2:58" ht="24.9" customHeight="1" thickBot="1">
      <c r="B246" s="938"/>
      <c r="C246" s="942"/>
      <c r="D246" s="942"/>
      <c r="F246" s="900"/>
      <c r="G246" s="941"/>
      <c r="H246" s="925"/>
      <c r="I246" s="900"/>
      <c r="J246" s="900"/>
      <c r="K246" s="913"/>
      <c r="L246" s="937"/>
      <c r="M246" s="896"/>
      <c r="N246" s="896"/>
      <c r="O246" s="896"/>
      <c r="P246" s="896"/>
      <c r="Q246" s="896"/>
      <c r="R246" s="934"/>
      <c r="S246" s="925"/>
      <c r="T246" s="439" t="s">
        <v>187</v>
      </c>
      <c r="U246" s="440">
        <f>U245-U244</f>
        <v>-48</v>
      </c>
      <c r="V246" s="440"/>
      <c r="W246" s="440"/>
      <c r="X246" s="440"/>
      <c r="Y246" s="440"/>
      <c r="Z246" s="440"/>
      <c r="AA246" s="440"/>
      <c r="AB246" s="440"/>
      <c r="AC246" s="441">
        <f>SUM($U245:AC245)-SUM($U244:AC244)</f>
        <v>-48</v>
      </c>
      <c r="AD246" s="441">
        <f>SUM($U245:AD245)-SUM($U244:AD244)</f>
        <v>-48</v>
      </c>
      <c r="AE246" s="441">
        <f>SUM($U245:AE245)-SUM($U244:AE244)</f>
        <v>-48</v>
      </c>
      <c r="AF246" s="441">
        <f>SUM($U245:AF245)-SUM($U244:AF244)</f>
        <v>-48</v>
      </c>
      <c r="AG246" s="441">
        <f>SUM($U245:AG245)-SUM($U244:AG244)</f>
        <v>-48</v>
      </c>
      <c r="AH246" s="441">
        <f>SUM($U245:AH245)-SUM($U244:AH244)</f>
        <v>-48</v>
      </c>
      <c r="AI246" s="441">
        <f>SUM($U245:AI245)-SUM($U244:AI244)</f>
        <v>-68</v>
      </c>
      <c r="AJ246" s="441">
        <f>SUM($U245:AJ245)-SUM($U244:AJ244)</f>
        <v>-68</v>
      </c>
      <c r="AK246" s="441">
        <f>SUM($U245:AK245)-SUM($U244:AK244)</f>
        <v>-96</v>
      </c>
      <c r="AL246" s="441">
        <f>SUM($U245:AL245)-SUM($U244:AL244)</f>
        <v>-96</v>
      </c>
      <c r="AM246" s="441">
        <f>SUM($U245:AM245)-SUM($U244:AM244)</f>
        <v>-96</v>
      </c>
      <c r="AN246" s="441">
        <f>SUM($U245:AN245)-SUM($U244:AN244)</f>
        <v>-96</v>
      </c>
      <c r="AO246" s="441">
        <f>SUM($U245:AO245)-SUM($U244:AO244)</f>
        <v>-96</v>
      </c>
      <c r="AP246" s="441">
        <f>SUM($U245:AP245)-SUM($U244:AP244)</f>
        <v>-96</v>
      </c>
      <c r="AQ246" s="441">
        <f>SUM($U245:AQ245)-SUM($U244:AQ244)</f>
        <v>-96</v>
      </c>
      <c r="AR246" s="441">
        <f>SUM($U245:AR245)-SUM($U244:AR244)</f>
        <v>-96</v>
      </c>
      <c r="AS246" s="441">
        <f>SUM($U245:AS245)-SUM($U244:AS244)</f>
        <v>-96</v>
      </c>
      <c r="AT246" s="441">
        <f>SUM($U245:AT245)-SUM($U244:AT244)</f>
        <v>-96</v>
      </c>
      <c r="AU246" s="441">
        <f>SUM($U245:AU245)-SUM($U244:AU244)</f>
        <v>-96</v>
      </c>
      <c r="AV246" s="441">
        <f>SUM($U245:AV245)-SUM($U244:AV244)</f>
        <v>-96</v>
      </c>
      <c r="AW246" s="441">
        <f>SUM($U245:AW245)-SUM($U244:AW244)</f>
        <v>-96</v>
      </c>
      <c r="AX246" s="441">
        <f>SUM($U245:AX245)-SUM($U244:AX244)</f>
        <v>-96</v>
      </c>
      <c r="AY246" s="441">
        <f>SUM($U245:AY245)-SUM($U244:AY244)</f>
        <v>-96</v>
      </c>
      <c r="AZ246" s="441">
        <f>SUM($U245:AZ245)-SUM($U244:AZ244)</f>
        <v>-96</v>
      </c>
      <c r="BA246" s="441">
        <f>SUM($U245:BA245)-SUM($U244:BA244)</f>
        <v>-96</v>
      </c>
      <c r="BB246" s="441">
        <f>SUM($U245:BB245)-SUM($U244:BB244)</f>
        <v>-96</v>
      </c>
      <c r="BC246" s="441">
        <f>SUM($U245:BC245)-SUM($U244:BC244)</f>
        <v>-96</v>
      </c>
      <c r="BD246" s="441">
        <f>SUM($U245:BD245)-SUM($U244:BD244)</f>
        <v>-96</v>
      </c>
      <c r="BE246" s="441">
        <f>SUM($U245:BE245)-SUM($U244:BE244)</f>
        <v>-96</v>
      </c>
      <c r="BF246" s="441">
        <f>SUM($U245:BF245)-SUM($U244:BF244)</f>
        <v>-96</v>
      </c>
    </row>
    <row r="247" spans="2:58" ht="24.9" customHeight="1">
      <c r="B247" s="938">
        <v>22</v>
      </c>
      <c r="C247" s="942" t="s">
        <v>490</v>
      </c>
      <c r="D247" s="942" t="s">
        <v>491</v>
      </c>
      <c r="F247" s="900"/>
      <c r="G247" s="940"/>
      <c r="H247" s="925">
        <v>1</v>
      </c>
      <c r="I247" s="900"/>
      <c r="J247" s="900"/>
      <c r="K247" s="911" t="s">
        <v>253</v>
      </c>
      <c r="L247" s="935"/>
      <c r="M247" s="896"/>
      <c r="N247" s="896"/>
      <c r="O247" s="896"/>
      <c r="P247" s="896"/>
      <c r="Q247" s="896"/>
      <c r="R247" s="932"/>
      <c r="S247" s="925">
        <v>48</v>
      </c>
      <c r="T247" s="407" t="s">
        <v>231</v>
      </c>
      <c r="U247" s="408">
        <f>SUM(AC247:BF247)</f>
        <v>48</v>
      </c>
      <c r="V247" s="408"/>
      <c r="W247" s="408"/>
      <c r="X247" s="408"/>
      <c r="Y247" s="408"/>
      <c r="Z247" s="408"/>
      <c r="AA247" s="408"/>
      <c r="AB247" s="408"/>
      <c r="AC247" s="429"/>
      <c r="AD247" s="429"/>
      <c r="AE247" s="429"/>
      <c r="AF247" s="429"/>
      <c r="AG247" s="429"/>
      <c r="AH247" s="430"/>
      <c r="AI247" s="430">
        <v>20</v>
      </c>
      <c r="AJ247" s="430"/>
      <c r="AK247" s="431">
        <v>28</v>
      </c>
      <c r="AL247" s="412"/>
      <c r="AM247" s="412"/>
      <c r="AN247" s="412"/>
      <c r="AO247" s="412"/>
      <c r="AP247" s="412"/>
      <c r="AQ247" s="412"/>
      <c r="AR247" s="412"/>
      <c r="AS247" s="412"/>
      <c r="AT247" s="412"/>
      <c r="AU247" s="412"/>
      <c r="AV247" s="412"/>
      <c r="AW247" s="412"/>
      <c r="AX247" s="412"/>
      <c r="AY247" s="412"/>
      <c r="AZ247" s="412"/>
      <c r="BA247" s="412"/>
      <c r="BB247" s="412"/>
      <c r="BC247" s="412"/>
      <c r="BD247" s="412"/>
      <c r="BE247" s="412"/>
      <c r="BF247" s="412"/>
    </row>
    <row r="248" spans="2:58" ht="24.9" customHeight="1">
      <c r="B248" s="938"/>
      <c r="C248" s="942"/>
      <c r="D248" s="942"/>
      <c r="F248" s="900"/>
      <c r="G248" s="940"/>
      <c r="H248" s="925"/>
      <c r="I248" s="900"/>
      <c r="J248" s="900"/>
      <c r="K248" s="912"/>
      <c r="L248" s="936"/>
      <c r="M248" s="896"/>
      <c r="N248" s="896"/>
      <c r="O248" s="896"/>
      <c r="P248" s="896"/>
      <c r="Q248" s="896"/>
      <c r="R248" s="933"/>
      <c r="S248" s="925"/>
      <c r="T248" s="407" t="s">
        <v>232</v>
      </c>
      <c r="U248" s="408">
        <f>SUM(AC248:BF248)</f>
        <v>0</v>
      </c>
      <c r="V248" s="408"/>
      <c r="W248" s="408"/>
      <c r="X248" s="408"/>
      <c r="Y248" s="408"/>
      <c r="Z248" s="408"/>
      <c r="AA248" s="408"/>
      <c r="AB248" s="408"/>
      <c r="AC248" s="412"/>
      <c r="AD248" s="412"/>
      <c r="AE248" s="412"/>
      <c r="AF248" s="412"/>
      <c r="AG248" s="412"/>
      <c r="AH248" s="412"/>
      <c r="AI248" s="412"/>
      <c r="AJ248" s="412"/>
      <c r="AK248" s="436"/>
      <c r="AL248" s="412"/>
      <c r="AM248" s="412"/>
      <c r="AN248" s="412"/>
      <c r="AO248" s="412"/>
      <c r="AP248" s="412"/>
      <c r="AQ248" s="412"/>
      <c r="AR248" s="412"/>
      <c r="AS248" s="412"/>
      <c r="AT248" s="412"/>
      <c r="AU248" s="412"/>
      <c r="AV248" s="412"/>
      <c r="AW248" s="412"/>
      <c r="AX248" s="412"/>
      <c r="AY248" s="412"/>
      <c r="AZ248" s="412"/>
      <c r="BA248" s="412"/>
      <c r="BB248" s="412"/>
      <c r="BC248" s="412"/>
      <c r="BD248" s="412"/>
      <c r="BE248" s="412"/>
      <c r="BF248" s="412"/>
    </row>
    <row r="249" spans="2:58" ht="24.9" customHeight="1" thickBot="1">
      <c r="B249" s="938"/>
      <c r="C249" s="942"/>
      <c r="D249" s="942"/>
      <c r="F249" s="900"/>
      <c r="G249" s="941"/>
      <c r="H249" s="925"/>
      <c r="I249" s="900"/>
      <c r="J249" s="900"/>
      <c r="K249" s="913"/>
      <c r="L249" s="937"/>
      <c r="M249" s="896"/>
      <c r="N249" s="896"/>
      <c r="O249" s="896"/>
      <c r="P249" s="896"/>
      <c r="Q249" s="896"/>
      <c r="R249" s="934"/>
      <c r="S249" s="925"/>
      <c r="T249" s="439" t="s">
        <v>187</v>
      </c>
      <c r="U249" s="440">
        <f>U248-U247</f>
        <v>-48</v>
      </c>
      <c r="V249" s="440"/>
      <c r="W249" s="440"/>
      <c r="X249" s="440"/>
      <c r="Y249" s="440"/>
      <c r="Z249" s="440"/>
      <c r="AA249" s="440"/>
      <c r="AB249" s="440"/>
      <c r="AC249" s="441">
        <f>SUM($U248:AC248)-SUM($U247:AC247)</f>
        <v>-48</v>
      </c>
      <c r="AD249" s="441">
        <f>SUM($U248:AD248)-SUM($U247:AD247)</f>
        <v>-48</v>
      </c>
      <c r="AE249" s="441">
        <f>SUM($U248:AE248)-SUM($U247:AE247)</f>
        <v>-48</v>
      </c>
      <c r="AF249" s="441">
        <f>SUM($U248:AF248)-SUM($U247:AF247)</f>
        <v>-48</v>
      </c>
      <c r="AG249" s="441">
        <f>SUM($U248:AG248)-SUM($U247:AG247)</f>
        <v>-48</v>
      </c>
      <c r="AH249" s="441">
        <f>SUM($U248:AH248)-SUM($U247:AH247)</f>
        <v>-48</v>
      </c>
      <c r="AI249" s="441">
        <f>SUM($U248:AI248)-SUM($U247:AI247)</f>
        <v>-68</v>
      </c>
      <c r="AJ249" s="441">
        <f>SUM($U248:AJ248)-SUM($U247:AJ247)</f>
        <v>-68</v>
      </c>
      <c r="AK249" s="441">
        <f>SUM($U248:AK248)-SUM($U247:AK247)</f>
        <v>-96</v>
      </c>
      <c r="AL249" s="441">
        <f>SUM($U248:AL248)-SUM($U247:AL247)</f>
        <v>-96</v>
      </c>
      <c r="AM249" s="441">
        <f>SUM($U248:AM248)-SUM($U247:AM247)</f>
        <v>-96</v>
      </c>
      <c r="AN249" s="441">
        <f>SUM($U248:AN248)-SUM($U247:AN247)</f>
        <v>-96</v>
      </c>
      <c r="AO249" s="441">
        <f>SUM($U248:AO248)-SUM($U247:AO247)</f>
        <v>-96</v>
      </c>
      <c r="AP249" s="441">
        <f>SUM($U248:AP248)-SUM($U247:AP247)</f>
        <v>-96</v>
      </c>
      <c r="AQ249" s="441">
        <f>SUM($U248:AQ248)-SUM($U247:AQ247)</f>
        <v>-96</v>
      </c>
      <c r="AR249" s="441">
        <f>SUM($U248:AR248)-SUM($U247:AR247)</f>
        <v>-96</v>
      </c>
      <c r="AS249" s="441">
        <f>SUM($U248:AS248)-SUM($U247:AS247)</f>
        <v>-96</v>
      </c>
      <c r="AT249" s="441">
        <f>SUM($U248:AT248)-SUM($U247:AT247)</f>
        <v>-96</v>
      </c>
      <c r="AU249" s="441">
        <f>SUM($U248:AU248)-SUM($U247:AU247)</f>
        <v>-96</v>
      </c>
      <c r="AV249" s="441">
        <f>SUM($U248:AV248)-SUM($U247:AV247)</f>
        <v>-96</v>
      </c>
      <c r="AW249" s="441">
        <f>SUM($U248:AW248)-SUM($U247:AW247)</f>
        <v>-96</v>
      </c>
      <c r="AX249" s="441">
        <f>SUM($U248:AX248)-SUM($U247:AX247)</f>
        <v>-96</v>
      </c>
      <c r="AY249" s="441">
        <f>SUM($U248:AY248)-SUM($U247:AY247)</f>
        <v>-96</v>
      </c>
      <c r="AZ249" s="441">
        <f>SUM($U248:AZ248)-SUM($U247:AZ247)</f>
        <v>-96</v>
      </c>
      <c r="BA249" s="441">
        <f>SUM($U248:BA248)-SUM($U247:BA247)</f>
        <v>-96</v>
      </c>
      <c r="BB249" s="441">
        <f>SUM($U248:BB248)-SUM($U247:BB247)</f>
        <v>-96</v>
      </c>
      <c r="BC249" s="441">
        <f>SUM($U248:BC248)-SUM($U247:BC247)</f>
        <v>-96</v>
      </c>
      <c r="BD249" s="441">
        <f>SUM($U248:BD248)-SUM($U247:BD247)</f>
        <v>-96</v>
      </c>
      <c r="BE249" s="441">
        <f>SUM($U248:BE248)-SUM($U247:BE247)</f>
        <v>-96</v>
      </c>
      <c r="BF249" s="441">
        <f>SUM($U248:BF248)-SUM($U247:BF247)</f>
        <v>-96</v>
      </c>
    </row>
    <row r="250" spans="2:58" ht="24.9" customHeight="1">
      <c r="B250" s="938">
        <v>23</v>
      </c>
      <c r="C250" s="942" t="s">
        <v>492</v>
      </c>
      <c r="D250" s="942" t="s">
        <v>493</v>
      </c>
      <c r="F250" s="900"/>
      <c r="G250" s="940"/>
      <c r="H250" s="925">
        <v>1</v>
      </c>
      <c r="I250" s="900"/>
      <c r="J250" s="900"/>
      <c r="K250" s="911" t="s">
        <v>253</v>
      </c>
      <c r="L250" s="935"/>
      <c r="M250" s="896"/>
      <c r="N250" s="896"/>
      <c r="O250" s="896"/>
      <c r="P250" s="896"/>
      <c r="Q250" s="896"/>
      <c r="R250" s="932"/>
      <c r="S250" s="925">
        <v>48</v>
      </c>
      <c r="T250" s="407" t="s">
        <v>231</v>
      </c>
      <c r="U250" s="408">
        <f>SUM(AC250:BF250)</f>
        <v>48</v>
      </c>
      <c r="V250" s="408"/>
      <c r="W250" s="408"/>
      <c r="X250" s="408"/>
      <c r="Y250" s="408"/>
      <c r="Z250" s="408"/>
      <c r="AA250" s="408"/>
      <c r="AB250" s="408"/>
      <c r="AC250" s="429"/>
      <c r="AD250" s="429"/>
      <c r="AE250" s="429"/>
      <c r="AF250" s="429"/>
      <c r="AG250" s="429"/>
      <c r="AH250" s="430"/>
      <c r="AI250" s="430"/>
      <c r="AJ250" s="430"/>
      <c r="AK250" s="412">
        <v>48</v>
      </c>
      <c r="AL250" s="412"/>
      <c r="AM250" s="412"/>
      <c r="AN250" s="412"/>
      <c r="AO250" s="412"/>
      <c r="AP250" s="412"/>
      <c r="AQ250" s="412"/>
      <c r="AR250" s="412"/>
      <c r="AS250" s="412"/>
      <c r="AT250" s="412"/>
      <c r="AU250" s="412"/>
      <c r="AV250" s="412"/>
      <c r="AW250" s="412"/>
      <c r="AX250" s="412"/>
      <c r="AY250" s="412"/>
      <c r="AZ250" s="412"/>
      <c r="BA250" s="412"/>
      <c r="BB250" s="412"/>
      <c r="BC250" s="412"/>
      <c r="BD250" s="412"/>
      <c r="BE250" s="412"/>
      <c r="BF250" s="412"/>
    </row>
    <row r="251" spans="2:58" ht="24.9" customHeight="1">
      <c r="B251" s="938"/>
      <c r="C251" s="942"/>
      <c r="D251" s="942"/>
      <c r="F251" s="900"/>
      <c r="G251" s="940"/>
      <c r="H251" s="925"/>
      <c r="I251" s="900"/>
      <c r="J251" s="900"/>
      <c r="K251" s="912"/>
      <c r="L251" s="936"/>
      <c r="M251" s="896"/>
      <c r="N251" s="896"/>
      <c r="O251" s="896"/>
      <c r="P251" s="896"/>
      <c r="Q251" s="896"/>
      <c r="R251" s="933"/>
      <c r="S251" s="925"/>
      <c r="T251" s="407" t="s">
        <v>232</v>
      </c>
      <c r="U251" s="408">
        <f>SUM(AC251:BF251)</f>
        <v>0</v>
      </c>
      <c r="V251" s="408"/>
      <c r="W251" s="408"/>
      <c r="X251" s="408"/>
      <c r="Y251" s="408"/>
      <c r="Z251" s="408"/>
      <c r="AA251" s="408"/>
      <c r="AB251" s="408"/>
      <c r="AC251" s="412"/>
      <c r="AD251" s="412"/>
      <c r="AE251" s="412"/>
      <c r="AF251" s="412"/>
      <c r="AG251" s="412"/>
      <c r="AH251" s="412"/>
      <c r="AI251" s="412"/>
      <c r="AJ251" s="412"/>
      <c r="AK251" s="436"/>
      <c r="AL251" s="412"/>
      <c r="AM251" s="412"/>
      <c r="AN251" s="412"/>
      <c r="AO251" s="412"/>
      <c r="AP251" s="412"/>
      <c r="AQ251" s="412"/>
      <c r="AR251" s="412"/>
      <c r="AS251" s="412"/>
      <c r="AT251" s="412"/>
      <c r="AU251" s="412"/>
      <c r="AV251" s="412"/>
      <c r="AW251" s="412"/>
      <c r="AX251" s="412"/>
      <c r="AY251" s="412"/>
      <c r="AZ251" s="412"/>
      <c r="BA251" s="412"/>
      <c r="BB251" s="412"/>
      <c r="BC251" s="412"/>
      <c r="BD251" s="412"/>
      <c r="BE251" s="412"/>
      <c r="BF251" s="412"/>
    </row>
    <row r="252" spans="2:58" ht="24.9" customHeight="1" thickBot="1">
      <c r="B252" s="938"/>
      <c r="C252" s="942"/>
      <c r="D252" s="942"/>
      <c r="F252" s="900"/>
      <c r="G252" s="941"/>
      <c r="H252" s="925"/>
      <c r="I252" s="900"/>
      <c r="J252" s="900"/>
      <c r="K252" s="913"/>
      <c r="L252" s="937"/>
      <c r="M252" s="896"/>
      <c r="N252" s="896"/>
      <c r="O252" s="896"/>
      <c r="P252" s="896"/>
      <c r="Q252" s="896"/>
      <c r="R252" s="934"/>
      <c r="S252" s="925"/>
      <c r="T252" s="439" t="s">
        <v>187</v>
      </c>
      <c r="U252" s="440">
        <f>U251-U250</f>
        <v>-48</v>
      </c>
      <c r="V252" s="440"/>
      <c r="W252" s="440"/>
      <c r="X252" s="440"/>
      <c r="Y252" s="440"/>
      <c r="Z252" s="440"/>
      <c r="AA252" s="440"/>
      <c r="AB252" s="440"/>
      <c r="AC252" s="441">
        <f>SUM($U251:AC251)-SUM($U250:AC250)</f>
        <v>-48</v>
      </c>
      <c r="AD252" s="441">
        <f>SUM($U251:AD251)-SUM($U250:AD250)</f>
        <v>-48</v>
      </c>
      <c r="AE252" s="441">
        <f>SUM($U251:AE251)-SUM($U250:AE250)</f>
        <v>-48</v>
      </c>
      <c r="AF252" s="441">
        <f>SUM($U251:AF251)-SUM($U250:AF250)</f>
        <v>-48</v>
      </c>
      <c r="AG252" s="441">
        <f>SUM($U251:AG251)-SUM($U250:AG250)</f>
        <v>-48</v>
      </c>
      <c r="AH252" s="441">
        <f>SUM($U251:AH251)-SUM($U250:AH250)</f>
        <v>-48</v>
      </c>
      <c r="AI252" s="441">
        <f>SUM($U251:AI251)-SUM($U250:AI250)</f>
        <v>-48</v>
      </c>
      <c r="AJ252" s="441">
        <f>SUM($U251:AJ251)-SUM($U250:AJ250)</f>
        <v>-48</v>
      </c>
      <c r="AK252" s="441">
        <f>SUM($U251:AK251)-SUM($U250:AK250)</f>
        <v>-96</v>
      </c>
      <c r="AL252" s="441">
        <f>SUM($U251:AL251)-SUM($U250:AL250)</f>
        <v>-96</v>
      </c>
      <c r="AM252" s="441">
        <f>SUM($U251:AM251)-SUM($U250:AM250)</f>
        <v>-96</v>
      </c>
      <c r="AN252" s="441">
        <f>SUM($U251:AN251)-SUM($U250:AN250)</f>
        <v>-96</v>
      </c>
      <c r="AO252" s="441">
        <f>SUM($U251:AO251)-SUM($U250:AO250)</f>
        <v>-96</v>
      </c>
      <c r="AP252" s="441">
        <f>SUM($U251:AP251)-SUM($U250:AP250)</f>
        <v>-96</v>
      </c>
      <c r="AQ252" s="441">
        <f>SUM($U251:AQ251)-SUM($U250:AQ250)</f>
        <v>-96</v>
      </c>
      <c r="AR252" s="441">
        <f>SUM($U251:AR251)-SUM($U250:AR250)</f>
        <v>-96</v>
      </c>
      <c r="AS252" s="441">
        <f>SUM($U251:AS251)-SUM($U250:AS250)</f>
        <v>-96</v>
      </c>
      <c r="AT252" s="441">
        <f>SUM($U251:AT251)-SUM($U250:AT250)</f>
        <v>-96</v>
      </c>
      <c r="AU252" s="441">
        <f>SUM($U251:AU251)-SUM($U250:AU250)</f>
        <v>-96</v>
      </c>
      <c r="AV252" s="441">
        <f>SUM($U251:AV251)-SUM($U250:AV250)</f>
        <v>-96</v>
      </c>
      <c r="AW252" s="441">
        <f>SUM($U251:AW251)-SUM($U250:AW250)</f>
        <v>-96</v>
      </c>
      <c r="AX252" s="441">
        <f>SUM($U251:AX251)-SUM($U250:AX250)</f>
        <v>-96</v>
      </c>
      <c r="AY252" s="441">
        <f>SUM($U251:AY251)-SUM($U250:AY250)</f>
        <v>-96</v>
      </c>
      <c r="AZ252" s="441">
        <f>SUM($U251:AZ251)-SUM($U250:AZ250)</f>
        <v>-96</v>
      </c>
      <c r="BA252" s="441">
        <f>SUM($U251:BA251)-SUM($U250:BA250)</f>
        <v>-96</v>
      </c>
      <c r="BB252" s="441">
        <f>SUM($U251:BB251)-SUM($U250:BB250)</f>
        <v>-96</v>
      </c>
      <c r="BC252" s="441">
        <f>SUM($U251:BC251)-SUM($U250:BC250)</f>
        <v>-96</v>
      </c>
      <c r="BD252" s="441">
        <f>SUM($U251:BD251)-SUM($U250:BD250)</f>
        <v>-96</v>
      </c>
      <c r="BE252" s="441">
        <f>SUM($U251:BE251)-SUM($U250:BE250)</f>
        <v>-96</v>
      </c>
      <c r="BF252" s="441">
        <f>SUM($U251:BF251)-SUM($U250:BF250)</f>
        <v>-96</v>
      </c>
    </row>
    <row r="253" spans="2:58" ht="24.9" customHeight="1">
      <c r="B253" s="938">
        <v>24</v>
      </c>
      <c r="C253" s="942" t="s">
        <v>494</v>
      </c>
      <c r="D253" s="942" t="s">
        <v>495</v>
      </c>
      <c r="F253" s="900"/>
      <c r="G253" s="940"/>
      <c r="H253" s="925">
        <v>1</v>
      </c>
      <c r="I253" s="900"/>
      <c r="J253" s="900"/>
      <c r="K253" s="911" t="s">
        <v>253</v>
      </c>
      <c r="L253" s="935"/>
      <c r="M253" s="896"/>
      <c r="N253" s="896"/>
      <c r="O253" s="896"/>
      <c r="P253" s="896"/>
      <c r="Q253" s="896"/>
      <c r="R253" s="932"/>
      <c r="S253" s="925">
        <v>48</v>
      </c>
      <c r="T253" s="407" t="s">
        <v>231</v>
      </c>
      <c r="U253" s="408">
        <f>SUM(AC253:BF253)</f>
        <v>48</v>
      </c>
      <c r="V253" s="408"/>
      <c r="W253" s="408"/>
      <c r="X253" s="408"/>
      <c r="Y253" s="408"/>
      <c r="Z253" s="408"/>
      <c r="AA253" s="408"/>
      <c r="AB253" s="408"/>
      <c r="AC253" s="429"/>
      <c r="AD253" s="429"/>
      <c r="AE253" s="429"/>
      <c r="AF253" s="429"/>
      <c r="AG253" s="429"/>
      <c r="AH253" s="430"/>
      <c r="AI253" s="430"/>
      <c r="AJ253" s="430"/>
      <c r="AK253" s="412">
        <v>48</v>
      </c>
      <c r="AL253" s="412"/>
      <c r="AM253" s="412"/>
      <c r="AN253" s="412"/>
      <c r="AO253" s="412"/>
      <c r="AP253" s="412"/>
      <c r="AQ253" s="412"/>
      <c r="AR253" s="412"/>
      <c r="AS253" s="412"/>
      <c r="AT253" s="412"/>
      <c r="AU253" s="412"/>
      <c r="AV253" s="412"/>
      <c r="AW253" s="412"/>
      <c r="AX253" s="412"/>
      <c r="AY253" s="412"/>
      <c r="AZ253" s="412"/>
      <c r="BA253" s="412"/>
      <c r="BB253" s="412"/>
      <c r="BC253" s="412"/>
      <c r="BD253" s="412"/>
      <c r="BE253" s="412"/>
      <c r="BF253" s="412"/>
    </row>
    <row r="254" spans="2:58" ht="24.9" customHeight="1">
      <c r="B254" s="938"/>
      <c r="C254" s="942"/>
      <c r="D254" s="942"/>
      <c r="F254" s="900"/>
      <c r="G254" s="940"/>
      <c r="H254" s="925"/>
      <c r="I254" s="900"/>
      <c r="J254" s="900"/>
      <c r="K254" s="912"/>
      <c r="L254" s="936"/>
      <c r="M254" s="896"/>
      <c r="N254" s="896"/>
      <c r="O254" s="896"/>
      <c r="P254" s="896"/>
      <c r="Q254" s="896"/>
      <c r="R254" s="933"/>
      <c r="S254" s="925"/>
      <c r="T254" s="407" t="s">
        <v>232</v>
      </c>
      <c r="U254" s="408">
        <f>SUM(AC254:BF254)</f>
        <v>0</v>
      </c>
      <c r="V254" s="408"/>
      <c r="W254" s="408"/>
      <c r="X254" s="408"/>
      <c r="Y254" s="408"/>
      <c r="Z254" s="408"/>
      <c r="AA254" s="408"/>
      <c r="AB254" s="408"/>
      <c r="AC254" s="412"/>
      <c r="AD254" s="412"/>
      <c r="AE254" s="412"/>
      <c r="AF254" s="412"/>
      <c r="AG254" s="412"/>
      <c r="AH254" s="412"/>
      <c r="AI254" s="412"/>
      <c r="AJ254" s="412"/>
      <c r="AK254" s="436"/>
      <c r="AL254" s="412"/>
      <c r="AM254" s="412"/>
      <c r="AN254" s="412"/>
      <c r="AO254" s="412"/>
      <c r="AP254" s="412"/>
      <c r="AQ254" s="412"/>
      <c r="AR254" s="412"/>
      <c r="AS254" s="412"/>
      <c r="AT254" s="412"/>
      <c r="AU254" s="412"/>
      <c r="AV254" s="412"/>
      <c r="AW254" s="412"/>
      <c r="AX254" s="412"/>
      <c r="AY254" s="412"/>
      <c r="AZ254" s="412"/>
      <c r="BA254" s="412"/>
      <c r="BB254" s="412"/>
      <c r="BC254" s="412"/>
      <c r="BD254" s="412"/>
      <c r="BE254" s="412"/>
      <c r="BF254" s="412"/>
    </row>
    <row r="255" spans="2:58" ht="24.9" customHeight="1" thickBot="1">
      <c r="B255" s="938"/>
      <c r="C255" s="942"/>
      <c r="D255" s="942"/>
      <c r="F255" s="900"/>
      <c r="G255" s="941"/>
      <c r="H255" s="925"/>
      <c r="I255" s="900"/>
      <c r="J255" s="900"/>
      <c r="K255" s="913"/>
      <c r="L255" s="937"/>
      <c r="M255" s="896"/>
      <c r="N255" s="896"/>
      <c r="O255" s="896"/>
      <c r="P255" s="896"/>
      <c r="Q255" s="896"/>
      <c r="R255" s="934"/>
      <c r="S255" s="925"/>
      <c r="T255" s="439" t="s">
        <v>187</v>
      </c>
      <c r="U255" s="440">
        <f>U254-U253</f>
        <v>-48</v>
      </c>
      <c r="V255" s="440"/>
      <c r="W255" s="440"/>
      <c r="X255" s="440"/>
      <c r="Y255" s="440"/>
      <c r="Z255" s="440"/>
      <c r="AA255" s="440"/>
      <c r="AB255" s="440"/>
      <c r="AC255" s="441">
        <f>SUM($U254:AC254)-SUM($U253:AC253)</f>
        <v>-48</v>
      </c>
      <c r="AD255" s="441">
        <f>SUM($U254:AD254)-SUM($U253:AD253)</f>
        <v>-48</v>
      </c>
      <c r="AE255" s="441">
        <f>SUM($U254:AE254)-SUM($U253:AE253)</f>
        <v>-48</v>
      </c>
      <c r="AF255" s="441">
        <f>SUM($U254:AF254)-SUM($U253:AF253)</f>
        <v>-48</v>
      </c>
      <c r="AG255" s="441">
        <f>SUM($U254:AG254)-SUM($U253:AG253)</f>
        <v>-48</v>
      </c>
      <c r="AH255" s="441">
        <f>SUM($U254:AH254)-SUM($U253:AH253)</f>
        <v>-48</v>
      </c>
      <c r="AI255" s="441">
        <f>SUM($U254:AI254)-SUM($U253:AI253)</f>
        <v>-48</v>
      </c>
      <c r="AJ255" s="441">
        <f>SUM($U254:AJ254)-SUM($U253:AJ253)</f>
        <v>-48</v>
      </c>
      <c r="AK255" s="441">
        <f>SUM($U254:AK254)-SUM($U253:AK253)</f>
        <v>-96</v>
      </c>
      <c r="AL255" s="441">
        <f>SUM($U254:AL254)-SUM($U253:AL253)</f>
        <v>-96</v>
      </c>
      <c r="AM255" s="441">
        <f>SUM($U254:AM254)-SUM($U253:AM253)</f>
        <v>-96</v>
      </c>
      <c r="AN255" s="441">
        <f>SUM($U254:AN254)-SUM($U253:AN253)</f>
        <v>-96</v>
      </c>
      <c r="AO255" s="441">
        <f>SUM($U254:AO254)-SUM($U253:AO253)</f>
        <v>-96</v>
      </c>
      <c r="AP255" s="441">
        <f>SUM($U254:AP254)-SUM($U253:AP253)</f>
        <v>-96</v>
      </c>
      <c r="AQ255" s="441">
        <f>SUM($U254:AQ254)-SUM($U253:AQ253)</f>
        <v>-96</v>
      </c>
      <c r="AR255" s="441">
        <f>SUM($U254:AR254)-SUM($U253:AR253)</f>
        <v>-96</v>
      </c>
      <c r="AS255" s="441">
        <f>SUM($U254:AS254)-SUM($U253:AS253)</f>
        <v>-96</v>
      </c>
      <c r="AT255" s="441">
        <f>SUM($U254:AT254)-SUM($U253:AT253)</f>
        <v>-96</v>
      </c>
      <c r="AU255" s="441">
        <f>SUM($U254:AU254)-SUM($U253:AU253)</f>
        <v>-96</v>
      </c>
      <c r="AV255" s="441">
        <f>SUM($U254:AV254)-SUM($U253:AV253)</f>
        <v>-96</v>
      </c>
      <c r="AW255" s="441">
        <f>SUM($U254:AW254)-SUM($U253:AW253)</f>
        <v>-96</v>
      </c>
      <c r="AX255" s="441">
        <f>SUM($U254:AX254)-SUM($U253:AX253)</f>
        <v>-96</v>
      </c>
      <c r="AY255" s="441">
        <f>SUM($U254:AY254)-SUM($U253:AY253)</f>
        <v>-96</v>
      </c>
      <c r="AZ255" s="441">
        <f>SUM($U254:AZ254)-SUM($U253:AZ253)</f>
        <v>-96</v>
      </c>
      <c r="BA255" s="441">
        <f>SUM($U254:BA254)-SUM($U253:BA253)</f>
        <v>-96</v>
      </c>
      <c r="BB255" s="441">
        <f>SUM($U254:BB254)-SUM($U253:BB253)</f>
        <v>-96</v>
      </c>
      <c r="BC255" s="441">
        <f>SUM($U254:BC254)-SUM($U253:BC253)</f>
        <v>-96</v>
      </c>
      <c r="BD255" s="441">
        <f>SUM($U254:BD254)-SUM($U253:BD253)</f>
        <v>-96</v>
      </c>
      <c r="BE255" s="441">
        <f>SUM($U254:BE254)-SUM($U253:BE253)</f>
        <v>-96</v>
      </c>
      <c r="BF255" s="441">
        <f>SUM($U254:BF254)-SUM($U253:BF253)</f>
        <v>-96</v>
      </c>
    </row>
    <row r="256" spans="2:58" ht="24.9" customHeight="1">
      <c r="B256" s="938">
        <v>25</v>
      </c>
      <c r="C256" s="942" t="s">
        <v>496</v>
      </c>
      <c r="D256" s="942" t="s">
        <v>497</v>
      </c>
      <c r="F256" s="900"/>
      <c r="G256" s="940"/>
      <c r="H256" s="925">
        <v>1</v>
      </c>
      <c r="I256" s="900"/>
      <c r="J256" s="900"/>
      <c r="K256" s="911" t="s">
        <v>253</v>
      </c>
      <c r="L256" s="935"/>
      <c r="M256" s="896"/>
      <c r="N256" s="896"/>
      <c r="O256" s="896"/>
      <c r="P256" s="896"/>
      <c r="Q256" s="896"/>
      <c r="R256" s="932"/>
      <c r="S256" s="925">
        <v>48</v>
      </c>
      <c r="T256" s="407" t="s">
        <v>231</v>
      </c>
      <c r="U256" s="408">
        <f>SUM(AC256:BF256)</f>
        <v>48</v>
      </c>
      <c r="V256" s="408"/>
      <c r="W256" s="408"/>
      <c r="X256" s="408"/>
      <c r="Y256" s="408"/>
      <c r="Z256" s="408"/>
      <c r="AA256" s="408"/>
      <c r="AB256" s="408"/>
      <c r="AC256" s="429"/>
      <c r="AD256" s="429"/>
      <c r="AE256" s="429"/>
      <c r="AF256" s="429"/>
      <c r="AG256" s="429"/>
      <c r="AH256" s="430"/>
      <c r="AI256" s="430"/>
      <c r="AJ256" s="430"/>
      <c r="AK256" s="412">
        <v>48</v>
      </c>
      <c r="AL256" s="412"/>
      <c r="AM256" s="412"/>
      <c r="AN256" s="412"/>
      <c r="AO256" s="412"/>
      <c r="AP256" s="412"/>
      <c r="AQ256" s="412"/>
      <c r="AR256" s="412"/>
      <c r="AS256" s="412"/>
      <c r="AT256" s="412"/>
      <c r="AU256" s="412"/>
      <c r="AV256" s="412"/>
      <c r="AW256" s="412"/>
      <c r="AX256" s="412"/>
      <c r="AY256" s="412"/>
      <c r="AZ256" s="412"/>
      <c r="BA256" s="412"/>
      <c r="BB256" s="412"/>
      <c r="BC256" s="412"/>
      <c r="BD256" s="412"/>
      <c r="BE256" s="412"/>
      <c r="BF256" s="412"/>
    </row>
    <row r="257" spans="2:59" ht="24.9" customHeight="1">
      <c r="B257" s="938"/>
      <c r="C257" s="942"/>
      <c r="D257" s="942"/>
      <c r="F257" s="900"/>
      <c r="G257" s="940"/>
      <c r="H257" s="925"/>
      <c r="I257" s="900"/>
      <c r="J257" s="900"/>
      <c r="K257" s="912"/>
      <c r="L257" s="936"/>
      <c r="M257" s="896"/>
      <c r="N257" s="896"/>
      <c r="O257" s="896"/>
      <c r="P257" s="896"/>
      <c r="Q257" s="896"/>
      <c r="R257" s="933"/>
      <c r="S257" s="925"/>
      <c r="T257" s="407" t="s">
        <v>232</v>
      </c>
      <c r="U257" s="408">
        <f>SUM(AC257:BF257)</f>
        <v>0</v>
      </c>
      <c r="V257" s="408"/>
      <c r="W257" s="408"/>
      <c r="X257" s="408"/>
      <c r="Y257" s="408"/>
      <c r="Z257" s="408"/>
      <c r="AA257" s="408"/>
      <c r="AB257" s="408"/>
      <c r="AC257" s="412"/>
      <c r="AD257" s="412"/>
      <c r="AE257" s="412"/>
      <c r="AF257" s="412"/>
      <c r="AG257" s="412"/>
      <c r="AH257" s="412"/>
      <c r="AI257" s="412"/>
      <c r="AJ257" s="412"/>
      <c r="AK257" s="436"/>
      <c r="AL257" s="412"/>
      <c r="AM257" s="412"/>
      <c r="AN257" s="412"/>
      <c r="AO257" s="412"/>
      <c r="AP257" s="412"/>
      <c r="AQ257" s="412"/>
      <c r="AR257" s="412"/>
      <c r="AS257" s="412"/>
      <c r="AT257" s="412"/>
      <c r="AU257" s="412"/>
      <c r="AV257" s="412"/>
      <c r="AW257" s="412"/>
      <c r="AX257" s="412"/>
      <c r="AY257" s="412"/>
      <c r="AZ257" s="412"/>
      <c r="BA257" s="412"/>
      <c r="BB257" s="412"/>
      <c r="BC257" s="412"/>
      <c r="BD257" s="412"/>
      <c r="BE257" s="412"/>
      <c r="BF257" s="412"/>
    </row>
    <row r="258" spans="2:59" ht="24.9" customHeight="1" thickBot="1">
      <c r="B258" s="938"/>
      <c r="C258" s="942"/>
      <c r="D258" s="942"/>
      <c r="F258" s="900"/>
      <c r="G258" s="941"/>
      <c r="H258" s="925"/>
      <c r="I258" s="900"/>
      <c r="J258" s="900"/>
      <c r="K258" s="913"/>
      <c r="L258" s="937"/>
      <c r="M258" s="896"/>
      <c r="N258" s="896"/>
      <c r="O258" s="896"/>
      <c r="P258" s="896"/>
      <c r="Q258" s="896"/>
      <c r="R258" s="934"/>
      <c r="S258" s="925"/>
      <c r="T258" s="439" t="s">
        <v>187</v>
      </c>
      <c r="U258" s="440">
        <f>U257-U256</f>
        <v>-48</v>
      </c>
      <c r="V258" s="440"/>
      <c r="W258" s="440"/>
      <c r="X258" s="440"/>
      <c r="Y258" s="440"/>
      <c r="Z258" s="440"/>
      <c r="AA258" s="440"/>
      <c r="AB258" s="440"/>
      <c r="AC258" s="441">
        <f>SUM($U257:AC257)-SUM($U256:AC256)</f>
        <v>-48</v>
      </c>
      <c r="AD258" s="441">
        <f>SUM($U257:AD257)-SUM($U256:AD256)</f>
        <v>-48</v>
      </c>
      <c r="AE258" s="441">
        <f>SUM($U257:AE257)-SUM($U256:AE256)</f>
        <v>-48</v>
      </c>
      <c r="AF258" s="441">
        <f>SUM($U257:AF257)-SUM($U256:AF256)</f>
        <v>-48</v>
      </c>
      <c r="AG258" s="441">
        <f>SUM($U257:AG257)-SUM($U256:AG256)</f>
        <v>-48</v>
      </c>
      <c r="AH258" s="441">
        <f>SUM($U257:AH257)-SUM($U256:AH256)</f>
        <v>-48</v>
      </c>
      <c r="AI258" s="441">
        <f>SUM($U257:AI257)-SUM($U256:AI256)</f>
        <v>-48</v>
      </c>
      <c r="AJ258" s="441">
        <f>SUM($U257:AJ257)-SUM($U256:AJ256)</f>
        <v>-48</v>
      </c>
      <c r="AK258" s="441">
        <f>SUM($U257:AK257)-SUM($U256:AK256)</f>
        <v>-96</v>
      </c>
      <c r="AL258" s="441">
        <f>SUM($U257:AL257)-SUM($U256:AL256)</f>
        <v>-96</v>
      </c>
      <c r="AM258" s="441">
        <f>SUM($U257:AM257)-SUM($U256:AM256)</f>
        <v>-96</v>
      </c>
      <c r="AN258" s="441">
        <f>SUM($U257:AN257)-SUM($U256:AN256)</f>
        <v>-96</v>
      </c>
      <c r="AO258" s="441">
        <f>SUM($U257:AO257)-SUM($U256:AO256)</f>
        <v>-96</v>
      </c>
      <c r="AP258" s="441">
        <f>SUM($U257:AP257)-SUM($U256:AP256)</f>
        <v>-96</v>
      </c>
      <c r="AQ258" s="441">
        <f>SUM($U257:AQ257)-SUM($U256:AQ256)</f>
        <v>-96</v>
      </c>
      <c r="AR258" s="441">
        <f>SUM($U257:AR257)-SUM($U256:AR256)</f>
        <v>-96</v>
      </c>
      <c r="AS258" s="441">
        <f>SUM($U257:AS257)-SUM($U256:AS256)</f>
        <v>-96</v>
      </c>
      <c r="AT258" s="441">
        <f>SUM($U257:AT257)-SUM($U256:AT256)</f>
        <v>-96</v>
      </c>
      <c r="AU258" s="441">
        <f>SUM($U257:AU257)-SUM($U256:AU256)</f>
        <v>-96</v>
      </c>
      <c r="AV258" s="441">
        <f>SUM($U257:AV257)-SUM($U256:AV256)</f>
        <v>-96</v>
      </c>
      <c r="AW258" s="441">
        <f>SUM($U257:AW257)-SUM($U256:AW256)</f>
        <v>-96</v>
      </c>
      <c r="AX258" s="441">
        <f>SUM($U257:AX257)-SUM($U256:AX256)</f>
        <v>-96</v>
      </c>
      <c r="AY258" s="441">
        <f>SUM($U257:AY257)-SUM($U256:AY256)</f>
        <v>-96</v>
      </c>
      <c r="AZ258" s="441">
        <f>SUM($U257:AZ257)-SUM($U256:AZ256)</f>
        <v>-96</v>
      </c>
      <c r="BA258" s="441">
        <f>SUM($U257:BA257)-SUM($U256:BA256)</f>
        <v>-96</v>
      </c>
      <c r="BB258" s="441">
        <f>SUM($U257:BB257)-SUM($U256:BB256)</f>
        <v>-96</v>
      </c>
      <c r="BC258" s="441">
        <f>SUM($U257:BC257)-SUM($U256:BC256)</f>
        <v>-96</v>
      </c>
      <c r="BD258" s="441">
        <f>SUM($U257:BD257)-SUM($U256:BD256)</f>
        <v>-96</v>
      </c>
      <c r="BE258" s="441">
        <f>SUM($U257:BE257)-SUM($U256:BE256)</f>
        <v>-96</v>
      </c>
      <c r="BF258" s="441">
        <f>SUM($U257:BF257)-SUM($U256:BF256)</f>
        <v>-96</v>
      </c>
    </row>
    <row r="259" spans="2:59" ht="24.9" customHeight="1">
      <c r="B259" s="938">
        <v>26</v>
      </c>
      <c r="C259" s="942" t="s">
        <v>498</v>
      </c>
      <c r="D259" s="942" t="s">
        <v>499</v>
      </c>
      <c r="F259" s="900"/>
      <c r="G259" s="940"/>
      <c r="H259" s="925">
        <v>1</v>
      </c>
      <c r="I259" s="900"/>
      <c r="J259" s="900"/>
      <c r="K259" s="911" t="s">
        <v>253</v>
      </c>
      <c r="L259" s="935"/>
      <c r="M259" s="896"/>
      <c r="N259" s="896"/>
      <c r="O259" s="896"/>
      <c r="P259" s="896"/>
      <c r="Q259" s="896"/>
      <c r="R259" s="932"/>
      <c r="S259" s="925">
        <v>48</v>
      </c>
      <c r="T259" s="407" t="s">
        <v>231</v>
      </c>
      <c r="U259" s="408">
        <f>SUM(AC259:BF259)</f>
        <v>48</v>
      </c>
      <c r="V259" s="408"/>
      <c r="W259" s="408"/>
      <c r="X259" s="408"/>
      <c r="Y259" s="408"/>
      <c r="Z259" s="408"/>
      <c r="AA259" s="408"/>
      <c r="AB259" s="408"/>
      <c r="AC259" s="429"/>
      <c r="AD259" s="429"/>
      <c r="AE259" s="429"/>
      <c r="AF259" s="429"/>
      <c r="AG259" s="429"/>
      <c r="AH259" s="430"/>
      <c r="AI259" s="430"/>
      <c r="AJ259" s="430"/>
      <c r="AK259" s="412">
        <v>48</v>
      </c>
      <c r="AL259" s="412"/>
      <c r="AM259" s="412"/>
      <c r="AN259" s="412"/>
      <c r="AO259" s="412"/>
      <c r="AP259" s="412"/>
      <c r="AQ259" s="412"/>
      <c r="AR259" s="412"/>
      <c r="AS259" s="412"/>
      <c r="AT259" s="412"/>
      <c r="AU259" s="412"/>
      <c r="AV259" s="412"/>
      <c r="AW259" s="412"/>
      <c r="AX259" s="412"/>
      <c r="AY259" s="412"/>
      <c r="AZ259" s="412"/>
      <c r="BA259" s="412"/>
      <c r="BB259" s="412"/>
      <c r="BC259" s="412"/>
      <c r="BD259" s="412"/>
      <c r="BE259" s="412"/>
      <c r="BF259" s="412"/>
    </row>
    <row r="260" spans="2:59" ht="24.9" customHeight="1">
      <c r="B260" s="938"/>
      <c r="C260" s="942"/>
      <c r="D260" s="942"/>
      <c r="F260" s="900"/>
      <c r="G260" s="940"/>
      <c r="H260" s="925"/>
      <c r="I260" s="900"/>
      <c r="J260" s="900"/>
      <c r="K260" s="912"/>
      <c r="L260" s="936"/>
      <c r="M260" s="896"/>
      <c r="N260" s="896"/>
      <c r="O260" s="896"/>
      <c r="P260" s="896"/>
      <c r="Q260" s="896"/>
      <c r="R260" s="933"/>
      <c r="S260" s="925"/>
      <c r="T260" s="407" t="s">
        <v>232</v>
      </c>
      <c r="U260" s="408">
        <f>SUM(AC260:BF260)</f>
        <v>0</v>
      </c>
      <c r="V260" s="408"/>
      <c r="W260" s="408"/>
      <c r="X260" s="408"/>
      <c r="Y260" s="408"/>
      <c r="Z260" s="408"/>
      <c r="AA260" s="408"/>
      <c r="AB260" s="408"/>
      <c r="AC260" s="412"/>
      <c r="AD260" s="412"/>
      <c r="AE260" s="412"/>
      <c r="AF260" s="412"/>
      <c r="AG260" s="412"/>
      <c r="AH260" s="412"/>
      <c r="AI260" s="412"/>
      <c r="AJ260" s="412"/>
      <c r="AK260" s="436"/>
      <c r="AL260" s="412"/>
      <c r="AM260" s="412"/>
      <c r="AN260" s="412"/>
      <c r="AO260" s="412"/>
      <c r="AP260" s="412"/>
      <c r="AQ260" s="412"/>
      <c r="AR260" s="412"/>
      <c r="AS260" s="412"/>
      <c r="AT260" s="412"/>
      <c r="AU260" s="412"/>
      <c r="AV260" s="412"/>
      <c r="AW260" s="412"/>
      <c r="AX260" s="412"/>
      <c r="AY260" s="412"/>
      <c r="AZ260" s="412"/>
      <c r="BA260" s="412"/>
      <c r="BB260" s="412"/>
      <c r="BC260" s="412"/>
      <c r="BD260" s="412"/>
      <c r="BE260" s="412"/>
      <c r="BF260" s="412"/>
    </row>
    <row r="261" spans="2:59" ht="24.9" customHeight="1" thickBot="1">
      <c r="B261" s="938"/>
      <c r="C261" s="942"/>
      <c r="D261" s="942"/>
      <c r="F261" s="900"/>
      <c r="G261" s="941"/>
      <c r="H261" s="925"/>
      <c r="I261" s="900"/>
      <c r="J261" s="900"/>
      <c r="K261" s="913"/>
      <c r="L261" s="937"/>
      <c r="M261" s="896"/>
      <c r="N261" s="896"/>
      <c r="O261" s="896"/>
      <c r="P261" s="896"/>
      <c r="Q261" s="896"/>
      <c r="R261" s="934"/>
      <c r="S261" s="925"/>
      <c r="T261" s="439" t="s">
        <v>187</v>
      </c>
      <c r="U261" s="440">
        <f>U260-U259</f>
        <v>-48</v>
      </c>
      <c r="V261" s="440"/>
      <c r="W261" s="440"/>
      <c r="X261" s="440"/>
      <c r="Y261" s="440"/>
      <c r="Z261" s="440"/>
      <c r="AA261" s="440"/>
      <c r="AB261" s="440"/>
      <c r="AC261" s="441">
        <f>SUM($U260:AC260)-SUM($U259:AC259)</f>
        <v>-48</v>
      </c>
      <c r="AD261" s="441">
        <f>SUM($U260:AD260)-SUM($U259:AD259)</f>
        <v>-48</v>
      </c>
      <c r="AE261" s="441">
        <f>SUM($U260:AE260)-SUM($U259:AE259)</f>
        <v>-48</v>
      </c>
      <c r="AF261" s="441">
        <f>SUM($U260:AF260)-SUM($U259:AF259)</f>
        <v>-48</v>
      </c>
      <c r="AG261" s="441">
        <f>SUM($U260:AG260)-SUM($U259:AG259)</f>
        <v>-48</v>
      </c>
      <c r="AH261" s="441">
        <f>SUM($U260:AH260)-SUM($U259:AH259)</f>
        <v>-48</v>
      </c>
      <c r="AI261" s="441">
        <f>SUM($U260:AI260)-SUM($U259:AI259)</f>
        <v>-48</v>
      </c>
      <c r="AJ261" s="441">
        <f>SUM($U260:AJ260)-SUM($U259:AJ259)</f>
        <v>-48</v>
      </c>
      <c r="AK261" s="441">
        <f>SUM($U260:AK260)-SUM($U259:AK259)</f>
        <v>-96</v>
      </c>
      <c r="AL261" s="441">
        <f>SUM($U260:AL260)-SUM($U259:AL259)</f>
        <v>-96</v>
      </c>
      <c r="AM261" s="441">
        <f>SUM($U260:AM260)-SUM($U259:AM259)</f>
        <v>-96</v>
      </c>
      <c r="AN261" s="441">
        <f>SUM($U260:AN260)-SUM($U259:AN259)</f>
        <v>-96</v>
      </c>
      <c r="AO261" s="441">
        <f>SUM($U260:AO260)-SUM($U259:AO259)</f>
        <v>-96</v>
      </c>
      <c r="AP261" s="441">
        <f>SUM($U260:AP260)-SUM($U259:AP259)</f>
        <v>-96</v>
      </c>
      <c r="AQ261" s="441">
        <f>SUM($U260:AQ260)-SUM($U259:AQ259)</f>
        <v>-96</v>
      </c>
      <c r="AR261" s="441">
        <f>SUM($U260:AR260)-SUM($U259:AR259)</f>
        <v>-96</v>
      </c>
      <c r="AS261" s="441">
        <f>SUM($U260:AS260)-SUM($U259:AS259)</f>
        <v>-96</v>
      </c>
      <c r="AT261" s="441">
        <f>SUM($U260:AT260)-SUM($U259:AT259)</f>
        <v>-96</v>
      </c>
      <c r="AU261" s="441">
        <f>SUM($U260:AU260)-SUM($U259:AU259)</f>
        <v>-96</v>
      </c>
      <c r="AV261" s="441">
        <f>SUM($U260:AV260)-SUM($U259:AV259)</f>
        <v>-96</v>
      </c>
      <c r="AW261" s="441">
        <f>SUM($U260:AW260)-SUM($U259:AW259)</f>
        <v>-96</v>
      </c>
      <c r="AX261" s="441">
        <f>SUM($U260:AX260)-SUM($U259:AX259)</f>
        <v>-96</v>
      </c>
      <c r="AY261" s="441">
        <f>SUM($U260:AY260)-SUM($U259:AY259)</f>
        <v>-96</v>
      </c>
      <c r="AZ261" s="441">
        <f>SUM($U260:AZ260)-SUM($U259:AZ259)</f>
        <v>-96</v>
      </c>
      <c r="BA261" s="441">
        <f>SUM($U260:BA260)-SUM($U259:BA259)</f>
        <v>-96</v>
      </c>
      <c r="BB261" s="441">
        <f>SUM($U260:BB260)-SUM($U259:BB259)</f>
        <v>-96</v>
      </c>
      <c r="BC261" s="441">
        <f>SUM($U260:BC260)-SUM($U259:BC259)</f>
        <v>-96</v>
      </c>
      <c r="BD261" s="441">
        <f>SUM($U260:BD260)-SUM($U259:BD259)</f>
        <v>-96</v>
      </c>
      <c r="BE261" s="441">
        <f>SUM($U260:BE260)-SUM($U259:BE259)</f>
        <v>-96</v>
      </c>
      <c r="BF261" s="441">
        <f>SUM($U260:BF260)-SUM($U259:BF259)</f>
        <v>-96</v>
      </c>
    </row>
    <row r="262" spans="2:59" ht="24.9" customHeight="1">
      <c r="B262" s="938">
        <v>27</v>
      </c>
      <c r="C262" s="939" t="s">
        <v>500</v>
      </c>
      <c r="D262" s="939" t="s">
        <v>501</v>
      </c>
      <c r="F262" s="900"/>
      <c r="G262" s="940"/>
      <c r="H262" s="925">
        <v>1</v>
      </c>
      <c r="I262" s="900"/>
      <c r="J262" s="900"/>
      <c r="K262" s="911" t="s">
        <v>253</v>
      </c>
      <c r="L262" s="935"/>
      <c r="M262" s="896"/>
      <c r="N262" s="896"/>
      <c r="O262" s="896"/>
      <c r="P262" s="896"/>
      <c r="Q262" s="896"/>
      <c r="R262" s="932"/>
      <c r="S262" s="925">
        <v>48</v>
      </c>
      <c r="T262" s="407" t="s">
        <v>231</v>
      </c>
      <c r="U262" s="408">
        <f>SUM(AC262:BF262)</f>
        <v>48</v>
      </c>
      <c r="V262" s="408"/>
      <c r="W262" s="408"/>
      <c r="X262" s="408"/>
      <c r="Y262" s="408"/>
      <c r="Z262" s="408"/>
      <c r="AA262" s="408"/>
      <c r="AB262" s="408"/>
      <c r="AC262" s="429"/>
      <c r="AD262" s="429"/>
      <c r="AE262" s="429"/>
      <c r="AF262" s="429"/>
      <c r="AG262" s="429"/>
      <c r="AH262" s="430"/>
      <c r="AI262" s="430"/>
      <c r="AJ262" s="430"/>
      <c r="AK262" s="412">
        <v>48</v>
      </c>
      <c r="AL262" s="412"/>
      <c r="AM262" s="412"/>
      <c r="AN262" s="412"/>
      <c r="AO262" s="412"/>
      <c r="AP262" s="412"/>
      <c r="AQ262" s="412"/>
      <c r="AR262" s="412"/>
      <c r="AS262" s="412"/>
      <c r="AT262" s="412"/>
      <c r="AU262" s="412"/>
      <c r="AV262" s="412"/>
      <c r="AW262" s="412"/>
      <c r="AX262" s="412"/>
      <c r="AY262" s="412"/>
      <c r="AZ262" s="412"/>
      <c r="BA262" s="412"/>
      <c r="BB262" s="412"/>
      <c r="BC262" s="412"/>
      <c r="BD262" s="412"/>
      <c r="BE262" s="412"/>
      <c r="BF262" s="412"/>
    </row>
    <row r="263" spans="2:59" ht="24.9" customHeight="1">
      <c r="B263" s="938"/>
      <c r="C263" s="939"/>
      <c r="D263" s="939"/>
      <c r="F263" s="900"/>
      <c r="G263" s="940"/>
      <c r="H263" s="925"/>
      <c r="I263" s="900"/>
      <c r="J263" s="900"/>
      <c r="K263" s="912"/>
      <c r="L263" s="936"/>
      <c r="M263" s="896"/>
      <c r="N263" s="896"/>
      <c r="O263" s="896"/>
      <c r="P263" s="896"/>
      <c r="Q263" s="896"/>
      <c r="R263" s="933"/>
      <c r="S263" s="925"/>
      <c r="T263" s="407" t="s">
        <v>232</v>
      </c>
      <c r="U263" s="408">
        <f>SUM(AC263:BF263)</f>
        <v>0</v>
      </c>
      <c r="V263" s="408"/>
      <c r="W263" s="408"/>
      <c r="X263" s="408"/>
      <c r="Y263" s="408"/>
      <c r="Z263" s="408"/>
      <c r="AA263" s="408"/>
      <c r="AB263" s="408"/>
      <c r="AC263" s="412"/>
      <c r="AD263" s="412"/>
      <c r="AE263" s="412"/>
      <c r="AF263" s="412"/>
      <c r="AG263" s="412"/>
      <c r="AH263" s="412"/>
      <c r="AI263" s="412"/>
      <c r="AJ263" s="412"/>
      <c r="AK263" s="436"/>
      <c r="AL263" s="412"/>
      <c r="AM263" s="412"/>
      <c r="AN263" s="412"/>
      <c r="AO263" s="412"/>
      <c r="AP263" s="412"/>
      <c r="AQ263" s="412"/>
      <c r="AR263" s="412"/>
      <c r="AS263" s="412"/>
      <c r="AT263" s="412"/>
      <c r="AU263" s="412"/>
      <c r="AV263" s="412"/>
      <c r="AW263" s="412"/>
      <c r="AX263" s="412"/>
      <c r="AY263" s="412"/>
      <c r="AZ263" s="412"/>
      <c r="BA263" s="412"/>
      <c r="BB263" s="412"/>
      <c r="BC263" s="412"/>
      <c r="BD263" s="412"/>
      <c r="BE263" s="412"/>
      <c r="BF263" s="412"/>
    </row>
    <row r="264" spans="2:59" ht="24.9" customHeight="1" thickBot="1">
      <c r="B264" s="938"/>
      <c r="C264" s="939"/>
      <c r="D264" s="939"/>
      <c r="F264" s="900"/>
      <c r="G264" s="941"/>
      <c r="H264" s="925"/>
      <c r="I264" s="900"/>
      <c r="J264" s="900"/>
      <c r="K264" s="913"/>
      <c r="L264" s="937"/>
      <c r="M264" s="896"/>
      <c r="N264" s="896"/>
      <c r="O264" s="896"/>
      <c r="P264" s="896"/>
      <c r="Q264" s="896"/>
      <c r="R264" s="934"/>
      <c r="S264" s="925"/>
      <c r="T264" s="439" t="s">
        <v>187</v>
      </c>
      <c r="U264" s="440">
        <f>U263-U262</f>
        <v>-48</v>
      </c>
      <c r="V264" s="440"/>
      <c r="W264" s="440"/>
      <c r="X264" s="440"/>
      <c r="Y264" s="440"/>
      <c r="Z264" s="440"/>
      <c r="AA264" s="440"/>
      <c r="AB264" s="440"/>
      <c r="AC264" s="441">
        <f>SUM($U263:AC263)-SUM($U262:AC262)</f>
        <v>-48</v>
      </c>
      <c r="AD264" s="441">
        <f>SUM($U263:AD263)-SUM($U262:AD262)</f>
        <v>-48</v>
      </c>
      <c r="AE264" s="441">
        <f>SUM($U263:AE263)-SUM($U262:AE262)</f>
        <v>-48</v>
      </c>
      <c r="AF264" s="441">
        <f>SUM($U263:AF263)-SUM($U262:AF262)</f>
        <v>-48</v>
      </c>
      <c r="AG264" s="441">
        <f>SUM($U263:AG263)-SUM($U262:AG262)</f>
        <v>-48</v>
      </c>
      <c r="AH264" s="441">
        <f>SUM($U263:AH263)-SUM($U262:AH262)</f>
        <v>-48</v>
      </c>
      <c r="AI264" s="441">
        <f>SUM($U263:AI263)-SUM($U262:AI262)</f>
        <v>-48</v>
      </c>
      <c r="AJ264" s="441">
        <f>SUM($U263:AJ263)-SUM($U262:AJ262)</f>
        <v>-48</v>
      </c>
      <c r="AK264" s="441">
        <f>SUM($U263:AK263)-SUM($U262:AK262)</f>
        <v>-96</v>
      </c>
      <c r="AL264" s="441">
        <f>SUM($U263:AL263)-SUM($U262:AL262)</f>
        <v>-96</v>
      </c>
      <c r="AM264" s="441">
        <f>SUM($U263:AM263)-SUM($U262:AM262)</f>
        <v>-96</v>
      </c>
      <c r="AN264" s="441">
        <f>SUM($U263:AN263)-SUM($U262:AN262)</f>
        <v>-96</v>
      </c>
      <c r="AO264" s="441">
        <f>SUM($U263:AO263)-SUM($U262:AO262)</f>
        <v>-96</v>
      </c>
      <c r="AP264" s="441">
        <f>SUM($U263:AP263)-SUM($U262:AP262)</f>
        <v>-96</v>
      </c>
      <c r="AQ264" s="441">
        <f>SUM($U263:AQ263)-SUM($U262:AQ262)</f>
        <v>-96</v>
      </c>
      <c r="AR264" s="441">
        <f>SUM($U263:AR263)-SUM($U262:AR262)</f>
        <v>-96</v>
      </c>
      <c r="AS264" s="441">
        <f>SUM($U263:AS263)-SUM($U262:AS262)</f>
        <v>-96</v>
      </c>
      <c r="AT264" s="441">
        <f>SUM($U263:AT263)-SUM($U262:AT262)</f>
        <v>-96</v>
      </c>
      <c r="AU264" s="441">
        <f>SUM($U263:AU263)-SUM($U262:AU262)</f>
        <v>-96</v>
      </c>
      <c r="AV264" s="441">
        <f>SUM($U263:AV263)-SUM($U262:AV262)</f>
        <v>-96</v>
      </c>
      <c r="AW264" s="441">
        <f>SUM($U263:AW263)-SUM($U262:AW262)</f>
        <v>-96</v>
      </c>
      <c r="AX264" s="441">
        <f>SUM($U263:AX263)-SUM($U262:AX262)</f>
        <v>-96</v>
      </c>
      <c r="AY264" s="441">
        <f>SUM($U263:AY263)-SUM($U262:AY262)</f>
        <v>-96</v>
      </c>
      <c r="AZ264" s="441">
        <f>SUM($U263:AZ263)-SUM($U262:AZ262)</f>
        <v>-96</v>
      </c>
      <c r="BA264" s="441">
        <f>SUM($U263:BA263)-SUM($U262:BA262)</f>
        <v>-96</v>
      </c>
      <c r="BB264" s="441">
        <f>SUM($U263:BB263)-SUM($U262:BB262)</f>
        <v>-96</v>
      </c>
      <c r="BC264" s="441">
        <f>SUM($U263:BC263)-SUM($U262:BC262)</f>
        <v>-96</v>
      </c>
      <c r="BD264" s="441">
        <f>SUM($U263:BD263)-SUM($U262:BD262)</f>
        <v>-96</v>
      </c>
      <c r="BE264" s="441">
        <f>SUM($U263:BE263)-SUM($U262:BE262)</f>
        <v>-96</v>
      </c>
      <c r="BF264" s="441">
        <f>SUM($U263:BF263)-SUM($U262:BF262)</f>
        <v>-96</v>
      </c>
    </row>
    <row r="265" spans="2:59" ht="24.9" customHeight="1">
      <c r="B265" s="938">
        <v>28</v>
      </c>
      <c r="C265" s="939" t="s">
        <v>378</v>
      </c>
      <c r="D265" s="939" t="s">
        <v>379</v>
      </c>
      <c r="F265" s="900"/>
      <c r="G265" s="940"/>
      <c r="H265" s="925">
        <v>1</v>
      </c>
      <c r="I265" s="900"/>
      <c r="J265" s="900"/>
      <c r="K265" s="911" t="s">
        <v>253</v>
      </c>
      <c r="L265" s="935"/>
      <c r="M265" s="896"/>
      <c r="N265" s="896"/>
      <c r="O265" s="896"/>
      <c r="P265" s="896"/>
      <c r="Q265" s="896"/>
      <c r="R265" s="932"/>
      <c r="S265" s="925">
        <v>48</v>
      </c>
      <c r="T265" s="407" t="s">
        <v>231</v>
      </c>
      <c r="U265" s="408">
        <f>SUM(AC265:BF265)</f>
        <v>48</v>
      </c>
      <c r="V265" s="408"/>
      <c r="W265" s="408"/>
      <c r="X265" s="408"/>
      <c r="Y265" s="408"/>
      <c r="Z265" s="408"/>
      <c r="AA265" s="408"/>
      <c r="AB265" s="408"/>
      <c r="AC265" s="429"/>
      <c r="AD265" s="429"/>
      <c r="AE265" s="429"/>
      <c r="AF265" s="429"/>
      <c r="AG265" s="429"/>
      <c r="AH265" s="430"/>
      <c r="AI265" s="430"/>
      <c r="AJ265" s="430"/>
      <c r="AK265" s="412">
        <v>48</v>
      </c>
      <c r="AL265" s="412"/>
      <c r="AM265" s="412"/>
      <c r="AN265" s="412"/>
      <c r="AO265" s="412"/>
      <c r="AP265" s="412"/>
      <c r="AQ265" s="412"/>
      <c r="AR265" s="412"/>
      <c r="AS265" s="412"/>
      <c r="AT265" s="412"/>
      <c r="AU265" s="412"/>
      <c r="AV265" s="412"/>
      <c r="AW265" s="412"/>
      <c r="AX265" s="412"/>
      <c r="AY265" s="412"/>
      <c r="AZ265" s="412"/>
      <c r="BA265" s="412"/>
      <c r="BB265" s="412"/>
      <c r="BC265" s="412"/>
      <c r="BD265" s="412"/>
      <c r="BE265" s="412"/>
      <c r="BF265" s="412"/>
    </row>
    <row r="266" spans="2:59" ht="24.9" customHeight="1">
      <c r="B266" s="938"/>
      <c r="C266" s="939"/>
      <c r="D266" s="939"/>
      <c r="F266" s="900"/>
      <c r="G266" s="940"/>
      <c r="H266" s="925"/>
      <c r="I266" s="900"/>
      <c r="J266" s="900"/>
      <c r="K266" s="912"/>
      <c r="L266" s="936"/>
      <c r="M266" s="896"/>
      <c r="N266" s="896"/>
      <c r="O266" s="896"/>
      <c r="P266" s="896"/>
      <c r="Q266" s="896"/>
      <c r="R266" s="933"/>
      <c r="S266" s="925"/>
      <c r="T266" s="407" t="s">
        <v>232</v>
      </c>
      <c r="U266" s="408">
        <f>SUM(AC266:BF266)</f>
        <v>0</v>
      </c>
      <c r="V266" s="408"/>
      <c r="W266" s="408"/>
      <c r="X266" s="408"/>
      <c r="Y266" s="408"/>
      <c r="Z266" s="408"/>
      <c r="AA266" s="408"/>
      <c r="AB266" s="408"/>
      <c r="AC266" s="412"/>
      <c r="AD266" s="412"/>
      <c r="AE266" s="412"/>
      <c r="AF266" s="412"/>
      <c r="AG266" s="412"/>
      <c r="AH266" s="412"/>
      <c r="AI266" s="412"/>
      <c r="AJ266" s="412"/>
      <c r="AK266" s="436"/>
      <c r="AL266" s="412"/>
      <c r="AM266" s="412"/>
      <c r="AN266" s="412"/>
      <c r="AO266" s="412"/>
      <c r="AP266" s="412"/>
      <c r="AQ266" s="412"/>
      <c r="AR266" s="412"/>
      <c r="AS266" s="412"/>
      <c r="AT266" s="412"/>
      <c r="AU266" s="412"/>
      <c r="AV266" s="412"/>
      <c r="AW266" s="412"/>
      <c r="AX266" s="412"/>
      <c r="AY266" s="412"/>
      <c r="AZ266" s="412"/>
      <c r="BA266" s="412"/>
      <c r="BB266" s="412"/>
      <c r="BC266" s="412"/>
      <c r="BD266" s="412"/>
      <c r="BE266" s="412"/>
      <c r="BF266" s="412"/>
    </row>
    <row r="267" spans="2:59" ht="24.9" customHeight="1" thickBot="1">
      <c r="B267" s="938"/>
      <c r="C267" s="939"/>
      <c r="D267" s="939"/>
      <c r="F267" s="900"/>
      <c r="G267" s="941"/>
      <c r="H267" s="925"/>
      <c r="I267" s="900"/>
      <c r="J267" s="900"/>
      <c r="K267" s="913"/>
      <c r="L267" s="937"/>
      <c r="M267" s="896"/>
      <c r="N267" s="896"/>
      <c r="O267" s="896"/>
      <c r="P267" s="896"/>
      <c r="Q267" s="896"/>
      <c r="R267" s="934"/>
      <c r="S267" s="925"/>
      <c r="T267" s="439" t="s">
        <v>187</v>
      </c>
      <c r="U267" s="440">
        <f>U266-U265</f>
        <v>-48</v>
      </c>
      <c r="V267" s="440"/>
      <c r="W267" s="440"/>
      <c r="X267" s="440"/>
      <c r="Y267" s="440"/>
      <c r="Z267" s="440"/>
      <c r="AA267" s="440"/>
      <c r="AB267" s="440"/>
      <c r="AC267" s="441">
        <f>SUM($U266:AC266)-SUM($U265:AC265)</f>
        <v>-48</v>
      </c>
      <c r="AD267" s="441">
        <f>SUM($U266:AD266)-SUM($U265:AD265)</f>
        <v>-48</v>
      </c>
      <c r="AE267" s="441">
        <f>SUM($U266:AE266)-SUM($U265:AE265)</f>
        <v>-48</v>
      </c>
      <c r="AF267" s="441">
        <f>SUM($U266:AF266)-SUM($U265:AF265)</f>
        <v>-48</v>
      </c>
      <c r="AG267" s="441">
        <f>SUM($U266:AG266)-SUM($U265:AG265)</f>
        <v>-48</v>
      </c>
      <c r="AH267" s="441">
        <f>SUM($U266:AH266)-SUM($U265:AH265)</f>
        <v>-48</v>
      </c>
      <c r="AI267" s="441">
        <f>SUM($U266:AI266)-SUM($U265:AI265)</f>
        <v>-48</v>
      </c>
      <c r="AJ267" s="441">
        <f>SUM($U266:AJ266)-SUM($U265:AJ265)</f>
        <v>-48</v>
      </c>
      <c r="AK267" s="441">
        <f>SUM($U266:AK266)-SUM($U265:AK265)</f>
        <v>-96</v>
      </c>
      <c r="AL267" s="441">
        <f>SUM($U266:AL266)-SUM($U265:AL265)</f>
        <v>-96</v>
      </c>
      <c r="AM267" s="441">
        <f>SUM($U266:AM266)-SUM($U265:AM265)</f>
        <v>-96</v>
      </c>
      <c r="AN267" s="441">
        <f>SUM($U266:AN266)-SUM($U265:AN265)</f>
        <v>-96</v>
      </c>
      <c r="AO267" s="441">
        <f>SUM($U266:AO266)-SUM($U265:AO265)</f>
        <v>-96</v>
      </c>
      <c r="AP267" s="441">
        <f>SUM($U266:AP266)-SUM($U265:AP265)</f>
        <v>-96</v>
      </c>
      <c r="AQ267" s="441">
        <f>SUM($U266:AQ266)-SUM($U265:AQ265)</f>
        <v>-96</v>
      </c>
      <c r="AR267" s="441">
        <f>SUM($U266:AR266)-SUM($U265:AR265)</f>
        <v>-96</v>
      </c>
      <c r="AS267" s="441">
        <f>SUM($U266:AS266)-SUM($U265:AS265)</f>
        <v>-96</v>
      </c>
      <c r="AT267" s="441">
        <f>SUM($U266:AT266)-SUM($U265:AT265)</f>
        <v>-96</v>
      </c>
      <c r="AU267" s="441">
        <f>SUM($U266:AU266)-SUM($U265:AU265)</f>
        <v>-96</v>
      </c>
      <c r="AV267" s="441">
        <f>SUM($U266:AV266)-SUM($U265:AV265)</f>
        <v>-96</v>
      </c>
      <c r="AW267" s="441">
        <f>SUM($U266:AW266)-SUM($U265:AW265)</f>
        <v>-96</v>
      </c>
      <c r="AX267" s="441">
        <f>SUM($U266:AX266)-SUM($U265:AX265)</f>
        <v>-96</v>
      </c>
      <c r="AY267" s="441">
        <f>SUM($U266:AY266)-SUM($U265:AY265)</f>
        <v>-96</v>
      </c>
      <c r="AZ267" s="441">
        <f>SUM($U266:AZ266)-SUM($U265:AZ265)</f>
        <v>-96</v>
      </c>
      <c r="BA267" s="441">
        <f>SUM($U266:BA266)-SUM($U265:BA265)</f>
        <v>-96</v>
      </c>
      <c r="BB267" s="441">
        <f>SUM($U266:BB266)-SUM($U265:BB265)</f>
        <v>-96</v>
      </c>
      <c r="BC267" s="441">
        <f>SUM($U266:BC266)-SUM($U265:BC265)</f>
        <v>-96</v>
      </c>
      <c r="BD267" s="441">
        <f>SUM($U266:BD266)-SUM($U265:BD265)</f>
        <v>-96</v>
      </c>
      <c r="BE267" s="441">
        <f>SUM($U266:BE266)-SUM($U265:BE265)</f>
        <v>-96</v>
      </c>
      <c r="BF267" s="441">
        <f>SUM($U266:BF266)-SUM($U265:BF265)</f>
        <v>-96</v>
      </c>
    </row>
    <row r="268" spans="2:59" s="506" customFormat="1" ht="33" customHeight="1">
      <c r="B268" s="503" t="s">
        <v>502</v>
      </c>
      <c r="C268" s="504"/>
      <c r="D268" s="504"/>
      <c r="E268" s="505"/>
      <c r="M268" s="504"/>
      <c r="U268" s="504"/>
      <c r="V268" s="507"/>
      <c r="W268" s="508"/>
      <c r="X268" s="508"/>
      <c r="Y268" s="508"/>
      <c r="Z268" s="508"/>
      <c r="AA268" s="508"/>
      <c r="AB268" s="508"/>
      <c r="AC268" s="508"/>
      <c r="AD268" s="508"/>
      <c r="AE268" s="508"/>
      <c r="AF268" s="508"/>
      <c r="AG268" s="508"/>
      <c r="AH268" s="508"/>
      <c r="AI268" s="508"/>
      <c r="AJ268" s="508"/>
      <c r="AK268" s="508"/>
      <c r="AL268" s="508"/>
      <c r="AM268" s="508"/>
      <c r="AN268" s="508"/>
      <c r="AO268" s="508"/>
      <c r="AP268" s="508"/>
      <c r="AQ268" s="508"/>
      <c r="AR268" s="508"/>
      <c r="AS268" s="508"/>
      <c r="AT268" s="508"/>
      <c r="AU268" s="508"/>
      <c r="AV268" s="508"/>
      <c r="AW268" s="508"/>
      <c r="AX268" s="508"/>
      <c r="AY268" s="508"/>
      <c r="AZ268" s="508"/>
      <c r="BA268" s="508"/>
      <c r="BB268" s="508"/>
      <c r="BC268" s="508"/>
      <c r="BD268" s="508"/>
      <c r="BE268" s="508"/>
      <c r="BF268" s="508"/>
      <c r="BG268" s="508"/>
    </row>
    <row r="269" spans="2:59" ht="24.9" customHeight="1">
      <c r="B269" s="926">
        <v>1</v>
      </c>
      <c r="C269" s="915" t="s">
        <v>503</v>
      </c>
      <c r="D269" s="915" t="s">
        <v>504</v>
      </c>
      <c r="E269" s="494"/>
      <c r="F269" s="900"/>
      <c r="G269" s="908"/>
      <c r="H269" s="925">
        <v>1</v>
      </c>
      <c r="I269" s="900"/>
      <c r="J269" s="900"/>
      <c r="K269" s="911" t="s">
        <v>253</v>
      </c>
      <c r="L269" s="901"/>
      <c r="M269" s="896"/>
      <c r="N269" s="896"/>
      <c r="O269" s="896"/>
      <c r="P269" s="896"/>
      <c r="Q269" s="896"/>
      <c r="R269" s="896"/>
      <c r="S269" s="925">
        <v>66</v>
      </c>
      <c r="T269" s="407" t="s">
        <v>231</v>
      </c>
      <c r="U269" s="408">
        <f>SUM(AC269:BF269)</f>
        <v>66</v>
      </c>
      <c r="V269" s="408"/>
      <c r="W269" s="408"/>
      <c r="X269" s="408"/>
      <c r="Y269" s="408"/>
      <c r="Z269" s="408"/>
      <c r="AA269" s="408"/>
      <c r="AB269" s="408"/>
      <c r="AC269" s="429"/>
      <c r="AD269" s="429"/>
      <c r="AE269" s="429"/>
      <c r="AF269" s="429"/>
      <c r="AG269" s="429"/>
      <c r="AH269" s="430"/>
      <c r="AI269" s="430"/>
      <c r="AJ269" s="430"/>
      <c r="AK269" s="431"/>
      <c r="AL269" s="430">
        <v>20</v>
      </c>
      <c r="AM269" s="431">
        <v>20</v>
      </c>
      <c r="AN269" s="429">
        <v>26</v>
      </c>
      <c r="AO269" s="412"/>
      <c r="AP269" s="412"/>
      <c r="AQ269" s="412"/>
      <c r="AR269" s="412"/>
      <c r="AS269" s="412"/>
      <c r="AT269" s="412"/>
      <c r="AU269" s="412"/>
      <c r="AV269" s="412"/>
      <c r="AW269" s="412"/>
      <c r="AX269" s="412"/>
      <c r="AY269" s="412"/>
      <c r="AZ269" s="412"/>
      <c r="BA269" s="412"/>
      <c r="BB269" s="412"/>
      <c r="BC269" s="412"/>
      <c r="BD269" s="412"/>
      <c r="BE269" s="412"/>
      <c r="BF269" s="412"/>
    </row>
    <row r="270" spans="2:59" ht="24.9" customHeight="1">
      <c r="B270" s="926"/>
      <c r="C270" s="915"/>
      <c r="D270" s="915"/>
      <c r="E270" s="494"/>
      <c r="F270" s="900"/>
      <c r="G270" s="909"/>
      <c r="H270" s="925"/>
      <c r="I270" s="900"/>
      <c r="J270" s="900"/>
      <c r="K270" s="912"/>
      <c r="L270" s="901"/>
      <c r="M270" s="896"/>
      <c r="N270" s="896"/>
      <c r="O270" s="896"/>
      <c r="P270" s="896"/>
      <c r="Q270" s="896"/>
      <c r="R270" s="896"/>
      <c r="S270" s="925"/>
      <c r="T270" s="407" t="s">
        <v>232</v>
      </c>
      <c r="U270" s="408">
        <f>SUM(AC270:BF270)</f>
        <v>0</v>
      </c>
      <c r="V270" s="408"/>
      <c r="W270" s="408"/>
      <c r="X270" s="408"/>
      <c r="Y270" s="408"/>
      <c r="Z270" s="408"/>
      <c r="AA270" s="408"/>
      <c r="AB270" s="408"/>
      <c r="AC270" s="412"/>
      <c r="AD270" s="412"/>
      <c r="AE270" s="412"/>
      <c r="AF270" s="412"/>
      <c r="AG270" s="412"/>
      <c r="AH270" s="412"/>
      <c r="AI270" s="412"/>
      <c r="AJ270" s="412"/>
      <c r="AK270" s="436"/>
      <c r="AL270" s="412"/>
      <c r="AM270" s="412"/>
      <c r="AN270" s="412"/>
      <c r="AO270" s="412"/>
      <c r="AP270" s="412"/>
      <c r="AQ270" s="412"/>
      <c r="AR270" s="412"/>
      <c r="AS270" s="412"/>
      <c r="AT270" s="412"/>
      <c r="AU270" s="412"/>
      <c r="AV270" s="412"/>
      <c r="AW270" s="412"/>
      <c r="AX270" s="412"/>
      <c r="AY270" s="412"/>
      <c r="AZ270" s="412"/>
      <c r="BA270" s="412"/>
      <c r="BB270" s="412"/>
      <c r="BC270" s="412"/>
      <c r="BD270" s="412"/>
      <c r="BE270" s="412"/>
      <c r="BF270" s="412"/>
    </row>
    <row r="271" spans="2:59" ht="24.9" customHeight="1" thickBot="1">
      <c r="B271" s="926"/>
      <c r="C271" s="915"/>
      <c r="D271" s="915"/>
      <c r="E271" s="494"/>
      <c r="F271" s="900"/>
      <c r="G271" s="910"/>
      <c r="H271" s="925"/>
      <c r="I271" s="900"/>
      <c r="J271" s="900"/>
      <c r="K271" s="913"/>
      <c r="L271" s="901"/>
      <c r="M271" s="896"/>
      <c r="N271" s="896"/>
      <c r="O271" s="896"/>
      <c r="P271" s="896"/>
      <c r="Q271" s="896"/>
      <c r="R271" s="896"/>
      <c r="S271" s="925"/>
      <c r="T271" s="439" t="s">
        <v>187</v>
      </c>
      <c r="U271" s="440">
        <f>U270-U269</f>
        <v>-66</v>
      </c>
      <c r="V271" s="440"/>
      <c r="W271" s="440"/>
      <c r="X271" s="440"/>
      <c r="Y271" s="440"/>
      <c r="Z271" s="440"/>
      <c r="AA271" s="440"/>
      <c r="AB271" s="440"/>
      <c r="AC271" s="441">
        <f>SUM($U270:AC270)-SUM($U269:AC269)</f>
        <v>-66</v>
      </c>
      <c r="AD271" s="441">
        <f>SUM($U270:AD270)-SUM($U269:AD269)</f>
        <v>-66</v>
      </c>
      <c r="AE271" s="441">
        <f>SUM($U270:AE270)-SUM($U269:AE269)</f>
        <v>-66</v>
      </c>
      <c r="AF271" s="441">
        <f>SUM($U270:AF270)-SUM($U269:AF269)</f>
        <v>-66</v>
      </c>
      <c r="AG271" s="441">
        <f>SUM($U270:AG270)-SUM($U269:AG269)</f>
        <v>-66</v>
      </c>
      <c r="AH271" s="441">
        <f>SUM($U270:AH270)-SUM($U269:AH269)</f>
        <v>-66</v>
      </c>
      <c r="AI271" s="441">
        <f>SUM($U270:AI270)-SUM($U269:AI269)</f>
        <v>-66</v>
      </c>
      <c r="AJ271" s="441">
        <f>SUM($U270:AJ270)-SUM($U269:AJ269)</f>
        <v>-66</v>
      </c>
      <c r="AK271" s="441">
        <f>SUM($U270:AK270)-SUM($U269:AK269)</f>
        <v>-66</v>
      </c>
      <c r="AL271" s="441">
        <f>SUM($U270:AL270)-SUM($U269:AL269)</f>
        <v>-86</v>
      </c>
      <c r="AM271" s="441">
        <f>SUM($U270:AM270)-SUM($U269:AM269)</f>
        <v>-106</v>
      </c>
      <c r="AN271" s="441">
        <f>SUM($U270:AN270)-SUM($U269:AN269)</f>
        <v>-132</v>
      </c>
      <c r="AO271" s="441">
        <f>SUM($U270:AO270)-SUM($U269:AO269)</f>
        <v>-132</v>
      </c>
      <c r="AP271" s="441">
        <f>SUM($U270:AP270)-SUM($U269:AP269)</f>
        <v>-132</v>
      </c>
      <c r="AQ271" s="441">
        <f>SUM($U270:AQ270)-SUM($U269:AQ269)</f>
        <v>-132</v>
      </c>
      <c r="AR271" s="441">
        <f>SUM($U270:AR270)-SUM($U269:AR269)</f>
        <v>-132</v>
      </c>
      <c r="AS271" s="441">
        <f>SUM($U270:AS270)-SUM($U269:AS269)</f>
        <v>-132</v>
      </c>
      <c r="AT271" s="441">
        <f>SUM($U270:AT270)-SUM($U269:AT269)</f>
        <v>-132</v>
      </c>
      <c r="AU271" s="441">
        <f>SUM($U270:AU270)-SUM($U269:AU269)</f>
        <v>-132</v>
      </c>
      <c r="AV271" s="441">
        <f>SUM($U270:AV270)-SUM($U269:AV269)</f>
        <v>-132</v>
      </c>
      <c r="AW271" s="441">
        <f>SUM($U270:AW270)-SUM($U269:AW269)</f>
        <v>-132</v>
      </c>
      <c r="AX271" s="441">
        <f>SUM($U270:AX270)-SUM($U269:AX269)</f>
        <v>-132</v>
      </c>
      <c r="AY271" s="441">
        <f>SUM($U270:AY270)-SUM($U269:AY269)</f>
        <v>-132</v>
      </c>
      <c r="AZ271" s="441">
        <f>SUM($U270:AZ270)-SUM($U269:AZ269)</f>
        <v>-132</v>
      </c>
      <c r="BA271" s="441">
        <f>SUM($U270:BA270)-SUM($U269:BA269)</f>
        <v>-132</v>
      </c>
      <c r="BB271" s="441">
        <f>SUM($U270:BB270)-SUM($U269:BB269)</f>
        <v>-132</v>
      </c>
      <c r="BC271" s="441">
        <f>SUM($U270:BC270)-SUM($U269:BC269)</f>
        <v>-132</v>
      </c>
      <c r="BD271" s="441">
        <f>SUM($U270:BD270)-SUM($U269:BD269)</f>
        <v>-132</v>
      </c>
      <c r="BE271" s="441">
        <f>SUM($U270:BE270)-SUM($U269:BE269)</f>
        <v>-132</v>
      </c>
      <c r="BF271" s="441">
        <f>SUM($U270:BF270)-SUM($U269:BF269)</f>
        <v>-132</v>
      </c>
    </row>
    <row r="272" spans="2:59" ht="24.9" customHeight="1">
      <c r="B272" s="926">
        <v>2</v>
      </c>
      <c r="C272" s="915" t="s">
        <v>505</v>
      </c>
      <c r="D272" s="915" t="s">
        <v>506</v>
      </c>
      <c r="E272" s="494"/>
      <c r="F272" s="900"/>
      <c r="G272" s="908"/>
      <c r="H272" s="925">
        <v>1</v>
      </c>
      <c r="I272" s="900"/>
      <c r="J272" s="900"/>
      <c r="K272" s="911" t="s">
        <v>253</v>
      </c>
      <c r="L272" s="901"/>
      <c r="M272" s="896"/>
      <c r="N272" s="896"/>
      <c r="O272" s="896"/>
      <c r="P272" s="896"/>
      <c r="Q272" s="896"/>
      <c r="R272" s="896"/>
      <c r="S272" s="925">
        <v>66</v>
      </c>
      <c r="T272" s="447" t="s">
        <v>231</v>
      </c>
      <c r="U272" s="448">
        <f>SUM(AC272:BF272)</f>
        <v>66</v>
      </c>
      <c r="V272" s="448"/>
      <c r="W272" s="448"/>
      <c r="X272" s="448"/>
      <c r="Y272" s="448"/>
      <c r="Z272" s="448"/>
      <c r="AA272" s="448"/>
      <c r="AB272" s="448"/>
      <c r="AC272" s="429"/>
      <c r="AD272" s="429"/>
      <c r="AE272" s="429"/>
      <c r="AF272" s="429"/>
      <c r="AG272" s="429"/>
      <c r="AH272" s="430"/>
      <c r="AI272" s="430"/>
      <c r="AJ272" s="430"/>
      <c r="AK272" s="431"/>
      <c r="AL272" s="412"/>
      <c r="AM272" s="412">
        <v>20</v>
      </c>
      <c r="AN272" s="412">
        <v>20</v>
      </c>
      <c r="AO272" s="412">
        <v>26</v>
      </c>
      <c r="AP272" s="412"/>
      <c r="AQ272" s="412"/>
      <c r="AR272" s="412"/>
      <c r="AS272" s="412"/>
      <c r="AT272" s="412"/>
      <c r="AU272" s="412"/>
      <c r="AV272" s="412"/>
      <c r="AW272" s="412"/>
      <c r="AX272" s="412"/>
      <c r="AY272" s="412"/>
      <c r="AZ272" s="412"/>
      <c r="BA272" s="412"/>
      <c r="BB272" s="412"/>
      <c r="BC272" s="412"/>
      <c r="BD272" s="412"/>
      <c r="BE272" s="412"/>
      <c r="BF272" s="412"/>
    </row>
    <row r="273" spans="2:58" ht="24.9" customHeight="1">
      <c r="B273" s="926"/>
      <c r="C273" s="915"/>
      <c r="D273" s="915"/>
      <c r="E273" s="494"/>
      <c r="F273" s="900"/>
      <c r="G273" s="909"/>
      <c r="H273" s="925"/>
      <c r="I273" s="900"/>
      <c r="J273" s="900"/>
      <c r="K273" s="912"/>
      <c r="L273" s="901"/>
      <c r="M273" s="896"/>
      <c r="N273" s="896"/>
      <c r="O273" s="896"/>
      <c r="P273" s="896"/>
      <c r="Q273" s="896"/>
      <c r="R273" s="896"/>
      <c r="S273" s="925"/>
      <c r="T273" s="407" t="s">
        <v>232</v>
      </c>
      <c r="U273" s="408">
        <f>SUM(AC273:BF273)</f>
        <v>0</v>
      </c>
      <c r="V273" s="408"/>
      <c r="W273" s="408"/>
      <c r="X273" s="408"/>
      <c r="Y273" s="408"/>
      <c r="Z273" s="408"/>
      <c r="AA273" s="408"/>
      <c r="AB273" s="408"/>
      <c r="AC273" s="412"/>
      <c r="AD273" s="412"/>
      <c r="AE273" s="412"/>
      <c r="AF273" s="412"/>
      <c r="AG273" s="412"/>
      <c r="AH273" s="412"/>
      <c r="AI273" s="412"/>
      <c r="AJ273" s="412"/>
      <c r="AK273" s="436"/>
      <c r="AL273" s="412"/>
      <c r="AM273" s="412"/>
      <c r="AN273" s="412"/>
      <c r="AO273" s="412"/>
      <c r="AP273" s="412"/>
      <c r="AQ273" s="412"/>
      <c r="AR273" s="412"/>
      <c r="AS273" s="412"/>
      <c r="AT273" s="412"/>
      <c r="AU273" s="412"/>
      <c r="AV273" s="412"/>
      <c r="AW273" s="412"/>
      <c r="AX273" s="412"/>
      <c r="AY273" s="412"/>
      <c r="AZ273" s="412"/>
      <c r="BA273" s="412"/>
      <c r="BB273" s="412"/>
      <c r="BC273" s="412"/>
      <c r="BD273" s="412"/>
      <c r="BE273" s="412"/>
      <c r="BF273" s="412"/>
    </row>
    <row r="274" spans="2:58" ht="24.9" customHeight="1" thickBot="1">
      <c r="B274" s="926"/>
      <c r="C274" s="915"/>
      <c r="D274" s="915"/>
      <c r="E274" s="494"/>
      <c r="F274" s="900"/>
      <c r="G274" s="910"/>
      <c r="H274" s="925"/>
      <c r="I274" s="900"/>
      <c r="J274" s="900"/>
      <c r="K274" s="913"/>
      <c r="L274" s="901"/>
      <c r="M274" s="896"/>
      <c r="N274" s="896"/>
      <c r="O274" s="896"/>
      <c r="P274" s="896"/>
      <c r="Q274" s="896"/>
      <c r="R274" s="896"/>
      <c r="S274" s="925"/>
      <c r="T274" s="439" t="s">
        <v>187</v>
      </c>
      <c r="U274" s="440">
        <f>U273-U272</f>
        <v>-66</v>
      </c>
      <c r="V274" s="440"/>
      <c r="W274" s="440"/>
      <c r="X274" s="440"/>
      <c r="Y274" s="440"/>
      <c r="Z274" s="440"/>
      <c r="AA274" s="440"/>
      <c r="AB274" s="440"/>
      <c r="AC274" s="441">
        <f>SUM($U273:AC273)-SUM($U272:AC272)</f>
        <v>-66</v>
      </c>
      <c r="AD274" s="441">
        <f>SUM($U273:AD273)-SUM($U272:AD272)</f>
        <v>-66</v>
      </c>
      <c r="AE274" s="441">
        <f>SUM($U273:AE273)-SUM($U272:AE272)</f>
        <v>-66</v>
      </c>
      <c r="AF274" s="441">
        <f>SUM($U273:AF273)-SUM($U272:AF272)</f>
        <v>-66</v>
      </c>
      <c r="AG274" s="441">
        <f>SUM($U273:AG273)-SUM($U272:AG272)</f>
        <v>-66</v>
      </c>
      <c r="AH274" s="441">
        <f>SUM($U273:AH273)-SUM($U272:AH272)</f>
        <v>-66</v>
      </c>
      <c r="AI274" s="441">
        <f>SUM($U273:AI273)-SUM($U272:AI272)</f>
        <v>-66</v>
      </c>
      <c r="AJ274" s="441">
        <f>SUM($U273:AJ273)-SUM($U272:AJ272)</f>
        <v>-66</v>
      </c>
      <c r="AK274" s="441">
        <f>SUM($U273:AK273)-SUM($U272:AK272)</f>
        <v>-66</v>
      </c>
      <c r="AL274" s="441">
        <f>SUM($U273:AL273)-SUM($U272:AL272)</f>
        <v>-66</v>
      </c>
      <c r="AM274" s="441">
        <f>SUM($U273:AM273)-SUM($U272:AM272)</f>
        <v>-86</v>
      </c>
      <c r="AN274" s="441">
        <f>SUM($U273:AN273)-SUM($U272:AN272)</f>
        <v>-106</v>
      </c>
      <c r="AO274" s="441">
        <f>SUM($U273:AO273)-SUM($U272:AO272)</f>
        <v>-132</v>
      </c>
      <c r="AP274" s="441">
        <f>SUM($U273:AP273)-SUM($U272:AP272)</f>
        <v>-132</v>
      </c>
      <c r="AQ274" s="441">
        <f>SUM($U273:AQ273)-SUM($U272:AQ272)</f>
        <v>-132</v>
      </c>
      <c r="AR274" s="441">
        <f>SUM($U273:AR273)-SUM($U272:AR272)</f>
        <v>-132</v>
      </c>
      <c r="AS274" s="441">
        <f>SUM($U273:AS273)-SUM($U272:AS272)</f>
        <v>-132</v>
      </c>
      <c r="AT274" s="441">
        <f>SUM($U273:AT273)-SUM($U272:AT272)</f>
        <v>-132</v>
      </c>
      <c r="AU274" s="441">
        <f>SUM($U273:AU273)-SUM($U272:AU272)</f>
        <v>-132</v>
      </c>
      <c r="AV274" s="441">
        <f>SUM($U273:AV273)-SUM($U272:AV272)</f>
        <v>-132</v>
      </c>
      <c r="AW274" s="441">
        <f>SUM($U273:AW273)-SUM($U272:AW272)</f>
        <v>-132</v>
      </c>
      <c r="AX274" s="441">
        <f>SUM($U273:AX273)-SUM($U272:AX272)</f>
        <v>-132</v>
      </c>
      <c r="AY274" s="441">
        <f>SUM($U273:AY273)-SUM($U272:AY272)</f>
        <v>-132</v>
      </c>
      <c r="AZ274" s="441">
        <f>SUM($U273:AZ273)-SUM($U272:AZ272)</f>
        <v>-132</v>
      </c>
      <c r="BA274" s="441">
        <f>SUM($U273:BA273)-SUM($U272:BA272)</f>
        <v>-132</v>
      </c>
      <c r="BB274" s="441">
        <f>SUM($U273:BB273)-SUM($U272:BB272)</f>
        <v>-132</v>
      </c>
      <c r="BC274" s="441">
        <f>SUM($U273:BC273)-SUM($U272:BC272)</f>
        <v>-132</v>
      </c>
      <c r="BD274" s="441">
        <f>SUM($U273:BD273)-SUM($U272:BD272)</f>
        <v>-132</v>
      </c>
      <c r="BE274" s="441">
        <f>SUM($U273:BE273)-SUM($U272:BE272)</f>
        <v>-132</v>
      </c>
      <c r="BF274" s="441">
        <f>SUM($U273:BF273)-SUM($U272:BF272)</f>
        <v>-132</v>
      </c>
    </row>
    <row r="275" spans="2:58" ht="24.9" customHeight="1">
      <c r="B275" s="926">
        <v>3</v>
      </c>
      <c r="C275" s="915" t="s">
        <v>507</v>
      </c>
      <c r="D275" s="915" t="s">
        <v>508</v>
      </c>
      <c r="E275" s="494"/>
      <c r="F275" s="900"/>
      <c r="G275" s="908"/>
      <c r="H275" s="925">
        <v>1</v>
      </c>
      <c r="I275" s="900"/>
      <c r="J275" s="900"/>
      <c r="K275" s="911" t="s">
        <v>253</v>
      </c>
      <c r="L275" s="901"/>
      <c r="M275" s="896"/>
      <c r="N275" s="896"/>
      <c r="O275" s="896"/>
      <c r="P275" s="896"/>
      <c r="Q275" s="896"/>
      <c r="R275" s="896"/>
      <c r="S275" s="925">
        <v>66</v>
      </c>
      <c r="T275" s="447" t="s">
        <v>231</v>
      </c>
      <c r="U275" s="448">
        <f>SUM(AC275:BF275)</f>
        <v>66</v>
      </c>
      <c r="V275" s="448"/>
      <c r="W275" s="448"/>
      <c r="X275" s="448"/>
      <c r="Y275" s="448"/>
      <c r="Z275" s="448"/>
      <c r="AA275" s="448"/>
      <c r="AB275" s="448"/>
      <c r="AC275" s="429"/>
      <c r="AD275" s="429"/>
      <c r="AE275" s="429"/>
      <c r="AF275" s="429"/>
      <c r="AG275" s="429"/>
      <c r="AH275" s="430"/>
      <c r="AI275" s="430"/>
      <c r="AJ275" s="430"/>
      <c r="AK275" s="431"/>
      <c r="AL275" s="412"/>
      <c r="AM275" s="412">
        <v>20</v>
      </c>
      <c r="AN275" s="412">
        <v>20</v>
      </c>
      <c r="AO275" s="412">
        <v>26</v>
      </c>
      <c r="AP275" s="412"/>
      <c r="AQ275" s="412"/>
      <c r="AR275" s="412"/>
      <c r="AS275" s="412"/>
      <c r="AT275" s="412"/>
      <c r="AU275" s="412"/>
      <c r="AV275" s="412"/>
      <c r="AW275" s="412"/>
      <c r="AX275" s="412"/>
      <c r="AY275" s="412"/>
      <c r="AZ275" s="412"/>
      <c r="BA275" s="412"/>
      <c r="BB275" s="412"/>
      <c r="BC275" s="412"/>
      <c r="BD275" s="412"/>
      <c r="BE275" s="412"/>
      <c r="BF275" s="412"/>
    </row>
    <row r="276" spans="2:58" ht="24.9" customHeight="1">
      <c r="B276" s="926"/>
      <c r="C276" s="915"/>
      <c r="D276" s="915"/>
      <c r="E276" s="494"/>
      <c r="F276" s="900"/>
      <c r="G276" s="909"/>
      <c r="H276" s="925"/>
      <c r="I276" s="900"/>
      <c r="J276" s="900"/>
      <c r="K276" s="912"/>
      <c r="L276" s="901"/>
      <c r="M276" s="896"/>
      <c r="N276" s="896"/>
      <c r="O276" s="896"/>
      <c r="P276" s="896"/>
      <c r="Q276" s="896"/>
      <c r="R276" s="896"/>
      <c r="S276" s="925"/>
      <c r="T276" s="407" t="s">
        <v>232</v>
      </c>
      <c r="U276" s="408">
        <f>SUM(AC276:BF276)</f>
        <v>0</v>
      </c>
      <c r="V276" s="408"/>
      <c r="W276" s="408"/>
      <c r="X276" s="408"/>
      <c r="Y276" s="408"/>
      <c r="Z276" s="408"/>
      <c r="AA276" s="408"/>
      <c r="AB276" s="408"/>
      <c r="AC276" s="412"/>
      <c r="AD276" s="412"/>
      <c r="AE276" s="412"/>
      <c r="AF276" s="412"/>
      <c r="AG276" s="412"/>
      <c r="AH276" s="412"/>
      <c r="AI276" s="412"/>
      <c r="AJ276" s="412"/>
      <c r="AK276" s="436"/>
      <c r="AL276" s="412"/>
      <c r="AM276" s="412"/>
      <c r="AN276" s="412"/>
      <c r="AO276" s="412"/>
      <c r="AP276" s="412"/>
      <c r="AQ276" s="412"/>
      <c r="AR276" s="412"/>
      <c r="AS276" s="412"/>
      <c r="AT276" s="412"/>
      <c r="AU276" s="412"/>
      <c r="AV276" s="412"/>
      <c r="AW276" s="412"/>
      <c r="AX276" s="412"/>
      <c r="AY276" s="412"/>
      <c r="AZ276" s="412"/>
      <c r="BA276" s="412"/>
      <c r="BB276" s="412"/>
      <c r="BC276" s="412"/>
      <c r="BD276" s="412"/>
      <c r="BE276" s="412"/>
      <c r="BF276" s="412"/>
    </row>
    <row r="277" spans="2:58" ht="24.9" customHeight="1" thickBot="1">
      <c r="B277" s="926"/>
      <c r="C277" s="915"/>
      <c r="D277" s="915"/>
      <c r="E277" s="494"/>
      <c r="F277" s="900"/>
      <c r="G277" s="910"/>
      <c r="H277" s="925"/>
      <c r="I277" s="900"/>
      <c r="J277" s="900"/>
      <c r="K277" s="913"/>
      <c r="L277" s="901"/>
      <c r="M277" s="896"/>
      <c r="N277" s="896"/>
      <c r="O277" s="896"/>
      <c r="P277" s="896"/>
      <c r="Q277" s="896"/>
      <c r="R277" s="896"/>
      <c r="S277" s="925"/>
      <c r="T277" s="439" t="s">
        <v>187</v>
      </c>
      <c r="U277" s="440">
        <f>U276-U275</f>
        <v>-66</v>
      </c>
      <c r="V277" s="440"/>
      <c r="W277" s="440"/>
      <c r="X277" s="440"/>
      <c r="Y277" s="440"/>
      <c r="Z277" s="440"/>
      <c r="AA277" s="440"/>
      <c r="AB277" s="440"/>
      <c r="AC277" s="441">
        <f>SUM($U276:AC276)-SUM($U275:AC275)</f>
        <v>-66</v>
      </c>
      <c r="AD277" s="441">
        <f>SUM($U276:AD276)-SUM($U275:AD275)</f>
        <v>-66</v>
      </c>
      <c r="AE277" s="441">
        <f>SUM($U276:AE276)-SUM($U275:AE275)</f>
        <v>-66</v>
      </c>
      <c r="AF277" s="441">
        <f>SUM($U276:AF276)-SUM($U275:AF275)</f>
        <v>-66</v>
      </c>
      <c r="AG277" s="441">
        <f>SUM($U276:AG276)-SUM($U275:AG275)</f>
        <v>-66</v>
      </c>
      <c r="AH277" s="441">
        <f>SUM($U276:AH276)-SUM($U275:AH275)</f>
        <v>-66</v>
      </c>
      <c r="AI277" s="441">
        <f>SUM($U276:AI276)-SUM($U275:AI275)</f>
        <v>-66</v>
      </c>
      <c r="AJ277" s="441">
        <f>SUM($U276:AJ276)-SUM($U275:AJ275)</f>
        <v>-66</v>
      </c>
      <c r="AK277" s="441">
        <f>SUM($U276:AK276)-SUM($U275:AK275)</f>
        <v>-66</v>
      </c>
      <c r="AL277" s="441">
        <f>SUM($U276:AL276)-SUM($U275:AL275)</f>
        <v>-66</v>
      </c>
      <c r="AM277" s="441">
        <f>SUM($U276:AM276)-SUM($U275:AM275)</f>
        <v>-86</v>
      </c>
      <c r="AN277" s="441">
        <f>SUM($U276:AN276)-SUM($U275:AN275)</f>
        <v>-106</v>
      </c>
      <c r="AO277" s="441">
        <f>SUM($U276:AO276)-SUM($U275:AO275)</f>
        <v>-132</v>
      </c>
      <c r="AP277" s="441">
        <f>SUM($U276:AP276)-SUM($U275:AP275)</f>
        <v>-132</v>
      </c>
      <c r="AQ277" s="441">
        <f>SUM($U276:AQ276)-SUM($U275:AQ275)</f>
        <v>-132</v>
      </c>
      <c r="AR277" s="441">
        <f>SUM($U276:AR276)-SUM($U275:AR275)</f>
        <v>-132</v>
      </c>
      <c r="AS277" s="441">
        <f>SUM($U276:AS276)-SUM($U275:AS275)</f>
        <v>-132</v>
      </c>
      <c r="AT277" s="441">
        <f>SUM($U276:AT276)-SUM($U275:AT275)</f>
        <v>-132</v>
      </c>
      <c r="AU277" s="441">
        <f>SUM($U276:AU276)-SUM($U275:AU275)</f>
        <v>-132</v>
      </c>
      <c r="AV277" s="441">
        <f>SUM($U276:AV276)-SUM($U275:AV275)</f>
        <v>-132</v>
      </c>
      <c r="AW277" s="441">
        <f>SUM($U276:AW276)-SUM($U275:AW275)</f>
        <v>-132</v>
      </c>
      <c r="AX277" s="441">
        <f>SUM($U276:AX276)-SUM($U275:AX275)</f>
        <v>-132</v>
      </c>
      <c r="AY277" s="441">
        <f>SUM($U276:AY276)-SUM($U275:AY275)</f>
        <v>-132</v>
      </c>
      <c r="AZ277" s="441">
        <f>SUM($U276:AZ276)-SUM($U275:AZ275)</f>
        <v>-132</v>
      </c>
      <c r="BA277" s="441">
        <f>SUM($U276:BA276)-SUM($U275:BA275)</f>
        <v>-132</v>
      </c>
      <c r="BB277" s="441">
        <f>SUM($U276:BB276)-SUM($U275:BB275)</f>
        <v>-132</v>
      </c>
      <c r="BC277" s="441">
        <f>SUM($U276:BC276)-SUM($U275:BC275)</f>
        <v>-132</v>
      </c>
      <c r="BD277" s="441">
        <f>SUM($U276:BD276)-SUM($U275:BD275)</f>
        <v>-132</v>
      </c>
      <c r="BE277" s="441">
        <f>SUM($U276:BE276)-SUM($U275:BE275)</f>
        <v>-132</v>
      </c>
      <c r="BF277" s="441">
        <f>SUM($U276:BF276)-SUM($U275:BF275)</f>
        <v>-132</v>
      </c>
    </row>
    <row r="278" spans="2:58" ht="24.9" customHeight="1">
      <c r="B278" s="926">
        <v>4</v>
      </c>
      <c r="C278" s="915" t="s">
        <v>465</v>
      </c>
      <c r="D278" s="915" t="s">
        <v>466</v>
      </c>
      <c r="E278" s="494"/>
      <c r="F278" s="900"/>
      <c r="G278" s="922" t="s">
        <v>509</v>
      </c>
      <c r="H278" s="925">
        <v>1</v>
      </c>
      <c r="I278" s="900"/>
      <c r="J278" s="900"/>
      <c r="K278" s="911" t="s">
        <v>230</v>
      </c>
      <c r="L278" s="901"/>
      <c r="M278" s="896"/>
      <c r="N278" s="896"/>
      <c r="O278" s="896"/>
      <c r="P278" s="896"/>
      <c r="Q278" s="896"/>
      <c r="R278" s="896"/>
      <c r="S278" s="925">
        <v>66</v>
      </c>
      <c r="T278" s="447" t="s">
        <v>231</v>
      </c>
      <c r="U278" s="448">
        <f>SUM(AC278:BF278)</f>
        <v>66</v>
      </c>
      <c r="V278" s="448"/>
      <c r="W278" s="448"/>
      <c r="X278" s="448"/>
      <c r="Y278" s="448"/>
      <c r="Z278" s="448"/>
      <c r="AA278" s="448"/>
      <c r="AB278" s="448"/>
      <c r="AC278" s="429"/>
      <c r="AD278" s="429"/>
      <c r="AE278" s="429"/>
      <c r="AF278" s="429"/>
      <c r="AG278" s="429"/>
      <c r="AH278" s="430"/>
      <c r="AI278" s="430"/>
      <c r="AJ278" s="430"/>
      <c r="AK278" s="509"/>
      <c r="AL278" s="412"/>
      <c r="AM278" s="429">
        <v>20</v>
      </c>
      <c r="AN278" s="429">
        <v>20</v>
      </c>
      <c r="AO278" s="430">
        <v>26</v>
      </c>
      <c r="AP278" s="412"/>
      <c r="AQ278" s="412"/>
      <c r="AR278" s="412"/>
      <c r="AS278" s="412"/>
      <c r="AT278" s="412"/>
      <c r="AU278" s="412"/>
      <c r="AV278" s="412"/>
      <c r="AW278" s="412"/>
      <c r="AX278" s="412"/>
      <c r="AY278" s="412"/>
      <c r="AZ278" s="412"/>
      <c r="BA278" s="412"/>
      <c r="BB278" s="412"/>
      <c r="BC278" s="412"/>
      <c r="BD278" s="412"/>
      <c r="BE278" s="412"/>
      <c r="BF278" s="412"/>
    </row>
    <row r="279" spans="2:58" ht="24.9" customHeight="1">
      <c r="B279" s="926"/>
      <c r="C279" s="915"/>
      <c r="D279" s="915"/>
      <c r="E279" s="494"/>
      <c r="F279" s="900"/>
      <c r="G279" s="923"/>
      <c r="H279" s="925"/>
      <c r="I279" s="900"/>
      <c r="J279" s="900"/>
      <c r="K279" s="912"/>
      <c r="L279" s="901"/>
      <c r="M279" s="896"/>
      <c r="N279" s="896"/>
      <c r="O279" s="896"/>
      <c r="P279" s="896"/>
      <c r="Q279" s="896"/>
      <c r="R279" s="896"/>
      <c r="S279" s="925"/>
      <c r="T279" s="407" t="s">
        <v>232</v>
      </c>
      <c r="U279" s="408">
        <f>SUM(AC279:BF279)</f>
        <v>0</v>
      </c>
      <c r="V279" s="408"/>
      <c r="W279" s="408"/>
      <c r="X279" s="408"/>
      <c r="Y279" s="408"/>
      <c r="Z279" s="408"/>
      <c r="AA279" s="408"/>
      <c r="AB279" s="408"/>
      <c r="AC279" s="412"/>
      <c r="AD279" s="412"/>
      <c r="AE279" s="412"/>
      <c r="AF279" s="412"/>
      <c r="AG279" s="412"/>
      <c r="AH279" s="412"/>
      <c r="AI279" s="412"/>
      <c r="AJ279" s="412"/>
      <c r="AK279" s="436"/>
      <c r="AL279" s="412"/>
      <c r="AM279" s="412"/>
      <c r="AN279" s="412"/>
      <c r="AO279" s="412"/>
      <c r="AP279" s="412"/>
      <c r="AQ279" s="412"/>
      <c r="AR279" s="412"/>
      <c r="AS279" s="412"/>
      <c r="AT279" s="412"/>
      <c r="AU279" s="412"/>
      <c r="AV279" s="412"/>
      <c r="AW279" s="412"/>
      <c r="AX279" s="412"/>
      <c r="AY279" s="412"/>
      <c r="AZ279" s="412"/>
      <c r="BA279" s="412"/>
      <c r="BB279" s="412"/>
      <c r="BC279" s="412"/>
      <c r="BD279" s="412"/>
      <c r="BE279" s="412"/>
      <c r="BF279" s="412"/>
    </row>
    <row r="280" spans="2:58" ht="24.9" customHeight="1" thickBot="1">
      <c r="B280" s="926"/>
      <c r="C280" s="915"/>
      <c r="D280" s="915"/>
      <c r="E280" s="494"/>
      <c r="F280" s="900"/>
      <c r="G280" s="924"/>
      <c r="H280" s="925"/>
      <c r="I280" s="900"/>
      <c r="J280" s="900"/>
      <c r="K280" s="913"/>
      <c r="L280" s="901"/>
      <c r="M280" s="896"/>
      <c r="N280" s="896"/>
      <c r="O280" s="896"/>
      <c r="P280" s="896"/>
      <c r="Q280" s="896"/>
      <c r="R280" s="896"/>
      <c r="S280" s="925"/>
      <c r="T280" s="439" t="s">
        <v>187</v>
      </c>
      <c r="U280" s="440">
        <f>U279-U278</f>
        <v>-66</v>
      </c>
      <c r="V280" s="440"/>
      <c r="W280" s="440"/>
      <c r="X280" s="440"/>
      <c r="Y280" s="440"/>
      <c r="Z280" s="440"/>
      <c r="AA280" s="440"/>
      <c r="AB280" s="440"/>
      <c r="AC280" s="441">
        <f>SUM($U279:AC279)-SUM($U278:AC278)</f>
        <v>-66</v>
      </c>
      <c r="AD280" s="441">
        <f>SUM($U279:AD279)-SUM($U278:AD278)</f>
        <v>-66</v>
      </c>
      <c r="AE280" s="441">
        <f>SUM($U279:AE279)-SUM($U278:AE278)</f>
        <v>-66</v>
      </c>
      <c r="AF280" s="441">
        <f>SUM($U279:AF279)-SUM($U278:AF278)</f>
        <v>-66</v>
      </c>
      <c r="AG280" s="441">
        <f>SUM($U279:AG279)-SUM($U278:AG278)</f>
        <v>-66</v>
      </c>
      <c r="AH280" s="441">
        <f>SUM($U279:AH279)-SUM($U278:AH278)</f>
        <v>-66</v>
      </c>
      <c r="AI280" s="441">
        <f>SUM($U279:AI279)-SUM($U278:AI278)</f>
        <v>-66</v>
      </c>
      <c r="AJ280" s="441">
        <f>SUM($U279:AJ279)-SUM($U278:AJ278)</f>
        <v>-66</v>
      </c>
      <c r="AK280" s="441">
        <f>SUM($U279:AK279)-SUM($U278:AK278)</f>
        <v>-66</v>
      </c>
      <c r="AL280" s="441">
        <f>SUM($U279:AL279)-SUM($U278:AL278)</f>
        <v>-66</v>
      </c>
      <c r="AM280" s="441">
        <f>SUM($U279:AM279)-SUM($U278:AM278)</f>
        <v>-86</v>
      </c>
      <c r="AN280" s="441">
        <f>SUM($U279:AN279)-SUM($U278:AN278)</f>
        <v>-106</v>
      </c>
      <c r="AO280" s="441">
        <f>SUM($U279:AO279)-SUM($U278:AO278)</f>
        <v>-132</v>
      </c>
      <c r="AP280" s="441">
        <f>SUM($U279:AP279)-SUM($U278:AP278)</f>
        <v>-132</v>
      </c>
      <c r="AQ280" s="441">
        <f>SUM($U279:AQ279)-SUM($U278:AQ278)</f>
        <v>-132</v>
      </c>
      <c r="AR280" s="441">
        <f>SUM($U279:AR279)-SUM($U278:AR278)</f>
        <v>-132</v>
      </c>
      <c r="AS280" s="441">
        <f>SUM($U279:AS279)-SUM($U278:AS278)</f>
        <v>-132</v>
      </c>
      <c r="AT280" s="441">
        <f>SUM($U279:AT279)-SUM($U278:AT278)</f>
        <v>-132</v>
      </c>
      <c r="AU280" s="441">
        <f>SUM($U279:AU279)-SUM($U278:AU278)</f>
        <v>-132</v>
      </c>
      <c r="AV280" s="441">
        <f>SUM($U279:AV279)-SUM($U278:AV278)</f>
        <v>-132</v>
      </c>
      <c r="AW280" s="441">
        <f>SUM($U279:AW279)-SUM($U278:AW278)</f>
        <v>-132</v>
      </c>
      <c r="AX280" s="441">
        <f>SUM($U279:AX279)-SUM($U278:AX278)</f>
        <v>-132</v>
      </c>
      <c r="AY280" s="441">
        <f>SUM($U279:AY279)-SUM($U278:AY278)</f>
        <v>-132</v>
      </c>
      <c r="AZ280" s="441">
        <f>SUM($U279:AZ279)-SUM($U278:AZ278)</f>
        <v>-132</v>
      </c>
      <c r="BA280" s="441">
        <f>SUM($U279:BA279)-SUM($U278:BA278)</f>
        <v>-132</v>
      </c>
      <c r="BB280" s="441">
        <f>SUM($U279:BB279)-SUM($U278:BB278)</f>
        <v>-132</v>
      </c>
      <c r="BC280" s="441">
        <f>SUM($U279:BC279)-SUM($U278:BC278)</f>
        <v>-132</v>
      </c>
      <c r="BD280" s="441">
        <f>SUM($U279:BD279)-SUM($U278:BD278)</f>
        <v>-132</v>
      </c>
      <c r="BE280" s="441">
        <f>SUM($U279:BE279)-SUM($U278:BE278)</f>
        <v>-132</v>
      </c>
      <c r="BF280" s="441">
        <f>SUM($U279:BF279)-SUM($U278:BF278)</f>
        <v>-132</v>
      </c>
    </row>
    <row r="281" spans="2:58" ht="24.9" customHeight="1">
      <c r="B281" s="926">
        <v>5</v>
      </c>
      <c r="C281" s="915" t="s">
        <v>236</v>
      </c>
      <c r="D281" s="915" t="s">
        <v>342</v>
      </c>
      <c r="E281" s="494"/>
      <c r="F281" s="900"/>
      <c r="G281" s="908"/>
      <c r="H281" s="925">
        <v>1</v>
      </c>
      <c r="I281" s="900"/>
      <c r="J281" s="900"/>
      <c r="K281" s="911" t="s">
        <v>230</v>
      </c>
      <c r="L281" s="901"/>
      <c r="M281" s="896"/>
      <c r="N281" s="896"/>
      <c r="O281" s="896"/>
      <c r="P281" s="896"/>
      <c r="Q281" s="896"/>
      <c r="R281" s="896"/>
      <c r="S281" s="925">
        <v>66</v>
      </c>
      <c r="T281" s="447" t="s">
        <v>231</v>
      </c>
      <c r="U281" s="448">
        <f>SUM(AC281:BF281)</f>
        <v>66</v>
      </c>
      <c r="V281" s="448"/>
      <c r="W281" s="448"/>
      <c r="X281" s="448"/>
      <c r="Y281" s="448"/>
      <c r="Z281" s="448"/>
      <c r="AA281" s="448"/>
      <c r="AB281" s="448"/>
      <c r="AC281" s="429"/>
      <c r="AD281" s="429"/>
      <c r="AE281" s="429"/>
      <c r="AF281" s="429"/>
      <c r="AG281" s="429"/>
      <c r="AH281" s="430"/>
      <c r="AI281" s="430"/>
      <c r="AJ281" s="430"/>
      <c r="AK281" s="431"/>
      <c r="AL281" s="412"/>
      <c r="AM281" s="429">
        <v>66</v>
      </c>
      <c r="AN281" s="412"/>
      <c r="AO281" s="412"/>
      <c r="AP281" s="412"/>
      <c r="AQ281" s="412"/>
      <c r="AR281" s="412"/>
      <c r="AS281" s="412"/>
      <c r="AT281" s="412"/>
      <c r="AU281" s="412"/>
      <c r="AV281" s="412"/>
      <c r="AW281" s="412"/>
      <c r="AX281" s="412"/>
      <c r="AY281" s="412"/>
      <c r="AZ281" s="412"/>
      <c r="BA281" s="412"/>
      <c r="BB281" s="412"/>
      <c r="BC281" s="412"/>
      <c r="BD281" s="412"/>
      <c r="BE281" s="412"/>
      <c r="BF281" s="412"/>
    </row>
    <row r="282" spans="2:58" ht="24.9" customHeight="1">
      <c r="B282" s="926"/>
      <c r="C282" s="915"/>
      <c r="D282" s="915"/>
      <c r="E282" s="494"/>
      <c r="F282" s="900"/>
      <c r="G282" s="909"/>
      <c r="H282" s="925"/>
      <c r="I282" s="900"/>
      <c r="J282" s="900"/>
      <c r="K282" s="912"/>
      <c r="L282" s="901"/>
      <c r="M282" s="896"/>
      <c r="N282" s="896"/>
      <c r="O282" s="896"/>
      <c r="P282" s="896"/>
      <c r="Q282" s="896"/>
      <c r="R282" s="896"/>
      <c r="S282" s="925"/>
      <c r="T282" s="407" t="s">
        <v>232</v>
      </c>
      <c r="U282" s="408">
        <f>SUM(AC282:BF282)</f>
        <v>0</v>
      </c>
      <c r="V282" s="408"/>
      <c r="W282" s="408"/>
      <c r="X282" s="408"/>
      <c r="Y282" s="408"/>
      <c r="Z282" s="408"/>
      <c r="AA282" s="408"/>
      <c r="AB282" s="408"/>
      <c r="AC282" s="412"/>
      <c r="AD282" s="412"/>
      <c r="AE282" s="412"/>
      <c r="AF282" s="412"/>
      <c r="AG282" s="412"/>
      <c r="AH282" s="412"/>
      <c r="AI282" s="412"/>
      <c r="AJ282" s="412"/>
      <c r="AK282" s="436"/>
      <c r="AL282" s="412"/>
      <c r="AM282" s="412"/>
      <c r="AN282" s="412"/>
      <c r="AO282" s="412"/>
      <c r="AP282" s="412"/>
      <c r="AQ282" s="412"/>
      <c r="AR282" s="412"/>
      <c r="AS282" s="412"/>
      <c r="AT282" s="412"/>
      <c r="AU282" s="412"/>
      <c r="AV282" s="412"/>
      <c r="AW282" s="412"/>
      <c r="AX282" s="412"/>
      <c r="AY282" s="412"/>
      <c r="AZ282" s="412"/>
      <c r="BA282" s="412"/>
      <c r="BB282" s="412"/>
      <c r="BC282" s="412"/>
      <c r="BD282" s="412"/>
      <c r="BE282" s="412"/>
      <c r="BF282" s="412"/>
    </row>
    <row r="283" spans="2:58" ht="24.9" customHeight="1" thickBot="1">
      <c r="B283" s="926"/>
      <c r="C283" s="915"/>
      <c r="D283" s="915"/>
      <c r="E283" s="494"/>
      <c r="F283" s="900"/>
      <c r="G283" s="910"/>
      <c r="H283" s="925"/>
      <c r="I283" s="900"/>
      <c r="J283" s="900"/>
      <c r="K283" s="913"/>
      <c r="L283" s="901"/>
      <c r="M283" s="896"/>
      <c r="N283" s="896"/>
      <c r="O283" s="896"/>
      <c r="P283" s="896"/>
      <c r="Q283" s="896"/>
      <c r="R283" s="896"/>
      <c r="S283" s="925"/>
      <c r="T283" s="439" t="s">
        <v>187</v>
      </c>
      <c r="U283" s="440">
        <f>U282-U281</f>
        <v>-66</v>
      </c>
      <c r="V283" s="440"/>
      <c r="W283" s="440"/>
      <c r="X283" s="440"/>
      <c r="Y283" s="440"/>
      <c r="Z283" s="440"/>
      <c r="AA283" s="440"/>
      <c r="AB283" s="440"/>
      <c r="AC283" s="441">
        <f>SUM($U282:AC282)-SUM($U281:AC281)</f>
        <v>-66</v>
      </c>
      <c r="AD283" s="441">
        <f>SUM($U282:AD282)-SUM($U281:AD281)</f>
        <v>-66</v>
      </c>
      <c r="AE283" s="441">
        <f>SUM($U282:AE282)-SUM($U281:AE281)</f>
        <v>-66</v>
      </c>
      <c r="AF283" s="441">
        <f>SUM($U282:AF282)-SUM($U281:AF281)</f>
        <v>-66</v>
      </c>
      <c r="AG283" s="441">
        <f>SUM($U282:AG282)-SUM($U281:AG281)</f>
        <v>-66</v>
      </c>
      <c r="AH283" s="441">
        <f>SUM($U282:AH282)-SUM($U281:AH281)</f>
        <v>-66</v>
      </c>
      <c r="AI283" s="441">
        <f>SUM($U282:AI282)-SUM($U281:AI281)</f>
        <v>-66</v>
      </c>
      <c r="AJ283" s="441">
        <f>SUM($U282:AJ282)-SUM($U281:AJ281)</f>
        <v>-66</v>
      </c>
      <c r="AK283" s="441">
        <f>SUM($U282:AK282)-SUM($U281:AK281)</f>
        <v>-66</v>
      </c>
      <c r="AL283" s="441">
        <f>SUM($U282:AL282)-SUM($U281:AL281)</f>
        <v>-66</v>
      </c>
      <c r="AM283" s="441">
        <f>SUM($U282:AM282)-SUM($U281:AM281)</f>
        <v>-132</v>
      </c>
      <c r="AN283" s="441">
        <f>SUM($U282:AN282)-SUM($U281:AN281)</f>
        <v>-132</v>
      </c>
      <c r="AO283" s="441">
        <f>SUM($U282:AO282)-SUM($U281:AO281)</f>
        <v>-132</v>
      </c>
      <c r="AP283" s="441">
        <f>SUM($U282:AP282)-SUM($U281:AP281)</f>
        <v>-132</v>
      </c>
      <c r="AQ283" s="441">
        <f>SUM($U282:AQ282)-SUM($U281:AQ281)</f>
        <v>-132</v>
      </c>
      <c r="AR283" s="441">
        <f>SUM($U282:AR282)-SUM($U281:AR281)</f>
        <v>-132</v>
      </c>
      <c r="AS283" s="441">
        <f>SUM($U282:AS282)-SUM($U281:AS281)</f>
        <v>-132</v>
      </c>
      <c r="AT283" s="441">
        <f>SUM($U282:AT282)-SUM($U281:AT281)</f>
        <v>-132</v>
      </c>
      <c r="AU283" s="441">
        <f>SUM($U282:AU282)-SUM($U281:AU281)</f>
        <v>-132</v>
      </c>
      <c r="AV283" s="441">
        <f>SUM($U282:AV282)-SUM($U281:AV281)</f>
        <v>-132</v>
      </c>
      <c r="AW283" s="441">
        <f>SUM($U282:AW282)-SUM($U281:AW281)</f>
        <v>-132</v>
      </c>
      <c r="AX283" s="441">
        <f>SUM($U282:AX282)-SUM($U281:AX281)</f>
        <v>-132</v>
      </c>
      <c r="AY283" s="441">
        <f>SUM($U282:AY282)-SUM($U281:AY281)</f>
        <v>-132</v>
      </c>
      <c r="AZ283" s="441">
        <f>SUM($U282:AZ282)-SUM($U281:AZ281)</f>
        <v>-132</v>
      </c>
      <c r="BA283" s="441">
        <f>SUM($U282:BA282)-SUM($U281:BA281)</f>
        <v>-132</v>
      </c>
      <c r="BB283" s="441">
        <f>SUM($U282:BB282)-SUM($U281:BB281)</f>
        <v>-132</v>
      </c>
      <c r="BC283" s="441">
        <f>SUM($U282:BC282)-SUM($U281:BC281)</f>
        <v>-132</v>
      </c>
      <c r="BD283" s="441">
        <f>SUM($U282:BD282)-SUM($U281:BD281)</f>
        <v>-132</v>
      </c>
      <c r="BE283" s="441">
        <f>SUM($U282:BE282)-SUM($U281:BE281)</f>
        <v>-132</v>
      </c>
      <c r="BF283" s="441">
        <f>SUM($U282:BF282)-SUM($U281:BF281)</f>
        <v>-132</v>
      </c>
    </row>
    <row r="284" spans="2:58" ht="24.9" customHeight="1">
      <c r="B284" s="926">
        <v>6</v>
      </c>
      <c r="C284" s="915" t="s">
        <v>344</v>
      </c>
      <c r="D284" s="914" t="s">
        <v>345</v>
      </c>
      <c r="E284" s="494"/>
      <c r="F284" s="900"/>
      <c r="G284" s="908"/>
      <c r="H284" s="925">
        <v>1</v>
      </c>
      <c r="I284" s="900"/>
      <c r="J284" s="900"/>
      <c r="K284" s="911" t="s">
        <v>230</v>
      </c>
      <c r="L284" s="901"/>
      <c r="M284" s="896"/>
      <c r="N284" s="896"/>
      <c r="O284" s="896"/>
      <c r="P284" s="896"/>
      <c r="Q284" s="896"/>
      <c r="R284" s="896"/>
      <c r="S284" s="925">
        <v>66</v>
      </c>
      <c r="T284" s="447" t="s">
        <v>231</v>
      </c>
      <c r="U284" s="448">
        <f>SUM(AC284:BF284)</f>
        <v>66</v>
      </c>
      <c r="V284" s="448"/>
      <c r="W284" s="448"/>
      <c r="X284" s="448"/>
      <c r="Y284" s="448"/>
      <c r="Z284" s="448"/>
      <c r="AA284" s="448"/>
      <c r="AB284" s="448"/>
      <c r="AC284" s="429"/>
      <c r="AD284" s="429"/>
      <c r="AE284" s="429"/>
      <c r="AF284" s="429"/>
      <c r="AG284" s="429"/>
      <c r="AH284" s="430"/>
      <c r="AI284" s="430"/>
      <c r="AJ284" s="430"/>
      <c r="AK284" s="431"/>
      <c r="AL284" s="412"/>
      <c r="AM284" s="429">
        <v>66</v>
      </c>
      <c r="AN284" s="412"/>
      <c r="AO284" s="412"/>
      <c r="AP284" s="412"/>
      <c r="AQ284" s="412"/>
      <c r="AR284" s="412"/>
      <c r="AS284" s="412"/>
      <c r="AT284" s="412"/>
      <c r="AU284" s="412"/>
      <c r="AV284" s="412"/>
      <c r="AW284" s="412"/>
      <c r="AX284" s="412"/>
      <c r="AY284" s="412"/>
      <c r="AZ284" s="412"/>
      <c r="BA284" s="412"/>
      <c r="BB284" s="412"/>
      <c r="BC284" s="412"/>
      <c r="BD284" s="412"/>
      <c r="BE284" s="412"/>
      <c r="BF284" s="412"/>
    </row>
    <row r="285" spans="2:58" ht="24.9" customHeight="1">
      <c r="B285" s="926"/>
      <c r="C285" s="915"/>
      <c r="D285" s="914"/>
      <c r="E285" s="494"/>
      <c r="F285" s="900"/>
      <c r="G285" s="909"/>
      <c r="H285" s="925"/>
      <c r="I285" s="900"/>
      <c r="J285" s="900"/>
      <c r="K285" s="912"/>
      <c r="L285" s="901"/>
      <c r="M285" s="896"/>
      <c r="N285" s="896"/>
      <c r="O285" s="896"/>
      <c r="P285" s="896"/>
      <c r="Q285" s="896"/>
      <c r="R285" s="896"/>
      <c r="S285" s="925"/>
      <c r="T285" s="407" t="s">
        <v>232</v>
      </c>
      <c r="U285" s="408">
        <f>SUM(AC285:BF285)</f>
        <v>0</v>
      </c>
      <c r="V285" s="408"/>
      <c r="W285" s="408"/>
      <c r="X285" s="408"/>
      <c r="Y285" s="408"/>
      <c r="Z285" s="408"/>
      <c r="AA285" s="408"/>
      <c r="AB285" s="408"/>
      <c r="AC285" s="412"/>
      <c r="AD285" s="412"/>
      <c r="AE285" s="412"/>
      <c r="AF285" s="412"/>
      <c r="AG285" s="412"/>
      <c r="AH285" s="412"/>
      <c r="AI285" s="412"/>
      <c r="AJ285" s="412"/>
      <c r="AK285" s="436"/>
      <c r="AL285" s="412"/>
      <c r="AM285" s="412"/>
      <c r="AN285" s="412"/>
      <c r="AO285" s="412"/>
      <c r="AP285" s="412"/>
      <c r="AQ285" s="412"/>
      <c r="AR285" s="412"/>
      <c r="AS285" s="412"/>
      <c r="AT285" s="412"/>
      <c r="AU285" s="412"/>
      <c r="AV285" s="412"/>
      <c r="AW285" s="412"/>
      <c r="AX285" s="412"/>
      <c r="AY285" s="412"/>
      <c r="AZ285" s="412"/>
      <c r="BA285" s="412"/>
      <c r="BB285" s="412"/>
      <c r="BC285" s="412"/>
      <c r="BD285" s="412"/>
      <c r="BE285" s="412"/>
      <c r="BF285" s="412"/>
    </row>
    <row r="286" spans="2:58" ht="24.9" customHeight="1" thickBot="1">
      <c r="B286" s="926"/>
      <c r="C286" s="915"/>
      <c r="D286" s="914"/>
      <c r="E286" s="494"/>
      <c r="F286" s="900"/>
      <c r="G286" s="910"/>
      <c r="H286" s="925"/>
      <c r="I286" s="900"/>
      <c r="J286" s="900"/>
      <c r="K286" s="913"/>
      <c r="L286" s="901"/>
      <c r="M286" s="896"/>
      <c r="N286" s="896"/>
      <c r="O286" s="896"/>
      <c r="P286" s="896"/>
      <c r="Q286" s="896"/>
      <c r="R286" s="896"/>
      <c r="S286" s="925"/>
      <c r="T286" s="439" t="s">
        <v>187</v>
      </c>
      <c r="U286" s="440">
        <f>U285-U284</f>
        <v>-66</v>
      </c>
      <c r="V286" s="440"/>
      <c r="W286" s="440"/>
      <c r="X286" s="440"/>
      <c r="Y286" s="440"/>
      <c r="Z286" s="440"/>
      <c r="AA286" s="440"/>
      <c r="AB286" s="440"/>
      <c r="AC286" s="441">
        <f>SUM($U285:AC285)-SUM($U284:AC284)</f>
        <v>-66</v>
      </c>
      <c r="AD286" s="441">
        <f>SUM($U285:AD285)-SUM($U284:AD284)</f>
        <v>-66</v>
      </c>
      <c r="AE286" s="441">
        <f>SUM($U285:AE285)-SUM($U284:AE284)</f>
        <v>-66</v>
      </c>
      <c r="AF286" s="441">
        <f>SUM($U285:AF285)-SUM($U284:AF284)</f>
        <v>-66</v>
      </c>
      <c r="AG286" s="441">
        <f>SUM($U285:AG285)-SUM($U284:AG284)</f>
        <v>-66</v>
      </c>
      <c r="AH286" s="441">
        <f>SUM($U285:AH285)-SUM($U284:AH284)</f>
        <v>-66</v>
      </c>
      <c r="AI286" s="441">
        <f>SUM($U285:AI285)-SUM($U284:AI284)</f>
        <v>-66</v>
      </c>
      <c r="AJ286" s="441">
        <f>SUM($U285:AJ285)-SUM($U284:AJ284)</f>
        <v>-66</v>
      </c>
      <c r="AK286" s="441">
        <f>SUM($U285:AK285)-SUM($U284:AK284)</f>
        <v>-66</v>
      </c>
      <c r="AL286" s="441">
        <f>SUM($U285:AL285)-SUM($U284:AL284)</f>
        <v>-66</v>
      </c>
      <c r="AM286" s="441">
        <f>SUM($U285:AM285)-SUM($U284:AM284)</f>
        <v>-132</v>
      </c>
      <c r="AN286" s="441">
        <f>SUM($U285:AN285)-SUM($U284:AN284)</f>
        <v>-132</v>
      </c>
      <c r="AO286" s="441">
        <f>SUM($U285:AO285)-SUM($U284:AO284)</f>
        <v>-132</v>
      </c>
      <c r="AP286" s="441">
        <f>SUM($U285:AP285)-SUM($U284:AP284)</f>
        <v>-132</v>
      </c>
      <c r="AQ286" s="441">
        <f>SUM($U285:AQ285)-SUM($U284:AQ284)</f>
        <v>-132</v>
      </c>
      <c r="AR286" s="441">
        <f>SUM($U285:AR285)-SUM($U284:AR284)</f>
        <v>-132</v>
      </c>
      <c r="AS286" s="441">
        <f>SUM($U285:AS285)-SUM($U284:AS284)</f>
        <v>-132</v>
      </c>
      <c r="AT286" s="441">
        <f>SUM($U285:AT285)-SUM($U284:AT284)</f>
        <v>-132</v>
      </c>
      <c r="AU286" s="441">
        <f>SUM($U285:AU285)-SUM($U284:AU284)</f>
        <v>-132</v>
      </c>
      <c r="AV286" s="441">
        <f>SUM($U285:AV285)-SUM($U284:AV284)</f>
        <v>-132</v>
      </c>
      <c r="AW286" s="441">
        <f>SUM($U285:AW285)-SUM($U284:AW284)</f>
        <v>-132</v>
      </c>
      <c r="AX286" s="441">
        <f>SUM($U285:AX285)-SUM($U284:AX284)</f>
        <v>-132</v>
      </c>
      <c r="AY286" s="441">
        <f>SUM($U285:AY285)-SUM($U284:AY284)</f>
        <v>-132</v>
      </c>
      <c r="AZ286" s="441">
        <f>SUM($U285:AZ285)-SUM($U284:AZ284)</f>
        <v>-132</v>
      </c>
      <c r="BA286" s="441">
        <f>SUM($U285:BA285)-SUM($U284:BA284)</f>
        <v>-132</v>
      </c>
      <c r="BB286" s="441">
        <f>SUM($U285:BB285)-SUM($U284:BB284)</f>
        <v>-132</v>
      </c>
      <c r="BC286" s="441">
        <f>SUM($U285:BC285)-SUM($U284:BC284)</f>
        <v>-132</v>
      </c>
      <c r="BD286" s="441">
        <f>SUM($U285:BD285)-SUM($U284:BD284)</f>
        <v>-132</v>
      </c>
      <c r="BE286" s="441">
        <f>SUM($U285:BE285)-SUM($U284:BE284)</f>
        <v>-132</v>
      </c>
      <c r="BF286" s="441">
        <f>SUM($U285:BF285)-SUM($U284:BF284)</f>
        <v>-132</v>
      </c>
    </row>
    <row r="287" spans="2:58" ht="24.9" customHeight="1">
      <c r="B287" s="926">
        <v>7</v>
      </c>
      <c r="C287" s="915" t="s">
        <v>346</v>
      </c>
      <c r="D287" s="915" t="s">
        <v>347</v>
      </c>
      <c r="E287" s="494"/>
      <c r="F287" s="900"/>
      <c r="G287" s="908"/>
      <c r="H287" s="925">
        <v>1</v>
      </c>
      <c r="I287" s="900"/>
      <c r="J287" s="900"/>
      <c r="K287" s="911" t="s">
        <v>230</v>
      </c>
      <c r="L287" s="901"/>
      <c r="M287" s="896"/>
      <c r="N287" s="896"/>
      <c r="O287" s="896"/>
      <c r="P287" s="896"/>
      <c r="Q287" s="896"/>
      <c r="R287" s="896"/>
      <c r="S287" s="925">
        <v>66</v>
      </c>
      <c r="T287" s="447" t="s">
        <v>231</v>
      </c>
      <c r="U287" s="448">
        <f>SUM(AC287:BF287)</f>
        <v>66</v>
      </c>
      <c r="V287" s="448"/>
      <c r="W287" s="448"/>
      <c r="X287" s="448"/>
      <c r="Y287" s="448"/>
      <c r="Z287" s="448"/>
      <c r="AA287" s="448"/>
      <c r="AB287" s="448"/>
      <c r="AC287" s="429"/>
      <c r="AD287" s="429"/>
      <c r="AE287" s="429"/>
      <c r="AF287" s="429"/>
      <c r="AG287" s="429"/>
      <c r="AH287" s="430"/>
      <c r="AI287" s="430"/>
      <c r="AJ287" s="430"/>
      <c r="AK287" s="429">
        <v>20</v>
      </c>
      <c r="AL287" s="429">
        <v>20</v>
      </c>
      <c r="AM287" s="430">
        <v>26</v>
      </c>
      <c r="AN287" s="412"/>
      <c r="AO287" s="412"/>
      <c r="AP287" s="412"/>
      <c r="AQ287" s="412"/>
      <c r="AR287" s="412"/>
      <c r="AS287" s="412"/>
      <c r="AT287" s="412"/>
      <c r="AU287" s="412"/>
      <c r="AV287" s="412"/>
      <c r="AW287" s="412"/>
      <c r="AX287" s="412"/>
      <c r="AY287" s="412"/>
      <c r="AZ287" s="412"/>
      <c r="BA287" s="412"/>
      <c r="BB287" s="412"/>
      <c r="BC287" s="412"/>
      <c r="BD287" s="412"/>
      <c r="BE287" s="412"/>
      <c r="BF287" s="412"/>
    </row>
    <row r="288" spans="2:58" ht="24.9" customHeight="1">
      <c r="B288" s="926"/>
      <c r="C288" s="915"/>
      <c r="D288" s="915"/>
      <c r="E288" s="494"/>
      <c r="F288" s="900"/>
      <c r="G288" s="909"/>
      <c r="H288" s="925"/>
      <c r="I288" s="900"/>
      <c r="J288" s="900"/>
      <c r="K288" s="912"/>
      <c r="L288" s="901"/>
      <c r="M288" s="896"/>
      <c r="N288" s="896"/>
      <c r="O288" s="896"/>
      <c r="P288" s="896"/>
      <c r="Q288" s="896"/>
      <c r="R288" s="896"/>
      <c r="S288" s="925"/>
      <c r="T288" s="407" t="s">
        <v>232</v>
      </c>
      <c r="U288" s="408">
        <f>SUM(AC288:BF288)</f>
        <v>0</v>
      </c>
      <c r="V288" s="408"/>
      <c r="W288" s="408"/>
      <c r="X288" s="408"/>
      <c r="Y288" s="408"/>
      <c r="Z288" s="408"/>
      <c r="AA288" s="408"/>
      <c r="AB288" s="408"/>
      <c r="AC288" s="412"/>
      <c r="AD288" s="412"/>
      <c r="AE288" s="412"/>
      <c r="AF288" s="412"/>
      <c r="AG288" s="412"/>
      <c r="AH288" s="412"/>
      <c r="AI288" s="412"/>
      <c r="AJ288" s="412"/>
      <c r="AK288" s="436"/>
      <c r="AL288" s="412"/>
      <c r="AM288" s="412"/>
      <c r="AN288" s="412"/>
      <c r="AO288" s="412"/>
      <c r="AP288" s="412"/>
      <c r="AQ288" s="412"/>
      <c r="AR288" s="412"/>
      <c r="AS288" s="412"/>
      <c r="AT288" s="412"/>
      <c r="AU288" s="412"/>
      <c r="AV288" s="412"/>
      <c r="AW288" s="412"/>
      <c r="AX288" s="412"/>
      <c r="AY288" s="412"/>
      <c r="AZ288" s="412"/>
      <c r="BA288" s="412"/>
      <c r="BB288" s="412"/>
      <c r="BC288" s="412"/>
      <c r="BD288" s="412"/>
      <c r="BE288" s="412"/>
      <c r="BF288" s="412"/>
    </row>
    <row r="289" spans="2:58" ht="24.9" customHeight="1" thickBot="1">
      <c r="B289" s="926"/>
      <c r="C289" s="915"/>
      <c r="D289" s="915"/>
      <c r="E289" s="494"/>
      <c r="F289" s="900"/>
      <c r="G289" s="910"/>
      <c r="H289" s="925"/>
      <c r="I289" s="900"/>
      <c r="J289" s="900"/>
      <c r="K289" s="913"/>
      <c r="L289" s="901"/>
      <c r="M289" s="896"/>
      <c r="N289" s="896"/>
      <c r="O289" s="896"/>
      <c r="P289" s="896"/>
      <c r="Q289" s="896"/>
      <c r="R289" s="896"/>
      <c r="S289" s="925"/>
      <c r="T289" s="439" t="s">
        <v>187</v>
      </c>
      <c r="U289" s="440">
        <f>U288-U287</f>
        <v>-66</v>
      </c>
      <c r="V289" s="440"/>
      <c r="W289" s="440"/>
      <c r="X289" s="440"/>
      <c r="Y289" s="440"/>
      <c r="Z289" s="440"/>
      <c r="AA289" s="440"/>
      <c r="AB289" s="440"/>
      <c r="AC289" s="441">
        <f>SUM($U288:AC288)-SUM($U287:AC287)</f>
        <v>-66</v>
      </c>
      <c r="AD289" s="441">
        <f>SUM($U288:AD288)-SUM($U287:AD287)</f>
        <v>-66</v>
      </c>
      <c r="AE289" s="441">
        <f>SUM($U288:AE288)-SUM($U287:AE287)</f>
        <v>-66</v>
      </c>
      <c r="AF289" s="441">
        <f>SUM($U288:AF288)-SUM($U287:AF287)</f>
        <v>-66</v>
      </c>
      <c r="AG289" s="441">
        <f>SUM($U288:AG288)-SUM($U287:AG287)</f>
        <v>-66</v>
      </c>
      <c r="AH289" s="441">
        <f>SUM($U288:AH288)-SUM($U287:AH287)</f>
        <v>-66</v>
      </c>
      <c r="AI289" s="441">
        <f>SUM($U288:AI288)-SUM($U287:AI287)</f>
        <v>-66</v>
      </c>
      <c r="AJ289" s="441">
        <f>SUM($U288:AJ288)-SUM($U287:AJ287)</f>
        <v>-66</v>
      </c>
      <c r="AK289" s="441">
        <f>SUM($U288:AK288)-SUM($U287:AK287)</f>
        <v>-86</v>
      </c>
      <c r="AL289" s="441">
        <f>SUM($U288:AL288)-SUM($U287:AL287)</f>
        <v>-106</v>
      </c>
      <c r="AM289" s="441">
        <f>SUM($U288:AM288)-SUM($U287:AM287)</f>
        <v>-132</v>
      </c>
      <c r="AN289" s="441">
        <f>SUM($U288:AN288)-SUM($U287:AN287)</f>
        <v>-132</v>
      </c>
      <c r="AO289" s="441">
        <f>SUM($U288:AO288)-SUM($U287:AO287)</f>
        <v>-132</v>
      </c>
      <c r="AP289" s="441">
        <f>SUM($U288:AP288)-SUM($U287:AP287)</f>
        <v>-132</v>
      </c>
      <c r="AQ289" s="441">
        <f>SUM($U288:AQ288)-SUM($U287:AQ287)</f>
        <v>-132</v>
      </c>
      <c r="AR289" s="441">
        <f>SUM($U288:AR288)-SUM($U287:AR287)</f>
        <v>-132</v>
      </c>
      <c r="AS289" s="441">
        <f>SUM($U288:AS288)-SUM($U287:AS287)</f>
        <v>-132</v>
      </c>
      <c r="AT289" s="441">
        <f>SUM($U288:AT288)-SUM($U287:AT287)</f>
        <v>-132</v>
      </c>
      <c r="AU289" s="441">
        <f>SUM($U288:AU288)-SUM($U287:AU287)</f>
        <v>-132</v>
      </c>
      <c r="AV289" s="441">
        <f>SUM($U288:AV288)-SUM($U287:AV287)</f>
        <v>-132</v>
      </c>
      <c r="AW289" s="441">
        <f>SUM($U288:AW288)-SUM($U287:AW287)</f>
        <v>-132</v>
      </c>
      <c r="AX289" s="441">
        <f>SUM($U288:AX288)-SUM($U287:AX287)</f>
        <v>-132</v>
      </c>
      <c r="AY289" s="441">
        <f>SUM($U288:AY288)-SUM($U287:AY287)</f>
        <v>-132</v>
      </c>
      <c r="AZ289" s="441">
        <f>SUM($U288:AZ288)-SUM($U287:AZ287)</f>
        <v>-132</v>
      </c>
      <c r="BA289" s="441">
        <f>SUM($U288:BA288)-SUM($U287:BA287)</f>
        <v>-132</v>
      </c>
      <c r="BB289" s="441">
        <f>SUM($U288:BB288)-SUM($U287:BB287)</f>
        <v>-132</v>
      </c>
      <c r="BC289" s="441">
        <f>SUM($U288:BC288)-SUM($U287:BC287)</f>
        <v>-132</v>
      </c>
      <c r="BD289" s="441">
        <f>SUM($U288:BD288)-SUM($U287:BD287)</f>
        <v>-132</v>
      </c>
      <c r="BE289" s="441">
        <f>SUM($U288:BE288)-SUM($U287:BE287)</f>
        <v>-132</v>
      </c>
      <c r="BF289" s="441">
        <f>SUM($U288:BF288)-SUM($U287:BF287)</f>
        <v>-132</v>
      </c>
    </row>
    <row r="290" spans="2:58" ht="24.9" customHeight="1">
      <c r="B290" s="926">
        <v>8</v>
      </c>
      <c r="C290" s="915" t="s">
        <v>510</v>
      </c>
      <c r="D290" s="915" t="s">
        <v>511</v>
      </c>
      <c r="E290" s="494"/>
      <c r="F290" s="900"/>
      <c r="G290" s="908"/>
      <c r="H290" s="925">
        <v>1</v>
      </c>
      <c r="I290" s="900"/>
      <c r="J290" s="900"/>
      <c r="K290" s="911" t="s">
        <v>253</v>
      </c>
      <c r="L290" s="901"/>
      <c r="M290" s="896"/>
      <c r="N290" s="896"/>
      <c r="O290" s="896"/>
      <c r="P290" s="896"/>
      <c r="Q290" s="896"/>
      <c r="R290" s="896"/>
      <c r="S290" s="925">
        <v>66</v>
      </c>
      <c r="T290" s="447" t="s">
        <v>231</v>
      </c>
      <c r="U290" s="448">
        <f>SUM(AC290:BF290)</f>
        <v>66</v>
      </c>
      <c r="V290" s="448"/>
      <c r="W290" s="448"/>
      <c r="X290" s="448"/>
      <c r="Y290" s="448"/>
      <c r="Z290" s="448"/>
      <c r="AA290" s="448"/>
      <c r="AB290" s="448"/>
      <c r="AC290" s="429"/>
      <c r="AD290" s="429"/>
      <c r="AE290" s="429"/>
      <c r="AF290" s="429"/>
      <c r="AG290" s="429"/>
      <c r="AH290" s="430"/>
      <c r="AI290" s="430"/>
      <c r="AJ290" s="430"/>
      <c r="AK290" s="429">
        <v>20</v>
      </c>
      <c r="AL290" s="429">
        <v>20</v>
      </c>
      <c r="AM290" s="430">
        <v>26</v>
      </c>
      <c r="AN290" s="412"/>
      <c r="AO290" s="412"/>
      <c r="AP290" s="412"/>
      <c r="AQ290" s="412"/>
      <c r="AR290" s="412"/>
      <c r="AS290" s="412"/>
      <c r="AT290" s="412"/>
      <c r="AU290" s="412"/>
      <c r="AV290" s="412"/>
      <c r="AW290" s="412"/>
      <c r="AX290" s="412"/>
      <c r="AY290" s="412"/>
      <c r="AZ290" s="412"/>
      <c r="BA290" s="412"/>
      <c r="BB290" s="412"/>
      <c r="BC290" s="412"/>
      <c r="BD290" s="412"/>
      <c r="BE290" s="412"/>
      <c r="BF290" s="412"/>
    </row>
    <row r="291" spans="2:58" ht="24.9" customHeight="1">
      <c r="B291" s="926"/>
      <c r="C291" s="915"/>
      <c r="D291" s="915"/>
      <c r="E291" s="494"/>
      <c r="F291" s="900"/>
      <c r="G291" s="909"/>
      <c r="H291" s="925"/>
      <c r="I291" s="900"/>
      <c r="J291" s="900"/>
      <c r="K291" s="912"/>
      <c r="L291" s="901"/>
      <c r="M291" s="896"/>
      <c r="N291" s="896"/>
      <c r="O291" s="896"/>
      <c r="P291" s="896"/>
      <c r="Q291" s="896"/>
      <c r="R291" s="896"/>
      <c r="S291" s="925"/>
      <c r="T291" s="407" t="s">
        <v>232</v>
      </c>
      <c r="U291" s="408">
        <f>SUM(AC291:BF291)</f>
        <v>0</v>
      </c>
      <c r="V291" s="408"/>
      <c r="W291" s="408"/>
      <c r="X291" s="408"/>
      <c r="Y291" s="408"/>
      <c r="Z291" s="408"/>
      <c r="AA291" s="408"/>
      <c r="AB291" s="408"/>
      <c r="AC291" s="412"/>
      <c r="AD291" s="412"/>
      <c r="AE291" s="412"/>
      <c r="AF291" s="412"/>
      <c r="AG291" s="412"/>
      <c r="AH291" s="412"/>
      <c r="AI291" s="412"/>
      <c r="AJ291" s="412"/>
      <c r="AK291" s="436"/>
      <c r="AL291" s="412"/>
      <c r="AM291" s="412"/>
      <c r="AN291" s="412"/>
      <c r="AO291" s="412"/>
      <c r="AP291" s="412"/>
      <c r="AQ291" s="412"/>
      <c r="AR291" s="412"/>
      <c r="AS291" s="412"/>
      <c r="AT291" s="412"/>
      <c r="AU291" s="412"/>
      <c r="AV291" s="412"/>
      <c r="AW291" s="412"/>
      <c r="AX291" s="412"/>
      <c r="AY291" s="412"/>
      <c r="AZ291" s="412"/>
      <c r="BA291" s="412"/>
      <c r="BB291" s="412"/>
      <c r="BC291" s="412"/>
      <c r="BD291" s="412"/>
      <c r="BE291" s="412"/>
      <c r="BF291" s="412"/>
    </row>
    <row r="292" spans="2:58" ht="24.9" customHeight="1">
      <c r="B292" s="926"/>
      <c r="C292" s="915"/>
      <c r="D292" s="915"/>
      <c r="E292" s="494"/>
      <c r="F292" s="900"/>
      <c r="G292" s="910"/>
      <c r="H292" s="925"/>
      <c r="I292" s="900"/>
      <c r="J292" s="900"/>
      <c r="K292" s="913"/>
      <c r="L292" s="901"/>
      <c r="M292" s="896"/>
      <c r="N292" s="896"/>
      <c r="O292" s="896"/>
      <c r="P292" s="896"/>
      <c r="Q292" s="896"/>
      <c r="R292" s="896"/>
      <c r="S292" s="925"/>
      <c r="T292" s="407" t="s">
        <v>187</v>
      </c>
      <c r="U292" s="408">
        <f>U291-U290</f>
        <v>-66</v>
      </c>
      <c r="V292" s="408"/>
      <c r="W292" s="408"/>
      <c r="X292" s="408"/>
      <c r="Y292" s="408"/>
      <c r="Z292" s="408"/>
      <c r="AA292" s="408"/>
      <c r="AB292" s="408"/>
      <c r="AC292" s="426">
        <f>SUM($U291:AC291)-SUM($U290:AC290)</f>
        <v>-66</v>
      </c>
      <c r="AD292" s="426">
        <f>SUM($U291:AD291)-SUM($U290:AD290)</f>
        <v>-66</v>
      </c>
      <c r="AE292" s="426">
        <f>SUM($U291:AE291)-SUM($U290:AE290)</f>
        <v>-66</v>
      </c>
      <c r="AF292" s="426">
        <f>SUM($U291:AF291)-SUM($U290:AF290)</f>
        <v>-66</v>
      </c>
      <c r="AG292" s="426">
        <f>SUM($U291:AG291)-SUM($U290:AG290)</f>
        <v>-66</v>
      </c>
      <c r="AH292" s="426">
        <f>SUM($U291:AH291)-SUM($U290:AH290)</f>
        <v>-66</v>
      </c>
      <c r="AI292" s="426">
        <f>SUM($U291:AI291)-SUM($U290:AI290)</f>
        <v>-66</v>
      </c>
      <c r="AJ292" s="426">
        <f>SUM($U291:AJ291)-SUM($U290:AJ290)</f>
        <v>-66</v>
      </c>
      <c r="AK292" s="426">
        <f>SUM($U291:AK291)-SUM($U290:AK290)</f>
        <v>-86</v>
      </c>
      <c r="AL292" s="426">
        <f>SUM($U291:AL291)-SUM($U290:AL290)</f>
        <v>-106</v>
      </c>
      <c r="AM292" s="426">
        <f>SUM($U291:AM291)-SUM($U290:AM290)</f>
        <v>-132</v>
      </c>
      <c r="AN292" s="426">
        <f>SUM($U291:AN291)-SUM($U290:AN290)</f>
        <v>-132</v>
      </c>
      <c r="AO292" s="426">
        <f>SUM($U291:AO291)-SUM($U290:AO290)</f>
        <v>-132</v>
      </c>
      <c r="AP292" s="426">
        <f>SUM($U291:AP291)-SUM($U290:AP290)</f>
        <v>-132</v>
      </c>
      <c r="AQ292" s="426">
        <f>SUM($U291:AQ291)-SUM($U290:AQ290)</f>
        <v>-132</v>
      </c>
      <c r="AR292" s="426">
        <f>SUM($U291:AR291)-SUM($U290:AR290)</f>
        <v>-132</v>
      </c>
      <c r="AS292" s="426">
        <f>SUM($U291:AS291)-SUM($U290:AS290)</f>
        <v>-132</v>
      </c>
      <c r="AT292" s="426">
        <f>SUM($U291:AT291)-SUM($U290:AT290)</f>
        <v>-132</v>
      </c>
      <c r="AU292" s="426">
        <f>SUM($U291:AU291)-SUM($U290:AU290)</f>
        <v>-132</v>
      </c>
      <c r="AV292" s="426">
        <f>SUM($U291:AV291)-SUM($U290:AV290)</f>
        <v>-132</v>
      </c>
      <c r="AW292" s="426">
        <f>SUM($U291:AW291)-SUM($U290:AW290)</f>
        <v>-132</v>
      </c>
      <c r="AX292" s="426">
        <f>SUM($U291:AX291)-SUM($U290:AX290)</f>
        <v>-132</v>
      </c>
      <c r="AY292" s="426">
        <f>SUM($U291:AY291)-SUM($U290:AY290)</f>
        <v>-132</v>
      </c>
      <c r="AZ292" s="426">
        <f>SUM($U291:AZ291)-SUM($U290:AZ290)</f>
        <v>-132</v>
      </c>
      <c r="BA292" s="426">
        <f>SUM($U291:BA291)-SUM($U290:BA290)</f>
        <v>-132</v>
      </c>
      <c r="BB292" s="426">
        <f>SUM($U291:BB291)-SUM($U290:BB290)</f>
        <v>-132</v>
      </c>
      <c r="BC292" s="426">
        <f>SUM($U291:BC291)-SUM($U290:BC290)</f>
        <v>-132</v>
      </c>
      <c r="BD292" s="426">
        <f>SUM($U291:BD291)-SUM($U290:BD290)</f>
        <v>-132</v>
      </c>
      <c r="BE292" s="426">
        <f>SUM($U291:BE291)-SUM($U290:BE290)</f>
        <v>-132</v>
      </c>
      <c r="BF292" s="426">
        <f>SUM($U291:BF291)-SUM($U290:BF290)</f>
        <v>-132</v>
      </c>
    </row>
    <row r="293" spans="2:58" ht="24.9" customHeight="1">
      <c r="B293" s="926">
        <v>9</v>
      </c>
      <c r="C293" s="915" t="s">
        <v>512</v>
      </c>
      <c r="D293" s="915" t="s">
        <v>513</v>
      </c>
      <c r="E293" s="494"/>
      <c r="F293" s="900"/>
      <c r="G293" s="908"/>
      <c r="H293" s="925">
        <v>1</v>
      </c>
      <c r="I293" s="900"/>
      <c r="J293" s="900"/>
      <c r="K293" s="908" t="s">
        <v>253</v>
      </c>
      <c r="L293" s="901"/>
      <c r="M293" s="896"/>
      <c r="N293" s="896"/>
      <c r="O293" s="896"/>
      <c r="P293" s="896"/>
      <c r="Q293" s="896"/>
      <c r="R293" s="896"/>
      <c r="S293" s="925">
        <v>66</v>
      </c>
      <c r="T293" s="407" t="s">
        <v>231</v>
      </c>
      <c r="U293" s="408">
        <f>SUM(AC293:BF293)</f>
        <v>66</v>
      </c>
      <c r="V293" s="408"/>
      <c r="W293" s="408"/>
      <c r="X293" s="408"/>
      <c r="Y293" s="408"/>
      <c r="Z293" s="408"/>
      <c r="AA293" s="408"/>
      <c r="AB293" s="408"/>
      <c r="AC293" s="429"/>
      <c r="AD293" s="429"/>
      <c r="AE293" s="429"/>
      <c r="AF293" s="429"/>
      <c r="AG293" s="429"/>
      <c r="AH293" s="430"/>
      <c r="AI293" s="430"/>
      <c r="AJ293" s="430"/>
      <c r="AK293" s="429">
        <v>20</v>
      </c>
      <c r="AL293" s="429">
        <v>20</v>
      </c>
      <c r="AM293" s="430">
        <v>26</v>
      </c>
      <c r="AN293" s="412"/>
      <c r="AO293" s="412"/>
      <c r="AP293" s="412"/>
      <c r="AQ293" s="412"/>
      <c r="AR293" s="412"/>
      <c r="AS293" s="412"/>
      <c r="AT293" s="412"/>
      <c r="AU293" s="412"/>
      <c r="AV293" s="412"/>
      <c r="AW293" s="412"/>
      <c r="AX293" s="412"/>
      <c r="AY293" s="412"/>
      <c r="AZ293" s="412"/>
      <c r="BA293" s="412"/>
      <c r="BB293" s="412"/>
      <c r="BC293" s="412"/>
      <c r="BD293" s="412"/>
      <c r="BE293" s="412"/>
      <c r="BF293" s="412"/>
    </row>
    <row r="294" spans="2:58" ht="24.9" customHeight="1">
      <c r="B294" s="926"/>
      <c r="C294" s="915"/>
      <c r="D294" s="915"/>
      <c r="E294" s="494"/>
      <c r="F294" s="900"/>
      <c r="G294" s="909"/>
      <c r="H294" s="925"/>
      <c r="I294" s="900"/>
      <c r="J294" s="900"/>
      <c r="K294" s="909"/>
      <c r="L294" s="901"/>
      <c r="M294" s="896"/>
      <c r="N294" s="896"/>
      <c r="O294" s="896"/>
      <c r="P294" s="896"/>
      <c r="Q294" s="896"/>
      <c r="R294" s="896"/>
      <c r="S294" s="925"/>
      <c r="T294" s="407" t="s">
        <v>232</v>
      </c>
      <c r="U294" s="408">
        <f>SUM(AC294:BF294)</f>
        <v>0</v>
      </c>
      <c r="V294" s="408"/>
      <c r="W294" s="408"/>
      <c r="X294" s="408"/>
      <c r="Y294" s="408"/>
      <c r="Z294" s="408"/>
      <c r="AA294" s="408"/>
      <c r="AB294" s="408"/>
      <c r="AC294" s="412"/>
      <c r="AD294" s="412"/>
      <c r="AE294" s="412"/>
      <c r="AF294" s="412"/>
      <c r="AG294" s="412"/>
      <c r="AH294" s="412"/>
      <c r="AI294" s="412"/>
      <c r="AJ294" s="412"/>
      <c r="AK294" s="436"/>
      <c r="AL294" s="412"/>
      <c r="AM294" s="412"/>
      <c r="AN294" s="412"/>
      <c r="AO294" s="412"/>
      <c r="AP294" s="412"/>
      <c r="AQ294" s="412"/>
      <c r="AR294" s="412"/>
      <c r="AS294" s="412"/>
      <c r="AT294" s="412"/>
      <c r="AU294" s="412"/>
      <c r="AV294" s="412"/>
      <c r="AW294" s="412"/>
      <c r="AX294" s="412"/>
      <c r="AY294" s="412"/>
      <c r="AZ294" s="412"/>
      <c r="BA294" s="412"/>
      <c r="BB294" s="412"/>
      <c r="BC294" s="412"/>
      <c r="BD294" s="412"/>
      <c r="BE294" s="412"/>
      <c r="BF294" s="412"/>
    </row>
    <row r="295" spans="2:58" ht="24.9" customHeight="1">
      <c r="B295" s="926"/>
      <c r="C295" s="915"/>
      <c r="D295" s="915"/>
      <c r="E295" s="494"/>
      <c r="F295" s="900"/>
      <c r="G295" s="910"/>
      <c r="H295" s="925"/>
      <c r="I295" s="900"/>
      <c r="J295" s="900"/>
      <c r="K295" s="910"/>
      <c r="L295" s="901"/>
      <c r="M295" s="896"/>
      <c r="N295" s="896"/>
      <c r="O295" s="896"/>
      <c r="P295" s="896"/>
      <c r="Q295" s="896"/>
      <c r="R295" s="896"/>
      <c r="S295" s="925"/>
      <c r="T295" s="407" t="s">
        <v>187</v>
      </c>
      <c r="U295" s="408">
        <f>U294-U293</f>
        <v>-66</v>
      </c>
      <c r="V295" s="408"/>
      <c r="W295" s="408"/>
      <c r="X295" s="408"/>
      <c r="Y295" s="408"/>
      <c r="Z295" s="408"/>
      <c r="AA295" s="408"/>
      <c r="AB295" s="408"/>
      <c r="AC295" s="426">
        <f>SUM($U294:AC294)-SUM($U293:AC293)</f>
        <v>-66</v>
      </c>
      <c r="AD295" s="426">
        <f>SUM($U294:AD294)-SUM($U293:AD293)</f>
        <v>-66</v>
      </c>
      <c r="AE295" s="426">
        <f>SUM($U294:AE294)-SUM($U293:AE293)</f>
        <v>-66</v>
      </c>
      <c r="AF295" s="426">
        <f>SUM($U294:AF294)-SUM($U293:AF293)</f>
        <v>-66</v>
      </c>
      <c r="AG295" s="426">
        <f>SUM($U294:AG294)-SUM($U293:AG293)</f>
        <v>-66</v>
      </c>
      <c r="AH295" s="426">
        <f>SUM($U294:AH294)-SUM($U293:AH293)</f>
        <v>-66</v>
      </c>
      <c r="AI295" s="426">
        <f>SUM($U294:AI294)-SUM($U293:AI293)</f>
        <v>-66</v>
      </c>
      <c r="AJ295" s="426">
        <f>SUM($U294:AJ294)-SUM($U293:AJ293)</f>
        <v>-66</v>
      </c>
      <c r="AK295" s="426">
        <f>SUM($U294:AK294)-SUM($U293:AK293)</f>
        <v>-86</v>
      </c>
      <c r="AL295" s="426">
        <f>SUM($U294:AL294)-SUM($U293:AL293)</f>
        <v>-106</v>
      </c>
      <c r="AM295" s="426">
        <f>SUM($U294:AM294)-SUM($U293:AM293)</f>
        <v>-132</v>
      </c>
      <c r="AN295" s="426">
        <f>SUM($U294:AN294)-SUM($U293:AN293)</f>
        <v>-132</v>
      </c>
      <c r="AO295" s="426">
        <f>SUM($U294:AO294)-SUM($U293:AO293)</f>
        <v>-132</v>
      </c>
      <c r="AP295" s="426">
        <f>SUM($U294:AP294)-SUM($U293:AP293)</f>
        <v>-132</v>
      </c>
      <c r="AQ295" s="426">
        <f>SUM($U294:AQ294)-SUM($U293:AQ293)</f>
        <v>-132</v>
      </c>
      <c r="AR295" s="426">
        <f>SUM($U294:AR294)-SUM($U293:AR293)</f>
        <v>-132</v>
      </c>
      <c r="AS295" s="426">
        <f>SUM($U294:AS294)-SUM($U293:AS293)</f>
        <v>-132</v>
      </c>
      <c r="AT295" s="426">
        <f>SUM($U294:AT294)-SUM($U293:AT293)</f>
        <v>-132</v>
      </c>
      <c r="AU295" s="426">
        <f>SUM($U294:AU294)-SUM($U293:AU293)</f>
        <v>-132</v>
      </c>
      <c r="AV295" s="426">
        <f>SUM($U294:AV294)-SUM($U293:AV293)</f>
        <v>-132</v>
      </c>
      <c r="AW295" s="426">
        <f>SUM($U294:AW294)-SUM($U293:AW293)</f>
        <v>-132</v>
      </c>
      <c r="AX295" s="426">
        <f>SUM($U294:AX294)-SUM($U293:AX293)</f>
        <v>-132</v>
      </c>
      <c r="AY295" s="426">
        <f>SUM($U294:AY294)-SUM($U293:AY293)</f>
        <v>-132</v>
      </c>
      <c r="AZ295" s="426">
        <f>SUM($U294:AZ294)-SUM($U293:AZ293)</f>
        <v>-132</v>
      </c>
      <c r="BA295" s="426">
        <f>SUM($U294:BA294)-SUM($U293:BA293)</f>
        <v>-132</v>
      </c>
      <c r="BB295" s="426">
        <f>SUM($U294:BB294)-SUM($U293:BB293)</f>
        <v>-132</v>
      </c>
      <c r="BC295" s="426">
        <f>SUM($U294:BC294)-SUM($U293:BC293)</f>
        <v>-132</v>
      </c>
      <c r="BD295" s="426">
        <f>SUM($U294:BD294)-SUM($U293:BD293)</f>
        <v>-132</v>
      </c>
      <c r="BE295" s="426">
        <f>SUM($U294:BE294)-SUM($U293:BE293)</f>
        <v>-132</v>
      </c>
      <c r="BF295" s="426">
        <f>SUM($U294:BF294)-SUM($U293:BF293)</f>
        <v>-132</v>
      </c>
    </row>
    <row r="296" spans="2:58" ht="24.9" customHeight="1">
      <c r="B296" s="926">
        <v>10</v>
      </c>
      <c r="C296" s="915" t="s">
        <v>355</v>
      </c>
      <c r="D296" s="915" t="s">
        <v>356</v>
      </c>
      <c r="E296" s="494"/>
      <c r="F296" s="900"/>
      <c r="G296" s="908"/>
      <c r="H296" s="925">
        <v>2</v>
      </c>
      <c r="I296" s="900"/>
      <c r="J296" s="900"/>
      <c r="K296" s="911" t="s">
        <v>253</v>
      </c>
      <c r="L296" s="901"/>
      <c r="M296" s="896"/>
      <c r="N296" s="896"/>
      <c r="O296" s="896"/>
      <c r="P296" s="896"/>
      <c r="Q296" s="896"/>
      <c r="R296" s="896"/>
      <c r="S296" s="925">
        <v>66</v>
      </c>
      <c r="T296" s="407" t="s">
        <v>231</v>
      </c>
      <c r="U296" s="408">
        <f>SUM(AC296:BF296)</f>
        <v>66</v>
      </c>
      <c r="V296" s="408"/>
      <c r="W296" s="408"/>
      <c r="X296" s="408"/>
      <c r="Y296" s="408"/>
      <c r="Z296" s="408"/>
      <c r="AA296" s="408"/>
      <c r="AB296" s="408"/>
      <c r="AC296" s="429"/>
      <c r="AD296" s="429"/>
      <c r="AE296" s="429"/>
      <c r="AF296" s="429"/>
      <c r="AG296" s="429"/>
      <c r="AH296" s="430"/>
      <c r="AI296" s="430"/>
      <c r="AJ296" s="430"/>
      <c r="AK296" s="429"/>
      <c r="AL296" s="429">
        <v>20</v>
      </c>
      <c r="AM296" s="429">
        <v>20</v>
      </c>
      <c r="AN296" s="430">
        <v>26</v>
      </c>
      <c r="AO296" s="412"/>
      <c r="AP296" s="412"/>
      <c r="AQ296" s="412"/>
      <c r="AR296" s="412"/>
      <c r="AS296" s="412"/>
      <c r="AT296" s="412"/>
      <c r="AU296" s="412"/>
      <c r="AV296" s="412"/>
      <c r="AW296" s="412"/>
      <c r="AX296" s="412"/>
      <c r="AY296" s="412"/>
      <c r="AZ296" s="412"/>
      <c r="BA296" s="412"/>
      <c r="BB296" s="412"/>
      <c r="BC296" s="412"/>
      <c r="BD296" s="412"/>
      <c r="BE296" s="412"/>
      <c r="BF296" s="412"/>
    </row>
    <row r="297" spans="2:58" ht="24.9" customHeight="1">
      <c r="B297" s="926"/>
      <c r="C297" s="915"/>
      <c r="D297" s="915"/>
      <c r="E297" s="494"/>
      <c r="F297" s="900"/>
      <c r="G297" s="909"/>
      <c r="H297" s="925"/>
      <c r="I297" s="900"/>
      <c r="J297" s="900"/>
      <c r="K297" s="912"/>
      <c r="L297" s="901"/>
      <c r="M297" s="896"/>
      <c r="N297" s="896"/>
      <c r="O297" s="896"/>
      <c r="P297" s="896"/>
      <c r="Q297" s="896"/>
      <c r="R297" s="896"/>
      <c r="S297" s="925"/>
      <c r="T297" s="407" t="s">
        <v>232</v>
      </c>
      <c r="U297" s="408">
        <f>SUM(AC297:BF297)</f>
        <v>0</v>
      </c>
      <c r="V297" s="408"/>
      <c r="W297" s="408"/>
      <c r="X297" s="408"/>
      <c r="Y297" s="408"/>
      <c r="Z297" s="408"/>
      <c r="AA297" s="408"/>
      <c r="AB297" s="408"/>
      <c r="AC297" s="412"/>
      <c r="AD297" s="412"/>
      <c r="AE297" s="412"/>
      <c r="AF297" s="412"/>
      <c r="AG297" s="412"/>
      <c r="AH297" s="412"/>
      <c r="AI297" s="412"/>
      <c r="AJ297" s="412"/>
      <c r="AK297" s="436"/>
      <c r="AL297" s="412"/>
      <c r="AM297" s="412"/>
      <c r="AN297" s="412"/>
      <c r="AO297" s="412"/>
      <c r="AP297" s="412"/>
      <c r="AQ297" s="412"/>
      <c r="AR297" s="412"/>
      <c r="AS297" s="412"/>
      <c r="AT297" s="412"/>
      <c r="AU297" s="412"/>
      <c r="AV297" s="412"/>
      <c r="AW297" s="412"/>
      <c r="AX297" s="412"/>
      <c r="AY297" s="412"/>
      <c r="AZ297" s="412"/>
      <c r="BA297" s="412"/>
      <c r="BB297" s="412"/>
      <c r="BC297" s="412"/>
      <c r="BD297" s="412"/>
      <c r="BE297" s="412"/>
      <c r="BF297" s="412"/>
    </row>
    <row r="298" spans="2:58" ht="24.9" customHeight="1">
      <c r="B298" s="926"/>
      <c r="C298" s="915"/>
      <c r="D298" s="915"/>
      <c r="E298" s="494"/>
      <c r="F298" s="900"/>
      <c r="G298" s="910"/>
      <c r="H298" s="925"/>
      <c r="I298" s="900"/>
      <c r="J298" s="900"/>
      <c r="K298" s="913"/>
      <c r="L298" s="901"/>
      <c r="M298" s="896"/>
      <c r="N298" s="896"/>
      <c r="O298" s="896"/>
      <c r="P298" s="896"/>
      <c r="Q298" s="896"/>
      <c r="R298" s="896"/>
      <c r="S298" s="925"/>
      <c r="T298" s="407" t="s">
        <v>187</v>
      </c>
      <c r="U298" s="408">
        <f>U297-U296</f>
        <v>-66</v>
      </c>
      <c r="V298" s="408"/>
      <c r="W298" s="408"/>
      <c r="X298" s="408"/>
      <c r="Y298" s="408"/>
      <c r="Z298" s="408"/>
      <c r="AA298" s="408"/>
      <c r="AB298" s="408"/>
      <c r="AC298" s="426">
        <f>SUM($U297:AC297)-SUM($U296:AC296)</f>
        <v>-66</v>
      </c>
      <c r="AD298" s="426">
        <f>SUM($U297:AD297)-SUM($U296:AD296)</f>
        <v>-66</v>
      </c>
      <c r="AE298" s="426">
        <f>SUM($U297:AE297)-SUM($U296:AE296)</f>
        <v>-66</v>
      </c>
      <c r="AF298" s="426">
        <f>SUM($U297:AF297)-SUM($U296:AF296)</f>
        <v>-66</v>
      </c>
      <c r="AG298" s="426">
        <f>SUM($U297:AG297)-SUM($U296:AG296)</f>
        <v>-66</v>
      </c>
      <c r="AH298" s="426">
        <f>SUM($U297:AH297)-SUM($U296:AH296)</f>
        <v>-66</v>
      </c>
      <c r="AI298" s="426">
        <f>SUM($U297:AI297)-SUM($U296:AI296)</f>
        <v>-66</v>
      </c>
      <c r="AJ298" s="426">
        <f>SUM($U297:AJ297)-SUM($U296:AJ296)</f>
        <v>-66</v>
      </c>
      <c r="AK298" s="426">
        <f>SUM($U297:AK297)-SUM($U296:AK296)</f>
        <v>-66</v>
      </c>
      <c r="AL298" s="426">
        <f>SUM($U297:AL297)-SUM($U296:AL296)</f>
        <v>-86</v>
      </c>
      <c r="AM298" s="426">
        <f>SUM($U297:AM297)-SUM($U296:AM296)</f>
        <v>-106</v>
      </c>
      <c r="AN298" s="426">
        <f>SUM($U297:AN297)-SUM($U296:AN296)</f>
        <v>-132</v>
      </c>
      <c r="AO298" s="426">
        <f>SUM($U297:AO297)-SUM($U296:AO296)</f>
        <v>-132</v>
      </c>
      <c r="AP298" s="426">
        <f>SUM($U297:AP297)-SUM($U296:AP296)</f>
        <v>-132</v>
      </c>
      <c r="AQ298" s="426">
        <f>SUM($U297:AQ297)-SUM($U296:AQ296)</f>
        <v>-132</v>
      </c>
      <c r="AR298" s="426">
        <f>SUM($U297:AR297)-SUM($U296:AR296)</f>
        <v>-132</v>
      </c>
      <c r="AS298" s="426">
        <f>SUM($U297:AS297)-SUM($U296:AS296)</f>
        <v>-132</v>
      </c>
      <c r="AT298" s="426">
        <f>SUM($U297:AT297)-SUM($U296:AT296)</f>
        <v>-132</v>
      </c>
      <c r="AU298" s="426">
        <f>SUM($U297:AU297)-SUM($U296:AU296)</f>
        <v>-132</v>
      </c>
      <c r="AV298" s="426">
        <f>SUM($U297:AV297)-SUM($U296:AV296)</f>
        <v>-132</v>
      </c>
      <c r="AW298" s="426">
        <f>SUM($U297:AW297)-SUM($U296:AW296)</f>
        <v>-132</v>
      </c>
      <c r="AX298" s="426">
        <f>SUM($U297:AX297)-SUM($U296:AX296)</f>
        <v>-132</v>
      </c>
      <c r="AY298" s="426">
        <f>SUM($U297:AY297)-SUM($U296:AY296)</f>
        <v>-132</v>
      </c>
      <c r="AZ298" s="426">
        <f>SUM($U297:AZ297)-SUM($U296:AZ296)</f>
        <v>-132</v>
      </c>
      <c r="BA298" s="426">
        <f>SUM($U297:BA297)-SUM($U296:BA296)</f>
        <v>-132</v>
      </c>
      <c r="BB298" s="426">
        <f>SUM($U297:BB297)-SUM($U296:BB296)</f>
        <v>-132</v>
      </c>
      <c r="BC298" s="426">
        <f>SUM($U297:BC297)-SUM($U296:BC296)</f>
        <v>-132</v>
      </c>
      <c r="BD298" s="426">
        <f>SUM($U297:BD297)-SUM($U296:BD296)</f>
        <v>-132</v>
      </c>
      <c r="BE298" s="426">
        <f>SUM($U297:BE297)-SUM($U296:BE296)</f>
        <v>-132</v>
      </c>
      <c r="BF298" s="426">
        <f>SUM($U297:BF297)-SUM($U296:BF296)</f>
        <v>-132</v>
      </c>
    </row>
    <row r="299" spans="2:58" ht="24.9" customHeight="1">
      <c r="B299" s="926">
        <v>11</v>
      </c>
      <c r="C299" s="915" t="s">
        <v>514</v>
      </c>
      <c r="D299" s="915" t="s">
        <v>515</v>
      </c>
      <c r="E299" s="494"/>
      <c r="F299" s="900"/>
      <c r="G299" s="908"/>
      <c r="H299" s="925">
        <v>1</v>
      </c>
      <c r="I299" s="900"/>
      <c r="J299" s="900"/>
      <c r="K299" s="911" t="s">
        <v>253</v>
      </c>
      <c r="L299" s="901"/>
      <c r="M299" s="896"/>
      <c r="N299" s="896"/>
      <c r="O299" s="896"/>
      <c r="P299" s="896"/>
      <c r="Q299" s="896"/>
      <c r="R299" s="896"/>
      <c r="S299" s="925">
        <v>66</v>
      </c>
      <c r="T299" s="407" t="s">
        <v>231</v>
      </c>
      <c r="U299" s="408">
        <f>SUM(AC299:BF299)</f>
        <v>66</v>
      </c>
      <c r="V299" s="408"/>
      <c r="W299" s="408"/>
      <c r="X299" s="408"/>
      <c r="Y299" s="408"/>
      <c r="Z299" s="408"/>
      <c r="AA299" s="408"/>
      <c r="AB299" s="408"/>
      <c r="AC299" s="429"/>
      <c r="AD299" s="429"/>
      <c r="AE299" s="429"/>
      <c r="AF299" s="429"/>
      <c r="AG299" s="429"/>
      <c r="AH299" s="430"/>
      <c r="AI299" s="430"/>
      <c r="AJ299" s="430"/>
      <c r="AK299" s="429">
        <v>66</v>
      </c>
      <c r="AL299" s="412"/>
      <c r="AM299" s="412"/>
      <c r="AN299" s="412"/>
      <c r="AO299" s="412"/>
      <c r="AP299" s="412"/>
      <c r="AQ299" s="412"/>
      <c r="AR299" s="412"/>
      <c r="AS299" s="412"/>
      <c r="AT299" s="412"/>
      <c r="AU299" s="412"/>
      <c r="AV299" s="412"/>
      <c r="AW299" s="412"/>
      <c r="AX299" s="412"/>
      <c r="AY299" s="412"/>
      <c r="AZ299" s="412"/>
      <c r="BA299" s="412"/>
      <c r="BB299" s="412"/>
      <c r="BC299" s="412"/>
      <c r="BD299" s="412"/>
      <c r="BE299" s="412"/>
      <c r="BF299" s="412"/>
    </row>
    <row r="300" spans="2:58" ht="24.9" customHeight="1">
      <c r="B300" s="926"/>
      <c r="C300" s="915"/>
      <c r="D300" s="915"/>
      <c r="E300" s="494"/>
      <c r="F300" s="900"/>
      <c r="G300" s="909"/>
      <c r="H300" s="925"/>
      <c r="I300" s="900"/>
      <c r="J300" s="900"/>
      <c r="K300" s="912"/>
      <c r="L300" s="901"/>
      <c r="M300" s="896"/>
      <c r="N300" s="896"/>
      <c r="O300" s="896"/>
      <c r="P300" s="896"/>
      <c r="Q300" s="896"/>
      <c r="R300" s="896"/>
      <c r="S300" s="925"/>
      <c r="T300" s="407" t="s">
        <v>232</v>
      </c>
      <c r="U300" s="408">
        <f>SUM(AC300:BF300)</f>
        <v>0</v>
      </c>
      <c r="V300" s="408"/>
      <c r="W300" s="408"/>
      <c r="X300" s="408"/>
      <c r="Y300" s="408"/>
      <c r="Z300" s="408"/>
      <c r="AA300" s="408"/>
      <c r="AB300" s="408"/>
      <c r="AC300" s="412"/>
      <c r="AD300" s="412"/>
      <c r="AE300" s="412"/>
      <c r="AF300" s="412"/>
      <c r="AG300" s="412"/>
      <c r="AH300" s="412"/>
      <c r="AI300" s="412"/>
      <c r="AJ300" s="412"/>
      <c r="AK300" s="436"/>
      <c r="AL300" s="412"/>
      <c r="AM300" s="412"/>
      <c r="AN300" s="412"/>
      <c r="AO300" s="412"/>
      <c r="AP300" s="412"/>
      <c r="AQ300" s="412"/>
      <c r="AR300" s="412"/>
      <c r="AS300" s="412"/>
      <c r="AT300" s="412"/>
      <c r="AU300" s="412"/>
      <c r="AV300" s="412"/>
      <c r="AW300" s="412"/>
      <c r="AX300" s="412"/>
      <c r="AY300" s="412"/>
      <c r="AZ300" s="412"/>
      <c r="BA300" s="412"/>
      <c r="BB300" s="412"/>
      <c r="BC300" s="412"/>
      <c r="BD300" s="412"/>
      <c r="BE300" s="412"/>
      <c r="BF300" s="412"/>
    </row>
    <row r="301" spans="2:58" ht="24.9" customHeight="1">
      <c r="B301" s="926"/>
      <c r="C301" s="915"/>
      <c r="D301" s="915"/>
      <c r="E301" s="494"/>
      <c r="F301" s="900"/>
      <c r="G301" s="910"/>
      <c r="H301" s="925"/>
      <c r="I301" s="900"/>
      <c r="J301" s="900"/>
      <c r="K301" s="913"/>
      <c r="L301" s="901"/>
      <c r="M301" s="896"/>
      <c r="N301" s="896"/>
      <c r="O301" s="896"/>
      <c r="P301" s="896"/>
      <c r="Q301" s="896"/>
      <c r="R301" s="896"/>
      <c r="S301" s="925"/>
      <c r="T301" s="407" t="s">
        <v>187</v>
      </c>
      <c r="U301" s="408">
        <f>U300-U299</f>
        <v>-66</v>
      </c>
      <c r="V301" s="408"/>
      <c r="W301" s="408"/>
      <c r="X301" s="408"/>
      <c r="Y301" s="408"/>
      <c r="Z301" s="408"/>
      <c r="AA301" s="408"/>
      <c r="AB301" s="408"/>
      <c r="AC301" s="426">
        <f>SUM($U300:AC300)-SUM($U299:AC299)</f>
        <v>-66</v>
      </c>
      <c r="AD301" s="426">
        <f>SUM($U300:AD300)-SUM($U299:AD299)</f>
        <v>-66</v>
      </c>
      <c r="AE301" s="426">
        <f>SUM($U300:AE300)-SUM($U299:AE299)</f>
        <v>-66</v>
      </c>
      <c r="AF301" s="426">
        <f>SUM($U300:AF300)-SUM($U299:AF299)</f>
        <v>-66</v>
      </c>
      <c r="AG301" s="426">
        <f>SUM($U300:AG300)-SUM($U299:AG299)</f>
        <v>-66</v>
      </c>
      <c r="AH301" s="426">
        <f>SUM($U300:AH300)-SUM($U299:AH299)</f>
        <v>-66</v>
      </c>
      <c r="AI301" s="426">
        <f>SUM($U300:AI300)-SUM($U299:AI299)</f>
        <v>-66</v>
      </c>
      <c r="AJ301" s="426">
        <f>SUM($U300:AJ300)-SUM($U299:AJ299)</f>
        <v>-66</v>
      </c>
      <c r="AK301" s="426">
        <f>SUM($U300:AK300)-SUM($U299:AK299)</f>
        <v>-132</v>
      </c>
      <c r="AL301" s="426">
        <f>SUM($U300:AL300)-SUM($U299:AL299)</f>
        <v>-132</v>
      </c>
      <c r="AM301" s="426">
        <f>SUM($U300:AM300)-SUM($U299:AM299)</f>
        <v>-132</v>
      </c>
      <c r="AN301" s="426">
        <f>SUM($U300:AN300)-SUM($U299:AN299)</f>
        <v>-132</v>
      </c>
      <c r="AO301" s="426">
        <f>SUM($U300:AO300)-SUM($U299:AO299)</f>
        <v>-132</v>
      </c>
      <c r="AP301" s="426">
        <f>SUM($U300:AP300)-SUM($U299:AP299)</f>
        <v>-132</v>
      </c>
      <c r="AQ301" s="426">
        <f>SUM($U300:AQ300)-SUM($U299:AQ299)</f>
        <v>-132</v>
      </c>
      <c r="AR301" s="426">
        <f>SUM($U300:AR300)-SUM($U299:AR299)</f>
        <v>-132</v>
      </c>
      <c r="AS301" s="426">
        <f>SUM($U300:AS300)-SUM($U299:AS299)</f>
        <v>-132</v>
      </c>
      <c r="AT301" s="426">
        <f>SUM($U300:AT300)-SUM($U299:AT299)</f>
        <v>-132</v>
      </c>
      <c r="AU301" s="426">
        <f>SUM($U300:AU300)-SUM($U299:AU299)</f>
        <v>-132</v>
      </c>
      <c r="AV301" s="426">
        <f>SUM($U300:AV300)-SUM($U299:AV299)</f>
        <v>-132</v>
      </c>
      <c r="AW301" s="426">
        <f>SUM($U300:AW300)-SUM($U299:AW299)</f>
        <v>-132</v>
      </c>
      <c r="AX301" s="426">
        <f>SUM($U300:AX300)-SUM($U299:AX299)</f>
        <v>-132</v>
      </c>
      <c r="AY301" s="426">
        <f>SUM($U300:AY300)-SUM($U299:AY299)</f>
        <v>-132</v>
      </c>
      <c r="AZ301" s="426">
        <f>SUM($U300:AZ300)-SUM($U299:AZ299)</f>
        <v>-132</v>
      </c>
      <c r="BA301" s="426">
        <f>SUM($U300:BA300)-SUM($U299:BA299)</f>
        <v>-132</v>
      </c>
      <c r="BB301" s="426">
        <f>SUM($U300:BB300)-SUM($U299:BB299)</f>
        <v>-132</v>
      </c>
      <c r="BC301" s="426">
        <f>SUM($U300:BC300)-SUM($U299:BC299)</f>
        <v>-132</v>
      </c>
      <c r="BD301" s="426">
        <f>SUM($U300:BD300)-SUM($U299:BD299)</f>
        <v>-132</v>
      </c>
      <c r="BE301" s="426">
        <f>SUM($U300:BE300)-SUM($U299:BE299)</f>
        <v>-132</v>
      </c>
      <c r="BF301" s="426">
        <f>SUM($U300:BF300)-SUM($U299:BF299)</f>
        <v>-132</v>
      </c>
    </row>
    <row r="302" spans="2:58" ht="24.9" customHeight="1">
      <c r="B302" s="926">
        <v>12</v>
      </c>
      <c r="C302" s="915" t="s">
        <v>516</v>
      </c>
      <c r="D302" s="915" t="s">
        <v>517</v>
      </c>
      <c r="E302" s="494"/>
      <c r="F302" s="900"/>
      <c r="G302" s="908"/>
      <c r="H302" s="925">
        <v>1</v>
      </c>
      <c r="I302" s="900"/>
      <c r="J302" s="900"/>
      <c r="K302" s="911" t="s">
        <v>253</v>
      </c>
      <c r="L302" s="901"/>
      <c r="M302" s="896"/>
      <c r="N302" s="896"/>
      <c r="O302" s="896"/>
      <c r="P302" s="896"/>
      <c r="Q302" s="896"/>
      <c r="R302" s="896"/>
      <c r="S302" s="925">
        <v>66</v>
      </c>
      <c r="T302" s="407" t="s">
        <v>231</v>
      </c>
      <c r="U302" s="408">
        <f>SUM(AC302:BF302)</f>
        <v>66</v>
      </c>
      <c r="V302" s="408"/>
      <c r="W302" s="408"/>
      <c r="X302" s="408"/>
      <c r="Y302" s="408"/>
      <c r="Z302" s="408"/>
      <c r="AA302" s="408"/>
      <c r="AB302" s="408"/>
      <c r="AC302" s="429"/>
      <c r="AD302" s="429"/>
      <c r="AE302" s="429"/>
      <c r="AF302" s="429"/>
      <c r="AG302" s="429"/>
      <c r="AH302" s="430"/>
      <c r="AI302" s="430"/>
      <c r="AJ302" s="430"/>
      <c r="AK302" s="429">
        <v>66</v>
      </c>
      <c r="AL302" s="412"/>
      <c r="AM302" s="412"/>
      <c r="AN302" s="412"/>
      <c r="AO302" s="412"/>
      <c r="AP302" s="412"/>
      <c r="AQ302" s="412"/>
      <c r="AR302" s="412"/>
      <c r="AS302" s="412"/>
      <c r="AT302" s="412"/>
      <c r="AU302" s="412"/>
      <c r="AV302" s="412"/>
      <c r="AW302" s="412"/>
      <c r="AX302" s="412"/>
      <c r="AY302" s="412"/>
      <c r="AZ302" s="412"/>
      <c r="BA302" s="412"/>
      <c r="BB302" s="412"/>
      <c r="BC302" s="412"/>
      <c r="BD302" s="412"/>
      <c r="BE302" s="412"/>
      <c r="BF302" s="412"/>
    </row>
    <row r="303" spans="2:58" ht="24.9" customHeight="1">
      <c r="B303" s="926"/>
      <c r="C303" s="915"/>
      <c r="D303" s="915"/>
      <c r="E303" s="494"/>
      <c r="F303" s="900"/>
      <c r="G303" s="909"/>
      <c r="H303" s="925"/>
      <c r="I303" s="900"/>
      <c r="J303" s="900"/>
      <c r="K303" s="912"/>
      <c r="L303" s="901"/>
      <c r="M303" s="896"/>
      <c r="N303" s="896"/>
      <c r="O303" s="896"/>
      <c r="P303" s="896"/>
      <c r="Q303" s="896"/>
      <c r="R303" s="896"/>
      <c r="S303" s="925"/>
      <c r="T303" s="407" t="s">
        <v>232</v>
      </c>
      <c r="U303" s="408">
        <f>SUM(AC303:BF303)</f>
        <v>0</v>
      </c>
      <c r="V303" s="408"/>
      <c r="W303" s="408"/>
      <c r="X303" s="408"/>
      <c r="Y303" s="408"/>
      <c r="Z303" s="408"/>
      <c r="AA303" s="408"/>
      <c r="AB303" s="408"/>
      <c r="AC303" s="412"/>
      <c r="AD303" s="412"/>
      <c r="AE303" s="412"/>
      <c r="AF303" s="412"/>
      <c r="AG303" s="412"/>
      <c r="AH303" s="412"/>
      <c r="AI303" s="412"/>
      <c r="AJ303" s="412"/>
      <c r="AK303" s="436"/>
      <c r="AL303" s="412"/>
      <c r="AM303" s="412"/>
      <c r="AN303" s="412"/>
      <c r="AO303" s="412"/>
      <c r="AP303" s="412"/>
      <c r="AQ303" s="412"/>
      <c r="AR303" s="412"/>
      <c r="AS303" s="412"/>
      <c r="AT303" s="412"/>
      <c r="AU303" s="412"/>
      <c r="AV303" s="412"/>
      <c r="AW303" s="412"/>
      <c r="AX303" s="412"/>
      <c r="AY303" s="412"/>
      <c r="AZ303" s="412"/>
      <c r="BA303" s="412"/>
      <c r="BB303" s="412"/>
      <c r="BC303" s="412"/>
      <c r="BD303" s="412"/>
      <c r="BE303" s="412"/>
      <c r="BF303" s="412"/>
    </row>
    <row r="304" spans="2:58" ht="24.9" customHeight="1">
      <c r="B304" s="926"/>
      <c r="C304" s="915"/>
      <c r="D304" s="915"/>
      <c r="E304" s="494"/>
      <c r="F304" s="900"/>
      <c r="G304" s="910"/>
      <c r="H304" s="925"/>
      <c r="I304" s="900"/>
      <c r="J304" s="900"/>
      <c r="K304" s="913"/>
      <c r="L304" s="901"/>
      <c r="M304" s="896"/>
      <c r="N304" s="896"/>
      <c r="O304" s="896"/>
      <c r="P304" s="896"/>
      <c r="Q304" s="896"/>
      <c r="R304" s="896"/>
      <c r="S304" s="925"/>
      <c r="T304" s="407" t="s">
        <v>187</v>
      </c>
      <c r="U304" s="425">
        <f>U303-U302</f>
        <v>-66</v>
      </c>
      <c r="V304" s="425"/>
      <c r="W304" s="425"/>
      <c r="X304" s="425"/>
      <c r="Y304" s="425"/>
      <c r="Z304" s="425"/>
      <c r="AA304" s="425"/>
      <c r="AB304" s="425"/>
      <c r="AC304" s="426">
        <f>SUM($U303:AC303)-SUM($U302:AC302)</f>
        <v>-66</v>
      </c>
      <c r="AD304" s="426">
        <f>SUM($U303:AD303)-SUM($U302:AD302)</f>
        <v>-66</v>
      </c>
      <c r="AE304" s="426">
        <f>SUM($U303:AE303)-SUM($U302:AE302)</f>
        <v>-66</v>
      </c>
      <c r="AF304" s="426">
        <f>SUM($U303:AF303)-SUM($U302:AF302)</f>
        <v>-66</v>
      </c>
      <c r="AG304" s="426">
        <f>SUM($U303:AG303)-SUM($U302:AG302)</f>
        <v>-66</v>
      </c>
      <c r="AH304" s="426">
        <f>SUM($U303:AH303)-SUM($U302:AH302)</f>
        <v>-66</v>
      </c>
      <c r="AI304" s="426">
        <f>SUM($U303:AI303)-SUM($U302:AI302)</f>
        <v>-66</v>
      </c>
      <c r="AJ304" s="426">
        <f>SUM($U303:AJ303)-SUM($U302:AJ302)</f>
        <v>-66</v>
      </c>
      <c r="AK304" s="426">
        <f>SUM($U303:AK303)-SUM($U302:AK302)</f>
        <v>-132</v>
      </c>
      <c r="AL304" s="426">
        <f>SUM($U303:AL303)-SUM($U302:AL302)</f>
        <v>-132</v>
      </c>
      <c r="AM304" s="426">
        <f>SUM($U303:AM303)-SUM($U302:AM302)</f>
        <v>-132</v>
      </c>
      <c r="AN304" s="426">
        <f>SUM($U303:AN303)-SUM($U302:AN302)</f>
        <v>-132</v>
      </c>
      <c r="AO304" s="426">
        <f>SUM($U303:AO303)-SUM($U302:AO302)</f>
        <v>-132</v>
      </c>
      <c r="AP304" s="426">
        <f>SUM($U303:AP303)-SUM($U302:AP302)</f>
        <v>-132</v>
      </c>
      <c r="AQ304" s="426">
        <f>SUM($U303:AQ303)-SUM($U302:AQ302)</f>
        <v>-132</v>
      </c>
      <c r="AR304" s="426">
        <f>SUM($U303:AR303)-SUM($U302:AR302)</f>
        <v>-132</v>
      </c>
      <c r="AS304" s="426">
        <f>SUM($U303:AS303)-SUM($U302:AS302)</f>
        <v>-132</v>
      </c>
      <c r="AT304" s="426">
        <f>SUM($U303:AT303)-SUM($U302:AT302)</f>
        <v>-132</v>
      </c>
      <c r="AU304" s="426">
        <f>SUM($U303:AU303)-SUM($U302:AU302)</f>
        <v>-132</v>
      </c>
      <c r="AV304" s="426">
        <f>SUM($U303:AV303)-SUM($U302:AV302)</f>
        <v>-132</v>
      </c>
      <c r="AW304" s="426">
        <f>SUM($U303:AW303)-SUM($U302:AW302)</f>
        <v>-132</v>
      </c>
      <c r="AX304" s="426">
        <f>SUM($U303:AX303)-SUM($U302:AX302)</f>
        <v>-132</v>
      </c>
      <c r="AY304" s="426">
        <f>SUM($U303:AY303)-SUM($U302:AY302)</f>
        <v>-132</v>
      </c>
      <c r="AZ304" s="426">
        <f>SUM($U303:AZ303)-SUM($U302:AZ302)</f>
        <v>-132</v>
      </c>
      <c r="BA304" s="426">
        <f>SUM($U303:BA303)-SUM($U302:BA302)</f>
        <v>-132</v>
      </c>
      <c r="BB304" s="426">
        <f>SUM($U303:BB303)-SUM($U302:BB302)</f>
        <v>-132</v>
      </c>
      <c r="BC304" s="426">
        <f>SUM($U303:BC303)-SUM($U302:BC302)</f>
        <v>-132</v>
      </c>
      <c r="BD304" s="426">
        <f>SUM($U303:BD303)-SUM($U302:BD302)</f>
        <v>-132</v>
      </c>
      <c r="BE304" s="426">
        <f>SUM($U303:BE303)-SUM($U302:BE302)</f>
        <v>-132</v>
      </c>
      <c r="BF304" s="426">
        <f>SUM($U303:BF303)-SUM($U302:BF302)</f>
        <v>-132</v>
      </c>
    </row>
    <row r="305" spans="2:58" ht="24.9" customHeight="1">
      <c r="B305" s="926">
        <v>13</v>
      </c>
      <c r="C305" s="915" t="s">
        <v>518</v>
      </c>
      <c r="D305" s="915" t="s">
        <v>519</v>
      </c>
      <c r="E305" s="494"/>
      <c r="F305" s="900"/>
      <c r="G305" s="908"/>
      <c r="H305" s="925">
        <v>1</v>
      </c>
      <c r="I305" s="900"/>
      <c r="J305" s="900"/>
      <c r="K305" s="911" t="s">
        <v>253</v>
      </c>
      <c r="L305" s="901"/>
      <c r="M305" s="896"/>
      <c r="N305" s="896"/>
      <c r="O305" s="896"/>
      <c r="P305" s="896"/>
      <c r="Q305" s="896"/>
      <c r="R305" s="896"/>
      <c r="S305" s="925">
        <v>66</v>
      </c>
      <c r="T305" s="407" t="s">
        <v>231</v>
      </c>
      <c r="U305" s="408">
        <f>SUM(AC305:BF305)</f>
        <v>66</v>
      </c>
      <c r="V305" s="408"/>
      <c r="W305" s="408"/>
      <c r="X305" s="408"/>
      <c r="Y305" s="408"/>
      <c r="Z305" s="408"/>
      <c r="AA305" s="408"/>
      <c r="AB305" s="408"/>
      <c r="AC305" s="429"/>
      <c r="AD305" s="429"/>
      <c r="AE305" s="429"/>
      <c r="AF305" s="429"/>
      <c r="AG305" s="429"/>
      <c r="AH305" s="430"/>
      <c r="AI305" s="430"/>
      <c r="AJ305" s="430"/>
      <c r="AK305" s="431"/>
      <c r="AL305" s="429">
        <v>66</v>
      </c>
      <c r="AM305" s="412"/>
      <c r="AN305" s="412"/>
      <c r="AO305" s="412"/>
      <c r="AP305" s="412"/>
      <c r="AQ305" s="412"/>
      <c r="AR305" s="412"/>
      <c r="AS305" s="412"/>
      <c r="AT305" s="412"/>
      <c r="AU305" s="412"/>
      <c r="AV305" s="412"/>
      <c r="AW305" s="412"/>
      <c r="AX305" s="412"/>
      <c r="AY305" s="412"/>
      <c r="AZ305" s="412"/>
      <c r="BA305" s="412"/>
      <c r="BB305" s="412"/>
      <c r="BC305" s="412"/>
      <c r="BD305" s="412"/>
      <c r="BE305" s="412"/>
      <c r="BF305" s="412"/>
    </row>
    <row r="306" spans="2:58" ht="24.9" customHeight="1">
      <c r="B306" s="926"/>
      <c r="C306" s="915"/>
      <c r="D306" s="915"/>
      <c r="E306" s="494"/>
      <c r="F306" s="900"/>
      <c r="G306" s="909"/>
      <c r="H306" s="925"/>
      <c r="I306" s="900"/>
      <c r="J306" s="900"/>
      <c r="K306" s="912"/>
      <c r="L306" s="901"/>
      <c r="M306" s="896"/>
      <c r="N306" s="896"/>
      <c r="O306" s="896"/>
      <c r="P306" s="896"/>
      <c r="Q306" s="896"/>
      <c r="R306" s="896"/>
      <c r="S306" s="925"/>
      <c r="T306" s="407" t="s">
        <v>232</v>
      </c>
      <c r="U306" s="408">
        <f>SUM(AC306:BF306)</f>
        <v>0</v>
      </c>
      <c r="V306" s="408"/>
      <c r="W306" s="408"/>
      <c r="X306" s="408"/>
      <c r="Y306" s="408"/>
      <c r="Z306" s="408"/>
      <c r="AA306" s="408"/>
      <c r="AB306" s="408"/>
      <c r="AC306" s="412"/>
      <c r="AD306" s="412"/>
      <c r="AE306" s="412"/>
      <c r="AF306" s="412"/>
      <c r="AG306" s="412"/>
      <c r="AH306" s="412"/>
      <c r="AI306" s="412"/>
      <c r="AJ306" s="412"/>
      <c r="AK306" s="436"/>
      <c r="AL306" s="412"/>
      <c r="AM306" s="412"/>
      <c r="AN306" s="412"/>
      <c r="AO306" s="412"/>
      <c r="AP306" s="412"/>
      <c r="AQ306" s="412"/>
      <c r="AR306" s="412"/>
      <c r="AS306" s="412"/>
      <c r="AT306" s="412"/>
      <c r="AU306" s="412"/>
      <c r="AV306" s="412"/>
      <c r="AW306" s="412"/>
      <c r="AX306" s="412"/>
      <c r="AY306" s="412"/>
      <c r="AZ306" s="412"/>
      <c r="BA306" s="412"/>
      <c r="BB306" s="412"/>
      <c r="BC306" s="412"/>
      <c r="BD306" s="412"/>
      <c r="BE306" s="412"/>
      <c r="BF306" s="412"/>
    </row>
    <row r="307" spans="2:58" ht="24.9" customHeight="1">
      <c r="B307" s="926"/>
      <c r="C307" s="915"/>
      <c r="D307" s="915"/>
      <c r="E307" s="494"/>
      <c r="F307" s="900"/>
      <c r="G307" s="910"/>
      <c r="H307" s="925"/>
      <c r="I307" s="900"/>
      <c r="J307" s="900"/>
      <c r="K307" s="913"/>
      <c r="L307" s="901"/>
      <c r="M307" s="896"/>
      <c r="N307" s="896"/>
      <c r="O307" s="896"/>
      <c r="P307" s="896"/>
      <c r="Q307" s="896"/>
      <c r="R307" s="896"/>
      <c r="S307" s="925"/>
      <c r="T307" s="407" t="s">
        <v>187</v>
      </c>
      <c r="U307" s="425">
        <f>U306-U305</f>
        <v>-66</v>
      </c>
      <c r="V307" s="425"/>
      <c r="W307" s="425"/>
      <c r="X307" s="425"/>
      <c r="Y307" s="425"/>
      <c r="Z307" s="425"/>
      <c r="AA307" s="425"/>
      <c r="AB307" s="425"/>
      <c r="AC307" s="426">
        <f>SUM($U306:AC306)-SUM($U305:AC305)</f>
        <v>-66</v>
      </c>
      <c r="AD307" s="426">
        <f>SUM($U306:AD306)-SUM($U305:AD305)</f>
        <v>-66</v>
      </c>
      <c r="AE307" s="426">
        <f>SUM($U306:AE306)-SUM($U305:AE305)</f>
        <v>-66</v>
      </c>
      <c r="AF307" s="426">
        <f>SUM($U306:AF306)-SUM($U305:AF305)</f>
        <v>-66</v>
      </c>
      <c r="AG307" s="426">
        <f>SUM($U306:AG306)-SUM($U305:AG305)</f>
        <v>-66</v>
      </c>
      <c r="AH307" s="426">
        <f>SUM($U306:AH306)-SUM($U305:AH305)</f>
        <v>-66</v>
      </c>
      <c r="AI307" s="426">
        <f>SUM($U306:AI306)-SUM($U305:AI305)</f>
        <v>-66</v>
      </c>
      <c r="AJ307" s="426">
        <f>SUM($U306:AJ306)-SUM($U305:AJ305)</f>
        <v>-66</v>
      </c>
      <c r="AK307" s="426">
        <f>SUM($U306:AK306)-SUM($U305:AK305)</f>
        <v>-66</v>
      </c>
      <c r="AL307" s="426">
        <f>SUM($U306:AL306)-SUM($U305:AL305)</f>
        <v>-132</v>
      </c>
      <c r="AM307" s="426">
        <f>SUM($U306:AM306)-SUM($U305:AM305)</f>
        <v>-132</v>
      </c>
      <c r="AN307" s="426">
        <f>SUM($U306:AN306)-SUM($U305:AN305)</f>
        <v>-132</v>
      </c>
      <c r="AO307" s="426">
        <f>SUM($U306:AO306)-SUM($U305:AO305)</f>
        <v>-132</v>
      </c>
      <c r="AP307" s="426">
        <f>SUM($U306:AP306)-SUM($U305:AP305)</f>
        <v>-132</v>
      </c>
      <c r="AQ307" s="426">
        <f>SUM($U306:AQ306)-SUM($U305:AQ305)</f>
        <v>-132</v>
      </c>
      <c r="AR307" s="426">
        <f>SUM($U306:AR306)-SUM($U305:AR305)</f>
        <v>-132</v>
      </c>
      <c r="AS307" s="426">
        <f>SUM($U306:AS306)-SUM($U305:AS305)</f>
        <v>-132</v>
      </c>
      <c r="AT307" s="426">
        <f>SUM($U306:AT306)-SUM($U305:AT305)</f>
        <v>-132</v>
      </c>
      <c r="AU307" s="426">
        <f>SUM($U306:AU306)-SUM($U305:AU305)</f>
        <v>-132</v>
      </c>
      <c r="AV307" s="426">
        <f>SUM($U306:AV306)-SUM($U305:AV305)</f>
        <v>-132</v>
      </c>
      <c r="AW307" s="426">
        <f>SUM($U306:AW306)-SUM($U305:AW305)</f>
        <v>-132</v>
      </c>
      <c r="AX307" s="426">
        <f>SUM($U306:AX306)-SUM($U305:AX305)</f>
        <v>-132</v>
      </c>
      <c r="AY307" s="426">
        <f>SUM($U306:AY306)-SUM($U305:AY305)</f>
        <v>-132</v>
      </c>
      <c r="AZ307" s="426">
        <f>SUM($U306:AZ306)-SUM($U305:AZ305)</f>
        <v>-132</v>
      </c>
      <c r="BA307" s="426">
        <f>SUM($U306:BA306)-SUM($U305:BA305)</f>
        <v>-132</v>
      </c>
      <c r="BB307" s="426">
        <f>SUM($U306:BB306)-SUM($U305:BB305)</f>
        <v>-132</v>
      </c>
      <c r="BC307" s="426">
        <f>SUM($U306:BC306)-SUM($U305:BC305)</f>
        <v>-132</v>
      </c>
      <c r="BD307" s="426">
        <f>SUM($U306:BD306)-SUM($U305:BD305)</f>
        <v>-132</v>
      </c>
      <c r="BE307" s="426">
        <f>SUM($U306:BE306)-SUM($U305:BE305)</f>
        <v>-132</v>
      </c>
      <c r="BF307" s="426">
        <f>SUM($U306:BF306)-SUM($U305:BF305)</f>
        <v>-132</v>
      </c>
    </row>
    <row r="308" spans="2:58" ht="24.9" customHeight="1">
      <c r="B308" s="926">
        <v>14</v>
      </c>
      <c r="C308" s="915" t="s">
        <v>520</v>
      </c>
      <c r="D308" s="915" t="s">
        <v>521</v>
      </c>
      <c r="E308" s="494"/>
      <c r="F308" s="900"/>
      <c r="G308" s="908"/>
      <c r="H308" s="925">
        <v>1</v>
      </c>
      <c r="I308" s="900"/>
      <c r="J308" s="900"/>
      <c r="K308" s="911" t="s">
        <v>253</v>
      </c>
      <c r="L308" s="901"/>
      <c r="M308" s="896"/>
      <c r="N308" s="896"/>
      <c r="O308" s="896"/>
      <c r="P308" s="896"/>
      <c r="Q308" s="896"/>
      <c r="R308" s="896"/>
      <c r="S308" s="925">
        <v>66</v>
      </c>
      <c r="T308" s="407" t="s">
        <v>231</v>
      </c>
      <c r="U308" s="408">
        <f>SUM(AC308:BF308)</f>
        <v>66</v>
      </c>
      <c r="V308" s="408"/>
      <c r="W308" s="408"/>
      <c r="X308" s="408"/>
      <c r="Y308" s="408"/>
      <c r="Z308" s="408"/>
      <c r="AA308" s="408"/>
      <c r="AB308" s="408"/>
      <c r="AC308" s="429"/>
      <c r="AD308" s="429"/>
      <c r="AE308" s="429"/>
      <c r="AF308" s="429"/>
      <c r="AG308" s="429"/>
      <c r="AH308" s="430"/>
      <c r="AI308" s="430"/>
      <c r="AJ308" s="430"/>
      <c r="AK308" s="431"/>
      <c r="AL308" s="429">
        <v>66</v>
      </c>
      <c r="AM308" s="412"/>
      <c r="AN308" s="412"/>
      <c r="AO308" s="412"/>
      <c r="AP308" s="412"/>
      <c r="AQ308" s="412"/>
      <c r="AR308" s="412"/>
      <c r="AS308" s="412"/>
      <c r="AT308" s="412"/>
      <c r="AU308" s="412"/>
      <c r="AV308" s="412"/>
      <c r="AW308" s="412"/>
      <c r="AX308" s="412"/>
      <c r="AY308" s="412"/>
      <c r="AZ308" s="412"/>
      <c r="BA308" s="412"/>
      <c r="BB308" s="412"/>
      <c r="BC308" s="412"/>
      <c r="BD308" s="412"/>
      <c r="BE308" s="412"/>
      <c r="BF308" s="412"/>
    </row>
    <row r="309" spans="2:58" ht="24.9" customHeight="1">
      <c r="B309" s="926"/>
      <c r="C309" s="915"/>
      <c r="D309" s="915"/>
      <c r="E309" s="494"/>
      <c r="F309" s="900"/>
      <c r="G309" s="909"/>
      <c r="H309" s="925"/>
      <c r="I309" s="900"/>
      <c r="J309" s="900"/>
      <c r="K309" s="912"/>
      <c r="L309" s="901"/>
      <c r="M309" s="896"/>
      <c r="N309" s="896"/>
      <c r="O309" s="896"/>
      <c r="P309" s="896"/>
      <c r="Q309" s="896"/>
      <c r="R309" s="896"/>
      <c r="S309" s="925"/>
      <c r="T309" s="407" t="s">
        <v>232</v>
      </c>
      <c r="U309" s="408">
        <f>SUM(AC309:BF309)</f>
        <v>0</v>
      </c>
      <c r="V309" s="408"/>
      <c r="W309" s="408"/>
      <c r="X309" s="408"/>
      <c r="Y309" s="408"/>
      <c r="Z309" s="408"/>
      <c r="AA309" s="408"/>
      <c r="AB309" s="408"/>
      <c r="AC309" s="412"/>
      <c r="AD309" s="412"/>
      <c r="AE309" s="412"/>
      <c r="AF309" s="412"/>
      <c r="AG309" s="412"/>
      <c r="AH309" s="412"/>
      <c r="AI309" s="412"/>
      <c r="AJ309" s="412"/>
      <c r="AK309" s="436"/>
      <c r="AL309" s="412"/>
      <c r="AM309" s="412"/>
      <c r="AN309" s="412"/>
      <c r="AO309" s="412"/>
      <c r="AP309" s="412"/>
      <c r="AQ309" s="412"/>
      <c r="AR309" s="412"/>
      <c r="AS309" s="412"/>
      <c r="AT309" s="412"/>
      <c r="AU309" s="412"/>
      <c r="AV309" s="412"/>
      <c r="AW309" s="412"/>
      <c r="AX309" s="412"/>
      <c r="AY309" s="412"/>
      <c r="AZ309" s="412"/>
      <c r="BA309" s="412"/>
      <c r="BB309" s="412"/>
      <c r="BC309" s="412"/>
      <c r="BD309" s="412"/>
      <c r="BE309" s="412"/>
      <c r="BF309" s="412"/>
    </row>
    <row r="310" spans="2:58" ht="24.9" customHeight="1">
      <c r="B310" s="926"/>
      <c r="C310" s="915"/>
      <c r="D310" s="915"/>
      <c r="E310" s="494"/>
      <c r="F310" s="900"/>
      <c r="G310" s="910"/>
      <c r="H310" s="925"/>
      <c r="I310" s="900"/>
      <c r="J310" s="900"/>
      <c r="K310" s="913"/>
      <c r="L310" s="901"/>
      <c r="M310" s="896"/>
      <c r="N310" s="896"/>
      <c r="O310" s="896"/>
      <c r="P310" s="896"/>
      <c r="Q310" s="896"/>
      <c r="R310" s="896"/>
      <c r="S310" s="925"/>
      <c r="T310" s="407" t="s">
        <v>187</v>
      </c>
      <c r="U310" s="425">
        <f>U309-U308</f>
        <v>-66</v>
      </c>
      <c r="V310" s="425"/>
      <c r="W310" s="425"/>
      <c r="X310" s="425"/>
      <c r="Y310" s="425"/>
      <c r="Z310" s="425"/>
      <c r="AA310" s="425"/>
      <c r="AB310" s="425"/>
      <c r="AC310" s="426">
        <f>SUM($U309:AC309)-SUM($U308:AC308)</f>
        <v>-66</v>
      </c>
      <c r="AD310" s="426">
        <f>SUM($U309:AD309)-SUM($U308:AD308)</f>
        <v>-66</v>
      </c>
      <c r="AE310" s="426">
        <f>SUM($U309:AE309)-SUM($U308:AE308)</f>
        <v>-66</v>
      </c>
      <c r="AF310" s="426">
        <f>SUM($U309:AF309)-SUM($U308:AF308)</f>
        <v>-66</v>
      </c>
      <c r="AG310" s="426">
        <f>SUM($U309:AG309)-SUM($U308:AG308)</f>
        <v>-66</v>
      </c>
      <c r="AH310" s="426">
        <f>SUM($U309:AH309)-SUM($U308:AH308)</f>
        <v>-66</v>
      </c>
      <c r="AI310" s="426">
        <f>SUM($U309:AI309)-SUM($U308:AI308)</f>
        <v>-66</v>
      </c>
      <c r="AJ310" s="426">
        <f>SUM($U309:AJ309)-SUM($U308:AJ308)</f>
        <v>-66</v>
      </c>
      <c r="AK310" s="426">
        <f>SUM($U309:AK309)-SUM($U308:AK308)</f>
        <v>-66</v>
      </c>
      <c r="AL310" s="426">
        <f>SUM($U309:AL309)-SUM($U308:AL308)</f>
        <v>-132</v>
      </c>
      <c r="AM310" s="426">
        <f>SUM($U309:AM309)-SUM($U308:AM308)</f>
        <v>-132</v>
      </c>
      <c r="AN310" s="426">
        <f>SUM($U309:AN309)-SUM($U308:AN308)</f>
        <v>-132</v>
      </c>
      <c r="AO310" s="426">
        <f>SUM($U309:AO309)-SUM($U308:AO308)</f>
        <v>-132</v>
      </c>
      <c r="AP310" s="426">
        <f>SUM($U309:AP309)-SUM($U308:AP308)</f>
        <v>-132</v>
      </c>
      <c r="AQ310" s="426">
        <f>SUM($U309:AQ309)-SUM($U308:AQ308)</f>
        <v>-132</v>
      </c>
      <c r="AR310" s="426">
        <f>SUM($U309:AR309)-SUM($U308:AR308)</f>
        <v>-132</v>
      </c>
      <c r="AS310" s="426">
        <f>SUM($U309:AS309)-SUM($U308:AS308)</f>
        <v>-132</v>
      </c>
      <c r="AT310" s="426">
        <f>SUM($U309:AT309)-SUM($U308:AT308)</f>
        <v>-132</v>
      </c>
      <c r="AU310" s="426">
        <f>SUM($U309:AU309)-SUM($U308:AU308)</f>
        <v>-132</v>
      </c>
      <c r="AV310" s="426">
        <f>SUM($U309:AV309)-SUM($U308:AV308)</f>
        <v>-132</v>
      </c>
      <c r="AW310" s="426">
        <f>SUM($U309:AW309)-SUM($U308:AW308)</f>
        <v>-132</v>
      </c>
      <c r="AX310" s="426">
        <f>SUM($U309:AX309)-SUM($U308:AX308)</f>
        <v>-132</v>
      </c>
      <c r="AY310" s="426">
        <f>SUM($U309:AY309)-SUM($U308:AY308)</f>
        <v>-132</v>
      </c>
      <c r="AZ310" s="426">
        <f>SUM($U309:AZ309)-SUM($U308:AZ308)</f>
        <v>-132</v>
      </c>
      <c r="BA310" s="426">
        <f>SUM($U309:BA309)-SUM($U308:BA308)</f>
        <v>-132</v>
      </c>
      <c r="BB310" s="426">
        <f>SUM($U309:BB309)-SUM($U308:BB308)</f>
        <v>-132</v>
      </c>
      <c r="BC310" s="426">
        <f>SUM($U309:BC309)-SUM($U308:BC308)</f>
        <v>-132</v>
      </c>
      <c r="BD310" s="426">
        <f>SUM($U309:BD309)-SUM($U308:BD308)</f>
        <v>-132</v>
      </c>
      <c r="BE310" s="426">
        <f>SUM($U309:BE309)-SUM($U308:BE308)</f>
        <v>-132</v>
      </c>
      <c r="BF310" s="426">
        <f>SUM($U309:BF309)-SUM($U308:BF308)</f>
        <v>-132</v>
      </c>
    </row>
    <row r="311" spans="2:58" ht="24.9" customHeight="1">
      <c r="B311" s="926">
        <v>15</v>
      </c>
      <c r="C311" s="915" t="s">
        <v>522</v>
      </c>
      <c r="D311" s="915" t="s">
        <v>523</v>
      </c>
      <c r="E311" s="494"/>
      <c r="F311" s="900"/>
      <c r="G311" s="908"/>
      <c r="H311" s="925">
        <v>1</v>
      </c>
      <c r="I311" s="900"/>
      <c r="J311" s="900"/>
      <c r="K311" s="911" t="s">
        <v>253</v>
      </c>
      <c r="L311" s="901"/>
      <c r="M311" s="896"/>
      <c r="N311" s="896"/>
      <c r="O311" s="896"/>
      <c r="P311" s="896"/>
      <c r="Q311" s="896"/>
      <c r="R311" s="896"/>
      <c r="S311" s="925">
        <v>66</v>
      </c>
      <c r="T311" s="407" t="s">
        <v>231</v>
      </c>
      <c r="U311" s="408">
        <f>SUM(AC311:BF311)</f>
        <v>66</v>
      </c>
      <c r="V311" s="408"/>
      <c r="W311" s="408"/>
      <c r="X311" s="408"/>
      <c r="Y311" s="408"/>
      <c r="Z311" s="408"/>
      <c r="AA311" s="408"/>
      <c r="AB311" s="408"/>
      <c r="AC311" s="429"/>
      <c r="AD311" s="429"/>
      <c r="AE311" s="429"/>
      <c r="AF311" s="429"/>
      <c r="AG311" s="429"/>
      <c r="AH311" s="430"/>
      <c r="AI311" s="430"/>
      <c r="AJ311" s="430"/>
      <c r="AK311" s="431"/>
      <c r="AL311" s="412"/>
      <c r="AM311" s="429">
        <v>66</v>
      </c>
      <c r="AN311" s="412"/>
      <c r="AO311" s="412"/>
      <c r="AP311" s="412"/>
      <c r="AQ311" s="412"/>
      <c r="AR311" s="412"/>
      <c r="AS311" s="412"/>
      <c r="AT311" s="412"/>
      <c r="AU311" s="412"/>
      <c r="AV311" s="412"/>
      <c r="AW311" s="412"/>
      <c r="AX311" s="412"/>
      <c r="AY311" s="412"/>
      <c r="AZ311" s="412"/>
      <c r="BA311" s="412"/>
      <c r="BB311" s="412"/>
      <c r="BC311" s="412"/>
      <c r="BD311" s="412"/>
      <c r="BE311" s="412"/>
      <c r="BF311" s="412"/>
    </row>
    <row r="312" spans="2:58" ht="24.9" customHeight="1">
      <c r="B312" s="926"/>
      <c r="C312" s="915"/>
      <c r="D312" s="915"/>
      <c r="E312" s="494"/>
      <c r="F312" s="900"/>
      <c r="G312" s="909"/>
      <c r="H312" s="925"/>
      <c r="I312" s="900"/>
      <c r="J312" s="900"/>
      <c r="K312" s="912"/>
      <c r="L312" s="901"/>
      <c r="M312" s="896"/>
      <c r="N312" s="896"/>
      <c r="O312" s="896"/>
      <c r="P312" s="896"/>
      <c r="Q312" s="896"/>
      <c r="R312" s="896"/>
      <c r="S312" s="925"/>
      <c r="T312" s="407" t="s">
        <v>232</v>
      </c>
      <c r="U312" s="408">
        <f>SUM(AC312:BF312)</f>
        <v>0</v>
      </c>
      <c r="V312" s="408"/>
      <c r="W312" s="408"/>
      <c r="X312" s="408"/>
      <c r="Y312" s="408"/>
      <c r="Z312" s="408"/>
      <c r="AA312" s="408"/>
      <c r="AB312" s="408"/>
      <c r="AC312" s="412"/>
      <c r="AD312" s="412"/>
      <c r="AE312" s="412"/>
      <c r="AF312" s="412"/>
      <c r="AG312" s="412"/>
      <c r="AH312" s="412"/>
      <c r="AI312" s="412"/>
      <c r="AJ312" s="412"/>
      <c r="AK312" s="436"/>
      <c r="AL312" s="412"/>
      <c r="AM312" s="412"/>
      <c r="AN312" s="412"/>
      <c r="AO312" s="412"/>
      <c r="AP312" s="412"/>
      <c r="AQ312" s="412"/>
      <c r="AR312" s="412"/>
      <c r="AS312" s="412"/>
      <c r="AT312" s="412"/>
      <c r="AU312" s="412"/>
      <c r="AV312" s="412"/>
      <c r="AW312" s="412"/>
      <c r="AX312" s="412"/>
      <c r="AY312" s="412"/>
      <c r="AZ312" s="412"/>
      <c r="BA312" s="412"/>
      <c r="BB312" s="412"/>
      <c r="BC312" s="412"/>
      <c r="BD312" s="412"/>
      <c r="BE312" s="412"/>
      <c r="BF312" s="412"/>
    </row>
    <row r="313" spans="2:58" ht="24.9" customHeight="1">
      <c r="B313" s="926"/>
      <c r="C313" s="915"/>
      <c r="D313" s="915"/>
      <c r="E313" s="494"/>
      <c r="F313" s="900"/>
      <c r="G313" s="910"/>
      <c r="H313" s="925"/>
      <c r="I313" s="900"/>
      <c r="J313" s="900"/>
      <c r="K313" s="913"/>
      <c r="L313" s="901"/>
      <c r="M313" s="896"/>
      <c r="N313" s="896"/>
      <c r="O313" s="896"/>
      <c r="P313" s="896"/>
      <c r="Q313" s="896"/>
      <c r="R313" s="896"/>
      <c r="S313" s="925"/>
      <c r="T313" s="407" t="s">
        <v>187</v>
      </c>
      <c r="U313" s="425">
        <f>U312-U311</f>
        <v>-66</v>
      </c>
      <c r="V313" s="425"/>
      <c r="W313" s="425"/>
      <c r="X313" s="425"/>
      <c r="Y313" s="425"/>
      <c r="Z313" s="425"/>
      <c r="AA313" s="425"/>
      <c r="AB313" s="425"/>
      <c r="AC313" s="426">
        <f>SUM($U312:AC312)-SUM($U311:AC311)</f>
        <v>-66</v>
      </c>
      <c r="AD313" s="426">
        <f>SUM($U312:AD312)-SUM($U311:AD311)</f>
        <v>-66</v>
      </c>
      <c r="AE313" s="426">
        <f>SUM($U312:AE312)-SUM($U311:AE311)</f>
        <v>-66</v>
      </c>
      <c r="AF313" s="426">
        <f>SUM($U312:AF312)-SUM($U311:AF311)</f>
        <v>-66</v>
      </c>
      <c r="AG313" s="426">
        <f>SUM($U312:AG312)-SUM($U311:AG311)</f>
        <v>-66</v>
      </c>
      <c r="AH313" s="426">
        <f>SUM($U312:AH312)-SUM($U311:AH311)</f>
        <v>-66</v>
      </c>
      <c r="AI313" s="426">
        <f>SUM($U312:AI312)-SUM($U311:AI311)</f>
        <v>-66</v>
      </c>
      <c r="AJ313" s="426">
        <f>SUM($U312:AJ312)-SUM($U311:AJ311)</f>
        <v>-66</v>
      </c>
      <c r="AK313" s="426">
        <f>SUM($U312:AK312)-SUM($U311:AK311)</f>
        <v>-66</v>
      </c>
      <c r="AL313" s="426">
        <f>SUM($U312:AL312)-SUM($U311:AL311)</f>
        <v>-66</v>
      </c>
      <c r="AM313" s="426">
        <f>SUM($U312:AM312)-SUM($U311:AM311)</f>
        <v>-132</v>
      </c>
      <c r="AN313" s="426">
        <f>SUM($U312:AN312)-SUM($U311:AN311)</f>
        <v>-132</v>
      </c>
      <c r="AO313" s="426">
        <f>SUM($U312:AO312)-SUM($U311:AO311)</f>
        <v>-132</v>
      </c>
      <c r="AP313" s="426">
        <f>SUM($U312:AP312)-SUM($U311:AP311)</f>
        <v>-132</v>
      </c>
      <c r="AQ313" s="426">
        <f>SUM($U312:AQ312)-SUM($U311:AQ311)</f>
        <v>-132</v>
      </c>
      <c r="AR313" s="426">
        <f>SUM($U312:AR312)-SUM($U311:AR311)</f>
        <v>-132</v>
      </c>
      <c r="AS313" s="426">
        <f>SUM($U312:AS312)-SUM($U311:AS311)</f>
        <v>-132</v>
      </c>
      <c r="AT313" s="426">
        <f>SUM($U312:AT312)-SUM($U311:AT311)</f>
        <v>-132</v>
      </c>
      <c r="AU313" s="426">
        <f>SUM($U312:AU312)-SUM($U311:AU311)</f>
        <v>-132</v>
      </c>
      <c r="AV313" s="426">
        <f>SUM($U312:AV312)-SUM($U311:AV311)</f>
        <v>-132</v>
      </c>
      <c r="AW313" s="426">
        <f>SUM($U312:AW312)-SUM($U311:AW311)</f>
        <v>-132</v>
      </c>
      <c r="AX313" s="426">
        <f>SUM($U312:AX312)-SUM($U311:AX311)</f>
        <v>-132</v>
      </c>
      <c r="AY313" s="426">
        <f>SUM($U312:AY312)-SUM($U311:AY311)</f>
        <v>-132</v>
      </c>
      <c r="AZ313" s="426">
        <f>SUM($U312:AZ312)-SUM($U311:AZ311)</f>
        <v>-132</v>
      </c>
      <c r="BA313" s="426">
        <f>SUM($U312:BA312)-SUM($U311:BA311)</f>
        <v>-132</v>
      </c>
      <c r="BB313" s="426">
        <f>SUM($U312:BB312)-SUM($U311:BB311)</f>
        <v>-132</v>
      </c>
      <c r="BC313" s="426">
        <f>SUM($U312:BC312)-SUM($U311:BC311)</f>
        <v>-132</v>
      </c>
      <c r="BD313" s="426">
        <f>SUM($U312:BD312)-SUM($U311:BD311)</f>
        <v>-132</v>
      </c>
      <c r="BE313" s="426">
        <f>SUM($U312:BE312)-SUM($U311:BE311)</f>
        <v>-132</v>
      </c>
      <c r="BF313" s="426">
        <f>SUM($U312:BF312)-SUM($U311:BF311)</f>
        <v>-132</v>
      </c>
    </row>
    <row r="314" spans="2:58" ht="24.9" customHeight="1">
      <c r="B314" s="926">
        <v>16</v>
      </c>
      <c r="C314" s="915" t="s">
        <v>524</v>
      </c>
      <c r="D314" s="915" t="s">
        <v>525</v>
      </c>
      <c r="E314" s="494"/>
      <c r="F314" s="900"/>
      <c r="G314" s="908"/>
      <c r="H314" s="925">
        <v>1</v>
      </c>
      <c r="I314" s="900"/>
      <c r="J314" s="900"/>
      <c r="K314" s="911" t="s">
        <v>253</v>
      </c>
      <c r="L314" s="901"/>
      <c r="M314" s="896"/>
      <c r="N314" s="896"/>
      <c r="O314" s="896"/>
      <c r="P314" s="896"/>
      <c r="Q314" s="896"/>
      <c r="R314" s="896"/>
      <c r="S314" s="925">
        <v>66</v>
      </c>
      <c r="T314" s="407" t="s">
        <v>231</v>
      </c>
      <c r="U314" s="408">
        <f>SUM(AC314:BF314)</f>
        <v>66</v>
      </c>
      <c r="V314" s="408"/>
      <c r="W314" s="408"/>
      <c r="X314" s="408"/>
      <c r="Y314" s="408"/>
      <c r="Z314" s="408"/>
      <c r="AA314" s="408"/>
      <c r="AB314" s="408"/>
      <c r="AC314" s="429"/>
      <c r="AD314" s="429"/>
      <c r="AE314" s="429"/>
      <c r="AF314" s="429"/>
      <c r="AG314" s="429"/>
      <c r="AH314" s="430"/>
      <c r="AI314" s="430"/>
      <c r="AJ314" s="430"/>
      <c r="AK314" s="431"/>
      <c r="AL314" s="412"/>
      <c r="AM314" s="429">
        <v>66</v>
      </c>
      <c r="AN314" s="412"/>
      <c r="AO314" s="412"/>
      <c r="AP314" s="412"/>
      <c r="AQ314" s="412"/>
      <c r="AR314" s="412"/>
      <c r="AS314" s="412"/>
      <c r="AT314" s="412"/>
      <c r="AU314" s="412"/>
      <c r="AV314" s="412"/>
      <c r="AW314" s="412"/>
      <c r="AX314" s="412"/>
      <c r="AY314" s="412"/>
      <c r="AZ314" s="412"/>
      <c r="BA314" s="412"/>
      <c r="BB314" s="412"/>
      <c r="BC314" s="412"/>
      <c r="BD314" s="412"/>
      <c r="BE314" s="412"/>
      <c r="BF314" s="412"/>
    </row>
    <row r="315" spans="2:58" ht="24.9" customHeight="1">
      <c r="B315" s="926"/>
      <c r="C315" s="915"/>
      <c r="D315" s="915"/>
      <c r="E315" s="494"/>
      <c r="F315" s="900"/>
      <c r="G315" s="909"/>
      <c r="H315" s="925"/>
      <c r="I315" s="900"/>
      <c r="J315" s="900"/>
      <c r="K315" s="912"/>
      <c r="L315" s="901"/>
      <c r="M315" s="896"/>
      <c r="N315" s="896"/>
      <c r="O315" s="896"/>
      <c r="P315" s="896"/>
      <c r="Q315" s="896"/>
      <c r="R315" s="896"/>
      <c r="S315" s="925"/>
      <c r="T315" s="407" t="s">
        <v>232</v>
      </c>
      <c r="U315" s="408">
        <f>SUM(AC315:BF315)</f>
        <v>0</v>
      </c>
      <c r="V315" s="408"/>
      <c r="W315" s="408"/>
      <c r="X315" s="408"/>
      <c r="Y315" s="408"/>
      <c r="Z315" s="408"/>
      <c r="AA315" s="408"/>
      <c r="AB315" s="408"/>
      <c r="AC315" s="412"/>
      <c r="AD315" s="412"/>
      <c r="AE315" s="412"/>
      <c r="AF315" s="412"/>
      <c r="AG315" s="412"/>
      <c r="AH315" s="412"/>
      <c r="AI315" s="412"/>
      <c r="AJ315" s="412"/>
      <c r="AK315" s="436"/>
      <c r="AL315" s="412"/>
      <c r="AM315" s="412"/>
      <c r="AN315" s="412"/>
      <c r="AO315" s="412"/>
      <c r="AP315" s="412"/>
      <c r="AQ315" s="412"/>
      <c r="AR315" s="412"/>
      <c r="AS315" s="412"/>
      <c r="AT315" s="412"/>
      <c r="AU315" s="412"/>
      <c r="AV315" s="412"/>
      <c r="AW315" s="412"/>
      <c r="AX315" s="412"/>
      <c r="AY315" s="412"/>
      <c r="AZ315" s="412"/>
      <c r="BA315" s="412"/>
      <c r="BB315" s="412"/>
      <c r="BC315" s="412"/>
      <c r="BD315" s="412"/>
      <c r="BE315" s="412"/>
      <c r="BF315" s="412"/>
    </row>
    <row r="316" spans="2:58" ht="24.9" customHeight="1">
      <c r="B316" s="926"/>
      <c r="C316" s="915"/>
      <c r="D316" s="915"/>
      <c r="E316" s="494"/>
      <c r="F316" s="900"/>
      <c r="G316" s="910"/>
      <c r="H316" s="925"/>
      <c r="I316" s="900"/>
      <c r="J316" s="900"/>
      <c r="K316" s="913"/>
      <c r="L316" s="901"/>
      <c r="M316" s="896"/>
      <c r="N316" s="896"/>
      <c r="O316" s="896"/>
      <c r="P316" s="896"/>
      <c r="Q316" s="896"/>
      <c r="R316" s="896"/>
      <c r="S316" s="925"/>
      <c r="T316" s="407" t="s">
        <v>187</v>
      </c>
      <c r="U316" s="408">
        <f>U315-U314</f>
        <v>-66</v>
      </c>
      <c r="V316" s="408"/>
      <c r="W316" s="408"/>
      <c r="X316" s="408"/>
      <c r="Y316" s="408"/>
      <c r="Z316" s="408"/>
      <c r="AA316" s="408"/>
      <c r="AB316" s="408"/>
      <c r="AC316" s="426">
        <f>SUM($U315:AC315)-SUM($U314:AC314)</f>
        <v>-66</v>
      </c>
      <c r="AD316" s="426">
        <f>SUM($U315:AD315)-SUM($U314:AD314)</f>
        <v>-66</v>
      </c>
      <c r="AE316" s="426">
        <f>SUM($U315:AE315)-SUM($U314:AE314)</f>
        <v>-66</v>
      </c>
      <c r="AF316" s="426">
        <f>SUM($U315:AF315)-SUM($U314:AF314)</f>
        <v>-66</v>
      </c>
      <c r="AG316" s="426">
        <f>SUM($U315:AG315)-SUM($U314:AG314)</f>
        <v>-66</v>
      </c>
      <c r="AH316" s="426">
        <f>SUM($U315:AH315)-SUM($U314:AH314)</f>
        <v>-66</v>
      </c>
      <c r="AI316" s="426">
        <f>SUM($U315:AI315)-SUM($U314:AI314)</f>
        <v>-66</v>
      </c>
      <c r="AJ316" s="426">
        <f>SUM($U315:AJ315)-SUM($U314:AJ314)</f>
        <v>-66</v>
      </c>
      <c r="AK316" s="426">
        <f>SUM($U315:AK315)-SUM($U314:AK314)</f>
        <v>-66</v>
      </c>
      <c r="AL316" s="426">
        <f>SUM($U315:AL315)-SUM($U314:AL314)</f>
        <v>-66</v>
      </c>
      <c r="AM316" s="426">
        <f>SUM($U315:AM315)-SUM($U314:AM314)</f>
        <v>-132</v>
      </c>
      <c r="AN316" s="426">
        <f>SUM($U315:AN315)-SUM($U314:AN314)</f>
        <v>-132</v>
      </c>
      <c r="AO316" s="426">
        <f>SUM($U315:AO315)-SUM($U314:AO314)</f>
        <v>-132</v>
      </c>
      <c r="AP316" s="426">
        <f>SUM($U315:AP315)-SUM($U314:AP314)</f>
        <v>-132</v>
      </c>
      <c r="AQ316" s="426">
        <f>SUM($U315:AQ315)-SUM($U314:AQ314)</f>
        <v>-132</v>
      </c>
      <c r="AR316" s="426">
        <f>SUM($U315:AR315)-SUM($U314:AR314)</f>
        <v>-132</v>
      </c>
      <c r="AS316" s="426">
        <f>SUM($U315:AS315)-SUM($U314:AS314)</f>
        <v>-132</v>
      </c>
      <c r="AT316" s="426">
        <f>SUM($U315:AT315)-SUM($U314:AT314)</f>
        <v>-132</v>
      </c>
      <c r="AU316" s="426">
        <f>SUM($U315:AU315)-SUM($U314:AU314)</f>
        <v>-132</v>
      </c>
      <c r="AV316" s="426">
        <f>SUM($U315:AV315)-SUM($U314:AV314)</f>
        <v>-132</v>
      </c>
      <c r="AW316" s="426">
        <f>SUM($U315:AW315)-SUM($U314:AW314)</f>
        <v>-132</v>
      </c>
      <c r="AX316" s="426">
        <f>SUM($U315:AX315)-SUM($U314:AX314)</f>
        <v>-132</v>
      </c>
      <c r="AY316" s="426">
        <f>SUM($U315:AY315)-SUM($U314:AY314)</f>
        <v>-132</v>
      </c>
      <c r="AZ316" s="426">
        <f>SUM($U315:AZ315)-SUM($U314:AZ314)</f>
        <v>-132</v>
      </c>
      <c r="BA316" s="426">
        <f>SUM($U315:BA315)-SUM($U314:BA314)</f>
        <v>-132</v>
      </c>
      <c r="BB316" s="426">
        <f>SUM($U315:BB315)-SUM($U314:BB314)</f>
        <v>-132</v>
      </c>
      <c r="BC316" s="426">
        <f>SUM($U315:BC315)-SUM($U314:BC314)</f>
        <v>-132</v>
      </c>
      <c r="BD316" s="426">
        <f>SUM($U315:BD315)-SUM($U314:BD314)</f>
        <v>-132</v>
      </c>
      <c r="BE316" s="426">
        <f>SUM($U315:BE315)-SUM($U314:BE314)</f>
        <v>-132</v>
      </c>
      <c r="BF316" s="426">
        <f>SUM($U315:BF315)-SUM($U314:BF314)</f>
        <v>-132</v>
      </c>
    </row>
    <row r="317" spans="2:58" ht="24.9" customHeight="1">
      <c r="B317" s="926">
        <v>17</v>
      </c>
      <c r="C317" s="915" t="s">
        <v>526</v>
      </c>
      <c r="D317" s="915" t="s">
        <v>527</v>
      </c>
      <c r="E317" s="494"/>
      <c r="F317" s="900"/>
      <c r="G317" s="908"/>
      <c r="H317" s="925">
        <v>1</v>
      </c>
      <c r="I317" s="900"/>
      <c r="J317" s="900"/>
      <c r="K317" s="911" t="s">
        <v>253</v>
      </c>
      <c r="L317" s="901"/>
      <c r="M317" s="896"/>
      <c r="N317" s="896"/>
      <c r="O317" s="896"/>
      <c r="P317" s="896"/>
      <c r="Q317" s="896"/>
      <c r="R317" s="896"/>
      <c r="S317" s="925">
        <v>66</v>
      </c>
      <c r="T317" s="407" t="s">
        <v>231</v>
      </c>
      <c r="U317" s="408">
        <f>SUM(AC317:BF317)</f>
        <v>66</v>
      </c>
      <c r="V317" s="408"/>
      <c r="W317" s="408"/>
      <c r="X317" s="408"/>
      <c r="Y317" s="408"/>
      <c r="Z317" s="408"/>
      <c r="AA317" s="408"/>
      <c r="AB317" s="408"/>
      <c r="AC317" s="429"/>
      <c r="AD317" s="429"/>
      <c r="AE317" s="429"/>
      <c r="AF317" s="429"/>
      <c r="AG317" s="429"/>
      <c r="AH317" s="430"/>
      <c r="AI317" s="430"/>
      <c r="AJ317" s="430"/>
      <c r="AK317" s="431"/>
      <c r="AL317" s="430">
        <v>20</v>
      </c>
      <c r="AM317" s="431">
        <v>20</v>
      </c>
      <c r="AN317" s="412">
        <v>26</v>
      </c>
      <c r="AO317" s="412"/>
      <c r="AP317" s="412"/>
      <c r="AQ317" s="412"/>
      <c r="AR317" s="412"/>
      <c r="AS317" s="412"/>
      <c r="AT317" s="412"/>
      <c r="AU317" s="412"/>
      <c r="AV317" s="412"/>
      <c r="AW317" s="412"/>
      <c r="AX317" s="412"/>
      <c r="AY317" s="412"/>
      <c r="AZ317" s="412"/>
      <c r="BA317" s="412"/>
      <c r="BB317" s="412"/>
      <c r="BC317" s="412"/>
      <c r="BD317" s="412"/>
      <c r="BE317" s="412"/>
      <c r="BF317" s="412"/>
    </row>
    <row r="318" spans="2:58" ht="24.9" customHeight="1">
      <c r="B318" s="926"/>
      <c r="C318" s="915"/>
      <c r="D318" s="915"/>
      <c r="E318" s="494"/>
      <c r="F318" s="900"/>
      <c r="G318" s="909"/>
      <c r="H318" s="925"/>
      <c r="I318" s="900"/>
      <c r="J318" s="900"/>
      <c r="K318" s="912"/>
      <c r="L318" s="901"/>
      <c r="M318" s="896"/>
      <c r="N318" s="896"/>
      <c r="O318" s="896"/>
      <c r="P318" s="896"/>
      <c r="Q318" s="896"/>
      <c r="R318" s="896"/>
      <c r="S318" s="925"/>
      <c r="T318" s="407" t="s">
        <v>232</v>
      </c>
      <c r="U318" s="408">
        <f>SUM(AC318:BF318)</f>
        <v>0</v>
      </c>
      <c r="V318" s="408"/>
      <c r="W318" s="408"/>
      <c r="X318" s="408"/>
      <c r="Y318" s="408"/>
      <c r="Z318" s="408"/>
      <c r="AA318" s="408"/>
      <c r="AB318" s="408"/>
      <c r="AC318" s="412"/>
      <c r="AD318" s="412"/>
      <c r="AE318" s="412"/>
      <c r="AF318" s="412"/>
      <c r="AG318" s="412"/>
      <c r="AH318" s="412"/>
      <c r="AI318" s="412"/>
      <c r="AJ318" s="412"/>
      <c r="AK318" s="436"/>
      <c r="AL318" s="412"/>
      <c r="AM318" s="412"/>
      <c r="AN318" s="412"/>
      <c r="AO318" s="412"/>
      <c r="AP318" s="412"/>
      <c r="AQ318" s="412"/>
      <c r="AR318" s="412"/>
      <c r="AS318" s="412"/>
      <c r="AT318" s="412"/>
      <c r="AU318" s="412"/>
      <c r="AV318" s="412"/>
      <c r="AW318" s="412"/>
      <c r="AX318" s="412"/>
      <c r="AY318" s="412"/>
      <c r="AZ318" s="412"/>
      <c r="BA318" s="412"/>
      <c r="BB318" s="412"/>
      <c r="BC318" s="412"/>
      <c r="BD318" s="412"/>
      <c r="BE318" s="412"/>
      <c r="BF318" s="412"/>
    </row>
    <row r="319" spans="2:58" ht="24.9" customHeight="1">
      <c r="B319" s="926"/>
      <c r="C319" s="915"/>
      <c r="D319" s="915"/>
      <c r="E319" s="494"/>
      <c r="F319" s="900"/>
      <c r="G319" s="910"/>
      <c r="H319" s="925"/>
      <c r="I319" s="900"/>
      <c r="J319" s="900"/>
      <c r="K319" s="913"/>
      <c r="L319" s="901"/>
      <c r="M319" s="896"/>
      <c r="N319" s="896"/>
      <c r="O319" s="896"/>
      <c r="P319" s="896"/>
      <c r="Q319" s="896"/>
      <c r="R319" s="896"/>
      <c r="S319" s="925"/>
      <c r="T319" s="407" t="s">
        <v>187</v>
      </c>
      <c r="U319" s="408">
        <f>U318-U317</f>
        <v>-66</v>
      </c>
      <c r="V319" s="408"/>
      <c r="W319" s="408"/>
      <c r="X319" s="408"/>
      <c r="Y319" s="408"/>
      <c r="Z319" s="408"/>
      <c r="AA319" s="408"/>
      <c r="AB319" s="408"/>
      <c r="AC319" s="426">
        <f>SUM($U318:AC318)-SUM($U317:AC317)</f>
        <v>-66</v>
      </c>
      <c r="AD319" s="426">
        <f>SUM($U318:AD318)-SUM($U317:AD317)</f>
        <v>-66</v>
      </c>
      <c r="AE319" s="426">
        <f>SUM($U318:AE318)-SUM($U317:AE317)</f>
        <v>-66</v>
      </c>
      <c r="AF319" s="426">
        <f>SUM($U318:AF318)-SUM($U317:AF317)</f>
        <v>-66</v>
      </c>
      <c r="AG319" s="426">
        <f>SUM($U318:AG318)-SUM($U317:AG317)</f>
        <v>-66</v>
      </c>
      <c r="AH319" s="426">
        <f>SUM($U318:AH318)-SUM($U317:AH317)</f>
        <v>-66</v>
      </c>
      <c r="AI319" s="426">
        <f>SUM($U318:AI318)-SUM($U317:AI317)</f>
        <v>-66</v>
      </c>
      <c r="AJ319" s="426">
        <f>SUM($U318:AJ318)-SUM($U317:AJ317)</f>
        <v>-66</v>
      </c>
      <c r="AK319" s="426">
        <f>SUM($U318:AK318)-SUM($U317:AK317)</f>
        <v>-66</v>
      </c>
      <c r="AL319" s="426">
        <f>SUM($U318:AL318)-SUM($U317:AL317)</f>
        <v>-86</v>
      </c>
      <c r="AM319" s="426">
        <f>SUM($U318:AM318)-SUM($U317:AM317)</f>
        <v>-106</v>
      </c>
      <c r="AN319" s="426">
        <f>SUM($U318:AN318)-SUM($U317:AN317)</f>
        <v>-132</v>
      </c>
      <c r="AO319" s="426">
        <f>SUM($U318:AO318)-SUM($U317:AO317)</f>
        <v>-132</v>
      </c>
      <c r="AP319" s="426">
        <f>SUM($U318:AP318)-SUM($U317:AP317)</f>
        <v>-132</v>
      </c>
      <c r="AQ319" s="426">
        <f>SUM($U318:AQ318)-SUM($U317:AQ317)</f>
        <v>-132</v>
      </c>
      <c r="AR319" s="426">
        <f>SUM($U318:AR318)-SUM($U317:AR317)</f>
        <v>-132</v>
      </c>
      <c r="AS319" s="426">
        <f>SUM($U318:AS318)-SUM($U317:AS317)</f>
        <v>-132</v>
      </c>
      <c r="AT319" s="426">
        <f>SUM($U318:AT318)-SUM($U317:AT317)</f>
        <v>-132</v>
      </c>
      <c r="AU319" s="426">
        <f>SUM($U318:AU318)-SUM($U317:AU317)</f>
        <v>-132</v>
      </c>
      <c r="AV319" s="426">
        <f>SUM($U318:AV318)-SUM($U317:AV317)</f>
        <v>-132</v>
      </c>
      <c r="AW319" s="426">
        <f>SUM($U318:AW318)-SUM($U317:AW317)</f>
        <v>-132</v>
      </c>
      <c r="AX319" s="426">
        <f>SUM($U318:AX318)-SUM($U317:AX317)</f>
        <v>-132</v>
      </c>
      <c r="AY319" s="426">
        <f>SUM($U318:AY318)-SUM($U317:AY317)</f>
        <v>-132</v>
      </c>
      <c r="AZ319" s="426">
        <f>SUM($U318:AZ318)-SUM($U317:AZ317)</f>
        <v>-132</v>
      </c>
      <c r="BA319" s="426">
        <f>SUM($U318:BA318)-SUM($U317:BA317)</f>
        <v>-132</v>
      </c>
      <c r="BB319" s="426">
        <f>SUM($U318:BB318)-SUM($U317:BB317)</f>
        <v>-132</v>
      </c>
      <c r="BC319" s="426">
        <f>SUM($U318:BC318)-SUM($U317:BC317)</f>
        <v>-132</v>
      </c>
      <c r="BD319" s="426">
        <f>SUM($U318:BD318)-SUM($U317:BD317)</f>
        <v>-132</v>
      </c>
      <c r="BE319" s="426">
        <f>SUM($U318:BE318)-SUM($U317:BE317)</f>
        <v>-132</v>
      </c>
      <c r="BF319" s="426">
        <f>SUM($U318:BF318)-SUM($U317:BF317)</f>
        <v>-132</v>
      </c>
    </row>
    <row r="320" spans="2:58" ht="24.9" customHeight="1">
      <c r="B320" s="926">
        <v>18</v>
      </c>
      <c r="C320" s="915" t="s">
        <v>526</v>
      </c>
      <c r="D320" s="915" t="s">
        <v>527</v>
      </c>
      <c r="E320" s="494"/>
      <c r="F320" s="900"/>
      <c r="G320" s="908"/>
      <c r="H320" s="925">
        <v>1</v>
      </c>
      <c r="I320" s="900"/>
      <c r="J320" s="900"/>
      <c r="K320" s="911" t="s">
        <v>253</v>
      </c>
      <c r="L320" s="901"/>
      <c r="M320" s="896"/>
      <c r="N320" s="896"/>
      <c r="O320" s="896"/>
      <c r="P320" s="896"/>
      <c r="Q320" s="896"/>
      <c r="R320" s="896"/>
      <c r="S320" s="925">
        <v>66</v>
      </c>
      <c r="T320" s="407" t="s">
        <v>231</v>
      </c>
      <c r="U320" s="408">
        <f>SUM(AC320:BF320)</f>
        <v>66</v>
      </c>
      <c r="V320" s="408"/>
      <c r="W320" s="408"/>
      <c r="X320" s="408"/>
      <c r="Y320" s="408"/>
      <c r="Z320" s="408"/>
      <c r="AA320" s="408"/>
      <c r="AB320" s="408"/>
      <c r="AC320" s="429"/>
      <c r="AD320" s="429"/>
      <c r="AE320" s="429"/>
      <c r="AF320" s="429"/>
      <c r="AG320" s="429"/>
      <c r="AH320" s="430"/>
      <c r="AI320" s="430"/>
      <c r="AJ320" s="430"/>
      <c r="AK320" s="431"/>
      <c r="AL320" s="430">
        <v>20</v>
      </c>
      <c r="AM320" s="431">
        <v>20</v>
      </c>
      <c r="AN320" s="412">
        <v>26</v>
      </c>
      <c r="AO320" s="412"/>
      <c r="AP320" s="412"/>
      <c r="AQ320" s="412"/>
      <c r="AR320" s="412"/>
      <c r="AS320" s="412"/>
      <c r="AT320" s="412"/>
      <c r="AU320" s="412"/>
      <c r="AV320" s="412"/>
      <c r="AW320" s="412"/>
      <c r="AX320" s="412"/>
      <c r="AY320" s="412"/>
      <c r="AZ320" s="412"/>
      <c r="BA320" s="412"/>
      <c r="BB320" s="412"/>
      <c r="BC320" s="412"/>
      <c r="BD320" s="412"/>
      <c r="BE320" s="412"/>
      <c r="BF320" s="412"/>
    </row>
    <row r="321" spans="2:58" ht="24.9" customHeight="1">
      <c r="B321" s="926"/>
      <c r="C321" s="915"/>
      <c r="D321" s="915"/>
      <c r="E321" s="494"/>
      <c r="F321" s="900"/>
      <c r="G321" s="909"/>
      <c r="H321" s="925"/>
      <c r="I321" s="900"/>
      <c r="J321" s="900"/>
      <c r="K321" s="912"/>
      <c r="L321" s="901"/>
      <c r="M321" s="896"/>
      <c r="N321" s="896"/>
      <c r="O321" s="896"/>
      <c r="P321" s="896"/>
      <c r="Q321" s="896"/>
      <c r="R321" s="896"/>
      <c r="S321" s="925"/>
      <c r="T321" s="407" t="s">
        <v>232</v>
      </c>
      <c r="U321" s="408">
        <f>SUM(AC321:BF321)</f>
        <v>0</v>
      </c>
      <c r="V321" s="408"/>
      <c r="W321" s="408"/>
      <c r="X321" s="408"/>
      <c r="Y321" s="408"/>
      <c r="Z321" s="408"/>
      <c r="AA321" s="408"/>
      <c r="AB321" s="408"/>
      <c r="AC321" s="412"/>
      <c r="AD321" s="412"/>
      <c r="AE321" s="412"/>
      <c r="AF321" s="412"/>
      <c r="AG321" s="412"/>
      <c r="AH321" s="412"/>
      <c r="AI321" s="412"/>
      <c r="AJ321" s="412"/>
      <c r="AK321" s="436"/>
      <c r="AL321" s="412"/>
      <c r="AM321" s="412"/>
      <c r="AN321" s="412"/>
      <c r="AO321" s="412"/>
      <c r="AP321" s="412"/>
      <c r="AQ321" s="412"/>
      <c r="AR321" s="412"/>
      <c r="AS321" s="412"/>
      <c r="AT321" s="412"/>
      <c r="AU321" s="412"/>
      <c r="AV321" s="412"/>
      <c r="AW321" s="412"/>
      <c r="AX321" s="412"/>
      <c r="AY321" s="412"/>
      <c r="AZ321" s="412"/>
      <c r="BA321" s="412"/>
      <c r="BB321" s="412"/>
      <c r="BC321" s="412"/>
      <c r="BD321" s="412"/>
      <c r="BE321" s="412"/>
      <c r="BF321" s="412"/>
    </row>
    <row r="322" spans="2:58" ht="24.9" customHeight="1">
      <c r="B322" s="926"/>
      <c r="C322" s="915"/>
      <c r="D322" s="915"/>
      <c r="E322" s="494"/>
      <c r="F322" s="900"/>
      <c r="G322" s="910"/>
      <c r="H322" s="925"/>
      <c r="I322" s="900"/>
      <c r="J322" s="900"/>
      <c r="K322" s="913"/>
      <c r="L322" s="901"/>
      <c r="M322" s="896"/>
      <c r="N322" s="896"/>
      <c r="O322" s="896"/>
      <c r="P322" s="896"/>
      <c r="Q322" s="896"/>
      <c r="R322" s="896"/>
      <c r="S322" s="925"/>
      <c r="T322" s="407" t="s">
        <v>187</v>
      </c>
      <c r="U322" s="408">
        <f>U321-U320</f>
        <v>-66</v>
      </c>
      <c r="V322" s="408"/>
      <c r="W322" s="408"/>
      <c r="X322" s="408"/>
      <c r="Y322" s="408"/>
      <c r="Z322" s="408"/>
      <c r="AA322" s="408"/>
      <c r="AB322" s="408"/>
      <c r="AC322" s="426">
        <f>SUM($U321:AC321)-SUM($U320:AC320)</f>
        <v>-66</v>
      </c>
      <c r="AD322" s="426">
        <f>SUM($U321:AD321)-SUM($U320:AD320)</f>
        <v>-66</v>
      </c>
      <c r="AE322" s="426">
        <f>SUM($U321:AE321)-SUM($U320:AE320)</f>
        <v>-66</v>
      </c>
      <c r="AF322" s="426">
        <f>SUM($U321:AF321)-SUM($U320:AF320)</f>
        <v>-66</v>
      </c>
      <c r="AG322" s="426">
        <f>SUM($U321:AG321)-SUM($U320:AG320)</f>
        <v>-66</v>
      </c>
      <c r="AH322" s="426">
        <f>SUM($U321:AH321)-SUM($U320:AH320)</f>
        <v>-66</v>
      </c>
      <c r="AI322" s="426">
        <f>SUM($U321:AI321)-SUM($U320:AI320)</f>
        <v>-66</v>
      </c>
      <c r="AJ322" s="426">
        <f>SUM($U321:AJ321)-SUM($U320:AJ320)</f>
        <v>-66</v>
      </c>
      <c r="AK322" s="426">
        <f>SUM($U321:AK321)-SUM($U320:AK320)</f>
        <v>-66</v>
      </c>
      <c r="AL322" s="426">
        <f>SUM($U321:AL321)-SUM($U320:AL320)</f>
        <v>-86</v>
      </c>
      <c r="AM322" s="426">
        <f>SUM($U321:AM321)-SUM($U320:AM320)</f>
        <v>-106</v>
      </c>
      <c r="AN322" s="426">
        <f>SUM($U321:AN321)-SUM($U320:AN320)</f>
        <v>-132</v>
      </c>
      <c r="AO322" s="426">
        <f>SUM($U321:AO321)-SUM($U320:AO320)</f>
        <v>-132</v>
      </c>
      <c r="AP322" s="426">
        <f>SUM($U321:AP321)-SUM($U320:AP320)</f>
        <v>-132</v>
      </c>
      <c r="AQ322" s="426">
        <f>SUM($U321:AQ321)-SUM($U320:AQ320)</f>
        <v>-132</v>
      </c>
      <c r="AR322" s="426">
        <f>SUM($U321:AR321)-SUM($U320:AR320)</f>
        <v>-132</v>
      </c>
      <c r="AS322" s="426">
        <f>SUM($U321:AS321)-SUM($U320:AS320)</f>
        <v>-132</v>
      </c>
      <c r="AT322" s="426">
        <f>SUM($U321:AT321)-SUM($U320:AT320)</f>
        <v>-132</v>
      </c>
      <c r="AU322" s="426">
        <f>SUM($U321:AU321)-SUM($U320:AU320)</f>
        <v>-132</v>
      </c>
      <c r="AV322" s="426">
        <f>SUM($U321:AV321)-SUM($U320:AV320)</f>
        <v>-132</v>
      </c>
      <c r="AW322" s="426">
        <f>SUM($U321:AW321)-SUM($U320:AW320)</f>
        <v>-132</v>
      </c>
      <c r="AX322" s="426">
        <f>SUM($U321:AX321)-SUM($U320:AX320)</f>
        <v>-132</v>
      </c>
      <c r="AY322" s="426">
        <f>SUM($U321:AY321)-SUM($U320:AY320)</f>
        <v>-132</v>
      </c>
      <c r="AZ322" s="426">
        <f>SUM($U321:AZ321)-SUM($U320:AZ320)</f>
        <v>-132</v>
      </c>
      <c r="BA322" s="426">
        <f>SUM($U321:BA321)-SUM($U320:BA320)</f>
        <v>-132</v>
      </c>
      <c r="BB322" s="426">
        <f>SUM($U321:BB321)-SUM($U320:BB320)</f>
        <v>-132</v>
      </c>
      <c r="BC322" s="426">
        <f>SUM($U321:BC321)-SUM($U320:BC320)</f>
        <v>-132</v>
      </c>
      <c r="BD322" s="426">
        <f>SUM($U321:BD321)-SUM($U320:BD320)</f>
        <v>-132</v>
      </c>
      <c r="BE322" s="426">
        <f>SUM($U321:BE321)-SUM($U320:BE320)</f>
        <v>-132</v>
      </c>
      <c r="BF322" s="426">
        <f>SUM($U321:BF321)-SUM($U320:BF320)</f>
        <v>-132</v>
      </c>
    </row>
    <row r="323" spans="2:58" ht="24.9" customHeight="1">
      <c r="B323" s="926">
        <v>19</v>
      </c>
      <c r="C323" s="915" t="s">
        <v>528</v>
      </c>
      <c r="D323" s="915" t="s">
        <v>529</v>
      </c>
      <c r="E323" s="494"/>
      <c r="F323" s="900"/>
      <c r="G323" s="908"/>
      <c r="H323" s="925">
        <v>1</v>
      </c>
      <c r="I323" s="900"/>
      <c r="J323" s="900"/>
      <c r="K323" s="911" t="s">
        <v>253</v>
      </c>
      <c r="L323" s="901"/>
      <c r="M323" s="896"/>
      <c r="N323" s="896"/>
      <c r="O323" s="896"/>
      <c r="P323" s="896"/>
      <c r="Q323" s="896"/>
      <c r="R323" s="896"/>
      <c r="S323" s="925">
        <v>66</v>
      </c>
      <c r="T323" s="407" t="s">
        <v>231</v>
      </c>
      <c r="U323" s="408">
        <f>SUM(AC323:BF323)</f>
        <v>66</v>
      </c>
      <c r="V323" s="408"/>
      <c r="W323" s="408"/>
      <c r="X323" s="408"/>
      <c r="Y323" s="408"/>
      <c r="Z323" s="408"/>
      <c r="AA323" s="408"/>
      <c r="AB323" s="408"/>
      <c r="AC323" s="429"/>
      <c r="AD323" s="429"/>
      <c r="AE323" s="429"/>
      <c r="AF323" s="429"/>
      <c r="AG323" s="429"/>
      <c r="AH323" s="430"/>
      <c r="AI323" s="430"/>
      <c r="AJ323" s="430"/>
      <c r="AK323" s="431"/>
      <c r="AL323" s="430">
        <v>20</v>
      </c>
      <c r="AM323" s="431">
        <v>20</v>
      </c>
      <c r="AN323" s="412">
        <v>26</v>
      </c>
      <c r="AO323" s="412"/>
      <c r="AP323" s="412"/>
      <c r="AQ323" s="412"/>
      <c r="AR323" s="412"/>
      <c r="AS323" s="412"/>
      <c r="AT323" s="412"/>
      <c r="AU323" s="412"/>
      <c r="AV323" s="412"/>
      <c r="AW323" s="412"/>
      <c r="AX323" s="412"/>
      <c r="AY323" s="412"/>
      <c r="AZ323" s="412"/>
      <c r="BA323" s="412"/>
      <c r="BB323" s="412"/>
      <c r="BC323" s="412"/>
      <c r="BD323" s="412"/>
      <c r="BE323" s="412"/>
      <c r="BF323" s="412"/>
    </row>
    <row r="324" spans="2:58" ht="24.9" customHeight="1">
      <c r="B324" s="926"/>
      <c r="C324" s="915"/>
      <c r="D324" s="915"/>
      <c r="E324" s="494"/>
      <c r="F324" s="900"/>
      <c r="G324" s="909"/>
      <c r="H324" s="925"/>
      <c r="I324" s="900"/>
      <c r="J324" s="900"/>
      <c r="K324" s="912"/>
      <c r="L324" s="901"/>
      <c r="M324" s="896"/>
      <c r="N324" s="896"/>
      <c r="O324" s="896"/>
      <c r="P324" s="896"/>
      <c r="Q324" s="896"/>
      <c r="R324" s="896"/>
      <c r="S324" s="925"/>
      <c r="T324" s="407" t="s">
        <v>232</v>
      </c>
      <c r="U324" s="408">
        <f>SUM(AC324:BF324)</f>
        <v>0</v>
      </c>
      <c r="V324" s="408"/>
      <c r="W324" s="408"/>
      <c r="X324" s="408"/>
      <c r="Y324" s="408"/>
      <c r="Z324" s="408"/>
      <c r="AA324" s="408"/>
      <c r="AB324" s="408"/>
      <c r="AC324" s="412"/>
      <c r="AD324" s="412"/>
      <c r="AE324" s="412"/>
      <c r="AF324" s="412"/>
      <c r="AG324" s="412"/>
      <c r="AH324" s="412"/>
      <c r="AI324" s="412"/>
      <c r="AJ324" s="412"/>
      <c r="AK324" s="436"/>
      <c r="AL324" s="412"/>
      <c r="AM324" s="412"/>
      <c r="AN324" s="412"/>
      <c r="AO324" s="412"/>
      <c r="AP324" s="412"/>
      <c r="AQ324" s="412"/>
      <c r="AR324" s="412"/>
      <c r="AS324" s="412"/>
      <c r="AT324" s="412"/>
      <c r="AU324" s="412"/>
      <c r="AV324" s="412"/>
      <c r="AW324" s="412"/>
      <c r="AX324" s="412"/>
      <c r="AY324" s="412"/>
      <c r="AZ324" s="412"/>
      <c r="BA324" s="412"/>
      <c r="BB324" s="412"/>
      <c r="BC324" s="412"/>
      <c r="BD324" s="412"/>
      <c r="BE324" s="412"/>
      <c r="BF324" s="412"/>
    </row>
    <row r="325" spans="2:58" ht="24.9" customHeight="1">
      <c r="B325" s="926"/>
      <c r="C325" s="915"/>
      <c r="D325" s="915"/>
      <c r="E325" s="494"/>
      <c r="F325" s="900"/>
      <c r="G325" s="910"/>
      <c r="H325" s="925"/>
      <c r="I325" s="900"/>
      <c r="J325" s="900"/>
      <c r="K325" s="913"/>
      <c r="L325" s="901"/>
      <c r="M325" s="896"/>
      <c r="N325" s="896"/>
      <c r="O325" s="896"/>
      <c r="P325" s="896"/>
      <c r="Q325" s="896"/>
      <c r="R325" s="896"/>
      <c r="S325" s="925"/>
      <c r="T325" s="407" t="s">
        <v>187</v>
      </c>
      <c r="U325" s="408">
        <f>U324-U323</f>
        <v>-66</v>
      </c>
      <c r="V325" s="408"/>
      <c r="W325" s="408"/>
      <c r="X325" s="408"/>
      <c r="Y325" s="408"/>
      <c r="Z325" s="408"/>
      <c r="AA325" s="408"/>
      <c r="AB325" s="408"/>
      <c r="AC325" s="426">
        <f>SUM($U324:AC324)-SUM($U323:AC323)</f>
        <v>-66</v>
      </c>
      <c r="AD325" s="426">
        <f>SUM($U324:AD324)-SUM($U323:AD323)</f>
        <v>-66</v>
      </c>
      <c r="AE325" s="426">
        <f>SUM($U324:AE324)-SUM($U323:AE323)</f>
        <v>-66</v>
      </c>
      <c r="AF325" s="426">
        <f>SUM($U324:AF324)-SUM($U323:AF323)</f>
        <v>-66</v>
      </c>
      <c r="AG325" s="426">
        <f>SUM($U324:AG324)-SUM($U323:AG323)</f>
        <v>-66</v>
      </c>
      <c r="AH325" s="426">
        <f>SUM($U324:AH324)-SUM($U323:AH323)</f>
        <v>-66</v>
      </c>
      <c r="AI325" s="426">
        <f>SUM($U324:AI324)-SUM($U323:AI323)</f>
        <v>-66</v>
      </c>
      <c r="AJ325" s="426">
        <f>SUM($U324:AJ324)-SUM($U323:AJ323)</f>
        <v>-66</v>
      </c>
      <c r="AK325" s="426">
        <f>SUM($U324:AK324)-SUM($U323:AK323)</f>
        <v>-66</v>
      </c>
      <c r="AL325" s="426">
        <f>SUM($U324:AL324)-SUM($U323:AL323)</f>
        <v>-86</v>
      </c>
      <c r="AM325" s="426">
        <f>SUM($U324:AM324)-SUM($U323:AM323)</f>
        <v>-106</v>
      </c>
      <c r="AN325" s="426">
        <f>SUM($U324:AN324)-SUM($U323:AN323)</f>
        <v>-132</v>
      </c>
      <c r="AO325" s="426">
        <f>SUM($U324:AO324)-SUM($U323:AO323)</f>
        <v>-132</v>
      </c>
      <c r="AP325" s="426">
        <f>SUM($U324:AP324)-SUM($U323:AP323)</f>
        <v>-132</v>
      </c>
      <c r="AQ325" s="426">
        <f>SUM($U324:AQ324)-SUM($U323:AQ323)</f>
        <v>-132</v>
      </c>
      <c r="AR325" s="426">
        <f>SUM($U324:AR324)-SUM($U323:AR323)</f>
        <v>-132</v>
      </c>
      <c r="AS325" s="426">
        <f>SUM($U324:AS324)-SUM($U323:AS323)</f>
        <v>-132</v>
      </c>
      <c r="AT325" s="426">
        <f>SUM($U324:AT324)-SUM($U323:AT323)</f>
        <v>-132</v>
      </c>
      <c r="AU325" s="426">
        <f>SUM($U324:AU324)-SUM($U323:AU323)</f>
        <v>-132</v>
      </c>
      <c r="AV325" s="426">
        <f>SUM($U324:AV324)-SUM($U323:AV323)</f>
        <v>-132</v>
      </c>
      <c r="AW325" s="426">
        <f>SUM($U324:AW324)-SUM($U323:AW323)</f>
        <v>-132</v>
      </c>
      <c r="AX325" s="426">
        <f>SUM($U324:AX324)-SUM($U323:AX323)</f>
        <v>-132</v>
      </c>
      <c r="AY325" s="426">
        <f>SUM($U324:AY324)-SUM($U323:AY323)</f>
        <v>-132</v>
      </c>
      <c r="AZ325" s="426">
        <f>SUM($U324:AZ324)-SUM($U323:AZ323)</f>
        <v>-132</v>
      </c>
      <c r="BA325" s="426">
        <f>SUM($U324:BA324)-SUM($U323:BA323)</f>
        <v>-132</v>
      </c>
      <c r="BB325" s="426">
        <f>SUM($U324:BB324)-SUM($U323:BB323)</f>
        <v>-132</v>
      </c>
      <c r="BC325" s="426">
        <f>SUM($U324:BC324)-SUM($U323:BC323)</f>
        <v>-132</v>
      </c>
      <c r="BD325" s="426">
        <f>SUM($U324:BD324)-SUM($U323:BD323)</f>
        <v>-132</v>
      </c>
      <c r="BE325" s="426">
        <f>SUM($U324:BE324)-SUM($U323:BE323)</f>
        <v>-132</v>
      </c>
      <c r="BF325" s="426">
        <f>SUM($U324:BF324)-SUM($U323:BF323)</f>
        <v>-132</v>
      </c>
    </row>
    <row r="326" spans="2:58" ht="24.9" customHeight="1">
      <c r="B326" s="926">
        <v>20</v>
      </c>
      <c r="C326" s="915" t="s">
        <v>480</v>
      </c>
      <c r="D326" s="915" t="s">
        <v>481</v>
      </c>
      <c r="E326" s="494"/>
      <c r="F326" s="900"/>
      <c r="G326" s="908"/>
      <c r="H326" s="925">
        <v>1</v>
      </c>
      <c r="I326" s="900"/>
      <c r="J326" s="900"/>
      <c r="K326" s="911" t="s">
        <v>253</v>
      </c>
      <c r="L326" s="901"/>
      <c r="M326" s="896"/>
      <c r="N326" s="896"/>
      <c r="O326" s="896"/>
      <c r="P326" s="896"/>
      <c r="Q326" s="896"/>
      <c r="R326" s="896"/>
      <c r="S326" s="925">
        <v>66</v>
      </c>
      <c r="T326" s="407" t="s">
        <v>231</v>
      </c>
      <c r="U326" s="408">
        <f>SUM(AC326:BF326)</f>
        <v>66</v>
      </c>
      <c r="V326" s="408"/>
      <c r="W326" s="408"/>
      <c r="X326" s="408"/>
      <c r="Y326" s="408"/>
      <c r="Z326" s="408"/>
      <c r="AA326" s="408"/>
      <c r="AB326" s="408"/>
      <c r="AC326" s="429"/>
      <c r="AD326" s="429"/>
      <c r="AE326" s="429"/>
      <c r="AF326" s="429"/>
      <c r="AG326" s="429"/>
      <c r="AH326" s="430"/>
      <c r="AI326" s="430"/>
      <c r="AJ326" s="430"/>
      <c r="AK326" s="431"/>
      <c r="AL326" s="429">
        <v>66</v>
      </c>
      <c r="AM326" s="412"/>
      <c r="AN326" s="412"/>
      <c r="AO326" s="412"/>
      <c r="AP326" s="412"/>
      <c r="AQ326" s="412"/>
      <c r="AR326" s="412"/>
      <c r="AS326" s="412"/>
      <c r="AT326" s="412"/>
      <c r="AU326" s="412"/>
      <c r="AV326" s="412"/>
      <c r="AW326" s="412"/>
      <c r="AX326" s="412"/>
      <c r="AY326" s="412"/>
      <c r="AZ326" s="412"/>
      <c r="BA326" s="412"/>
      <c r="BB326" s="412"/>
      <c r="BC326" s="412"/>
      <c r="BD326" s="412"/>
      <c r="BE326" s="412"/>
      <c r="BF326" s="412"/>
    </row>
    <row r="327" spans="2:58" ht="24.9" customHeight="1">
      <c r="B327" s="926"/>
      <c r="C327" s="915"/>
      <c r="D327" s="915"/>
      <c r="E327" s="494"/>
      <c r="F327" s="900"/>
      <c r="G327" s="909"/>
      <c r="H327" s="925"/>
      <c r="I327" s="900"/>
      <c r="J327" s="900"/>
      <c r="K327" s="912"/>
      <c r="L327" s="901"/>
      <c r="M327" s="896"/>
      <c r="N327" s="896"/>
      <c r="O327" s="896"/>
      <c r="P327" s="896"/>
      <c r="Q327" s="896"/>
      <c r="R327" s="896"/>
      <c r="S327" s="925"/>
      <c r="T327" s="407" t="s">
        <v>232</v>
      </c>
      <c r="U327" s="408">
        <f>SUM(AC327:BF327)</f>
        <v>0</v>
      </c>
      <c r="V327" s="408"/>
      <c r="W327" s="408"/>
      <c r="X327" s="408"/>
      <c r="Y327" s="408"/>
      <c r="Z327" s="408"/>
      <c r="AA327" s="408"/>
      <c r="AB327" s="408"/>
      <c r="AC327" s="412"/>
      <c r="AD327" s="412"/>
      <c r="AE327" s="412"/>
      <c r="AF327" s="412"/>
      <c r="AG327" s="412"/>
      <c r="AH327" s="412"/>
      <c r="AI327" s="412"/>
      <c r="AJ327" s="412"/>
      <c r="AK327" s="436"/>
      <c r="AL327" s="412"/>
      <c r="AM327" s="412"/>
      <c r="AN327" s="412"/>
      <c r="AO327" s="412"/>
      <c r="AP327" s="412"/>
      <c r="AQ327" s="412"/>
      <c r="AR327" s="412"/>
      <c r="AS327" s="412"/>
      <c r="AT327" s="412"/>
      <c r="AU327" s="412"/>
      <c r="AV327" s="412"/>
      <c r="AW327" s="412"/>
      <c r="AX327" s="412"/>
      <c r="AY327" s="412"/>
      <c r="AZ327" s="412"/>
      <c r="BA327" s="412"/>
      <c r="BB327" s="412"/>
      <c r="BC327" s="412"/>
      <c r="BD327" s="412"/>
      <c r="BE327" s="412"/>
      <c r="BF327" s="412"/>
    </row>
    <row r="328" spans="2:58" ht="24.9" customHeight="1">
      <c r="B328" s="926"/>
      <c r="C328" s="915"/>
      <c r="D328" s="915"/>
      <c r="E328" s="494"/>
      <c r="F328" s="900"/>
      <c r="G328" s="910"/>
      <c r="H328" s="925"/>
      <c r="I328" s="900"/>
      <c r="J328" s="900"/>
      <c r="K328" s="913"/>
      <c r="L328" s="901"/>
      <c r="M328" s="896"/>
      <c r="N328" s="896"/>
      <c r="O328" s="896"/>
      <c r="P328" s="896"/>
      <c r="Q328" s="896"/>
      <c r="R328" s="896"/>
      <c r="S328" s="925"/>
      <c r="T328" s="407" t="s">
        <v>187</v>
      </c>
      <c r="U328" s="408">
        <f>U327-U326</f>
        <v>-66</v>
      </c>
      <c r="V328" s="408"/>
      <c r="W328" s="408"/>
      <c r="X328" s="408"/>
      <c r="Y328" s="408"/>
      <c r="Z328" s="408"/>
      <c r="AA328" s="408"/>
      <c r="AB328" s="408"/>
      <c r="AC328" s="426">
        <f>SUM($U327:AC327)-SUM($U326:AC326)</f>
        <v>-66</v>
      </c>
      <c r="AD328" s="426">
        <f>SUM($U327:AD327)-SUM($U326:AD326)</f>
        <v>-66</v>
      </c>
      <c r="AE328" s="426">
        <f>SUM($U327:AE327)-SUM($U326:AE326)</f>
        <v>-66</v>
      </c>
      <c r="AF328" s="426">
        <f>SUM($U327:AF327)-SUM($U326:AF326)</f>
        <v>-66</v>
      </c>
      <c r="AG328" s="426">
        <f>SUM($U327:AG327)-SUM($U326:AG326)</f>
        <v>-66</v>
      </c>
      <c r="AH328" s="426">
        <f>SUM($U327:AH327)-SUM($U326:AH326)</f>
        <v>-66</v>
      </c>
      <c r="AI328" s="426">
        <f>SUM($U327:AI327)-SUM($U326:AI326)</f>
        <v>-66</v>
      </c>
      <c r="AJ328" s="426">
        <f>SUM($U327:AJ327)-SUM($U326:AJ326)</f>
        <v>-66</v>
      </c>
      <c r="AK328" s="426">
        <f>SUM($U327:AK327)-SUM($U326:AK326)</f>
        <v>-66</v>
      </c>
      <c r="AL328" s="426">
        <f>SUM($U327:AL327)-SUM($U326:AL326)</f>
        <v>-132</v>
      </c>
      <c r="AM328" s="426">
        <f>SUM($U327:AM327)-SUM($U326:AM326)</f>
        <v>-132</v>
      </c>
      <c r="AN328" s="426">
        <f>SUM($U327:AN327)-SUM($U326:AN326)</f>
        <v>-132</v>
      </c>
      <c r="AO328" s="426">
        <f>SUM($U327:AO327)-SUM($U326:AO326)</f>
        <v>-132</v>
      </c>
      <c r="AP328" s="426">
        <f>SUM($U327:AP327)-SUM($U326:AP326)</f>
        <v>-132</v>
      </c>
      <c r="AQ328" s="426">
        <f>SUM($U327:AQ327)-SUM($U326:AQ326)</f>
        <v>-132</v>
      </c>
      <c r="AR328" s="426">
        <f>SUM($U327:AR327)-SUM($U326:AR326)</f>
        <v>-132</v>
      </c>
      <c r="AS328" s="426">
        <f>SUM($U327:AS327)-SUM($U326:AS326)</f>
        <v>-132</v>
      </c>
      <c r="AT328" s="426">
        <f>SUM($U327:AT327)-SUM($U326:AT326)</f>
        <v>-132</v>
      </c>
      <c r="AU328" s="426">
        <f>SUM($U327:AU327)-SUM($U326:AU326)</f>
        <v>-132</v>
      </c>
      <c r="AV328" s="426">
        <f>SUM($U327:AV327)-SUM($U326:AV326)</f>
        <v>-132</v>
      </c>
      <c r="AW328" s="426">
        <f>SUM($U327:AW327)-SUM($U326:AW326)</f>
        <v>-132</v>
      </c>
      <c r="AX328" s="426">
        <f>SUM($U327:AX327)-SUM($U326:AX326)</f>
        <v>-132</v>
      </c>
      <c r="AY328" s="426">
        <f>SUM($U327:AY327)-SUM($U326:AY326)</f>
        <v>-132</v>
      </c>
      <c r="AZ328" s="426">
        <f>SUM($U327:AZ327)-SUM($U326:AZ326)</f>
        <v>-132</v>
      </c>
      <c r="BA328" s="426">
        <f>SUM($U327:BA327)-SUM($U326:BA326)</f>
        <v>-132</v>
      </c>
      <c r="BB328" s="426">
        <f>SUM($U327:BB327)-SUM($U326:BB326)</f>
        <v>-132</v>
      </c>
      <c r="BC328" s="426">
        <f>SUM($U327:BC327)-SUM($U326:BC326)</f>
        <v>-132</v>
      </c>
      <c r="BD328" s="426">
        <f>SUM($U327:BD327)-SUM($U326:BD326)</f>
        <v>-132</v>
      </c>
      <c r="BE328" s="426">
        <f>SUM($U327:BE327)-SUM($U326:BE326)</f>
        <v>-132</v>
      </c>
      <c r="BF328" s="426">
        <f>SUM($U327:BF327)-SUM($U326:BF326)</f>
        <v>-132</v>
      </c>
    </row>
    <row r="329" spans="2:58" ht="24.9" customHeight="1">
      <c r="B329" s="926">
        <v>21</v>
      </c>
      <c r="C329" s="915" t="s">
        <v>530</v>
      </c>
      <c r="D329" s="915" t="s">
        <v>471</v>
      </c>
      <c r="E329" s="494"/>
      <c r="F329" s="900"/>
      <c r="G329" s="908"/>
      <c r="H329" s="925">
        <v>1</v>
      </c>
      <c r="I329" s="900"/>
      <c r="J329" s="900"/>
      <c r="K329" s="911" t="s">
        <v>253</v>
      </c>
      <c r="L329" s="901"/>
      <c r="M329" s="896"/>
      <c r="N329" s="896"/>
      <c r="O329" s="896"/>
      <c r="P329" s="896"/>
      <c r="Q329" s="896"/>
      <c r="R329" s="896"/>
      <c r="S329" s="925">
        <v>66</v>
      </c>
      <c r="T329" s="407" t="s">
        <v>231</v>
      </c>
      <c r="U329" s="408">
        <f>SUM(AC329:BF329)</f>
        <v>66</v>
      </c>
      <c r="V329" s="408"/>
      <c r="W329" s="408"/>
      <c r="X329" s="408"/>
      <c r="Y329" s="408"/>
      <c r="Z329" s="408"/>
      <c r="AA329" s="408"/>
      <c r="AB329" s="408"/>
      <c r="AC329" s="429"/>
      <c r="AD329" s="429"/>
      <c r="AE329" s="429"/>
      <c r="AF329" s="429"/>
      <c r="AG329" s="429"/>
      <c r="AH329" s="430"/>
      <c r="AI329" s="430"/>
      <c r="AJ329" s="430"/>
      <c r="AK329" s="431"/>
      <c r="AL329" s="412"/>
      <c r="AM329" s="429">
        <v>66</v>
      </c>
      <c r="AN329" s="412"/>
      <c r="AO329" s="412"/>
      <c r="AP329" s="412"/>
      <c r="AQ329" s="412"/>
      <c r="AR329" s="412"/>
      <c r="AS329" s="412"/>
      <c r="AT329" s="412"/>
      <c r="AU329" s="412"/>
      <c r="AV329" s="412"/>
      <c r="AW329" s="412"/>
      <c r="AX329" s="412"/>
      <c r="AY329" s="412"/>
      <c r="AZ329" s="412"/>
      <c r="BA329" s="412"/>
      <c r="BB329" s="412"/>
      <c r="BC329" s="412"/>
      <c r="BD329" s="412"/>
      <c r="BE329" s="412"/>
      <c r="BF329" s="412"/>
    </row>
    <row r="330" spans="2:58" ht="24.9" customHeight="1">
      <c r="B330" s="926"/>
      <c r="C330" s="915"/>
      <c r="D330" s="915"/>
      <c r="E330" s="494"/>
      <c r="F330" s="900"/>
      <c r="G330" s="909"/>
      <c r="H330" s="925"/>
      <c r="I330" s="900"/>
      <c r="J330" s="900"/>
      <c r="K330" s="912"/>
      <c r="L330" s="901"/>
      <c r="M330" s="896"/>
      <c r="N330" s="896"/>
      <c r="O330" s="896"/>
      <c r="P330" s="896"/>
      <c r="Q330" s="896"/>
      <c r="R330" s="896"/>
      <c r="S330" s="925"/>
      <c r="T330" s="407" t="s">
        <v>232</v>
      </c>
      <c r="U330" s="408">
        <f>SUM(AC330:BF330)</f>
        <v>0</v>
      </c>
      <c r="V330" s="408"/>
      <c r="W330" s="408"/>
      <c r="X330" s="408"/>
      <c r="Y330" s="408"/>
      <c r="Z330" s="408"/>
      <c r="AA330" s="408"/>
      <c r="AB330" s="408"/>
      <c r="AC330" s="412"/>
      <c r="AD330" s="412"/>
      <c r="AE330" s="412"/>
      <c r="AF330" s="412"/>
      <c r="AG330" s="412"/>
      <c r="AH330" s="412"/>
      <c r="AI330" s="412"/>
      <c r="AJ330" s="412"/>
      <c r="AK330" s="436"/>
      <c r="AL330" s="412"/>
      <c r="AM330" s="412"/>
      <c r="AN330" s="412"/>
      <c r="AO330" s="412"/>
      <c r="AP330" s="412"/>
      <c r="AQ330" s="412"/>
      <c r="AR330" s="412"/>
      <c r="AS330" s="412"/>
      <c r="AT330" s="412"/>
      <c r="AU330" s="412"/>
      <c r="AV330" s="412"/>
      <c r="AW330" s="412"/>
      <c r="AX330" s="412"/>
      <c r="AY330" s="412"/>
      <c r="AZ330" s="412"/>
      <c r="BA330" s="412"/>
      <c r="BB330" s="412"/>
      <c r="BC330" s="412"/>
      <c r="BD330" s="412"/>
      <c r="BE330" s="412"/>
      <c r="BF330" s="412"/>
    </row>
    <row r="331" spans="2:58" ht="24.9" customHeight="1">
      <c r="B331" s="926"/>
      <c r="C331" s="915"/>
      <c r="D331" s="915"/>
      <c r="E331" s="494"/>
      <c r="F331" s="900"/>
      <c r="G331" s="910"/>
      <c r="H331" s="925"/>
      <c r="I331" s="900"/>
      <c r="J331" s="900"/>
      <c r="K331" s="913"/>
      <c r="L331" s="901"/>
      <c r="M331" s="896"/>
      <c r="N331" s="896"/>
      <c r="O331" s="896"/>
      <c r="P331" s="896"/>
      <c r="Q331" s="896"/>
      <c r="R331" s="896"/>
      <c r="S331" s="925"/>
      <c r="T331" s="407" t="s">
        <v>187</v>
      </c>
      <c r="U331" s="408">
        <f>U330-U329</f>
        <v>-66</v>
      </c>
      <c r="V331" s="408"/>
      <c r="W331" s="408"/>
      <c r="X331" s="408"/>
      <c r="Y331" s="408"/>
      <c r="Z331" s="408"/>
      <c r="AA331" s="408"/>
      <c r="AB331" s="408"/>
      <c r="AC331" s="426">
        <f>SUM($U330:AC330)-SUM($U329:AC329)</f>
        <v>-66</v>
      </c>
      <c r="AD331" s="426">
        <f>SUM($U330:AD330)-SUM($U329:AD329)</f>
        <v>-66</v>
      </c>
      <c r="AE331" s="426">
        <f>SUM($U330:AE330)-SUM($U329:AE329)</f>
        <v>-66</v>
      </c>
      <c r="AF331" s="426">
        <f>SUM($U330:AF330)-SUM($U329:AF329)</f>
        <v>-66</v>
      </c>
      <c r="AG331" s="426">
        <f>SUM($U330:AG330)-SUM($U329:AG329)</f>
        <v>-66</v>
      </c>
      <c r="AH331" s="426">
        <f>SUM($U330:AH330)-SUM($U329:AH329)</f>
        <v>-66</v>
      </c>
      <c r="AI331" s="426">
        <f>SUM($U330:AI330)-SUM($U329:AI329)</f>
        <v>-66</v>
      </c>
      <c r="AJ331" s="426">
        <f>SUM($U330:AJ330)-SUM($U329:AJ329)</f>
        <v>-66</v>
      </c>
      <c r="AK331" s="426">
        <f>SUM($U330:AK330)-SUM($U329:AK329)</f>
        <v>-66</v>
      </c>
      <c r="AL331" s="426">
        <f>SUM($U330:AL330)-SUM($U329:AL329)</f>
        <v>-66</v>
      </c>
      <c r="AM331" s="426">
        <f>SUM($U330:AM330)-SUM($U329:AM329)</f>
        <v>-132</v>
      </c>
      <c r="AN331" s="426">
        <f>SUM($U330:AN330)-SUM($U329:AN329)</f>
        <v>-132</v>
      </c>
      <c r="AO331" s="426">
        <f>SUM($U330:AO330)-SUM($U329:AO329)</f>
        <v>-132</v>
      </c>
      <c r="AP331" s="426">
        <f>SUM($U330:AP330)-SUM($U329:AP329)</f>
        <v>-132</v>
      </c>
      <c r="AQ331" s="426">
        <f>SUM($U330:AQ330)-SUM($U329:AQ329)</f>
        <v>-132</v>
      </c>
      <c r="AR331" s="426">
        <f>SUM($U330:AR330)-SUM($U329:AR329)</f>
        <v>-132</v>
      </c>
      <c r="AS331" s="426">
        <f>SUM($U330:AS330)-SUM($U329:AS329)</f>
        <v>-132</v>
      </c>
      <c r="AT331" s="426">
        <f>SUM($U330:AT330)-SUM($U329:AT329)</f>
        <v>-132</v>
      </c>
      <c r="AU331" s="426">
        <f>SUM($U330:AU330)-SUM($U329:AU329)</f>
        <v>-132</v>
      </c>
      <c r="AV331" s="426">
        <f>SUM($U330:AV330)-SUM($U329:AV329)</f>
        <v>-132</v>
      </c>
      <c r="AW331" s="426">
        <f>SUM($U330:AW330)-SUM($U329:AW329)</f>
        <v>-132</v>
      </c>
      <c r="AX331" s="426">
        <f>SUM($U330:AX330)-SUM($U329:AX329)</f>
        <v>-132</v>
      </c>
      <c r="AY331" s="426">
        <f>SUM($U330:AY330)-SUM($U329:AY329)</f>
        <v>-132</v>
      </c>
      <c r="AZ331" s="426">
        <f>SUM($U330:AZ330)-SUM($U329:AZ329)</f>
        <v>-132</v>
      </c>
      <c r="BA331" s="426">
        <f>SUM($U330:BA330)-SUM($U329:BA329)</f>
        <v>-132</v>
      </c>
      <c r="BB331" s="426">
        <f>SUM($U330:BB330)-SUM($U329:BB329)</f>
        <v>-132</v>
      </c>
      <c r="BC331" s="426">
        <f>SUM($U330:BC330)-SUM($U329:BC329)</f>
        <v>-132</v>
      </c>
      <c r="BD331" s="426">
        <f>SUM($U330:BD330)-SUM($U329:BD329)</f>
        <v>-132</v>
      </c>
      <c r="BE331" s="426">
        <f>SUM($U330:BE330)-SUM($U329:BE329)</f>
        <v>-132</v>
      </c>
      <c r="BF331" s="426">
        <f>SUM($U330:BF330)-SUM($U329:BF329)</f>
        <v>-132</v>
      </c>
    </row>
    <row r="332" spans="2:58" ht="24.9" customHeight="1">
      <c r="B332" s="926">
        <v>22</v>
      </c>
      <c r="C332" s="915" t="s">
        <v>531</v>
      </c>
      <c r="D332" s="915"/>
      <c r="E332" s="494"/>
      <c r="F332" s="900"/>
      <c r="G332" s="908"/>
      <c r="H332" s="925">
        <v>1</v>
      </c>
      <c r="I332" s="900"/>
      <c r="J332" s="900"/>
      <c r="K332" s="911" t="s">
        <v>253</v>
      </c>
      <c r="L332" s="901"/>
      <c r="M332" s="896"/>
      <c r="N332" s="896"/>
      <c r="O332" s="896"/>
      <c r="P332" s="896"/>
      <c r="Q332" s="896"/>
      <c r="R332" s="896"/>
      <c r="S332" s="925">
        <v>66</v>
      </c>
      <c r="T332" s="407" t="s">
        <v>231</v>
      </c>
      <c r="U332" s="408">
        <f>SUM(AC332:BF332)</f>
        <v>66</v>
      </c>
      <c r="V332" s="408"/>
      <c r="W332" s="408"/>
      <c r="X332" s="408"/>
      <c r="Y332" s="408"/>
      <c r="Z332" s="408"/>
      <c r="AA332" s="408"/>
      <c r="AB332" s="408"/>
      <c r="AC332" s="429"/>
      <c r="AD332" s="429"/>
      <c r="AE332" s="429"/>
      <c r="AF332" s="429"/>
      <c r="AG332" s="429"/>
      <c r="AH332" s="430"/>
      <c r="AI332" s="430"/>
      <c r="AJ332" s="430"/>
      <c r="AK332" s="431"/>
      <c r="AL332" s="412"/>
      <c r="AM332" s="429">
        <v>66</v>
      </c>
      <c r="AN332" s="412"/>
      <c r="AO332" s="412"/>
      <c r="AP332" s="412"/>
      <c r="AQ332" s="412"/>
      <c r="AR332" s="412"/>
      <c r="AS332" s="412"/>
      <c r="AT332" s="412"/>
      <c r="AU332" s="412"/>
      <c r="AV332" s="412"/>
      <c r="AW332" s="412"/>
      <c r="AX332" s="412"/>
      <c r="AY332" s="412"/>
      <c r="AZ332" s="412"/>
      <c r="BA332" s="412"/>
      <c r="BB332" s="412"/>
      <c r="BC332" s="412"/>
      <c r="BD332" s="412"/>
      <c r="BE332" s="412"/>
      <c r="BF332" s="412"/>
    </row>
    <row r="333" spans="2:58" ht="24.9" customHeight="1">
      <c r="B333" s="926"/>
      <c r="C333" s="915"/>
      <c r="D333" s="915"/>
      <c r="E333" s="494"/>
      <c r="F333" s="900"/>
      <c r="G333" s="909"/>
      <c r="H333" s="925"/>
      <c r="I333" s="900"/>
      <c r="J333" s="900"/>
      <c r="K333" s="912"/>
      <c r="L333" s="901"/>
      <c r="M333" s="896"/>
      <c r="N333" s="896"/>
      <c r="O333" s="896"/>
      <c r="P333" s="896"/>
      <c r="Q333" s="896"/>
      <c r="R333" s="896"/>
      <c r="S333" s="925"/>
      <c r="T333" s="407" t="s">
        <v>232</v>
      </c>
      <c r="U333" s="408">
        <f>SUM(AC333:BF333)</f>
        <v>0</v>
      </c>
      <c r="V333" s="408"/>
      <c r="W333" s="408"/>
      <c r="X333" s="408"/>
      <c r="Y333" s="408"/>
      <c r="Z333" s="408"/>
      <c r="AA333" s="408"/>
      <c r="AB333" s="408"/>
      <c r="AC333" s="412"/>
      <c r="AD333" s="412"/>
      <c r="AE333" s="412"/>
      <c r="AF333" s="412"/>
      <c r="AG333" s="412"/>
      <c r="AH333" s="412"/>
      <c r="AI333" s="412"/>
      <c r="AJ333" s="412"/>
      <c r="AK333" s="436"/>
      <c r="AL333" s="412"/>
      <c r="AM333" s="412"/>
      <c r="AN333" s="412"/>
      <c r="AO333" s="412"/>
      <c r="AP333" s="412"/>
      <c r="AQ333" s="412"/>
      <c r="AR333" s="412"/>
      <c r="AS333" s="412"/>
      <c r="AT333" s="412"/>
      <c r="AU333" s="412"/>
      <c r="AV333" s="412"/>
      <c r="AW333" s="412"/>
      <c r="AX333" s="412"/>
      <c r="AY333" s="412"/>
      <c r="AZ333" s="412"/>
      <c r="BA333" s="412"/>
      <c r="BB333" s="412"/>
      <c r="BC333" s="412"/>
      <c r="BD333" s="412"/>
      <c r="BE333" s="412"/>
      <c r="BF333" s="412"/>
    </row>
    <row r="334" spans="2:58" ht="24.9" customHeight="1">
      <c r="B334" s="926"/>
      <c r="C334" s="915"/>
      <c r="D334" s="915"/>
      <c r="E334" s="494"/>
      <c r="F334" s="900"/>
      <c r="G334" s="910"/>
      <c r="H334" s="925"/>
      <c r="I334" s="900"/>
      <c r="J334" s="900"/>
      <c r="K334" s="913"/>
      <c r="L334" s="901"/>
      <c r="M334" s="896"/>
      <c r="N334" s="896"/>
      <c r="O334" s="896"/>
      <c r="P334" s="896"/>
      <c r="Q334" s="896"/>
      <c r="R334" s="896"/>
      <c r="S334" s="925"/>
      <c r="T334" s="407" t="s">
        <v>187</v>
      </c>
      <c r="U334" s="408">
        <f>U333-U332</f>
        <v>-66</v>
      </c>
      <c r="V334" s="408"/>
      <c r="W334" s="408"/>
      <c r="X334" s="408"/>
      <c r="Y334" s="408"/>
      <c r="Z334" s="408"/>
      <c r="AA334" s="408"/>
      <c r="AB334" s="408"/>
      <c r="AC334" s="426">
        <f>SUM($U333:AC333)-SUM($U332:AC332)</f>
        <v>-66</v>
      </c>
      <c r="AD334" s="426">
        <f>SUM($U333:AD333)-SUM($U332:AD332)</f>
        <v>-66</v>
      </c>
      <c r="AE334" s="426">
        <f>SUM($U333:AE333)-SUM($U332:AE332)</f>
        <v>-66</v>
      </c>
      <c r="AF334" s="426">
        <f>SUM($U333:AF333)-SUM($U332:AF332)</f>
        <v>-66</v>
      </c>
      <c r="AG334" s="426">
        <f>SUM($U333:AG333)-SUM($U332:AG332)</f>
        <v>-66</v>
      </c>
      <c r="AH334" s="426">
        <f>SUM($U333:AH333)-SUM($U332:AH332)</f>
        <v>-66</v>
      </c>
      <c r="AI334" s="426">
        <f>SUM($U333:AI333)-SUM($U332:AI332)</f>
        <v>-66</v>
      </c>
      <c r="AJ334" s="426">
        <f>SUM($U333:AJ333)-SUM($U332:AJ332)</f>
        <v>-66</v>
      </c>
      <c r="AK334" s="426">
        <f>SUM($U333:AK333)-SUM($U332:AK332)</f>
        <v>-66</v>
      </c>
      <c r="AL334" s="426">
        <f>SUM($U333:AL333)-SUM($U332:AL332)</f>
        <v>-66</v>
      </c>
      <c r="AM334" s="426">
        <f>SUM($U333:AM333)-SUM($U332:AM332)</f>
        <v>-132</v>
      </c>
      <c r="AN334" s="426">
        <f>SUM($U333:AN333)-SUM($U332:AN332)</f>
        <v>-132</v>
      </c>
      <c r="AO334" s="426">
        <f>SUM($U333:AO333)-SUM($U332:AO332)</f>
        <v>-132</v>
      </c>
      <c r="AP334" s="426">
        <f>SUM($U333:AP333)-SUM($U332:AP332)</f>
        <v>-132</v>
      </c>
      <c r="AQ334" s="426">
        <f>SUM($U333:AQ333)-SUM($U332:AQ332)</f>
        <v>-132</v>
      </c>
      <c r="AR334" s="426">
        <f>SUM($U333:AR333)-SUM($U332:AR332)</f>
        <v>-132</v>
      </c>
      <c r="AS334" s="426">
        <f>SUM($U333:AS333)-SUM($U332:AS332)</f>
        <v>-132</v>
      </c>
      <c r="AT334" s="426">
        <f>SUM($U333:AT333)-SUM($U332:AT332)</f>
        <v>-132</v>
      </c>
      <c r="AU334" s="426">
        <f>SUM($U333:AU333)-SUM($U332:AU332)</f>
        <v>-132</v>
      </c>
      <c r="AV334" s="426">
        <f>SUM($U333:AV333)-SUM($U332:AV332)</f>
        <v>-132</v>
      </c>
      <c r="AW334" s="426">
        <f>SUM($U333:AW333)-SUM($U332:AW332)</f>
        <v>-132</v>
      </c>
      <c r="AX334" s="426">
        <f>SUM($U333:AX333)-SUM($U332:AX332)</f>
        <v>-132</v>
      </c>
      <c r="AY334" s="426">
        <f>SUM($U333:AY333)-SUM($U332:AY332)</f>
        <v>-132</v>
      </c>
      <c r="AZ334" s="426">
        <f>SUM($U333:AZ333)-SUM($U332:AZ332)</f>
        <v>-132</v>
      </c>
      <c r="BA334" s="426">
        <f>SUM($U333:BA333)-SUM($U332:BA332)</f>
        <v>-132</v>
      </c>
      <c r="BB334" s="426">
        <f>SUM($U333:BB333)-SUM($U332:BB332)</f>
        <v>-132</v>
      </c>
      <c r="BC334" s="426">
        <f>SUM($U333:BC333)-SUM($U332:BC332)</f>
        <v>-132</v>
      </c>
      <c r="BD334" s="426">
        <f>SUM($U333:BD333)-SUM($U332:BD332)</f>
        <v>-132</v>
      </c>
      <c r="BE334" s="426">
        <f>SUM($U333:BE333)-SUM($U332:BE332)</f>
        <v>-132</v>
      </c>
      <c r="BF334" s="426">
        <f>SUM($U333:BF333)-SUM($U332:BF332)</f>
        <v>-132</v>
      </c>
    </row>
    <row r="335" spans="2:58" ht="24.9" customHeight="1">
      <c r="B335" s="926">
        <v>23</v>
      </c>
      <c r="C335" s="915" t="s">
        <v>532</v>
      </c>
      <c r="D335" s="915" t="s">
        <v>473</v>
      </c>
      <c r="E335" s="494"/>
      <c r="F335" s="900"/>
      <c r="G335" s="908"/>
      <c r="H335" s="925">
        <v>1</v>
      </c>
      <c r="I335" s="900"/>
      <c r="J335" s="900"/>
      <c r="K335" s="911" t="s">
        <v>253</v>
      </c>
      <c r="L335" s="901"/>
      <c r="M335" s="896"/>
      <c r="N335" s="896"/>
      <c r="O335" s="896"/>
      <c r="P335" s="896"/>
      <c r="Q335" s="896"/>
      <c r="R335" s="896"/>
      <c r="S335" s="925">
        <v>66</v>
      </c>
      <c r="T335" s="407" t="s">
        <v>231</v>
      </c>
      <c r="U335" s="408">
        <f>SUM(AC335:BF335)</f>
        <v>66</v>
      </c>
      <c r="V335" s="408"/>
      <c r="W335" s="408"/>
      <c r="X335" s="408"/>
      <c r="Y335" s="408"/>
      <c r="Z335" s="408"/>
      <c r="AA335" s="408"/>
      <c r="AB335" s="408"/>
      <c r="AC335" s="429"/>
      <c r="AD335" s="429"/>
      <c r="AE335" s="429"/>
      <c r="AF335" s="429"/>
      <c r="AG335" s="429"/>
      <c r="AH335" s="430"/>
      <c r="AI335" s="430"/>
      <c r="AJ335" s="430"/>
      <c r="AK335" s="431"/>
      <c r="AL335" s="412"/>
      <c r="AM335" s="429">
        <v>66</v>
      </c>
      <c r="AN335" s="412"/>
      <c r="AO335" s="412"/>
      <c r="AP335" s="412"/>
      <c r="AQ335" s="412"/>
      <c r="AR335" s="412"/>
      <c r="AS335" s="412"/>
      <c r="AT335" s="412"/>
      <c r="AU335" s="412"/>
      <c r="AV335" s="412"/>
      <c r="AW335" s="412"/>
      <c r="AX335" s="412"/>
      <c r="AY335" s="412"/>
      <c r="AZ335" s="412"/>
      <c r="BA335" s="412"/>
      <c r="BB335" s="412"/>
      <c r="BC335" s="412"/>
      <c r="BD335" s="412"/>
      <c r="BE335" s="412"/>
      <c r="BF335" s="412"/>
    </row>
    <row r="336" spans="2:58" ht="24.9" customHeight="1">
      <c r="B336" s="926"/>
      <c r="C336" s="915"/>
      <c r="D336" s="915"/>
      <c r="E336" s="494"/>
      <c r="F336" s="900"/>
      <c r="G336" s="909"/>
      <c r="H336" s="925"/>
      <c r="I336" s="900"/>
      <c r="J336" s="900"/>
      <c r="K336" s="912"/>
      <c r="L336" s="901"/>
      <c r="M336" s="896"/>
      <c r="N336" s="896"/>
      <c r="O336" s="896"/>
      <c r="P336" s="896"/>
      <c r="Q336" s="896"/>
      <c r="R336" s="896"/>
      <c r="S336" s="925"/>
      <c r="T336" s="407" t="s">
        <v>232</v>
      </c>
      <c r="U336" s="408">
        <f>SUM(AC336:BF336)</f>
        <v>0</v>
      </c>
      <c r="V336" s="408"/>
      <c r="W336" s="408"/>
      <c r="X336" s="408"/>
      <c r="Y336" s="408"/>
      <c r="Z336" s="408"/>
      <c r="AA336" s="408"/>
      <c r="AB336" s="408"/>
      <c r="AC336" s="412"/>
      <c r="AD336" s="412"/>
      <c r="AE336" s="412"/>
      <c r="AF336" s="412"/>
      <c r="AG336" s="412"/>
      <c r="AH336" s="412"/>
      <c r="AI336" s="412"/>
      <c r="AJ336" s="412"/>
      <c r="AK336" s="436"/>
      <c r="AL336" s="412"/>
      <c r="AM336" s="412"/>
      <c r="AN336" s="412"/>
      <c r="AO336" s="412"/>
      <c r="AP336" s="412"/>
      <c r="AQ336" s="412"/>
      <c r="AR336" s="412"/>
      <c r="AS336" s="412"/>
      <c r="AT336" s="412"/>
      <c r="AU336" s="412"/>
      <c r="AV336" s="412"/>
      <c r="AW336" s="412"/>
      <c r="AX336" s="412"/>
      <c r="AY336" s="412"/>
      <c r="AZ336" s="412"/>
      <c r="BA336" s="412"/>
      <c r="BB336" s="412"/>
      <c r="BC336" s="412"/>
      <c r="BD336" s="412"/>
      <c r="BE336" s="412"/>
      <c r="BF336" s="412"/>
    </row>
    <row r="337" spans="2:58" ht="24.9" customHeight="1">
      <c r="B337" s="926"/>
      <c r="C337" s="915"/>
      <c r="D337" s="915"/>
      <c r="E337" s="494"/>
      <c r="F337" s="900"/>
      <c r="G337" s="910"/>
      <c r="H337" s="925"/>
      <c r="I337" s="900"/>
      <c r="J337" s="900"/>
      <c r="K337" s="913"/>
      <c r="L337" s="901"/>
      <c r="M337" s="896"/>
      <c r="N337" s="896"/>
      <c r="O337" s="896"/>
      <c r="P337" s="896"/>
      <c r="Q337" s="896"/>
      <c r="R337" s="896"/>
      <c r="S337" s="925"/>
      <c r="T337" s="407" t="s">
        <v>187</v>
      </c>
      <c r="U337" s="408">
        <f>U336-U335</f>
        <v>-66</v>
      </c>
      <c r="V337" s="408"/>
      <c r="W337" s="408"/>
      <c r="X337" s="408"/>
      <c r="Y337" s="408"/>
      <c r="Z337" s="408"/>
      <c r="AA337" s="408"/>
      <c r="AB337" s="408"/>
      <c r="AC337" s="426">
        <f>SUM($U336:AC336)-SUM($U335:AC335)</f>
        <v>-66</v>
      </c>
      <c r="AD337" s="426">
        <f>SUM($U336:AD336)-SUM($U335:AD335)</f>
        <v>-66</v>
      </c>
      <c r="AE337" s="426">
        <f>SUM($U336:AE336)-SUM($U335:AE335)</f>
        <v>-66</v>
      </c>
      <c r="AF337" s="426">
        <f>SUM($U336:AF336)-SUM($U335:AF335)</f>
        <v>-66</v>
      </c>
      <c r="AG337" s="426">
        <f>SUM($U336:AG336)-SUM($U335:AG335)</f>
        <v>-66</v>
      </c>
      <c r="AH337" s="426">
        <f>SUM($U336:AH336)-SUM($U335:AH335)</f>
        <v>-66</v>
      </c>
      <c r="AI337" s="426">
        <f>SUM($U336:AI336)-SUM($U335:AI335)</f>
        <v>-66</v>
      </c>
      <c r="AJ337" s="426">
        <f>SUM($U336:AJ336)-SUM($U335:AJ335)</f>
        <v>-66</v>
      </c>
      <c r="AK337" s="426">
        <f>SUM($U336:AK336)-SUM($U335:AK335)</f>
        <v>-66</v>
      </c>
      <c r="AL337" s="426">
        <f>SUM($U336:AL336)-SUM($U335:AL335)</f>
        <v>-66</v>
      </c>
      <c r="AM337" s="426">
        <f>SUM($U336:AM336)-SUM($U335:AM335)</f>
        <v>-132</v>
      </c>
      <c r="AN337" s="426">
        <f>SUM($U336:AN336)-SUM($U335:AN335)</f>
        <v>-132</v>
      </c>
      <c r="AO337" s="426">
        <f>SUM($U336:AO336)-SUM($U335:AO335)</f>
        <v>-132</v>
      </c>
      <c r="AP337" s="426">
        <f>SUM($U336:AP336)-SUM($U335:AP335)</f>
        <v>-132</v>
      </c>
      <c r="AQ337" s="426">
        <f>SUM($U336:AQ336)-SUM($U335:AQ335)</f>
        <v>-132</v>
      </c>
      <c r="AR337" s="426">
        <f>SUM($U336:AR336)-SUM($U335:AR335)</f>
        <v>-132</v>
      </c>
      <c r="AS337" s="426">
        <f>SUM($U336:AS336)-SUM($U335:AS335)</f>
        <v>-132</v>
      </c>
      <c r="AT337" s="426">
        <f>SUM($U336:AT336)-SUM($U335:AT335)</f>
        <v>-132</v>
      </c>
      <c r="AU337" s="426">
        <f>SUM($U336:AU336)-SUM($U335:AU335)</f>
        <v>-132</v>
      </c>
      <c r="AV337" s="426">
        <f>SUM($U336:AV336)-SUM($U335:AV335)</f>
        <v>-132</v>
      </c>
      <c r="AW337" s="426">
        <f>SUM($U336:AW336)-SUM($U335:AW335)</f>
        <v>-132</v>
      </c>
      <c r="AX337" s="426">
        <f>SUM($U336:AX336)-SUM($U335:AX335)</f>
        <v>-132</v>
      </c>
      <c r="AY337" s="426">
        <f>SUM($U336:AY336)-SUM($U335:AY335)</f>
        <v>-132</v>
      </c>
      <c r="AZ337" s="426">
        <f>SUM($U336:AZ336)-SUM($U335:AZ335)</f>
        <v>-132</v>
      </c>
      <c r="BA337" s="426">
        <f>SUM($U336:BA336)-SUM($U335:BA335)</f>
        <v>-132</v>
      </c>
      <c r="BB337" s="426">
        <f>SUM($U336:BB336)-SUM($U335:BB335)</f>
        <v>-132</v>
      </c>
      <c r="BC337" s="426">
        <f>SUM($U336:BC336)-SUM($U335:BC335)</f>
        <v>-132</v>
      </c>
      <c r="BD337" s="426">
        <f>SUM($U336:BD336)-SUM($U335:BD335)</f>
        <v>-132</v>
      </c>
      <c r="BE337" s="426">
        <f>SUM($U336:BE336)-SUM($U335:BE335)</f>
        <v>-132</v>
      </c>
      <c r="BF337" s="426">
        <f>SUM($U336:BF336)-SUM($U335:BF335)</f>
        <v>-132</v>
      </c>
    </row>
    <row r="338" spans="2:58" ht="24.9" customHeight="1">
      <c r="B338" s="926">
        <v>24</v>
      </c>
      <c r="C338" s="915" t="s">
        <v>533</v>
      </c>
      <c r="D338" s="915"/>
      <c r="E338" s="494"/>
      <c r="F338" s="900"/>
      <c r="G338" s="908"/>
      <c r="H338" s="925">
        <v>1</v>
      </c>
      <c r="I338" s="900"/>
      <c r="J338" s="900"/>
      <c r="K338" s="911" t="s">
        <v>253</v>
      </c>
      <c r="L338" s="901"/>
      <c r="M338" s="896"/>
      <c r="N338" s="896"/>
      <c r="O338" s="896"/>
      <c r="P338" s="896"/>
      <c r="Q338" s="896"/>
      <c r="R338" s="896"/>
      <c r="S338" s="925">
        <v>66</v>
      </c>
      <c r="T338" s="407" t="s">
        <v>231</v>
      </c>
      <c r="U338" s="408">
        <f>SUM(AC338:BF338)</f>
        <v>66</v>
      </c>
      <c r="V338" s="408"/>
      <c r="W338" s="408"/>
      <c r="X338" s="408"/>
      <c r="Y338" s="408"/>
      <c r="Z338" s="408"/>
      <c r="AA338" s="408"/>
      <c r="AB338" s="408"/>
      <c r="AC338" s="429"/>
      <c r="AD338" s="429"/>
      <c r="AE338" s="429"/>
      <c r="AF338" s="429"/>
      <c r="AG338" s="429"/>
      <c r="AH338" s="430"/>
      <c r="AI338" s="430"/>
      <c r="AJ338" s="430"/>
      <c r="AK338" s="431"/>
      <c r="AL338" s="412"/>
      <c r="AM338" s="429">
        <v>66</v>
      </c>
      <c r="AN338" s="412"/>
      <c r="AO338" s="412"/>
      <c r="AP338" s="412"/>
      <c r="AQ338" s="412"/>
      <c r="AR338" s="412"/>
      <c r="AS338" s="412"/>
      <c r="AT338" s="412"/>
      <c r="AU338" s="412"/>
      <c r="AV338" s="412"/>
      <c r="AW338" s="412"/>
      <c r="AX338" s="412"/>
      <c r="AY338" s="412"/>
      <c r="AZ338" s="412"/>
      <c r="BA338" s="412"/>
      <c r="BB338" s="412"/>
      <c r="BC338" s="412"/>
      <c r="BD338" s="412"/>
      <c r="BE338" s="412"/>
      <c r="BF338" s="412"/>
    </row>
    <row r="339" spans="2:58" ht="24.9" customHeight="1">
      <c r="B339" s="926"/>
      <c r="C339" s="915"/>
      <c r="D339" s="915"/>
      <c r="E339" s="494"/>
      <c r="F339" s="900"/>
      <c r="G339" s="909"/>
      <c r="H339" s="925"/>
      <c r="I339" s="900"/>
      <c r="J339" s="900"/>
      <c r="K339" s="912"/>
      <c r="L339" s="901"/>
      <c r="M339" s="896"/>
      <c r="N339" s="896"/>
      <c r="O339" s="896"/>
      <c r="P339" s="896"/>
      <c r="Q339" s="896"/>
      <c r="R339" s="896"/>
      <c r="S339" s="925"/>
      <c r="T339" s="407" t="s">
        <v>232</v>
      </c>
      <c r="U339" s="408">
        <f>SUM(AC339:BF339)</f>
        <v>0</v>
      </c>
      <c r="V339" s="408"/>
      <c r="W339" s="408"/>
      <c r="X339" s="408"/>
      <c r="Y339" s="408"/>
      <c r="Z339" s="408"/>
      <c r="AA339" s="408"/>
      <c r="AB339" s="408"/>
      <c r="AC339" s="412"/>
      <c r="AD339" s="412"/>
      <c r="AE339" s="412"/>
      <c r="AF339" s="412"/>
      <c r="AG339" s="412"/>
      <c r="AH339" s="412"/>
      <c r="AI339" s="412"/>
      <c r="AJ339" s="412"/>
      <c r="AK339" s="436"/>
      <c r="AL339" s="412"/>
      <c r="AM339" s="412"/>
      <c r="AN339" s="412"/>
      <c r="AO339" s="412"/>
      <c r="AP339" s="412"/>
      <c r="AQ339" s="412"/>
      <c r="AR339" s="412"/>
      <c r="AS339" s="412"/>
      <c r="AT339" s="412"/>
      <c r="AU339" s="412"/>
      <c r="AV339" s="412"/>
      <c r="AW339" s="412"/>
      <c r="AX339" s="412"/>
      <c r="AY339" s="412"/>
      <c r="AZ339" s="412"/>
      <c r="BA339" s="412"/>
      <c r="BB339" s="412"/>
      <c r="BC339" s="412"/>
      <c r="BD339" s="412"/>
      <c r="BE339" s="412"/>
      <c r="BF339" s="412"/>
    </row>
    <row r="340" spans="2:58" ht="24.9" customHeight="1">
      <c r="B340" s="926"/>
      <c r="C340" s="915"/>
      <c r="D340" s="915"/>
      <c r="E340" s="494"/>
      <c r="F340" s="900"/>
      <c r="G340" s="910"/>
      <c r="H340" s="925"/>
      <c r="I340" s="900"/>
      <c r="J340" s="900"/>
      <c r="K340" s="913"/>
      <c r="L340" s="901"/>
      <c r="M340" s="896"/>
      <c r="N340" s="896"/>
      <c r="O340" s="896"/>
      <c r="P340" s="896"/>
      <c r="Q340" s="896"/>
      <c r="R340" s="896"/>
      <c r="S340" s="925"/>
      <c r="T340" s="407" t="s">
        <v>187</v>
      </c>
      <c r="U340" s="408">
        <f>U339-U338</f>
        <v>-66</v>
      </c>
      <c r="V340" s="408"/>
      <c r="W340" s="408"/>
      <c r="X340" s="408"/>
      <c r="Y340" s="408"/>
      <c r="Z340" s="408"/>
      <c r="AA340" s="408"/>
      <c r="AB340" s="408"/>
      <c r="AC340" s="426">
        <f>SUM($U339:AC339)-SUM($U338:AC338)</f>
        <v>-66</v>
      </c>
      <c r="AD340" s="426">
        <f>SUM($U339:AD339)-SUM($U338:AD338)</f>
        <v>-66</v>
      </c>
      <c r="AE340" s="426">
        <f>SUM($U339:AE339)-SUM($U338:AE338)</f>
        <v>-66</v>
      </c>
      <c r="AF340" s="426">
        <f>SUM($U339:AF339)-SUM($U338:AF338)</f>
        <v>-66</v>
      </c>
      <c r="AG340" s="426">
        <f>SUM($U339:AG339)-SUM($U338:AG338)</f>
        <v>-66</v>
      </c>
      <c r="AH340" s="426">
        <f>SUM($U339:AH339)-SUM($U338:AH338)</f>
        <v>-66</v>
      </c>
      <c r="AI340" s="426">
        <f>SUM($U339:AI339)-SUM($U338:AI338)</f>
        <v>-66</v>
      </c>
      <c r="AJ340" s="426">
        <f>SUM($U339:AJ339)-SUM($U338:AJ338)</f>
        <v>-66</v>
      </c>
      <c r="AK340" s="426">
        <f>SUM($U339:AK339)-SUM($U338:AK338)</f>
        <v>-66</v>
      </c>
      <c r="AL340" s="426">
        <f>SUM($U339:AL339)-SUM($U338:AL338)</f>
        <v>-66</v>
      </c>
      <c r="AM340" s="426">
        <f>SUM($U339:AM339)-SUM($U338:AM338)</f>
        <v>-132</v>
      </c>
      <c r="AN340" s="426">
        <f>SUM($U339:AN339)-SUM($U338:AN338)</f>
        <v>-132</v>
      </c>
      <c r="AO340" s="426">
        <f>SUM($U339:AO339)-SUM($U338:AO338)</f>
        <v>-132</v>
      </c>
      <c r="AP340" s="426">
        <f>SUM($U339:AP339)-SUM($U338:AP338)</f>
        <v>-132</v>
      </c>
      <c r="AQ340" s="426">
        <f>SUM($U339:AQ339)-SUM($U338:AQ338)</f>
        <v>-132</v>
      </c>
      <c r="AR340" s="426">
        <f>SUM($U339:AR339)-SUM($U338:AR338)</f>
        <v>-132</v>
      </c>
      <c r="AS340" s="426">
        <f>SUM($U339:AS339)-SUM($U338:AS338)</f>
        <v>-132</v>
      </c>
      <c r="AT340" s="426">
        <f>SUM($U339:AT339)-SUM($U338:AT338)</f>
        <v>-132</v>
      </c>
      <c r="AU340" s="426">
        <f>SUM($U339:AU339)-SUM($U338:AU338)</f>
        <v>-132</v>
      </c>
      <c r="AV340" s="426">
        <f>SUM($U339:AV339)-SUM($U338:AV338)</f>
        <v>-132</v>
      </c>
      <c r="AW340" s="426">
        <f>SUM($U339:AW339)-SUM($U338:AW338)</f>
        <v>-132</v>
      </c>
      <c r="AX340" s="426">
        <f>SUM($U339:AX339)-SUM($U338:AX338)</f>
        <v>-132</v>
      </c>
      <c r="AY340" s="426">
        <f>SUM($U339:AY339)-SUM($U338:AY338)</f>
        <v>-132</v>
      </c>
      <c r="AZ340" s="426">
        <f>SUM($U339:AZ339)-SUM($U338:AZ338)</f>
        <v>-132</v>
      </c>
      <c r="BA340" s="426">
        <f>SUM($U339:BA339)-SUM($U338:BA338)</f>
        <v>-132</v>
      </c>
      <c r="BB340" s="426">
        <f>SUM($U339:BB339)-SUM($U338:BB338)</f>
        <v>-132</v>
      </c>
      <c r="BC340" s="426">
        <f>SUM($U339:BC339)-SUM($U338:BC338)</f>
        <v>-132</v>
      </c>
      <c r="BD340" s="426">
        <f>SUM($U339:BD339)-SUM($U338:BD338)</f>
        <v>-132</v>
      </c>
      <c r="BE340" s="426">
        <f>SUM($U339:BE339)-SUM($U338:BE338)</f>
        <v>-132</v>
      </c>
      <c r="BF340" s="426">
        <f>SUM($U339:BF339)-SUM($U338:BF338)</f>
        <v>-132</v>
      </c>
    </row>
    <row r="341" spans="2:58" ht="24.9" customHeight="1">
      <c r="B341" s="926">
        <v>25</v>
      </c>
      <c r="C341" s="915" t="s">
        <v>474</v>
      </c>
      <c r="D341" s="915" t="s">
        <v>475</v>
      </c>
      <c r="E341" s="494"/>
      <c r="F341" s="900"/>
      <c r="G341" s="908"/>
      <c r="H341" s="925">
        <v>2</v>
      </c>
      <c r="I341" s="900"/>
      <c r="J341" s="900"/>
      <c r="K341" s="911" t="s">
        <v>230</v>
      </c>
      <c r="L341" s="901"/>
      <c r="M341" s="896"/>
      <c r="N341" s="896"/>
      <c r="O341" s="896"/>
      <c r="P341" s="896"/>
      <c r="Q341" s="896"/>
      <c r="R341" s="896"/>
      <c r="S341" s="925">
        <v>66</v>
      </c>
      <c r="T341" s="407" t="s">
        <v>231</v>
      </c>
      <c r="U341" s="408">
        <f>SUM(AC341:BF341)</f>
        <v>66</v>
      </c>
      <c r="V341" s="408"/>
      <c r="W341" s="408"/>
      <c r="X341" s="408"/>
      <c r="Y341" s="408"/>
      <c r="Z341" s="408"/>
      <c r="AA341" s="408"/>
      <c r="AB341" s="408"/>
      <c r="AC341" s="429"/>
      <c r="AD341" s="429"/>
      <c r="AE341" s="429"/>
      <c r="AF341" s="429"/>
      <c r="AG341" s="429"/>
      <c r="AH341" s="430"/>
      <c r="AI341" s="430"/>
      <c r="AJ341" s="430"/>
      <c r="AK341" s="509"/>
      <c r="AL341" s="412"/>
      <c r="AM341" s="412"/>
      <c r="AN341" s="430">
        <v>66</v>
      </c>
      <c r="AO341" s="412"/>
      <c r="AP341" s="412"/>
      <c r="AQ341" s="412"/>
      <c r="AR341" s="412"/>
      <c r="AS341" s="412"/>
      <c r="AT341" s="412"/>
      <c r="AU341" s="412"/>
      <c r="AV341" s="412"/>
      <c r="AW341" s="412"/>
      <c r="AX341" s="412"/>
      <c r="AY341" s="412"/>
      <c r="AZ341" s="412"/>
      <c r="BA341" s="412"/>
      <c r="BB341" s="412"/>
      <c r="BC341" s="412"/>
      <c r="BD341" s="412"/>
      <c r="BE341" s="412"/>
      <c r="BF341" s="412"/>
    </row>
    <row r="342" spans="2:58" ht="24.9" customHeight="1">
      <c r="B342" s="926"/>
      <c r="C342" s="915"/>
      <c r="D342" s="915"/>
      <c r="E342" s="494"/>
      <c r="F342" s="900"/>
      <c r="G342" s="909"/>
      <c r="H342" s="925"/>
      <c r="I342" s="900"/>
      <c r="J342" s="900"/>
      <c r="K342" s="912"/>
      <c r="L342" s="901"/>
      <c r="M342" s="896"/>
      <c r="N342" s="896"/>
      <c r="O342" s="896"/>
      <c r="P342" s="896"/>
      <c r="Q342" s="896"/>
      <c r="R342" s="896"/>
      <c r="S342" s="925"/>
      <c r="T342" s="407" t="s">
        <v>232</v>
      </c>
      <c r="U342" s="408">
        <f>SUM(AC342:BF342)</f>
        <v>0</v>
      </c>
      <c r="V342" s="408"/>
      <c r="W342" s="408"/>
      <c r="X342" s="408"/>
      <c r="Y342" s="408"/>
      <c r="Z342" s="408"/>
      <c r="AA342" s="408"/>
      <c r="AB342" s="408"/>
      <c r="AC342" s="412"/>
      <c r="AD342" s="412"/>
      <c r="AE342" s="412"/>
      <c r="AF342" s="412"/>
      <c r="AG342" s="412"/>
      <c r="AH342" s="412"/>
      <c r="AI342" s="412"/>
      <c r="AJ342" s="412"/>
      <c r="AK342" s="436"/>
      <c r="AL342" s="412"/>
      <c r="AM342" s="412"/>
      <c r="AN342" s="412"/>
      <c r="AO342" s="412"/>
      <c r="AP342" s="412"/>
      <c r="AQ342" s="412"/>
      <c r="AR342" s="412"/>
      <c r="AS342" s="412"/>
      <c r="AT342" s="412"/>
      <c r="AU342" s="412"/>
      <c r="AV342" s="412"/>
      <c r="AW342" s="412"/>
      <c r="AX342" s="412"/>
      <c r="AY342" s="412"/>
      <c r="AZ342" s="412"/>
      <c r="BA342" s="412"/>
      <c r="BB342" s="412"/>
      <c r="BC342" s="412"/>
      <c r="BD342" s="412"/>
      <c r="BE342" s="412"/>
      <c r="BF342" s="412"/>
    </row>
    <row r="343" spans="2:58" ht="24.9" customHeight="1">
      <c r="B343" s="926"/>
      <c r="C343" s="915"/>
      <c r="D343" s="915"/>
      <c r="E343" s="494"/>
      <c r="F343" s="900"/>
      <c r="G343" s="910"/>
      <c r="H343" s="925"/>
      <c r="I343" s="900"/>
      <c r="J343" s="900"/>
      <c r="K343" s="913"/>
      <c r="L343" s="901"/>
      <c r="M343" s="896"/>
      <c r="N343" s="896"/>
      <c r="O343" s="896"/>
      <c r="P343" s="896"/>
      <c r="Q343" s="896"/>
      <c r="R343" s="896"/>
      <c r="S343" s="925"/>
      <c r="T343" s="407" t="s">
        <v>187</v>
      </c>
      <c r="U343" s="408">
        <f>U342-U341</f>
        <v>-66</v>
      </c>
      <c r="V343" s="408"/>
      <c r="W343" s="408"/>
      <c r="X343" s="408"/>
      <c r="Y343" s="408"/>
      <c r="Z343" s="408"/>
      <c r="AA343" s="408"/>
      <c r="AB343" s="408"/>
      <c r="AC343" s="426">
        <f>SUM($U342:AC342)-SUM($U341:AC341)</f>
        <v>-66</v>
      </c>
      <c r="AD343" s="426">
        <f>SUM($U342:AD342)-SUM($U341:AD341)</f>
        <v>-66</v>
      </c>
      <c r="AE343" s="426">
        <f>SUM($U342:AE342)-SUM($U341:AE341)</f>
        <v>-66</v>
      </c>
      <c r="AF343" s="426">
        <f>SUM($U342:AF342)-SUM($U341:AF341)</f>
        <v>-66</v>
      </c>
      <c r="AG343" s="426">
        <f>SUM($U342:AG342)-SUM($U341:AG341)</f>
        <v>-66</v>
      </c>
      <c r="AH343" s="426">
        <f>SUM($U342:AH342)-SUM($U341:AH341)</f>
        <v>-66</v>
      </c>
      <c r="AI343" s="426">
        <f>SUM($U342:AI342)-SUM($U341:AI341)</f>
        <v>-66</v>
      </c>
      <c r="AJ343" s="426">
        <f>SUM($U342:AJ342)-SUM($U341:AJ341)</f>
        <v>-66</v>
      </c>
      <c r="AK343" s="426">
        <f>SUM($U342:AK342)-SUM($U341:AK341)</f>
        <v>-66</v>
      </c>
      <c r="AL343" s="426">
        <f>SUM($U342:AL342)-SUM($U341:AL341)</f>
        <v>-66</v>
      </c>
      <c r="AM343" s="426">
        <f>SUM($U342:AM342)-SUM($U341:AM341)</f>
        <v>-66</v>
      </c>
      <c r="AN343" s="426">
        <f>SUM($U342:AN342)-SUM($U341:AN341)</f>
        <v>-132</v>
      </c>
      <c r="AO343" s="426">
        <f>SUM($U342:AO342)-SUM($U341:AO341)</f>
        <v>-132</v>
      </c>
      <c r="AP343" s="426">
        <f>SUM($U342:AP342)-SUM($U341:AP341)</f>
        <v>-132</v>
      </c>
      <c r="AQ343" s="426">
        <f>SUM($U342:AQ342)-SUM($U341:AQ341)</f>
        <v>-132</v>
      </c>
      <c r="AR343" s="426">
        <f>SUM($U342:AR342)-SUM($U341:AR341)</f>
        <v>-132</v>
      </c>
      <c r="AS343" s="426">
        <f>SUM($U342:AS342)-SUM($U341:AS341)</f>
        <v>-132</v>
      </c>
      <c r="AT343" s="426">
        <f>SUM($U342:AT342)-SUM($U341:AT341)</f>
        <v>-132</v>
      </c>
      <c r="AU343" s="426">
        <f>SUM($U342:AU342)-SUM($U341:AU341)</f>
        <v>-132</v>
      </c>
      <c r="AV343" s="426">
        <f>SUM($U342:AV342)-SUM($U341:AV341)</f>
        <v>-132</v>
      </c>
      <c r="AW343" s="426">
        <f>SUM($U342:AW342)-SUM($U341:AW341)</f>
        <v>-132</v>
      </c>
      <c r="AX343" s="426">
        <f>SUM($U342:AX342)-SUM($U341:AX341)</f>
        <v>-132</v>
      </c>
      <c r="AY343" s="426">
        <f>SUM($U342:AY342)-SUM($U341:AY341)</f>
        <v>-132</v>
      </c>
      <c r="AZ343" s="426">
        <f>SUM($U342:AZ342)-SUM($U341:AZ341)</f>
        <v>-132</v>
      </c>
      <c r="BA343" s="426">
        <f>SUM($U342:BA342)-SUM($U341:BA341)</f>
        <v>-132</v>
      </c>
      <c r="BB343" s="426">
        <f>SUM($U342:BB342)-SUM($U341:BB341)</f>
        <v>-132</v>
      </c>
      <c r="BC343" s="426">
        <f>SUM($U342:BC342)-SUM($U341:BC341)</f>
        <v>-132</v>
      </c>
      <c r="BD343" s="426">
        <f>SUM($U342:BD342)-SUM($U341:BD341)</f>
        <v>-132</v>
      </c>
      <c r="BE343" s="426">
        <f>SUM($U342:BE342)-SUM($U341:BE341)</f>
        <v>-132</v>
      </c>
      <c r="BF343" s="426">
        <f>SUM($U342:BF342)-SUM($U341:BF341)</f>
        <v>-132</v>
      </c>
    </row>
    <row r="344" spans="2:58" ht="24.9" customHeight="1">
      <c r="B344" s="926">
        <v>26</v>
      </c>
      <c r="C344" s="915" t="s">
        <v>476</v>
      </c>
      <c r="D344" s="915" t="s">
        <v>477</v>
      </c>
      <c r="E344" s="494"/>
      <c r="F344" s="900"/>
      <c r="G344" s="908"/>
      <c r="H344" s="925">
        <v>1</v>
      </c>
      <c r="I344" s="900"/>
      <c r="J344" s="900"/>
      <c r="K344" s="911" t="s">
        <v>230</v>
      </c>
      <c r="L344" s="901"/>
      <c r="M344" s="896"/>
      <c r="N344" s="896"/>
      <c r="O344" s="896"/>
      <c r="P344" s="896"/>
      <c r="Q344" s="896"/>
      <c r="R344" s="896"/>
      <c r="S344" s="925">
        <v>66</v>
      </c>
      <c r="T344" s="407" t="s">
        <v>231</v>
      </c>
      <c r="U344" s="408">
        <f>SUM(AC344:BF344)</f>
        <v>66</v>
      </c>
      <c r="V344" s="408"/>
      <c r="W344" s="408"/>
      <c r="X344" s="408"/>
      <c r="Y344" s="408"/>
      <c r="Z344" s="408"/>
      <c r="AA344" s="408"/>
      <c r="AB344" s="408"/>
      <c r="AC344" s="429"/>
      <c r="AD344" s="429"/>
      <c r="AE344" s="429"/>
      <c r="AF344" s="430"/>
      <c r="AG344" s="431"/>
      <c r="AH344" s="412"/>
      <c r="AI344" s="430"/>
      <c r="AJ344" s="430"/>
      <c r="AK344" s="430">
        <v>20</v>
      </c>
      <c r="AL344" s="431">
        <v>20</v>
      </c>
      <c r="AM344" s="412">
        <v>26</v>
      </c>
      <c r="AN344" s="412"/>
      <c r="AO344" s="412"/>
      <c r="AP344" s="412"/>
      <c r="AQ344" s="412"/>
      <c r="AR344" s="412"/>
      <c r="AS344" s="412"/>
      <c r="AT344" s="412"/>
      <c r="AU344" s="412"/>
      <c r="AV344" s="412"/>
      <c r="AW344" s="412"/>
      <c r="AX344" s="412"/>
      <c r="AY344" s="412"/>
      <c r="AZ344" s="412"/>
      <c r="BA344" s="412"/>
      <c r="BB344" s="412"/>
      <c r="BC344" s="412"/>
      <c r="BD344" s="412"/>
      <c r="BE344" s="412"/>
      <c r="BF344" s="412"/>
    </row>
    <row r="345" spans="2:58" ht="24.9" customHeight="1">
      <c r="B345" s="926"/>
      <c r="C345" s="915"/>
      <c r="D345" s="915"/>
      <c r="E345" s="494"/>
      <c r="F345" s="900"/>
      <c r="G345" s="909"/>
      <c r="H345" s="925"/>
      <c r="I345" s="900"/>
      <c r="J345" s="900"/>
      <c r="K345" s="912"/>
      <c r="L345" s="901"/>
      <c r="M345" s="896"/>
      <c r="N345" s="896"/>
      <c r="O345" s="896"/>
      <c r="P345" s="896"/>
      <c r="Q345" s="896"/>
      <c r="R345" s="896"/>
      <c r="S345" s="925"/>
      <c r="T345" s="407" t="s">
        <v>232</v>
      </c>
      <c r="U345" s="408">
        <f>SUM(AC345:BF345)</f>
        <v>0</v>
      </c>
      <c r="V345" s="408"/>
      <c r="W345" s="408"/>
      <c r="X345" s="408"/>
      <c r="Y345" s="408"/>
      <c r="Z345" s="408"/>
      <c r="AA345" s="408"/>
      <c r="AB345" s="408"/>
      <c r="AC345" s="412"/>
      <c r="AD345" s="412"/>
      <c r="AE345" s="412"/>
      <c r="AF345" s="412"/>
      <c r="AG345" s="412"/>
      <c r="AH345" s="412"/>
      <c r="AI345" s="412"/>
      <c r="AJ345" s="412"/>
      <c r="AK345" s="436"/>
      <c r="AL345" s="412"/>
      <c r="AM345" s="412"/>
      <c r="AN345" s="412"/>
      <c r="AO345" s="412"/>
      <c r="AP345" s="412"/>
      <c r="AQ345" s="412"/>
      <c r="AR345" s="412"/>
      <c r="AS345" s="412"/>
      <c r="AT345" s="412"/>
      <c r="AU345" s="412"/>
      <c r="AV345" s="412"/>
      <c r="AW345" s="412"/>
      <c r="AX345" s="412"/>
      <c r="AY345" s="412"/>
      <c r="AZ345" s="412"/>
      <c r="BA345" s="412"/>
      <c r="BB345" s="412"/>
      <c r="BC345" s="412"/>
      <c r="BD345" s="412"/>
      <c r="BE345" s="412"/>
      <c r="BF345" s="412"/>
    </row>
    <row r="346" spans="2:58" ht="24.9" customHeight="1">
      <c r="B346" s="926"/>
      <c r="C346" s="915"/>
      <c r="D346" s="915"/>
      <c r="E346" s="494"/>
      <c r="F346" s="900"/>
      <c r="G346" s="910"/>
      <c r="H346" s="925"/>
      <c r="I346" s="900"/>
      <c r="J346" s="900"/>
      <c r="K346" s="913"/>
      <c r="L346" s="901"/>
      <c r="M346" s="896"/>
      <c r="N346" s="896"/>
      <c r="O346" s="896"/>
      <c r="P346" s="896"/>
      <c r="Q346" s="896"/>
      <c r="R346" s="896"/>
      <c r="S346" s="925"/>
      <c r="T346" s="407" t="s">
        <v>187</v>
      </c>
      <c r="U346" s="408">
        <f>U345-U344</f>
        <v>-66</v>
      </c>
      <c r="V346" s="408"/>
      <c r="W346" s="408"/>
      <c r="X346" s="408"/>
      <c r="Y346" s="408"/>
      <c r="Z346" s="408"/>
      <c r="AA346" s="408"/>
      <c r="AB346" s="408"/>
      <c r="AC346" s="426">
        <f>SUM($U345:AC345)-SUM($U344:AC344)</f>
        <v>-66</v>
      </c>
      <c r="AD346" s="426">
        <f>SUM($U345:AD345)-SUM($U344:AD344)</f>
        <v>-66</v>
      </c>
      <c r="AE346" s="426">
        <f>SUM($U345:AE345)-SUM($U344:AE344)</f>
        <v>-66</v>
      </c>
      <c r="AF346" s="426">
        <f>SUM($U345:AF345)-SUM($U344:AF344)</f>
        <v>-66</v>
      </c>
      <c r="AG346" s="426">
        <f>SUM($U345:AG345)-SUM($U344:AG344)</f>
        <v>-66</v>
      </c>
      <c r="AH346" s="426">
        <f>SUM($U345:AH345)-SUM($U344:AH344)</f>
        <v>-66</v>
      </c>
      <c r="AI346" s="426">
        <f>SUM($U345:AI345)-SUM($U344:AI344)</f>
        <v>-66</v>
      </c>
      <c r="AJ346" s="426">
        <f>SUM($U345:AJ345)-SUM($U344:AJ344)</f>
        <v>-66</v>
      </c>
      <c r="AK346" s="426">
        <f>SUM($U345:AK345)-SUM($U344:AK344)</f>
        <v>-86</v>
      </c>
      <c r="AL346" s="426">
        <f>SUM($U345:AL345)-SUM($U344:AL344)</f>
        <v>-106</v>
      </c>
      <c r="AM346" s="426">
        <f>SUM($U345:AM345)-SUM($U344:AM344)</f>
        <v>-132</v>
      </c>
      <c r="AN346" s="426">
        <f>SUM($U345:AN345)-SUM($U344:AN344)</f>
        <v>-132</v>
      </c>
      <c r="AO346" s="426">
        <f>SUM($U345:AO345)-SUM($U344:AO344)</f>
        <v>-132</v>
      </c>
      <c r="AP346" s="426">
        <f>SUM($U345:AP345)-SUM($U344:AP344)</f>
        <v>-132</v>
      </c>
      <c r="AQ346" s="426">
        <f>SUM($U345:AQ345)-SUM($U344:AQ344)</f>
        <v>-132</v>
      </c>
      <c r="AR346" s="426">
        <f>SUM($U345:AR345)-SUM($U344:AR344)</f>
        <v>-132</v>
      </c>
      <c r="AS346" s="426">
        <f>SUM($U345:AS345)-SUM($U344:AS344)</f>
        <v>-132</v>
      </c>
      <c r="AT346" s="426">
        <f>SUM($U345:AT345)-SUM($U344:AT344)</f>
        <v>-132</v>
      </c>
      <c r="AU346" s="426">
        <f>SUM($U345:AU345)-SUM($U344:AU344)</f>
        <v>-132</v>
      </c>
      <c r="AV346" s="426">
        <f>SUM($U345:AV345)-SUM($U344:AV344)</f>
        <v>-132</v>
      </c>
      <c r="AW346" s="426">
        <f>SUM($U345:AW345)-SUM($U344:AW344)</f>
        <v>-132</v>
      </c>
      <c r="AX346" s="426">
        <f>SUM($U345:AX345)-SUM($U344:AX344)</f>
        <v>-132</v>
      </c>
      <c r="AY346" s="426">
        <f>SUM($U345:AY345)-SUM($U344:AY344)</f>
        <v>-132</v>
      </c>
      <c r="AZ346" s="426">
        <f>SUM($U345:AZ345)-SUM($U344:AZ344)</f>
        <v>-132</v>
      </c>
      <c r="BA346" s="426">
        <f>SUM($U345:BA345)-SUM($U344:BA344)</f>
        <v>-132</v>
      </c>
      <c r="BB346" s="426">
        <f>SUM($U345:BB345)-SUM($U344:BB344)</f>
        <v>-132</v>
      </c>
      <c r="BC346" s="426">
        <f>SUM($U345:BC345)-SUM($U344:BC344)</f>
        <v>-132</v>
      </c>
      <c r="BD346" s="426">
        <f>SUM($U345:BD345)-SUM($U344:BD344)</f>
        <v>-132</v>
      </c>
      <c r="BE346" s="426">
        <f>SUM($U345:BE345)-SUM($U344:BE344)</f>
        <v>-132</v>
      </c>
      <c r="BF346" s="426">
        <f>SUM($U345:BF345)-SUM($U344:BF344)</f>
        <v>-132</v>
      </c>
    </row>
    <row r="347" spans="2:58" ht="24.9" customHeight="1">
      <c r="B347" s="926">
        <v>27</v>
      </c>
      <c r="C347" s="915" t="s">
        <v>478</v>
      </c>
      <c r="D347" s="915" t="s">
        <v>479</v>
      </c>
      <c r="E347" s="494"/>
      <c r="F347" s="931"/>
      <c r="G347" s="908"/>
      <c r="H347" s="925">
        <v>1</v>
      </c>
      <c r="I347" s="900"/>
      <c r="J347" s="900"/>
      <c r="K347" s="928" t="s">
        <v>230</v>
      </c>
      <c r="L347" s="901"/>
      <c r="M347" s="896"/>
      <c r="N347" s="896"/>
      <c r="O347" s="896"/>
      <c r="P347" s="896"/>
      <c r="Q347" s="896"/>
      <c r="R347" s="896"/>
      <c r="S347" s="925">
        <v>66</v>
      </c>
      <c r="T347" s="407" t="s">
        <v>231</v>
      </c>
      <c r="U347" s="408">
        <f>SUM(AC347:BF347)</f>
        <v>66</v>
      </c>
      <c r="V347" s="408"/>
      <c r="W347" s="408"/>
      <c r="X347" s="408"/>
      <c r="Y347" s="408"/>
      <c r="Z347" s="408"/>
      <c r="AA347" s="408"/>
      <c r="AB347" s="408"/>
      <c r="AC347" s="429"/>
      <c r="AD347" s="429"/>
      <c r="AE347" s="429"/>
      <c r="AF347" s="430"/>
      <c r="AG347" s="431"/>
      <c r="AH347" s="429"/>
      <c r="AI347" s="430"/>
      <c r="AJ347" s="430"/>
      <c r="AK347" s="430">
        <v>20</v>
      </c>
      <c r="AL347" s="431">
        <v>20</v>
      </c>
      <c r="AM347" s="412">
        <v>26</v>
      </c>
      <c r="AN347" s="412"/>
      <c r="AO347" s="412"/>
      <c r="AP347" s="412"/>
      <c r="AQ347" s="412"/>
      <c r="AR347" s="412"/>
      <c r="AS347" s="412"/>
      <c r="AT347" s="412"/>
      <c r="AU347" s="412"/>
      <c r="AV347" s="412"/>
      <c r="AW347" s="412"/>
      <c r="AX347" s="412"/>
      <c r="AY347" s="412"/>
      <c r="AZ347" s="412"/>
      <c r="BA347" s="412"/>
      <c r="BB347" s="412"/>
      <c r="BC347" s="412"/>
      <c r="BD347" s="412"/>
      <c r="BE347" s="412"/>
      <c r="BF347" s="412"/>
    </row>
    <row r="348" spans="2:58" ht="24.9" customHeight="1">
      <c r="B348" s="926"/>
      <c r="C348" s="915"/>
      <c r="D348" s="915"/>
      <c r="E348" s="494"/>
      <c r="F348" s="931"/>
      <c r="G348" s="909"/>
      <c r="H348" s="925"/>
      <c r="I348" s="900"/>
      <c r="J348" s="900"/>
      <c r="K348" s="929"/>
      <c r="L348" s="901"/>
      <c r="M348" s="896"/>
      <c r="N348" s="896"/>
      <c r="O348" s="896"/>
      <c r="P348" s="896"/>
      <c r="Q348" s="896"/>
      <c r="R348" s="896"/>
      <c r="S348" s="925"/>
      <c r="T348" s="407" t="s">
        <v>232</v>
      </c>
      <c r="U348" s="408">
        <f>SUM(AC348:BF348)</f>
        <v>0</v>
      </c>
      <c r="V348" s="408"/>
      <c r="W348" s="408"/>
      <c r="X348" s="408"/>
      <c r="Y348" s="408"/>
      <c r="Z348" s="408"/>
      <c r="AA348" s="408"/>
      <c r="AB348" s="408"/>
      <c r="AC348" s="412"/>
      <c r="AD348" s="412"/>
      <c r="AE348" s="412"/>
      <c r="AF348" s="412"/>
      <c r="AG348" s="412"/>
      <c r="AH348" s="412"/>
      <c r="AI348" s="412"/>
      <c r="AJ348" s="412"/>
      <c r="AK348" s="436"/>
      <c r="AL348" s="412"/>
      <c r="AM348" s="412"/>
      <c r="AN348" s="412"/>
      <c r="AO348" s="412"/>
      <c r="AP348" s="412"/>
      <c r="AQ348" s="412"/>
      <c r="AR348" s="412"/>
      <c r="AS348" s="412"/>
      <c r="AT348" s="412"/>
      <c r="AU348" s="412"/>
      <c r="AV348" s="412"/>
      <c r="AW348" s="412"/>
      <c r="AX348" s="412"/>
      <c r="AY348" s="412"/>
      <c r="AZ348" s="412"/>
      <c r="BA348" s="412"/>
      <c r="BB348" s="412"/>
      <c r="BC348" s="412"/>
      <c r="BD348" s="412"/>
      <c r="BE348" s="412"/>
      <c r="BF348" s="412"/>
    </row>
    <row r="349" spans="2:58" ht="24.9" customHeight="1">
      <c r="B349" s="926"/>
      <c r="C349" s="915"/>
      <c r="D349" s="915"/>
      <c r="E349" s="494"/>
      <c r="F349" s="931"/>
      <c r="G349" s="910"/>
      <c r="H349" s="925"/>
      <c r="I349" s="900"/>
      <c r="J349" s="900"/>
      <c r="K349" s="930"/>
      <c r="L349" s="901"/>
      <c r="M349" s="896"/>
      <c r="N349" s="896"/>
      <c r="O349" s="896"/>
      <c r="P349" s="896"/>
      <c r="Q349" s="896"/>
      <c r="R349" s="896"/>
      <c r="S349" s="925"/>
      <c r="T349" s="407" t="s">
        <v>187</v>
      </c>
      <c r="U349" s="408">
        <f>U348-U347</f>
        <v>-66</v>
      </c>
      <c r="V349" s="408"/>
      <c r="W349" s="408"/>
      <c r="X349" s="408"/>
      <c r="Y349" s="408"/>
      <c r="Z349" s="408"/>
      <c r="AA349" s="408"/>
      <c r="AB349" s="408"/>
      <c r="AC349" s="426">
        <f>SUM($U348:AC348)-SUM($U347:AC347)</f>
        <v>-66</v>
      </c>
      <c r="AD349" s="426">
        <f>SUM($U348:AD348)-SUM($U347:AD347)</f>
        <v>-66</v>
      </c>
      <c r="AE349" s="426">
        <f>SUM($U348:AE348)-SUM($U347:AE347)</f>
        <v>-66</v>
      </c>
      <c r="AF349" s="426">
        <f>SUM($U348:AF348)-SUM($U347:AF347)</f>
        <v>-66</v>
      </c>
      <c r="AG349" s="426">
        <f>SUM($U348:AG348)-SUM($U347:AG347)</f>
        <v>-66</v>
      </c>
      <c r="AH349" s="426">
        <f>SUM($U348:AH348)-SUM($U347:AH347)</f>
        <v>-66</v>
      </c>
      <c r="AI349" s="426">
        <f>SUM($U348:AI348)-SUM($U347:AI347)</f>
        <v>-66</v>
      </c>
      <c r="AJ349" s="426">
        <f>SUM($U348:AJ348)-SUM($U347:AJ347)</f>
        <v>-66</v>
      </c>
      <c r="AK349" s="426">
        <f>SUM($U348:AK348)-SUM($U347:AK347)</f>
        <v>-86</v>
      </c>
      <c r="AL349" s="426">
        <f>SUM($U348:AL348)-SUM($U347:AL347)</f>
        <v>-106</v>
      </c>
      <c r="AM349" s="426">
        <f>SUM($U348:AM348)-SUM($U347:AM347)</f>
        <v>-132</v>
      </c>
      <c r="AN349" s="426">
        <f>SUM($U348:AN348)-SUM($U347:AN347)</f>
        <v>-132</v>
      </c>
      <c r="AO349" s="426">
        <f>SUM($U348:AO348)-SUM($U347:AO347)</f>
        <v>-132</v>
      </c>
      <c r="AP349" s="426">
        <f>SUM($U348:AP348)-SUM($U347:AP347)</f>
        <v>-132</v>
      </c>
      <c r="AQ349" s="426">
        <f>SUM($U348:AQ348)-SUM($U347:AQ347)</f>
        <v>-132</v>
      </c>
      <c r="AR349" s="426">
        <f>SUM($U348:AR348)-SUM($U347:AR347)</f>
        <v>-132</v>
      </c>
      <c r="AS349" s="426">
        <f>SUM($U348:AS348)-SUM($U347:AS347)</f>
        <v>-132</v>
      </c>
      <c r="AT349" s="426">
        <f>SUM($U348:AT348)-SUM($U347:AT347)</f>
        <v>-132</v>
      </c>
      <c r="AU349" s="426">
        <f>SUM($U348:AU348)-SUM($U347:AU347)</f>
        <v>-132</v>
      </c>
      <c r="AV349" s="426">
        <f>SUM($U348:AV348)-SUM($U347:AV347)</f>
        <v>-132</v>
      </c>
      <c r="AW349" s="426">
        <f>SUM($U348:AW348)-SUM($U347:AW347)</f>
        <v>-132</v>
      </c>
      <c r="AX349" s="426">
        <f>SUM($U348:AX348)-SUM($U347:AX347)</f>
        <v>-132</v>
      </c>
      <c r="AY349" s="426">
        <f>SUM($U348:AY348)-SUM($U347:AY347)</f>
        <v>-132</v>
      </c>
      <c r="AZ349" s="426">
        <f>SUM($U348:AZ348)-SUM($U347:AZ347)</f>
        <v>-132</v>
      </c>
      <c r="BA349" s="426">
        <f>SUM($U348:BA348)-SUM($U347:BA347)</f>
        <v>-132</v>
      </c>
      <c r="BB349" s="426">
        <f>SUM($U348:BB348)-SUM($U347:BB347)</f>
        <v>-132</v>
      </c>
      <c r="BC349" s="426">
        <f>SUM($U348:BC348)-SUM($U347:BC347)</f>
        <v>-132</v>
      </c>
      <c r="BD349" s="426">
        <f>SUM($U348:BD348)-SUM($U347:BD347)</f>
        <v>-132</v>
      </c>
      <c r="BE349" s="426">
        <f>SUM($U348:BE348)-SUM($U347:BE347)</f>
        <v>-132</v>
      </c>
      <c r="BF349" s="426">
        <f>SUM($U348:BF348)-SUM($U347:BF347)</f>
        <v>-132</v>
      </c>
    </row>
    <row r="350" spans="2:58" ht="24.9" customHeight="1">
      <c r="B350" s="926">
        <v>28</v>
      </c>
      <c r="C350" s="915" t="s">
        <v>482</v>
      </c>
      <c r="D350" s="915" t="s">
        <v>483</v>
      </c>
      <c r="E350" s="494"/>
      <c r="F350" s="900"/>
      <c r="G350" s="908"/>
      <c r="H350" s="925">
        <v>1</v>
      </c>
      <c r="I350" s="900"/>
      <c r="J350" s="900"/>
      <c r="K350" s="925" t="s">
        <v>230</v>
      </c>
      <c r="L350" s="901"/>
      <c r="M350" s="896"/>
      <c r="N350" s="896"/>
      <c r="O350" s="896"/>
      <c r="P350" s="896"/>
      <c r="Q350" s="896"/>
      <c r="R350" s="896"/>
      <c r="S350" s="925">
        <v>66</v>
      </c>
      <c r="T350" s="407" t="s">
        <v>231</v>
      </c>
      <c r="U350" s="408">
        <f>SUM(AC350:BF350)</f>
        <v>66</v>
      </c>
      <c r="V350" s="408"/>
      <c r="W350" s="408"/>
      <c r="X350" s="408"/>
      <c r="Y350" s="408"/>
      <c r="Z350" s="408"/>
      <c r="AA350" s="408"/>
      <c r="AB350" s="408"/>
      <c r="AC350" s="429"/>
      <c r="AD350" s="429"/>
      <c r="AE350" s="429"/>
      <c r="AF350" s="430"/>
      <c r="AG350" s="431"/>
      <c r="AH350" s="429"/>
      <c r="AI350" s="430"/>
      <c r="AJ350" s="430"/>
      <c r="AK350" s="430">
        <v>20</v>
      </c>
      <c r="AL350" s="431">
        <v>20</v>
      </c>
      <c r="AM350" s="412">
        <v>26</v>
      </c>
      <c r="AN350" s="412"/>
      <c r="AO350" s="412"/>
      <c r="AP350" s="412"/>
      <c r="AQ350" s="412"/>
      <c r="AR350" s="412"/>
      <c r="AS350" s="412"/>
      <c r="AT350" s="412"/>
      <c r="AU350" s="412"/>
      <c r="AV350" s="412"/>
      <c r="AW350" s="412"/>
      <c r="AX350" s="412"/>
      <c r="AY350" s="412"/>
      <c r="AZ350" s="412"/>
      <c r="BA350" s="412"/>
      <c r="BB350" s="412"/>
      <c r="BC350" s="412"/>
      <c r="BD350" s="412"/>
      <c r="BE350" s="412"/>
      <c r="BF350" s="412"/>
    </row>
    <row r="351" spans="2:58" ht="24.9" customHeight="1">
      <c r="B351" s="926"/>
      <c r="C351" s="915"/>
      <c r="D351" s="915"/>
      <c r="E351" s="494"/>
      <c r="F351" s="900"/>
      <c r="G351" s="909"/>
      <c r="H351" s="925"/>
      <c r="I351" s="900"/>
      <c r="J351" s="900"/>
      <c r="K351" s="925"/>
      <c r="L351" s="901"/>
      <c r="M351" s="896"/>
      <c r="N351" s="896"/>
      <c r="O351" s="896"/>
      <c r="P351" s="896"/>
      <c r="Q351" s="896"/>
      <c r="R351" s="896"/>
      <c r="S351" s="925"/>
      <c r="T351" s="407" t="s">
        <v>232</v>
      </c>
      <c r="U351" s="408">
        <f>SUM(AC351:BF351)</f>
        <v>0</v>
      </c>
      <c r="V351" s="408"/>
      <c r="W351" s="408"/>
      <c r="X351" s="408"/>
      <c r="Y351" s="408"/>
      <c r="Z351" s="408"/>
      <c r="AA351" s="408"/>
      <c r="AB351" s="408"/>
      <c r="AC351" s="412"/>
      <c r="AD351" s="412"/>
      <c r="AE351" s="412"/>
      <c r="AF351" s="412"/>
      <c r="AG351" s="412"/>
      <c r="AH351" s="412"/>
      <c r="AI351" s="412"/>
      <c r="AJ351" s="412"/>
      <c r="AK351" s="436"/>
      <c r="AL351" s="412"/>
      <c r="AM351" s="412"/>
      <c r="AN351" s="412"/>
      <c r="AO351" s="412"/>
      <c r="AP351" s="412"/>
      <c r="AQ351" s="412"/>
      <c r="AR351" s="412"/>
      <c r="AS351" s="412"/>
      <c r="AT351" s="412"/>
      <c r="AU351" s="412"/>
      <c r="AV351" s="412"/>
      <c r="AW351" s="412"/>
      <c r="AX351" s="412"/>
      <c r="AY351" s="412"/>
      <c r="AZ351" s="412"/>
      <c r="BA351" s="412"/>
      <c r="BB351" s="412"/>
      <c r="BC351" s="412"/>
      <c r="BD351" s="412"/>
      <c r="BE351" s="412"/>
      <c r="BF351" s="412"/>
    </row>
    <row r="352" spans="2:58" ht="24.9" customHeight="1">
      <c r="B352" s="926"/>
      <c r="C352" s="915"/>
      <c r="D352" s="915"/>
      <c r="E352" s="494"/>
      <c r="F352" s="900"/>
      <c r="G352" s="910"/>
      <c r="H352" s="925"/>
      <c r="I352" s="900"/>
      <c r="J352" s="900"/>
      <c r="K352" s="925"/>
      <c r="L352" s="901"/>
      <c r="M352" s="896"/>
      <c r="N352" s="896"/>
      <c r="O352" s="896"/>
      <c r="P352" s="896"/>
      <c r="Q352" s="896"/>
      <c r="R352" s="896"/>
      <c r="S352" s="925"/>
      <c r="T352" s="407" t="s">
        <v>187</v>
      </c>
      <c r="U352" s="408">
        <f>U351-U350</f>
        <v>-66</v>
      </c>
      <c r="V352" s="408"/>
      <c r="W352" s="408"/>
      <c r="X352" s="408"/>
      <c r="Y352" s="408"/>
      <c r="Z352" s="408"/>
      <c r="AA352" s="408"/>
      <c r="AB352" s="408"/>
      <c r="AC352" s="426">
        <f>SUM($U351:AC351)-SUM($U350:AC350)</f>
        <v>-66</v>
      </c>
      <c r="AD352" s="426">
        <f>SUM($U351:AD351)-SUM($U350:AD350)</f>
        <v>-66</v>
      </c>
      <c r="AE352" s="426">
        <f>SUM($U351:AE351)-SUM($U350:AE350)</f>
        <v>-66</v>
      </c>
      <c r="AF352" s="426">
        <f>SUM($U351:AF351)-SUM($U350:AF350)</f>
        <v>-66</v>
      </c>
      <c r="AG352" s="426">
        <f>SUM($U351:AG351)-SUM($U350:AG350)</f>
        <v>-66</v>
      </c>
      <c r="AH352" s="426">
        <f>SUM($U351:AH351)-SUM($U350:AH350)</f>
        <v>-66</v>
      </c>
      <c r="AI352" s="426">
        <f>SUM($U351:AI351)-SUM($U350:AI350)</f>
        <v>-66</v>
      </c>
      <c r="AJ352" s="426">
        <f>SUM($U351:AJ351)-SUM($U350:AJ350)</f>
        <v>-66</v>
      </c>
      <c r="AK352" s="426">
        <f>SUM($U351:AK351)-SUM($U350:AK350)</f>
        <v>-86</v>
      </c>
      <c r="AL352" s="426">
        <f>SUM($U351:AL351)-SUM($U350:AL350)</f>
        <v>-106</v>
      </c>
      <c r="AM352" s="426">
        <f>SUM($U351:AM351)-SUM($U350:AM350)</f>
        <v>-132</v>
      </c>
      <c r="AN352" s="426">
        <f>SUM($U351:AN351)-SUM($U350:AN350)</f>
        <v>-132</v>
      </c>
      <c r="AO352" s="426">
        <f>SUM($U351:AO351)-SUM($U350:AO350)</f>
        <v>-132</v>
      </c>
      <c r="AP352" s="426">
        <f>SUM($U351:AP351)-SUM($U350:AP350)</f>
        <v>-132</v>
      </c>
      <c r="AQ352" s="426">
        <f>SUM($U351:AQ351)-SUM($U350:AQ350)</f>
        <v>-132</v>
      </c>
      <c r="AR352" s="426">
        <f>SUM($U351:AR351)-SUM($U350:AR350)</f>
        <v>-132</v>
      </c>
      <c r="AS352" s="426">
        <f>SUM($U351:AS351)-SUM($U350:AS350)</f>
        <v>-132</v>
      </c>
      <c r="AT352" s="426">
        <f>SUM($U351:AT351)-SUM($U350:AT350)</f>
        <v>-132</v>
      </c>
      <c r="AU352" s="426">
        <f>SUM($U351:AU351)-SUM($U350:AU350)</f>
        <v>-132</v>
      </c>
      <c r="AV352" s="426">
        <f>SUM($U351:AV351)-SUM($U350:AV350)</f>
        <v>-132</v>
      </c>
      <c r="AW352" s="426">
        <f>SUM($U351:AW351)-SUM($U350:AW350)</f>
        <v>-132</v>
      </c>
      <c r="AX352" s="426">
        <f>SUM($U351:AX351)-SUM($U350:AX350)</f>
        <v>-132</v>
      </c>
      <c r="AY352" s="426">
        <f>SUM($U351:AY351)-SUM($U350:AY350)</f>
        <v>-132</v>
      </c>
      <c r="AZ352" s="426">
        <f>SUM($U351:AZ351)-SUM($U350:AZ350)</f>
        <v>-132</v>
      </c>
      <c r="BA352" s="426">
        <f>SUM($U351:BA351)-SUM($U350:BA350)</f>
        <v>-132</v>
      </c>
      <c r="BB352" s="426">
        <f>SUM($U351:BB351)-SUM($U350:BB350)</f>
        <v>-132</v>
      </c>
      <c r="BC352" s="426">
        <f>SUM($U351:BC351)-SUM($U350:BC350)</f>
        <v>-132</v>
      </c>
      <c r="BD352" s="426">
        <f>SUM($U351:BD351)-SUM($U350:BD350)</f>
        <v>-132</v>
      </c>
      <c r="BE352" s="426">
        <f>SUM($U351:BE351)-SUM($U350:BE350)</f>
        <v>-132</v>
      </c>
      <c r="BF352" s="426">
        <f>SUM($U351:BF351)-SUM($U350:BF350)</f>
        <v>-132</v>
      </c>
    </row>
    <row r="353" spans="2:58" ht="24.9" customHeight="1">
      <c r="B353" s="926">
        <v>29</v>
      </c>
      <c r="C353" s="915" t="s">
        <v>534</v>
      </c>
      <c r="D353" s="915" t="s">
        <v>535</v>
      </c>
      <c r="E353" s="494"/>
      <c r="F353" s="900"/>
      <c r="G353" s="908"/>
      <c r="H353" s="925">
        <v>1</v>
      </c>
      <c r="I353" s="900"/>
      <c r="J353" s="900"/>
      <c r="K353" s="911" t="s">
        <v>253</v>
      </c>
      <c r="L353" s="901"/>
      <c r="M353" s="896"/>
      <c r="N353" s="896"/>
      <c r="O353" s="896"/>
      <c r="P353" s="896"/>
      <c r="Q353" s="896"/>
      <c r="R353" s="896"/>
      <c r="S353" s="925">
        <v>66</v>
      </c>
      <c r="T353" s="407" t="s">
        <v>231</v>
      </c>
      <c r="U353" s="408">
        <f>SUM(AC353:BF353)</f>
        <v>66</v>
      </c>
      <c r="V353" s="408"/>
      <c r="W353" s="408"/>
      <c r="X353" s="408"/>
      <c r="Y353" s="408"/>
      <c r="Z353" s="408"/>
      <c r="AA353" s="408"/>
      <c r="AB353" s="408"/>
      <c r="AC353" s="429"/>
      <c r="AD353" s="429"/>
      <c r="AE353" s="429"/>
      <c r="AF353" s="429"/>
      <c r="AG353" s="429"/>
      <c r="AH353" s="430"/>
      <c r="AI353" s="430"/>
      <c r="AJ353" s="430"/>
      <c r="AK353" s="431"/>
      <c r="AL353" s="430">
        <v>20</v>
      </c>
      <c r="AM353" s="431">
        <v>20</v>
      </c>
      <c r="AN353" s="429">
        <v>26</v>
      </c>
      <c r="AO353" s="412"/>
      <c r="AP353" s="412"/>
      <c r="AQ353" s="412"/>
      <c r="AR353" s="412"/>
      <c r="AS353" s="412"/>
      <c r="AT353" s="412"/>
      <c r="AU353" s="412"/>
      <c r="AV353" s="412"/>
      <c r="AW353" s="412"/>
      <c r="AX353" s="412"/>
      <c r="AY353" s="412"/>
      <c r="AZ353" s="412"/>
      <c r="BA353" s="412"/>
      <c r="BB353" s="412"/>
      <c r="BC353" s="412"/>
      <c r="BD353" s="412"/>
      <c r="BE353" s="412"/>
      <c r="BF353" s="412"/>
    </row>
    <row r="354" spans="2:58" ht="24.9" customHeight="1">
      <c r="B354" s="926"/>
      <c r="C354" s="915"/>
      <c r="D354" s="915"/>
      <c r="E354" s="494"/>
      <c r="F354" s="900"/>
      <c r="G354" s="909"/>
      <c r="H354" s="925"/>
      <c r="I354" s="900"/>
      <c r="J354" s="900"/>
      <c r="K354" s="912"/>
      <c r="L354" s="901"/>
      <c r="M354" s="896"/>
      <c r="N354" s="896"/>
      <c r="O354" s="896"/>
      <c r="P354" s="896"/>
      <c r="Q354" s="896"/>
      <c r="R354" s="896"/>
      <c r="S354" s="925"/>
      <c r="T354" s="407" t="s">
        <v>232</v>
      </c>
      <c r="U354" s="408">
        <f>SUM(AC354:BF354)</f>
        <v>0</v>
      </c>
      <c r="V354" s="408"/>
      <c r="W354" s="408"/>
      <c r="X354" s="408"/>
      <c r="Y354" s="408"/>
      <c r="Z354" s="408"/>
      <c r="AA354" s="408"/>
      <c r="AB354" s="408"/>
      <c r="AC354" s="412"/>
      <c r="AD354" s="412"/>
      <c r="AE354" s="412"/>
      <c r="AF354" s="412"/>
      <c r="AG354" s="412"/>
      <c r="AH354" s="412"/>
      <c r="AI354" s="412"/>
      <c r="AJ354" s="412"/>
      <c r="AK354" s="436"/>
      <c r="AL354" s="412"/>
      <c r="AM354" s="412"/>
      <c r="AN354" s="412"/>
      <c r="AO354" s="412"/>
      <c r="AP354" s="412"/>
      <c r="AQ354" s="412"/>
      <c r="AR354" s="412"/>
      <c r="AS354" s="412"/>
      <c r="AT354" s="412"/>
      <c r="AU354" s="412"/>
      <c r="AV354" s="412"/>
      <c r="AW354" s="412"/>
      <c r="AX354" s="412"/>
      <c r="AY354" s="412"/>
      <c r="AZ354" s="412"/>
      <c r="BA354" s="412"/>
      <c r="BB354" s="412"/>
      <c r="BC354" s="412"/>
      <c r="BD354" s="412"/>
      <c r="BE354" s="412"/>
      <c r="BF354" s="412"/>
    </row>
    <row r="355" spans="2:58" ht="24.9" customHeight="1">
      <c r="B355" s="926"/>
      <c r="C355" s="915"/>
      <c r="D355" s="915"/>
      <c r="E355" s="494"/>
      <c r="F355" s="900"/>
      <c r="G355" s="910"/>
      <c r="H355" s="925"/>
      <c r="I355" s="900"/>
      <c r="J355" s="900"/>
      <c r="K355" s="913"/>
      <c r="L355" s="901"/>
      <c r="M355" s="896"/>
      <c r="N355" s="896"/>
      <c r="O355" s="896"/>
      <c r="P355" s="896"/>
      <c r="Q355" s="896"/>
      <c r="R355" s="896"/>
      <c r="S355" s="925"/>
      <c r="T355" s="407" t="s">
        <v>187</v>
      </c>
      <c r="U355" s="408">
        <f>U354-U353</f>
        <v>-66</v>
      </c>
      <c r="V355" s="408"/>
      <c r="W355" s="408"/>
      <c r="X355" s="408"/>
      <c r="Y355" s="408"/>
      <c r="Z355" s="408"/>
      <c r="AA355" s="408"/>
      <c r="AB355" s="408"/>
      <c r="AC355" s="426">
        <f>SUM($U354:AC354)-SUM($U353:AC353)</f>
        <v>-66</v>
      </c>
      <c r="AD355" s="426">
        <f>SUM($U354:AD354)-SUM($U353:AD353)</f>
        <v>-66</v>
      </c>
      <c r="AE355" s="426">
        <f>SUM($U354:AE354)-SUM($U353:AE353)</f>
        <v>-66</v>
      </c>
      <c r="AF355" s="426">
        <f>SUM($U354:AF354)-SUM($U353:AF353)</f>
        <v>-66</v>
      </c>
      <c r="AG355" s="426">
        <f>SUM($U354:AG354)-SUM($U353:AG353)</f>
        <v>-66</v>
      </c>
      <c r="AH355" s="426">
        <f>SUM($U354:AH354)-SUM($U353:AH353)</f>
        <v>-66</v>
      </c>
      <c r="AI355" s="426">
        <f>SUM($U354:AI354)-SUM($U353:AI353)</f>
        <v>-66</v>
      </c>
      <c r="AJ355" s="426">
        <f>SUM($U354:AJ354)-SUM($U353:AJ353)</f>
        <v>-66</v>
      </c>
      <c r="AK355" s="426">
        <f>SUM($U354:AK354)-SUM($U353:AK353)</f>
        <v>-66</v>
      </c>
      <c r="AL355" s="426">
        <f>SUM($U354:AL354)-SUM($U353:AL353)</f>
        <v>-86</v>
      </c>
      <c r="AM355" s="426">
        <f>SUM($U354:AM354)-SUM($U353:AM353)</f>
        <v>-106</v>
      </c>
      <c r="AN355" s="426">
        <f>SUM($U354:AN354)-SUM($U353:AN353)</f>
        <v>-132</v>
      </c>
      <c r="AO355" s="426">
        <f>SUM($U354:AO354)-SUM($U353:AO353)</f>
        <v>-132</v>
      </c>
      <c r="AP355" s="426">
        <f>SUM($U354:AP354)-SUM($U353:AP353)</f>
        <v>-132</v>
      </c>
      <c r="AQ355" s="426">
        <f>SUM($U354:AQ354)-SUM($U353:AQ353)</f>
        <v>-132</v>
      </c>
      <c r="AR355" s="426">
        <f>SUM($U354:AR354)-SUM($U353:AR353)</f>
        <v>-132</v>
      </c>
      <c r="AS355" s="426">
        <f>SUM($U354:AS354)-SUM($U353:AS353)</f>
        <v>-132</v>
      </c>
      <c r="AT355" s="426">
        <f>SUM($U354:AT354)-SUM($U353:AT353)</f>
        <v>-132</v>
      </c>
      <c r="AU355" s="426">
        <f>SUM($U354:AU354)-SUM($U353:AU353)</f>
        <v>-132</v>
      </c>
      <c r="AV355" s="426">
        <f>SUM($U354:AV354)-SUM($U353:AV353)</f>
        <v>-132</v>
      </c>
      <c r="AW355" s="426">
        <f>SUM($U354:AW354)-SUM($U353:AW353)</f>
        <v>-132</v>
      </c>
      <c r="AX355" s="426">
        <f>SUM($U354:AX354)-SUM($U353:AX353)</f>
        <v>-132</v>
      </c>
      <c r="AY355" s="426">
        <f>SUM($U354:AY354)-SUM($U353:AY353)</f>
        <v>-132</v>
      </c>
      <c r="AZ355" s="426">
        <f>SUM($U354:AZ354)-SUM($U353:AZ353)</f>
        <v>-132</v>
      </c>
      <c r="BA355" s="426">
        <f>SUM($U354:BA354)-SUM($U353:BA353)</f>
        <v>-132</v>
      </c>
      <c r="BB355" s="426">
        <f>SUM($U354:BB354)-SUM($U353:BB353)</f>
        <v>-132</v>
      </c>
      <c r="BC355" s="426">
        <f>SUM($U354:BC354)-SUM($U353:BC353)</f>
        <v>-132</v>
      </c>
      <c r="BD355" s="426">
        <f>SUM($U354:BD354)-SUM($U353:BD353)</f>
        <v>-132</v>
      </c>
      <c r="BE355" s="426">
        <f>SUM($U354:BE354)-SUM($U353:BE353)</f>
        <v>-132</v>
      </c>
      <c r="BF355" s="426">
        <f>SUM($U354:BF354)-SUM($U353:BF353)</f>
        <v>-132</v>
      </c>
    </row>
    <row r="356" spans="2:58" ht="24.9" customHeight="1">
      <c r="B356" s="926">
        <v>30</v>
      </c>
      <c r="C356" s="915" t="s">
        <v>536</v>
      </c>
      <c r="D356" s="915" t="s">
        <v>537</v>
      </c>
      <c r="E356" s="494"/>
      <c r="F356" s="900"/>
      <c r="G356" s="911" t="s">
        <v>538</v>
      </c>
      <c r="H356" s="927">
        <v>1</v>
      </c>
      <c r="I356" s="900"/>
      <c r="J356" s="900"/>
      <c r="K356" s="911" t="s">
        <v>253</v>
      </c>
      <c r="L356" s="901"/>
      <c r="M356" s="896"/>
      <c r="N356" s="896"/>
      <c r="O356" s="896"/>
      <c r="P356" s="896"/>
      <c r="Q356" s="896"/>
      <c r="R356" s="896"/>
      <c r="S356" s="925">
        <v>66</v>
      </c>
      <c r="T356" s="407" t="s">
        <v>231</v>
      </c>
      <c r="U356" s="408">
        <f>SUM(AC356:BF356)</f>
        <v>66</v>
      </c>
      <c r="V356" s="408"/>
      <c r="W356" s="408"/>
      <c r="X356" s="408"/>
      <c r="Y356" s="408"/>
      <c r="Z356" s="408"/>
      <c r="AA356" s="408"/>
      <c r="AB356" s="408"/>
      <c r="AC356" s="429"/>
      <c r="AD356" s="429"/>
      <c r="AE356" s="429"/>
      <c r="AF356" s="429"/>
      <c r="AG356" s="429"/>
      <c r="AH356" s="430"/>
      <c r="AI356" s="430"/>
      <c r="AJ356" s="430"/>
      <c r="AK356" s="430">
        <v>66</v>
      </c>
      <c r="AL356" s="412"/>
      <c r="AM356" s="412"/>
      <c r="AN356" s="412"/>
      <c r="AO356" s="412"/>
      <c r="AP356" s="412"/>
      <c r="AQ356" s="412"/>
      <c r="AR356" s="412"/>
      <c r="AS356" s="412"/>
      <c r="AT356" s="412"/>
      <c r="AU356" s="412"/>
      <c r="AV356" s="412"/>
      <c r="AW356" s="412"/>
      <c r="AX356" s="412"/>
      <c r="AY356" s="412"/>
      <c r="AZ356" s="412"/>
      <c r="BA356" s="412"/>
      <c r="BB356" s="412"/>
      <c r="BC356" s="412"/>
      <c r="BD356" s="412"/>
      <c r="BE356" s="412"/>
      <c r="BF356" s="412"/>
    </row>
    <row r="357" spans="2:58" ht="24.9" customHeight="1">
      <c r="B357" s="926"/>
      <c r="C357" s="915"/>
      <c r="D357" s="915"/>
      <c r="E357" s="494"/>
      <c r="F357" s="900"/>
      <c r="G357" s="912"/>
      <c r="H357" s="927"/>
      <c r="I357" s="900"/>
      <c r="J357" s="900"/>
      <c r="K357" s="912"/>
      <c r="L357" s="901"/>
      <c r="M357" s="896"/>
      <c r="N357" s="896"/>
      <c r="O357" s="896"/>
      <c r="P357" s="896"/>
      <c r="Q357" s="896"/>
      <c r="R357" s="896"/>
      <c r="S357" s="925"/>
      <c r="T357" s="407" t="s">
        <v>232</v>
      </c>
      <c r="U357" s="408">
        <f>SUM(AC357:BF357)</f>
        <v>0</v>
      </c>
      <c r="V357" s="408"/>
      <c r="W357" s="408"/>
      <c r="X357" s="408"/>
      <c r="Y357" s="408"/>
      <c r="Z357" s="408"/>
      <c r="AA357" s="408"/>
      <c r="AB357" s="408"/>
      <c r="AC357" s="412"/>
      <c r="AD357" s="412"/>
      <c r="AE357" s="412"/>
      <c r="AF357" s="412"/>
      <c r="AG357" s="412"/>
      <c r="AH357" s="412"/>
      <c r="AI357" s="412"/>
      <c r="AJ357" s="412"/>
      <c r="AK357" s="436"/>
      <c r="AL357" s="412"/>
      <c r="AM357" s="412"/>
      <c r="AN357" s="412"/>
      <c r="AO357" s="412"/>
      <c r="AP357" s="412"/>
      <c r="AQ357" s="412"/>
      <c r="AR357" s="412"/>
      <c r="AS357" s="412"/>
      <c r="AT357" s="412"/>
      <c r="AU357" s="412"/>
      <c r="AV357" s="412"/>
      <c r="AW357" s="412"/>
      <c r="AX357" s="412"/>
      <c r="AY357" s="412"/>
      <c r="AZ357" s="412"/>
      <c r="BA357" s="412"/>
      <c r="BB357" s="412"/>
      <c r="BC357" s="412"/>
      <c r="BD357" s="412"/>
      <c r="BE357" s="412"/>
      <c r="BF357" s="412"/>
    </row>
    <row r="358" spans="2:58" ht="24.9" customHeight="1">
      <c r="B358" s="926"/>
      <c r="C358" s="915"/>
      <c r="D358" s="915"/>
      <c r="E358" s="494"/>
      <c r="F358" s="900"/>
      <c r="G358" s="913"/>
      <c r="H358" s="927"/>
      <c r="I358" s="900"/>
      <c r="J358" s="900"/>
      <c r="K358" s="913"/>
      <c r="L358" s="901"/>
      <c r="M358" s="896"/>
      <c r="N358" s="896"/>
      <c r="O358" s="896"/>
      <c r="P358" s="896"/>
      <c r="Q358" s="896"/>
      <c r="R358" s="896"/>
      <c r="S358" s="925"/>
      <c r="T358" s="407" t="s">
        <v>187</v>
      </c>
      <c r="U358" s="408">
        <f>U357-U356</f>
        <v>-66</v>
      </c>
      <c r="V358" s="408"/>
      <c r="W358" s="408"/>
      <c r="X358" s="408"/>
      <c r="Y358" s="408"/>
      <c r="Z358" s="408"/>
      <c r="AA358" s="408"/>
      <c r="AB358" s="408"/>
      <c r="AC358" s="426">
        <f>SUM($U357:AC357)-SUM($U356:AC356)</f>
        <v>-66</v>
      </c>
      <c r="AD358" s="426">
        <f>SUM($U357:AD357)-SUM($U356:AD356)</f>
        <v>-66</v>
      </c>
      <c r="AE358" s="426">
        <f>SUM($U357:AE357)-SUM($U356:AE356)</f>
        <v>-66</v>
      </c>
      <c r="AF358" s="426">
        <f>SUM($U357:AF357)-SUM($U356:AF356)</f>
        <v>-66</v>
      </c>
      <c r="AG358" s="426">
        <f>SUM($U357:AG357)-SUM($U356:AG356)</f>
        <v>-66</v>
      </c>
      <c r="AH358" s="426">
        <f>SUM($U357:AH357)-SUM($U356:AH356)</f>
        <v>-66</v>
      </c>
      <c r="AI358" s="426">
        <f>SUM($U357:AI357)-SUM($U356:AI356)</f>
        <v>-66</v>
      </c>
      <c r="AJ358" s="426">
        <f>SUM($U357:AJ357)-SUM($U356:AJ356)</f>
        <v>-66</v>
      </c>
      <c r="AK358" s="426">
        <f>SUM($U357:AK357)-SUM($U356:AK356)</f>
        <v>-132</v>
      </c>
      <c r="AL358" s="426">
        <f>SUM($U357:AL357)-SUM($U356:AL356)</f>
        <v>-132</v>
      </c>
      <c r="AM358" s="426">
        <f>SUM($U357:AM357)-SUM($U356:AM356)</f>
        <v>-132</v>
      </c>
      <c r="AN358" s="426">
        <f>SUM($U357:AN357)-SUM($U356:AN356)</f>
        <v>-132</v>
      </c>
      <c r="AO358" s="426">
        <f>SUM($U357:AO357)-SUM($U356:AO356)</f>
        <v>-132</v>
      </c>
      <c r="AP358" s="426">
        <f>SUM($U357:AP357)-SUM($U356:AP356)</f>
        <v>-132</v>
      </c>
      <c r="AQ358" s="426">
        <f>SUM($U357:AQ357)-SUM($U356:AQ356)</f>
        <v>-132</v>
      </c>
      <c r="AR358" s="426">
        <f>SUM($U357:AR357)-SUM($U356:AR356)</f>
        <v>-132</v>
      </c>
      <c r="AS358" s="426">
        <f>SUM($U357:AS357)-SUM($U356:AS356)</f>
        <v>-132</v>
      </c>
      <c r="AT358" s="426">
        <f>SUM($U357:AT357)-SUM($U356:AT356)</f>
        <v>-132</v>
      </c>
      <c r="AU358" s="426">
        <f>SUM($U357:AU357)-SUM($U356:AU356)</f>
        <v>-132</v>
      </c>
      <c r="AV358" s="426">
        <f>SUM($U357:AV357)-SUM($U356:AV356)</f>
        <v>-132</v>
      </c>
      <c r="AW358" s="426">
        <f>SUM($U357:AW357)-SUM($U356:AW356)</f>
        <v>-132</v>
      </c>
      <c r="AX358" s="426">
        <f>SUM($U357:AX357)-SUM($U356:AX356)</f>
        <v>-132</v>
      </c>
      <c r="AY358" s="426">
        <f>SUM($U357:AY357)-SUM($U356:AY356)</f>
        <v>-132</v>
      </c>
      <c r="AZ358" s="426">
        <f>SUM($U357:AZ357)-SUM($U356:AZ356)</f>
        <v>-132</v>
      </c>
      <c r="BA358" s="426">
        <f>SUM($U357:BA357)-SUM($U356:BA356)</f>
        <v>-132</v>
      </c>
      <c r="BB358" s="426">
        <f>SUM($U357:BB357)-SUM($U356:BB356)</f>
        <v>-132</v>
      </c>
      <c r="BC358" s="426">
        <f>SUM($U357:BC357)-SUM($U356:BC356)</f>
        <v>-132</v>
      </c>
      <c r="BD358" s="426">
        <f>SUM($U357:BD357)-SUM($U356:BD356)</f>
        <v>-132</v>
      </c>
      <c r="BE358" s="426">
        <f>SUM($U357:BE357)-SUM($U356:BE356)</f>
        <v>-132</v>
      </c>
      <c r="BF358" s="426">
        <f>SUM($U357:BF357)-SUM($U356:BF356)</f>
        <v>-132</v>
      </c>
    </row>
    <row r="359" spans="2:58" ht="24.9" customHeight="1">
      <c r="B359" s="926">
        <v>30.1</v>
      </c>
      <c r="C359" s="915" t="s">
        <v>536</v>
      </c>
      <c r="D359" s="915" t="s">
        <v>539</v>
      </c>
      <c r="E359" s="494"/>
      <c r="F359" s="900"/>
      <c r="G359" s="911" t="s">
        <v>538</v>
      </c>
      <c r="H359" s="927">
        <v>1</v>
      </c>
      <c r="I359" s="900"/>
      <c r="J359" s="900"/>
      <c r="K359" s="911" t="s">
        <v>253</v>
      </c>
      <c r="L359" s="901"/>
      <c r="M359" s="896"/>
      <c r="N359" s="896"/>
      <c r="O359" s="896"/>
      <c r="P359" s="896"/>
      <c r="Q359" s="896"/>
      <c r="R359" s="896"/>
      <c r="S359" s="925">
        <v>66</v>
      </c>
      <c r="T359" s="407" t="s">
        <v>231</v>
      </c>
      <c r="U359" s="408">
        <f>SUM(AC359:BF359)</f>
        <v>66</v>
      </c>
      <c r="V359" s="408"/>
      <c r="W359" s="408"/>
      <c r="X359" s="408"/>
      <c r="Y359" s="408"/>
      <c r="Z359" s="408"/>
      <c r="AA359" s="408"/>
      <c r="AB359" s="408"/>
      <c r="AC359" s="429"/>
      <c r="AD359" s="429"/>
      <c r="AE359" s="429"/>
      <c r="AF359" s="429"/>
      <c r="AG359" s="429"/>
      <c r="AH359" s="430"/>
      <c r="AI359" s="430"/>
      <c r="AJ359" s="430"/>
      <c r="AK359" s="430">
        <v>66</v>
      </c>
      <c r="AL359" s="412"/>
      <c r="AM359" s="412"/>
      <c r="AN359" s="412"/>
      <c r="AO359" s="412"/>
      <c r="AP359" s="412"/>
      <c r="AQ359" s="412"/>
      <c r="AR359" s="412"/>
      <c r="AS359" s="412"/>
      <c r="AT359" s="412"/>
      <c r="AU359" s="412"/>
      <c r="AV359" s="412"/>
      <c r="AW359" s="412"/>
      <c r="AX359" s="412"/>
      <c r="AY359" s="412"/>
      <c r="AZ359" s="412"/>
      <c r="BA359" s="412"/>
      <c r="BB359" s="412"/>
      <c r="BC359" s="412"/>
      <c r="BD359" s="412"/>
      <c r="BE359" s="412"/>
      <c r="BF359" s="412"/>
    </row>
    <row r="360" spans="2:58" ht="24.9" customHeight="1">
      <c r="B360" s="926"/>
      <c r="C360" s="915"/>
      <c r="D360" s="915"/>
      <c r="E360" s="494"/>
      <c r="F360" s="900"/>
      <c r="G360" s="912"/>
      <c r="H360" s="927"/>
      <c r="I360" s="900"/>
      <c r="J360" s="900"/>
      <c r="K360" s="912"/>
      <c r="L360" s="901"/>
      <c r="M360" s="896"/>
      <c r="N360" s="896"/>
      <c r="O360" s="896"/>
      <c r="P360" s="896"/>
      <c r="Q360" s="896"/>
      <c r="R360" s="896"/>
      <c r="S360" s="925"/>
      <c r="T360" s="407" t="s">
        <v>232</v>
      </c>
      <c r="U360" s="408">
        <f>SUM(AC360:BF360)</f>
        <v>0</v>
      </c>
      <c r="V360" s="408"/>
      <c r="W360" s="408"/>
      <c r="X360" s="408"/>
      <c r="Y360" s="408"/>
      <c r="Z360" s="408"/>
      <c r="AA360" s="408"/>
      <c r="AB360" s="408"/>
      <c r="AC360" s="412"/>
      <c r="AD360" s="412"/>
      <c r="AE360" s="412"/>
      <c r="AF360" s="412"/>
      <c r="AG360" s="412"/>
      <c r="AH360" s="412"/>
      <c r="AI360" s="412"/>
      <c r="AJ360" s="412"/>
      <c r="AK360" s="436"/>
      <c r="AL360" s="412"/>
      <c r="AM360" s="412"/>
      <c r="AN360" s="412"/>
      <c r="AO360" s="412"/>
      <c r="AP360" s="412"/>
      <c r="AQ360" s="412"/>
      <c r="AR360" s="412"/>
      <c r="AS360" s="412"/>
      <c r="AT360" s="412"/>
      <c r="AU360" s="412"/>
      <c r="AV360" s="412"/>
      <c r="AW360" s="412"/>
      <c r="AX360" s="412"/>
      <c r="AY360" s="412"/>
      <c r="AZ360" s="412"/>
      <c r="BA360" s="412"/>
      <c r="BB360" s="412"/>
      <c r="BC360" s="412"/>
      <c r="BD360" s="412"/>
      <c r="BE360" s="412"/>
      <c r="BF360" s="412"/>
    </row>
    <row r="361" spans="2:58" ht="24.9" customHeight="1">
      <c r="B361" s="926"/>
      <c r="C361" s="915"/>
      <c r="D361" s="915"/>
      <c r="E361" s="494"/>
      <c r="F361" s="900"/>
      <c r="G361" s="913"/>
      <c r="H361" s="927"/>
      <c r="I361" s="900"/>
      <c r="J361" s="900"/>
      <c r="K361" s="913"/>
      <c r="L361" s="901"/>
      <c r="M361" s="896"/>
      <c r="N361" s="896"/>
      <c r="O361" s="896"/>
      <c r="P361" s="896"/>
      <c r="Q361" s="896"/>
      <c r="R361" s="896"/>
      <c r="S361" s="925"/>
      <c r="T361" s="407" t="s">
        <v>187</v>
      </c>
      <c r="U361" s="408">
        <f>U360-U359</f>
        <v>-66</v>
      </c>
      <c r="V361" s="408"/>
      <c r="W361" s="408"/>
      <c r="X361" s="408"/>
      <c r="Y361" s="408"/>
      <c r="Z361" s="408"/>
      <c r="AA361" s="408"/>
      <c r="AB361" s="408"/>
      <c r="AC361" s="426">
        <f>SUM($U360:AC360)-SUM($U359:AC359)</f>
        <v>-66</v>
      </c>
      <c r="AD361" s="426">
        <f>SUM($U360:AD360)-SUM($U359:AD359)</f>
        <v>-66</v>
      </c>
      <c r="AE361" s="426">
        <f>SUM($U360:AE360)-SUM($U359:AE359)</f>
        <v>-66</v>
      </c>
      <c r="AF361" s="426">
        <f>SUM($U360:AF360)-SUM($U359:AF359)</f>
        <v>-66</v>
      </c>
      <c r="AG361" s="426">
        <f>SUM($U360:AG360)-SUM($U359:AG359)</f>
        <v>-66</v>
      </c>
      <c r="AH361" s="426">
        <f>SUM($U360:AH360)-SUM($U359:AH359)</f>
        <v>-66</v>
      </c>
      <c r="AI361" s="426">
        <f>SUM($U360:AI360)-SUM($U359:AI359)</f>
        <v>-66</v>
      </c>
      <c r="AJ361" s="426">
        <f>SUM($U360:AJ360)-SUM($U359:AJ359)</f>
        <v>-66</v>
      </c>
      <c r="AK361" s="426">
        <f>SUM($U360:AK360)-SUM($U359:AK359)</f>
        <v>-132</v>
      </c>
      <c r="AL361" s="426">
        <f>SUM($U360:AL360)-SUM($U359:AL359)</f>
        <v>-132</v>
      </c>
      <c r="AM361" s="426">
        <f>SUM($U360:AM360)-SUM($U359:AM359)</f>
        <v>-132</v>
      </c>
      <c r="AN361" s="426">
        <f>SUM($U360:AN360)-SUM($U359:AN359)</f>
        <v>-132</v>
      </c>
      <c r="AO361" s="426">
        <f>SUM($U360:AO360)-SUM($U359:AO359)</f>
        <v>-132</v>
      </c>
      <c r="AP361" s="426">
        <f>SUM($U360:AP360)-SUM($U359:AP359)</f>
        <v>-132</v>
      </c>
      <c r="AQ361" s="426">
        <f>SUM($U360:AQ360)-SUM($U359:AQ359)</f>
        <v>-132</v>
      </c>
      <c r="AR361" s="426">
        <f>SUM($U360:AR360)-SUM($U359:AR359)</f>
        <v>-132</v>
      </c>
      <c r="AS361" s="426">
        <f>SUM($U360:AS360)-SUM($U359:AS359)</f>
        <v>-132</v>
      </c>
      <c r="AT361" s="426">
        <f>SUM($U360:AT360)-SUM($U359:AT359)</f>
        <v>-132</v>
      </c>
      <c r="AU361" s="426">
        <f>SUM($U360:AU360)-SUM($U359:AU359)</f>
        <v>-132</v>
      </c>
      <c r="AV361" s="426">
        <f>SUM($U360:AV360)-SUM($U359:AV359)</f>
        <v>-132</v>
      </c>
      <c r="AW361" s="426">
        <f>SUM($U360:AW360)-SUM($U359:AW359)</f>
        <v>-132</v>
      </c>
      <c r="AX361" s="426">
        <f>SUM($U360:AX360)-SUM($U359:AX359)</f>
        <v>-132</v>
      </c>
      <c r="AY361" s="426">
        <f>SUM($U360:AY360)-SUM($U359:AY359)</f>
        <v>-132</v>
      </c>
      <c r="AZ361" s="426">
        <f>SUM($U360:AZ360)-SUM($U359:AZ359)</f>
        <v>-132</v>
      </c>
      <c r="BA361" s="426">
        <f>SUM($U360:BA360)-SUM($U359:BA359)</f>
        <v>-132</v>
      </c>
      <c r="BB361" s="426">
        <f>SUM($U360:BB360)-SUM($U359:BB359)</f>
        <v>-132</v>
      </c>
      <c r="BC361" s="426">
        <f>SUM($U360:BC360)-SUM($U359:BC359)</f>
        <v>-132</v>
      </c>
      <c r="BD361" s="426">
        <f>SUM($U360:BD360)-SUM($U359:BD359)</f>
        <v>-132</v>
      </c>
      <c r="BE361" s="426">
        <f>SUM($U360:BE360)-SUM($U359:BE359)</f>
        <v>-132</v>
      </c>
      <c r="BF361" s="426">
        <f>SUM($U360:BF360)-SUM($U359:BF359)</f>
        <v>-132</v>
      </c>
    </row>
    <row r="362" spans="2:58" ht="24.9" customHeight="1">
      <c r="B362" s="926">
        <v>31</v>
      </c>
      <c r="C362" s="914" t="s">
        <v>307</v>
      </c>
      <c r="D362" s="914" t="s">
        <v>540</v>
      </c>
      <c r="E362" s="494"/>
      <c r="F362" s="900"/>
      <c r="G362" s="908"/>
      <c r="H362" s="925">
        <v>1</v>
      </c>
      <c r="I362" s="900"/>
      <c r="J362" s="900"/>
      <c r="K362" s="911" t="s">
        <v>253</v>
      </c>
      <c r="L362" s="901"/>
      <c r="M362" s="896"/>
      <c r="N362" s="896"/>
      <c r="O362" s="896"/>
      <c r="P362" s="896"/>
      <c r="Q362" s="896"/>
      <c r="R362" s="896"/>
      <c r="S362" s="925">
        <v>66</v>
      </c>
      <c r="T362" s="407" t="s">
        <v>231</v>
      </c>
      <c r="U362" s="408">
        <f>SUM(AC362:BF362)</f>
        <v>66</v>
      </c>
      <c r="V362" s="408"/>
      <c r="W362" s="408"/>
      <c r="X362" s="408"/>
      <c r="Y362" s="408"/>
      <c r="Z362" s="408"/>
      <c r="AA362" s="408"/>
      <c r="AB362" s="408"/>
      <c r="AC362" s="429"/>
      <c r="AD362" s="429"/>
      <c r="AE362" s="429"/>
      <c r="AF362" s="429"/>
      <c r="AG362" s="429"/>
      <c r="AH362" s="430"/>
      <c r="AI362" s="430"/>
      <c r="AJ362" s="430"/>
      <c r="AK362" s="430">
        <v>66</v>
      </c>
      <c r="AL362" s="412"/>
      <c r="AM362" s="412"/>
      <c r="AN362" s="412"/>
      <c r="AO362" s="412"/>
      <c r="AP362" s="412"/>
      <c r="AQ362" s="412"/>
      <c r="AR362" s="412"/>
      <c r="AS362" s="412"/>
      <c r="AT362" s="412"/>
      <c r="AU362" s="412"/>
      <c r="AV362" s="412"/>
      <c r="AW362" s="412"/>
      <c r="AX362" s="412"/>
      <c r="AY362" s="412"/>
      <c r="AZ362" s="412"/>
      <c r="BA362" s="412"/>
      <c r="BB362" s="412"/>
      <c r="BC362" s="412"/>
      <c r="BD362" s="412"/>
      <c r="BE362" s="412"/>
      <c r="BF362" s="412"/>
    </row>
    <row r="363" spans="2:58" ht="24.9" customHeight="1">
      <c r="B363" s="926"/>
      <c r="C363" s="914"/>
      <c r="D363" s="914"/>
      <c r="E363" s="494"/>
      <c r="F363" s="900"/>
      <c r="G363" s="909"/>
      <c r="H363" s="925"/>
      <c r="I363" s="900"/>
      <c r="J363" s="900"/>
      <c r="K363" s="912"/>
      <c r="L363" s="901"/>
      <c r="M363" s="896"/>
      <c r="N363" s="896"/>
      <c r="O363" s="896"/>
      <c r="P363" s="896"/>
      <c r="Q363" s="896"/>
      <c r="R363" s="896"/>
      <c r="S363" s="925"/>
      <c r="T363" s="407" t="s">
        <v>232</v>
      </c>
      <c r="U363" s="408">
        <f>SUM(AC363:BF363)</f>
        <v>0</v>
      </c>
      <c r="V363" s="408"/>
      <c r="W363" s="408"/>
      <c r="X363" s="408"/>
      <c r="Y363" s="408"/>
      <c r="Z363" s="408"/>
      <c r="AA363" s="408"/>
      <c r="AB363" s="408"/>
      <c r="AC363" s="412"/>
      <c r="AD363" s="412"/>
      <c r="AE363" s="412"/>
      <c r="AF363" s="412"/>
      <c r="AG363" s="412"/>
      <c r="AH363" s="412"/>
      <c r="AI363" s="412"/>
      <c r="AJ363" s="412"/>
      <c r="AK363" s="436"/>
      <c r="AL363" s="412"/>
      <c r="AM363" s="412"/>
      <c r="AN363" s="412"/>
      <c r="AO363" s="412"/>
      <c r="AP363" s="412"/>
      <c r="AQ363" s="412"/>
      <c r="AR363" s="412"/>
      <c r="AS363" s="412"/>
      <c r="AT363" s="412"/>
      <c r="AU363" s="412"/>
      <c r="AV363" s="412"/>
      <c r="AW363" s="412"/>
      <c r="AX363" s="412"/>
      <c r="AY363" s="412"/>
      <c r="AZ363" s="412"/>
      <c r="BA363" s="412"/>
      <c r="BB363" s="412"/>
      <c r="BC363" s="412"/>
      <c r="BD363" s="412"/>
      <c r="BE363" s="412"/>
      <c r="BF363" s="412"/>
    </row>
    <row r="364" spans="2:58" ht="24.9" customHeight="1">
      <c r="B364" s="926"/>
      <c r="C364" s="914"/>
      <c r="D364" s="914"/>
      <c r="E364" s="494"/>
      <c r="F364" s="900"/>
      <c r="G364" s="910"/>
      <c r="H364" s="925"/>
      <c r="I364" s="900"/>
      <c r="J364" s="900"/>
      <c r="K364" s="913"/>
      <c r="L364" s="901"/>
      <c r="M364" s="896"/>
      <c r="N364" s="896"/>
      <c r="O364" s="896"/>
      <c r="P364" s="896"/>
      <c r="Q364" s="896"/>
      <c r="R364" s="896"/>
      <c r="S364" s="925"/>
      <c r="T364" s="407" t="s">
        <v>187</v>
      </c>
      <c r="U364" s="408">
        <f>U363-U362</f>
        <v>-66</v>
      </c>
      <c r="V364" s="408"/>
      <c r="W364" s="408"/>
      <c r="X364" s="408"/>
      <c r="Y364" s="408"/>
      <c r="Z364" s="408"/>
      <c r="AA364" s="408"/>
      <c r="AB364" s="408"/>
      <c r="AC364" s="426">
        <f>SUM($U363:AC363)-SUM($U362:AC362)</f>
        <v>-66</v>
      </c>
      <c r="AD364" s="426">
        <f>SUM($U363:AD363)-SUM($U362:AD362)</f>
        <v>-66</v>
      </c>
      <c r="AE364" s="426">
        <f>SUM($U363:AE363)-SUM($U362:AE362)</f>
        <v>-66</v>
      </c>
      <c r="AF364" s="426">
        <f>SUM($U363:AF363)-SUM($U362:AF362)</f>
        <v>-66</v>
      </c>
      <c r="AG364" s="426">
        <f>SUM($U363:AG363)-SUM($U362:AG362)</f>
        <v>-66</v>
      </c>
      <c r="AH364" s="426">
        <f>SUM($U363:AH363)-SUM($U362:AH362)</f>
        <v>-66</v>
      </c>
      <c r="AI364" s="426">
        <f>SUM($U363:AI363)-SUM($U362:AI362)</f>
        <v>-66</v>
      </c>
      <c r="AJ364" s="426">
        <f>SUM($U363:AJ363)-SUM($U362:AJ362)</f>
        <v>-66</v>
      </c>
      <c r="AK364" s="426">
        <f>SUM($U363:AK363)-SUM($U362:AK362)</f>
        <v>-132</v>
      </c>
      <c r="AL364" s="426">
        <f>SUM($U363:AL363)-SUM($U362:AL362)</f>
        <v>-132</v>
      </c>
      <c r="AM364" s="426">
        <f>SUM($U363:AM363)-SUM($U362:AM362)</f>
        <v>-132</v>
      </c>
      <c r="AN364" s="426">
        <f>SUM($U363:AN363)-SUM($U362:AN362)</f>
        <v>-132</v>
      </c>
      <c r="AO364" s="426">
        <f>SUM($U363:AO363)-SUM($U362:AO362)</f>
        <v>-132</v>
      </c>
      <c r="AP364" s="426">
        <f>SUM($U363:AP363)-SUM($U362:AP362)</f>
        <v>-132</v>
      </c>
      <c r="AQ364" s="426">
        <f>SUM($U363:AQ363)-SUM($U362:AQ362)</f>
        <v>-132</v>
      </c>
      <c r="AR364" s="426">
        <f>SUM($U363:AR363)-SUM($U362:AR362)</f>
        <v>-132</v>
      </c>
      <c r="AS364" s="426">
        <f>SUM($U363:AS363)-SUM($U362:AS362)</f>
        <v>-132</v>
      </c>
      <c r="AT364" s="426">
        <f>SUM($U363:AT363)-SUM($U362:AT362)</f>
        <v>-132</v>
      </c>
      <c r="AU364" s="426">
        <f>SUM($U363:AU363)-SUM($U362:AU362)</f>
        <v>-132</v>
      </c>
      <c r="AV364" s="426">
        <f>SUM($U363:AV363)-SUM($U362:AV362)</f>
        <v>-132</v>
      </c>
      <c r="AW364" s="426">
        <f>SUM($U363:AW363)-SUM($U362:AW362)</f>
        <v>-132</v>
      </c>
      <c r="AX364" s="426">
        <f>SUM($U363:AX363)-SUM($U362:AX362)</f>
        <v>-132</v>
      </c>
      <c r="AY364" s="426">
        <f>SUM($U363:AY363)-SUM($U362:AY362)</f>
        <v>-132</v>
      </c>
      <c r="AZ364" s="426">
        <f>SUM($U363:AZ363)-SUM($U362:AZ362)</f>
        <v>-132</v>
      </c>
      <c r="BA364" s="426">
        <f>SUM($U363:BA363)-SUM($U362:BA362)</f>
        <v>-132</v>
      </c>
      <c r="BB364" s="426">
        <f>SUM($U363:BB363)-SUM($U362:BB362)</f>
        <v>-132</v>
      </c>
      <c r="BC364" s="426">
        <f>SUM($U363:BC363)-SUM($U362:BC362)</f>
        <v>-132</v>
      </c>
      <c r="BD364" s="426">
        <f>SUM($U363:BD363)-SUM($U362:BD362)</f>
        <v>-132</v>
      </c>
      <c r="BE364" s="426">
        <f>SUM($U363:BE363)-SUM($U362:BE362)</f>
        <v>-132</v>
      </c>
      <c r="BF364" s="426">
        <f>SUM($U363:BF363)-SUM($U362:BF362)</f>
        <v>-132</v>
      </c>
    </row>
    <row r="365" spans="2:58" ht="24.9" customHeight="1">
      <c r="B365" s="926">
        <v>32</v>
      </c>
      <c r="C365" s="914" t="s">
        <v>541</v>
      </c>
      <c r="D365" s="914" t="s">
        <v>542</v>
      </c>
      <c r="E365" s="494"/>
      <c r="F365" s="900"/>
      <c r="G365" s="908"/>
      <c r="H365" s="925">
        <v>1</v>
      </c>
      <c r="I365" s="900"/>
      <c r="J365" s="900"/>
      <c r="K365" s="911" t="s">
        <v>253</v>
      </c>
      <c r="L365" s="901"/>
      <c r="M365" s="896"/>
      <c r="N365" s="896"/>
      <c r="O365" s="896"/>
      <c r="P365" s="896"/>
      <c r="Q365" s="896"/>
      <c r="R365" s="896"/>
      <c r="S365" s="925">
        <v>66</v>
      </c>
      <c r="T365" s="407" t="s">
        <v>231</v>
      </c>
      <c r="U365" s="408">
        <f>SUM(AC365:BF365)</f>
        <v>66</v>
      </c>
      <c r="V365" s="408"/>
      <c r="W365" s="408"/>
      <c r="X365" s="408"/>
      <c r="Y365" s="408"/>
      <c r="Z365" s="408"/>
      <c r="AA365" s="408"/>
      <c r="AB365" s="408"/>
      <c r="AC365" s="429"/>
      <c r="AD365" s="429"/>
      <c r="AE365" s="429"/>
      <c r="AF365" s="429"/>
      <c r="AG365" s="429"/>
      <c r="AH365" s="430"/>
      <c r="AI365" s="430"/>
      <c r="AJ365" s="430"/>
      <c r="AK365" s="430">
        <v>66</v>
      </c>
      <c r="AL365" s="412"/>
      <c r="AM365" s="412"/>
      <c r="AN365" s="412"/>
      <c r="AO365" s="412"/>
      <c r="AP365" s="412"/>
      <c r="AQ365" s="412"/>
      <c r="AR365" s="412"/>
      <c r="AS365" s="412"/>
      <c r="AT365" s="412"/>
      <c r="AU365" s="412"/>
      <c r="AV365" s="412"/>
      <c r="AW365" s="412"/>
      <c r="AX365" s="412"/>
      <c r="AY365" s="412"/>
      <c r="AZ365" s="412"/>
      <c r="BA365" s="412"/>
      <c r="BB365" s="412"/>
      <c r="BC365" s="412"/>
      <c r="BD365" s="412"/>
      <c r="BE365" s="412"/>
      <c r="BF365" s="412"/>
    </row>
    <row r="366" spans="2:58" ht="24.9" customHeight="1">
      <c r="B366" s="926"/>
      <c r="C366" s="914"/>
      <c r="D366" s="914"/>
      <c r="E366" s="494"/>
      <c r="F366" s="900"/>
      <c r="G366" s="909"/>
      <c r="H366" s="925"/>
      <c r="I366" s="900"/>
      <c r="J366" s="900"/>
      <c r="K366" s="912"/>
      <c r="L366" s="901"/>
      <c r="M366" s="896"/>
      <c r="N366" s="896"/>
      <c r="O366" s="896"/>
      <c r="P366" s="896"/>
      <c r="Q366" s="896"/>
      <c r="R366" s="896"/>
      <c r="S366" s="925"/>
      <c r="T366" s="407" t="s">
        <v>232</v>
      </c>
      <c r="U366" s="408">
        <f>SUM(AC366:BF366)</f>
        <v>0</v>
      </c>
      <c r="V366" s="408"/>
      <c r="W366" s="408"/>
      <c r="X366" s="408"/>
      <c r="Y366" s="408"/>
      <c r="Z366" s="408"/>
      <c r="AA366" s="408"/>
      <c r="AB366" s="408"/>
      <c r="AC366" s="412"/>
      <c r="AD366" s="412"/>
      <c r="AE366" s="412"/>
      <c r="AF366" s="412"/>
      <c r="AG366" s="412"/>
      <c r="AH366" s="412"/>
      <c r="AI366" s="412"/>
      <c r="AJ366" s="412"/>
      <c r="AK366" s="436"/>
      <c r="AL366" s="412"/>
      <c r="AM366" s="412"/>
      <c r="AN366" s="412"/>
      <c r="AO366" s="412"/>
      <c r="AP366" s="412"/>
      <c r="AQ366" s="412"/>
      <c r="AR366" s="412"/>
      <c r="AS366" s="412"/>
      <c r="AT366" s="412"/>
      <c r="AU366" s="412"/>
      <c r="AV366" s="412"/>
      <c r="AW366" s="412"/>
      <c r="AX366" s="412"/>
      <c r="AY366" s="412"/>
      <c r="AZ366" s="412"/>
      <c r="BA366" s="412"/>
      <c r="BB366" s="412"/>
      <c r="BC366" s="412"/>
      <c r="BD366" s="412"/>
      <c r="BE366" s="412"/>
      <c r="BF366" s="412"/>
    </row>
    <row r="367" spans="2:58" ht="24.9" customHeight="1">
      <c r="B367" s="926"/>
      <c r="C367" s="914"/>
      <c r="D367" s="914"/>
      <c r="E367" s="494"/>
      <c r="F367" s="900"/>
      <c r="G367" s="910"/>
      <c r="H367" s="925"/>
      <c r="I367" s="900"/>
      <c r="J367" s="900"/>
      <c r="K367" s="913"/>
      <c r="L367" s="901"/>
      <c r="M367" s="896"/>
      <c r="N367" s="896"/>
      <c r="O367" s="896"/>
      <c r="P367" s="896"/>
      <c r="Q367" s="896"/>
      <c r="R367" s="896"/>
      <c r="S367" s="925"/>
      <c r="T367" s="407" t="s">
        <v>187</v>
      </c>
      <c r="U367" s="408">
        <f>U366-U365</f>
        <v>-66</v>
      </c>
      <c r="V367" s="408"/>
      <c r="W367" s="408"/>
      <c r="X367" s="408"/>
      <c r="Y367" s="408"/>
      <c r="Z367" s="408"/>
      <c r="AA367" s="408"/>
      <c r="AB367" s="408"/>
      <c r="AC367" s="426">
        <f>SUM($U366:AC366)-SUM($U365:AC365)</f>
        <v>-66</v>
      </c>
      <c r="AD367" s="426">
        <f>SUM($U366:AD366)-SUM($U365:AD365)</f>
        <v>-66</v>
      </c>
      <c r="AE367" s="426">
        <f>SUM($U366:AE366)-SUM($U365:AE365)</f>
        <v>-66</v>
      </c>
      <c r="AF367" s="426">
        <f>SUM($U366:AF366)-SUM($U365:AF365)</f>
        <v>-66</v>
      </c>
      <c r="AG367" s="426">
        <f>SUM($U366:AG366)-SUM($U365:AG365)</f>
        <v>-66</v>
      </c>
      <c r="AH367" s="426">
        <f>SUM($U366:AH366)-SUM($U365:AH365)</f>
        <v>-66</v>
      </c>
      <c r="AI367" s="426">
        <f>SUM($U366:AI366)-SUM($U365:AI365)</f>
        <v>-66</v>
      </c>
      <c r="AJ367" s="426">
        <f>SUM($U366:AJ366)-SUM($U365:AJ365)</f>
        <v>-66</v>
      </c>
      <c r="AK367" s="426">
        <f>SUM($U366:AK366)-SUM($U365:AK365)</f>
        <v>-132</v>
      </c>
      <c r="AL367" s="426">
        <f>SUM($U366:AL366)-SUM($U365:AL365)</f>
        <v>-132</v>
      </c>
      <c r="AM367" s="426">
        <f>SUM($U366:AM366)-SUM($U365:AM365)</f>
        <v>-132</v>
      </c>
      <c r="AN367" s="426">
        <f>SUM($U366:AN366)-SUM($U365:AN365)</f>
        <v>-132</v>
      </c>
      <c r="AO367" s="426">
        <f>SUM($U366:AO366)-SUM($U365:AO365)</f>
        <v>-132</v>
      </c>
      <c r="AP367" s="426">
        <f>SUM($U366:AP366)-SUM($U365:AP365)</f>
        <v>-132</v>
      </c>
      <c r="AQ367" s="426">
        <f>SUM($U366:AQ366)-SUM($U365:AQ365)</f>
        <v>-132</v>
      </c>
      <c r="AR367" s="426">
        <f>SUM($U366:AR366)-SUM($U365:AR365)</f>
        <v>-132</v>
      </c>
      <c r="AS367" s="426">
        <f>SUM($U366:AS366)-SUM($U365:AS365)</f>
        <v>-132</v>
      </c>
      <c r="AT367" s="426">
        <f>SUM($U366:AT366)-SUM($U365:AT365)</f>
        <v>-132</v>
      </c>
      <c r="AU367" s="426">
        <f>SUM($U366:AU366)-SUM($U365:AU365)</f>
        <v>-132</v>
      </c>
      <c r="AV367" s="426">
        <f>SUM($U366:AV366)-SUM($U365:AV365)</f>
        <v>-132</v>
      </c>
      <c r="AW367" s="426">
        <f>SUM($U366:AW366)-SUM($U365:AW365)</f>
        <v>-132</v>
      </c>
      <c r="AX367" s="426">
        <f>SUM($U366:AX366)-SUM($U365:AX365)</f>
        <v>-132</v>
      </c>
      <c r="AY367" s="426">
        <f>SUM($U366:AY366)-SUM($U365:AY365)</f>
        <v>-132</v>
      </c>
      <c r="AZ367" s="426">
        <f>SUM($U366:AZ366)-SUM($U365:AZ365)</f>
        <v>-132</v>
      </c>
      <c r="BA367" s="426">
        <f>SUM($U366:BA366)-SUM($U365:BA365)</f>
        <v>-132</v>
      </c>
      <c r="BB367" s="426">
        <f>SUM($U366:BB366)-SUM($U365:BB365)</f>
        <v>-132</v>
      </c>
      <c r="BC367" s="426">
        <f>SUM($U366:BC366)-SUM($U365:BC365)</f>
        <v>-132</v>
      </c>
      <c r="BD367" s="426">
        <f>SUM($U366:BD366)-SUM($U365:BD365)</f>
        <v>-132</v>
      </c>
      <c r="BE367" s="426">
        <f>SUM($U366:BE366)-SUM($U365:BE365)</f>
        <v>-132</v>
      </c>
      <c r="BF367" s="426">
        <f>SUM($U366:BF366)-SUM($U365:BF365)</f>
        <v>-132</v>
      </c>
    </row>
    <row r="368" spans="2:58" ht="24.9" customHeight="1">
      <c r="B368" s="926">
        <v>33</v>
      </c>
      <c r="C368" s="914" t="s">
        <v>500</v>
      </c>
      <c r="D368" s="914" t="s">
        <v>501</v>
      </c>
      <c r="E368" s="494"/>
      <c r="F368" s="900"/>
      <c r="G368" s="908"/>
      <c r="H368" s="925">
        <v>1</v>
      </c>
      <c r="I368" s="900"/>
      <c r="J368" s="900"/>
      <c r="K368" s="911" t="s">
        <v>253</v>
      </c>
      <c r="L368" s="901"/>
      <c r="M368" s="896"/>
      <c r="N368" s="896"/>
      <c r="O368" s="896"/>
      <c r="P368" s="896"/>
      <c r="Q368" s="896"/>
      <c r="R368" s="896"/>
      <c r="S368" s="925">
        <v>66</v>
      </c>
      <c r="T368" s="407" t="s">
        <v>231</v>
      </c>
      <c r="U368" s="408">
        <f>SUM(AC368:BF368)</f>
        <v>66</v>
      </c>
      <c r="V368" s="408"/>
      <c r="W368" s="408"/>
      <c r="X368" s="408"/>
      <c r="Y368" s="408"/>
      <c r="Z368" s="408"/>
      <c r="AA368" s="408"/>
      <c r="AB368" s="408"/>
      <c r="AC368" s="429"/>
      <c r="AD368" s="429"/>
      <c r="AE368" s="429"/>
      <c r="AF368" s="429"/>
      <c r="AG368" s="429"/>
      <c r="AH368" s="430"/>
      <c r="AI368" s="430"/>
      <c r="AJ368" s="430"/>
      <c r="AK368" s="430">
        <v>66</v>
      </c>
      <c r="AL368" s="412"/>
      <c r="AM368" s="412"/>
      <c r="AN368" s="412"/>
      <c r="AO368" s="412"/>
      <c r="AP368" s="412"/>
      <c r="AQ368" s="412"/>
      <c r="AR368" s="412"/>
      <c r="AS368" s="412"/>
      <c r="AT368" s="412"/>
      <c r="AU368" s="412"/>
      <c r="AV368" s="412"/>
      <c r="AW368" s="412"/>
      <c r="AX368" s="412"/>
      <c r="AY368" s="412"/>
      <c r="AZ368" s="412"/>
      <c r="BA368" s="412"/>
      <c r="BB368" s="412"/>
      <c r="BC368" s="412"/>
      <c r="BD368" s="412"/>
      <c r="BE368" s="412"/>
      <c r="BF368" s="412"/>
    </row>
    <row r="369" spans="2:59" ht="24.9" customHeight="1">
      <c r="B369" s="926"/>
      <c r="C369" s="914"/>
      <c r="D369" s="914"/>
      <c r="E369" s="494"/>
      <c r="F369" s="900"/>
      <c r="G369" s="909"/>
      <c r="H369" s="925"/>
      <c r="I369" s="900"/>
      <c r="J369" s="900"/>
      <c r="K369" s="912"/>
      <c r="L369" s="901"/>
      <c r="M369" s="896"/>
      <c r="N369" s="896"/>
      <c r="O369" s="896"/>
      <c r="P369" s="896"/>
      <c r="Q369" s="896"/>
      <c r="R369" s="896"/>
      <c r="S369" s="925"/>
      <c r="T369" s="407" t="s">
        <v>232</v>
      </c>
      <c r="U369" s="408">
        <f>SUM(AC369:BF369)</f>
        <v>0</v>
      </c>
      <c r="V369" s="408"/>
      <c r="W369" s="408"/>
      <c r="X369" s="408"/>
      <c r="Y369" s="408"/>
      <c r="Z369" s="408"/>
      <c r="AA369" s="408"/>
      <c r="AB369" s="408"/>
      <c r="AC369" s="412"/>
      <c r="AD369" s="412"/>
      <c r="AE369" s="412"/>
      <c r="AF369" s="412"/>
      <c r="AG369" s="412"/>
      <c r="AH369" s="412"/>
      <c r="AI369" s="412"/>
      <c r="AJ369" s="412"/>
      <c r="AK369" s="436"/>
      <c r="AL369" s="412"/>
      <c r="AM369" s="412"/>
      <c r="AN369" s="412"/>
      <c r="AO369" s="412"/>
      <c r="AP369" s="412"/>
      <c r="AQ369" s="412"/>
      <c r="AR369" s="412"/>
      <c r="AS369" s="412"/>
      <c r="AT369" s="412"/>
      <c r="AU369" s="412"/>
      <c r="AV369" s="412"/>
      <c r="AW369" s="412"/>
      <c r="AX369" s="412"/>
      <c r="AY369" s="412"/>
      <c r="AZ369" s="412"/>
      <c r="BA369" s="412"/>
      <c r="BB369" s="412"/>
      <c r="BC369" s="412"/>
      <c r="BD369" s="412"/>
      <c r="BE369" s="412"/>
      <c r="BF369" s="412"/>
    </row>
    <row r="370" spans="2:59" ht="24.9" customHeight="1">
      <c r="B370" s="926"/>
      <c r="C370" s="914"/>
      <c r="D370" s="914"/>
      <c r="E370" s="494"/>
      <c r="F370" s="900"/>
      <c r="G370" s="910"/>
      <c r="H370" s="925"/>
      <c r="I370" s="900"/>
      <c r="J370" s="900"/>
      <c r="K370" s="913"/>
      <c r="L370" s="901"/>
      <c r="M370" s="896"/>
      <c r="N370" s="896"/>
      <c r="O370" s="896"/>
      <c r="P370" s="896"/>
      <c r="Q370" s="896"/>
      <c r="R370" s="896"/>
      <c r="S370" s="925"/>
      <c r="T370" s="407" t="s">
        <v>187</v>
      </c>
      <c r="U370" s="408">
        <f>U369-U368</f>
        <v>-66</v>
      </c>
      <c r="V370" s="408"/>
      <c r="W370" s="408"/>
      <c r="X370" s="408"/>
      <c r="Y370" s="408"/>
      <c r="Z370" s="408"/>
      <c r="AA370" s="408"/>
      <c r="AB370" s="408"/>
      <c r="AC370" s="426">
        <f>SUM($U369:AC369)-SUM($U368:AC368)</f>
        <v>-66</v>
      </c>
      <c r="AD370" s="426">
        <f>SUM($U369:AD369)-SUM($U368:AD368)</f>
        <v>-66</v>
      </c>
      <c r="AE370" s="426">
        <f>SUM($U369:AE369)-SUM($U368:AE368)</f>
        <v>-66</v>
      </c>
      <c r="AF370" s="426">
        <f>SUM($U369:AF369)-SUM($U368:AF368)</f>
        <v>-66</v>
      </c>
      <c r="AG370" s="426">
        <f>SUM($U369:AG369)-SUM($U368:AG368)</f>
        <v>-66</v>
      </c>
      <c r="AH370" s="426">
        <f>SUM($U369:AH369)-SUM($U368:AH368)</f>
        <v>-66</v>
      </c>
      <c r="AI370" s="426">
        <f>SUM($U369:AI369)-SUM($U368:AI368)</f>
        <v>-66</v>
      </c>
      <c r="AJ370" s="426">
        <f>SUM($U369:AJ369)-SUM($U368:AJ368)</f>
        <v>-66</v>
      </c>
      <c r="AK370" s="426">
        <f>SUM($U369:AK369)-SUM($U368:AK368)</f>
        <v>-132</v>
      </c>
      <c r="AL370" s="426">
        <f>SUM($U369:AL369)-SUM($U368:AL368)</f>
        <v>-132</v>
      </c>
      <c r="AM370" s="426">
        <f>SUM($U369:AM369)-SUM($U368:AM368)</f>
        <v>-132</v>
      </c>
      <c r="AN370" s="426">
        <f>SUM($U369:AN369)-SUM($U368:AN368)</f>
        <v>-132</v>
      </c>
      <c r="AO370" s="426">
        <f>SUM($U369:AO369)-SUM($U368:AO368)</f>
        <v>-132</v>
      </c>
      <c r="AP370" s="426">
        <f>SUM($U369:AP369)-SUM($U368:AP368)</f>
        <v>-132</v>
      </c>
      <c r="AQ370" s="426">
        <f>SUM($U369:AQ369)-SUM($U368:AQ368)</f>
        <v>-132</v>
      </c>
      <c r="AR370" s="426">
        <f>SUM($U369:AR369)-SUM($U368:AR368)</f>
        <v>-132</v>
      </c>
      <c r="AS370" s="426">
        <f>SUM($U369:AS369)-SUM($U368:AS368)</f>
        <v>-132</v>
      </c>
      <c r="AT370" s="426">
        <f>SUM($U369:AT369)-SUM($U368:AT368)</f>
        <v>-132</v>
      </c>
      <c r="AU370" s="426">
        <f>SUM($U369:AU369)-SUM($U368:AU368)</f>
        <v>-132</v>
      </c>
      <c r="AV370" s="426">
        <f>SUM($U369:AV369)-SUM($U368:AV368)</f>
        <v>-132</v>
      </c>
      <c r="AW370" s="426">
        <f>SUM($U369:AW369)-SUM($U368:AW368)</f>
        <v>-132</v>
      </c>
      <c r="AX370" s="426">
        <f>SUM($U369:AX369)-SUM($U368:AX368)</f>
        <v>-132</v>
      </c>
      <c r="AY370" s="426">
        <f>SUM($U369:AY369)-SUM($U368:AY368)</f>
        <v>-132</v>
      </c>
      <c r="AZ370" s="426">
        <f>SUM($U369:AZ369)-SUM($U368:AZ368)</f>
        <v>-132</v>
      </c>
      <c r="BA370" s="426">
        <f>SUM($U369:BA369)-SUM($U368:BA368)</f>
        <v>-132</v>
      </c>
      <c r="BB370" s="426">
        <f>SUM($U369:BB369)-SUM($U368:BB368)</f>
        <v>-132</v>
      </c>
      <c r="BC370" s="426">
        <f>SUM($U369:BC369)-SUM($U368:BC368)</f>
        <v>-132</v>
      </c>
      <c r="BD370" s="426">
        <f>SUM($U369:BD369)-SUM($U368:BD368)</f>
        <v>-132</v>
      </c>
      <c r="BE370" s="426">
        <f>SUM($U369:BE369)-SUM($U368:BE368)</f>
        <v>-132</v>
      </c>
      <c r="BF370" s="426">
        <f>SUM($U369:BF369)-SUM($U368:BF368)</f>
        <v>-132</v>
      </c>
    </row>
    <row r="371" spans="2:59" s="513" customFormat="1" ht="26.25" customHeight="1">
      <c r="B371" s="510" t="s">
        <v>543</v>
      </c>
      <c r="C371" s="511"/>
      <c r="D371" s="511"/>
      <c r="E371" s="512"/>
      <c r="M371" s="511"/>
      <c r="U371" s="511"/>
      <c r="V371" s="514"/>
      <c r="W371" s="515"/>
      <c r="X371" s="515"/>
      <c r="Y371" s="515"/>
      <c r="Z371" s="515"/>
      <c r="AA371" s="515"/>
      <c r="AB371" s="515"/>
      <c r="AC371" s="515"/>
      <c r="AD371" s="515"/>
      <c r="AE371" s="515"/>
      <c r="AF371" s="515"/>
      <c r="AG371" s="515"/>
      <c r="AH371" s="515"/>
      <c r="AI371" s="515"/>
      <c r="AJ371" s="515"/>
      <c r="AK371" s="515"/>
      <c r="AL371" s="515"/>
      <c r="AM371" s="515"/>
      <c r="AN371" s="515"/>
      <c r="AO371" s="515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</row>
    <row r="372" spans="2:59" ht="24.9" customHeight="1">
      <c r="B372" s="902">
        <v>1</v>
      </c>
      <c r="C372" s="915" t="s">
        <v>544</v>
      </c>
      <c r="D372" s="915" t="s">
        <v>545</v>
      </c>
      <c r="F372" s="905"/>
      <c r="G372" s="908"/>
      <c r="H372" s="911">
        <v>1</v>
      </c>
      <c r="I372" s="900"/>
      <c r="J372" s="900"/>
      <c r="K372" s="516"/>
      <c r="L372" s="901"/>
      <c r="M372" s="896"/>
      <c r="N372" s="896"/>
      <c r="O372" s="896"/>
      <c r="P372" s="896"/>
      <c r="Q372" s="896"/>
      <c r="R372" s="896"/>
      <c r="S372" s="897">
        <v>80</v>
      </c>
      <c r="T372" s="407" t="s">
        <v>231</v>
      </c>
      <c r="U372" s="408">
        <f>SUM(AC372:BF372)</f>
        <v>80</v>
      </c>
      <c r="V372" s="408"/>
      <c r="W372" s="408"/>
      <c r="X372" s="408"/>
      <c r="Y372" s="408"/>
      <c r="Z372" s="408"/>
      <c r="AA372" s="408"/>
      <c r="AB372" s="408"/>
      <c r="AC372" s="429"/>
      <c r="AD372" s="429"/>
      <c r="AE372" s="429"/>
      <c r="AF372" s="429"/>
      <c r="AG372" s="429"/>
      <c r="AH372" s="430"/>
      <c r="AI372" s="430"/>
      <c r="AJ372" s="412"/>
      <c r="AK372" s="412"/>
      <c r="AL372" s="412"/>
      <c r="AM372" s="412"/>
      <c r="AN372" s="412"/>
      <c r="AO372" s="412">
        <v>20</v>
      </c>
      <c r="AP372" s="412">
        <v>20</v>
      </c>
      <c r="AQ372" s="412"/>
      <c r="AR372" s="412">
        <v>20</v>
      </c>
      <c r="AS372" s="412">
        <v>20</v>
      </c>
      <c r="AT372" s="412"/>
      <c r="AU372" s="412"/>
      <c r="AV372" s="412"/>
      <c r="AW372" s="412"/>
      <c r="AX372" s="412"/>
      <c r="AY372" s="412"/>
      <c r="AZ372" s="412"/>
      <c r="BA372" s="412"/>
      <c r="BB372" s="412"/>
      <c r="BC372" s="412"/>
      <c r="BD372" s="412"/>
      <c r="BE372" s="412"/>
      <c r="BF372" s="412"/>
    </row>
    <row r="373" spans="2:59" ht="24.9" customHeight="1">
      <c r="B373" s="902"/>
      <c r="C373" s="915"/>
      <c r="D373" s="915"/>
      <c r="F373" s="906"/>
      <c r="G373" s="909"/>
      <c r="H373" s="912"/>
      <c r="I373" s="900"/>
      <c r="J373" s="900"/>
      <c r="K373" s="517" t="s">
        <v>230</v>
      </c>
      <c r="L373" s="901"/>
      <c r="M373" s="896"/>
      <c r="N373" s="896"/>
      <c r="O373" s="896"/>
      <c r="P373" s="896"/>
      <c r="Q373" s="896"/>
      <c r="R373" s="896"/>
      <c r="S373" s="898"/>
      <c r="T373" s="407" t="s">
        <v>232</v>
      </c>
      <c r="U373" s="408">
        <f>SUM(AC373:BF373)</f>
        <v>0</v>
      </c>
      <c r="V373" s="408"/>
      <c r="W373" s="408"/>
      <c r="X373" s="408"/>
      <c r="Y373" s="408"/>
      <c r="Z373" s="408"/>
      <c r="AA373" s="408"/>
      <c r="AB373" s="408"/>
      <c r="AC373" s="412"/>
      <c r="AD373" s="412"/>
      <c r="AE373" s="412"/>
      <c r="AF373" s="412"/>
      <c r="AG373" s="412"/>
      <c r="AH373" s="412"/>
      <c r="AI373" s="412"/>
      <c r="AJ373" s="412"/>
      <c r="AK373" s="436"/>
      <c r="AL373" s="412"/>
      <c r="AM373" s="412"/>
      <c r="AN373" s="412"/>
      <c r="AO373" s="412"/>
      <c r="AP373" s="412"/>
      <c r="AQ373" s="412"/>
      <c r="AR373" s="412"/>
      <c r="AS373" s="412"/>
      <c r="AT373" s="412"/>
      <c r="AU373" s="412"/>
      <c r="AV373" s="412"/>
      <c r="AW373" s="412"/>
      <c r="AX373" s="412"/>
      <c r="AY373" s="412"/>
      <c r="AZ373" s="412"/>
      <c r="BA373" s="412"/>
      <c r="BB373" s="412"/>
      <c r="BC373" s="412"/>
      <c r="BD373" s="412"/>
      <c r="BE373" s="412"/>
      <c r="BF373" s="412"/>
    </row>
    <row r="374" spans="2:59" ht="24.9" customHeight="1" thickBot="1">
      <c r="B374" s="902"/>
      <c r="C374" s="915"/>
      <c r="D374" s="915"/>
      <c r="F374" s="907"/>
      <c r="G374" s="910"/>
      <c r="H374" s="913"/>
      <c r="I374" s="900"/>
      <c r="J374" s="900"/>
      <c r="K374" s="518"/>
      <c r="L374" s="901"/>
      <c r="M374" s="896"/>
      <c r="N374" s="896"/>
      <c r="O374" s="896"/>
      <c r="P374" s="896"/>
      <c r="Q374" s="896"/>
      <c r="R374" s="896"/>
      <c r="S374" s="899"/>
      <c r="T374" s="439" t="s">
        <v>187</v>
      </c>
      <c r="U374" s="440">
        <f>U373-U372</f>
        <v>-80</v>
      </c>
      <c r="V374" s="440"/>
      <c r="W374" s="440"/>
      <c r="X374" s="440"/>
      <c r="Y374" s="440"/>
      <c r="Z374" s="440"/>
      <c r="AA374" s="440"/>
      <c r="AB374" s="440"/>
      <c r="AC374" s="441">
        <f>SUM($U373:AC373)-SUM($U372:AC372)</f>
        <v>-80</v>
      </c>
      <c r="AD374" s="441">
        <f>SUM($U373:AD373)-SUM($U372:AD372)</f>
        <v>-80</v>
      </c>
      <c r="AE374" s="441">
        <f>SUM($U373:AE373)-SUM($U372:AE372)</f>
        <v>-80</v>
      </c>
      <c r="AF374" s="441">
        <f>SUM($U373:AF373)-SUM($U372:AF372)</f>
        <v>-80</v>
      </c>
      <c r="AG374" s="441">
        <f>SUM($U373:AG373)-SUM($U372:AG372)</f>
        <v>-80</v>
      </c>
      <c r="AH374" s="441">
        <f>SUM($U373:AH373)-SUM($U372:AH372)</f>
        <v>-80</v>
      </c>
      <c r="AI374" s="441">
        <f>SUM($U373:AI373)-SUM($U372:AI372)</f>
        <v>-80</v>
      </c>
      <c r="AJ374" s="441">
        <f>SUM($U373:AJ373)-SUM($U372:AJ372)</f>
        <v>-80</v>
      </c>
      <c r="AK374" s="441">
        <f>SUM($U373:AK373)-SUM($U372:AK372)</f>
        <v>-80</v>
      </c>
      <c r="AL374" s="441">
        <f>SUM($U373:AL373)-SUM($U372:AL372)</f>
        <v>-80</v>
      </c>
      <c r="AM374" s="441">
        <f>SUM($U373:AM373)-SUM($U372:AM372)</f>
        <v>-80</v>
      </c>
      <c r="AN374" s="441">
        <f>SUM($U373:AN373)-SUM($U372:AN372)</f>
        <v>-80</v>
      </c>
      <c r="AO374" s="441">
        <f>SUM($U373:AO373)-SUM($U372:AO372)</f>
        <v>-100</v>
      </c>
      <c r="AP374" s="441">
        <f>SUM($U373:AP373)-SUM($U372:AP372)</f>
        <v>-120</v>
      </c>
      <c r="AQ374" s="441">
        <f>SUM($U373:AQ373)-SUM($U372:AQ372)</f>
        <v>-120</v>
      </c>
      <c r="AR374" s="441">
        <f>SUM($U373:AR373)-SUM($U372:AR372)</f>
        <v>-140</v>
      </c>
      <c r="AS374" s="441">
        <f>SUM($U373:AS373)-SUM($U372:AS372)</f>
        <v>-160</v>
      </c>
      <c r="AT374" s="441">
        <f>SUM($U373:AT373)-SUM($U372:AT372)</f>
        <v>-160</v>
      </c>
      <c r="AU374" s="441">
        <f>SUM($U373:AU373)-SUM($U372:AU372)</f>
        <v>-160</v>
      </c>
      <c r="AV374" s="441">
        <f>SUM($U373:AV373)-SUM($U372:AV372)</f>
        <v>-160</v>
      </c>
      <c r="AW374" s="441">
        <f>SUM($U373:AW373)-SUM($U372:AW372)</f>
        <v>-160</v>
      </c>
      <c r="AX374" s="441">
        <f>SUM($U373:AX373)-SUM($U372:AX372)</f>
        <v>-160</v>
      </c>
      <c r="AY374" s="441">
        <f>SUM($U373:AY373)-SUM($U372:AY372)</f>
        <v>-160</v>
      </c>
      <c r="AZ374" s="441">
        <f>SUM($U373:AZ373)-SUM($U372:AZ372)</f>
        <v>-160</v>
      </c>
      <c r="BA374" s="441">
        <f>SUM($U373:BA373)-SUM($U372:BA372)</f>
        <v>-160</v>
      </c>
      <c r="BB374" s="441">
        <f>SUM($U373:BB373)-SUM($U372:BB372)</f>
        <v>-160</v>
      </c>
      <c r="BC374" s="441">
        <f>SUM($U373:BC373)-SUM($U372:BC372)</f>
        <v>-160</v>
      </c>
      <c r="BD374" s="441">
        <f>SUM($U373:BD373)-SUM($U372:BD372)</f>
        <v>-160</v>
      </c>
      <c r="BE374" s="441">
        <f>SUM($U373:BE373)-SUM($U372:BE372)</f>
        <v>-160</v>
      </c>
      <c r="BF374" s="441">
        <f>SUM($U373:BF373)-SUM($U372:BF372)</f>
        <v>-160</v>
      </c>
    </row>
    <row r="375" spans="2:59" ht="24.9" customHeight="1">
      <c r="B375" s="902">
        <v>2</v>
      </c>
      <c r="C375" s="915" t="s">
        <v>503</v>
      </c>
      <c r="D375" s="915" t="s">
        <v>504</v>
      </c>
      <c r="F375" s="905"/>
      <c r="G375" s="908"/>
      <c r="H375" s="911">
        <v>1</v>
      </c>
      <c r="I375" s="900"/>
      <c r="J375" s="900"/>
      <c r="K375" s="516"/>
      <c r="L375" s="901"/>
      <c r="M375" s="896"/>
      <c r="N375" s="896"/>
      <c r="O375" s="896"/>
      <c r="P375" s="896"/>
      <c r="Q375" s="896"/>
      <c r="R375" s="896"/>
      <c r="S375" s="897">
        <v>80</v>
      </c>
      <c r="T375" s="407" t="s">
        <v>231</v>
      </c>
      <c r="U375" s="408">
        <f>SUM(AC375:BF375)</f>
        <v>80</v>
      </c>
      <c r="V375" s="408"/>
      <c r="W375" s="408"/>
      <c r="X375" s="408"/>
      <c r="Y375" s="408"/>
      <c r="Z375" s="408"/>
      <c r="AA375" s="408"/>
      <c r="AB375" s="408"/>
      <c r="AC375" s="429"/>
      <c r="AD375" s="429"/>
      <c r="AE375" s="429"/>
      <c r="AF375" s="429"/>
      <c r="AG375" s="429"/>
      <c r="AH375" s="430"/>
      <c r="AI375" s="430"/>
      <c r="AJ375" s="430"/>
      <c r="AK375" s="431"/>
      <c r="AL375" s="412"/>
      <c r="AM375" s="412"/>
      <c r="AN375" s="412"/>
      <c r="AO375" s="412"/>
      <c r="AP375" s="412">
        <v>20</v>
      </c>
      <c r="AQ375" s="412"/>
      <c r="AR375" s="412">
        <v>20</v>
      </c>
      <c r="AS375" s="412">
        <v>20</v>
      </c>
      <c r="AT375" s="412">
        <v>20</v>
      </c>
      <c r="AU375" s="412"/>
      <c r="AV375" s="412"/>
      <c r="AW375" s="412"/>
      <c r="AX375" s="412"/>
      <c r="AY375" s="412"/>
      <c r="AZ375" s="412"/>
      <c r="BA375" s="412"/>
      <c r="BB375" s="412"/>
      <c r="BC375" s="412"/>
      <c r="BD375" s="412"/>
      <c r="BE375" s="412"/>
      <c r="BF375" s="412"/>
    </row>
    <row r="376" spans="2:59" ht="24.9" customHeight="1">
      <c r="B376" s="902"/>
      <c r="C376" s="915"/>
      <c r="D376" s="915"/>
      <c r="F376" s="906"/>
      <c r="G376" s="909"/>
      <c r="H376" s="912"/>
      <c r="I376" s="900"/>
      <c r="J376" s="900"/>
      <c r="K376" s="517" t="s">
        <v>253</v>
      </c>
      <c r="L376" s="901"/>
      <c r="M376" s="896"/>
      <c r="N376" s="896"/>
      <c r="O376" s="896"/>
      <c r="P376" s="896"/>
      <c r="Q376" s="896"/>
      <c r="R376" s="896"/>
      <c r="S376" s="898"/>
      <c r="T376" s="407" t="s">
        <v>232</v>
      </c>
      <c r="U376" s="408">
        <f>SUM(AC376:BF376)</f>
        <v>0</v>
      </c>
      <c r="V376" s="408"/>
      <c r="W376" s="408"/>
      <c r="X376" s="408"/>
      <c r="Y376" s="408"/>
      <c r="Z376" s="408"/>
      <c r="AA376" s="408"/>
      <c r="AB376" s="408"/>
      <c r="AC376" s="412"/>
      <c r="AD376" s="412"/>
      <c r="AE376" s="412"/>
      <c r="AF376" s="412"/>
      <c r="AG376" s="412"/>
      <c r="AH376" s="412"/>
      <c r="AI376" s="412"/>
      <c r="AJ376" s="412"/>
      <c r="AK376" s="436"/>
      <c r="AL376" s="412"/>
      <c r="AM376" s="412"/>
      <c r="AN376" s="412"/>
      <c r="AO376" s="412"/>
      <c r="AP376" s="412"/>
      <c r="AQ376" s="412"/>
      <c r="AR376" s="412"/>
      <c r="AS376" s="412"/>
      <c r="AT376" s="412"/>
      <c r="AU376" s="412"/>
      <c r="AV376" s="412"/>
      <c r="AW376" s="412"/>
      <c r="AX376" s="412"/>
      <c r="AY376" s="412"/>
      <c r="AZ376" s="412"/>
      <c r="BA376" s="412"/>
      <c r="BB376" s="412"/>
      <c r="BC376" s="412"/>
      <c r="BD376" s="412"/>
      <c r="BE376" s="412"/>
      <c r="BF376" s="412"/>
    </row>
    <row r="377" spans="2:59" ht="24.9" customHeight="1" thickBot="1">
      <c r="B377" s="902"/>
      <c r="C377" s="915"/>
      <c r="D377" s="915"/>
      <c r="F377" s="907"/>
      <c r="G377" s="910"/>
      <c r="H377" s="913"/>
      <c r="I377" s="900"/>
      <c r="J377" s="900"/>
      <c r="K377" s="518"/>
      <c r="L377" s="901"/>
      <c r="M377" s="896"/>
      <c r="N377" s="896"/>
      <c r="O377" s="896"/>
      <c r="P377" s="896"/>
      <c r="Q377" s="896"/>
      <c r="R377" s="896"/>
      <c r="S377" s="899"/>
      <c r="T377" s="439" t="s">
        <v>187</v>
      </c>
      <c r="U377" s="440">
        <f>U376-U375</f>
        <v>-80</v>
      </c>
      <c r="V377" s="440"/>
      <c r="W377" s="440"/>
      <c r="X377" s="440"/>
      <c r="Y377" s="440"/>
      <c r="Z377" s="440"/>
      <c r="AA377" s="440"/>
      <c r="AB377" s="440"/>
      <c r="AC377" s="441">
        <f>SUM($U376:AC376)-SUM($U375:AC375)</f>
        <v>-80</v>
      </c>
      <c r="AD377" s="441">
        <f>SUM($U376:AD376)-SUM($U375:AD375)</f>
        <v>-80</v>
      </c>
      <c r="AE377" s="441">
        <f>SUM($U376:AE376)-SUM($U375:AE375)</f>
        <v>-80</v>
      </c>
      <c r="AF377" s="441">
        <f>SUM($U376:AF376)-SUM($U375:AF375)</f>
        <v>-80</v>
      </c>
      <c r="AG377" s="441">
        <f>SUM($U376:AG376)-SUM($U375:AG375)</f>
        <v>-80</v>
      </c>
      <c r="AH377" s="441">
        <f>SUM($U376:AH376)-SUM($U375:AH375)</f>
        <v>-80</v>
      </c>
      <c r="AI377" s="441">
        <f>SUM($U376:AI376)-SUM($U375:AI375)</f>
        <v>-80</v>
      </c>
      <c r="AJ377" s="441">
        <f>SUM($U376:AJ376)-SUM($U375:AJ375)</f>
        <v>-80</v>
      </c>
      <c r="AK377" s="441">
        <f>SUM($U376:AK376)-SUM($U375:AK375)</f>
        <v>-80</v>
      </c>
      <c r="AL377" s="441">
        <f>SUM($U376:AL376)-SUM($U375:AL375)</f>
        <v>-80</v>
      </c>
      <c r="AM377" s="441">
        <f>SUM($U376:AM376)-SUM($U375:AM375)</f>
        <v>-80</v>
      </c>
      <c r="AN377" s="441">
        <f>SUM($U376:AN376)-SUM($U375:AN375)</f>
        <v>-80</v>
      </c>
      <c r="AO377" s="441">
        <f>SUM($U376:AO376)-SUM($U375:AO375)</f>
        <v>-80</v>
      </c>
      <c r="AP377" s="441">
        <f>SUM($U376:AP376)-SUM($U375:AP375)</f>
        <v>-100</v>
      </c>
      <c r="AQ377" s="441">
        <f>SUM($U376:AQ376)-SUM($U375:AQ375)</f>
        <v>-100</v>
      </c>
      <c r="AR377" s="441">
        <f>SUM($U376:AR376)-SUM($U375:AR375)</f>
        <v>-120</v>
      </c>
      <c r="AS377" s="441">
        <f>SUM($U376:AS376)-SUM($U375:AS375)</f>
        <v>-140</v>
      </c>
      <c r="AT377" s="441">
        <f>SUM($U376:AT376)-SUM($U375:AT375)</f>
        <v>-160</v>
      </c>
      <c r="AU377" s="441">
        <f>SUM($U376:AU376)-SUM($U375:AU375)</f>
        <v>-160</v>
      </c>
      <c r="AV377" s="441">
        <f>SUM($U376:AV376)-SUM($U375:AV375)</f>
        <v>-160</v>
      </c>
      <c r="AW377" s="441">
        <f>SUM($U376:AW376)-SUM($U375:AW375)</f>
        <v>-160</v>
      </c>
      <c r="AX377" s="441">
        <f>SUM($U376:AX376)-SUM($U375:AX375)</f>
        <v>-160</v>
      </c>
      <c r="AY377" s="441">
        <f>SUM($U376:AY376)-SUM($U375:AY375)</f>
        <v>-160</v>
      </c>
      <c r="AZ377" s="441">
        <f>SUM($U376:AZ376)-SUM($U375:AZ375)</f>
        <v>-160</v>
      </c>
      <c r="BA377" s="441">
        <f>SUM($U376:BA376)-SUM($U375:BA375)</f>
        <v>-160</v>
      </c>
      <c r="BB377" s="441">
        <f>SUM($U376:BB376)-SUM($U375:BB375)</f>
        <v>-160</v>
      </c>
      <c r="BC377" s="441">
        <f>SUM($U376:BC376)-SUM($U375:BC375)</f>
        <v>-160</v>
      </c>
      <c r="BD377" s="441">
        <f>SUM($U376:BD376)-SUM($U375:BD375)</f>
        <v>-160</v>
      </c>
      <c r="BE377" s="441">
        <f>SUM($U376:BE376)-SUM($U375:BE375)</f>
        <v>-160</v>
      </c>
      <c r="BF377" s="441">
        <f>SUM($U376:BF376)-SUM($U375:BF375)</f>
        <v>-160</v>
      </c>
    </row>
    <row r="378" spans="2:59" ht="24.9" customHeight="1">
      <c r="B378" s="902">
        <v>3</v>
      </c>
      <c r="C378" s="915" t="s">
        <v>546</v>
      </c>
      <c r="D378" s="915" t="s">
        <v>547</v>
      </c>
      <c r="F378" s="905"/>
      <c r="G378" s="908"/>
      <c r="H378" s="911">
        <v>1</v>
      </c>
      <c r="I378" s="900"/>
      <c r="J378" s="900"/>
      <c r="K378" s="516"/>
      <c r="L378" s="901"/>
      <c r="M378" s="896"/>
      <c r="N378" s="896"/>
      <c r="O378" s="896"/>
      <c r="P378" s="896"/>
      <c r="Q378" s="896"/>
      <c r="R378" s="896"/>
      <c r="S378" s="897">
        <v>80</v>
      </c>
      <c r="T378" s="407" t="s">
        <v>231</v>
      </c>
      <c r="U378" s="408">
        <f>SUM(AC378:BF378)</f>
        <v>80</v>
      </c>
      <c r="V378" s="408"/>
      <c r="W378" s="408"/>
      <c r="X378" s="408"/>
      <c r="Y378" s="408"/>
      <c r="Z378" s="408"/>
      <c r="AA378" s="408"/>
      <c r="AB378" s="408"/>
      <c r="AC378" s="429"/>
      <c r="AD378" s="429"/>
      <c r="AE378" s="429"/>
      <c r="AF378" s="429"/>
      <c r="AG378" s="429"/>
      <c r="AH378" s="430"/>
      <c r="AI378" s="430"/>
      <c r="AJ378" s="430"/>
      <c r="AK378" s="431"/>
      <c r="AL378" s="412"/>
      <c r="AM378" s="412"/>
      <c r="AN378" s="412"/>
      <c r="AO378" s="412"/>
      <c r="AP378" s="412"/>
      <c r="AQ378" s="412"/>
      <c r="AR378" s="412">
        <v>20</v>
      </c>
      <c r="AS378" s="412">
        <v>20</v>
      </c>
      <c r="AT378" s="412">
        <v>20</v>
      </c>
      <c r="AU378" s="412">
        <v>20</v>
      </c>
      <c r="AV378" s="412"/>
      <c r="AW378" s="412"/>
      <c r="AX378" s="412"/>
      <c r="AY378" s="412"/>
      <c r="AZ378" s="412"/>
      <c r="BA378" s="412"/>
      <c r="BB378" s="412"/>
      <c r="BC378" s="412"/>
      <c r="BD378" s="412"/>
      <c r="BE378" s="412"/>
      <c r="BF378" s="412"/>
    </row>
    <row r="379" spans="2:59" ht="24.9" customHeight="1">
      <c r="B379" s="902"/>
      <c r="C379" s="915"/>
      <c r="D379" s="915"/>
      <c r="F379" s="906"/>
      <c r="G379" s="909"/>
      <c r="H379" s="912"/>
      <c r="I379" s="900"/>
      <c r="J379" s="900"/>
      <c r="K379" s="517" t="s">
        <v>253</v>
      </c>
      <c r="L379" s="901"/>
      <c r="M379" s="896"/>
      <c r="N379" s="896"/>
      <c r="O379" s="896"/>
      <c r="P379" s="896"/>
      <c r="Q379" s="896"/>
      <c r="R379" s="896"/>
      <c r="S379" s="898"/>
      <c r="T379" s="407" t="s">
        <v>232</v>
      </c>
      <c r="U379" s="408">
        <f>SUM(AC379:BF379)</f>
        <v>0</v>
      </c>
      <c r="V379" s="408"/>
      <c r="W379" s="408"/>
      <c r="X379" s="408"/>
      <c r="Y379" s="408"/>
      <c r="Z379" s="408"/>
      <c r="AA379" s="408"/>
      <c r="AB379" s="408"/>
      <c r="AC379" s="412"/>
      <c r="AD379" s="412"/>
      <c r="AE379" s="412"/>
      <c r="AF379" s="412"/>
      <c r="AG379" s="412"/>
      <c r="AH379" s="412"/>
      <c r="AI379" s="412"/>
      <c r="AJ379" s="412"/>
      <c r="AK379" s="436"/>
      <c r="AL379" s="412"/>
      <c r="AM379" s="412"/>
      <c r="AN379" s="412"/>
      <c r="AO379" s="412"/>
      <c r="AP379" s="412"/>
      <c r="AQ379" s="412"/>
      <c r="AR379" s="412"/>
      <c r="AS379" s="412"/>
      <c r="AT379" s="412"/>
      <c r="AU379" s="412"/>
      <c r="AV379" s="412"/>
      <c r="AW379" s="412"/>
      <c r="AX379" s="412"/>
      <c r="AY379" s="412"/>
      <c r="AZ379" s="412"/>
      <c r="BA379" s="412"/>
      <c r="BB379" s="412"/>
      <c r="BC379" s="412"/>
      <c r="BD379" s="412"/>
      <c r="BE379" s="412"/>
      <c r="BF379" s="412"/>
    </row>
    <row r="380" spans="2:59" ht="24.9" customHeight="1" thickBot="1">
      <c r="B380" s="902"/>
      <c r="C380" s="915"/>
      <c r="D380" s="915"/>
      <c r="F380" s="907"/>
      <c r="G380" s="910"/>
      <c r="H380" s="913"/>
      <c r="I380" s="900"/>
      <c r="J380" s="900"/>
      <c r="K380" s="518"/>
      <c r="L380" s="901"/>
      <c r="M380" s="896"/>
      <c r="N380" s="896"/>
      <c r="O380" s="896"/>
      <c r="P380" s="896"/>
      <c r="Q380" s="896"/>
      <c r="R380" s="896"/>
      <c r="S380" s="899"/>
      <c r="T380" s="439" t="s">
        <v>187</v>
      </c>
      <c r="U380" s="440">
        <f>U379-U378</f>
        <v>-80</v>
      </c>
      <c r="V380" s="440"/>
      <c r="W380" s="440"/>
      <c r="X380" s="440"/>
      <c r="Y380" s="440"/>
      <c r="Z380" s="440"/>
      <c r="AA380" s="440"/>
      <c r="AB380" s="440"/>
      <c r="AC380" s="441">
        <f>SUM($U379:AC379)-SUM($U378:AC378)</f>
        <v>-80</v>
      </c>
      <c r="AD380" s="441">
        <f>SUM($U379:AD379)-SUM($U378:AD378)</f>
        <v>-80</v>
      </c>
      <c r="AE380" s="441">
        <f>SUM($U379:AE379)-SUM($U378:AE378)</f>
        <v>-80</v>
      </c>
      <c r="AF380" s="441">
        <f>SUM($U379:AF379)-SUM($U378:AF378)</f>
        <v>-80</v>
      </c>
      <c r="AG380" s="441">
        <f>SUM($U379:AG379)-SUM($U378:AG378)</f>
        <v>-80</v>
      </c>
      <c r="AH380" s="441">
        <f>SUM($U379:AH379)-SUM($U378:AH378)</f>
        <v>-80</v>
      </c>
      <c r="AI380" s="441">
        <f>SUM($U379:AI379)-SUM($U378:AI378)</f>
        <v>-80</v>
      </c>
      <c r="AJ380" s="441">
        <f>SUM($U379:AJ379)-SUM($U378:AJ378)</f>
        <v>-80</v>
      </c>
      <c r="AK380" s="441">
        <f>SUM($U379:AK379)-SUM($U378:AK378)</f>
        <v>-80</v>
      </c>
      <c r="AL380" s="441">
        <f>SUM($U379:AL379)-SUM($U378:AL378)</f>
        <v>-80</v>
      </c>
      <c r="AM380" s="441">
        <f>SUM($U379:AM379)-SUM($U378:AM378)</f>
        <v>-80</v>
      </c>
      <c r="AN380" s="441">
        <f>SUM($U379:AN379)-SUM($U378:AN378)</f>
        <v>-80</v>
      </c>
      <c r="AO380" s="441">
        <f>SUM($U379:AO379)-SUM($U378:AO378)</f>
        <v>-80</v>
      </c>
      <c r="AP380" s="441">
        <f>SUM($U379:AP379)-SUM($U378:AP378)</f>
        <v>-80</v>
      </c>
      <c r="AQ380" s="441">
        <f>SUM($U379:AQ379)-SUM($U378:AQ378)</f>
        <v>-80</v>
      </c>
      <c r="AR380" s="441">
        <f>SUM($U379:AR379)-SUM($U378:AR378)</f>
        <v>-100</v>
      </c>
      <c r="AS380" s="441">
        <f>SUM($U379:AS379)-SUM($U378:AS378)</f>
        <v>-120</v>
      </c>
      <c r="AT380" s="441">
        <f>SUM($U379:AT379)-SUM($U378:AT378)</f>
        <v>-140</v>
      </c>
      <c r="AU380" s="441">
        <f>SUM($U379:AU379)-SUM($U378:AU378)</f>
        <v>-160</v>
      </c>
      <c r="AV380" s="441">
        <f>SUM($U379:AV379)-SUM($U378:AV378)</f>
        <v>-160</v>
      </c>
      <c r="AW380" s="441">
        <f>SUM($U379:AW379)-SUM($U378:AW378)</f>
        <v>-160</v>
      </c>
      <c r="AX380" s="441">
        <f>SUM($U379:AX379)-SUM($U378:AX378)</f>
        <v>-160</v>
      </c>
      <c r="AY380" s="441">
        <f>SUM($U379:AY379)-SUM($U378:AY378)</f>
        <v>-160</v>
      </c>
      <c r="AZ380" s="441">
        <f>SUM($U379:AZ379)-SUM($U378:AZ378)</f>
        <v>-160</v>
      </c>
      <c r="BA380" s="441">
        <f>SUM($U379:BA379)-SUM($U378:BA378)</f>
        <v>-160</v>
      </c>
      <c r="BB380" s="441">
        <f>SUM($U379:BB379)-SUM($U378:BB378)</f>
        <v>-160</v>
      </c>
      <c r="BC380" s="441">
        <f>SUM($U379:BC379)-SUM($U378:BC378)</f>
        <v>-160</v>
      </c>
      <c r="BD380" s="441">
        <f>SUM($U379:BD379)-SUM($U378:BD378)</f>
        <v>-160</v>
      </c>
      <c r="BE380" s="441">
        <f>SUM($U379:BE379)-SUM($U378:BE378)</f>
        <v>-160</v>
      </c>
      <c r="BF380" s="441">
        <f>SUM($U379:BF379)-SUM($U378:BF378)</f>
        <v>-160</v>
      </c>
    </row>
    <row r="381" spans="2:59" ht="24.9" customHeight="1">
      <c r="B381" s="902">
        <v>4</v>
      </c>
      <c r="C381" s="915" t="s">
        <v>505</v>
      </c>
      <c r="D381" s="915" t="s">
        <v>506</v>
      </c>
      <c r="F381" s="905"/>
      <c r="G381" s="908"/>
      <c r="H381" s="911">
        <v>1</v>
      </c>
      <c r="I381" s="900"/>
      <c r="J381" s="900"/>
      <c r="K381" s="516"/>
      <c r="L381" s="901"/>
      <c r="M381" s="896"/>
      <c r="N381" s="896"/>
      <c r="O381" s="896"/>
      <c r="P381" s="896"/>
      <c r="Q381" s="896"/>
      <c r="R381" s="896"/>
      <c r="S381" s="897">
        <v>80</v>
      </c>
      <c r="T381" s="407" t="s">
        <v>231</v>
      </c>
      <c r="U381" s="408">
        <f>SUM(AC381:BF381)</f>
        <v>80</v>
      </c>
      <c r="V381" s="408"/>
      <c r="W381" s="408"/>
      <c r="X381" s="408"/>
      <c r="Y381" s="408"/>
      <c r="Z381" s="408"/>
      <c r="AA381" s="408"/>
      <c r="AB381" s="408"/>
      <c r="AC381" s="429"/>
      <c r="AD381" s="429"/>
      <c r="AE381" s="429"/>
      <c r="AF381" s="429"/>
      <c r="AG381" s="429"/>
      <c r="AH381" s="430"/>
      <c r="AI381" s="430"/>
      <c r="AJ381" s="430"/>
      <c r="AK381" s="431"/>
      <c r="AL381" s="412"/>
      <c r="AM381" s="412"/>
      <c r="AN381" s="412"/>
      <c r="AO381" s="412"/>
      <c r="AP381" s="412"/>
      <c r="AQ381" s="412"/>
      <c r="AR381" s="412">
        <v>20</v>
      </c>
      <c r="AS381" s="412">
        <v>20</v>
      </c>
      <c r="AT381" s="412">
        <v>20</v>
      </c>
      <c r="AU381" s="412">
        <v>20</v>
      </c>
      <c r="AV381" s="412"/>
      <c r="AW381" s="412"/>
      <c r="AX381" s="412"/>
      <c r="AY381" s="412"/>
      <c r="AZ381" s="412"/>
      <c r="BA381" s="412"/>
      <c r="BB381" s="412"/>
      <c r="BC381" s="412"/>
      <c r="BD381" s="412"/>
      <c r="BE381" s="412"/>
      <c r="BF381" s="412"/>
    </row>
    <row r="382" spans="2:59" ht="24.9" customHeight="1">
      <c r="B382" s="902"/>
      <c r="C382" s="915"/>
      <c r="D382" s="915"/>
      <c r="F382" s="906"/>
      <c r="G382" s="909"/>
      <c r="H382" s="912"/>
      <c r="I382" s="900"/>
      <c r="J382" s="900"/>
      <c r="K382" s="517" t="s">
        <v>253</v>
      </c>
      <c r="L382" s="901"/>
      <c r="M382" s="896"/>
      <c r="N382" s="896"/>
      <c r="O382" s="896"/>
      <c r="P382" s="896"/>
      <c r="Q382" s="896"/>
      <c r="R382" s="896"/>
      <c r="S382" s="898"/>
      <c r="T382" s="407" t="s">
        <v>232</v>
      </c>
      <c r="U382" s="408">
        <f>SUM(AC382:BF382)</f>
        <v>0</v>
      </c>
      <c r="V382" s="408"/>
      <c r="W382" s="408"/>
      <c r="X382" s="408"/>
      <c r="Y382" s="408"/>
      <c r="Z382" s="408"/>
      <c r="AA382" s="408"/>
      <c r="AB382" s="408"/>
      <c r="AC382" s="412"/>
      <c r="AD382" s="412"/>
      <c r="AE382" s="412"/>
      <c r="AF382" s="412"/>
      <c r="AG382" s="412"/>
      <c r="AH382" s="412"/>
      <c r="AI382" s="412"/>
      <c r="AJ382" s="412"/>
      <c r="AK382" s="436"/>
      <c r="AL382" s="412"/>
      <c r="AM382" s="412"/>
      <c r="AN382" s="412"/>
      <c r="AO382" s="412"/>
      <c r="AP382" s="412"/>
      <c r="AQ382" s="412"/>
      <c r="AR382" s="412"/>
      <c r="AS382" s="412"/>
      <c r="AT382" s="412"/>
      <c r="AU382" s="412"/>
      <c r="AV382" s="412"/>
      <c r="AW382" s="412"/>
      <c r="AX382" s="412"/>
      <c r="AY382" s="412"/>
      <c r="AZ382" s="412"/>
      <c r="BA382" s="412"/>
      <c r="BB382" s="412"/>
      <c r="BC382" s="412"/>
      <c r="BD382" s="412"/>
      <c r="BE382" s="412"/>
      <c r="BF382" s="412"/>
    </row>
    <row r="383" spans="2:59" ht="24.9" customHeight="1" thickBot="1">
      <c r="B383" s="902"/>
      <c r="C383" s="915"/>
      <c r="D383" s="915"/>
      <c r="F383" s="907"/>
      <c r="G383" s="910"/>
      <c r="H383" s="913"/>
      <c r="I383" s="900"/>
      <c r="J383" s="900"/>
      <c r="K383" s="518"/>
      <c r="L383" s="901"/>
      <c r="M383" s="896"/>
      <c r="N383" s="896"/>
      <c r="O383" s="896"/>
      <c r="P383" s="896"/>
      <c r="Q383" s="896"/>
      <c r="R383" s="896"/>
      <c r="S383" s="899"/>
      <c r="T383" s="439" t="s">
        <v>187</v>
      </c>
      <c r="U383" s="440">
        <f>U382-U381</f>
        <v>-80</v>
      </c>
      <c r="V383" s="440"/>
      <c r="W383" s="440"/>
      <c r="X383" s="440"/>
      <c r="Y383" s="440"/>
      <c r="Z383" s="440"/>
      <c r="AA383" s="440"/>
      <c r="AB383" s="440"/>
      <c r="AC383" s="441">
        <f>SUM($U382:AC382)-SUM($U381:AC381)</f>
        <v>-80</v>
      </c>
      <c r="AD383" s="441">
        <f>SUM($U382:AD382)-SUM($U381:AD381)</f>
        <v>-80</v>
      </c>
      <c r="AE383" s="441">
        <f>SUM($U382:AE382)-SUM($U381:AE381)</f>
        <v>-80</v>
      </c>
      <c r="AF383" s="441">
        <f>SUM($U382:AF382)-SUM($U381:AF381)</f>
        <v>-80</v>
      </c>
      <c r="AG383" s="441">
        <f>SUM($U382:AG382)-SUM($U381:AG381)</f>
        <v>-80</v>
      </c>
      <c r="AH383" s="441">
        <f>SUM($U382:AH382)-SUM($U381:AH381)</f>
        <v>-80</v>
      </c>
      <c r="AI383" s="441">
        <f>SUM($U382:AI382)-SUM($U381:AI381)</f>
        <v>-80</v>
      </c>
      <c r="AJ383" s="441">
        <f>SUM($U382:AJ382)-SUM($U381:AJ381)</f>
        <v>-80</v>
      </c>
      <c r="AK383" s="441">
        <f>SUM($U382:AK382)-SUM($U381:AK381)</f>
        <v>-80</v>
      </c>
      <c r="AL383" s="441">
        <f>SUM($U382:AL382)-SUM($U381:AL381)</f>
        <v>-80</v>
      </c>
      <c r="AM383" s="441">
        <f>SUM($U382:AM382)-SUM($U381:AM381)</f>
        <v>-80</v>
      </c>
      <c r="AN383" s="441">
        <f>SUM($U382:AN382)-SUM($U381:AN381)</f>
        <v>-80</v>
      </c>
      <c r="AO383" s="441">
        <f>SUM($U382:AO382)-SUM($U381:AO381)</f>
        <v>-80</v>
      </c>
      <c r="AP383" s="441">
        <f>SUM($U382:AP382)-SUM($U381:AP381)</f>
        <v>-80</v>
      </c>
      <c r="AQ383" s="441">
        <f>SUM($U382:AQ382)-SUM($U381:AQ381)</f>
        <v>-80</v>
      </c>
      <c r="AR383" s="441">
        <f>SUM($U382:AR382)-SUM($U381:AR381)</f>
        <v>-100</v>
      </c>
      <c r="AS383" s="441">
        <f>SUM($U382:AS382)-SUM($U381:AS381)</f>
        <v>-120</v>
      </c>
      <c r="AT383" s="441">
        <f>SUM($U382:AT382)-SUM($U381:AT381)</f>
        <v>-140</v>
      </c>
      <c r="AU383" s="441">
        <f>SUM($U382:AU382)-SUM($U381:AU381)</f>
        <v>-160</v>
      </c>
      <c r="AV383" s="441">
        <f>SUM($U382:AV382)-SUM($U381:AV381)</f>
        <v>-160</v>
      </c>
      <c r="AW383" s="441">
        <f>SUM($U382:AW382)-SUM($U381:AW381)</f>
        <v>-160</v>
      </c>
      <c r="AX383" s="441">
        <f>SUM($U382:AX382)-SUM($U381:AX381)</f>
        <v>-160</v>
      </c>
      <c r="AY383" s="441">
        <f>SUM($U382:AY382)-SUM($U381:AY381)</f>
        <v>-160</v>
      </c>
      <c r="AZ383" s="441">
        <f>SUM($U382:AZ382)-SUM($U381:AZ381)</f>
        <v>-160</v>
      </c>
      <c r="BA383" s="441">
        <f>SUM($U382:BA382)-SUM($U381:BA381)</f>
        <v>-160</v>
      </c>
      <c r="BB383" s="441">
        <f>SUM($U382:BB382)-SUM($U381:BB381)</f>
        <v>-160</v>
      </c>
      <c r="BC383" s="441">
        <f>SUM($U382:BC382)-SUM($U381:BC381)</f>
        <v>-160</v>
      </c>
      <c r="BD383" s="441">
        <f>SUM($U382:BD382)-SUM($U381:BD381)</f>
        <v>-160</v>
      </c>
      <c r="BE383" s="441">
        <f>SUM($U382:BE382)-SUM($U381:BE381)</f>
        <v>-160</v>
      </c>
      <c r="BF383" s="441">
        <f>SUM($U382:BF382)-SUM($U381:BF381)</f>
        <v>-160</v>
      </c>
    </row>
    <row r="384" spans="2:59" ht="24.9" customHeight="1">
      <c r="B384" s="902">
        <v>5</v>
      </c>
      <c r="C384" s="915" t="s">
        <v>548</v>
      </c>
      <c r="D384" s="915" t="s">
        <v>549</v>
      </c>
      <c r="F384" s="908"/>
      <c r="G384" s="908"/>
      <c r="H384" s="911">
        <v>1</v>
      </c>
      <c r="I384" s="900"/>
      <c r="J384" s="900"/>
      <c r="K384" s="446"/>
      <c r="L384" s="901"/>
      <c r="M384" s="896"/>
      <c r="N384" s="896"/>
      <c r="O384" s="896"/>
      <c r="P384" s="896"/>
      <c r="Q384" s="896"/>
      <c r="R384" s="896"/>
      <c r="S384" s="897">
        <v>80</v>
      </c>
      <c r="T384" s="407" t="s">
        <v>231</v>
      </c>
      <c r="U384" s="408">
        <f>SUM(AC384:BF384)</f>
        <v>80</v>
      </c>
      <c r="V384" s="408"/>
      <c r="W384" s="408"/>
      <c r="X384" s="408"/>
      <c r="Y384" s="408"/>
      <c r="Z384" s="408"/>
      <c r="AA384" s="408"/>
      <c r="AB384" s="408"/>
      <c r="AC384" s="429"/>
      <c r="AD384" s="429"/>
      <c r="AE384" s="429"/>
      <c r="AF384" s="429"/>
      <c r="AG384" s="429"/>
      <c r="AH384" s="430"/>
      <c r="AI384" s="430"/>
      <c r="AJ384" s="430"/>
      <c r="AK384" s="431"/>
      <c r="AL384" s="412"/>
      <c r="AM384" s="412"/>
      <c r="AN384" s="412"/>
      <c r="AO384" s="412"/>
      <c r="AP384" s="412"/>
      <c r="AQ384" s="412"/>
      <c r="AR384" s="412">
        <v>20</v>
      </c>
      <c r="AS384" s="412">
        <v>20</v>
      </c>
      <c r="AT384" s="412">
        <v>20</v>
      </c>
      <c r="AU384" s="412">
        <v>20</v>
      </c>
      <c r="AV384" s="412"/>
      <c r="AW384" s="412"/>
      <c r="AX384" s="412"/>
      <c r="AY384" s="412"/>
      <c r="AZ384" s="412"/>
      <c r="BA384" s="412"/>
      <c r="BB384" s="412"/>
      <c r="BC384" s="412"/>
      <c r="BD384" s="412"/>
      <c r="BE384" s="412"/>
      <c r="BF384" s="412"/>
    </row>
    <row r="385" spans="2:58" ht="24.9" customHeight="1">
      <c r="B385" s="902"/>
      <c r="C385" s="915"/>
      <c r="D385" s="915"/>
      <c r="F385" s="909"/>
      <c r="G385" s="909"/>
      <c r="H385" s="912"/>
      <c r="I385" s="900"/>
      <c r="J385" s="900"/>
      <c r="K385" s="453" t="s">
        <v>253</v>
      </c>
      <c r="L385" s="901"/>
      <c r="M385" s="896"/>
      <c r="N385" s="896"/>
      <c r="O385" s="896"/>
      <c r="P385" s="896"/>
      <c r="Q385" s="896"/>
      <c r="R385" s="896"/>
      <c r="S385" s="898"/>
      <c r="T385" s="407" t="s">
        <v>232</v>
      </c>
      <c r="U385" s="408">
        <f>SUM(AC385:BF385)</f>
        <v>0</v>
      </c>
      <c r="V385" s="408"/>
      <c r="W385" s="408"/>
      <c r="X385" s="408"/>
      <c r="Y385" s="408"/>
      <c r="Z385" s="408"/>
      <c r="AA385" s="408"/>
      <c r="AB385" s="408"/>
      <c r="AC385" s="412"/>
      <c r="AD385" s="412"/>
      <c r="AE385" s="412"/>
      <c r="AF385" s="412"/>
      <c r="AG385" s="412"/>
      <c r="AH385" s="412"/>
      <c r="AI385" s="412"/>
      <c r="AJ385" s="412"/>
      <c r="AK385" s="436"/>
      <c r="AL385" s="412"/>
      <c r="AM385" s="412"/>
      <c r="AN385" s="412"/>
      <c r="AO385" s="412"/>
      <c r="AP385" s="412"/>
      <c r="AQ385" s="412"/>
      <c r="AR385" s="412"/>
      <c r="AS385" s="412"/>
      <c r="AT385" s="412"/>
      <c r="AU385" s="412"/>
      <c r="AV385" s="412"/>
      <c r="AW385" s="412"/>
      <c r="AX385" s="412"/>
      <c r="AY385" s="412"/>
      <c r="AZ385" s="412"/>
      <c r="BA385" s="412"/>
      <c r="BB385" s="412"/>
      <c r="BC385" s="412"/>
      <c r="BD385" s="412"/>
      <c r="BE385" s="412"/>
      <c r="BF385" s="412"/>
    </row>
    <row r="386" spans="2:58" ht="24.9" customHeight="1" thickBot="1">
      <c r="B386" s="902"/>
      <c r="C386" s="915"/>
      <c r="D386" s="915"/>
      <c r="F386" s="910"/>
      <c r="G386" s="910"/>
      <c r="H386" s="913"/>
      <c r="I386" s="900"/>
      <c r="J386" s="900"/>
      <c r="K386" s="456"/>
      <c r="L386" s="901"/>
      <c r="M386" s="896"/>
      <c r="N386" s="896"/>
      <c r="O386" s="896"/>
      <c r="P386" s="896"/>
      <c r="Q386" s="896"/>
      <c r="R386" s="896"/>
      <c r="S386" s="899"/>
      <c r="T386" s="439" t="s">
        <v>187</v>
      </c>
      <c r="U386" s="440">
        <f>U385-U384</f>
        <v>-80</v>
      </c>
      <c r="V386" s="440"/>
      <c r="W386" s="440"/>
      <c r="X386" s="440"/>
      <c r="Y386" s="440"/>
      <c r="Z386" s="440"/>
      <c r="AA386" s="440"/>
      <c r="AB386" s="440"/>
      <c r="AC386" s="441">
        <f>SUM($U385:AC385)-SUM($U384:AC384)</f>
        <v>-80</v>
      </c>
      <c r="AD386" s="441">
        <f>SUM($U385:AD385)-SUM($U384:AD384)</f>
        <v>-80</v>
      </c>
      <c r="AE386" s="441">
        <f>SUM($U385:AE385)-SUM($U384:AE384)</f>
        <v>-80</v>
      </c>
      <c r="AF386" s="441">
        <f>SUM($U385:AF385)-SUM($U384:AF384)</f>
        <v>-80</v>
      </c>
      <c r="AG386" s="441">
        <f>SUM($U385:AG385)-SUM($U384:AG384)</f>
        <v>-80</v>
      </c>
      <c r="AH386" s="441">
        <f>SUM($U385:AH385)-SUM($U384:AH384)</f>
        <v>-80</v>
      </c>
      <c r="AI386" s="441">
        <f>SUM($U385:AI385)-SUM($U384:AI384)</f>
        <v>-80</v>
      </c>
      <c r="AJ386" s="441">
        <f>SUM($U385:AJ385)-SUM($U384:AJ384)</f>
        <v>-80</v>
      </c>
      <c r="AK386" s="441">
        <f>SUM($U385:AK385)-SUM($U384:AK384)</f>
        <v>-80</v>
      </c>
      <c r="AL386" s="441">
        <f>SUM($U385:AL385)-SUM($U384:AL384)</f>
        <v>-80</v>
      </c>
      <c r="AM386" s="441">
        <f>SUM($U385:AM385)-SUM($U384:AM384)</f>
        <v>-80</v>
      </c>
      <c r="AN386" s="441">
        <f>SUM($U385:AN385)-SUM($U384:AN384)</f>
        <v>-80</v>
      </c>
      <c r="AO386" s="441">
        <f>SUM($U385:AO385)-SUM($U384:AO384)</f>
        <v>-80</v>
      </c>
      <c r="AP386" s="441">
        <f>SUM($U385:AP385)-SUM($U384:AP384)</f>
        <v>-80</v>
      </c>
      <c r="AQ386" s="441">
        <f>SUM($U385:AQ385)-SUM($U384:AQ384)</f>
        <v>-80</v>
      </c>
      <c r="AR386" s="441">
        <f>SUM($U385:AR385)-SUM($U384:AR384)</f>
        <v>-100</v>
      </c>
      <c r="AS386" s="441">
        <f>SUM($U385:AS385)-SUM($U384:AS384)</f>
        <v>-120</v>
      </c>
      <c r="AT386" s="441">
        <f>SUM($U385:AT385)-SUM($U384:AT384)</f>
        <v>-140</v>
      </c>
      <c r="AU386" s="441">
        <f>SUM($U385:AU385)-SUM($U384:AU384)</f>
        <v>-160</v>
      </c>
      <c r="AV386" s="441">
        <f>SUM($U385:AV385)-SUM($U384:AV384)</f>
        <v>-160</v>
      </c>
      <c r="AW386" s="441">
        <f>SUM($U385:AW385)-SUM($U384:AW384)</f>
        <v>-160</v>
      </c>
      <c r="AX386" s="441">
        <f>SUM($U385:AX385)-SUM($U384:AX384)</f>
        <v>-160</v>
      </c>
      <c r="AY386" s="441">
        <f>SUM($U385:AY385)-SUM($U384:AY384)</f>
        <v>-160</v>
      </c>
      <c r="AZ386" s="441">
        <f>SUM($U385:AZ385)-SUM($U384:AZ384)</f>
        <v>-160</v>
      </c>
      <c r="BA386" s="441">
        <f>SUM($U385:BA385)-SUM($U384:BA384)</f>
        <v>-160</v>
      </c>
      <c r="BB386" s="441">
        <f>SUM($U385:BB385)-SUM($U384:BB384)</f>
        <v>-160</v>
      </c>
      <c r="BC386" s="441">
        <f>SUM($U385:BC385)-SUM($U384:BC384)</f>
        <v>-160</v>
      </c>
      <c r="BD386" s="441">
        <f>SUM($U385:BD385)-SUM($U384:BD384)</f>
        <v>-160</v>
      </c>
      <c r="BE386" s="441">
        <f>SUM($U385:BE385)-SUM($U384:BE384)</f>
        <v>-160</v>
      </c>
      <c r="BF386" s="441">
        <f>SUM($U385:BF385)-SUM($U384:BF384)</f>
        <v>-160</v>
      </c>
    </row>
    <row r="387" spans="2:58" ht="24.9" customHeight="1">
      <c r="B387" s="902">
        <v>6</v>
      </c>
      <c r="C387" s="915" t="s">
        <v>550</v>
      </c>
      <c r="D387" s="915" t="s">
        <v>551</v>
      </c>
      <c r="F387" s="916"/>
      <c r="G387" s="908"/>
      <c r="H387" s="911">
        <v>1</v>
      </c>
      <c r="I387" s="900"/>
      <c r="J387" s="900"/>
      <c r="K387" s="516"/>
      <c r="L387" s="901"/>
      <c r="M387" s="896"/>
      <c r="N387" s="896"/>
      <c r="O387" s="896"/>
      <c r="P387" s="896"/>
      <c r="Q387" s="896"/>
      <c r="R387" s="896"/>
      <c r="S387" s="897">
        <v>80</v>
      </c>
      <c r="T387" s="407" t="s">
        <v>231</v>
      </c>
      <c r="U387" s="408">
        <f>SUM(AC387:BF387)</f>
        <v>80</v>
      </c>
      <c r="V387" s="408"/>
      <c r="W387" s="408"/>
      <c r="X387" s="408"/>
      <c r="Y387" s="408"/>
      <c r="Z387" s="408"/>
      <c r="AA387" s="408"/>
      <c r="AB387" s="408"/>
      <c r="AC387" s="429"/>
      <c r="AD387" s="429"/>
      <c r="AE387" s="429"/>
      <c r="AF387" s="429"/>
      <c r="AG387" s="429"/>
      <c r="AH387" s="430"/>
      <c r="AI387" s="430"/>
      <c r="AJ387" s="430"/>
      <c r="AK387" s="431"/>
      <c r="AL387" s="412"/>
      <c r="AM387" s="412"/>
      <c r="AN387" s="412"/>
      <c r="AO387" s="412"/>
      <c r="AP387" s="412"/>
      <c r="AQ387" s="412"/>
      <c r="AR387" s="412">
        <v>20</v>
      </c>
      <c r="AS387" s="412">
        <v>20</v>
      </c>
      <c r="AT387" s="412">
        <v>20</v>
      </c>
      <c r="AU387" s="412">
        <v>20</v>
      </c>
      <c r="AV387" s="412"/>
      <c r="AW387" s="412"/>
      <c r="AX387" s="412"/>
      <c r="AY387" s="412"/>
      <c r="AZ387" s="412"/>
      <c r="BA387" s="412"/>
      <c r="BB387" s="412"/>
      <c r="BC387" s="412"/>
      <c r="BD387" s="412"/>
      <c r="BE387" s="412"/>
      <c r="BF387" s="412"/>
    </row>
    <row r="388" spans="2:58" ht="24.9" customHeight="1">
      <c r="B388" s="902"/>
      <c r="C388" s="915"/>
      <c r="D388" s="915"/>
      <c r="F388" s="917"/>
      <c r="G388" s="909"/>
      <c r="H388" s="912"/>
      <c r="I388" s="900"/>
      <c r="J388" s="900"/>
      <c r="K388" s="517" t="s">
        <v>253</v>
      </c>
      <c r="L388" s="901"/>
      <c r="M388" s="896"/>
      <c r="N388" s="896"/>
      <c r="O388" s="896"/>
      <c r="P388" s="896"/>
      <c r="Q388" s="896"/>
      <c r="R388" s="896"/>
      <c r="S388" s="898"/>
      <c r="T388" s="407" t="s">
        <v>232</v>
      </c>
      <c r="U388" s="408">
        <f>SUM(AC388:BF388)</f>
        <v>0</v>
      </c>
      <c r="V388" s="408"/>
      <c r="W388" s="408"/>
      <c r="X388" s="408"/>
      <c r="Y388" s="408"/>
      <c r="Z388" s="408"/>
      <c r="AA388" s="408"/>
      <c r="AB388" s="408"/>
      <c r="AC388" s="412"/>
      <c r="AD388" s="412"/>
      <c r="AE388" s="412"/>
      <c r="AF388" s="412"/>
      <c r="AG388" s="412"/>
      <c r="AH388" s="412"/>
      <c r="AI388" s="412"/>
      <c r="AJ388" s="412"/>
      <c r="AK388" s="436"/>
      <c r="AL388" s="412"/>
      <c r="AM388" s="412"/>
      <c r="AN388" s="412"/>
      <c r="AO388" s="412"/>
      <c r="AP388" s="412"/>
      <c r="AQ388" s="412"/>
      <c r="AR388" s="412"/>
      <c r="AS388" s="412"/>
      <c r="AT388" s="412"/>
      <c r="AU388" s="412"/>
      <c r="AV388" s="412"/>
      <c r="AW388" s="412"/>
      <c r="AX388" s="412"/>
      <c r="AY388" s="412"/>
      <c r="AZ388" s="412"/>
      <c r="BA388" s="412"/>
      <c r="BB388" s="412"/>
      <c r="BC388" s="412"/>
      <c r="BD388" s="412"/>
      <c r="BE388" s="412"/>
      <c r="BF388" s="412"/>
    </row>
    <row r="389" spans="2:58" ht="24.9" customHeight="1" thickBot="1">
      <c r="B389" s="902"/>
      <c r="C389" s="915"/>
      <c r="D389" s="915"/>
      <c r="F389" s="918"/>
      <c r="G389" s="910"/>
      <c r="H389" s="913"/>
      <c r="I389" s="900"/>
      <c r="J389" s="900"/>
      <c r="K389" s="518"/>
      <c r="L389" s="901"/>
      <c r="M389" s="896"/>
      <c r="N389" s="896"/>
      <c r="O389" s="896"/>
      <c r="P389" s="896"/>
      <c r="Q389" s="896"/>
      <c r="R389" s="896"/>
      <c r="S389" s="899"/>
      <c r="T389" s="439" t="s">
        <v>187</v>
      </c>
      <c r="U389" s="440">
        <f>U388-U387</f>
        <v>-80</v>
      </c>
      <c r="V389" s="440"/>
      <c r="W389" s="440"/>
      <c r="X389" s="440"/>
      <c r="Y389" s="440"/>
      <c r="Z389" s="440"/>
      <c r="AA389" s="440"/>
      <c r="AB389" s="440"/>
      <c r="AC389" s="441">
        <f>SUM($U388:AC388)-SUM($U387:AC387)</f>
        <v>-80</v>
      </c>
      <c r="AD389" s="441">
        <f>SUM($U388:AD388)-SUM($U387:AD387)</f>
        <v>-80</v>
      </c>
      <c r="AE389" s="441">
        <f>SUM($U388:AE388)-SUM($U387:AE387)</f>
        <v>-80</v>
      </c>
      <c r="AF389" s="441">
        <f>SUM($U388:AF388)-SUM($U387:AF387)</f>
        <v>-80</v>
      </c>
      <c r="AG389" s="441">
        <f>SUM($U388:AG388)-SUM($U387:AG387)</f>
        <v>-80</v>
      </c>
      <c r="AH389" s="441">
        <f>SUM($U388:AH388)-SUM($U387:AH387)</f>
        <v>-80</v>
      </c>
      <c r="AI389" s="441">
        <f>SUM($U388:AI388)-SUM($U387:AI387)</f>
        <v>-80</v>
      </c>
      <c r="AJ389" s="441">
        <f>SUM($U388:AJ388)-SUM($U387:AJ387)</f>
        <v>-80</v>
      </c>
      <c r="AK389" s="441">
        <f>SUM($U388:AK388)-SUM($U387:AK387)</f>
        <v>-80</v>
      </c>
      <c r="AL389" s="441">
        <f>SUM($U388:AL388)-SUM($U387:AL387)</f>
        <v>-80</v>
      </c>
      <c r="AM389" s="441">
        <f>SUM($U388:AM388)-SUM($U387:AM387)</f>
        <v>-80</v>
      </c>
      <c r="AN389" s="441">
        <f>SUM($U388:AN388)-SUM($U387:AN387)</f>
        <v>-80</v>
      </c>
      <c r="AO389" s="441">
        <f>SUM($U388:AO388)-SUM($U387:AO387)</f>
        <v>-80</v>
      </c>
      <c r="AP389" s="441">
        <f>SUM($U388:AP388)-SUM($U387:AP387)</f>
        <v>-80</v>
      </c>
      <c r="AQ389" s="441">
        <f>SUM($U388:AQ388)-SUM($U387:AQ387)</f>
        <v>-80</v>
      </c>
      <c r="AR389" s="441">
        <f>SUM($U388:AR388)-SUM($U387:AR387)</f>
        <v>-100</v>
      </c>
      <c r="AS389" s="441">
        <f>SUM($U388:AS388)-SUM($U387:AS387)</f>
        <v>-120</v>
      </c>
      <c r="AT389" s="441">
        <f>SUM($U388:AT388)-SUM($U387:AT387)</f>
        <v>-140</v>
      </c>
      <c r="AU389" s="441">
        <f>SUM($U388:AU388)-SUM($U387:AU387)</f>
        <v>-160</v>
      </c>
      <c r="AV389" s="441">
        <f>SUM($U388:AV388)-SUM($U387:AV387)</f>
        <v>-160</v>
      </c>
      <c r="AW389" s="441">
        <f>SUM($U388:AW388)-SUM($U387:AW387)</f>
        <v>-160</v>
      </c>
      <c r="AX389" s="441">
        <f>SUM($U388:AX388)-SUM($U387:AX387)</f>
        <v>-160</v>
      </c>
      <c r="AY389" s="441">
        <f>SUM($U388:AY388)-SUM($U387:AY387)</f>
        <v>-160</v>
      </c>
      <c r="AZ389" s="441">
        <f>SUM($U388:AZ388)-SUM($U387:AZ387)</f>
        <v>-160</v>
      </c>
      <c r="BA389" s="441">
        <f>SUM($U388:BA388)-SUM($U387:BA387)</f>
        <v>-160</v>
      </c>
      <c r="BB389" s="441">
        <f>SUM($U388:BB388)-SUM($U387:BB387)</f>
        <v>-160</v>
      </c>
      <c r="BC389" s="441">
        <f>SUM($U388:BC388)-SUM($U387:BC387)</f>
        <v>-160</v>
      </c>
      <c r="BD389" s="441">
        <f>SUM($U388:BD388)-SUM($U387:BD387)</f>
        <v>-160</v>
      </c>
      <c r="BE389" s="441">
        <f>SUM($U388:BE388)-SUM($U387:BE387)</f>
        <v>-160</v>
      </c>
      <c r="BF389" s="441">
        <f>SUM($U388:BF388)-SUM($U387:BF387)</f>
        <v>-160</v>
      </c>
    </row>
    <row r="390" spans="2:58" ht="24.9" customHeight="1">
      <c r="B390" s="902">
        <v>7</v>
      </c>
      <c r="C390" s="915" t="s">
        <v>465</v>
      </c>
      <c r="D390" s="915" t="s">
        <v>466</v>
      </c>
      <c r="F390" s="905"/>
      <c r="G390" s="922" t="s">
        <v>552</v>
      </c>
      <c r="H390" s="911">
        <v>1</v>
      </c>
      <c r="I390" s="900"/>
      <c r="J390" s="900"/>
      <c r="K390" s="516"/>
      <c r="L390" s="901"/>
      <c r="M390" s="896"/>
      <c r="N390" s="896"/>
      <c r="O390" s="896"/>
      <c r="P390" s="896"/>
      <c r="Q390" s="896"/>
      <c r="R390" s="896"/>
      <c r="S390" s="897">
        <v>80</v>
      </c>
      <c r="T390" s="407" t="s">
        <v>231</v>
      </c>
      <c r="U390" s="408">
        <f>SUM(AC390:BF390)</f>
        <v>80</v>
      </c>
      <c r="V390" s="408"/>
      <c r="W390" s="408"/>
      <c r="X390" s="408"/>
      <c r="Y390" s="408"/>
      <c r="Z390" s="408"/>
      <c r="AA390" s="408"/>
      <c r="AB390" s="408"/>
      <c r="AC390" s="429"/>
      <c r="AD390" s="429"/>
      <c r="AE390" s="429"/>
      <c r="AF390" s="429"/>
      <c r="AG390" s="429"/>
      <c r="AH390" s="430"/>
      <c r="AI390" s="430"/>
      <c r="AJ390" s="412"/>
      <c r="AK390" s="412"/>
      <c r="AL390" s="412"/>
      <c r="AM390" s="412"/>
      <c r="AN390" s="412">
        <v>20</v>
      </c>
      <c r="AO390" s="412">
        <v>20</v>
      </c>
      <c r="AP390" s="412">
        <v>20</v>
      </c>
      <c r="AQ390" s="412"/>
      <c r="AR390" s="412">
        <v>20</v>
      </c>
      <c r="AS390" s="412"/>
      <c r="AT390" s="412"/>
      <c r="AU390" s="412"/>
      <c r="AV390" s="412"/>
      <c r="AW390" s="412"/>
      <c r="AX390" s="412"/>
      <c r="AY390" s="412"/>
      <c r="AZ390" s="412"/>
      <c r="BA390" s="412"/>
      <c r="BB390" s="412"/>
      <c r="BC390" s="412"/>
      <c r="BD390" s="412"/>
      <c r="BE390" s="412"/>
      <c r="BF390" s="412"/>
    </row>
    <row r="391" spans="2:58" ht="24.9" customHeight="1">
      <c r="B391" s="902"/>
      <c r="C391" s="915"/>
      <c r="D391" s="915"/>
      <c r="F391" s="906"/>
      <c r="G391" s="923"/>
      <c r="H391" s="912"/>
      <c r="I391" s="900"/>
      <c r="J391" s="900"/>
      <c r="K391" s="517" t="s">
        <v>230</v>
      </c>
      <c r="L391" s="901"/>
      <c r="M391" s="896"/>
      <c r="N391" s="896"/>
      <c r="O391" s="896"/>
      <c r="P391" s="896"/>
      <c r="Q391" s="896"/>
      <c r="R391" s="896"/>
      <c r="S391" s="898"/>
      <c r="T391" s="407" t="s">
        <v>232</v>
      </c>
      <c r="U391" s="408">
        <f>SUM(AC391:BF391)</f>
        <v>0</v>
      </c>
      <c r="V391" s="408"/>
      <c r="W391" s="408"/>
      <c r="X391" s="408"/>
      <c r="Y391" s="408"/>
      <c r="Z391" s="408"/>
      <c r="AA391" s="408"/>
      <c r="AB391" s="408"/>
      <c r="AC391" s="412"/>
      <c r="AD391" s="412"/>
      <c r="AE391" s="412"/>
      <c r="AF391" s="412"/>
      <c r="AG391" s="412"/>
      <c r="AH391" s="412"/>
      <c r="AI391" s="412"/>
      <c r="AJ391" s="412"/>
      <c r="AK391" s="436"/>
      <c r="AL391" s="412"/>
      <c r="AM391" s="412"/>
      <c r="AN391" s="412"/>
      <c r="AO391" s="412"/>
      <c r="AP391" s="412"/>
      <c r="AQ391" s="412"/>
      <c r="AR391" s="412"/>
      <c r="AS391" s="412"/>
      <c r="AT391" s="412"/>
      <c r="AU391" s="412"/>
      <c r="AV391" s="412"/>
      <c r="AW391" s="412"/>
      <c r="AX391" s="412"/>
      <c r="AY391" s="412"/>
      <c r="AZ391" s="412"/>
      <c r="BA391" s="412"/>
      <c r="BB391" s="412"/>
      <c r="BC391" s="412"/>
      <c r="BD391" s="412"/>
      <c r="BE391" s="412"/>
      <c r="BF391" s="412"/>
    </row>
    <row r="392" spans="2:58" ht="24.9" customHeight="1" thickBot="1">
      <c r="B392" s="902"/>
      <c r="C392" s="915"/>
      <c r="D392" s="915"/>
      <c r="F392" s="907"/>
      <c r="G392" s="924"/>
      <c r="H392" s="913"/>
      <c r="I392" s="900"/>
      <c r="J392" s="900"/>
      <c r="K392" s="518"/>
      <c r="L392" s="901"/>
      <c r="M392" s="896"/>
      <c r="N392" s="896"/>
      <c r="O392" s="896"/>
      <c r="P392" s="896"/>
      <c r="Q392" s="896"/>
      <c r="R392" s="896"/>
      <c r="S392" s="899"/>
      <c r="T392" s="439" t="s">
        <v>187</v>
      </c>
      <c r="U392" s="440">
        <f>U391-U390</f>
        <v>-80</v>
      </c>
      <c r="V392" s="440"/>
      <c r="W392" s="440"/>
      <c r="X392" s="440"/>
      <c r="Y392" s="440"/>
      <c r="Z392" s="440"/>
      <c r="AA392" s="440"/>
      <c r="AB392" s="440"/>
      <c r="AC392" s="441">
        <f>SUM($U391:AC391)-SUM($U390:AC390)</f>
        <v>-80</v>
      </c>
      <c r="AD392" s="441">
        <f>SUM($U391:AD391)-SUM($U390:AD390)</f>
        <v>-80</v>
      </c>
      <c r="AE392" s="441">
        <f>SUM($U391:AE391)-SUM($U390:AE390)</f>
        <v>-80</v>
      </c>
      <c r="AF392" s="441">
        <f>SUM($U391:AF391)-SUM($U390:AF390)</f>
        <v>-80</v>
      </c>
      <c r="AG392" s="441">
        <f>SUM($U391:AG391)-SUM($U390:AG390)</f>
        <v>-80</v>
      </c>
      <c r="AH392" s="441">
        <f>SUM($U391:AH391)-SUM($U390:AH390)</f>
        <v>-80</v>
      </c>
      <c r="AI392" s="441">
        <f>SUM($U391:AI391)-SUM($U390:AI390)</f>
        <v>-80</v>
      </c>
      <c r="AJ392" s="441">
        <f>SUM($U391:AJ391)-SUM($U390:AJ390)</f>
        <v>-80</v>
      </c>
      <c r="AK392" s="441">
        <f>SUM($U391:AK391)-SUM($U390:AK390)</f>
        <v>-80</v>
      </c>
      <c r="AL392" s="441">
        <f>SUM($U391:AL391)-SUM($U390:AL390)</f>
        <v>-80</v>
      </c>
      <c r="AM392" s="441">
        <f>SUM($U391:AM391)-SUM($U390:AM390)</f>
        <v>-80</v>
      </c>
      <c r="AN392" s="441">
        <f>SUM($U391:AN391)-SUM($U390:AN390)</f>
        <v>-100</v>
      </c>
      <c r="AO392" s="441">
        <f>SUM($U391:AO391)-SUM($U390:AO390)</f>
        <v>-120</v>
      </c>
      <c r="AP392" s="441">
        <f>SUM($U391:AP391)-SUM($U390:AP390)</f>
        <v>-140</v>
      </c>
      <c r="AQ392" s="441">
        <f>SUM($U391:AQ391)-SUM($U390:AQ390)</f>
        <v>-140</v>
      </c>
      <c r="AR392" s="441">
        <f>SUM($U391:AR391)-SUM($U390:AR390)</f>
        <v>-160</v>
      </c>
      <c r="AS392" s="441">
        <f>SUM($U391:AS391)-SUM($U390:AS390)</f>
        <v>-160</v>
      </c>
      <c r="AT392" s="441">
        <f>SUM($U391:AT391)-SUM($U390:AT390)</f>
        <v>-160</v>
      </c>
      <c r="AU392" s="441">
        <f>SUM($U391:AU391)-SUM($U390:AU390)</f>
        <v>-160</v>
      </c>
      <c r="AV392" s="441">
        <f>SUM($U391:AV391)-SUM($U390:AV390)</f>
        <v>-160</v>
      </c>
      <c r="AW392" s="441">
        <f>SUM($U391:AW391)-SUM($U390:AW390)</f>
        <v>-160</v>
      </c>
      <c r="AX392" s="441">
        <f>SUM($U391:AX391)-SUM($U390:AX390)</f>
        <v>-160</v>
      </c>
      <c r="AY392" s="441">
        <f>SUM($U391:AY391)-SUM($U390:AY390)</f>
        <v>-160</v>
      </c>
      <c r="AZ392" s="441">
        <f>SUM($U391:AZ391)-SUM($U390:AZ390)</f>
        <v>-160</v>
      </c>
      <c r="BA392" s="441">
        <f>SUM($U391:BA391)-SUM($U390:BA390)</f>
        <v>-160</v>
      </c>
      <c r="BB392" s="441">
        <f>SUM($U391:BB391)-SUM($U390:BB390)</f>
        <v>-160</v>
      </c>
      <c r="BC392" s="441">
        <f>SUM($U391:BC391)-SUM($U390:BC390)</f>
        <v>-160</v>
      </c>
      <c r="BD392" s="441">
        <f>SUM($U391:BD391)-SUM($U390:BD390)</f>
        <v>-160</v>
      </c>
      <c r="BE392" s="441">
        <f>SUM($U391:BE391)-SUM($U390:BE390)</f>
        <v>-160</v>
      </c>
      <c r="BF392" s="441">
        <f>SUM($U391:BF391)-SUM($U390:BF390)</f>
        <v>-160</v>
      </c>
    </row>
    <row r="393" spans="2:58" ht="24.9" customHeight="1">
      <c r="B393" s="902">
        <v>8</v>
      </c>
      <c r="C393" s="915" t="s">
        <v>236</v>
      </c>
      <c r="D393" s="915" t="s">
        <v>342</v>
      </c>
      <c r="F393" s="905"/>
      <c r="G393" s="908"/>
      <c r="H393" s="911">
        <v>1</v>
      </c>
      <c r="I393" s="900"/>
      <c r="J393" s="900"/>
      <c r="K393" s="516"/>
      <c r="L393" s="901"/>
      <c r="M393" s="896"/>
      <c r="N393" s="896"/>
      <c r="O393" s="896"/>
      <c r="P393" s="896"/>
      <c r="Q393" s="896"/>
      <c r="R393" s="896"/>
      <c r="S393" s="897">
        <v>80</v>
      </c>
      <c r="T393" s="407" t="s">
        <v>231</v>
      </c>
      <c r="U393" s="408">
        <f>SUM(AC393:BF393)</f>
        <v>80</v>
      </c>
      <c r="V393" s="408"/>
      <c r="W393" s="408"/>
      <c r="X393" s="408"/>
      <c r="Y393" s="408"/>
      <c r="Z393" s="408"/>
      <c r="AA393" s="408"/>
      <c r="AB393" s="408"/>
      <c r="AC393" s="429"/>
      <c r="AD393" s="429"/>
      <c r="AE393" s="429"/>
      <c r="AF393" s="429"/>
      <c r="AG393" s="429"/>
      <c r="AH393" s="412"/>
      <c r="AI393" s="412"/>
      <c r="AJ393" s="430"/>
      <c r="AK393" s="430">
        <v>40</v>
      </c>
      <c r="AL393" s="430">
        <v>40</v>
      </c>
      <c r="AM393" s="412"/>
      <c r="AN393" s="412"/>
      <c r="AO393" s="412"/>
      <c r="AP393" s="412"/>
      <c r="AQ393" s="412"/>
      <c r="AR393" s="412"/>
      <c r="AS393" s="412"/>
      <c r="AT393" s="412"/>
      <c r="AU393" s="412"/>
      <c r="AV393" s="412"/>
      <c r="AW393" s="412"/>
      <c r="AX393" s="412"/>
      <c r="AY393" s="412"/>
      <c r="AZ393" s="412"/>
      <c r="BA393" s="412"/>
      <c r="BB393" s="412"/>
      <c r="BC393" s="412"/>
      <c r="BD393" s="412"/>
      <c r="BE393" s="412"/>
      <c r="BF393" s="412"/>
    </row>
    <row r="394" spans="2:58" ht="24.9" customHeight="1">
      <c r="B394" s="902"/>
      <c r="C394" s="915"/>
      <c r="D394" s="915"/>
      <c r="F394" s="906"/>
      <c r="G394" s="909"/>
      <c r="H394" s="912"/>
      <c r="I394" s="900"/>
      <c r="J394" s="900"/>
      <c r="K394" s="517" t="s">
        <v>230</v>
      </c>
      <c r="L394" s="901"/>
      <c r="M394" s="896"/>
      <c r="N394" s="896"/>
      <c r="O394" s="896"/>
      <c r="P394" s="896"/>
      <c r="Q394" s="896"/>
      <c r="R394" s="896"/>
      <c r="S394" s="898"/>
      <c r="T394" s="407" t="s">
        <v>232</v>
      </c>
      <c r="U394" s="408">
        <f>SUM(AC394:BF394)</f>
        <v>0</v>
      </c>
      <c r="V394" s="408"/>
      <c r="W394" s="408"/>
      <c r="X394" s="408"/>
      <c r="Y394" s="408"/>
      <c r="Z394" s="408"/>
      <c r="AA394" s="408"/>
      <c r="AB394" s="408"/>
      <c r="AC394" s="412"/>
      <c r="AD394" s="412"/>
      <c r="AE394" s="412"/>
      <c r="AF394" s="412"/>
      <c r="AG394" s="412"/>
      <c r="AH394" s="412"/>
      <c r="AI394" s="412"/>
      <c r="AJ394" s="412"/>
      <c r="AK394" s="436"/>
      <c r="AL394" s="412"/>
      <c r="AM394" s="412"/>
      <c r="AN394" s="412"/>
      <c r="AO394" s="412"/>
      <c r="AP394" s="412"/>
      <c r="AQ394" s="412"/>
      <c r="AR394" s="412"/>
      <c r="AS394" s="412"/>
      <c r="AT394" s="412"/>
      <c r="AU394" s="412"/>
      <c r="AV394" s="412"/>
      <c r="AW394" s="412"/>
      <c r="AX394" s="412"/>
      <c r="AY394" s="412"/>
      <c r="AZ394" s="412"/>
      <c r="BA394" s="412"/>
      <c r="BB394" s="412"/>
      <c r="BC394" s="412"/>
      <c r="BD394" s="412"/>
      <c r="BE394" s="412"/>
      <c r="BF394" s="412"/>
    </row>
    <row r="395" spans="2:58" ht="24.9" customHeight="1" thickBot="1">
      <c r="B395" s="902"/>
      <c r="C395" s="915"/>
      <c r="D395" s="915"/>
      <c r="F395" s="907"/>
      <c r="G395" s="910"/>
      <c r="H395" s="913"/>
      <c r="I395" s="900"/>
      <c r="J395" s="900"/>
      <c r="K395" s="518"/>
      <c r="L395" s="901"/>
      <c r="M395" s="896"/>
      <c r="N395" s="896"/>
      <c r="O395" s="896"/>
      <c r="P395" s="896"/>
      <c r="Q395" s="896"/>
      <c r="R395" s="896"/>
      <c r="S395" s="899"/>
      <c r="T395" s="439" t="s">
        <v>187</v>
      </c>
      <c r="U395" s="440">
        <f>U394-U393</f>
        <v>-80</v>
      </c>
      <c r="V395" s="440"/>
      <c r="W395" s="440"/>
      <c r="X395" s="440"/>
      <c r="Y395" s="440"/>
      <c r="Z395" s="440"/>
      <c r="AA395" s="440"/>
      <c r="AB395" s="440"/>
      <c r="AC395" s="441">
        <f>SUM($U394:AC394)-SUM($U393:AC393)</f>
        <v>-80</v>
      </c>
      <c r="AD395" s="441">
        <f>SUM($U394:AD394)-SUM($U393:AD393)</f>
        <v>-80</v>
      </c>
      <c r="AE395" s="441">
        <f>SUM($U394:AE394)-SUM($U393:AE393)</f>
        <v>-80</v>
      </c>
      <c r="AF395" s="441">
        <f>SUM($U394:AF394)-SUM($U393:AF393)</f>
        <v>-80</v>
      </c>
      <c r="AG395" s="441">
        <f>SUM($U394:AG394)-SUM($U393:AG393)</f>
        <v>-80</v>
      </c>
      <c r="AH395" s="441">
        <f>SUM($U394:AH394)-SUM($U393:AH393)</f>
        <v>-80</v>
      </c>
      <c r="AI395" s="441">
        <f>SUM($U394:AI394)-SUM($U393:AI393)</f>
        <v>-80</v>
      </c>
      <c r="AJ395" s="441">
        <f>SUM($U394:AJ394)-SUM($U393:AJ393)</f>
        <v>-80</v>
      </c>
      <c r="AK395" s="441">
        <f>SUM($U394:AK394)-SUM($U393:AK393)</f>
        <v>-120</v>
      </c>
      <c r="AL395" s="441">
        <f>SUM($U394:AL394)-SUM($U393:AL393)</f>
        <v>-160</v>
      </c>
      <c r="AM395" s="441">
        <f>SUM($U394:AM394)-SUM($U393:AM393)</f>
        <v>-160</v>
      </c>
      <c r="AN395" s="441">
        <f>SUM($U394:AN394)-SUM($U393:AN393)</f>
        <v>-160</v>
      </c>
      <c r="AO395" s="441">
        <f>SUM($U394:AO394)-SUM($U393:AO393)</f>
        <v>-160</v>
      </c>
      <c r="AP395" s="441">
        <f>SUM($U394:AP394)-SUM($U393:AP393)</f>
        <v>-160</v>
      </c>
      <c r="AQ395" s="441">
        <f>SUM($U394:AQ394)-SUM($U393:AQ393)</f>
        <v>-160</v>
      </c>
      <c r="AR395" s="441">
        <f>SUM($U394:AR394)-SUM($U393:AR393)</f>
        <v>-160</v>
      </c>
      <c r="AS395" s="441">
        <f>SUM($U394:AS394)-SUM($U393:AS393)</f>
        <v>-160</v>
      </c>
      <c r="AT395" s="441">
        <f>SUM($U394:AT394)-SUM($U393:AT393)</f>
        <v>-160</v>
      </c>
      <c r="AU395" s="441">
        <f>SUM($U394:AU394)-SUM($U393:AU393)</f>
        <v>-160</v>
      </c>
      <c r="AV395" s="441">
        <f>SUM($U394:AV394)-SUM($U393:AV393)</f>
        <v>-160</v>
      </c>
      <c r="AW395" s="441">
        <f>SUM($U394:AW394)-SUM($U393:AW393)</f>
        <v>-160</v>
      </c>
      <c r="AX395" s="441">
        <f>SUM($U394:AX394)-SUM($U393:AX393)</f>
        <v>-160</v>
      </c>
      <c r="AY395" s="441">
        <f>SUM($U394:AY394)-SUM($U393:AY393)</f>
        <v>-160</v>
      </c>
      <c r="AZ395" s="441">
        <f>SUM($U394:AZ394)-SUM($U393:AZ393)</f>
        <v>-160</v>
      </c>
      <c r="BA395" s="441">
        <f>SUM($U394:BA394)-SUM($U393:BA393)</f>
        <v>-160</v>
      </c>
      <c r="BB395" s="441">
        <f>SUM($U394:BB394)-SUM($U393:BB393)</f>
        <v>-160</v>
      </c>
      <c r="BC395" s="441">
        <f>SUM($U394:BC394)-SUM($U393:BC393)</f>
        <v>-160</v>
      </c>
      <c r="BD395" s="441">
        <f>SUM($U394:BD394)-SUM($U393:BD393)</f>
        <v>-160</v>
      </c>
      <c r="BE395" s="441">
        <f>SUM($U394:BE394)-SUM($U393:BE393)</f>
        <v>-160</v>
      </c>
      <c r="BF395" s="441">
        <f>SUM($U394:BF394)-SUM($U393:BF393)</f>
        <v>-160</v>
      </c>
    </row>
    <row r="396" spans="2:58" ht="24.9" customHeight="1">
      <c r="B396" s="902">
        <v>9</v>
      </c>
      <c r="C396" s="915" t="s">
        <v>344</v>
      </c>
      <c r="D396" s="914" t="s">
        <v>345</v>
      </c>
      <c r="F396" s="905"/>
      <c r="G396" s="908"/>
      <c r="H396" s="911">
        <v>1</v>
      </c>
      <c r="I396" s="900"/>
      <c r="J396" s="900"/>
      <c r="K396" s="516"/>
      <c r="L396" s="901"/>
      <c r="M396" s="896"/>
      <c r="N396" s="896"/>
      <c r="O396" s="896"/>
      <c r="P396" s="896"/>
      <c r="Q396" s="896"/>
      <c r="R396" s="896"/>
      <c r="S396" s="897">
        <v>80</v>
      </c>
      <c r="T396" s="407" t="s">
        <v>231</v>
      </c>
      <c r="U396" s="408">
        <f>SUM(AC396:BF396)</f>
        <v>80</v>
      </c>
      <c r="V396" s="408"/>
      <c r="W396" s="408"/>
      <c r="X396" s="408"/>
      <c r="Y396" s="408"/>
      <c r="Z396" s="408"/>
      <c r="AA396" s="408"/>
      <c r="AB396" s="408"/>
      <c r="AC396" s="429"/>
      <c r="AD396" s="429"/>
      <c r="AE396" s="429"/>
      <c r="AF396" s="429"/>
      <c r="AG396" s="429"/>
      <c r="AH396" s="412"/>
      <c r="AI396" s="412"/>
      <c r="AJ396" s="430"/>
      <c r="AK396" s="430">
        <v>40</v>
      </c>
      <c r="AL396" s="430">
        <v>40</v>
      </c>
      <c r="AM396" s="412"/>
      <c r="AN396" s="412"/>
      <c r="AO396" s="412"/>
      <c r="AP396" s="412"/>
      <c r="AQ396" s="412"/>
      <c r="AR396" s="412"/>
      <c r="AS396" s="412"/>
      <c r="AT396" s="412"/>
      <c r="AU396" s="412"/>
      <c r="AV396" s="412"/>
      <c r="AW396" s="412"/>
      <c r="AX396" s="412"/>
      <c r="AY396" s="412"/>
      <c r="AZ396" s="412"/>
      <c r="BA396" s="412"/>
      <c r="BB396" s="412"/>
      <c r="BC396" s="412"/>
      <c r="BD396" s="412"/>
      <c r="BE396" s="412"/>
      <c r="BF396" s="412"/>
    </row>
    <row r="397" spans="2:58" ht="24.9" customHeight="1">
      <c r="B397" s="902"/>
      <c r="C397" s="915"/>
      <c r="D397" s="914"/>
      <c r="F397" s="906"/>
      <c r="G397" s="909"/>
      <c r="H397" s="912"/>
      <c r="I397" s="900"/>
      <c r="J397" s="900"/>
      <c r="K397" s="517" t="s">
        <v>230</v>
      </c>
      <c r="L397" s="901"/>
      <c r="M397" s="896"/>
      <c r="N397" s="896"/>
      <c r="O397" s="896"/>
      <c r="P397" s="896"/>
      <c r="Q397" s="896"/>
      <c r="R397" s="896"/>
      <c r="S397" s="898"/>
      <c r="T397" s="407" t="s">
        <v>232</v>
      </c>
      <c r="U397" s="408">
        <f>SUM(AC397:BF397)</f>
        <v>0</v>
      </c>
      <c r="V397" s="408"/>
      <c r="W397" s="408"/>
      <c r="X397" s="408"/>
      <c r="Y397" s="408"/>
      <c r="Z397" s="408"/>
      <c r="AA397" s="408"/>
      <c r="AB397" s="408"/>
      <c r="AC397" s="412"/>
      <c r="AD397" s="412"/>
      <c r="AE397" s="412"/>
      <c r="AF397" s="412"/>
      <c r="AG397" s="412"/>
      <c r="AH397" s="412"/>
      <c r="AI397" s="412"/>
      <c r="AJ397" s="412"/>
      <c r="AK397" s="436"/>
      <c r="AL397" s="412"/>
      <c r="AM397" s="412"/>
      <c r="AN397" s="412"/>
      <c r="AO397" s="412"/>
      <c r="AP397" s="412"/>
      <c r="AQ397" s="412"/>
      <c r="AR397" s="412"/>
      <c r="AS397" s="412"/>
      <c r="AT397" s="412"/>
      <c r="AU397" s="412"/>
      <c r="AV397" s="412"/>
      <c r="AW397" s="412"/>
      <c r="AX397" s="412"/>
      <c r="AY397" s="412"/>
      <c r="AZ397" s="412"/>
      <c r="BA397" s="412"/>
      <c r="BB397" s="412"/>
      <c r="BC397" s="412"/>
      <c r="BD397" s="412"/>
      <c r="BE397" s="412"/>
      <c r="BF397" s="412"/>
    </row>
    <row r="398" spans="2:58" ht="24.9" customHeight="1" thickBot="1">
      <c r="B398" s="902"/>
      <c r="C398" s="915"/>
      <c r="D398" s="914"/>
      <c r="F398" s="907"/>
      <c r="G398" s="910"/>
      <c r="H398" s="913"/>
      <c r="I398" s="900"/>
      <c r="J398" s="900"/>
      <c r="K398" s="518"/>
      <c r="L398" s="901"/>
      <c r="M398" s="896"/>
      <c r="N398" s="896"/>
      <c r="O398" s="896"/>
      <c r="P398" s="896"/>
      <c r="Q398" s="896"/>
      <c r="R398" s="896"/>
      <c r="S398" s="899"/>
      <c r="T398" s="439" t="s">
        <v>187</v>
      </c>
      <c r="U398" s="440">
        <f>U397-U396</f>
        <v>-80</v>
      </c>
      <c r="V398" s="440"/>
      <c r="W398" s="440"/>
      <c r="X398" s="440"/>
      <c r="Y398" s="440"/>
      <c r="Z398" s="440"/>
      <c r="AA398" s="440"/>
      <c r="AB398" s="440"/>
      <c r="AC398" s="441">
        <f>SUM($U397:AC397)-SUM($U396:AC396)</f>
        <v>-80</v>
      </c>
      <c r="AD398" s="441">
        <f>SUM($U397:AD397)-SUM($U396:AD396)</f>
        <v>-80</v>
      </c>
      <c r="AE398" s="441">
        <f>SUM($U397:AE397)-SUM($U396:AE396)</f>
        <v>-80</v>
      </c>
      <c r="AF398" s="441">
        <f>SUM($U397:AF397)-SUM($U396:AF396)</f>
        <v>-80</v>
      </c>
      <c r="AG398" s="441">
        <f>SUM($U397:AG397)-SUM($U396:AG396)</f>
        <v>-80</v>
      </c>
      <c r="AH398" s="441">
        <f>SUM($U397:AH397)-SUM($U396:AH396)</f>
        <v>-80</v>
      </c>
      <c r="AI398" s="441">
        <f>SUM($U397:AI397)-SUM($U396:AI396)</f>
        <v>-80</v>
      </c>
      <c r="AJ398" s="441">
        <f>SUM($U397:AJ397)-SUM($U396:AJ396)</f>
        <v>-80</v>
      </c>
      <c r="AK398" s="441">
        <f>SUM($U397:AK397)-SUM($U396:AK396)</f>
        <v>-120</v>
      </c>
      <c r="AL398" s="441">
        <f>SUM($U397:AL397)-SUM($U396:AL396)</f>
        <v>-160</v>
      </c>
      <c r="AM398" s="441">
        <f>SUM($U397:AM397)-SUM($U396:AM396)</f>
        <v>-160</v>
      </c>
      <c r="AN398" s="441">
        <f>SUM($U397:AN397)-SUM($U396:AN396)</f>
        <v>-160</v>
      </c>
      <c r="AO398" s="441">
        <f>SUM($U397:AO397)-SUM($U396:AO396)</f>
        <v>-160</v>
      </c>
      <c r="AP398" s="441">
        <f>SUM($U397:AP397)-SUM($U396:AP396)</f>
        <v>-160</v>
      </c>
      <c r="AQ398" s="441">
        <f>SUM($U397:AQ397)-SUM($U396:AQ396)</f>
        <v>-160</v>
      </c>
      <c r="AR398" s="441">
        <f>SUM($U397:AR397)-SUM($U396:AR396)</f>
        <v>-160</v>
      </c>
      <c r="AS398" s="441">
        <f>SUM($U397:AS397)-SUM($U396:AS396)</f>
        <v>-160</v>
      </c>
      <c r="AT398" s="441">
        <f>SUM($U397:AT397)-SUM($U396:AT396)</f>
        <v>-160</v>
      </c>
      <c r="AU398" s="441">
        <f>SUM($U397:AU397)-SUM($U396:AU396)</f>
        <v>-160</v>
      </c>
      <c r="AV398" s="441">
        <f>SUM($U397:AV397)-SUM($U396:AV396)</f>
        <v>-160</v>
      </c>
      <c r="AW398" s="441">
        <f>SUM($U397:AW397)-SUM($U396:AW396)</f>
        <v>-160</v>
      </c>
      <c r="AX398" s="441">
        <f>SUM($U397:AX397)-SUM($U396:AX396)</f>
        <v>-160</v>
      </c>
      <c r="AY398" s="441">
        <f>SUM($U397:AY397)-SUM($U396:AY396)</f>
        <v>-160</v>
      </c>
      <c r="AZ398" s="441">
        <f>SUM($U397:AZ397)-SUM($U396:AZ396)</f>
        <v>-160</v>
      </c>
      <c r="BA398" s="441">
        <f>SUM($U397:BA397)-SUM($U396:BA396)</f>
        <v>-160</v>
      </c>
      <c r="BB398" s="441">
        <f>SUM($U397:BB397)-SUM($U396:BB396)</f>
        <v>-160</v>
      </c>
      <c r="BC398" s="441">
        <f>SUM($U397:BC397)-SUM($U396:BC396)</f>
        <v>-160</v>
      </c>
      <c r="BD398" s="441">
        <f>SUM($U397:BD397)-SUM($U396:BD396)</f>
        <v>-160</v>
      </c>
      <c r="BE398" s="441">
        <f>SUM($U397:BE397)-SUM($U396:BE396)</f>
        <v>-160</v>
      </c>
      <c r="BF398" s="441">
        <f>SUM($U397:BF397)-SUM($U396:BF396)</f>
        <v>-160</v>
      </c>
    </row>
    <row r="399" spans="2:58" ht="24.9" customHeight="1">
      <c r="B399" s="902">
        <v>10</v>
      </c>
      <c r="C399" s="915" t="s">
        <v>346</v>
      </c>
      <c r="D399" s="915" t="s">
        <v>347</v>
      </c>
      <c r="F399" s="905"/>
      <c r="G399" s="919"/>
      <c r="H399" s="911">
        <v>1</v>
      </c>
      <c r="I399" s="900"/>
      <c r="J399" s="900"/>
      <c r="K399" s="516"/>
      <c r="L399" s="901"/>
      <c r="M399" s="896"/>
      <c r="N399" s="896"/>
      <c r="O399" s="896"/>
      <c r="P399" s="896"/>
      <c r="Q399" s="896"/>
      <c r="R399" s="896"/>
      <c r="S399" s="897">
        <v>80</v>
      </c>
      <c r="T399" s="407" t="s">
        <v>231</v>
      </c>
      <c r="U399" s="408">
        <f>SUM(AC399:BF399)</f>
        <v>80</v>
      </c>
      <c r="V399" s="408"/>
      <c r="W399" s="408"/>
      <c r="X399" s="408"/>
      <c r="Y399" s="408"/>
      <c r="Z399" s="408"/>
      <c r="AA399" s="408"/>
      <c r="AB399" s="408"/>
      <c r="AC399" s="429"/>
      <c r="AD399" s="429"/>
      <c r="AE399" s="429"/>
      <c r="AF399" s="429"/>
      <c r="AG399" s="429"/>
      <c r="AH399" s="430"/>
      <c r="AI399" s="430"/>
      <c r="AJ399" s="430"/>
      <c r="AK399" s="431"/>
      <c r="AL399" s="412"/>
      <c r="AM399" s="412"/>
      <c r="AN399" s="430">
        <v>40</v>
      </c>
      <c r="AO399" s="430">
        <v>40</v>
      </c>
      <c r="AP399" s="412"/>
      <c r="AQ399" s="412"/>
      <c r="AR399" s="412"/>
      <c r="AS399" s="412"/>
      <c r="AT399" s="412"/>
      <c r="AU399" s="412"/>
      <c r="AV399" s="412"/>
      <c r="AW399" s="412"/>
      <c r="AX399" s="412"/>
      <c r="AY399" s="412"/>
      <c r="AZ399" s="412"/>
      <c r="BA399" s="412"/>
      <c r="BB399" s="412"/>
      <c r="BC399" s="412"/>
      <c r="BD399" s="412"/>
      <c r="BE399" s="412"/>
      <c r="BF399" s="412"/>
    </row>
    <row r="400" spans="2:58" ht="24.9" customHeight="1">
      <c r="B400" s="902"/>
      <c r="C400" s="915"/>
      <c r="D400" s="915"/>
      <c r="F400" s="906"/>
      <c r="G400" s="920"/>
      <c r="H400" s="912"/>
      <c r="I400" s="900"/>
      <c r="J400" s="900"/>
      <c r="K400" s="517" t="s">
        <v>230</v>
      </c>
      <c r="L400" s="901"/>
      <c r="M400" s="896"/>
      <c r="N400" s="896"/>
      <c r="O400" s="896"/>
      <c r="P400" s="896"/>
      <c r="Q400" s="896"/>
      <c r="R400" s="896"/>
      <c r="S400" s="898"/>
      <c r="T400" s="407" t="s">
        <v>232</v>
      </c>
      <c r="U400" s="408">
        <f>SUM(AC400:BF400)</f>
        <v>0</v>
      </c>
      <c r="V400" s="408"/>
      <c r="W400" s="408"/>
      <c r="X400" s="408"/>
      <c r="Y400" s="408"/>
      <c r="Z400" s="408"/>
      <c r="AA400" s="408"/>
      <c r="AB400" s="408"/>
      <c r="AC400" s="412"/>
      <c r="AD400" s="412"/>
      <c r="AE400" s="412"/>
      <c r="AF400" s="412"/>
      <c r="AG400" s="412"/>
      <c r="AH400" s="412"/>
      <c r="AI400" s="412"/>
      <c r="AJ400" s="412"/>
      <c r="AK400" s="436"/>
      <c r="AL400" s="412"/>
      <c r="AM400" s="412"/>
      <c r="AN400" s="412"/>
      <c r="AO400" s="412"/>
      <c r="AP400" s="412"/>
      <c r="AQ400" s="412"/>
      <c r="AR400" s="412"/>
      <c r="AS400" s="412"/>
      <c r="AT400" s="412"/>
      <c r="AU400" s="412"/>
      <c r="AV400" s="412"/>
      <c r="AW400" s="412"/>
      <c r="AX400" s="412"/>
      <c r="AY400" s="412"/>
      <c r="AZ400" s="412"/>
      <c r="BA400" s="412"/>
      <c r="BB400" s="412"/>
      <c r="BC400" s="412"/>
      <c r="BD400" s="412"/>
      <c r="BE400" s="412"/>
      <c r="BF400" s="412"/>
    </row>
    <row r="401" spans="2:58" ht="24.9" customHeight="1" thickBot="1">
      <c r="B401" s="902"/>
      <c r="C401" s="915"/>
      <c r="D401" s="915"/>
      <c r="F401" s="907"/>
      <c r="G401" s="921"/>
      <c r="H401" s="913"/>
      <c r="I401" s="900"/>
      <c r="J401" s="900"/>
      <c r="K401" s="518"/>
      <c r="L401" s="901"/>
      <c r="M401" s="896"/>
      <c r="N401" s="896"/>
      <c r="O401" s="896"/>
      <c r="P401" s="896"/>
      <c r="Q401" s="896"/>
      <c r="R401" s="896"/>
      <c r="S401" s="899"/>
      <c r="T401" s="439" t="s">
        <v>187</v>
      </c>
      <c r="U401" s="440">
        <f>U400-U399</f>
        <v>-80</v>
      </c>
      <c r="V401" s="440"/>
      <c r="W401" s="440"/>
      <c r="X401" s="440"/>
      <c r="Y401" s="440"/>
      <c r="Z401" s="440"/>
      <c r="AA401" s="440"/>
      <c r="AB401" s="440"/>
      <c r="AC401" s="441">
        <f>SUM($U400:AC400)-SUM($U399:AC399)</f>
        <v>-80</v>
      </c>
      <c r="AD401" s="441">
        <f>SUM($U400:AD400)-SUM($U399:AD399)</f>
        <v>-80</v>
      </c>
      <c r="AE401" s="441">
        <f>SUM($U400:AE400)-SUM($U399:AE399)</f>
        <v>-80</v>
      </c>
      <c r="AF401" s="441">
        <f>SUM($U400:AF400)-SUM($U399:AF399)</f>
        <v>-80</v>
      </c>
      <c r="AG401" s="441">
        <f>SUM($U400:AG400)-SUM($U399:AG399)</f>
        <v>-80</v>
      </c>
      <c r="AH401" s="441">
        <f>SUM($U400:AH400)-SUM($U399:AH399)</f>
        <v>-80</v>
      </c>
      <c r="AI401" s="441">
        <f>SUM($U400:AI400)-SUM($U399:AI399)</f>
        <v>-80</v>
      </c>
      <c r="AJ401" s="441">
        <f>SUM($U400:AJ400)-SUM($U399:AJ399)</f>
        <v>-80</v>
      </c>
      <c r="AK401" s="441">
        <f>SUM($U400:AK400)-SUM($U399:AK399)</f>
        <v>-80</v>
      </c>
      <c r="AL401" s="441">
        <f>SUM($U400:AL400)-SUM($U399:AL399)</f>
        <v>-80</v>
      </c>
      <c r="AM401" s="441">
        <f>SUM($U400:AM400)-SUM($U399:AM399)</f>
        <v>-80</v>
      </c>
      <c r="AN401" s="441">
        <f>SUM($U400:AN400)-SUM($U399:AN399)</f>
        <v>-120</v>
      </c>
      <c r="AO401" s="441">
        <f>SUM($U400:AO400)-SUM($U399:AO399)</f>
        <v>-160</v>
      </c>
      <c r="AP401" s="441">
        <f>SUM($U400:AP400)-SUM($U399:AP399)</f>
        <v>-160</v>
      </c>
      <c r="AQ401" s="441">
        <f>SUM($U400:AQ400)-SUM($U399:AQ399)</f>
        <v>-160</v>
      </c>
      <c r="AR401" s="441">
        <f>SUM($U400:AR400)-SUM($U399:AR399)</f>
        <v>-160</v>
      </c>
      <c r="AS401" s="441">
        <f>SUM($U400:AS400)-SUM($U399:AS399)</f>
        <v>-160</v>
      </c>
      <c r="AT401" s="441">
        <f>SUM($U400:AT400)-SUM($U399:AT399)</f>
        <v>-160</v>
      </c>
      <c r="AU401" s="441">
        <f>SUM($U400:AU400)-SUM($U399:AU399)</f>
        <v>-160</v>
      </c>
      <c r="AV401" s="441">
        <f>SUM($U400:AV400)-SUM($U399:AV399)</f>
        <v>-160</v>
      </c>
      <c r="AW401" s="441">
        <f>SUM($U400:AW400)-SUM($U399:AW399)</f>
        <v>-160</v>
      </c>
      <c r="AX401" s="441">
        <f>SUM($U400:AX400)-SUM($U399:AX399)</f>
        <v>-160</v>
      </c>
      <c r="AY401" s="441">
        <f>SUM($U400:AY400)-SUM($U399:AY399)</f>
        <v>-160</v>
      </c>
      <c r="AZ401" s="441">
        <f>SUM($U400:AZ400)-SUM($U399:AZ399)</f>
        <v>-160</v>
      </c>
      <c r="BA401" s="441">
        <f>SUM($U400:BA400)-SUM($U399:BA399)</f>
        <v>-160</v>
      </c>
      <c r="BB401" s="441">
        <f>SUM($U400:BB400)-SUM($U399:BB399)</f>
        <v>-160</v>
      </c>
      <c r="BC401" s="441">
        <f>SUM($U400:BC400)-SUM($U399:BC399)</f>
        <v>-160</v>
      </c>
      <c r="BD401" s="441">
        <f>SUM($U400:BD400)-SUM($U399:BD399)</f>
        <v>-160</v>
      </c>
      <c r="BE401" s="441">
        <f>SUM($U400:BE400)-SUM($U399:BE399)</f>
        <v>-160</v>
      </c>
      <c r="BF401" s="441">
        <f>SUM($U400:BF400)-SUM($U399:BF399)</f>
        <v>-160</v>
      </c>
    </row>
    <row r="402" spans="2:58" ht="24.9" customHeight="1">
      <c r="B402" s="902">
        <v>11</v>
      </c>
      <c r="C402" s="915" t="s">
        <v>355</v>
      </c>
      <c r="D402" s="915" t="s">
        <v>356</v>
      </c>
      <c r="F402" s="905"/>
      <c r="G402" s="908"/>
      <c r="H402" s="911">
        <v>2</v>
      </c>
      <c r="I402" s="900"/>
      <c r="J402" s="900"/>
      <c r="K402" s="516"/>
      <c r="L402" s="901"/>
      <c r="M402" s="896"/>
      <c r="N402" s="896"/>
      <c r="O402" s="896"/>
      <c r="P402" s="896"/>
      <c r="Q402" s="896"/>
      <c r="R402" s="896"/>
      <c r="S402" s="897">
        <v>80</v>
      </c>
      <c r="T402" s="407" t="s">
        <v>231</v>
      </c>
      <c r="U402" s="408">
        <f>SUM(AC402:BF402)</f>
        <v>80</v>
      </c>
      <c r="V402" s="408"/>
      <c r="W402" s="408"/>
      <c r="X402" s="408"/>
      <c r="Y402" s="408"/>
      <c r="Z402" s="408"/>
      <c r="AA402" s="408"/>
      <c r="AB402" s="408"/>
      <c r="AC402" s="429"/>
      <c r="AD402" s="429"/>
      <c r="AE402" s="429"/>
      <c r="AF402" s="429"/>
      <c r="AG402" s="429"/>
      <c r="AH402" s="430"/>
      <c r="AI402" s="430"/>
      <c r="AJ402" s="430"/>
      <c r="AK402" s="431"/>
      <c r="AL402" s="412"/>
      <c r="AM402" s="412"/>
      <c r="AN402" s="412"/>
      <c r="AO402" s="412"/>
      <c r="AP402" s="412"/>
      <c r="AQ402" s="412"/>
      <c r="AR402" s="412">
        <v>40</v>
      </c>
      <c r="AS402" s="412">
        <v>40</v>
      </c>
      <c r="AT402" s="412"/>
      <c r="AU402" s="412"/>
      <c r="AV402" s="412"/>
      <c r="AW402" s="412"/>
      <c r="AX402" s="412"/>
      <c r="AY402" s="412"/>
      <c r="AZ402" s="412"/>
      <c r="BA402" s="412"/>
      <c r="BB402" s="412"/>
      <c r="BC402" s="412"/>
      <c r="BD402" s="412"/>
      <c r="BE402" s="412"/>
      <c r="BF402" s="412"/>
    </row>
    <row r="403" spans="2:58" ht="24.9" customHeight="1">
      <c r="B403" s="902"/>
      <c r="C403" s="915"/>
      <c r="D403" s="915"/>
      <c r="F403" s="906"/>
      <c r="G403" s="909"/>
      <c r="H403" s="912"/>
      <c r="I403" s="900"/>
      <c r="J403" s="900"/>
      <c r="K403" s="517" t="s">
        <v>253</v>
      </c>
      <c r="L403" s="901"/>
      <c r="M403" s="896"/>
      <c r="N403" s="896"/>
      <c r="O403" s="896"/>
      <c r="P403" s="896"/>
      <c r="Q403" s="896"/>
      <c r="R403" s="896"/>
      <c r="S403" s="898"/>
      <c r="T403" s="407" t="s">
        <v>232</v>
      </c>
      <c r="U403" s="408">
        <f>SUM(AC403:BF403)</f>
        <v>0</v>
      </c>
      <c r="V403" s="408"/>
      <c r="W403" s="408"/>
      <c r="X403" s="408"/>
      <c r="Y403" s="408"/>
      <c r="Z403" s="408"/>
      <c r="AA403" s="408"/>
      <c r="AB403" s="408"/>
      <c r="AC403" s="412"/>
      <c r="AD403" s="412"/>
      <c r="AE403" s="412"/>
      <c r="AF403" s="412"/>
      <c r="AG403" s="412"/>
      <c r="AH403" s="412"/>
      <c r="AI403" s="412"/>
      <c r="AJ403" s="412"/>
      <c r="AK403" s="436"/>
      <c r="AL403" s="412"/>
      <c r="AM403" s="412"/>
      <c r="AN403" s="412"/>
      <c r="AO403" s="412"/>
      <c r="AP403" s="412"/>
      <c r="AQ403" s="412"/>
      <c r="AR403" s="412"/>
      <c r="AS403" s="412"/>
      <c r="AT403" s="412"/>
      <c r="AU403" s="412"/>
      <c r="AV403" s="412"/>
      <c r="AW403" s="412"/>
      <c r="AX403" s="412"/>
      <c r="AY403" s="412"/>
      <c r="AZ403" s="412"/>
      <c r="BA403" s="412"/>
      <c r="BB403" s="412"/>
      <c r="BC403" s="412"/>
      <c r="BD403" s="412"/>
      <c r="BE403" s="412"/>
      <c r="BF403" s="412"/>
    </row>
    <row r="404" spans="2:58" ht="24.9" customHeight="1" thickBot="1">
      <c r="B404" s="902"/>
      <c r="C404" s="915"/>
      <c r="D404" s="915"/>
      <c r="F404" s="907"/>
      <c r="G404" s="910"/>
      <c r="H404" s="913"/>
      <c r="I404" s="900"/>
      <c r="J404" s="900"/>
      <c r="K404" s="518"/>
      <c r="L404" s="901"/>
      <c r="M404" s="896"/>
      <c r="N404" s="896"/>
      <c r="O404" s="896"/>
      <c r="P404" s="896"/>
      <c r="Q404" s="896"/>
      <c r="R404" s="896"/>
      <c r="S404" s="899"/>
      <c r="T404" s="439" t="s">
        <v>187</v>
      </c>
      <c r="U404" s="440">
        <f>U403-U402</f>
        <v>-80</v>
      </c>
      <c r="V404" s="440"/>
      <c r="W404" s="440"/>
      <c r="X404" s="440"/>
      <c r="Y404" s="440"/>
      <c r="Z404" s="440"/>
      <c r="AA404" s="440"/>
      <c r="AB404" s="440"/>
      <c r="AC404" s="441">
        <f>SUM($U403:AC403)-SUM($U402:AC402)</f>
        <v>-80</v>
      </c>
      <c r="AD404" s="441">
        <f>SUM($U403:AD403)-SUM($U402:AD402)</f>
        <v>-80</v>
      </c>
      <c r="AE404" s="441">
        <f>SUM($U403:AE403)-SUM($U402:AE402)</f>
        <v>-80</v>
      </c>
      <c r="AF404" s="441">
        <f>SUM($U403:AF403)-SUM($U402:AF402)</f>
        <v>-80</v>
      </c>
      <c r="AG404" s="441">
        <f>SUM($U403:AG403)-SUM($U402:AG402)</f>
        <v>-80</v>
      </c>
      <c r="AH404" s="441">
        <f>SUM($U403:AH403)-SUM($U402:AH402)</f>
        <v>-80</v>
      </c>
      <c r="AI404" s="441">
        <f>SUM($U403:AI403)-SUM($U402:AI402)</f>
        <v>-80</v>
      </c>
      <c r="AJ404" s="441">
        <f>SUM($U403:AJ403)-SUM($U402:AJ402)</f>
        <v>-80</v>
      </c>
      <c r="AK404" s="441">
        <f>SUM($U403:AK403)-SUM($U402:AK402)</f>
        <v>-80</v>
      </c>
      <c r="AL404" s="441">
        <f>SUM($U403:AL403)-SUM($U402:AL402)</f>
        <v>-80</v>
      </c>
      <c r="AM404" s="441">
        <f>SUM($U403:AM403)-SUM($U402:AM402)</f>
        <v>-80</v>
      </c>
      <c r="AN404" s="441">
        <f>SUM($U403:AN403)-SUM($U402:AN402)</f>
        <v>-80</v>
      </c>
      <c r="AO404" s="441">
        <f>SUM($U403:AO403)-SUM($U402:AO402)</f>
        <v>-80</v>
      </c>
      <c r="AP404" s="441">
        <f>SUM($U403:AP403)-SUM($U402:AP402)</f>
        <v>-80</v>
      </c>
      <c r="AQ404" s="441">
        <f>SUM($U403:AQ403)-SUM($U402:AQ402)</f>
        <v>-80</v>
      </c>
      <c r="AR404" s="441">
        <f>SUM($U403:AR403)-SUM($U402:AR402)</f>
        <v>-120</v>
      </c>
      <c r="AS404" s="441">
        <f>SUM($U403:AS403)-SUM($U402:AS402)</f>
        <v>-160</v>
      </c>
      <c r="AT404" s="441">
        <f>SUM($U403:AT403)-SUM($U402:AT402)</f>
        <v>-160</v>
      </c>
      <c r="AU404" s="441">
        <f>SUM($U403:AU403)-SUM($U402:AU402)</f>
        <v>-160</v>
      </c>
      <c r="AV404" s="441">
        <f>SUM($U403:AV403)-SUM($U402:AV402)</f>
        <v>-160</v>
      </c>
      <c r="AW404" s="441">
        <f>SUM($U403:AW403)-SUM($U402:AW402)</f>
        <v>-160</v>
      </c>
      <c r="AX404" s="441">
        <f>SUM($U403:AX403)-SUM($U402:AX402)</f>
        <v>-160</v>
      </c>
      <c r="AY404" s="441">
        <f>SUM($U403:AY403)-SUM($U402:AY402)</f>
        <v>-160</v>
      </c>
      <c r="AZ404" s="441">
        <f>SUM($U403:AZ403)-SUM($U402:AZ402)</f>
        <v>-160</v>
      </c>
      <c r="BA404" s="441">
        <f>SUM($U403:BA403)-SUM($U402:BA402)</f>
        <v>-160</v>
      </c>
      <c r="BB404" s="441">
        <f>SUM($U403:BB403)-SUM($U402:BB402)</f>
        <v>-160</v>
      </c>
      <c r="BC404" s="441">
        <f>SUM($U403:BC403)-SUM($U402:BC402)</f>
        <v>-160</v>
      </c>
      <c r="BD404" s="441">
        <f>SUM($U403:BD403)-SUM($U402:BD402)</f>
        <v>-160</v>
      </c>
      <c r="BE404" s="441">
        <f>SUM($U403:BE403)-SUM($U402:BE402)</f>
        <v>-160</v>
      </c>
      <c r="BF404" s="441">
        <f>SUM($U403:BF403)-SUM($U402:BF402)</f>
        <v>-160</v>
      </c>
    </row>
    <row r="405" spans="2:58" ht="24.9" customHeight="1">
      <c r="B405" s="902">
        <v>12</v>
      </c>
      <c r="C405" s="915" t="s">
        <v>510</v>
      </c>
      <c r="D405" s="915" t="s">
        <v>511</v>
      </c>
      <c r="F405" s="905"/>
      <c r="G405" s="908"/>
      <c r="H405" s="911">
        <v>1</v>
      </c>
      <c r="I405" s="900"/>
      <c r="J405" s="900"/>
      <c r="K405" s="516"/>
      <c r="L405" s="901"/>
      <c r="M405" s="896"/>
      <c r="N405" s="896"/>
      <c r="O405" s="896"/>
      <c r="P405" s="896"/>
      <c r="Q405" s="896"/>
      <c r="R405" s="896"/>
      <c r="S405" s="897">
        <v>80</v>
      </c>
      <c r="T405" s="407" t="s">
        <v>231</v>
      </c>
      <c r="U405" s="408">
        <f>SUM(AC405:BF405)</f>
        <v>80</v>
      </c>
      <c r="V405" s="408"/>
      <c r="W405" s="408"/>
      <c r="X405" s="408"/>
      <c r="Y405" s="408"/>
      <c r="Z405" s="408"/>
      <c r="AA405" s="408"/>
      <c r="AB405" s="408"/>
      <c r="AC405" s="429"/>
      <c r="AD405" s="429"/>
      <c r="AE405" s="429"/>
      <c r="AF405" s="429"/>
      <c r="AG405" s="429"/>
      <c r="AH405" s="430"/>
      <c r="AI405" s="430"/>
      <c r="AJ405" s="412"/>
      <c r="AK405" s="412"/>
      <c r="AL405" s="412"/>
      <c r="AM405" s="412"/>
      <c r="AN405" s="412"/>
      <c r="AO405" s="412"/>
      <c r="AP405" s="412"/>
      <c r="AQ405" s="412"/>
      <c r="AR405" s="412">
        <v>40</v>
      </c>
      <c r="AS405" s="412">
        <v>40</v>
      </c>
      <c r="AT405" s="412"/>
      <c r="AU405" s="412"/>
      <c r="AV405" s="412"/>
      <c r="AW405" s="412"/>
      <c r="AX405" s="412"/>
      <c r="AY405" s="412"/>
      <c r="AZ405" s="412"/>
      <c r="BA405" s="412"/>
      <c r="BB405" s="412"/>
      <c r="BC405" s="412"/>
      <c r="BD405" s="412"/>
      <c r="BE405" s="412"/>
      <c r="BF405" s="412"/>
    </row>
    <row r="406" spans="2:58" ht="24.9" customHeight="1">
      <c r="B406" s="902"/>
      <c r="C406" s="915"/>
      <c r="D406" s="915"/>
      <c r="F406" s="906"/>
      <c r="G406" s="909"/>
      <c r="H406" s="912"/>
      <c r="I406" s="900"/>
      <c r="J406" s="900"/>
      <c r="K406" s="517" t="s">
        <v>253</v>
      </c>
      <c r="L406" s="901"/>
      <c r="M406" s="896"/>
      <c r="N406" s="896"/>
      <c r="O406" s="896"/>
      <c r="P406" s="896"/>
      <c r="Q406" s="896"/>
      <c r="R406" s="896"/>
      <c r="S406" s="898"/>
      <c r="T406" s="407" t="s">
        <v>232</v>
      </c>
      <c r="U406" s="408">
        <f>SUM(AC406:BF406)</f>
        <v>0</v>
      </c>
      <c r="V406" s="408"/>
      <c r="W406" s="408"/>
      <c r="X406" s="408"/>
      <c r="Y406" s="408"/>
      <c r="Z406" s="408"/>
      <c r="AA406" s="408"/>
      <c r="AB406" s="408"/>
      <c r="AC406" s="412"/>
      <c r="AD406" s="412"/>
      <c r="AE406" s="412"/>
      <c r="AF406" s="412"/>
      <c r="AG406" s="412"/>
      <c r="AH406" s="412"/>
      <c r="AI406" s="412"/>
      <c r="AJ406" s="412"/>
      <c r="AK406" s="436"/>
      <c r="AL406" s="412"/>
      <c r="AM406" s="412"/>
      <c r="AN406" s="412"/>
      <c r="AO406" s="412"/>
      <c r="AP406" s="412"/>
      <c r="AQ406" s="412"/>
      <c r="AR406" s="412"/>
      <c r="AS406" s="436"/>
      <c r="AT406" s="412"/>
      <c r="AU406" s="412"/>
      <c r="AV406" s="412"/>
      <c r="AW406" s="412"/>
      <c r="AX406" s="412"/>
      <c r="AY406" s="412"/>
      <c r="AZ406" s="412"/>
      <c r="BA406" s="412"/>
      <c r="BB406" s="412"/>
      <c r="BC406" s="412"/>
      <c r="BD406" s="412"/>
      <c r="BE406" s="412"/>
      <c r="BF406" s="412"/>
    </row>
    <row r="407" spans="2:58" ht="24.9" customHeight="1" thickBot="1">
      <c r="B407" s="902"/>
      <c r="C407" s="915"/>
      <c r="D407" s="915"/>
      <c r="F407" s="907"/>
      <c r="G407" s="910"/>
      <c r="H407" s="913"/>
      <c r="I407" s="900"/>
      <c r="J407" s="900"/>
      <c r="K407" s="518"/>
      <c r="L407" s="901"/>
      <c r="M407" s="896"/>
      <c r="N407" s="896"/>
      <c r="O407" s="896"/>
      <c r="P407" s="896"/>
      <c r="Q407" s="896"/>
      <c r="R407" s="896"/>
      <c r="S407" s="899"/>
      <c r="T407" s="439" t="s">
        <v>187</v>
      </c>
      <c r="U407" s="440">
        <f>U406-U405</f>
        <v>-80</v>
      </c>
      <c r="V407" s="440"/>
      <c r="W407" s="440"/>
      <c r="X407" s="440"/>
      <c r="Y407" s="440"/>
      <c r="Z407" s="440"/>
      <c r="AA407" s="440"/>
      <c r="AB407" s="440"/>
      <c r="AC407" s="441">
        <f>SUM($U406:AC406)-SUM($U405:AC405)</f>
        <v>-80</v>
      </c>
      <c r="AD407" s="441">
        <f>SUM($U406:AD406)-SUM($U405:AD405)</f>
        <v>-80</v>
      </c>
      <c r="AE407" s="441">
        <f>SUM($U406:AE406)-SUM($U405:AE405)</f>
        <v>-80</v>
      </c>
      <c r="AF407" s="441">
        <f>SUM($U406:AF406)-SUM($U405:AF405)</f>
        <v>-80</v>
      </c>
      <c r="AG407" s="441">
        <f>SUM($U406:AG406)-SUM($U405:AG405)</f>
        <v>-80</v>
      </c>
      <c r="AH407" s="441">
        <f>SUM($U406:AH406)-SUM($U405:AH405)</f>
        <v>-80</v>
      </c>
      <c r="AI407" s="441">
        <f>SUM($U406:AI406)-SUM($U405:AI405)</f>
        <v>-80</v>
      </c>
      <c r="AJ407" s="441">
        <f>SUM($U406:AJ406)-SUM($U405:AJ405)</f>
        <v>-80</v>
      </c>
      <c r="AK407" s="441">
        <f>SUM($U406:AK406)-SUM($U405:AK405)</f>
        <v>-80</v>
      </c>
      <c r="AL407" s="441">
        <f>SUM($U406:AL406)-SUM($U405:AL405)</f>
        <v>-80</v>
      </c>
      <c r="AM407" s="441">
        <f>SUM($U406:AM406)-SUM($U405:AM405)</f>
        <v>-80</v>
      </c>
      <c r="AN407" s="441">
        <f>SUM($U406:AN406)-SUM($U405:AN405)</f>
        <v>-80</v>
      </c>
      <c r="AO407" s="441">
        <f>SUM($U406:AO406)-SUM($U405:AO405)</f>
        <v>-80</v>
      </c>
      <c r="AP407" s="441">
        <f>SUM($U406:AP406)-SUM($U405:AP405)</f>
        <v>-80</v>
      </c>
      <c r="AQ407" s="441">
        <f>SUM($U406:AQ406)-SUM($U405:AQ405)</f>
        <v>-80</v>
      </c>
      <c r="AR407" s="441">
        <f>SUM($U406:AR406)-SUM($U405:AR405)</f>
        <v>-120</v>
      </c>
      <c r="AS407" s="441">
        <f>SUM($U406:AS406)-SUM($U405:AS405)</f>
        <v>-160</v>
      </c>
      <c r="AT407" s="441">
        <f>SUM($U406:AT406)-SUM($U405:AT405)</f>
        <v>-160</v>
      </c>
      <c r="AU407" s="441">
        <f>SUM($U406:AU406)-SUM($U405:AU405)</f>
        <v>-160</v>
      </c>
      <c r="AV407" s="441">
        <f>SUM($U406:AV406)-SUM($U405:AV405)</f>
        <v>-160</v>
      </c>
      <c r="AW407" s="441">
        <f>SUM($U406:AW406)-SUM($U405:AW405)</f>
        <v>-160</v>
      </c>
      <c r="AX407" s="441">
        <f>SUM($U406:AX406)-SUM($U405:AX405)</f>
        <v>-160</v>
      </c>
      <c r="AY407" s="441">
        <f>SUM($U406:AY406)-SUM($U405:AY405)</f>
        <v>-160</v>
      </c>
      <c r="AZ407" s="441">
        <f>SUM($U406:AZ406)-SUM($U405:AZ405)</f>
        <v>-160</v>
      </c>
      <c r="BA407" s="441">
        <f>SUM($U406:BA406)-SUM($U405:BA405)</f>
        <v>-160</v>
      </c>
      <c r="BB407" s="441">
        <f>SUM($U406:BB406)-SUM($U405:BB405)</f>
        <v>-160</v>
      </c>
      <c r="BC407" s="441">
        <f>SUM($U406:BC406)-SUM($U405:BC405)</f>
        <v>-160</v>
      </c>
      <c r="BD407" s="441">
        <f>SUM($U406:BD406)-SUM($U405:BD405)</f>
        <v>-160</v>
      </c>
      <c r="BE407" s="441">
        <f>SUM($U406:BE406)-SUM($U405:BE405)</f>
        <v>-160</v>
      </c>
      <c r="BF407" s="441">
        <f>SUM($U406:BF406)-SUM($U405:BF405)</f>
        <v>-160</v>
      </c>
    </row>
    <row r="408" spans="2:58" ht="24.9" customHeight="1">
      <c r="B408" s="902">
        <v>13</v>
      </c>
      <c r="C408" s="915" t="s">
        <v>512</v>
      </c>
      <c r="D408" s="915" t="s">
        <v>513</v>
      </c>
      <c r="F408" s="905"/>
      <c r="G408" s="908"/>
      <c r="H408" s="911">
        <v>1</v>
      </c>
      <c r="I408" s="900"/>
      <c r="J408" s="900"/>
      <c r="K408" s="516"/>
      <c r="L408" s="901"/>
      <c r="M408" s="896"/>
      <c r="N408" s="896"/>
      <c r="O408" s="896"/>
      <c r="P408" s="896"/>
      <c r="Q408" s="896"/>
      <c r="R408" s="896"/>
      <c r="S408" s="897">
        <v>80</v>
      </c>
      <c r="T408" s="407" t="s">
        <v>231</v>
      </c>
      <c r="U408" s="408">
        <f>SUM(AC408:BF408)</f>
        <v>80</v>
      </c>
      <c r="V408" s="408"/>
      <c r="W408" s="408"/>
      <c r="X408" s="408"/>
      <c r="Y408" s="408"/>
      <c r="Z408" s="408"/>
      <c r="AA408" s="408"/>
      <c r="AB408" s="408"/>
      <c r="AC408" s="429"/>
      <c r="AD408" s="429"/>
      <c r="AE408" s="429"/>
      <c r="AF408" s="429"/>
      <c r="AG408" s="429"/>
      <c r="AH408" s="430"/>
      <c r="AI408" s="430"/>
      <c r="AJ408" s="412"/>
      <c r="AK408" s="412"/>
      <c r="AL408" s="412"/>
      <c r="AM408" s="412"/>
      <c r="AN408" s="412"/>
      <c r="AO408" s="412"/>
      <c r="AP408" s="412"/>
      <c r="AQ408" s="412"/>
      <c r="AR408" s="412">
        <v>40</v>
      </c>
      <c r="AS408" s="412">
        <v>40</v>
      </c>
      <c r="AT408" s="412"/>
      <c r="AU408" s="412"/>
      <c r="AV408" s="412"/>
      <c r="AW408" s="412"/>
      <c r="AX408" s="412"/>
      <c r="AY408" s="412"/>
      <c r="AZ408" s="412"/>
      <c r="BA408" s="412"/>
      <c r="BB408" s="412"/>
      <c r="BC408" s="412"/>
      <c r="BD408" s="412"/>
      <c r="BE408" s="412"/>
      <c r="BF408" s="412"/>
    </row>
    <row r="409" spans="2:58" ht="24.9" customHeight="1">
      <c r="B409" s="902"/>
      <c r="C409" s="915"/>
      <c r="D409" s="915"/>
      <c r="F409" s="906"/>
      <c r="G409" s="909"/>
      <c r="H409" s="912"/>
      <c r="I409" s="900"/>
      <c r="J409" s="900"/>
      <c r="K409" s="517" t="s">
        <v>253</v>
      </c>
      <c r="L409" s="901"/>
      <c r="M409" s="896"/>
      <c r="N409" s="896"/>
      <c r="O409" s="896"/>
      <c r="P409" s="896"/>
      <c r="Q409" s="896"/>
      <c r="R409" s="896"/>
      <c r="S409" s="898"/>
      <c r="T409" s="407" t="s">
        <v>232</v>
      </c>
      <c r="U409" s="408">
        <f>SUM(AC409:BF409)</f>
        <v>0</v>
      </c>
      <c r="V409" s="408"/>
      <c r="W409" s="408"/>
      <c r="X409" s="408"/>
      <c r="Y409" s="408"/>
      <c r="Z409" s="408"/>
      <c r="AA409" s="408"/>
      <c r="AB409" s="408"/>
      <c r="AC409" s="412"/>
      <c r="AD409" s="412"/>
      <c r="AE409" s="412"/>
      <c r="AF409" s="412"/>
      <c r="AG409" s="412"/>
      <c r="AH409" s="412"/>
      <c r="AI409" s="412"/>
      <c r="AJ409" s="412"/>
      <c r="AK409" s="436"/>
      <c r="AL409" s="412"/>
      <c r="AM409" s="412"/>
      <c r="AN409" s="412"/>
      <c r="AO409" s="412"/>
      <c r="AP409" s="412"/>
      <c r="AQ409" s="412"/>
      <c r="AR409" s="412"/>
      <c r="AS409" s="412"/>
      <c r="AT409" s="412"/>
      <c r="AU409" s="412"/>
      <c r="AV409" s="412"/>
      <c r="AW409" s="412"/>
      <c r="AX409" s="412"/>
      <c r="AY409" s="412"/>
      <c r="AZ409" s="412"/>
      <c r="BA409" s="412"/>
      <c r="BB409" s="412"/>
      <c r="BC409" s="412"/>
      <c r="BD409" s="412"/>
      <c r="BE409" s="412"/>
      <c r="BF409" s="412"/>
    </row>
    <row r="410" spans="2:58" ht="24.9" customHeight="1" thickBot="1">
      <c r="B410" s="902"/>
      <c r="C410" s="915"/>
      <c r="D410" s="915"/>
      <c r="F410" s="907"/>
      <c r="G410" s="910"/>
      <c r="H410" s="913"/>
      <c r="I410" s="900"/>
      <c r="J410" s="900"/>
      <c r="K410" s="518"/>
      <c r="L410" s="901"/>
      <c r="M410" s="896"/>
      <c r="N410" s="896"/>
      <c r="O410" s="896"/>
      <c r="P410" s="896"/>
      <c r="Q410" s="896"/>
      <c r="R410" s="896"/>
      <c r="S410" s="899"/>
      <c r="T410" s="439" t="s">
        <v>187</v>
      </c>
      <c r="U410" s="440">
        <f>U409-U408</f>
        <v>-80</v>
      </c>
      <c r="V410" s="440"/>
      <c r="W410" s="440"/>
      <c r="X410" s="440"/>
      <c r="Y410" s="440"/>
      <c r="Z410" s="440"/>
      <c r="AA410" s="440"/>
      <c r="AB410" s="440"/>
      <c r="AC410" s="441">
        <f>SUM($U409:AC409)-SUM($U408:AC408)</f>
        <v>-80</v>
      </c>
      <c r="AD410" s="441">
        <f>SUM($U409:AD409)-SUM($U408:AD408)</f>
        <v>-80</v>
      </c>
      <c r="AE410" s="441">
        <f>SUM($U409:AE409)-SUM($U408:AE408)</f>
        <v>-80</v>
      </c>
      <c r="AF410" s="441">
        <f>SUM($U409:AF409)-SUM($U408:AF408)</f>
        <v>-80</v>
      </c>
      <c r="AG410" s="441">
        <f>SUM($U409:AG409)-SUM($U408:AG408)</f>
        <v>-80</v>
      </c>
      <c r="AH410" s="441">
        <f>SUM($U409:AH409)-SUM($U408:AH408)</f>
        <v>-80</v>
      </c>
      <c r="AI410" s="441">
        <f>SUM($U409:AI409)-SUM($U408:AI408)</f>
        <v>-80</v>
      </c>
      <c r="AJ410" s="441">
        <f>SUM($U409:AJ409)-SUM($U408:AJ408)</f>
        <v>-80</v>
      </c>
      <c r="AK410" s="441">
        <f>SUM($U409:AK409)-SUM($U408:AK408)</f>
        <v>-80</v>
      </c>
      <c r="AL410" s="441">
        <f>SUM($U409:AL409)-SUM($U408:AL408)</f>
        <v>-80</v>
      </c>
      <c r="AM410" s="441">
        <f>SUM($U409:AM409)-SUM($U408:AM408)</f>
        <v>-80</v>
      </c>
      <c r="AN410" s="441">
        <f>SUM($U409:AN409)-SUM($U408:AN408)</f>
        <v>-80</v>
      </c>
      <c r="AO410" s="441">
        <f>SUM($U409:AO409)-SUM($U408:AO408)</f>
        <v>-80</v>
      </c>
      <c r="AP410" s="441">
        <f>SUM($U409:AP409)-SUM($U408:AP408)</f>
        <v>-80</v>
      </c>
      <c r="AQ410" s="441">
        <f>SUM($U409:AQ409)-SUM($U408:AQ408)</f>
        <v>-80</v>
      </c>
      <c r="AR410" s="441">
        <f>SUM($U409:AR409)-SUM($U408:AR408)</f>
        <v>-120</v>
      </c>
      <c r="AS410" s="441">
        <f>SUM($U409:AS409)-SUM($U408:AS408)</f>
        <v>-160</v>
      </c>
      <c r="AT410" s="441">
        <f>SUM($U409:AT409)-SUM($U408:AT408)</f>
        <v>-160</v>
      </c>
      <c r="AU410" s="441">
        <f>SUM($U409:AU409)-SUM($U408:AU408)</f>
        <v>-160</v>
      </c>
      <c r="AV410" s="441">
        <f>SUM($U409:AV409)-SUM($U408:AV408)</f>
        <v>-160</v>
      </c>
      <c r="AW410" s="441">
        <f>SUM($U409:AW409)-SUM($U408:AW408)</f>
        <v>-160</v>
      </c>
      <c r="AX410" s="441">
        <f>SUM($U409:AX409)-SUM($U408:AX408)</f>
        <v>-160</v>
      </c>
      <c r="AY410" s="441">
        <f>SUM($U409:AY409)-SUM($U408:AY408)</f>
        <v>-160</v>
      </c>
      <c r="AZ410" s="441">
        <f>SUM($U409:AZ409)-SUM($U408:AZ408)</f>
        <v>-160</v>
      </c>
      <c r="BA410" s="441">
        <f>SUM($U409:BA409)-SUM($U408:BA408)</f>
        <v>-160</v>
      </c>
      <c r="BB410" s="441">
        <f>SUM($U409:BB409)-SUM($U408:BB408)</f>
        <v>-160</v>
      </c>
      <c r="BC410" s="441">
        <f>SUM($U409:BC409)-SUM($U408:BC408)</f>
        <v>-160</v>
      </c>
      <c r="BD410" s="441">
        <f>SUM($U409:BD409)-SUM($U408:BD408)</f>
        <v>-160</v>
      </c>
      <c r="BE410" s="441">
        <f>SUM($U409:BE409)-SUM($U408:BE408)</f>
        <v>-160</v>
      </c>
      <c r="BF410" s="441">
        <f>SUM($U409:BF409)-SUM($U408:BF408)</f>
        <v>-160</v>
      </c>
    </row>
    <row r="411" spans="2:58" ht="24.9" customHeight="1">
      <c r="B411" s="902">
        <v>14</v>
      </c>
      <c r="C411" s="915" t="s">
        <v>514</v>
      </c>
      <c r="D411" s="915" t="s">
        <v>515</v>
      </c>
      <c r="F411" s="905"/>
      <c r="G411" s="908"/>
      <c r="H411" s="911">
        <v>1</v>
      </c>
      <c r="I411" s="900"/>
      <c r="J411" s="900"/>
      <c r="K411" s="516"/>
      <c r="L411" s="901"/>
      <c r="M411" s="896"/>
      <c r="N411" s="896"/>
      <c r="O411" s="896"/>
      <c r="P411" s="896"/>
      <c r="Q411" s="896"/>
      <c r="R411" s="896"/>
      <c r="S411" s="897">
        <v>80</v>
      </c>
      <c r="T411" s="407" t="s">
        <v>231</v>
      </c>
      <c r="U411" s="408">
        <f>SUM(AC411:BF411)</f>
        <v>80</v>
      </c>
      <c r="V411" s="408"/>
      <c r="W411" s="408"/>
      <c r="X411" s="408"/>
      <c r="Y411" s="408"/>
      <c r="Z411" s="408"/>
      <c r="AA411" s="408"/>
      <c r="AB411" s="408"/>
      <c r="AC411" s="429"/>
      <c r="AD411" s="429"/>
      <c r="AE411" s="429"/>
      <c r="AF411" s="429"/>
      <c r="AG411" s="429"/>
      <c r="AH411" s="430"/>
      <c r="AI411" s="430"/>
      <c r="AJ411" s="430"/>
      <c r="AK411" s="431"/>
      <c r="AL411" s="412"/>
      <c r="AM411" s="412"/>
      <c r="AN411" s="412"/>
      <c r="AO411" s="412"/>
      <c r="AP411" s="430">
        <v>80</v>
      </c>
      <c r="AQ411" s="412"/>
      <c r="AR411" s="412"/>
      <c r="AS411" s="412"/>
      <c r="AT411" s="412"/>
      <c r="AU411" s="412"/>
      <c r="AV411" s="412"/>
      <c r="AW411" s="412"/>
      <c r="AX411" s="412"/>
      <c r="AY411" s="412"/>
      <c r="AZ411" s="412"/>
      <c r="BA411" s="412"/>
      <c r="BB411" s="412"/>
      <c r="BC411" s="412"/>
      <c r="BD411" s="412"/>
      <c r="BE411" s="412"/>
      <c r="BF411" s="412"/>
    </row>
    <row r="412" spans="2:58" ht="24.9" customHeight="1">
      <c r="B412" s="902"/>
      <c r="C412" s="915"/>
      <c r="D412" s="915"/>
      <c r="F412" s="906"/>
      <c r="G412" s="909"/>
      <c r="H412" s="912"/>
      <c r="I412" s="900"/>
      <c r="J412" s="900"/>
      <c r="K412" s="517" t="s">
        <v>253</v>
      </c>
      <c r="L412" s="901"/>
      <c r="M412" s="896"/>
      <c r="N412" s="896"/>
      <c r="O412" s="896"/>
      <c r="P412" s="896"/>
      <c r="Q412" s="896"/>
      <c r="R412" s="896"/>
      <c r="S412" s="898"/>
      <c r="T412" s="407" t="s">
        <v>232</v>
      </c>
      <c r="U412" s="408">
        <f>SUM(AC412:BF412)</f>
        <v>0</v>
      </c>
      <c r="V412" s="408"/>
      <c r="W412" s="408"/>
      <c r="X412" s="408"/>
      <c r="Y412" s="408"/>
      <c r="Z412" s="408"/>
      <c r="AA412" s="408"/>
      <c r="AB412" s="408"/>
      <c r="AC412" s="412"/>
      <c r="AD412" s="412"/>
      <c r="AE412" s="412"/>
      <c r="AF412" s="412"/>
      <c r="AG412" s="412"/>
      <c r="AH412" s="412"/>
      <c r="AI412" s="412"/>
      <c r="AJ412" s="412"/>
      <c r="AK412" s="436"/>
      <c r="AL412" s="412"/>
      <c r="AM412" s="412"/>
      <c r="AN412" s="412"/>
      <c r="AO412" s="412"/>
      <c r="AP412" s="412"/>
      <c r="AQ412" s="412"/>
      <c r="AR412" s="412"/>
      <c r="AS412" s="412"/>
      <c r="AT412" s="412"/>
      <c r="AU412" s="412"/>
      <c r="AV412" s="412"/>
      <c r="AW412" s="412"/>
      <c r="AX412" s="412"/>
      <c r="AY412" s="412"/>
      <c r="AZ412" s="412"/>
      <c r="BA412" s="412"/>
      <c r="BB412" s="412"/>
      <c r="BC412" s="412"/>
      <c r="BD412" s="412"/>
      <c r="BE412" s="412"/>
      <c r="BF412" s="412"/>
    </row>
    <row r="413" spans="2:58" ht="24.9" customHeight="1" thickBot="1">
      <c r="B413" s="902"/>
      <c r="C413" s="915"/>
      <c r="D413" s="915"/>
      <c r="F413" s="907"/>
      <c r="G413" s="910"/>
      <c r="H413" s="913"/>
      <c r="I413" s="900"/>
      <c r="J413" s="900"/>
      <c r="K413" s="518"/>
      <c r="L413" s="901"/>
      <c r="M413" s="896"/>
      <c r="N413" s="896"/>
      <c r="O413" s="896"/>
      <c r="P413" s="896"/>
      <c r="Q413" s="896"/>
      <c r="R413" s="896"/>
      <c r="S413" s="899"/>
      <c r="T413" s="439" t="s">
        <v>187</v>
      </c>
      <c r="U413" s="440">
        <f>U412-U411</f>
        <v>-80</v>
      </c>
      <c r="V413" s="440"/>
      <c r="W413" s="440"/>
      <c r="X413" s="440"/>
      <c r="Y413" s="440"/>
      <c r="Z413" s="440"/>
      <c r="AA413" s="440"/>
      <c r="AB413" s="440"/>
      <c r="AC413" s="441">
        <f>SUM($U412:AC412)-SUM($U411:AC411)</f>
        <v>-80</v>
      </c>
      <c r="AD413" s="441">
        <f>SUM($U412:AD412)-SUM($U411:AD411)</f>
        <v>-80</v>
      </c>
      <c r="AE413" s="441">
        <f>SUM($U412:AE412)-SUM($U411:AE411)</f>
        <v>-80</v>
      </c>
      <c r="AF413" s="441">
        <f>SUM($U412:AF412)-SUM($U411:AF411)</f>
        <v>-80</v>
      </c>
      <c r="AG413" s="441">
        <f>SUM($U412:AG412)-SUM($U411:AG411)</f>
        <v>-80</v>
      </c>
      <c r="AH413" s="441">
        <f>SUM($U412:AH412)-SUM($U411:AH411)</f>
        <v>-80</v>
      </c>
      <c r="AI413" s="441">
        <f>SUM($U412:AI412)-SUM($U411:AI411)</f>
        <v>-80</v>
      </c>
      <c r="AJ413" s="441">
        <f>SUM($U412:AJ412)-SUM($U411:AJ411)</f>
        <v>-80</v>
      </c>
      <c r="AK413" s="441">
        <f>SUM($U412:AK412)-SUM($U411:AK411)</f>
        <v>-80</v>
      </c>
      <c r="AL413" s="441">
        <f>SUM($U412:AL412)-SUM($U411:AL411)</f>
        <v>-80</v>
      </c>
      <c r="AM413" s="441">
        <f>SUM($U412:AM412)-SUM($U411:AM411)</f>
        <v>-80</v>
      </c>
      <c r="AN413" s="441">
        <f>SUM($U412:AN412)-SUM($U411:AN411)</f>
        <v>-80</v>
      </c>
      <c r="AO413" s="441">
        <f>SUM($U412:AO412)-SUM($U411:AO411)</f>
        <v>-80</v>
      </c>
      <c r="AP413" s="441">
        <f>SUM($U412:AP412)-SUM($U411:AP411)</f>
        <v>-160</v>
      </c>
      <c r="AQ413" s="441">
        <f>SUM($U412:AQ412)-SUM($U411:AQ411)</f>
        <v>-160</v>
      </c>
      <c r="AR413" s="441">
        <f>SUM($U412:AR412)-SUM($U411:AR411)</f>
        <v>-160</v>
      </c>
      <c r="AS413" s="441">
        <f>SUM($U412:AS412)-SUM($U411:AS411)</f>
        <v>-160</v>
      </c>
      <c r="AT413" s="441">
        <f>SUM($U412:AT412)-SUM($U411:AT411)</f>
        <v>-160</v>
      </c>
      <c r="AU413" s="441">
        <f>SUM($U412:AU412)-SUM($U411:AU411)</f>
        <v>-160</v>
      </c>
      <c r="AV413" s="441">
        <f>SUM($U412:AV412)-SUM($U411:AV411)</f>
        <v>-160</v>
      </c>
      <c r="AW413" s="441">
        <f>SUM($U412:AW412)-SUM($U411:AW411)</f>
        <v>-160</v>
      </c>
      <c r="AX413" s="441">
        <f>SUM($U412:AX412)-SUM($U411:AX411)</f>
        <v>-160</v>
      </c>
      <c r="AY413" s="441">
        <f>SUM($U412:AY412)-SUM($U411:AY411)</f>
        <v>-160</v>
      </c>
      <c r="AZ413" s="441">
        <f>SUM($U412:AZ412)-SUM($U411:AZ411)</f>
        <v>-160</v>
      </c>
      <c r="BA413" s="441">
        <f>SUM($U412:BA412)-SUM($U411:BA411)</f>
        <v>-160</v>
      </c>
      <c r="BB413" s="441">
        <f>SUM($U412:BB412)-SUM($U411:BB411)</f>
        <v>-160</v>
      </c>
      <c r="BC413" s="441">
        <f>SUM($U412:BC412)-SUM($U411:BC411)</f>
        <v>-160</v>
      </c>
      <c r="BD413" s="441">
        <f>SUM($U412:BD412)-SUM($U411:BD411)</f>
        <v>-160</v>
      </c>
      <c r="BE413" s="441">
        <f>SUM($U412:BE412)-SUM($U411:BE411)</f>
        <v>-160</v>
      </c>
      <c r="BF413" s="441">
        <f>SUM($U412:BF412)-SUM($U411:BF411)</f>
        <v>-160</v>
      </c>
    </row>
    <row r="414" spans="2:58" ht="24.9" customHeight="1">
      <c r="B414" s="902">
        <v>15</v>
      </c>
      <c r="C414" s="915" t="s">
        <v>516</v>
      </c>
      <c r="D414" s="915" t="s">
        <v>517</v>
      </c>
      <c r="F414" s="905"/>
      <c r="G414" s="908"/>
      <c r="H414" s="911">
        <v>1</v>
      </c>
      <c r="I414" s="900"/>
      <c r="J414" s="900"/>
      <c r="K414" s="516"/>
      <c r="L414" s="901"/>
      <c r="M414" s="896"/>
      <c r="N414" s="896"/>
      <c r="O414" s="896"/>
      <c r="P414" s="896"/>
      <c r="Q414" s="896"/>
      <c r="R414" s="896"/>
      <c r="S414" s="897">
        <v>80</v>
      </c>
      <c r="T414" s="407" t="s">
        <v>231</v>
      </c>
      <c r="U414" s="408">
        <f>SUM(AC414:BF414)</f>
        <v>80</v>
      </c>
      <c r="V414" s="408"/>
      <c r="W414" s="408"/>
      <c r="X414" s="408"/>
      <c r="Y414" s="408"/>
      <c r="Z414" s="408"/>
      <c r="AA414" s="408"/>
      <c r="AB414" s="408"/>
      <c r="AC414" s="429"/>
      <c r="AD414" s="429"/>
      <c r="AE414" s="429"/>
      <c r="AF414" s="429"/>
      <c r="AG414" s="429"/>
      <c r="AH414" s="430"/>
      <c r="AI414" s="430"/>
      <c r="AJ414" s="430"/>
      <c r="AK414" s="431"/>
      <c r="AL414" s="412"/>
      <c r="AM414" s="412"/>
      <c r="AN414" s="412"/>
      <c r="AO414" s="412"/>
      <c r="AP414" s="430">
        <v>80</v>
      </c>
      <c r="AQ414" s="412"/>
      <c r="AR414" s="412"/>
      <c r="AS414" s="412"/>
      <c r="AT414" s="412"/>
      <c r="AU414" s="412"/>
      <c r="AV414" s="412"/>
      <c r="AW414" s="412"/>
      <c r="AX414" s="412"/>
      <c r="AY414" s="412"/>
      <c r="AZ414" s="412"/>
      <c r="BA414" s="412"/>
      <c r="BB414" s="412"/>
      <c r="BC414" s="412"/>
      <c r="BD414" s="412"/>
      <c r="BE414" s="412"/>
      <c r="BF414" s="412"/>
    </row>
    <row r="415" spans="2:58" ht="24.9" customHeight="1">
      <c r="B415" s="902"/>
      <c r="C415" s="915"/>
      <c r="D415" s="915"/>
      <c r="F415" s="906"/>
      <c r="G415" s="909"/>
      <c r="H415" s="912"/>
      <c r="I415" s="900"/>
      <c r="J415" s="900"/>
      <c r="K415" s="517" t="s">
        <v>253</v>
      </c>
      <c r="L415" s="901"/>
      <c r="M415" s="896"/>
      <c r="N415" s="896"/>
      <c r="O415" s="896"/>
      <c r="P415" s="896"/>
      <c r="Q415" s="896"/>
      <c r="R415" s="896"/>
      <c r="S415" s="898"/>
      <c r="T415" s="407" t="s">
        <v>232</v>
      </c>
      <c r="U415" s="408">
        <f>SUM(AC415:BF415)</f>
        <v>0</v>
      </c>
      <c r="V415" s="408"/>
      <c r="W415" s="408"/>
      <c r="X415" s="408"/>
      <c r="Y415" s="408"/>
      <c r="Z415" s="408"/>
      <c r="AA415" s="408"/>
      <c r="AB415" s="408"/>
      <c r="AC415" s="412"/>
      <c r="AD415" s="412"/>
      <c r="AE415" s="412"/>
      <c r="AF415" s="412"/>
      <c r="AG415" s="412"/>
      <c r="AH415" s="412"/>
      <c r="AI415" s="412"/>
      <c r="AJ415" s="412"/>
      <c r="AK415" s="436"/>
      <c r="AL415" s="412"/>
      <c r="AM415" s="412"/>
      <c r="AN415" s="412"/>
      <c r="AO415" s="412"/>
      <c r="AP415" s="412"/>
      <c r="AQ415" s="412"/>
      <c r="AR415" s="412"/>
      <c r="AS415" s="412"/>
      <c r="AT415" s="412"/>
      <c r="AU415" s="412"/>
      <c r="AV415" s="412"/>
      <c r="AW415" s="412"/>
      <c r="AX415" s="412"/>
      <c r="AY415" s="412"/>
      <c r="AZ415" s="412"/>
      <c r="BA415" s="412"/>
      <c r="BB415" s="412"/>
      <c r="BC415" s="412"/>
      <c r="BD415" s="412"/>
      <c r="BE415" s="412"/>
      <c r="BF415" s="412"/>
    </row>
    <row r="416" spans="2:58" ht="24.9" customHeight="1" thickBot="1">
      <c r="B416" s="902"/>
      <c r="C416" s="915"/>
      <c r="D416" s="915"/>
      <c r="F416" s="907"/>
      <c r="G416" s="910"/>
      <c r="H416" s="913"/>
      <c r="I416" s="900"/>
      <c r="J416" s="900"/>
      <c r="K416" s="518"/>
      <c r="L416" s="901"/>
      <c r="M416" s="896"/>
      <c r="N416" s="896"/>
      <c r="O416" s="896"/>
      <c r="P416" s="896"/>
      <c r="Q416" s="896"/>
      <c r="R416" s="896"/>
      <c r="S416" s="899"/>
      <c r="T416" s="439" t="s">
        <v>187</v>
      </c>
      <c r="U416" s="440">
        <f>U415-U414</f>
        <v>-80</v>
      </c>
      <c r="V416" s="440"/>
      <c r="W416" s="440"/>
      <c r="X416" s="440"/>
      <c r="Y416" s="440"/>
      <c r="Z416" s="440"/>
      <c r="AA416" s="440"/>
      <c r="AB416" s="440"/>
      <c r="AC416" s="441">
        <f>SUM($U415:AC415)-SUM($U414:AC414)</f>
        <v>-80</v>
      </c>
      <c r="AD416" s="441">
        <f>SUM($U415:AD415)-SUM($U414:AD414)</f>
        <v>-80</v>
      </c>
      <c r="AE416" s="441">
        <f>SUM($U415:AE415)-SUM($U414:AE414)</f>
        <v>-80</v>
      </c>
      <c r="AF416" s="441">
        <f>SUM($U415:AF415)-SUM($U414:AF414)</f>
        <v>-80</v>
      </c>
      <c r="AG416" s="441">
        <f>SUM($U415:AG415)-SUM($U414:AG414)</f>
        <v>-80</v>
      </c>
      <c r="AH416" s="441">
        <f>SUM($U415:AH415)-SUM($U414:AH414)</f>
        <v>-80</v>
      </c>
      <c r="AI416" s="441">
        <f>SUM($U415:AI415)-SUM($U414:AI414)</f>
        <v>-80</v>
      </c>
      <c r="AJ416" s="441">
        <f>SUM($U415:AJ415)-SUM($U414:AJ414)</f>
        <v>-80</v>
      </c>
      <c r="AK416" s="441">
        <f>SUM($U415:AK415)-SUM($U414:AK414)</f>
        <v>-80</v>
      </c>
      <c r="AL416" s="441">
        <f>SUM($U415:AL415)-SUM($U414:AL414)</f>
        <v>-80</v>
      </c>
      <c r="AM416" s="441">
        <f>SUM($U415:AM415)-SUM($U414:AM414)</f>
        <v>-80</v>
      </c>
      <c r="AN416" s="441">
        <f>SUM($U415:AN415)-SUM($U414:AN414)</f>
        <v>-80</v>
      </c>
      <c r="AO416" s="441">
        <f>SUM($U415:AO415)-SUM($U414:AO414)</f>
        <v>-80</v>
      </c>
      <c r="AP416" s="441">
        <f>SUM($U415:AP415)-SUM($U414:AP414)</f>
        <v>-160</v>
      </c>
      <c r="AQ416" s="441">
        <f>SUM($U415:AQ415)-SUM($U414:AQ414)</f>
        <v>-160</v>
      </c>
      <c r="AR416" s="441">
        <f>SUM($U415:AR415)-SUM($U414:AR414)</f>
        <v>-160</v>
      </c>
      <c r="AS416" s="441">
        <f>SUM($U415:AS415)-SUM($U414:AS414)</f>
        <v>-160</v>
      </c>
      <c r="AT416" s="441">
        <f>SUM($U415:AT415)-SUM($U414:AT414)</f>
        <v>-160</v>
      </c>
      <c r="AU416" s="441">
        <f>SUM($U415:AU415)-SUM($U414:AU414)</f>
        <v>-160</v>
      </c>
      <c r="AV416" s="441">
        <f>SUM($U415:AV415)-SUM($U414:AV414)</f>
        <v>-160</v>
      </c>
      <c r="AW416" s="441">
        <f>SUM($U415:AW415)-SUM($U414:AW414)</f>
        <v>-160</v>
      </c>
      <c r="AX416" s="441">
        <f>SUM($U415:AX415)-SUM($U414:AX414)</f>
        <v>-160</v>
      </c>
      <c r="AY416" s="441">
        <f>SUM($U415:AY415)-SUM($U414:AY414)</f>
        <v>-160</v>
      </c>
      <c r="AZ416" s="441">
        <f>SUM($U415:AZ415)-SUM($U414:AZ414)</f>
        <v>-160</v>
      </c>
      <c r="BA416" s="441">
        <f>SUM($U415:BA415)-SUM($U414:BA414)</f>
        <v>-160</v>
      </c>
      <c r="BB416" s="441">
        <f>SUM($U415:BB415)-SUM($U414:BB414)</f>
        <v>-160</v>
      </c>
      <c r="BC416" s="441">
        <f>SUM($U415:BC415)-SUM($U414:BC414)</f>
        <v>-160</v>
      </c>
      <c r="BD416" s="441">
        <f>SUM($U415:BD415)-SUM($U414:BD414)</f>
        <v>-160</v>
      </c>
      <c r="BE416" s="441">
        <f>SUM($U415:BE415)-SUM($U414:BE414)</f>
        <v>-160</v>
      </c>
      <c r="BF416" s="441">
        <f>SUM($U415:BF415)-SUM($U414:BF414)</f>
        <v>-160</v>
      </c>
    </row>
    <row r="417" spans="2:58" ht="24.9" customHeight="1">
      <c r="B417" s="902">
        <v>16</v>
      </c>
      <c r="C417" s="915" t="s">
        <v>518</v>
      </c>
      <c r="D417" s="915" t="s">
        <v>519</v>
      </c>
      <c r="F417" s="905"/>
      <c r="G417" s="908"/>
      <c r="H417" s="911">
        <v>1</v>
      </c>
      <c r="I417" s="900"/>
      <c r="J417" s="900"/>
      <c r="K417" s="516"/>
      <c r="L417" s="901"/>
      <c r="M417" s="896"/>
      <c r="N417" s="896"/>
      <c r="O417" s="896"/>
      <c r="P417" s="896"/>
      <c r="Q417" s="896"/>
      <c r="R417" s="896"/>
      <c r="S417" s="897">
        <v>80</v>
      </c>
      <c r="T417" s="407" t="s">
        <v>231</v>
      </c>
      <c r="U417" s="408">
        <f>SUM(AC417:BF417)</f>
        <v>80</v>
      </c>
      <c r="V417" s="408"/>
      <c r="W417" s="408"/>
      <c r="X417" s="408"/>
      <c r="Y417" s="408"/>
      <c r="Z417" s="408"/>
      <c r="AA417" s="408"/>
      <c r="AB417" s="408"/>
      <c r="AC417" s="429"/>
      <c r="AD417" s="429"/>
      <c r="AE417" s="429"/>
      <c r="AF417" s="429"/>
      <c r="AG417" s="429"/>
      <c r="AH417" s="430"/>
      <c r="AI417" s="430"/>
      <c r="AJ417" s="430"/>
      <c r="AK417" s="431"/>
      <c r="AL417" s="412"/>
      <c r="AM417" s="412"/>
      <c r="AN417" s="412"/>
      <c r="AO417" s="412"/>
      <c r="AP417" s="430">
        <v>80</v>
      </c>
      <c r="AQ417" s="412"/>
      <c r="AR417" s="412"/>
      <c r="AS417" s="412"/>
      <c r="AT417" s="412"/>
      <c r="AU417" s="412"/>
      <c r="AV417" s="412"/>
      <c r="AW417" s="412"/>
      <c r="AX417" s="412"/>
      <c r="AY417" s="412"/>
      <c r="AZ417" s="412"/>
      <c r="BA417" s="412"/>
      <c r="BB417" s="412"/>
      <c r="BC417" s="412"/>
      <c r="BD417" s="412"/>
      <c r="BE417" s="412"/>
      <c r="BF417" s="412"/>
    </row>
    <row r="418" spans="2:58" ht="24.9" customHeight="1">
      <c r="B418" s="902"/>
      <c r="C418" s="915"/>
      <c r="D418" s="915"/>
      <c r="F418" s="906"/>
      <c r="G418" s="909"/>
      <c r="H418" s="912"/>
      <c r="I418" s="900"/>
      <c r="J418" s="900"/>
      <c r="K418" s="517" t="s">
        <v>253</v>
      </c>
      <c r="L418" s="901"/>
      <c r="M418" s="896"/>
      <c r="N418" s="896"/>
      <c r="O418" s="896"/>
      <c r="P418" s="896"/>
      <c r="Q418" s="896"/>
      <c r="R418" s="896"/>
      <c r="S418" s="898"/>
      <c r="T418" s="407" t="s">
        <v>232</v>
      </c>
      <c r="U418" s="408">
        <f>SUM(AC418:BF418)</f>
        <v>0</v>
      </c>
      <c r="V418" s="408"/>
      <c r="W418" s="408"/>
      <c r="X418" s="408"/>
      <c r="Y418" s="408"/>
      <c r="Z418" s="408"/>
      <c r="AA418" s="408"/>
      <c r="AB418" s="408"/>
      <c r="AC418" s="412"/>
      <c r="AD418" s="412"/>
      <c r="AE418" s="412"/>
      <c r="AF418" s="412"/>
      <c r="AG418" s="412"/>
      <c r="AH418" s="412"/>
      <c r="AI418" s="412"/>
      <c r="AJ418" s="412"/>
      <c r="AK418" s="436"/>
      <c r="AL418" s="412"/>
      <c r="AM418" s="412"/>
      <c r="AN418" s="412"/>
      <c r="AO418" s="412"/>
      <c r="AP418" s="412"/>
      <c r="AQ418" s="412"/>
      <c r="AR418" s="412"/>
      <c r="AS418" s="412"/>
      <c r="AT418" s="412"/>
      <c r="AU418" s="412"/>
      <c r="AV418" s="412"/>
      <c r="AW418" s="412"/>
      <c r="AX418" s="412"/>
      <c r="AY418" s="412"/>
      <c r="AZ418" s="412"/>
      <c r="BA418" s="412"/>
      <c r="BB418" s="412"/>
      <c r="BC418" s="412"/>
      <c r="BD418" s="412"/>
      <c r="BE418" s="412"/>
      <c r="BF418" s="412"/>
    </row>
    <row r="419" spans="2:58" ht="24.9" customHeight="1" thickBot="1">
      <c r="B419" s="902"/>
      <c r="C419" s="915"/>
      <c r="D419" s="915"/>
      <c r="F419" s="907"/>
      <c r="G419" s="910"/>
      <c r="H419" s="913"/>
      <c r="I419" s="900"/>
      <c r="J419" s="900"/>
      <c r="K419" s="518"/>
      <c r="L419" s="901"/>
      <c r="M419" s="896"/>
      <c r="N419" s="896"/>
      <c r="O419" s="896"/>
      <c r="P419" s="896"/>
      <c r="Q419" s="896"/>
      <c r="R419" s="896"/>
      <c r="S419" s="899"/>
      <c r="T419" s="439" t="s">
        <v>187</v>
      </c>
      <c r="U419" s="440">
        <f>U418-U417</f>
        <v>-80</v>
      </c>
      <c r="V419" s="440"/>
      <c r="W419" s="440"/>
      <c r="X419" s="440"/>
      <c r="Y419" s="440"/>
      <c r="Z419" s="440"/>
      <c r="AA419" s="440"/>
      <c r="AB419" s="440"/>
      <c r="AC419" s="441">
        <f>SUM($U418:AC418)-SUM($U417:AC417)</f>
        <v>-80</v>
      </c>
      <c r="AD419" s="441">
        <f>SUM($U418:AD418)-SUM($U417:AD417)</f>
        <v>-80</v>
      </c>
      <c r="AE419" s="441">
        <f>SUM($U418:AE418)-SUM($U417:AE417)</f>
        <v>-80</v>
      </c>
      <c r="AF419" s="441">
        <f>SUM($U418:AF418)-SUM($U417:AF417)</f>
        <v>-80</v>
      </c>
      <c r="AG419" s="441">
        <f>SUM($U418:AG418)-SUM($U417:AG417)</f>
        <v>-80</v>
      </c>
      <c r="AH419" s="441">
        <f>SUM($U418:AH418)-SUM($U417:AH417)</f>
        <v>-80</v>
      </c>
      <c r="AI419" s="441">
        <f>SUM($U418:AI418)-SUM($U417:AI417)</f>
        <v>-80</v>
      </c>
      <c r="AJ419" s="441">
        <f>SUM($U418:AJ418)-SUM($U417:AJ417)</f>
        <v>-80</v>
      </c>
      <c r="AK419" s="441">
        <f>SUM($U418:AK418)-SUM($U417:AK417)</f>
        <v>-80</v>
      </c>
      <c r="AL419" s="441">
        <f>SUM($U418:AL418)-SUM($U417:AL417)</f>
        <v>-80</v>
      </c>
      <c r="AM419" s="441">
        <f>SUM($U418:AM418)-SUM($U417:AM417)</f>
        <v>-80</v>
      </c>
      <c r="AN419" s="441">
        <f>SUM($U418:AN418)-SUM($U417:AN417)</f>
        <v>-80</v>
      </c>
      <c r="AO419" s="441">
        <f>SUM($U418:AO418)-SUM($U417:AO417)</f>
        <v>-80</v>
      </c>
      <c r="AP419" s="441">
        <f>SUM($U418:AP418)-SUM($U417:AP417)</f>
        <v>-160</v>
      </c>
      <c r="AQ419" s="441">
        <f>SUM($U418:AQ418)-SUM($U417:AQ417)</f>
        <v>-160</v>
      </c>
      <c r="AR419" s="441">
        <f>SUM($U418:AR418)-SUM($U417:AR417)</f>
        <v>-160</v>
      </c>
      <c r="AS419" s="441">
        <f>SUM($U418:AS418)-SUM($U417:AS417)</f>
        <v>-160</v>
      </c>
      <c r="AT419" s="441">
        <f>SUM($U418:AT418)-SUM($U417:AT417)</f>
        <v>-160</v>
      </c>
      <c r="AU419" s="441">
        <f>SUM($U418:AU418)-SUM($U417:AU417)</f>
        <v>-160</v>
      </c>
      <c r="AV419" s="441">
        <f>SUM($U418:AV418)-SUM($U417:AV417)</f>
        <v>-160</v>
      </c>
      <c r="AW419" s="441">
        <f>SUM($U418:AW418)-SUM($U417:AW417)</f>
        <v>-160</v>
      </c>
      <c r="AX419" s="441">
        <f>SUM($U418:AX418)-SUM($U417:AX417)</f>
        <v>-160</v>
      </c>
      <c r="AY419" s="441">
        <f>SUM($U418:AY418)-SUM($U417:AY417)</f>
        <v>-160</v>
      </c>
      <c r="AZ419" s="441">
        <f>SUM($U418:AZ418)-SUM($U417:AZ417)</f>
        <v>-160</v>
      </c>
      <c r="BA419" s="441">
        <f>SUM($U418:BA418)-SUM($U417:BA417)</f>
        <v>-160</v>
      </c>
      <c r="BB419" s="441">
        <f>SUM($U418:BB418)-SUM($U417:BB417)</f>
        <v>-160</v>
      </c>
      <c r="BC419" s="441">
        <f>SUM($U418:BC418)-SUM($U417:BC417)</f>
        <v>-160</v>
      </c>
      <c r="BD419" s="441">
        <f>SUM($U418:BD418)-SUM($U417:BD417)</f>
        <v>-160</v>
      </c>
      <c r="BE419" s="441">
        <f>SUM($U418:BE418)-SUM($U417:BE417)</f>
        <v>-160</v>
      </c>
      <c r="BF419" s="441">
        <f>SUM($U418:BF418)-SUM($U417:BF417)</f>
        <v>-160</v>
      </c>
    </row>
    <row r="420" spans="2:58" ht="24.9" customHeight="1">
      <c r="B420" s="902">
        <v>17</v>
      </c>
      <c r="C420" s="915" t="s">
        <v>520</v>
      </c>
      <c r="D420" s="915" t="s">
        <v>521</v>
      </c>
      <c r="F420" s="905"/>
      <c r="G420" s="908"/>
      <c r="H420" s="911">
        <v>1</v>
      </c>
      <c r="I420" s="900"/>
      <c r="J420" s="900"/>
      <c r="K420" s="516"/>
      <c r="L420" s="901"/>
      <c r="M420" s="896"/>
      <c r="N420" s="896"/>
      <c r="O420" s="896"/>
      <c r="P420" s="896"/>
      <c r="Q420" s="896"/>
      <c r="R420" s="896"/>
      <c r="S420" s="897">
        <v>80</v>
      </c>
      <c r="T420" s="407" t="s">
        <v>231</v>
      </c>
      <c r="U420" s="408">
        <f>SUM(AC420:BF420)</f>
        <v>80</v>
      </c>
      <c r="V420" s="408"/>
      <c r="W420" s="408"/>
      <c r="X420" s="408"/>
      <c r="Y420" s="408"/>
      <c r="Z420" s="408"/>
      <c r="AA420" s="408"/>
      <c r="AB420" s="408"/>
      <c r="AC420" s="429"/>
      <c r="AD420" s="429"/>
      <c r="AE420" s="429"/>
      <c r="AF420" s="429"/>
      <c r="AG420" s="429"/>
      <c r="AH420" s="430"/>
      <c r="AI420" s="430"/>
      <c r="AJ420" s="430"/>
      <c r="AK420" s="431"/>
      <c r="AL420" s="412"/>
      <c r="AM420" s="412"/>
      <c r="AN420" s="412"/>
      <c r="AO420" s="412"/>
      <c r="AP420" s="412"/>
      <c r="AQ420" s="412"/>
      <c r="AR420" s="430">
        <v>80</v>
      </c>
      <c r="AS420" s="412"/>
      <c r="AT420" s="412"/>
      <c r="AU420" s="412"/>
      <c r="AV420" s="412"/>
      <c r="AW420" s="412"/>
      <c r="AX420" s="412"/>
      <c r="AY420" s="412"/>
      <c r="AZ420" s="412"/>
      <c r="BA420" s="412"/>
      <c r="BB420" s="412"/>
      <c r="BC420" s="412"/>
      <c r="BD420" s="412"/>
      <c r="BE420" s="412"/>
      <c r="BF420" s="412"/>
    </row>
    <row r="421" spans="2:58" ht="24.9" customHeight="1">
      <c r="B421" s="902"/>
      <c r="C421" s="915"/>
      <c r="D421" s="915"/>
      <c r="F421" s="906"/>
      <c r="G421" s="909"/>
      <c r="H421" s="912"/>
      <c r="I421" s="900"/>
      <c r="J421" s="900"/>
      <c r="K421" s="517" t="s">
        <v>253</v>
      </c>
      <c r="L421" s="901"/>
      <c r="M421" s="896"/>
      <c r="N421" s="896"/>
      <c r="O421" s="896"/>
      <c r="P421" s="896"/>
      <c r="Q421" s="896"/>
      <c r="R421" s="896"/>
      <c r="S421" s="898"/>
      <c r="T421" s="407" t="s">
        <v>232</v>
      </c>
      <c r="U421" s="408">
        <f>SUM(AC421:BF421)</f>
        <v>0</v>
      </c>
      <c r="V421" s="408"/>
      <c r="W421" s="408"/>
      <c r="X421" s="408"/>
      <c r="Y421" s="408"/>
      <c r="Z421" s="408"/>
      <c r="AA421" s="408"/>
      <c r="AB421" s="408"/>
      <c r="AC421" s="412"/>
      <c r="AD421" s="412"/>
      <c r="AE421" s="412"/>
      <c r="AF421" s="412"/>
      <c r="AG421" s="412"/>
      <c r="AH421" s="412"/>
      <c r="AI421" s="412"/>
      <c r="AJ421" s="412"/>
      <c r="AK421" s="436"/>
      <c r="AL421" s="412"/>
      <c r="AM421" s="412"/>
      <c r="AN421" s="412"/>
      <c r="AO421" s="412"/>
      <c r="AP421" s="412"/>
      <c r="AQ421" s="412"/>
      <c r="AR421" s="412"/>
      <c r="AS421" s="412"/>
      <c r="AT421" s="412"/>
      <c r="AU421" s="412"/>
      <c r="AV421" s="412"/>
      <c r="AW421" s="412"/>
      <c r="AX421" s="412"/>
      <c r="AY421" s="412"/>
      <c r="AZ421" s="412"/>
      <c r="BA421" s="412"/>
      <c r="BB421" s="412"/>
      <c r="BC421" s="412"/>
      <c r="BD421" s="412"/>
      <c r="BE421" s="412"/>
      <c r="BF421" s="412"/>
    </row>
    <row r="422" spans="2:58" ht="24.9" customHeight="1" thickBot="1">
      <c r="B422" s="902"/>
      <c r="C422" s="915"/>
      <c r="D422" s="915"/>
      <c r="F422" s="907"/>
      <c r="G422" s="910"/>
      <c r="H422" s="913"/>
      <c r="I422" s="900"/>
      <c r="J422" s="900"/>
      <c r="K422" s="518"/>
      <c r="L422" s="901"/>
      <c r="M422" s="896"/>
      <c r="N422" s="896"/>
      <c r="O422" s="896"/>
      <c r="P422" s="896"/>
      <c r="Q422" s="896"/>
      <c r="R422" s="896"/>
      <c r="S422" s="899"/>
      <c r="T422" s="439" t="s">
        <v>187</v>
      </c>
      <c r="U422" s="440">
        <f>U421-U420</f>
        <v>-80</v>
      </c>
      <c r="V422" s="440"/>
      <c r="W422" s="440"/>
      <c r="X422" s="440"/>
      <c r="Y422" s="440"/>
      <c r="Z422" s="440"/>
      <c r="AA422" s="440"/>
      <c r="AB422" s="440"/>
      <c r="AC422" s="441">
        <f>SUM($U421:AC421)-SUM($U420:AC420)</f>
        <v>-80</v>
      </c>
      <c r="AD422" s="441">
        <f>SUM($U421:AD421)-SUM($U420:AD420)</f>
        <v>-80</v>
      </c>
      <c r="AE422" s="441">
        <f>SUM($U421:AE421)-SUM($U420:AE420)</f>
        <v>-80</v>
      </c>
      <c r="AF422" s="441">
        <f>SUM($U421:AF421)-SUM($U420:AF420)</f>
        <v>-80</v>
      </c>
      <c r="AG422" s="441">
        <f>SUM($U421:AG421)-SUM($U420:AG420)</f>
        <v>-80</v>
      </c>
      <c r="AH422" s="441">
        <f>SUM($U421:AH421)-SUM($U420:AH420)</f>
        <v>-80</v>
      </c>
      <c r="AI422" s="441">
        <f>SUM($U421:AI421)-SUM($U420:AI420)</f>
        <v>-80</v>
      </c>
      <c r="AJ422" s="441">
        <f>SUM($U421:AJ421)-SUM($U420:AJ420)</f>
        <v>-80</v>
      </c>
      <c r="AK422" s="441">
        <f>SUM($U421:AK421)-SUM($U420:AK420)</f>
        <v>-80</v>
      </c>
      <c r="AL422" s="441">
        <f>SUM($U421:AL421)-SUM($U420:AL420)</f>
        <v>-80</v>
      </c>
      <c r="AM422" s="441">
        <f>SUM($U421:AM421)-SUM($U420:AM420)</f>
        <v>-80</v>
      </c>
      <c r="AN422" s="441">
        <f>SUM($U421:AN421)-SUM($U420:AN420)</f>
        <v>-80</v>
      </c>
      <c r="AO422" s="441">
        <f>SUM($U421:AO421)-SUM($U420:AO420)</f>
        <v>-80</v>
      </c>
      <c r="AP422" s="441">
        <f>SUM($U421:AP421)-SUM($U420:AP420)</f>
        <v>-80</v>
      </c>
      <c r="AQ422" s="441">
        <f>SUM($U421:AQ421)-SUM($U420:AQ420)</f>
        <v>-80</v>
      </c>
      <c r="AR422" s="441">
        <f>SUM($U421:AR421)-SUM($U420:AR420)</f>
        <v>-160</v>
      </c>
      <c r="AS422" s="441">
        <f>SUM($U421:AS421)-SUM($U420:AS420)</f>
        <v>-160</v>
      </c>
      <c r="AT422" s="441">
        <f>SUM($U421:AT421)-SUM($U420:AT420)</f>
        <v>-160</v>
      </c>
      <c r="AU422" s="441">
        <f>SUM($U421:AU421)-SUM($U420:AU420)</f>
        <v>-160</v>
      </c>
      <c r="AV422" s="441">
        <f>SUM($U421:AV421)-SUM($U420:AV420)</f>
        <v>-160</v>
      </c>
      <c r="AW422" s="441">
        <f>SUM($U421:AW421)-SUM($U420:AW420)</f>
        <v>-160</v>
      </c>
      <c r="AX422" s="441">
        <f>SUM($U421:AX421)-SUM($U420:AX420)</f>
        <v>-160</v>
      </c>
      <c r="AY422" s="441">
        <f>SUM($U421:AY421)-SUM($U420:AY420)</f>
        <v>-160</v>
      </c>
      <c r="AZ422" s="441">
        <f>SUM($U421:AZ421)-SUM($U420:AZ420)</f>
        <v>-160</v>
      </c>
      <c r="BA422" s="441">
        <f>SUM($U421:BA421)-SUM($U420:BA420)</f>
        <v>-160</v>
      </c>
      <c r="BB422" s="441">
        <f>SUM($U421:BB421)-SUM($U420:BB420)</f>
        <v>-160</v>
      </c>
      <c r="BC422" s="441">
        <f>SUM($U421:BC421)-SUM($U420:BC420)</f>
        <v>-160</v>
      </c>
      <c r="BD422" s="441">
        <f>SUM($U421:BD421)-SUM($U420:BD420)</f>
        <v>-160</v>
      </c>
      <c r="BE422" s="441">
        <f>SUM($U421:BE421)-SUM($U420:BE420)</f>
        <v>-160</v>
      </c>
      <c r="BF422" s="441">
        <f>SUM($U421:BF421)-SUM($U420:BF420)</f>
        <v>-160</v>
      </c>
    </row>
    <row r="423" spans="2:58" ht="24.9" customHeight="1">
      <c r="B423" s="902">
        <v>18</v>
      </c>
      <c r="C423" s="915" t="s">
        <v>522</v>
      </c>
      <c r="D423" s="915" t="s">
        <v>523</v>
      </c>
      <c r="F423" s="905"/>
      <c r="G423" s="908"/>
      <c r="H423" s="911">
        <v>1</v>
      </c>
      <c r="I423" s="900"/>
      <c r="J423" s="900"/>
      <c r="K423" s="516"/>
      <c r="L423" s="901"/>
      <c r="M423" s="896"/>
      <c r="N423" s="896"/>
      <c r="O423" s="896"/>
      <c r="P423" s="896"/>
      <c r="Q423" s="896"/>
      <c r="R423" s="896"/>
      <c r="S423" s="897">
        <v>80</v>
      </c>
      <c r="T423" s="407" t="s">
        <v>231</v>
      </c>
      <c r="U423" s="408">
        <f>SUM(AC423:BF423)</f>
        <v>80</v>
      </c>
      <c r="V423" s="408"/>
      <c r="W423" s="408"/>
      <c r="X423" s="408"/>
      <c r="Y423" s="408"/>
      <c r="Z423" s="408"/>
      <c r="AA423" s="408"/>
      <c r="AB423" s="408"/>
      <c r="AC423" s="429"/>
      <c r="AD423" s="429"/>
      <c r="AE423" s="429"/>
      <c r="AF423" s="429"/>
      <c r="AG423" s="429"/>
      <c r="AH423" s="430"/>
      <c r="AI423" s="430"/>
      <c r="AJ423" s="430"/>
      <c r="AK423" s="431"/>
      <c r="AL423" s="412"/>
      <c r="AM423" s="412"/>
      <c r="AN423" s="412"/>
      <c r="AO423" s="412"/>
      <c r="AP423" s="412"/>
      <c r="AQ423" s="412"/>
      <c r="AR423" s="430">
        <v>80</v>
      </c>
      <c r="AS423" s="412"/>
      <c r="AT423" s="412"/>
      <c r="AU423" s="412"/>
      <c r="AV423" s="412"/>
      <c r="AW423" s="412"/>
      <c r="AX423" s="412"/>
      <c r="AY423" s="412"/>
      <c r="AZ423" s="412"/>
      <c r="BA423" s="412"/>
      <c r="BB423" s="412"/>
      <c r="BC423" s="412"/>
      <c r="BD423" s="412"/>
      <c r="BE423" s="412"/>
      <c r="BF423" s="412"/>
    </row>
    <row r="424" spans="2:58" ht="24.9" customHeight="1">
      <c r="B424" s="902"/>
      <c r="C424" s="915"/>
      <c r="D424" s="915"/>
      <c r="F424" s="906"/>
      <c r="G424" s="909"/>
      <c r="H424" s="912"/>
      <c r="I424" s="900"/>
      <c r="J424" s="900"/>
      <c r="K424" s="517" t="s">
        <v>253</v>
      </c>
      <c r="L424" s="901"/>
      <c r="M424" s="896"/>
      <c r="N424" s="896"/>
      <c r="O424" s="896"/>
      <c r="P424" s="896"/>
      <c r="Q424" s="896"/>
      <c r="R424" s="896"/>
      <c r="S424" s="898"/>
      <c r="T424" s="407" t="s">
        <v>232</v>
      </c>
      <c r="U424" s="408">
        <f>SUM(AC424:BF424)</f>
        <v>0</v>
      </c>
      <c r="V424" s="408"/>
      <c r="W424" s="408"/>
      <c r="X424" s="408"/>
      <c r="Y424" s="408"/>
      <c r="Z424" s="408"/>
      <c r="AA424" s="408"/>
      <c r="AB424" s="408"/>
      <c r="AC424" s="412"/>
      <c r="AD424" s="412"/>
      <c r="AE424" s="412"/>
      <c r="AF424" s="412"/>
      <c r="AG424" s="412"/>
      <c r="AH424" s="412"/>
      <c r="AI424" s="412"/>
      <c r="AJ424" s="412"/>
      <c r="AK424" s="436"/>
      <c r="AL424" s="412"/>
      <c r="AM424" s="412"/>
      <c r="AN424" s="412"/>
      <c r="AO424" s="412"/>
      <c r="AP424" s="412"/>
      <c r="AQ424" s="412"/>
      <c r="AR424" s="412"/>
      <c r="AS424" s="412"/>
      <c r="AT424" s="412"/>
      <c r="AU424" s="412"/>
      <c r="AV424" s="412"/>
      <c r="AW424" s="412"/>
      <c r="AX424" s="412"/>
      <c r="AY424" s="412"/>
      <c r="AZ424" s="412"/>
      <c r="BA424" s="412"/>
      <c r="BB424" s="412"/>
      <c r="BC424" s="412"/>
      <c r="BD424" s="412"/>
      <c r="BE424" s="412"/>
      <c r="BF424" s="412"/>
    </row>
    <row r="425" spans="2:58" ht="24.9" customHeight="1" thickBot="1">
      <c r="B425" s="902"/>
      <c r="C425" s="915"/>
      <c r="D425" s="915"/>
      <c r="F425" s="907"/>
      <c r="G425" s="910"/>
      <c r="H425" s="913"/>
      <c r="I425" s="900"/>
      <c r="J425" s="900"/>
      <c r="K425" s="518"/>
      <c r="L425" s="901"/>
      <c r="M425" s="896"/>
      <c r="N425" s="896"/>
      <c r="O425" s="896"/>
      <c r="P425" s="896"/>
      <c r="Q425" s="896"/>
      <c r="R425" s="896"/>
      <c r="S425" s="899"/>
      <c r="T425" s="439" t="s">
        <v>187</v>
      </c>
      <c r="U425" s="440">
        <f>U424-U423</f>
        <v>-80</v>
      </c>
      <c r="V425" s="440"/>
      <c r="W425" s="440"/>
      <c r="X425" s="440"/>
      <c r="Y425" s="440"/>
      <c r="Z425" s="440"/>
      <c r="AA425" s="440"/>
      <c r="AB425" s="440"/>
      <c r="AC425" s="441">
        <f>SUM($U424:AC424)-SUM($U423:AC423)</f>
        <v>-80</v>
      </c>
      <c r="AD425" s="441">
        <f>SUM($U424:AD424)-SUM($U423:AD423)</f>
        <v>-80</v>
      </c>
      <c r="AE425" s="441">
        <f>SUM($U424:AE424)-SUM($U423:AE423)</f>
        <v>-80</v>
      </c>
      <c r="AF425" s="441">
        <f>SUM($U424:AF424)-SUM($U423:AF423)</f>
        <v>-80</v>
      </c>
      <c r="AG425" s="441">
        <f>SUM($U424:AG424)-SUM($U423:AG423)</f>
        <v>-80</v>
      </c>
      <c r="AH425" s="441">
        <f>SUM($U424:AH424)-SUM($U423:AH423)</f>
        <v>-80</v>
      </c>
      <c r="AI425" s="441">
        <f>SUM($U424:AI424)-SUM($U423:AI423)</f>
        <v>-80</v>
      </c>
      <c r="AJ425" s="441">
        <f>SUM($U424:AJ424)-SUM($U423:AJ423)</f>
        <v>-80</v>
      </c>
      <c r="AK425" s="441">
        <f>SUM($U424:AK424)-SUM($U423:AK423)</f>
        <v>-80</v>
      </c>
      <c r="AL425" s="441">
        <f>SUM($U424:AL424)-SUM($U423:AL423)</f>
        <v>-80</v>
      </c>
      <c r="AM425" s="441">
        <f>SUM($U424:AM424)-SUM($U423:AM423)</f>
        <v>-80</v>
      </c>
      <c r="AN425" s="441">
        <f>SUM($U424:AN424)-SUM($U423:AN423)</f>
        <v>-80</v>
      </c>
      <c r="AO425" s="441">
        <f>SUM($U424:AO424)-SUM($U423:AO423)</f>
        <v>-80</v>
      </c>
      <c r="AP425" s="441">
        <f>SUM($U424:AP424)-SUM($U423:AP423)</f>
        <v>-80</v>
      </c>
      <c r="AQ425" s="441">
        <f>SUM($U424:AQ424)-SUM($U423:AQ423)</f>
        <v>-80</v>
      </c>
      <c r="AR425" s="441">
        <f>SUM($U424:AR424)-SUM($U423:AR423)</f>
        <v>-160</v>
      </c>
      <c r="AS425" s="441">
        <f>SUM($U424:AS424)-SUM($U423:AS423)</f>
        <v>-160</v>
      </c>
      <c r="AT425" s="441">
        <f>SUM($U424:AT424)-SUM($U423:AT423)</f>
        <v>-160</v>
      </c>
      <c r="AU425" s="441">
        <f>SUM($U424:AU424)-SUM($U423:AU423)</f>
        <v>-160</v>
      </c>
      <c r="AV425" s="441">
        <f>SUM($U424:AV424)-SUM($U423:AV423)</f>
        <v>-160</v>
      </c>
      <c r="AW425" s="441">
        <f>SUM($U424:AW424)-SUM($U423:AW423)</f>
        <v>-160</v>
      </c>
      <c r="AX425" s="441">
        <f>SUM($U424:AX424)-SUM($U423:AX423)</f>
        <v>-160</v>
      </c>
      <c r="AY425" s="441">
        <f>SUM($U424:AY424)-SUM($U423:AY423)</f>
        <v>-160</v>
      </c>
      <c r="AZ425" s="441">
        <f>SUM($U424:AZ424)-SUM($U423:AZ423)</f>
        <v>-160</v>
      </c>
      <c r="BA425" s="441">
        <f>SUM($U424:BA424)-SUM($U423:BA423)</f>
        <v>-160</v>
      </c>
      <c r="BB425" s="441">
        <f>SUM($U424:BB424)-SUM($U423:BB423)</f>
        <v>-160</v>
      </c>
      <c r="BC425" s="441">
        <f>SUM($U424:BC424)-SUM($U423:BC423)</f>
        <v>-160</v>
      </c>
      <c r="BD425" s="441">
        <f>SUM($U424:BD424)-SUM($U423:BD423)</f>
        <v>-160</v>
      </c>
      <c r="BE425" s="441">
        <f>SUM($U424:BE424)-SUM($U423:BE423)</f>
        <v>-160</v>
      </c>
      <c r="BF425" s="441">
        <f>SUM($U424:BF424)-SUM($U423:BF423)</f>
        <v>-160</v>
      </c>
    </row>
    <row r="426" spans="2:58" ht="24.9" customHeight="1">
      <c r="B426" s="902">
        <v>19</v>
      </c>
      <c r="C426" s="915" t="s">
        <v>524</v>
      </c>
      <c r="D426" s="915" t="s">
        <v>525</v>
      </c>
      <c r="F426" s="905"/>
      <c r="G426" s="908"/>
      <c r="H426" s="911">
        <v>1</v>
      </c>
      <c r="I426" s="900"/>
      <c r="J426" s="900"/>
      <c r="K426" s="516"/>
      <c r="L426" s="901"/>
      <c r="M426" s="896"/>
      <c r="N426" s="896"/>
      <c r="O426" s="896"/>
      <c r="P426" s="896"/>
      <c r="Q426" s="896"/>
      <c r="R426" s="896"/>
      <c r="S426" s="897">
        <v>80</v>
      </c>
      <c r="T426" s="407" t="s">
        <v>231</v>
      </c>
      <c r="U426" s="408">
        <f>SUM(AC426:BF426)</f>
        <v>80</v>
      </c>
      <c r="V426" s="408"/>
      <c r="W426" s="408"/>
      <c r="X426" s="408"/>
      <c r="Y426" s="408"/>
      <c r="Z426" s="408"/>
      <c r="AA426" s="408"/>
      <c r="AB426" s="408"/>
      <c r="AC426" s="429"/>
      <c r="AD426" s="429"/>
      <c r="AE426" s="429"/>
      <c r="AF426" s="429"/>
      <c r="AG426" s="429"/>
      <c r="AH426" s="430"/>
      <c r="AI426" s="430"/>
      <c r="AJ426" s="430"/>
      <c r="AK426" s="431"/>
      <c r="AL426" s="412"/>
      <c r="AM426" s="412"/>
      <c r="AN426" s="412"/>
      <c r="AO426" s="412"/>
      <c r="AP426" s="412"/>
      <c r="AQ426" s="412"/>
      <c r="AR426" s="412">
        <v>80</v>
      </c>
      <c r="AS426" s="412"/>
      <c r="AT426" s="412"/>
      <c r="AU426" s="412"/>
      <c r="AV426" s="412"/>
      <c r="AW426" s="412"/>
      <c r="AX426" s="412"/>
      <c r="AY426" s="412"/>
      <c r="AZ426" s="412"/>
      <c r="BA426" s="412"/>
      <c r="BB426" s="412"/>
      <c r="BC426" s="412"/>
      <c r="BD426" s="412"/>
      <c r="BE426" s="412"/>
      <c r="BF426" s="412"/>
    </row>
    <row r="427" spans="2:58" ht="24.9" customHeight="1">
      <c r="B427" s="902"/>
      <c r="C427" s="915"/>
      <c r="D427" s="915"/>
      <c r="F427" s="906"/>
      <c r="G427" s="909"/>
      <c r="H427" s="912"/>
      <c r="I427" s="900"/>
      <c r="J427" s="900"/>
      <c r="K427" s="517" t="s">
        <v>253</v>
      </c>
      <c r="L427" s="901"/>
      <c r="M427" s="896"/>
      <c r="N427" s="896"/>
      <c r="O427" s="896"/>
      <c r="P427" s="896"/>
      <c r="Q427" s="896"/>
      <c r="R427" s="896"/>
      <c r="S427" s="898"/>
      <c r="T427" s="407" t="s">
        <v>232</v>
      </c>
      <c r="U427" s="408">
        <f>SUM(AC427:BF427)</f>
        <v>0</v>
      </c>
      <c r="V427" s="408"/>
      <c r="W427" s="408"/>
      <c r="X427" s="408"/>
      <c r="Y427" s="408"/>
      <c r="Z427" s="408"/>
      <c r="AA427" s="408"/>
      <c r="AB427" s="408"/>
      <c r="AC427" s="412"/>
      <c r="AD427" s="412"/>
      <c r="AE427" s="412"/>
      <c r="AF427" s="412"/>
      <c r="AG427" s="412"/>
      <c r="AH427" s="412"/>
      <c r="AI427" s="412"/>
      <c r="AJ427" s="412"/>
      <c r="AK427" s="436"/>
      <c r="AL427" s="412"/>
      <c r="AM427" s="412"/>
      <c r="AN427" s="412"/>
      <c r="AO427" s="412"/>
      <c r="AP427" s="412"/>
      <c r="AQ427" s="412"/>
      <c r="AR427" s="412"/>
      <c r="AS427" s="412"/>
      <c r="AT427" s="412"/>
      <c r="AU427" s="412"/>
      <c r="AV427" s="412"/>
      <c r="AW427" s="412"/>
      <c r="AX427" s="412"/>
      <c r="AY427" s="412"/>
      <c r="AZ427" s="412"/>
      <c r="BA427" s="412"/>
      <c r="BB427" s="412"/>
      <c r="BC427" s="412"/>
      <c r="BD427" s="412"/>
      <c r="BE427" s="412"/>
      <c r="BF427" s="412"/>
    </row>
    <row r="428" spans="2:58" ht="24.9" customHeight="1" thickBot="1">
      <c r="B428" s="902"/>
      <c r="C428" s="915"/>
      <c r="D428" s="915"/>
      <c r="F428" s="907"/>
      <c r="G428" s="910"/>
      <c r="H428" s="913"/>
      <c r="I428" s="900"/>
      <c r="J428" s="900"/>
      <c r="K428" s="518"/>
      <c r="L428" s="901"/>
      <c r="M428" s="896"/>
      <c r="N428" s="896"/>
      <c r="O428" s="896"/>
      <c r="P428" s="896"/>
      <c r="Q428" s="896"/>
      <c r="R428" s="896"/>
      <c r="S428" s="899"/>
      <c r="T428" s="439" t="s">
        <v>187</v>
      </c>
      <c r="U428" s="440">
        <f>U427-U426</f>
        <v>-80</v>
      </c>
      <c r="V428" s="440"/>
      <c r="W428" s="440"/>
      <c r="X428" s="440"/>
      <c r="Y428" s="440"/>
      <c r="Z428" s="440"/>
      <c r="AA428" s="440"/>
      <c r="AB428" s="440"/>
      <c r="AC428" s="441">
        <f>SUM($U427:AC427)-SUM($U426:AC426)</f>
        <v>-80</v>
      </c>
      <c r="AD428" s="441">
        <f>SUM($U427:AD427)-SUM($U426:AD426)</f>
        <v>-80</v>
      </c>
      <c r="AE428" s="441">
        <f>SUM($U427:AE427)-SUM($U426:AE426)</f>
        <v>-80</v>
      </c>
      <c r="AF428" s="441">
        <f>SUM($U427:AF427)-SUM($U426:AF426)</f>
        <v>-80</v>
      </c>
      <c r="AG428" s="441">
        <f>SUM($U427:AG427)-SUM($U426:AG426)</f>
        <v>-80</v>
      </c>
      <c r="AH428" s="441">
        <f>SUM($U427:AH427)-SUM($U426:AH426)</f>
        <v>-80</v>
      </c>
      <c r="AI428" s="441">
        <f>SUM($U427:AI427)-SUM($U426:AI426)</f>
        <v>-80</v>
      </c>
      <c r="AJ428" s="441">
        <f>SUM($U427:AJ427)-SUM($U426:AJ426)</f>
        <v>-80</v>
      </c>
      <c r="AK428" s="441">
        <f>SUM($U427:AK427)-SUM($U426:AK426)</f>
        <v>-80</v>
      </c>
      <c r="AL428" s="441">
        <f>SUM($U427:AL427)-SUM($U426:AL426)</f>
        <v>-80</v>
      </c>
      <c r="AM428" s="441">
        <f>SUM($U427:AM427)-SUM($U426:AM426)</f>
        <v>-80</v>
      </c>
      <c r="AN428" s="441">
        <f>SUM($U427:AN427)-SUM($U426:AN426)</f>
        <v>-80</v>
      </c>
      <c r="AO428" s="441">
        <f>SUM($U427:AO427)-SUM($U426:AO426)</f>
        <v>-80</v>
      </c>
      <c r="AP428" s="441">
        <f>SUM($U427:AP427)-SUM($U426:AP426)</f>
        <v>-80</v>
      </c>
      <c r="AQ428" s="441">
        <f>SUM($U427:AQ427)-SUM($U426:AQ426)</f>
        <v>-80</v>
      </c>
      <c r="AR428" s="441">
        <f>SUM($U427:AR427)-SUM($U426:AR426)</f>
        <v>-160</v>
      </c>
      <c r="AS428" s="441">
        <f>SUM($U427:AS427)-SUM($U426:AS426)</f>
        <v>-160</v>
      </c>
      <c r="AT428" s="441">
        <f>SUM($U427:AT427)-SUM($U426:AT426)</f>
        <v>-160</v>
      </c>
      <c r="AU428" s="441">
        <f>SUM($U427:AU427)-SUM($U426:AU426)</f>
        <v>-160</v>
      </c>
      <c r="AV428" s="441">
        <f>SUM($U427:AV427)-SUM($U426:AV426)</f>
        <v>-160</v>
      </c>
      <c r="AW428" s="441">
        <f>SUM($U427:AW427)-SUM($U426:AW426)</f>
        <v>-160</v>
      </c>
      <c r="AX428" s="441">
        <f>SUM($U427:AX427)-SUM($U426:AX426)</f>
        <v>-160</v>
      </c>
      <c r="AY428" s="441">
        <f>SUM($U427:AY427)-SUM($U426:AY426)</f>
        <v>-160</v>
      </c>
      <c r="AZ428" s="441">
        <f>SUM($U427:AZ427)-SUM($U426:AZ426)</f>
        <v>-160</v>
      </c>
      <c r="BA428" s="441">
        <f>SUM($U427:BA427)-SUM($U426:BA426)</f>
        <v>-160</v>
      </c>
      <c r="BB428" s="441">
        <f>SUM($U427:BB427)-SUM($U426:BB426)</f>
        <v>-160</v>
      </c>
      <c r="BC428" s="441">
        <f>SUM($U427:BC427)-SUM($U426:BC426)</f>
        <v>-160</v>
      </c>
      <c r="BD428" s="441">
        <f>SUM($U427:BD427)-SUM($U426:BD426)</f>
        <v>-160</v>
      </c>
      <c r="BE428" s="441">
        <f>SUM($U427:BE427)-SUM($U426:BE426)</f>
        <v>-160</v>
      </c>
      <c r="BF428" s="441">
        <f>SUM($U427:BF427)-SUM($U426:BF426)</f>
        <v>-160</v>
      </c>
    </row>
    <row r="429" spans="2:58" ht="24.9" customHeight="1">
      <c r="B429" s="902">
        <v>20</v>
      </c>
      <c r="C429" s="915" t="s">
        <v>526</v>
      </c>
      <c r="D429" s="915" t="s">
        <v>527</v>
      </c>
      <c r="F429" s="905"/>
      <c r="G429" s="908"/>
      <c r="H429" s="911">
        <v>1</v>
      </c>
      <c r="I429" s="900"/>
      <c r="J429" s="900"/>
      <c r="K429" s="516"/>
      <c r="L429" s="901"/>
      <c r="M429" s="896"/>
      <c r="N429" s="896"/>
      <c r="O429" s="896"/>
      <c r="P429" s="896"/>
      <c r="Q429" s="896"/>
      <c r="R429" s="896"/>
      <c r="S429" s="897">
        <v>80</v>
      </c>
      <c r="T429" s="407" t="s">
        <v>231</v>
      </c>
      <c r="U429" s="408">
        <f>SUM(AC429:BF429)</f>
        <v>80</v>
      </c>
      <c r="V429" s="408"/>
      <c r="W429" s="408"/>
      <c r="X429" s="408"/>
      <c r="Y429" s="408"/>
      <c r="Z429" s="408"/>
      <c r="AA429" s="408"/>
      <c r="AB429" s="408"/>
      <c r="AC429" s="429"/>
      <c r="AD429" s="429"/>
      <c r="AE429" s="429"/>
      <c r="AF429" s="429"/>
      <c r="AG429" s="429"/>
      <c r="AH429" s="430"/>
      <c r="AI429" s="430"/>
      <c r="AJ429" s="430"/>
      <c r="AK429" s="431"/>
      <c r="AL429" s="412"/>
      <c r="AM429" s="412"/>
      <c r="AN429" s="412"/>
      <c r="AO429" s="412"/>
      <c r="AP429" s="412"/>
      <c r="AQ429" s="412"/>
      <c r="AR429" s="430">
        <v>20</v>
      </c>
      <c r="AS429" s="431">
        <v>20</v>
      </c>
      <c r="AT429" s="412">
        <v>20</v>
      </c>
      <c r="AU429" s="412">
        <v>20</v>
      </c>
      <c r="AV429" s="412"/>
      <c r="AW429" s="412"/>
      <c r="AX429" s="412"/>
      <c r="AY429" s="412"/>
      <c r="AZ429" s="412"/>
      <c r="BA429" s="412"/>
      <c r="BB429" s="412"/>
      <c r="BC429" s="412"/>
      <c r="BD429" s="412"/>
      <c r="BE429" s="412"/>
      <c r="BF429" s="412"/>
    </row>
    <row r="430" spans="2:58" ht="24.9" customHeight="1">
      <c r="B430" s="902"/>
      <c r="C430" s="915"/>
      <c r="D430" s="915"/>
      <c r="F430" s="906"/>
      <c r="G430" s="909"/>
      <c r="H430" s="912"/>
      <c r="I430" s="900"/>
      <c r="J430" s="900"/>
      <c r="K430" s="517" t="s">
        <v>253</v>
      </c>
      <c r="L430" s="901"/>
      <c r="M430" s="896"/>
      <c r="N430" s="896"/>
      <c r="O430" s="896"/>
      <c r="P430" s="896"/>
      <c r="Q430" s="896"/>
      <c r="R430" s="896"/>
      <c r="S430" s="898"/>
      <c r="T430" s="407" t="s">
        <v>232</v>
      </c>
      <c r="U430" s="408">
        <f>SUM(AC430:BF430)</f>
        <v>0</v>
      </c>
      <c r="V430" s="408"/>
      <c r="W430" s="408"/>
      <c r="X430" s="408"/>
      <c r="Y430" s="408"/>
      <c r="Z430" s="408"/>
      <c r="AA430" s="408"/>
      <c r="AB430" s="408"/>
      <c r="AC430" s="412"/>
      <c r="AD430" s="412"/>
      <c r="AE430" s="412"/>
      <c r="AF430" s="412"/>
      <c r="AG430" s="412"/>
      <c r="AH430" s="412"/>
      <c r="AI430" s="412"/>
      <c r="AJ430" s="412"/>
      <c r="AK430" s="436"/>
      <c r="AL430" s="412"/>
      <c r="AM430" s="412"/>
      <c r="AN430" s="412"/>
      <c r="AO430" s="412"/>
      <c r="AP430" s="412"/>
      <c r="AQ430" s="412"/>
      <c r="AR430" s="412"/>
      <c r="AS430" s="412"/>
      <c r="AT430" s="412"/>
      <c r="AU430" s="412"/>
      <c r="AV430" s="412"/>
      <c r="AW430" s="412"/>
      <c r="AX430" s="412"/>
      <c r="AY430" s="412"/>
      <c r="AZ430" s="412"/>
      <c r="BA430" s="412"/>
      <c r="BB430" s="412"/>
      <c r="BC430" s="412"/>
      <c r="BD430" s="412"/>
      <c r="BE430" s="412"/>
      <c r="BF430" s="412"/>
    </row>
    <row r="431" spans="2:58" ht="24.9" customHeight="1" thickBot="1">
      <c r="B431" s="902"/>
      <c r="C431" s="915"/>
      <c r="D431" s="915"/>
      <c r="F431" s="907"/>
      <c r="G431" s="910"/>
      <c r="H431" s="913"/>
      <c r="I431" s="900"/>
      <c r="J431" s="900"/>
      <c r="K431" s="518"/>
      <c r="L431" s="901"/>
      <c r="M431" s="896"/>
      <c r="N431" s="896"/>
      <c r="O431" s="896"/>
      <c r="P431" s="896"/>
      <c r="Q431" s="896"/>
      <c r="R431" s="896"/>
      <c r="S431" s="899"/>
      <c r="T431" s="439" t="s">
        <v>187</v>
      </c>
      <c r="U431" s="440">
        <f>U430-U429</f>
        <v>-80</v>
      </c>
      <c r="V431" s="440"/>
      <c r="W431" s="440"/>
      <c r="X431" s="440"/>
      <c r="Y431" s="440"/>
      <c r="Z431" s="440"/>
      <c r="AA431" s="440"/>
      <c r="AB431" s="440"/>
      <c r="AC431" s="441">
        <f>SUM($U430:AC430)-SUM($U429:AC429)</f>
        <v>-80</v>
      </c>
      <c r="AD431" s="441">
        <f>SUM($U430:AD430)-SUM($U429:AD429)</f>
        <v>-80</v>
      </c>
      <c r="AE431" s="441">
        <f>SUM($U430:AE430)-SUM($U429:AE429)</f>
        <v>-80</v>
      </c>
      <c r="AF431" s="441">
        <f>SUM($U430:AF430)-SUM($U429:AF429)</f>
        <v>-80</v>
      </c>
      <c r="AG431" s="441">
        <f>SUM($U430:AG430)-SUM($U429:AG429)</f>
        <v>-80</v>
      </c>
      <c r="AH431" s="441">
        <f>SUM($U430:AH430)-SUM($U429:AH429)</f>
        <v>-80</v>
      </c>
      <c r="AI431" s="441">
        <f>SUM($U430:AI430)-SUM($U429:AI429)</f>
        <v>-80</v>
      </c>
      <c r="AJ431" s="441">
        <f>SUM($U430:AJ430)-SUM($U429:AJ429)</f>
        <v>-80</v>
      </c>
      <c r="AK431" s="441">
        <f>SUM($U430:AK430)-SUM($U429:AK429)</f>
        <v>-80</v>
      </c>
      <c r="AL431" s="441">
        <f>SUM($U430:AL430)-SUM($U429:AL429)</f>
        <v>-80</v>
      </c>
      <c r="AM431" s="441">
        <f>SUM($U430:AM430)-SUM($U429:AM429)</f>
        <v>-80</v>
      </c>
      <c r="AN431" s="441">
        <f>SUM($U430:AN430)-SUM($U429:AN429)</f>
        <v>-80</v>
      </c>
      <c r="AO431" s="441">
        <f>SUM($U430:AO430)-SUM($U429:AO429)</f>
        <v>-80</v>
      </c>
      <c r="AP431" s="441">
        <f>SUM($U430:AP430)-SUM($U429:AP429)</f>
        <v>-80</v>
      </c>
      <c r="AQ431" s="441">
        <f>SUM($U430:AQ430)-SUM($U429:AQ429)</f>
        <v>-80</v>
      </c>
      <c r="AR431" s="441">
        <f>SUM($U430:AR430)-SUM($U429:AR429)</f>
        <v>-100</v>
      </c>
      <c r="AS431" s="441">
        <f>SUM($U430:AS430)-SUM($U429:AS429)</f>
        <v>-120</v>
      </c>
      <c r="AT431" s="441">
        <f>SUM($U430:AT430)-SUM($U429:AT429)</f>
        <v>-140</v>
      </c>
      <c r="AU431" s="441">
        <f>SUM($U430:AU430)-SUM($U429:AU429)</f>
        <v>-160</v>
      </c>
      <c r="AV431" s="441">
        <f>SUM($U430:AV430)-SUM($U429:AV429)</f>
        <v>-160</v>
      </c>
      <c r="AW431" s="441">
        <f>SUM($U430:AW430)-SUM($U429:AW429)</f>
        <v>-160</v>
      </c>
      <c r="AX431" s="441">
        <f>SUM($U430:AX430)-SUM($U429:AX429)</f>
        <v>-160</v>
      </c>
      <c r="AY431" s="441">
        <f>SUM($U430:AY430)-SUM($U429:AY429)</f>
        <v>-160</v>
      </c>
      <c r="AZ431" s="441">
        <f>SUM($U430:AZ430)-SUM($U429:AZ429)</f>
        <v>-160</v>
      </c>
      <c r="BA431" s="441">
        <f>SUM($U430:BA430)-SUM($U429:BA429)</f>
        <v>-160</v>
      </c>
      <c r="BB431" s="441">
        <f>SUM($U430:BB430)-SUM($U429:BB429)</f>
        <v>-160</v>
      </c>
      <c r="BC431" s="441">
        <f>SUM($U430:BC430)-SUM($U429:BC429)</f>
        <v>-160</v>
      </c>
      <c r="BD431" s="441">
        <f>SUM($U430:BD430)-SUM($U429:BD429)</f>
        <v>-160</v>
      </c>
      <c r="BE431" s="441">
        <f>SUM($U430:BE430)-SUM($U429:BE429)</f>
        <v>-160</v>
      </c>
      <c r="BF431" s="441">
        <f>SUM($U430:BF430)-SUM($U429:BF429)</f>
        <v>-160</v>
      </c>
    </row>
    <row r="432" spans="2:58" ht="24.9" customHeight="1">
      <c r="B432" s="902">
        <v>21</v>
      </c>
      <c r="C432" s="915" t="s">
        <v>526</v>
      </c>
      <c r="D432" s="915" t="s">
        <v>527</v>
      </c>
      <c r="F432" s="905"/>
      <c r="G432" s="908"/>
      <c r="H432" s="911">
        <v>1</v>
      </c>
      <c r="I432" s="900"/>
      <c r="J432" s="900"/>
      <c r="K432" s="516"/>
      <c r="L432" s="901"/>
      <c r="M432" s="896"/>
      <c r="N432" s="896"/>
      <c r="O432" s="896"/>
      <c r="P432" s="896"/>
      <c r="Q432" s="896"/>
      <c r="R432" s="896"/>
      <c r="S432" s="897">
        <v>80</v>
      </c>
      <c r="T432" s="407" t="s">
        <v>231</v>
      </c>
      <c r="U432" s="408">
        <f>SUM(AC432:BF432)</f>
        <v>80</v>
      </c>
      <c r="V432" s="408"/>
      <c r="W432" s="408"/>
      <c r="X432" s="408"/>
      <c r="Y432" s="408"/>
      <c r="Z432" s="408"/>
      <c r="AA432" s="408"/>
      <c r="AB432" s="408"/>
      <c r="AC432" s="429"/>
      <c r="AD432" s="429"/>
      <c r="AE432" s="429"/>
      <c r="AF432" s="429"/>
      <c r="AG432" s="429"/>
      <c r="AH432" s="430"/>
      <c r="AI432" s="430"/>
      <c r="AJ432" s="430"/>
      <c r="AK432" s="431"/>
      <c r="AL432" s="412"/>
      <c r="AM432" s="412"/>
      <c r="AN432" s="412"/>
      <c r="AO432" s="412"/>
      <c r="AP432" s="412"/>
      <c r="AQ432" s="412"/>
      <c r="AR432" s="430">
        <v>20</v>
      </c>
      <c r="AS432" s="431">
        <v>20</v>
      </c>
      <c r="AT432" s="412">
        <v>20</v>
      </c>
      <c r="AU432" s="412">
        <v>20</v>
      </c>
      <c r="AV432" s="412"/>
      <c r="AW432" s="412"/>
      <c r="AX432" s="412"/>
      <c r="AY432" s="412"/>
      <c r="AZ432" s="412"/>
      <c r="BA432" s="412"/>
      <c r="BB432" s="412"/>
      <c r="BC432" s="412"/>
      <c r="BD432" s="412"/>
      <c r="BE432" s="412"/>
      <c r="BF432" s="412"/>
    </row>
    <row r="433" spans="2:58" ht="24.9" customHeight="1">
      <c r="B433" s="902"/>
      <c r="C433" s="915"/>
      <c r="D433" s="915"/>
      <c r="F433" s="906"/>
      <c r="G433" s="909"/>
      <c r="H433" s="912"/>
      <c r="I433" s="900"/>
      <c r="J433" s="900"/>
      <c r="K433" s="517" t="s">
        <v>253</v>
      </c>
      <c r="L433" s="901"/>
      <c r="M433" s="896"/>
      <c r="N433" s="896"/>
      <c r="O433" s="896"/>
      <c r="P433" s="896"/>
      <c r="Q433" s="896"/>
      <c r="R433" s="896"/>
      <c r="S433" s="898"/>
      <c r="T433" s="407" t="s">
        <v>232</v>
      </c>
      <c r="U433" s="408">
        <f>SUM(AC433:BF433)</f>
        <v>0</v>
      </c>
      <c r="V433" s="408"/>
      <c r="W433" s="408"/>
      <c r="X433" s="408"/>
      <c r="Y433" s="408"/>
      <c r="Z433" s="408"/>
      <c r="AA433" s="408"/>
      <c r="AB433" s="408"/>
      <c r="AC433" s="412"/>
      <c r="AD433" s="412"/>
      <c r="AE433" s="412"/>
      <c r="AF433" s="412"/>
      <c r="AG433" s="412"/>
      <c r="AH433" s="412"/>
      <c r="AI433" s="412"/>
      <c r="AJ433" s="412"/>
      <c r="AK433" s="436"/>
      <c r="AL433" s="412"/>
      <c r="AM433" s="412"/>
      <c r="AN433" s="412"/>
      <c r="AO433" s="412"/>
      <c r="AP433" s="412"/>
      <c r="AQ433" s="412"/>
      <c r="AR433" s="412"/>
      <c r="AS433" s="412"/>
      <c r="AT433" s="412"/>
      <c r="AU433" s="412"/>
      <c r="AV433" s="412"/>
      <c r="AW433" s="412"/>
      <c r="AX433" s="412"/>
      <c r="AY433" s="412"/>
      <c r="AZ433" s="412"/>
      <c r="BA433" s="412"/>
      <c r="BB433" s="412"/>
      <c r="BC433" s="412"/>
      <c r="BD433" s="412"/>
      <c r="BE433" s="412"/>
      <c r="BF433" s="412"/>
    </row>
    <row r="434" spans="2:58" ht="24.9" customHeight="1" thickBot="1">
      <c r="B434" s="902"/>
      <c r="C434" s="915"/>
      <c r="D434" s="915"/>
      <c r="F434" s="907"/>
      <c r="G434" s="910"/>
      <c r="H434" s="913"/>
      <c r="I434" s="900"/>
      <c r="J434" s="900"/>
      <c r="K434" s="518"/>
      <c r="L434" s="901"/>
      <c r="M434" s="896"/>
      <c r="N434" s="896"/>
      <c r="O434" s="896"/>
      <c r="P434" s="896"/>
      <c r="Q434" s="896"/>
      <c r="R434" s="896"/>
      <c r="S434" s="899"/>
      <c r="T434" s="439" t="s">
        <v>187</v>
      </c>
      <c r="U434" s="440">
        <f>U433-U432</f>
        <v>-80</v>
      </c>
      <c r="V434" s="440"/>
      <c r="W434" s="440"/>
      <c r="X434" s="440"/>
      <c r="Y434" s="440"/>
      <c r="Z434" s="440"/>
      <c r="AA434" s="440"/>
      <c r="AB434" s="440"/>
      <c r="AC434" s="441">
        <f>SUM($U433:AC433)-SUM($U432:AC432)</f>
        <v>-80</v>
      </c>
      <c r="AD434" s="441">
        <f>SUM($U433:AD433)-SUM($U432:AD432)</f>
        <v>-80</v>
      </c>
      <c r="AE434" s="441">
        <f>SUM($U433:AE433)-SUM($U432:AE432)</f>
        <v>-80</v>
      </c>
      <c r="AF434" s="441">
        <f>SUM($U433:AF433)-SUM($U432:AF432)</f>
        <v>-80</v>
      </c>
      <c r="AG434" s="441">
        <f>SUM($U433:AG433)-SUM($U432:AG432)</f>
        <v>-80</v>
      </c>
      <c r="AH434" s="441">
        <f>SUM($U433:AH433)-SUM($U432:AH432)</f>
        <v>-80</v>
      </c>
      <c r="AI434" s="441">
        <f>SUM($U433:AI433)-SUM($U432:AI432)</f>
        <v>-80</v>
      </c>
      <c r="AJ434" s="441">
        <f>SUM($U433:AJ433)-SUM($U432:AJ432)</f>
        <v>-80</v>
      </c>
      <c r="AK434" s="441">
        <f>SUM($U433:AK433)-SUM($U432:AK432)</f>
        <v>-80</v>
      </c>
      <c r="AL434" s="441">
        <f>SUM($U433:AL433)-SUM($U432:AL432)</f>
        <v>-80</v>
      </c>
      <c r="AM434" s="441">
        <f>SUM($U433:AM433)-SUM($U432:AM432)</f>
        <v>-80</v>
      </c>
      <c r="AN434" s="441">
        <f>SUM($U433:AN433)-SUM($U432:AN432)</f>
        <v>-80</v>
      </c>
      <c r="AO434" s="441">
        <f>SUM($U433:AO433)-SUM($U432:AO432)</f>
        <v>-80</v>
      </c>
      <c r="AP434" s="441">
        <f>SUM($U433:AP433)-SUM($U432:AP432)</f>
        <v>-80</v>
      </c>
      <c r="AQ434" s="441">
        <f>SUM($U433:AQ433)-SUM($U432:AQ432)</f>
        <v>-80</v>
      </c>
      <c r="AR434" s="441">
        <f>SUM($U433:AR433)-SUM($U432:AR432)</f>
        <v>-100</v>
      </c>
      <c r="AS434" s="441">
        <f>SUM($U433:AS433)-SUM($U432:AS432)</f>
        <v>-120</v>
      </c>
      <c r="AT434" s="441">
        <f>SUM($U433:AT433)-SUM($U432:AT432)</f>
        <v>-140</v>
      </c>
      <c r="AU434" s="441">
        <f>SUM($U433:AU433)-SUM($U432:AU432)</f>
        <v>-160</v>
      </c>
      <c r="AV434" s="441">
        <f>SUM($U433:AV433)-SUM($U432:AV432)</f>
        <v>-160</v>
      </c>
      <c r="AW434" s="441">
        <f>SUM($U433:AW433)-SUM($U432:AW432)</f>
        <v>-160</v>
      </c>
      <c r="AX434" s="441">
        <f>SUM($U433:AX433)-SUM($U432:AX432)</f>
        <v>-160</v>
      </c>
      <c r="AY434" s="441">
        <f>SUM($U433:AY433)-SUM($U432:AY432)</f>
        <v>-160</v>
      </c>
      <c r="AZ434" s="441">
        <f>SUM($U433:AZ433)-SUM($U432:AZ432)</f>
        <v>-160</v>
      </c>
      <c r="BA434" s="441">
        <f>SUM($U433:BA433)-SUM($U432:BA432)</f>
        <v>-160</v>
      </c>
      <c r="BB434" s="441">
        <f>SUM($U433:BB433)-SUM($U432:BB432)</f>
        <v>-160</v>
      </c>
      <c r="BC434" s="441">
        <f>SUM($U433:BC433)-SUM($U432:BC432)</f>
        <v>-160</v>
      </c>
      <c r="BD434" s="441">
        <f>SUM($U433:BD433)-SUM($U432:BD432)</f>
        <v>-160</v>
      </c>
      <c r="BE434" s="441">
        <f>SUM($U433:BE433)-SUM($U432:BE432)</f>
        <v>-160</v>
      </c>
      <c r="BF434" s="441">
        <f>SUM($U433:BF433)-SUM($U432:BF432)</f>
        <v>-160</v>
      </c>
    </row>
    <row r="435" spans="2:58" ht="24.9" customHeight="1">
      <c r="B435" s="902">
        <v>22</v>
      </c>
      <c r="C435" s="915" t="s">
        <v>553</v>
      </c>
      <c r="D435" s="915" t="s">
        <v>554</v>
      </c>
      <c r="F435" s="905"/>
      <c r="G435" s="908"/>
      <c r="H435" s="911">
        <v>1</v>
      </c>
      <c r="I435" s="900"/>
      <c r="J435" s="900"/>
      <c r="K435" s="516"/>
      <c r="L435" s="901"/>
      <c r="M435" s="896"/>
      <c r="N435" s="896"/>
      <c r="O435" s="896"/>
      <c r="P435" s="896"/>
      <c r="Q435" s="896"/>
      <c r="R435" s="896"/>
      <c r="S435" s="897">
        <v>80</v>
      </c>
      <c r="T435" s="407" t="s">
        <v>231</v>
      </c>
      <c r="U435" s="408">
        <f>SUM(AC435:BF435)</f>
        <v>80</v>
      </c>
      <c r="V435" s="408"/>
      <c r="W435" s="408"/>
      <c r="X435" s="408"/>
      <c r="Y435" s="408"/>
      <c r="Z435" s="408"/>
      <c r="AA435" s="408"/>
      <c r="AB435" s="408"/>
      <c r="AC435" s="429"/>
      <c r="AD435" s="429"/>
      <c r="AE435" s="429"/>
      <c r="AF435" s="429"/>
      <c r="AG435" s="429"/>
      <c r="AH435" s="430"/>
      <c r="AI435" s="430"/>
      <c r="AJ435" s="430"/>
      <c r="AK435" s="430"/>
      <c r="AL435" s="431"/>
      <c r="AM435" s="412"/>
      <c r="AN435" s="412"/>
      <c r="AO435" s="412"/>
      <c r="AP435" s="412"/>
      <c r="AQ435" s="412"/>
      <c r="AR435" s="430">
        <v>20</v>
      </c>
      <c r="AS435" s="431">
        <v>20</v>
      </c>
      <c r="AT435" s="412">
        <v>20</v>
      </c>
      <c r="AU435" s="412">
        <v>20</v>
      </c>
      <c r="AV435" s="412"/>
      <c r="AW435" s="412"/>
      <c r="AX435" s="412"/>
      <c r="AY435" s="412"/>
      <c r="AZ435" s="412"/>
      <c r="BA435" s="412"/>
      <c r="BB435" s="412"/>
      <c r="BC435" s="412"/>
      <c r="BD435" s="412"/>
      <c r="BE435" s="412"/>
      <c r="BF435" s="412"/>
    </row>
    <row r="436" spans="2:58" ht="24.9" customHeight="1">
      <c r="B436" s="902"/>
      <c r="C436" s="915"/>
      <c r="D436" s="915"/>
      <c r="F436" s="906"/>
      <c r="G436" s="909"/>
      <c r="H436" s="912"/>
      <c r="I436" s="900"/>
      <c r="J436" s="900"/>
      <c r="K436" s="517" t="s">
        <v>253</v>
      </c>
      <c r="L436" s="901"/>
      <c r="M436" s="896"/>
      <c r="N436" s="896"/>
      <c r="O436" s="896"/>
      <c r="P436" s="896"/>
      <c r="Q436" s="896"/>
      <c r="R436" s="896"/>
      <c r="S436" s="898"/>
      <c r="T436" s="407" t="s">
        <v>232</v>
      </c>
      <c r="U436" s="408">
        <f>SUM(AC436:BF436)</f>
        <v>0</v>
      </c>
      <c r="V436" s="408"/>
      <c r="W436" s="408"/>
      <c r="X436" s="408"/>
      <c r="Y436" s="408"/>
      <c r="Z436" s="408"/>
      <c r="AA436" s="408"/>
      <c r="AB436" s="408"/>
      <c r="AC436" s="412"/>
      <c r="AD436" s="412"/>
      <c r="AE436" s="412"/>
      <c r="AF436" s="412"/>
      <c r="AG436" s="412"/>
      <c r="AH436" s="412"/>
      <c r="AI436" s="412"/>
      <c r="AJ436" s="412"/>
      <c r="AK436" s="436"/>
      <c r="AL436" s="412"/>
      <c r="AM436" s="412"/>
      <c r="AN436" s="412"/>
      <c r="AO436" s="412"/>
      <c r="AP436" s="412"/>
      <c r="AQ436" s="412"/>
      <c r="AR436" s="412"/>
      <c r="AS436" s="412"/>
      <c r="AT436" s="412"/>
      <c r="AU436" s="412"/>
      <c r="AV436" s="412"/>
      <c r="AW436" s="412"/>
      <c r="AX436" s="412"/>
      <c r="AY436" s="412"/>
      <c r="AZ436" s="412"/>
      <c r="BA436" s="412"/>
      <c r="BB436" s="412"/>
      <c r="BC436" s="412"/>
      <c r="BD436" s="412"/>
      <c r="BE436" s="412"/>
      <c r="BF436" s="412"/>
    </row>
    <row r="437" spans="2:58" ht="24.9" customHeight="1" thickBot="1">
      <c r="B437" s="902"/>
      <c r="C437" s="915"/>
      <c r="D437" s="915"/>
      <c r="F437" s="907"/>
      <c r="G437" s="910"/>
      <c r="H437" s="913"/>
      <c r="I437" s="900"/>
      <c r="J437" s="900"/>
      <c r="K437" s="518"/>
      <c r="L437" s="901"/>
      <c r="M437" s="896"/>
      <c r="N437" s="896"/>
      <c r="O437" s="896"/>
      <c r="P437" s="896"/>
      <c r="Q437" s="896"/>
      <c r="R437" s="896"/>
      <c r="S437" s="899"/>
      <c r="T437" s="439" t="s">
        <v>187</v>
      </c>
      <c r="U437" s="440">
        <f>U436-U435</f>
        <v>-80</v>
      </c>
      <c r="V437" s="440"/>
      <c r="W437" s="440"/>
      <c r="X437" s="440"/>
      <c r="Y437" s="440"/>
      <c r="Z437" s="440"/>
      <c r="AA437" s="440"/>
      <c r="AB437" s="440"/>
      <c r="AC437" s="441">
        <f>SUM($U436:AC436)-SUM($U435:AC435)</f>
        <v>-80</v>
      </c>
      <c r="AD437" s="441">
        <f>SUM($U436:AD436)-SUM($U435:AD435)</f>
        <v>-80</v>
      </c>
      <c r="AE437" s="441">
        <f>SUM($U436:AE436)-SUM($U435:AE435)</f>
        <v>-80</v>
      </c>
      <c r="AF437" s="441">
        <f>SUM($U436:AF436)-SUM($U435:AF435)</f>
        <v>-80</v>
      </c>
      <c r="AG437" s="441">
        <f>SUM($U436:AG436)-SUM($U435:AG435)</f>
        <v>-80</v>
      </c>
      <c r="AH437" s="441">
        <f>SUM($U436:AH436)-SUM($U435:AH435)</f>
        <v>-80</v>
      </c>
      <c r="AI437" s="441">
        <f>SUM($U436:AI436)-SUM($U435:AI435)</f>
        <v>-80</v>
      </c>
      <c r="AJ437" s="441">
        <f>SUM($U436:AJ436)-SUM($U435:AJ435)</f>
        <v>-80</v>
      </c>
      <c r="AK437" s="441">
        <f>SUM($U436:AK436)-SUM($U435:AK435)</f>
        <v>-80</v>
      </c>
      <c r="AL437" s="441">
        <f>SUM($U436:AL436)-SUM($U435:AL435)</f>
        <v>-80</v>
      </c>
      <c r="AM437" s="441">
        <f>SUM($U436:AM436)-SUM($U435:AM435)</f>
        <v>-80</v>
      </c>
      <c r="AN437" s="441">
        <f>SUM($U436:AN436)-SUM($U435:AN435)</f>
        <v>-80</v>
      </c>
      <c r="AO437" s="441">
        <f>SUM($U436:AO436)-SUM($U435:AO435)</f>
        <v>-80</v>
      </c>
      <c r="AP437" s="441">
        <f>SUM($U436:AP436)-SUM($U435:AP435)</f>
        <v>-80</v>
      </c>
      <c r="AQ437" s="441">
        <f>SUM($U436:AQ436)-SUM($U435:AQ435)</f>
        <v>-80</v>
      </c>
      <c r="AR437" s="441">
        <f>SUM($U436:AR436)-SUM($U435:AR435)</f>
        <v>-100</v>
      </c>
      <c r="AS437" s="441">
        <f>SUM($U436:AS436)-SUM($U435:AS435)</f>
        <v>-120</v>
      </c>
      <c r="AT437" s="441">
        <f>SUM($U436:AT436)-SUM($U435:AT435)</f>
        <v>-140</v>
      </c>
      <c r="AU437" s="441">
        <f>SUM($U436:AU436)-SUM($U435:AU435)</f>
        <v>-160</v>
      </c>
      <c r="AV437" s="441">
        <f>SUM($U436:AV436)-SUM($U435:AV435)</f>
        <v>-160</v>
      </c>
      <c r="AW437" s="441">
        <f>SUM($U436:AW436)-SUM($U435:AW435)</f>
        <v>-160</v>
      </c>
      <c r="AX437" s="441">
        <f>SUM($U436:AX436)-SUM($U435:AX435)</f>
        <v>-160</v>
      </c>
      <c r="AY437" s="441">
        <f>SUM($U436:AY436)-SUM($U435:AY435)</f>
        <v>-160</v>
      </c>
      <c r="AZ437" s="441">
        <f>SUM($U436:AZ436)-SUM($U435:AZ435)</f>
        <v>-160</v>
      </c>
      <c r="BA437" s="441">
        <f>SUM($U436:BA436)-SUM($U435:BA435)</f>
        <v>-160</v>
      </c>
      <c r="BB437" s="441">
        <f>SUM($U436:BB436)-SUM($U435:BB435)</f>
        <v>-160</v>
      </c>
      <c r="BC437" s="441">
        <f>SUM($U436:BC436)-SUM($U435:BC435)</f>
        <v>-160</v>
      </c>
      <c r="BD437" s="441">
        <f>SUM($U436:BD436)-SUM($U435:BD435)</f>
        <v>-160</v>
      </c>
      <c r="BE437" s="441">
        <f>SUM($U436:BE436)-SUM($U435:BE435)</f>
        <v>-160</v>
      </c>
      <c r="BF437" s="441">
        <f>SUM($U436:BF436)-SUM($U435:BF435)</f>
        <v>-160</v>
      </c>
    </row>
    <row r="438" spans="2:58" ht="24.9" customHeight="1">
      <c r="B438" s="902">
        <v>23</v>
      </c>
      <c r="C438" s="915" t="s">
        <v>470</v>
      </c>
      <c r="D438" s="915" t="s">
        <v>471</v>
      </c>
      <c r="F438" s="905"/>
      <c r="G438" s="908"/>
      <c r="H438" s="911">
        <v>1</v>
      </c>
      <c r="I438" s="900"/>
      <c r="J438" s="900"/>
      <c r="K438" s="516"/>
      <c r="L438" s="901"/>
      <c r="M438" s="896"/>
      <c r="N438" s="896"/>
      <c r="O438" s="896"/>
      <c r="P438" s="896"/>
      <c r="Q438" s="896"/>
      <c r="R438" s="896"/>
      <c r="S438" s="897">
        <v>80</v>
      </c>
      <c r="T438" s="407" t="s">
        <v>231</v>
      </c>
      <c r="U438" s="408">
        <f>SUM(AC438:BF438)</f>
        <v>80</v>
      </c>
      <c r="V438" s="408"/>
      <c r="W438" s="408"/>
      <c r="X438" s="408"/>
      <c r="Y438" s="408"/>
      <c r="Z438" s="408"/>
      <c r="AA438" s="408"/>
      <c r="AB438" s="408"/>
      <c r="AC438" s="429"/>
      <c r="AD438" s="429"/>
      <c r="AE438" s="429"/>
      <c r="AF438" s="429"/>
      <c r="AG438" s="429"/>
      <c r="AH438" s="430"/>
      <c r="AI438" s="430"/>
      <c r="AJ438" s="430"/>
      <c r="AK438" s="431"/>
      <c r="AL438" s="412"/>
      <c r="AM438" s="412"/>
      <c r="AN438" s="412"/>
      <c r="AO438" s="412"/>
      <c r="AP438" s="412"/>
      <c r="AQ438" s="412"/>
      <c r="AR438" s="430">
        <v>80</v>
      </c>
      <c r="AS438" s="412"/>
      <c r="AT438" s="412"/>
      <c r="AU438" s="412"/>
      <c r="AV438" s="412"/>
      <c r="AW438" s="412"/>
      <c r="AX438" s="412"/>
      <c r="AY438" s="412"/>
      <c r="AZ438" s="412"/>
      <c r="BA438" s="412"/>
      <c r="BB438" s="412"/>
      <c r="BC438" s="412"/>
      <c r="BD438" s="412"/>
      <c r="BE438" s="412"/>
      <c r="BF438" s="412"/>
    </row>
    <row r="439" spans="2:58" ht="24.9" customHeight="1">
      <c r="B439" s="902"/>
      <c r="C439" s="915"/>
      <c r="D439" s="915"/>
      <c r="F439" s="906"/>
      <c r="G439" s="909"/>
      <c r="H439" s="912"/>
      <c r="I439" s="900"/>
      <c r="J439" s="900"/>
      <c r="K439" s="517" t="s">
        <v>253</v>
      </c>
      <c r="L439" s="901"/>
      <c r="M439" s="896"/>
      <c r="N439" s="896"/>
      <c r="O439" s="896"/>
      <c r="P439" s="896"/>
      <c r="Q439" s="896"/>
      <c r="R439" s="896"/>
      <c r="S439" s="898"/>
      <c r="T439" s="407" t="s">
        <v>232</v>
      </c>
      <c r="U439" s="408">
        <f>SUM(AC439:BF439)</f>
        <v>0</v>
      </c>
      <c r="V439" s="408"/>
      <c r="W439" s="408"/>
      <c r="X439" s="408"/>
      <c r="Y439" s="408"/>
      <c r="Z439" s="408"/>
      <c r="AA439" s="408"/>
      <c r="AB439" s="408"/>
      <c r="AC439" s="412"/>
      <c r="AD439" s="412"/>
      <c r="AE439" s="412"/>
      <c r="AF439" s="412"/>
      <c r="AG439" s="412"/>
      <c r="AH439" s="412"/>
      <c r="AI439" s="412"/>
      <c r="AJ439" s="412"/>
      <c r="AK439" s="436"/>
      <c r="AL439" s="412"/>
      <c r="AM439" s="412"/>
      <c r="AN439" s="412"/>
      <c r="AO439" s="412"/>
      <c r="AP439" s="412"/>
      <c r="AQ439" s="412"/>
      <c r="AR439" s="412"/>
      <c r="AS439" s="412"/>
      <c r="AT439" s="412"/>
      <c r="AU439" s="412"/>
      <c r="AV439" s="412"/>
      <c r="AW439" s="412"/>
      <c r="AX439" s="412"/>
      <c r="AY439" s="412"/>
      <c r="AZ439" s="412"/>
      <c r="BA439" s="412"/>
      <c r="BB439" s="412"/>
      <c r="BC439" s="412"/>
      <c r="BD439" s="412"/>
      <c r="BE439" s="412"/>
      <c r="BF439" s="412"/>
    </row>
    <row r="440" spans="2:58" ht="24.9" customHeight="1" thickBot="1">
      <c r="B440" s="902"/>
      <c r="C440" s="915"/>
      <c r="D440" s="915"/>
      <c r="F440" s="907"/>
      <c r="G440" s="910"/>
      <c r="H440" s="913"/>
      <c r="I440" s="900"/>
      <c r="J440" s="900"/>
      <c r="K440" s="518"/>
      <c r="L440" s="901"/>
      <c r="M440" s="896"/>
      <c r="N440" s="896"/>
      <c r="O440" s="896"/>
      <c r="P440" s="896"/>
      <c r="Q440" s="896"/>
      <c r="R440" s="896"/>
      <c r="S440" s="899"/>
      <c r="T440" s="439" t="s">
        <v>187</v>
      </c>
      <c r="U440" s="440">
        <f>U439-U438</f>
        <v>-80</v>
      </c>
      <c r="V440" s="440"/>
      <c r="W440" s="440"/>
      <c r="X440" s="440"/>
      <c r="Y440" s="440"/>
      <c r="Z440" s="440"/>
      <c r="AA440" s="440"/>
      <c r="AB440" s="440"/>
      <c r="AC440" s="441">
        <f>SUM($U439:AC439)-SUM($U438:AC438)</f>
        <v>-80</v>
      </c>
      <c r="AD440" s="441">
        <f>SUM($U439:AD439)-SUM($U438:AD438)</f>
        <v>-80</v>
      </c>
      <c r="AE440" s="441">
        <f>SUM($U439:AE439)-SUM($U438:AE438)</f>
        <v>-80</v>
      </c>
      <c r="AF440" s="441">
        <f>SUM($U439:AF439)-SUM($U438:AF438)</f>
        <v>-80</v>
      </c>
      <c r="AG440" s="441">
        <f>SUM($U439:AG439)-SUM($U438:AG438)</f>
        <v>-80</v>
      </c>
      <c r="AH440" s="441">
        <f>SUM($U439:AH439)-SUM($U438:AH438)</f>
        <v>-80</v>
      </c>
      <c r="AI440" s="441">
        <f>SUM($U439:AI439)-SUM($U438:AI438)</f>
        <v>-80</v>
      </c>
      <c r="AJ440" s="441">
        <f>SUM($U439:AJ439)-SUM($U438:AJ438)</f>
        <v>-80</v>
      </c>
      <c r="AK440" s="441">
        <f>SUM($U439:AK439)-SUM($U438:AK438)</f>
        <v>-80</v>
      </c>
      <c r="AL440" s="441">
        <f>SUM($U439:AL439)-SUM($U438:AL438)</f>
        <v>-80</v>
      </c>
      <c r="AM440" s="441">
        <f>SUM($U439:AM439)-SUM($U438:AM438)</f>
        <v>-80</v>
      </c>
      <c r="AN440" s="441">
        <f>SUM($U439:AN439)-SUM($U438:AN438)</f>
        <v>-80</v>
      </c>
      <c r="AO440" s="441">
        <f>SUM($U439:AO439)-SUM($U438:AO438)</f>
        <v>-80</v>
      </c>
      <c r="AP440" s="441">
        <f>SUM($U439:AP439)-SUM($U438:AP438)</f>
        <v>-80</v>
      </c>
      <c r="AQ440" s="441">
        <f>SUM($U439:AQ439)-SUM($U438:AQ438)</f>
        <v>-80</v>
      </c>
      <c r="AR440" s="441">
        <f>SUM($U439:AR439)-SUM($U438:AR438)</f>
        <v>-160</v>
      </c>
      <c r="AS440" s="441">
        <f>SUM($U439:AS439)-SUM($U438:AS438)</f>
        <v>-160</v>
      </c>
      <c r="AT440" s="441">
        <f>SUM($U439:AT439)-SUM($U438:AT438)</f>
        <v>-160</v>
      </c>
      <c r="AU440" s="441">
        <f>SUM($U439:AU439)-SUM($U438:AU438)</f>
        <v>-160</v>
      </c>
      <c r="AV440" s="441">
        <f>SUM($U439:AV439)-SUM($U438:AV438)</f>
        <v>-160</v>
      </c>
      <c r="AW440" s="441">
        <f>SUM($U439:AW439)-SUM($U438:AW438)</f>
        <v>-160</v>
      </c>
      <c r="AX440" s="441">
        <f>SUM($U439:AX439)-SUM($U438:AX438)</f>
        <v>-160</v>
      </c>
      <c r="AY440" s="441">
        <f>SUM($U439:AY439)-SUM($U438:AY438)</f>
        <v>-160</v>
      </c>
      <c r="AZ440" s="441">
        <f>SUM($U439:AZ439)-SUM($U438:AZ438)</f>
        <v>-160</v>
      </c>
      <c r="BA440" s="441">
        <f>SUM($U439:BA439)-SUM($U438:BA438)</f>
        <v>-160</v>
      </c>
      <c r="BB440" s="441">
        <f>SUM($U439:BB439)-SUM($U438:BB438)</f>
        <v>-160</v>
      </c>
      <c r="BC440" s="441">
        <f>SUM($U439:BC439)-SUM($U438:BC438)</f>
        <v>-160</v>
      </c>
      <c r="BD440" s="441">
        <f>SUM($U439:BD439)-SUM($U438:BD438)</f>
        <v>-160</v>
      </c>
      <c r="BE440" s="441">
        <f>SUM($U439:BE439)-SUM($U438:BE438)</f>
        <v>-160</v>
      </c>
      <c r="BF440" s="441">
        <f>SUM($U439:BF439)-SUM($U438:BF438)</f>
        <v>-160</v>
      </c>
    </row>
    <row r="441" spans="2:58" ht="24.9" customHeight="1">
      <c r="B441" s="902">
        <v>24</v>
      </c>
      <c r="C441" s="915" t="s">
        <v>472</v>
      </c>
      <c r="D441" s="915" t="s">
        <v>473</v>
      </c>
      <c r="F441" s="905"/>
      <c r="G441" s="908"/>
      <c r="H441" s="911">
        <v>1</v>
      </c>
      <c r="I441" s="900"/>
      <c r="J441" s="900"/>
      <c r="K441" s="516"/>
      <c r="L441" s="901"/>
      <c r="M441" s="896"/>
      <c r="N441" s="896"/>
      <c r="O441" s="896"/>
      <c r="P441" s="896"/>
      <c r="Q441" s="896"/>
      <c r="R441" s="896"/>
      <c r="S441" s="897">
        <v>80</v>
      </c>
      <c r="T441" s="407" t="s">
        <v>231</v>
      </c>
      <c r="U441" s="408">
        <f>SUM(AC441:BF441)</f>
        <v>80</v>
      </c>
      <c r="V441" s="408"/>
      <c r="W441" s="408"/>
      <c r="X441" s="408"/>
      <c r="Y441" s="408"/>
      <c r="Z441" s="408"/>
      <c r="AA441" s="408"/>
      <c r="AB441" s="408"/>
      <c r="AC441" s="429"/>
      <c r="AD441" s="429"/>
      <c r="AE441" s="429"/>
      <c r="AF441" s="429"/>
      <c r="AG441" s="429"/>
      <c r="AH441" s="430"/>
      <c r="AI441" s="430"/>
      <c r="AJ441" s="430"/>
      <c r="AK441" s="431"/>
      <c r="AL441" s="412"/>
      <c r="AM441" s="412"/>
      <c r="AN441" s="412"/>
      <c r="AO441" s="412"/>
      <c r="AP441" s="412"/>
      <c r="AQ441" s="412"/>
      <c r="AR441" s="430">
        <v>80</v>
      </c>
      <c r="AS441" s="412"/>
      <c r="AT441" s="412"/>
      <c r="AU441" s="412"/>
      <c r="AV441" s="412"/>
      <c r="AW441" s="412"/>
      <c r="AX441" s="412"/>
      <c r="AY441" s="412"/>
      <c r="AZ441" s="412"/>
      <c r="BA441" s="412"/>
      <c r="BB441" s="412"/>
      <c r="BC441" s="412"/>
      <c r="BD441" s="412"/>
      <c r="BE441" s="412"/>
      <c r="BF441" s="412"/>
    </row>
    <row r="442" spans="2:58" ht="24.9" customHeight="1">
      <c r="B442" s="902"/>
      <c r="C442" s="915"/>
      <c r="D442" s="915"/>
      <c r="F442" s="906"/>
      <c r="G442" s="909"/>
      <c r="H442" s="912"/>
      <c r="I442" s="900"/>
      <c r="J442" s="900"/>
      <c r="K442" s="517" t="s">
        <v>253</v>
      </c>
      <c r="L442" s="901"/>
      <c r="M442" s="896"/>
      <c r="N442" s="896"/>
      <c r="O442" s="896"/>
      <c r="P442" s="896"/>
      <c r="Q442" s="896"/>
      <c r="R442" s="896"/>
      <c r="S442" s="898"/>
      <c r="T442" s="407" t="s">
        <v>232</v>
      </c>
      <c r="U442" s="408">
        <f>SUM(AC442:BF442)</f>
        <v>0</v>
      </c>
      <c r="V442" s="408"/>
      <c r="W442" s="408"/>
      <c r="X442" s="408"/>
      <c r="Y442" s="408"/>
      <c r="Z442" s="408"/>
      <c r="AA442" s="408"/>
      <c r="AB442" s="408"/>
      <c r="AC442" s="412"/>
      <c r="AD442" s="412"/>
      <c r="AE442" s="412"/>
      <c r="AF442" s="412"/>
      <c r="AG442" s="412"/>
      <c r="AH442" s="412"/>
      <c r="AI442" s="412"/>
      <c r="AJ442" s="412"/>
      <c r="AK442" s="436"/>
      <c r="AL442" s="412"/>
      <c r="AM442" s="412"/>
      <c r="AN442" s="412"/>
      <c r="AO442" s="412"/>
      <c r="AP442" s="412"/>
      <c r="AQ442" s="412"/>
      <c r="AR442" s="412"/>
      <c r="AS442" s="412"/>
      <c r="AT442" s="412"/>
      <c r="AU442" s="412"/>
      <c r="AV442" s="412"/>
      <c r="AW442" s="412"/>
      <c r="AX442" s="412"/>
      <c r="AY442" s="412"/>
      <c r="AZ442" s="412"/>
      <c r="BA442" s="412"/>
      <c r="BB442" s="412"/>
      <c r="BC442" s="412"/>
      <c r="BD442" s="412"/>
      <c r="BE442" s="412"/>
      <c r="BF442" s="412"/>
    </row>
    <row r="443" spans="2:58" ht="24.9" customHeight="1" thickBot="1">
      <c r="B443" s="902"/>
      <c r="C443" s="915"/>
      <c r="D443" s="915"/>
      <c r="F443" s="907"/>
      <c r="G443" s="910"/>
      <c r="H443" s="913"/>
      <c r="I443" s="900"/>
      <c r="J443" s="900"/>
      <c r="K443" s="518"/>
      <c r="L443" s="901"/>
      <c r="M443" s="896"/>
      <c r="N443" s="896"/>
      <c r="O443" s="896"/>
      <c r="P443" s="896"/>
      <c r="Q443" s="896"/>
      <c r="R443" s="896"/>
      <c r="S443" s="899"/>
      <c r="T443" s="439" t="s">
        <v>187</v>
      </c>
      <c r="U443" s="440">
        <f>U442-U441</f>
        <v>-80</v>
      </c>
      <c r="V443" s="440"/>
      <c r="W443" s="440"/>
      <c r="X443" s="440"/>
      <c r="Y443" s="440"/>
      <c r="Z443" s="440"/>
      <c r="AA443" s="440"/>
      <c r="AB443" s="440"/>
      <c r="AC443" s="441">
        <f>SUM($U442:AC442)-SUM($U441:AC441)</f>
        <v>-80</v>
      </c>
      <c r="AD443" s="441">
        <f>SUM($U442:AD442)-SUM($U441:AD441)</f>
        <v>-80</v>
      </c>
      <c r="AE443" s="441">
        <f>SUM($U442:AE442)-SUM($U441:AE441)</f>
        <v>-80</v>
      </c>
      <c r="AF443" s="441">
        <f>SUM($U442:AF442)-SUM($U441:AF441)</f>
        <v>-80</v>
      </c>
      <c r="AG443" s="441">
        <f>SUM($U442:AG442)-SUM($U441:AG441)</f>
        <v>-80</v>
      </c>
      <c r="AH443" s="441">
        <f>SUM($U442:AH442)-SUM($U441:AH441)</f>
        <v>-80</v>
      </c>
      <c r="AI443" s="441">
        <f>SUM($U442:AI442)-SUM($U441:AI441)</f>
        <v>-80</v>
      </c>
      <c r="AJ443" s="441">
        <f>SUM($U442:AJ442)-SUM($U441:AJ441)</f>
        <v>-80</v>
      </c>
      <c r="AK443" s="441">
        <f>SUM($U442:AK442)-SUM($U441:AK441)</f>
        <v>-80</v>
      </c>
      <c r="AL443" s="441">
        <f>SUM($U442:AL442)-SUM($U441:AL441)</f>
        <v>-80</v>
      </c>
      <c r="AM443" s="441">
        <f>SUM($U442:AM442)-SUM($U441:AM441)</f>
        <v>-80</v>
      </c>
      <c r="AN443" s="441">
        <f>SUM($U442:AN442)-SUM($U441:AN441)</f>
        <v>-80</v>
      </c>
      <c r="AO443" s="441">
        <f>SUM($U442:AO442)-SUM($U441:AO441)</f>
        <v>-80</v>
      </c>
      <c r="AP443" s="441">
        <f>SUM($U442:AP442)-SUM($U441:AP441)</f>
        <v>-80</v>
      </c>
      <c r="AQ443" s="441">
        <f>SUM($U442:AQ442)-SUM($U441:AQ441)</f>
        <v>-80</v>
      </c>
      <c r="AR443" s="441">
        <f>SUM($U442:AR442)-SUM($U441:AR441)</f>
        <v>-160</v>
      </c>
      <c r="AS443" s="441">
        <f>SUM($U442:AS442)-SUM($U441:AS441)</f>
        <v>-160</v>
      </c>
      <c r="AT443" s="441">
        <f>SUM($U442:AT442)-SUM($U441:AT441)</f>
        <v>-160</v>
      </c>
      <c r="AU443" s="441">
        <f>SUM($U442:AU442)-SUM($U441:AU441)</f>
        <v>-160</v>
      </c>
      <c r="AV443" s="441">
        <f>SUM($U442:AV442)-SUM($U441:AV441)</f>
        <v>-160</v>
      </c>
      <c r="AW443" s="441">
        <f>SUM($U442:AW442)-SUM($U441:AW441)</f>
        <v>-160</v>
      </c>
      <c r="AX443" s="441">
        <f>SUM($U442:AX442)-SUM($U441:AX441)</f>
        <v>-160</v>
      </c>
      <c r="AY443" s="441">
        <f>SUM($U442:AY442)-SUM($U441:AY441)</f>
        <v>-160</v>
      </c>
      <c r="AZ443" s="441">
        <f>SUM($U442:AZ442)-SUM($U441:AZ441)</f>
        <v>-160</v>
      </c>
      <c r="BA443" s="441">
        <f>SUM($U442:BA442)-SUM($U441:BA441)</f>
        <v>-160</v>
      </c>
      <c r="BB443" s="441">
        <f>SUM($U442:BB442)-SUM($U441:BB441)</f>
        <v>-160</v>
      </c>
      <c r="BC443" s="441">
        <f>SUM($U442:BC442)-SUM($U441:BC441)</f>
        <v>-160</v>
      </c>
      <c r="BD443" s="441">
        <f>SUM($U442:BD442)-SUM($U441:BD441)</f>
        <v>-160</v>
      </c>
      <c r="BE443" s="441">
        <f>SUM($U442:BE442)-SUM($U441:BE441)</f>
        <v>-160</v>
      </c>
      <c r="BF443" s="441">
        <f>SUM($U442:BF442)-SUM($U441:BF441)</f>
        <v>-160</v>
      </c>
    </row>
    <row r="444" spans="2:58" ht="24.9" customHeight="1">
      <c r="B444" s="902">
        <v>25</v>
      </c>
      <c r="C444" s="915" t="s">
        <v>474</v>
      </c>
      <c r="D444" s="915" t="s">
        <v>475</v>
      </c>
      <c r="F444" s="905"/>
      <c r="G444" s="908"/>
      <c r="H444" s="911">
        <v>2</v>
      </c>
      <c r="I444" s="900"/>
      <c r="J444" s="900"/>
      <c r="K444" s="516"/>
      <c r="L444" s="901"/>
      <c r="M444" s="896"/>
      <c r="N444" s="896"/>
      <c r="O444" s="896"/>
      <c r="P444" s="896"/>
      <c r="Q444" s="896"/>
      <c r="R444" s="896"/>
      <c r="S444" s="897">
        <v>80</v>
      </c>
      <c r="T444" s="407" t="s">
        <v>231</v>
      </c>
      <c r="U444" s="408">
        <f>SUM(AC444:BF444)</f>
        <v>80</v>
      </c>
      <c r="V444" s="408"/>
      <c r="W444" s="408"/>
      <c r="X444" s="408"/>
      <c r="Y444" s="408"/>
      <c r="Z444" s="408"/>
      <c r="AA444" s="408"/>
      <c r="AB444" s="408"/>
      <c r="AC444" s="429"/>
      <c r="AD444" s="429"/>
      <c r="AE444" s="429"/>
      <c r="AF444" s="429"/>
      <c r="AG444" s="429"/>
      <c r="AH444" s="430"/>
      <c r="AI444" s="430"/>
      <c r="AJ444" s="430"/>
      <c r="AK444" s="431"/>
      <c r="AL444" s="412"/>
      <c r="AM444" s="412"/>
      <c r="AN444" s="412"/>
      <c r="AO444" s="412"/>
      <c r="AP444" s="412"/>
      <c r="AQ444" s="412"/>
      <c r="AR444" s="430">
        <v>80</v>
      </c>
      <c r="AS444" s="412"/>
      <c r="AT444" s="412"/>
      <c r="AU444" s="412"/>
      <c r="AV444" s="412"/>
      <c r="AW444" s="412"/>
      <c r="AX444" s="412"/>
      <c r="AY444" s="412"/>
      <c r="AZ444" s="412"/>
      <c r="BA444" s="412"/>
      <c r="BB444" s="412"/>
      <c r="BC444" s="412"/>
      <c r="BD444" s="412"/>
      <c r="BE444" s="412"/>
      <c r="BF444" s="412"/>
    </row>
    <row r="445" spans="2:58" ht="24.9" customHeight="1">
      <c r="B445" s="902"/>
      <c r="C445" s="915"/>
      <c r="D445" s="915"/>
      <c r="F445" s="906"/>
      <c r="G445" s="909"/>
      <c r="H445" s="912"/>
      <c r="I445" s="900"/>
      <c r="J445" s="900"/>
      <c r="K445" s="517" t="s">
        <v>230</v>
      </c>
      <c r="L445" s="901"/>
      <c r="M445" s="896"/>
      <c r="N445" s="896"/>
      <c r="O445" s="896"/>
      <c r="P445" s="896"/>
      <c r="Q445" s="896"/>
      <c r="R445" s="896"/>
      <c r="S445" s="898"/>
      <c r="T445" s="407" t="s">
        <v>232</v>
      </c>
      <c r="U445" s="408">
        <f>SUM(AC445:BF445)</f>
        <v>0</v>
      </c>
      <c r="V445" s="408"/>
      <c r="W445" s="408"/>
      <c r="X445" s="408"/>
      <c r="Y445" s="408"/>
      <c r="Z445" s="408"/>
      <c r="AA445" s="408"/>
      <c r="AB445" s="408"/>
      <c r="AC445" s="412"/>
      <c r="AD445" s="412"/>
      <c r="AE445" s="412"/>
      <c r="AF445" s="412"/>
      <c r="AG445" s="412"/>
      <c r="AH445" s="412"/>
      <c r="AI445" s="412"/>
      <c r="AJ445" s="412"/>
      <c r="AK445" s="436"/>
      <c r="AL445" s="412"/>
      <c r="AM445" s="412"/>
      <c r="AN445" s="412"/>
      <c r="AO445" s="412"/>
      <c r="AP445" s="412"/>
      <c r="AQ445" s="412"/>
      <c r="AR445" s="412"/>
      <c r="AS445" s="412"/>
      <c r="AT445" s="412"/>
      <c r="AU445" s="412"/>
      <c r="AV445" s="412"/>
      <c r="AW445" s="412"/>
      <c r="AX445" s="412"/>
      <c r="AY445" s="412"/>
      <c r="AZ445" s="412"/>
      <c r="BA445" s="412"/>
      <c r="BB445" s="412"/>
      <c r="BC445" s="412"/>
      <c r="BD445" s="412"/>
      <c r="BE445" s="412"/>
      <c r="BF445" s="412"/>
    </row>
    <row r="446" spans="2:58" ht="24.9" customHeight="1" thickBot="1">
      <c r="B446" s="902"/>
      <c r="C446" s="915"/>
      <c r="D446" s="915"/>
      <c r="F446" s="907"/>
      <c r="G446" s="910"/>
      <c r="H446" s="913"/>
      <c r="I446" s="900"/>
      <c r="J446" s="900"/>
      <c r="K446" s="518"/>
      <c r="L446" s="901"/>
      <c r="M446" s="896"/>
      <c r="N446" s="896"/>
      <c r="O446" s="896"/>
      <c r="P446" s="896"/>
      <c r="Q446" s="896"/>
      <c r="R446" s="896"/>
      <c r="S446" s="899"/>
      <c r="T446" s="439" t="s">
        <v>187</v>
      </c>
      <c r="U446" s="440">
        <f>U445-U444</f>
        <v>-80</v>
      </c>
      <c r="V446" s="440"/>
      <c r="W446" s="440"/>
      <c r="X446" s="440"/>
      <c r="Y446" s="440"/>
      <c r="Z446" s="440"/>
      <c r="AA446" s="440"/>
      <c r="AB446" s="440"/>
      <c r="AC446" s="441">
        <f>SUM($U445:AC445)-SUM($U444:AC444)</f>
        <v>-80</v>
      </c>
      <c r="AD446" s="441">
        <f>SUM($U445:AD445)-SUM($U444:AD444)</f>
        <v>-80</v>
      </c>
      <c r="AE446" s="441">
        <f>SUM($U445:AE445)-SUM($U444:AE444)</f>
        <v>-80</v>
      </c>
      <c r="AF446" s="441">
        <f>SUM($U445:AF445)-SUM($U444:AF444)</f>
        <v>-80</v>
      </c>
      <c r="AG446" s="441">
        <f>SUM($U445:AG445)-SUM($U444:AG444)</f>
        <v>-80</v>
      </c>
      <c r="AH446" s="441">
        <f>SUM($U445:AH445)-SUM($U444:AH444)</f>
        <v>-80</v>
      </c>
      <c r="AI446" s="441">
        <f>SUM($U445:AI445)-SUM($U444:AI444)</f>
        <v>-80</v>
      </c>
      <c r="AJ446" s="441">
        <f>SUM($U445:AJ445)-SUM($U444:AJ444)</f>
        <v>-80</v>
      </c>
      <c r="AK446" s="441">
        <f>SUM($U445:AK445)-SUM($U444:AK444)</f>
        <v>-80</v>
      </c>
      <c r="AL446" s="441">
        <f>SUM($U445:AL445)-SUM($U444:AL444)</f>
        <v>-80</v>
      </c>
      <c r="AM446" s="441">
        <f>SUM($U445:AM445)-SUM($U444:AM444)</f>
        <v>-80</v>
      </c>
      <c r="AN446" s="441">
        <f>SUM($U445:AN445)-SUM($U444:AN444)</f>
        <v>-80</v>
      </c>
      <c r="AO446" s="441">
        <f>SUM($U445:AO445)-SUM($U444:AO444)</f>
        <v>-80</v>
      </c>
      <c r="AP446" s="441">
        <f>SUM($U445:AP445)-SUM($U444:AP444)</f>
        <v>-80</v>
      </c>
      <c r="AQ446" s="441">
        <f>SUM($U445:AQ445)-SUM($U444:AQ444)</f>
        <v>-80</v>
      </c>
      <c r="AR446" s="441">
        <f>SUM($U445:AR445)-SUM($U444:AR444)</f>
        <v>-160</v>
      </c>
      <c r="AS446" s="441">
        <f>SUM($U445:AS445)-SUM($U444:AS444)</f>
        <v>-160</v>
      </c>
      <c r="AT446" s="441">
        <f>SUM($U445:AT445)-SUM($U444:AT444)</f>
        <v>-160</v>
      </c>
      <c r="AU446" s="441">
        <f>SUM($U445:AU445)-SUM($U444:AU444)</f>
        <v>-160</v>
      </c>
      <c r="AV446" s="441">
        <f>SUM($U445:AV445)-SUM($U444:AV444)</f>
        <v>-160</v>
      </c>
      <c r="AW446" s="441">
        <f>SUM($U445:AW445)-SUM($U444:AW444)</f>
        <v>-160</v>
      </c>
      <c r="AX446" s="441">
        <f>SUM($U445:AX445)-SUM($U444:AX444)</f>
        <v>-160</v>
      </c>
      <c r="AY446" s="441">
        <f>SUM($U445:AY445)-SUM($U444:AY444)</f>
        <v>-160</v>
      </c>
      <c r="AZ446" s="441">
        <f>SUM($U445:AZ445)-SUM($U444:AZ444)</f>
        <v>-160</v>
      </c>
      <c r="BA446" s="441">
        <f>SUM($U445:BA445)-SUM($U444:BA444)</f>
        <v>-160</v>
      </c>
      <c r="BB446" s="441">
        <f>SUM($U445:BB445)-SUM($U444:BB444)</f>
        <v>-160</v>
      </c>
      <c r="BC446" s="441">
        <f>SUM($U445:BC445)-SUM($U444:BC444)</f>
        <v>-160</v>
      </c>
      <c r="BD446" s="441">
        <f>SUM($U445:BD445)-SUM($U444:BD444)</f>
        <v>-160</v>
      </c>
      <c r="BE446" s="441">
        <f>SUM($U445:BE445)-SUM($U444:BE444)</f>
        <v>-160</v>
      </c>
      <c r="BF446" s="441">
        <f>SUM($U445:BF445)-SUM($U444:BF444)</f>
        <v>-160</v>
      </c>
    </row>
    <row r="447" spans="2:58" ht="24.9" customHeight="1">
      <c r="B447" s="902">
        <v>26</v>
      </c>
      <c r="C447" s="915" t="s">
        <v>476</v>
      </c>
      <c r="D447" s="915" t="s">
        <v>477</v>
      </c>
      <c r="F447" s="908"/>
      <c r="G447" s="919"/>
      <c r="H447" s="911">
        <v>1</v>
      </c>
      <c r="I447" s="900"/>
      <c r="J447" s="900"/>
      <c r="K447" s="446"/>
      <c r="L447" s="901"/>
      <c r="M447" s="896"/>
      <c r="N447" s="896"/>
      <c r="O447" s="896"/>
      <c r="P447" s="896"/>
      <c r="Q447" s="896"/>
      <c r="R447" s="896"/>
      <c r="S447" s="897">
        <v>80</v>
      </c>
      <c r="T447" s="407" t="s">
        <v>231</v>
      </c>
      <c r="U447" s="408">
        <f>SUM(AC447:BF447)</f>
        <v>80</v>
      </c>
      <c r="V447" s="408"/>
      <c r="W447" s="408"/>
      <c r="X447" s="408"/>
      <c r="Y447" s="408"/>
      <c r="Z447" s="408"/>
      <c r="AA447" s="408"/>
      <c r="AB447" s="408"/>
      <c r="AC447" s="429"/>
      <c r="AD447" s="429"/>
      <c r="AE447" s="429"/>
      <c r="AF447" s="429"/>
      <c r="AG447" s="429"/>
      <c r="AH447" s="430"/>
      <c r="AI447" s="430"/>
      <c r="AJ447" s="430"/>
      <c r="AK447" s="519"/>
      <c r="AL447" s="520"/>
      <c r="AM447" s="520"/>
      <c r="AN447" s="520"/>
      <c r="AO447" s="412"/>
      <c r="AP447" s="430">
        <v>20</v>
      </c>
      <c r="AQ447" s="430"/>
      <c r="AR447" s="430">
        <v>20</v>
      </c>
      <c r="AS447" s="519">
        <v>20</v>
      </c>
      <c r="AT447" s="520">
        <v>20</v>
      </c>
      <c r="AU447" s="412"/>
      <c r="AV447" s="412"/>
      <c r="AW447" s="412"/>
      <c r="AX447" s="412"/>
      <c r="AY447" s="412"/>
      <c r="AZ447" s="412"/>
      <c r="BA447" s="412"/>
      <c r="BB447" s="412"/>
      <c r="BC447" s="412"/>
      <c r="BD447" s="412"/>
      <c r="BE447" s="412"/>
      <c r="BF447" s="412"/>
    </row>
    <row r="448" spans="2:58" ht="24.9" customHeight="1">
      <c r="B448" s="902"/>
      <c r="C448" s="915"/>
      <c r="D448" s="915"/>
      <c r="F448" s="909"/>
      <c r="G448" s="920"/>
      <c r="H448" s="912"/>
      <c r="I448" s="900"/>
      <c r="J448" s="900"/>
      <c r="K448" s="453" t="s">
        <v>230</v>
      </c>
      <c r="L448" s="901"/>
      <c r="M448" s="896"/>
      <c r="N448" s="896"/>
      <c r="O448" s="896"/>
      <c r="P448" s="896"/>
      <c r="Q448" s="896"/>
      <c r="R448" s="896"/>
      <c r="S448" s="898"/>
      <c r="T448" s="407" t="s">
        <v>232</v>
      </c>
      <c r="U448" s="408">
        <f>SUM(AC448:BF448)</f>
        <v>0</v>
      </c>
      <c r="V448" s="408"/>
      <c r="W448" s="408"/>
      <c r="X448" s="408"/>
      <c r="Y448" s="408"/>
      <c r="Z448" s="408"/>
      <c r="AA448" s="408"/>
      <c r="AB448" s="408"/>
      <c r="AC448" s="412"/>
      <c r="AD448" s="412"/>
      <c r="AE448" s="412"/>
      <c r="AF448" s="412"/>
      <c r="AG448" s="412"/>
      <c r="AH448" s="412"/>
      <c r="AI448" s="412"/>
      <c r="AJ448" s="412"/>
      <c r="AK448" s="436"/>
      <c r="AL448" s="412"/>
      <c r="AM448" s="412"/>
      <c r="AN448" s="412"/>
      <c r="AO448" s="412"/>
      <c r="AP448" s="412"/>
      <c r="AQ448" s="412"/>
      <c r="AR448" s="412"/>
      <c r="AS448" s="412"/>
      <c r="AT448" s="412"/>
      <c r="AU448" s="412"/>
      <c r="AV448" s="412"/>
      <c r="AW448" s="412"/>
      <c r="AX448" s="412"/>
      <c r="AY448" s="412"/>
      <c r="AZ448" s="412"/>
      <c r="BA448" s="412"/>
      <c r="BB448" s="412"/>
      <c r="BC448" s="412"/>
      <c r="BD448" s="412"/>
      <c r="BE448" s="412"/>
      <c r="BF448" s="412"/>
    </row>
    <row r="449" spans="2:58" ht="24.9" customHeight="1" thickBot="1">
      <c r="B449" s="902"/>
      <c r="C449" s="915"/>
      <c r="D449" s="915"/>
      <c r="F449" s="910"/>
      <c r="G449" s="921"/>
      <c r="H449" s="913"/>
      <c r="I449" s="900"/>
      <c r="J449" s="900"/>
      <c r="K449" s="456"/>
      <c r="L449" s="901"/>
      <c r="M449" s="896"/>
      <c r="N449" s="896"/>
      <c r="O449" s="896"/>
      <c r="P449" s="896"/>
      <c r="Q449" s="896"/>
      <c r="R449" s="896"/>
      <c r="S449" s="899"/>
      <c r="T449" s="439" t="s">
        <v>187</v>
      </c>
      <c r="U449" s="440">
        <f>U448-U447</f>
        <v>-80</v>
      </c>
      <c r="V449" s="440"/>
      <c r="W449" s="440"/>
      <c r="X449" s="440"/>
      <c r="Y449" s="440"/>
      <c r="Z449" s="440"/>
      <c r="AA449" s="440"/>
      <c r="AB449" s="440"/>
      <c r="AC449" s="441">
        <f>SUM($U448:AC448)-SUM($U447:AC447)</f>
        <v>-80</v>
      </c>
      <c r="AD449" s="441">
        <f>SUM($U448:AD448)-SUM($U447:AD447)</f>
        <v>-80</v>
      </c>
      <c r="AE449" s="441">
        <f>SUM($U448:AE448)-SUM($U447:AE447)</f>
        <v>-80</v>
      </c>
      <c r="AF449" s="441">
        <f>SUM($U448:AF448)-SUM($U447:AF447)</f>
        <v>-80</v>
      </c>
      <c r="AG449" s="441">
        <f>SUM($U448:AG448)-SUM($U447:AG447)</f>
        <v>-80</v>
      </c>
      <c r="AH449" s="441">
        <f>SUM($U448:AH448)-SUM($U447:AH447)</f>
        <v>-80</v>
      </c>
      <c r="AI449" s="441">
        <f>SUM($U448:AI448)-SUM($U447:AI447)</f>
        <v>-80</v>
      </c>
      <c r="AJ449" s="441">
        <f>SUM($U448:AJ448)-SUM($U447:AJ447)</f>
        <v>-80</v>
      </c>
      <c r="AK449" s="441">
        <f>SUM($U448:AK448)-SUM($U447:AK447)</f>
        <v>-80</v>
      </c>
      <c r="AL449" s="441">
        <f>SUM($U448:AL448)-SUM($U447:AL447)</f>
        <v>-80</v>
      </c>
      <c r="AM449" s="441">
        <f>SUM($U448:AM448)-SUM($U447:AM447)</f>
        <v>-80</v>
      </c>
      <c r="AN449" s="441">
        <f>SUM($U448:AN448)-SUM($U447:AN447)</f>
        <v>-80</v>
      </c>
      <c r="AO449" s="441">
        <f>SUM($U448:AO448)-SUM($U447:AO447)</f>
        <v>-80</v>
      </c>
      <c r="AP449" s="441">
        <f>SUM($U448:AP448)-SUM($U447:AP447)</f>
        <v>-100</v>
      </c>
      <c r="AQ449" s="441">
        <f>SUM($U448:AQ448)-SUM($U447:AQ447)</f>
        <v>-100</v>
      </c>
      <c r="AR449" s="441">
        <f>SUM($U448:AR448)-SUM($U447:AR447)</f>
        <v>-120</v>
      </c>
      <c r="AS449" s="441">
        <f>SUM($U448:AS448)-SUM($U447:AS447)</f>
        <v>-140</v>
      </c>
      <c r="AT449" s="441">
        <f>SUM($U448:AT448)-SUM($U447:AT447)</f>
        <v>-160</v>
      </c>
      <c r="AU449" s="441">
        <f>SUM($U448:AU448)-SUM($U447:AU447)</f>
        <v>-160</v>
      </c>
      <c r="AV449" s="441">
        <f>SUM($U448:AV448)-SUM($U447:AV447)</f>
        <v>-160</v>
      </c>
      <c r="AW449" s="441">
        <f>SUM($U448:AW448)-SUM($U447:AW447)</f>
        <v>-160</v>
      </c>
      <c r="AX449" s="441">
        <f>SUM($U448:AX448)-SUM($U447:AX447)</f>
        <v>-160</v>
      </c>
      <c r="AY449" s="441">
        <f>SUM($U448:AY448)-SUM($U447:AY447)</f>
        <v>-160</v>
      </c>
      <c r="AZ449" s="441">
        <f>SUM($U448:AZ448)-SUM($U447:AZ447)</f>
        <v>-160</v>
      </c>
      <c r="BA449" s="441">
        <f>SUM($U448:BA448)-SUM($U447:BA447)</f>
        <v>-160</v>
      </c>
      <c r="BB449" s="441">
        <f>SUM($U448:BB448)-SUM($U447:BB447)</f>
        <v>-160</v>
      </c>
      <c r="BC449" s="441">
        <f>SUM($U448:BC448)-SUM($U447:BC447)</f>
        <v>-160</v>
      </c>
      <c r="BD449" s="441">
        <f>SUM($U448:BD448)-SUM($U447:BD447)</f>
        <v>-160</v>
      </c>
      <c r="BE449" s="441">
        <f>SUM($U448:BE448)-SUM($U447:BE447)</f>
        <v>-160</v>
      </c>
      <c r="BF449" s="441">
        <f>SUM($U448:BF448)-SUM($U447:BF447)</f>
        <v>-160</v>
      </c>
    </row>
    <row r="450" spans="2:58" ht="24.9" customHeight="1">
      <c r="B450" s="902">
        <v>27</v>
      </c>
      <c r="C450" s="915" t="s">
        <v>478</v>
      </c>
      <c r="D450" s="915" t="s">
        <v>479</v>
      </c>
      <c r="F450" s="908"/>
      <c r="G450" s="919"/>
      <c r="H450" s="911">
        <v>1</v>
      </c>
      <c r="I450" s="900"/>
      <c r="J450" s="900"/>
      <c r="K450" s="446"/>
      <c r="L450" s="901"/>
      <c r="M450" s="896"/>
      <c r="N450" s="896"/>
      <c r="O450" s="896"/>
      <c r="P450" s="896"/>
      <c r="Q450" s="896"/>
      <c r="R450" s="896"/>
      <c r="S450" s="897">
        <v>80</v>
      </c>
      <c r="T450" s="407" t="s">
        <v>231</v>
      </c>
      <c r="U450" s="408">
        <f>SUM(AC450:BF450)</f>
        <v>80</v>
      </c>
      <c r="V450" s="408"/>
      <c r="W450" s="408"/>
      <c r="X450" s="408"/>
      <c r="Y450" s="408"/>
      <c r="Z450" s="408"/>
      <c r="AA450" s="408"/>
      <c r="AB450" s="408"/>
      <c r="AC450" s="429"/>
      <c r="AD450" s="429"/>
      <c r="AE450" s="429"/>
      <c r="AF450" s="429"/>
      <c r="AG450" s="429"/>
      <c r="AH450" s="430"/>
      <c r="AI450" s="430"/>
      <c r="AJ450" s="430"/>
      <c r="AK450" s="519"/>
      <c r="AL450" s="520"/>
      <c r="AM450" s="412"/>
      <c r="AN450" s="412"/>
      <c r="AO450" s="412"/>
      <c r="AP450" s="430">
        <v>20</v>
      </c>
      <c r="AQ450" s="430"/>
      <c r="AR450" s="430">
        <v>20</v>
      </c>
      <c r="AS450" s="519">
        <v>20</v>
      </c>
      <c r="AT450" s="520">
        <v>20</v>
      </c>
      <c r="AU450" s="412"/>
      <c r="AV450" s="412"/>
      <c r="AW450" s="412"/>
      <c r="AX450" s="412"/>
      <c r="AY450" s="412"/>
      <c r="AZ450" s="412"/>
      <c r="BA450" s="412"/>
      <c r="BB450" s="412"/>
      <c r="BC450" s="412"/>
      <c r="BD450" s="412"/>
      <c r="BE450" s="412"/>
      <c r="BF450" s="412"/>
    </row>
    <row r="451" spans="2:58" ht="24.9" customHeight="1">
      <c r="B451" s="902"/>
      <c r="C451" s="915"/>
      <c r="D451" s="915"/>
      <c r="F451" s="909"/>
      <c r="G451" s="920"/>
      <c r="H451" s="912"/>
      <c r="I451" s="900"/>
      <c r="J451" s="900"/>
      <c r="K451" s="453" t="s">
        <v>230</v>
      </c>
      <c r="L451" s="901"/>
      <c r="M451" s="896"/>
      <c r="N451" s="896"/>
      <c r="O451" s="896"/>
      <c r="P451" s="896"/>
      <c r="Q451" s="896"/>
      <c r="R451" s="896"/>
      <c r="S451" s="898"/>
      <c r="T451" s="407" t="s">
        <v>232</v>
      </c>
      <c r="U451" s="408">
        <f>SUM(AC451:BF451)</f>
        <v>0</v>
      </c>
      <c r="V451" s="408"/>
      <c r="W451" s="408"/>
      <c r="X451" s="408"/>
      <c r="Y451" s="408"/>
      <c r="Z451" s="408"/>
      <c r="AA451" s="408"/>
      <c r="AB451" s="408"/>
      <c r="AC451" s="412"/>
      <c r="AD451" s="412"/>
      <c r="AE451" s="412"/>
      <c r="AF451" s="412"/>
      <c r="AG451" s="412"/>
      <c r="AH451" s="412"/>
      <c r="AI451" s="412"/>
      <c r="AJ451" s="412"/>
      <c r="AK451" s="436"/>
      <c r="AL451" s="412"/>
      <c r="AM451" s="412"/>
      <c r="AN451" s="412"/>
      <c r="AO451" s="412"/>
      <c r="AP451" s="412"/>
      <c r="AQ451" s="412"/>
      <c r="AR451" s="412"/>
      <c r="AS451" s="412"/>
      <c r="AT451" s="412"/>
      <c r="AU451" s="412"/>
      <c r="AV451" s="412"/>
      <c r="AW451" s="412"/>
      <c r="AX451" s="412"/>
      <c r="AY451" s="412"/>
      <c r="AZ451" s="412"/>
      <c r="BA451" s="412"/>
      <c r="BB451" s="412"/>
      <c r="BC451" s="412"/>
      <c r="BD451" s="412"/>
      <c r="BE451" s="412"/>
      <c r="BF451" s="412"/>
    </row>
    <row r="452" spans="2:58" ht="24.9" customHeight="1" thickBot="1">
      <c r="B452" s="902"/>
      <c r="C452" s="915"/>
      <c r="D452" s="915"/>
      <c r="F452" s="910"/>
      <c r="G452" s="921"/>
      <c r="H452" s="913"/>
      <c r="I452" s="900"/>
      <c r="J452" s="900"/>
      <c r="K452" s="456"/>
      <c r="L452" s="901"/>
      <c r="M452" s="896"/>
      <c r="N452" s="896"/>
      <c r="O452" s="896"/>
      <c r="P452" s="896"/>
      <c r="Q452" s="896"/>
      <c r="R452" s="896"/>
      <c r="S452" s="899"/>
      <c r="T452" s="439" t="s">
        <v>187</v>
      </c>
      <c r="U452" s="440">
        <f>U451-U450</f>
        <v>-80</v>
      </c>
      <c r="V452" s="440"/>
      <c r="W452" s="440"/>
      <c r="X452" s="440"/>
      <c r="Y452" s="440"/>
      <c r="Z452" s="440"/>
      <c r="AA452" s="440"/>
      <c r="AB452" s="440"/>
      <c r="AC452" s="441">
        <f>SUM($U451:AC451)-SUM($U450:AC450)</f>
        <v>-80</v>
      </c>
      <c r="AD452" s="441">
        <f>SUM($U451:AD451)-SUM($U450:AD450)</f>
        <v>-80</v>
      </c>
      <c r="AE452" s="441">
        <f>SUM($U451:AE451)-SUM($U450:AE450)</f>
        <v>-80</v>
      </c>
      <c r="AF452" s="441">
        <f>SUM($U451:AF451)-SUM($U450:AF450)</f>
        <v>-80</v>
      </c>
      <c r="AG452" s="441">
        <f>SUM($U451:AG451)-SUM($U450:AG450)</f>
        <v>-80</v>
      </c>
      <c r="AH452" s="441">
        <f>SUM($U451:AH451)-SUM($U450:AH450)</f>
        <v>-80</v>
      </c>
      <c r="AI452" s="441">
        <f>SUM($U451:AI451)-SUM($U450:AI450)</f>
        <v>-80</v>
      </c>
      <c r="AJ452" s="441">
        <f>SUM($U451:AJ451)-SUM($U450:AJ450)</f>
        <v>-80</v>
      </c>
      <c r="AK452" s="441">
        <f>SUM($U451:AK451)-SUM($U450:AK450)</f>
        <v>-80</v>
      </c>
      <c r="AL452" s="441">
        <f>SUM($U451:AL451)-SUM($U450:AL450)</f>
        <v>-80</v>
      </c>
      <c r="AM452" s="441">
        <f>SUM($U451:AM451)-SUM($U450:AM450)</f>
        <v>-80</v>
      </c>
      <c r="AN452" s="441">
        <f>SUM($U451:AN451)-SUM($U450:AN450)</f>
        <v>-80</v>
      </c>
      <c r="AO452" s="441">
        <f>SUM($U451:AO451)-SUM($U450:AO450)</f>
        <v>-80</v>
      </c>
      <c r="AP452" s="441">
        <f>SUM($U451:AP451)-SUM($U450:AP450)</f>
        <v>-100</v>
      </c>
      <c r="AQ452" s="441">
        <f>SUM($U451:AQ451)-SUM($U450:AQ450)</f>
        <v>-100</v>
      </c>
      <c r="AR452" s="441">
        <f>SUM($U451:AR451)-SUM($U450:AR450)</f>
        <v>-120</v>
      </c>
      <c r="AS452" s="441">
        <f>SUM($U451:AS451)-SUM($U450:AS450)</f>
        <v>-140</v>
      </c>
      <c r="AT452" s="441">
        <f>SUM($U451:AT451)-SUM($U450:AT450)</f>
        <v>-160</v>
      </c>
      <c r="AU452" s="441">
        <f>SUM($U451:AU451)-SUM($U450:AU450)</f>
        <v>-160</v>
      </c>
      <c r="AV452" s="441">
        <f>SUM($U451:AV451)-SUM($U450:AV450)</f>
        <v>-160</v>
      </c>
      <c r="AW452" s="441">
        <f>SUM($U451:AW451)-SUM($U450:AW450)</f>
        <v>-160</v>
      </c>
      <c r="AX452" s="441">
        <f>SUM($U451:AX451)-SUM($U450:AX450)</f>
        <v>-160</v>
      </c>
      <c r="AY452" s="441">
        <f>SUM($U451:AY451)-SUM($U450:AY450)</f>
        <v>-160</v>
      </c>
      <c r="AZ452" s="441">
        <f>SUM($U451:AZ451)-SUM($U450:AZ450)</f>
        <v>-160</v>
      </c>
      <c r="BA452" s="441">
        <f>SUM($U451:BA451)-SUM($U450:BA450)</f>
        <v>-160</v>
      </c>
      <c r="BB452" s="441">
        <f>SUM($U451:BB451)-SUM($U450:BB450)</f>
        <v>-160</v>
      </c>
      <c r="BC452" s="441">
        <f>SUM($U451:BC451)-SUM($U450:BC450)</f>
        <v>-160</v>
      </c>
      <c r="BD452" s="441">
        <f>SUM($U451:BD451)-SUM($U450:BD450)</f>
        <v>-160</v>
      </c>
      <c r="BE452" s="441">
        <f>SUM($U451:BE451)-SUM($U450:BE450)</f>
        <v>-160</v>
      </c>
      <c r="BF452" s="441">
        <f>SUM($U451:BF451)-SUM($U450:BF450)</f>
        <v>-160</v>
      </c>
    </row>
    <row r="453" spans="2:58" ht="24.9" customHeight="1">
      <c r="B453" s="902">
        <v>28</v>
      </c>
      <c r="C453" s="915" t="s">
        <v>482</v>
      </c>
      <c r="D453" s="915" t="s">
        <v>483</v>
      </c>
      <c r="F453" s="916"/>
      <c r="G453" s="919"/>
      <c r="H453" s="911">
        <v>1</v>
      </c>
      <c r="I453" s="900"/>
      <c r="J453" s="900"/>
      <c r="K453" s="516"/>
      <c r="L453" s="901"/>
      <c r="M453" s="896"/>
      <c r="N453" s="896"/>
      <c r="O453" s="896"/>
      <c r="P453" s="896"/>
      <c r="Q453" s="896"/>
      <c r="R453" s="896"/>
      <c r="S453" s="897">
        <v>80</v>
      </c>
      <c r="T453" s="407" t="s">
        <v>231</v>
      </c>
      <c r="U453" s="408">
        <f>SUM(AC453:BF453)</f>
        <v>80</v>
      </c>
      <c r="V453" s="408"/>
      <c r="W453" s="408"/>
      <c r="X453" s="408"/>
      <c r="Y453" s="408"/>
      <c r="Z453" s="408"/>
      <c r="AA453" s="408"/>
      <c r="AB453" s="408"/>
      <c r="AC453" s="429"/>
      <c r="AD453" s="429"/>
      <c r="AE453" s="429"/>
      <c r="AF453" s="429"/>
      <c r="AG453" s="429"/>
      <c r="AH453" s="430"/>
      <c r="AI453" s="430"/>
      <c r="AJ453" s="430"/>
      <c r="AK453" s="519"/>
      <c r="AL453" s="520"/>
      <c r="AM453" s="412"/>
      <c r="AN453" s="412"/>
      <c r="AO453" s="412"/>
      <c r="AP453" s="430">
        <v>20</v>
      </c>
      <c r="AQ453" s="430"/>
      <c r="AR453" s="430">
        <v>20</v>
      </c>
      <c r="AS453" s="519">
        <v>20</v>
      </c>
      <c r="AT453" s="520">
        <v>20</v>
      </c>
      <c r="AU453" s="412"/>
      <c r="AV453" s="412"/>
      <c r="AW453" s="412"/>
      <c r="AX453" s="412"/>
      <c r="AY453" s="412"/>
      <c r="AZ453" s="412"/>
      <c r="BA453" s="412"/>
      <c r="BB453" s="412"/>
      <c r="BC453" s="412"/>
      <c r="BD453" s="412"/>
      <c r="BE453" s="412"/>
      <c r="BF453" s="412"/>
    </row>
    <row r="454" spans="2:58" ht="24.9" customHeight="1">
      <c r="B454" s="902"/>
      <c r="C454" s="915"/>
      <c r="D454" s="915"/>
      <c r="F454" s="917"/>
      <c r="G454" s="920"/>
      <c r="H454" s="912"/>
      <c r="I454" s="900"/>
      <c r="J454" s="900"/>
      <c r="K454" s="517" t="s">
        <v>230</v>
      </c>
      <c r="L454" s="901"/>
      <c r="M454" s="896"/>
      <c r="N454" s="896"/>
      <c r="O454" s="896"/>
      <c r="P454" s="896"/>
      <c r="Q454" s="896"/>
      <c r="R454" s="896"/>
      <c r="S454" s="898"/>
      <c r="T454" s="407" t="s">
        <v>232</v>
      </c>
      <c r="U454" s="408">
        <f>SUM(AC454:BF454)</f>
        <v>0</v>
      </c>
      <c r="V454" s="408"/>
      <c r="W454" s="408"/>
      <c r="X454" s="408"/>
      <c r="Y454" s="408"/>
      <c r="Z454" s="408"/>
      <c r="AA454" s="408"/>
      <c r="AB454" s="408"/>
      <c r="AC454" s="412"/>
      <c r="AD454" s="412"/>
      <c r="AE454" s="412"/>
      <c r="AF454" s="412"/>
      <c r="AG454" s="412"/>
      <c r="AH454" s="412"/>
      <c r="AI454" s="412"/>
      <c r="AJ454" s="412"/>
      <c r="AK454" s="436"/>
      <c r="AL454" s="412"/>
      <c r="AM454" s="412"/>
      <c r="AN454" s="412"/>
      <c r="AO454" s="412"/>
      <c r="AP454" s="412"/>
      <c r="AQ454" s="412"/>
      <c r="AR454" s="412"/>
      <c r="AS454" s="412"/>
      <c r="AT454" s="412"/>
      <c r="AU454" s="412"/>
      <c r="AV454" s="412"/>
      <c r="AW454" s="412"/>
      <c r="AX454" s="412"/>
      <c r="AY454" s="412"/>
      <c r="AZ454" s="412"/>
      <c r="BA454" s="412"/>
      <c r="BB454" s="412"/>
      <c r="BC454" s="412"/>
      <c r="BD454" s="412"/>
      <c r="BE454" s="412"/>
      <c r="BF454" s="412"/>
    </row>
    <row r="455" spans="2:58" ht="24.9" customHeight="1" thickBot="1">
      <c r="B455" s="902"/>
      <c r="C455" s="915"/>
      <c r="D455" s="915"/>
      <c r="F455" s="918"/>
      <c r="G455" s="921"/>
      <c r="H455" s="913"/>
      <c r="I455" s="900"/>
      <c r="J455" s="900"/>
      <c r="K455" s="518"/>
      <c r="L455" s="901"/>
      <c r="M455" s="896"/>
      <c r="N455" s="896"/>
      <c r="O455" s="896"/>
      <c r="P455" s="896"/>
      <c r="Q455" s="896"/>
      <c r="R455" s="896"/>
      <c r="S455" s="899"/>
      <c r="T455" s="439" t="s">
        <v>187</v>
      </c>
      <c r="U455" s="440">
        <f>U454-U453</f>
        <v>-80</v>
      </c>
      <c r="V455" s="440"/>
      <c r="W455" s="440"/>
      <c r="X455" s="440"/>
      <c r="Y455" s="440"/>
      <c r="Z455" s="440"/>
      <c r="AA455" s="440"/>
      <c r="AB455" s="440"/>
      <c r="AC455" s="441">
        <f>SUM($U454:AC454)-SUM($U453:AC453)</f>
        <v>-80</v>
      </c>
      <c r="AD455" s="441">
        <f>SUM($U454:AD454)-SUM($U453:AD453)</f>
        <v>-80</v>
      </c>
      <c r="AE455" s="441">
        <f>SUM($U454:AE454)-SUM($U453:AE453)</f>
        <v>-80</v>
      </c>
      <c r="AF455" s="441">
        <f>SUM($U454:AF454)-SUM($U453:AF453)</f>
        <v>-80</v>
      </c>
      <c r="AG455" s="441">
        <f>SUM($U454:AG454)-SUM($U453:AG453)</f>
        <v>-80</v>
      </c>
      <c r="AH455" s="441">
        <f>SUM($U454:AH454)-SUM($U453:AH453)</f>
        <v>-80</v>
      </c>
      <c r="AI455" s="441">
        <f>SUM($U454:AI454)-SUM($U453:AI453)</f>
        <v>-80</v>
      </c>
      <c r="AJ455" s="441">
        <f>SUM($U454:AJ454)-SUM($U453:AJ453)</f>
        <v>-80</v>
      </c>
      <c r="AK455" s="441">
        <f>SUM($U454:AK454)-SUM($U453:AK453)</f>
        <v>-80</v>
      </c>
      <c r="AL455" s="441">
        <f>SUM($U454:AL454)-SUM($U453:AL453)</f>
        <v>-80</v>
      </c>
      <c r="AM455" s="441">
        <f>SUM($U454:AM454)-SUM($U453:AM453)</f>
        <v>-80</v>
      </c>
      <c r="AN455" s="441">
        <f>SUM($U454:AN454)-SUM($U453:AN453)</f>
        <v>-80</v>
      </c>
      <c r="AO455" s="441">
        <f>SUM($U454:AO454)-SUM($U453:AO453)</f>
        <v>-80</v>
      </c>
      <c r="AP455" s="441">
        <f>SUM($U454:AP454)-SUM($U453:AP453)</f>
        <v>-100</v>
      </c>
      <c r="AQ455" s="441">
        <f>SUM($U454:AQ454)-SUM($U453:AQ453)</f>
        <v>-100</v>
      </c>
      <c r="AR455" s="441">
        <f>SUM($U454:AR454)-SUM($U453:AR453)</f>
        <v>-120</v>
      </c>
      <c r="AS455" s="441">
        <f>SUM($U454:AS454)-SUM($U453:AS453)</f>
        <v>-140</v>
      </c>
      <c r="AT455" s="441">
        <f>SUM($U454:AT454)-SUM($U453:AT453)</f>
        <v>-160</v>
      </c>
      <c r="AU455" s="441">
        <f>SUM($U454:AU454)-SUM($U453:AU453)</f>
        <v>-160</v>
      </c>
      <c r="AV455" s="441">
        <f>SUM($U454:AV454)-SUM($U453:AV453)</f>
        <v>-160</v>
      </c>
      <c r="AW455" s="441">
        <f>SUM($U454:AW454)-SUM($U453:AW453)</f>
        <v>-160</v>
      </c>
      <c r="AX455" s="441">
        <f>SUM($U454:AX454)-SUM($U453:AX453)</f>
        <v>-160</v>
      </c>
      <c r="AY455" s="441">
        <f>SUM($U454:AY454)-SUM($U453:AY453)</f>
        <v>-160</v>
      </c>
      <c r="AZ455" s="441">
        <f>SUM($U454:AZ454)-SUM($U453:AZ453)</f>
        <v>-160</v>
      </c>
      <c r="BA455" s="441">
        <f>SUM($U454:BA454)-SUM($U453:BA453)</f>
        <v>-160</v>
      </c>
      <c r="BB455" s="441">
        <f>SUM($U454:BB454)-SUM($U453:BB453)</f>
        <v>-160</v>
      </c>
      <c r="BC455" s="441">
        <f>SUM($U454:BC454)-SUM($U453:BC453)</f>
        <v>-160</v>
      </c>
      <c r="BD455" s="441">
        <f>SUM($U454:BD454)-SUM($U453:BD453)</f>
        <v>-160</v>
      </c>
      <c r="BE455" s="441">
        <f>SUM($U454:BE454)-SUM($U453:BE453)</f>
        <v>-160</v>
      </c>
      <c r="BF455" s="441">
        <f>SUM($U454:BF454)-SUM($U453:BF453)</f>
        <v>-160</v>
      </c>
    </row>
    <row r="456" spans="2:58" ht="24.9" customHeight="1">
      <c r="B456" s="902">
        <v>29</v>
      </c>
      <c r="C456" s="915" t="s">
        <v>555</v>
      </c>
      <c r="D456" s="915" t="s">
        <v>556</v>
      </c>
      <c r="F456" s="905"/>
      <c r="G456" s="908"/>
      <c r="H456" s="911">
        <v>1</v>
      </c>
      <c r="I456" s="900"/>
      <c r="J456" s="900"/>
      <c r="K456" s="516"/>
      <c r="L456" s="901"/>
      <c r="M456" s="896"/>
      <c r="N456" s="896"/>
      <c r="O456" s="896"/>
      <c r="P456" s="896"/>
      <c r="Q456" s="896"/>
      <c r="R456" s="896"/>
      <c r="S456" s="897">
        <v>80</v>
      </c>
      <c r="T456" s="407" t="s">
        <v>231</v>
      </c>
      <c r="U456" s="408">
        <f>SUM(AC456:BF456)</f>
        <v>80</v>
      </c>
      <c r="V456" s="408"/>
      <c r="W456" s="408"/>
      <c r="X456" s="408"/>
      <c r="Y456" s="408"/>
      <c r="Z456" s="408"/>
      <c r="AA456" s="408"/>
      <c r="AB456" s="408"/>
      <c r="AC456" s="429"/>
      <c r="AD456" s="429"/>
      <c r="AE456" s="429"/>
      <c r="AF456" s="429"/>
      <c r="AG456" s="429"/>
      <c r="AH456" s="430"/>
      <c r="AI456" s="430"/>
      <c r="AJ456" s="430"/>
      <c r="AK456" s="431"/>
      <c r="AL456" s="412"/>
      <c r="AM456" s="412"/>
      <c r="AN456" s="412"/>
      <c r="AO456" s="412"/>
      <c r="AP456" s="412"/>
      <c r="AQ456" s="412"/>
      <c r="AR456" s="412"/>
      <c r="AS456" s="412">
        <v>20</v>
      </c>
      <c r="AT456" s="412">
        <v>20</v>
      </c>
      <c r="AU456" s="412">
        <v>20</v>
      </c>
      <c r="AV456" s="412">
        <v>20</v>
      </c>
      <c r="AW456" s="412"/>
      <c r="AX456" s="412"/>
      <c r="AY456" s="412"/>
      <c r="AZ456" s="412"/>
      <c r="BA456" s="412"/>
      <c r="BB456" s="412"/>
      <c r="BC456" s="412"/>
      <c r="BD456" s="412"/>
      <c r="BE456" s="412"/>
      <c r="BF456" s="412"/>
    </row>
    <row r="457" spans="2:58" ht="24.9" customHeight="1">
      <c r="B457" s="902"/>
      <c r="C457" s="915"/>
      <c r="D457" s="915"/>
      <c r="F457" s="906"/>
      <c r="G457" s="909"/>
      <c r="H457" s="912"/>
      <c r="I457" s="900"/>
      <c r="J457" s="900"/>
      <c r="K457" s="517" t="s">
        <v>253</v>
      </c>
      <c r="L457" s="901"/>
      <c r="M457" s="896"/>
      <c r="N457" s="896"/>
      <c r="O457" s="896"/>
      <c r="P457" s="896"/>
      <c r="Q457" s="896"/>
      <c r="R457" s="896"/>
      <c r="S457" s="898"/>
      <c r="T457" s="407" t="s">
        <v>232</v>
      </c>
      <c r="U457" s="408">
        <f>SUM(AC457:BF457)</f>
        <v>0</v>
      </c>
      <c r="V457" s="408"/>
      <c r="W457" s="408"/>
      <c r="X457" s="408"/>
      <c r="Y457" s="408"/>
      <c r="Z457" s="408"/>
      <c r="AA457" s="408"/>
      <c r="AB457" s="408"/>
      <c r="AC457" s="412"/>
      <c r="AD457" s="412"/>
      <c r="AE457" s="412"/>
      <c r="AF457" s="412"/>
      <c r="AG457" s="412"/>
      <c r="AH457" s="412"/>
      <c r="AI457" s="412"/>
      <c r="AJ457" s="412"/>
      <c r="AK457" s="436"/>
      <c r="AL457" s="412"/>
      <c r="AM457" s="412"/>
      <c r="AN457" s="412"/>
      <c r="AO457" s="412"/>
      <c r="AP457" s="412"/>
      <c r="AQ457" s="412"/>
      <c r="AR457" s="412"/>
      <c r="AS457" s="412"/>
      <c r="AT457" s="412"/>
      <c r="AU457" s="412"/>
      <c r="AV457" s="412"/>
      <c r="AW457" s="412"/>
      <c r="AX457" s="412"/>
      <c r="AY457" s="412"/>
      <c r="AZ457" s="412"/>
      <c r="BA457" s="412"/>
      <c r="BB457" s="412"/>
      <c r="BC457" s="412"/>
      <c r="BD457" s="412"/>
      <c r="BE457" s="412"/>
      <c r="BF457" s="412"/>
    </row>
    <row r="458" spans="2:58" ht="24.9" customHeight="1" thickBot="1">
      <c r="B458" s="902"/>
      <c r="C458" s="915"/>
      <c r="D458" s="915"/>
      <c r="F458" s="907"/>
      <c r="G458" s="910"/>
      <c r="H458" s="913"/>
      <c r="I458" s="900"/>
      <c r="J458" s="900"/>
      <c r="K458" s="518"/>
      <c r="L458" s="901"/>
      <c r="M458" s="896"/>
      <c r="N458" s="896"/>
      <c r="O458" s="896"/>
      <c r="P458" s="896"/>
      <c r="Q458" s="896"/>
      <c r="R458" s="896"/>
      <c r="S458" s="899"/>
      <c r="T458" s="439" t="s">
        <v>187</v>
      </c>
      <c r="U458" s="440">
        <f>U457-U456</f>
        <v>-80</v>
      </c>
      <c r="V458" s="440"/>
      <c r="W458" s="440"/>
      <c r="X458" s="440"/>
      <c r="Y458" s="440"/>
      <c r="Z458" s="440"/>
      <c r="AA458" s="440"/>
      <c r="AB458" s="440"/>
      <c r="AC458" s="441">
        <f>SUM($U457:AC457)-SUM($U456:AC456)</f>
        <v>-80</v>
      </c>
      <c r="AD458" s="441">
        <f>SUM($U457:AD457)-SUM($U456:AD456)</f>
        <v>-80</v>
      </c>
      <c r="AE458" s="441">
        <f>SUM($U457:AE457)-SUM($U456:AE456)</f>
        <v>-80</v>
      </c>
      <c r="AF458" s="441">
        <f>SUM($U457:AF457)-SUM($U456:AF456)</f>
        <v>-80</v>
      </c>
      <c r="AG458" s="441">
        <f>SUM($U457:AG457)-SUM($U456:AG456)</f>
        <v>-80</v>
      </c>
      <c r="AH458" s="441">
        <f>SUM($U457:AH457)-SUM($U456:AH456)</f>
        <v>-80</v>
      </c>
      <c r="AI458" s="441">
        <f>SUM($U457:AI457)-SUM($U456:AI456)</f>
        <v>-80</v>
      </c>
      <c r="AJ458" s="441">
        <f>SUM($U457:AJ457)-SUM($U456:AJ456)</f>
        <v>-80</v>
      </c>
      <c r="AK458" s="441">
        <f>SUM($U457:AK457)-SUM($U456:AK456)</f>
        <v>-80</v>
      </c>
      <c r="AL458" s="441">
        <f>SUM($U457:AL457)-SUM($U456:AL456)</f>
        <v>-80</v>
      </c>
      <c r="AM458" s="441">
        <f>SUM($U457:AM457)-SUM($U456:AM456)</f>
        <v>-80</v>
      </c>
      <c r="AN458" s="441">
        <f>SUM($U457:AN457)-SUM($U456:AN456)</f>
        <v>-80</v>
      </c>
      <c r="AO458" s="441">
        <f>SUM($U457:AO457)-SUM($U456:AO456)</f>
        <v>-80</v>
      </c>
      <c r="AP458" s="441">
        <f>SUM($U457:AP457)-SUM($U456:AP456)</f>
        <v>-80</v>
      </c>
      <c r="AQ458" s="441">
        <f>SUM($U457:AQ457)-SUM($U456:AQ456)</f>
        <v>-80</v>
      </c>
      <c r="AR458" s="441">
        <f>SUM($U457:AR457)-SUM($U456:AR456)</f>
        <v>-80</v>
      </c>
      <c r="AS458" s="441">
        <f>SUM($U457:AS457)-SUM($U456:AS456)</f>
        <v>-100</v>
      </c>
      <c r="AT458" s="441">
        <f>SUM($U457:AT457)-SUM($U456:AT456)</f>
        <v>-120</v>
      </c>
      <c r="AU458" s="441">
        <f>SUM($U457:AU457)-SUM($U456:AU456)</f>
        <v>-140</v>
      </c>
      <c r="AV458" s="441">
        <f>SUM($U457:AV457)-SUM($U456:AV456)</f>
        <v>-160</v>
      </c>
      <c r="AW458" s="441">
        <f>SUM($U457:AW457)-SUM($U456:AW456)</f>
        <v>-160</v>
      </c>
      <c r="AX458" s="441">
        <f>SUM($U457:AX457)-SUM($U456:AX456)</f>
        <v>-160</v>
      </c>
      <c r="AY458" s="441">
        <f>SUM($U457:AY457)-SUM($U456:AY456)</f>
        <v>-160</v>
      </c>
      <c r="AZ458" s="441">
        <f>SUM($U457:AZ457)-SUM($U456:AZ456)</f>
        <v>-160</v>
      </c>
      <c r="BA458" s="441">
        <f>SUM($U457:BA457)-SUM($U456:BA456)</f>
        <v>-160</v>
      </c>
      <c r="BB458" s="441">
        <f>SUM($U457:BB457)-SUM($U456:BB456)</f>
        <v>-160</v>
      </c>
      <c r="BC458" s="441">
        <f>SUM($U457:BC457)-SUM($U456:BC456)</f>
        <v>-160</v>
      </c>
      <c r="BD458" s="441">
        <f>SUM($U457:BD457)-SUM($U456:BD456)</f>
        <v>-160</v>
      </c>
      <c r="BE458" s="441">
        <f>SUM($U457:BE457)-SUM($U456:BE456)</f>
        <v>-160</v>
      </c>
      <c r="BF458" s="441">
        <f>SUM($U457:BF457)-SUM($U456:BF456)</f>
        <v>-160</v>
      </c>
    </row>
    <row r="459" spans="2:58" ht="24.9" customHeight="1">
      <c r="B459" s="902">
        <v>30</v>
      </c>
      <c r="C459" s="915" t="s">
        <v>557</v>
      </c>
      <c r="D459" s="915" t="s">
        <v>558</v>
      </c>
      <c r="F459" s="905"/>
      <c r="G459" s="908"/>
      <c r="H459" s="911">
        <v>1</v>
      </c>
      <c r="I459" s="900"/>
      <c r="J459" s="900"/>
      <c r="K459" s="516"/>
      <c r="L459" s="901"/>
      <c r="M459" s="896"/>
      <c r="N459" s="896"/>
      <c r="O459" s="896"/>
      <c r="P459" s="896"/>
      <c r="Q459" s="896"/>
      <c r="R459" s="896"/>
      <c r="S459" s="897">
        <v>80</v>
      </c>
      <c r="T459" s="407" t="s">
        <v>231</v>
      </c>
      <c r="U459" s="408">
        <f>SUM(AC459:BF459)</f>
        <v>80</v>
      </c>
      <c r="V459" s="408"/>
      <c r="W459" s="408"/>
      <c r="X459" s="408"/>
      <c r="Y459" s="408"/>
      <c r="Z459" s="408"/>
      <c r="AA459" s="408"/>
      <c r="AB459" s="408"/>
      <c r="AC459" s="429"/>
      <c r="AD459" s="429"/>
      <c r="AE459" s="429"/>
      <c r="AF459" s="429"/>
      <c r="AG459" s="429"/>
      <c r="AH459" s="430"/>
      <c r="AI459" s="430"/>
      <c r="AJ459" s="430"/>
      <c r="AK459" s="431"/>
      <c r="AL459" s="412"/>
      <c r="AM459" s="412"/>
      <c r="AN459" s="412"/>
      <c r="AO459" s="412"/>
      <c r="AP459" s="412"/>
      <c r="AQ459" s="412"/>
      <c r="AR459" s="412"/>
      <c r="AS459" s="412"/>
      <c r="AT459" s="412"/>
      <c r="AU459" s="412"/>
      <c r="AV459" s="412">
        <v>40</v>
      </c>
      <c r="AW459" s="412">
        <v>40</v>
      </c>
      <c r="AX459" s="412"/>
      <c r="AY459" s="412"/>
      <c r="AZ459" s="412"/>
      <c r="BA459" s="412"/>
      <c r="BB459" s="412"/>
      <c r="BC459" s="412"/>
      <c r="BD459" s="412"/>
      <c r="BE459" s="412"/>
      <c r="BF459" s="412"/>
    </row>
    <row r="460" spans="2:58" ht="24.9" customHeight="1">
      <c r="B460" s="902"/>
      <c r="C460" s="915"/>
      <c r="D460" s="915"/>
      <c r="F460" s="906"/>
      <c r="G460" s="909"/>
      <c r="H460" s="912"/>
      <c r="I460" s="900"/>
      <c r="J460" s="900"/>
      <c r="K460" s="517" t="s">
        <v>253</v>
      </c>
      <c r="L460" s="901"/>
      <c r="M460" s="896"/>
      <c r="N460" s="896"/>
      <c r="O460" s="896"/>
      <c r="P460" s="896"/>
      <c r="Q460" s="896"/>
      <c r="R460" s="896"/>
      <c r="S460" s="898"/>
      <c r="T460" s="407" t="s">
        <v>232</v>
      </c>
      <c r="U460" s="408">
        <f>SUM(AC460:BF460)</f>
        <v>0</v>
      </c>
      <c r="V460" s="408"/>
      <c r="W460" s="408"/>
      <c r="X460" s="408"/>
      <c r="Y460" s="408"/>
      <c r="Z460" s="408"/>
      <c r="AA460" s="408"/>
      <c r="AB460" s="408"/>
      <c r="AC460" s="412"/>
      <c r="AD460" s="412"/>
      <c r="AE460" s="412"/>
      <c r="AF460" s="412"/>
      <c r="AG460" s="412"/>
      <c r="AH460" s="412"/>
      <c r="AI460" s="412"/>
      <c r="AJ460" s="412"/>
      <c r="AK460" s="436"/>
      <c r="AL460" s="412"/>
      <c r="AM460" s="412"/>
      <c r="AN460" s="412"/>
      <c r="AO460" s="412"/>
      <c r="AP460" s="412"/>
      <c r="AQ460" s="412"/>
      <c r="AR460" s="412"/>
      <c r="AS460" s="412"/>
      <c r="AT460" s="412"/>
      <c r="AU460" s="412"/>
      <c r="AV460" s="412"/>
      <c r="AW460" s="412"/>
      <c r="AX460" s="412"/>
      <c r="AY460" s="412"/>
      <c r="AZ460" s="412"/>
      <c r="BA460" s="412"/>
      <c r="BB460" s="412"/>
      <c r="BC460" s="412"/>
      <c r="BD460" s="412"/>
      <c r="BE460" s="412"/>
      <c r="BF460" s="412"/>
    </row>
    <row r="461" spans="2:58" ht="24.9" customHeight="1" thickBot="1">
      <c r="B461" s="902"/>
      <c r="C461" s="915"/>
      <c r="D461" s="915"/>
      <c r="F461" s="907"/>
      <c r="G461" s="910"/>
      <c r="H461" s="913"/>
      <c r="I461" s="900"/>
      <c r="J461" s="900"/>
      <c r="K461" s="518"/>
      <c r="L461" s="901"/>
      <c r="M461" s="896"/>
      <c r="N461" s="896"/>
      <c r="O461" s="896"/>
      <c r="P461" s="896"/>
      <c r="Q461" s="896"/>
      <c r="R461" s="896"/>
      <c r="S461" s="899"/>
      <c r="T461" s="439" t="s">
        <v>187</v>
      </c>
      <c r="U461" s="440">
        <f>U460-U459</f>
        <v>-80</v>
      </c>
      <c r="V461" s="440"/>
      <c r="W461" s="440"/>
      <c r="X461" s="440"/>
      <c r="Y461" s="440"/>
      <c r="Z461" s="440"/>
      <c r="AA461" s="440"/>
      <c r="AB461" s="440"/>
      <c r="AC461" s="441">
        <f>SUM($U460:AC460)-SUM($U459:AC459)</f>
        <v>-80</v>
      </c>
      <c r="AD461" s="441">
        <f>SUM($U460:AD460)-SUM($U459:AD459)</f>
        <v>-80</v>
      </c>
      <c r="AE461" s="441">
        <f>SUM($U460:AE460)-SUM($U459:AE459)</f>
        <v>-80</v>
      </c>
      <c r="AF461" s="441">
        <f>SUM($U460:AF460)-SUM($U459:AF459)</f>
        <v>-80</v>
      </c>
      <c r="AG461" s="441">
        <f>SUM($U460:AG460)-SUM($U459:AG459)</f>
        <v>-80</v>
      </c>
      <c r="AH461" s="441">
        <f>SUM($U460:AH460)-SUM($U459:AH459)</f>
        <v>-80</v>
      </c>
      <c r="AI461" s="441">
        <f>SUM($U460:AI460)-SUM($U459:AI459)</f>
        <v>-80</v>
      </c>
      <c r="AJ461" s="441">
        <f>SUM($U460:AJ460)-SUM($U459:AJ459)</f>
        <v>-80</v>
      </c>
      <c r="AK461" s="441">
        <f>SUM($U460:AK460)-SUM($U459:AK459)</f>
        <v>-80</v>
      </c>
      <c r="AL461" s="441">
        <f>SUM($U460:AL460)-SUM($U459:AL459)</f>
        <v>-80</v>
      </c>
      <c r="AM461" s="441">
        <f>SUM($U460:AM460)-SUM($U459:AM459)</f>
        <v>-80</v>
      </c>
      <c r="AN461" s="441">
        <f>SUM($U460:AN460)-SUM($U459:AN459)</f>
        <v>-80</v>
      </c>
      <c r="AO461" s="441">
        <f>SUM($U460:AO460)-SUM($U459:AO459)</f>
        <v>-80</v>
      </c>
      <c r="AP461" s="441">
        <f>SUM($U460:AP460)-SUM($U459:AP459)</f>
        <v>-80</v>
      </c>
      <c r="AQ461" s="441">
        <f>SUM($U460:AQ460)-SUM($U459:AQ459)</f>
        <v>-80</v>
      </c>
      <c r="AR461" s="441">
        <f>SUM($U460:AR460)-SUM($U459:AR459)</f>
        <v>-80</v>
      </c>
      <c r="AS461" s="441">
        <f>SUM($U460:AS460)-SUM($U459:AS459)</f>
        <v>-80</v>
      </c>
      <c r="AT461" s="441">
        <f>SUM($U460:AT460)-SUM($U459:AT459)</f>
        <v>-80</v>
      </c>
      <c r="AU461" s="441">
        <f>SUM($U460:AU460)-SUM($U459:AU459)</f>
        <v>-80</v>
      </c>
      <c r="AV461" s="441">
        <f>SUM($U460:AV460)-SUM($U459:AV459)</f>
        <v>-120</v>
      </c>
      <c r="AW461" s="441">
        <f>SUM($U460:AW460)-SUM($U459:AW459)</f>
        <v>-160</v>
      </c>
      <c r="AX461" s="441">
        <f>SUM($U460:AX460)-SUM($U459:AX459)</f>
        <v>-160</v>
      </c>
      <c r="AY461" s="441">
        <f>SUM($U460:AY460)-SUM($U459:AY459)</f>
        <v>-160</v>
      </c>
      <c r="AZ461" s="441">
        <f>SUM($U460:AZ460)-SUM($U459:AZ459)</f>
        <v>-160</v>
      </c>
      <c r="BA461" s="441">
        <f>SUM($U460:BA460)-SUM($U459:BA459)</f>
        <v>-160</v>
      </c>
      <c r="BB461" s="441">
        <f>SUM($U460:BB460)-SUM($U459:BB459)</f>
        <v>-160</v>
      </c>
      <c r="BC461" s="441">
        <f>SUM($U460:BC460)-SUM($U459:BC459)</f>
        <v>-160</v>
      </c>
      <c r="BD461" s="441">
        <f>SUM($U460:BD460)-SUM($U459:BD459)</f>
        <v>-160</v>
      </c>
      <c r="BE461" s="441">
        <f>SUM($U460:BE460)-SUM($U459:BE459)</f>
        <v>-160</v>
      </c>
      <c r="BF461" s="441">
        <f>SUM($U460:BF460)-SUM($U459:BF459)</f>
        <v>-160</v>
      </c>
    </row>
    <row r="462" spans="2:58" ht="24.9" customHeight="1">
      <c r="B462" s="902">
        <v>31</v>
      </c>
      <c r="C462" s="915" t="s">
        <v>559</v>
      </c>
      <c r="D462" s="915" t="s">
        <v>560</v>
      </c>
      <c r="F462" s="905"/>
      <c r="G462" s="908"/>
      <c r="H462" s="911">
        <v>1</v>
      </c>
      <c r="I462" s="900"/>
      <c r="J462" s="900"/>
      <c r="K462" s="516"/>
      <c r="L462" s="901"/>
      <c r="M462" s="896"/>
      <c r="N462" s="896"/>
      <c r="O462" s="896"/>
      <c r="P462" s="896"/>
      <c r="Q462" s="896"/>
      <c r="R462" s="896"/>
      <c r="S462" s="897">
        <v>80</v>
      </c>
      <c r="T462" s="407" t="s">
        <v>231</v>
      </c>
      <c r="U462" s="408">
        <f>SUM(AC462:BF462)</f>
        <v>80</v>
      </c>
      <c r="V462" s="408"/>
      <c r="W462" s="408"/>
      <c r="X462" s="408"/>
      <c r="Y462" s="408"/>
      <c r="Z462" s="408"/>
      <c r="AA462" s="408"/>
      <c r="AB462" s="408"/>
      <c r="AC462" s="429"/>
      <c r="AD462" s="429"/>
      <c r="AE462" s="429"/>
      <c r="AF462" s="429"/>
      <c r="AG462" s="429"/>
      <c r="AH462" s="430"/>
      <c r="AI462" s="430"/>
      <c r="AJ462" s="430"/>
      <c r="AK462" s="431"/>
      <c r="AL462" s="412"/>
      <c r="AM462" s="412"/>
      <c r="AN462" s="412"/>
      <c r="AO462" s="412"/>
      <c r="AP462" s="412"/>
      <c r="AQ462" s="412"/>
      <c r="AR462" s="412"/>
      <c r="AS462" s="412"/>
      <c r="AT462" s="412"/>
      <c r="AU462" s="412"/>
      <c r="AV462" s="412">
        <v>40</v>
      </c>
      <c r="AW462" s="412">
        <v>40</v>
      </c>
      <c r="AX462" s="412"/>
      <c r="AY462" s="412"/>
      <c r="AZ462" s="412"/>
      <c r="BA462" s="412"/>
      <c r="BB462" s="412"/>
      <c r="BC462" s="412"/>
      <c r="BD462" s="412"/>
      <c r="BE462" s="412"/>
      <c r="BF462" s="412"/>
    </row>
    <row r="463" spans="2:58" ht="24.9" customHeight="1">
      <c r="B463" s="902"/>
      <c r="C463" s="915"/>
      <c r="D463" s="915"/>
      <c r="F463" s="906"/>
      <c r="G463" s="909"/>
      <c r="H463" s="912"/>
      <c r="I463" s="900"/>
      <c r="J463" s="900"/>
      <c r="K463" s="517" t="s">
        <v>253</v>
      </c>
      <c r="L463" s="901"/>
      <c r="M463" s="896"/>
      <c r="N463" s="896"/>
      <c r="O463" s="896"/>
      <c r="P463" s="896"/>
      <c r="Q463" s="896"/>
      <c r="R463" s="896"/>
      <c r="S463" s="898"/>
      <c r="T463" s="407" t="s">
        <v>232</v>
      </c>
      <c r="U463" s="408">
        <f>SUM(AC463:BF463)</f>
        <v>0</v>
      </c>
      <c r="V463" s="408"/>
      <c r="W463" s="408"/>
      <c r="X463" s="408"/>
      <c r="Y463" s="408"/>
      <c r="Z463" s="408"/>
      <c r="AA463" s="408"/>
      <c r="AB463" s="408"/>
      <c r="AC463" s="412"/>
      <c r="AD463" s="412"/>
      <c r="AE463" s="412"/>
      <c r="AF463" s="412"/>
      <c r="AG463" s="412"/>
      <c r="AH463" s="412"/>
      <c r="AI463" s="412"/>
      <c r="AJ463" s="412"/>
      <c r="AK463" s="436"/>
      <c r="AL463" s="412"/>
      <c r="AM463" s="412"/>
      <c r="AN463" s="412"/>
      <c r="AO463" s="412"/>
      <c r="AP463" s="412"/>
      <c r="AQ463" s="412"/>
      <c r="AR463" s="412"/>
      <c r="AS463" s="412"/>
      <c r="AT463" s="412"/>
      <c r="AU463" s="412"/>
      <c r="AV463" s="412"/>
      <c r="AW463" s="412"/>
      <c r="AX463" s="412"/>
      <c r="AY463" s="412"/>
      <c r="AZ463" s="412"/>
      <c r="BA463" s="412"/>
      <c r="BB463" s="412"/>
      <c r="BC463" s="412"/>
      <c r="BD463" s="412"/>
      <c r="BE463" s="412"/>
      <c r="BF463" s="412"/>
    </row>
    <row r="464" spans="2:58" ht="24.9" customHeight="1" thickBot="1">
      <c r="B464" s="902"/>
      <c r="C464" s="915"/>
      <c r="D464" s="915"/>
      <c r="F464" s="907"/>
      <c r="G464" s="910"/>
      <c r="H464" s="913"/>
      <c r="I464" s="900"/>
      <c r="J464" s="900"/>
      <c r="K464" s="518"/>
      <c r="L464" s="901"/>
      <c r="M464" s="896"/>
      <c r="N464" s="896"/>
      <c r="O464" s="896"/>
      <c r="P464" s="896"/>
      <c r="Q464" s="896"/>
      <c r="R464" s="896"/>
      <c r="S464" s="899"/>
      <c r="T464" s="439" t="s">
        <v>187</v>
      </c>
      <c r="U464" s="440">
        <f>U463-U462</f>
        <v>-80</v>
      </c>
      <c r="V464" s="440"/>
      <c r="W464" s="440"/>
      <c r="X464" s="440"/>
      <c r="Y464" s="440"/>
      <c r="Z464" s="440"/>
      <c r="AA464" s="440"/>
      <c r="AB464" s="440"/>
      <c r="AC464" s="441">
        <f>SUM($U463:AC463)-SUM($U462:AC462)</f>
        <v>-80</v>
      </c>
      <c r="AD464" s="441">
        <f>SUM($U463:AD463)-SUM($U462:AD462)</f>
        <v>-80</v>
      </c>
      <c r="AE464" s="441">
        <f>SUM($U463:AE463)-SUM($U462:AE462)</f>
        <v>-80</v>
      </c>
      <c r="AF464" s="441">
        <f>SUM($U463:AF463)-SUM($U462:AF462)</f>
        <v>-80</v>
      </c>
      <c r="AG464" s="441">
        <f>SUM($U463:AG463)-SUM($U462:AG462)</f>
        <v>-80</v>
      </c>
      <c r="AH464" s="441">
        <f>SUM($U463:AH463)-SUM($U462:AH462)</f>
        <v>-80</v>
      </c>
      <c r="AI464" s="441">
        <f>SUM($U463:AI463)-SUM($U462:AI462)</f>
        <v>-80</v>
      </c>
      <c r="AJ464" s="441">
        <f>SUM($U463:AJ463)-SUM($U462:AJ462)</f>
        <v>-80</v>
      </c>
      <c r="AK464" s="441">
        <f>SUM($U463:AK463)-SUM($U462:AK462)</f>
        <v>-80</v>
      </c>
      <c r="AL464" s="441">
        <f>SUM($U463:AL463)-SUM($U462:AL462)</f>
        <v>-80</v>
      </c>
      <c r="AM464" s="441">
        <f>SUM($U463:AM463)-SUM($U462:AM462)</f>
        <v>-80</v>
      </c>
      <c r="AN464" s="441">
        <f>SUM($U463:AN463)-SUM($U462:AN462)</f>
        <v>-80</v>
      </c>
      <c r="AO464" s="441">
        <f>SUM($U463:AO463)-SUM($U462:AO462)</f>
        <v>-80</v>
      </c>
      <c r="AP464" s="441">
        <f>SUM($U463:AP463)-SUM($U462:AP462)</f>
        <v>-80</v>
      </c>
      <c r="AQ464" s="441">
        <f>SUM($U463:AQ463)-SUM($U462:AQ462)</f>
        <v>-80</v>
      </c>
      <c r="AR464" s="441">
        <f>SUM($U463:AR463)-SUM($U462:AR462)</f>
        <v>-80</v>
      </c>
      <c r="AS464" s="441">
        <f>SUM($U463:AS463)-SUM($U462:AS462)</f>
        <v>-80</v>
      </c>
      <c r="AT464" s="441">
        <f>SUM($U463:AT463)-SUM($U462:AT462)</f>
        <v>-80</v>
      </c>
      <c r="AU464" s="441">
        <f>SUM($U463:AU463)-SUM($U462:AU462)</f>
        <v>-80</v>
      </c>
      <c r="AV464" s="441">
        <f>SUM($U463:AV463)-SUM($U462:AV462)</f>
        <v>-120</v>
      </c>
      <c r="AW464" s="441">
        <f>SUM($U463:AW463)-SUM($U462:AW462)</f>
        <v>-160</v>
      </c>
      <c r="AX464" s="441">
        <f>SUM($U463:AX463)-SUM($U462:AX462)</f>
        <v>-160</v>
      </c>
      <c r="AY464" s="441">
        <f>SUM($U463:AY463)-SUM($U462:AY462)</f>
        <v>-160</v>
      </c>
      <c r="AZ464" s="441">
        <f>SUM($U463:AZ463)-SUM($U462:AZ462)</f>
        <v>-160</v>
      </c>
      <c r="BA464" s="441">
        <f>SUM($U463:BA463)-SUM($U462:BA462)</f>
        <v>-160</v>
      </c>
      <c r="BB464" s="441">
        <f>SUM($U463:BB463)-SUM($U462:BB462)</f>
        <v>-160</v>
      </c>
      <c r="BC464" s="441">
        <f>SUM($U463:BC463)-SUM($U462:BC462)</f>
        <v>-160</v>
      </c>
      <c r="BD464" s="441">
        <f>SUM($U463:BD463)-SUM($U462:BD462)</f>
        <v>-160</v>
      </c>
      <c r="BE464" s="441">
        <f>SUM($U463:BE463)-SUM($U462:BE462)</f>
        <v>-160</v>
      </c>
      <c r="BF464" s="441">
        <f>SUM($U463:BF463)-SUM($U462:BF462)</f>
        <v>-160</v>
      </c>
    </row>
    <row r="465" spans="2:58" ht="24.9" customHeight="1">
      <c r="B465" s="902">
        <v>32</v>
      </c>
      <c r="C465" s="915" t="s">
        <v>561</v>
      </c>
      <c r="D465" s="915" t="s">
        <v>562</v>
      </c>
      <c r="F465" s="905"/>
      <c r="G465" s="908"/>
      <c r="H465" s="911">
        <v>1</v>
      </c>
      <c r="I465" s="900"/>
      <c r="J465" s="900"/>
      <c r="K465" s="516"/>
      <c r="L465" s="901"/>
      <c r="M465" s="896"/>
      <c r="N465" s="896"/>
      <c r="O465" s="896"/>
      <c r="P465" s="896"/>
      <c r="Q465" s="896"/>
      <c r="R465" s="896"/>
      <c r="S465" s="897">
        <v>80</v>
      </c>
      <c r="T465" s="407" t="s">
        <v>231</v>
      </c>
      <c r="U465" s="408">
        <f>SUM(AC465:BF465)</f>
        <v>80</v>
      </c>
      <c r="V465" s="408"/>
      <c r="W465" s="408"/>
      <c r="X465" s="408"/>
      <c r="Y465" s="408"/>
      <c r="Z465" s="408"/>
      <c r="AA465" s="408"/>
      <c r="AB465" s="408"/>
      <c r="AC465" s="429"/>
      <c r="AD465" s="429"/>
      <c r="AE465" s="429"/>
      <c r="AF465" s="429"/>
      <c r="AG465" s="429"/>
      <c r="AH465" s="430"/>
      <c r="AI465" s="430"/>
      <c r="AJ465" s="430"/>
      <c r="AK465" s="431"/>
      <c r="AL465" s="412"/>
      <c r="AM465" s="412"/>
      <c r="AN465" s="412"/>
      <c r="AO465" s="485"/>
      <c r="AP465" s="412"/>
      <c r="AQ465" s="474"/>
      <c r="AR465" s="474"/>
      <c r="AS465" s="474"/>
      <c r="AT465" s="474">
        <v>20</v>
      </c>
      <c r="AU465" s="474">
        <v>20</v>
      </c>
      <c r="AV465" s="474">
        <v>20</v>
      </c>
      <c r="AW465" s="474">
        <v>20</v>
      </c>
      <c r="AX465" s="412"/>
      <c r="AY465" s="412"/>
      <c r="AZ465" s="412"/>
      <c r="BA465" s="412"/>
      <c r="BB465" s="412"/>
      <c r="BC465" s="412"/>
      <c r="BD465" s="412"/>
      <c r="BE465" s="412"/>
      <c r="BF465" s="412"/>
    </row>
    <row r="466" spans="2:58" ht="24.9" customHeight="1">
      <c r="B466" s="902"/>
      <c r="C466" s="915"/>
      <c r="D466" s="915"/>
      <c r="F466" s="906"/>
      <c r="G466" s="909"/>
      <c r="H466" s="912"/>
      <c r="I466" s="900"/>
      <c r="J466" s="900"/>
      <c r="K466" s="517" t="s">
        <v>253</v>
      </c>
      <c r="L466" s="901"/>
      <c r="M466" s="896"/>
      <c r="N466" s="896"/>
      <c r="O466" s="896"/>
      <c r="P466" s="896"/>
      <c r="Q466" s="896"/>
      <c r="R466" s="896"/>
      <c r="S466" s="898"/>
      <c r="T466" s="407" t="s">
        <v>232</v>
      </c>
      <c r="U466" s="408">
        <f>SUM(AC466:BF466)</f>
        <v>0</v>
      </c>
      <c r="V466" s="408"/>
      <c r="W466" s="408"/>
      <c r="X466" s="408"/>
      <c r="Y466" s="408"/>
      <c r="Z466" s="408"/>
      <c r="AA466" s="408"/>
      <c r="AB466" s="408"/>
      <c r="AC466" s="412"/>
      <c r="AD466" s="412"/>
      <c r="AE466" s="412"/>
      <c r="AF466" s="412"/>
      <c r="AG466" s="412"/>
      <c r="AH466" s="412"/>
      <c r="AI466" s="412"/>
      <c r="AJ466" s="412"/>
      <c r="AK466" s="436"/>
      <c r="AL466" s="412"/>
      <c r="AM466" s="412"/>
      <c r="AN466" s="412"/>
      <c r="AO466" s="412"/>
      <c r="AP466" s="412"/>
      <c r="AQ466" s="412"/>
      <c r="AR466" s="412"/>
      <c r="AS466" s="412"/>
      <c r="AT466" s="412"/>
      <c r="AU466" s="412"/>
      <c r="AV466" s="412"/>
      <c r="AW466" s="412"/>
      <c r="AX466" s="412"/>
      <c r="AY466" s="412"/>
      <c r="AZ466" s="412"/>
      <c r="BA466" s="412"/>
      <c r="BB466" s="412"/>
      <c r="BC466" s="412"/>
      <c r="BD466" s="412"/>
      <c r="BE466" s="412"/>
      <c r="BF466" s="412"/>
    </row>
    <row r="467" spans="2:58" ht="24.9" customHeight="1" thickBot="1">
      <c r="B467" s="902"/>
      <c r="C467" s="915"/>
      <c r="D467" s="915"/>
      <c r="F467" s="907"/>
      <c r="G467" s="910"/>
      <c r="H467" s="913"/>
      <c r="I467" s="900"/>
      <c r="J467" s="900"/>
      <c r="K467" s="518"/>
      <c r="L467" s="901"/>
      <c r="M467" s="896"/>
      <c r="N467" s="896"/>
      <c r="O467" s="896"/>
      <c r="P467" s="896"/>
      <c r="Q467" s="896"/>
      <c r="R467" s="896"/>
      <c r="S467" s="899"/>
      <c r="T467" s="439" t="s">
        <v>187</v>
      </c>
      <c r="U467" s="440">
        <f>U466-U465</f>
        <v>-80</v>
      </c>
      <c r="V467" s="440"/>
      <c r="W467" s="440"/>
      <c r="X467" s="440"/>
      <c r="Y467" s="440"/>
      <c r="Z467" s="440"/>
      <c r="AA467" s="440"/>
      <c r="AB467" s="440"/>
      <c r="AC467" s="441">
        <f>SUM($U466:AC466)-SUM($U465:AC465)</f>
        <v>-80</v>
      </c>
      <c r="AD467" s="441">
        <f>SUM($U466:AD466)-SUM($U465:AD465)</f>
        <v>-80</v>
      </c>
      <c r="AE467" s="441">
        <f>SUM($U466:AE466)-SUM($U465:AE465)</f>
        <v>-80</v>
      </c>
      <c r="AF467" s="441">
        <f>SUM($U466:AF466)-SUM($U465:AF465)</f>
        <v>-80</v>
      </c>
      <c r="AG467" s="441">
        <f>SUM($U466:AG466)-SUM($U465:AG465)</f>
        <v>-80</v>
      </c>
      <c r="AH467" s="441">
        <f>SUM($U466:AH466)-SUM($U465:AH465)</f>
        <v>-80</v>
      </c>
      <c r="AI467" s="441">
        <f>SUM($U466:AI466)-SUM($U465:AI465)</f>
        <v>-80</v>
      </c>
      <c r="AJ467" s="441">
        <f>SUM($U466:AJ466)-SUM($U465:AJ465)</f>
        <v>-80</v>
      </c>
      <c r="AK467" s="441">
        <f>SUM($U466:AK466)-SUM($U465:AK465)</f>
        <v>-80</v>
      </c>
      <c r="AL467" s="441">
        <f>SUM($U466:AL466)-SUM($U465:AL465)</f>
        <v>-80</v>
      </c>
      <c r="AM467" s="441">
        <f>SUM($U466:AM466)-SUM($U465:AM465)</f>
        <v>-80</v>
      </c>
      <c r="AN467" s="441">
        <f>SUM($U466:AN466)-SUM($U465:AN465)</f>
        <v>-80</v>
      </c>
      <c r="AO467" s="441">
        <f>SUM($U466:AO466)-SUM($U465:AO465)</f>
        <v>-80</v>
      </c>
      <c r="AP467" s="441">
        <f>SUM($U466:AP466)-SUM($U465:AP465)</f>
        <v>-80</v>
      </c>
      <c r="AQ467" s="441">
        <f>SUM($U466:AQ466)-SUM($U465:AQ465)</f>
        <v>-80</v>
      </c>
      <c r="AR467" s="441">
        <f>SUM($U466:AR466)-SUM($U465:AR465)</f>
        <v>-80</v>
      </c>
      <c r="AS467" s="441">
        <f>SUM($U466:AS466)-SUM($U465:AS465)</f>
        <v>-80</v>
      </c>
      <c r="AT467" s="441">
        <f>SUM($U466:AT466)-SUM($U465:AT465)</f>
        <v>-100</v>
      </c>
      <c r="AU467" s="441">
        <f>SUM($U466:AU466)-SUM($U465:AU465)</f>
        <v>-120</v>
      </c>
      <c r="AV467" s="441">
        <f>SUM($U466:AV466)-SUM($U465:AV465)</f>
        <v>-140</v>
      </c>
      <c r="AW467" s="441">
        <f>SUM($U466:AW466)-SUM($U465:AW465)</f>
        <v>-160</v>
      </c>
      <c r="AX467" s="441">
        <f>SUM($U466:AX466)-SUM($U465:AX465)</f>
        <v>-160</v>
      </c>
      <c r="AY467" s="441">
        <f>SUM($U466:AY466)-SUM($U465:AY465)</f>
        <v>-160</v>
      </c>
      <c r="AZ467" s="441">
        <f>SUM($U466:AZ466)-SUM($U465:AZ465)</f>
        <v>-160</v>
      </c>
      <c r="BA467" s="441">
        <f>SUM($U466:BA466)-SUM($U465:BA465)</f>
        <v>-160</v>
      </c>
      <c r="BB467" s="441">
        <f>SUM($U466:BB466)-SUM($U465:BB465)</f>
        <v>-160</v>
      </c>
      <c r="BC467" s="441">
        <f>SUM($U466:BC466)-SUM($U465:BC465)</f>
        <v>-160</v>
      </c>
      <c r="BD467" s="441">
        <f>SUM($U466:BD466)-SUM($U465:BD465)</f>
        <v>-160</v>
      </c>
      <c r="BE467" s="441">
        <f>SUM($U466:BE466)-SUM($U465:BE465)</f>
        <v>-160</v>
      </c>
      <c r="BF467" s="441">
        <f>SUM($U466:BF466)-SUM($U465:BF465)</f>
        <v>-160</v>
      </c>
    </row>
    <row r="468" spans="2:58" ht="24.9" customHeight="1">
      <c r="B468" s="902">
        <v>33</v>
      </c>
      <c r="C468" s="915" t="s">
        <v>563</v>
      </c>
      <c r="D468" s="915" t="s">
        <v>564</v>
      </c>
      <c r="F468" s="905"/>
      <c r="G468" s="908"/>
      <c r="H468" s="911">
        <v>1</v>
      </c>
      <c r="I468" s="900"/>
      <c r="J468" s="900"/>
      <c r="K468" s="516"/>
      <c r="L468" s="901"/>
      <c r="M468" s="896"/>
      <c r="N468" s="896"/>
      <c r="O468" s="896"/>
      <c r="P468" s="896"/>
      <c r="Q468" s="896"/>
      <c r="R468" s="896"/>
      <c r="S468" s="897">
        <v>80</v>
      </c>
      <c r="T468" s="407" t="s">
        <v>231</v>
      </c>
      <c r="U468" s="408">
        <f>SUM(AC468:BF468)</f>
        <v>80</v>
      </c>
      <c r="V468" s="408"/>
      <c r="W468" s="408"/>
      <c r="X468" s="408"/>
      <c r="Y468" s="408"/>
      <c r="Z468" s="408"/>
      <c r="AA468" s="408"/>
      <c r="AB468" s="408"/>
      <c r="AC468" s="429"/>
      <c r="AD468" s="429"/>
      <c r="AE468" s="429"/>
      <c r="AF468" s="429"/>
      <c r="AG468" s="429"/>
      <c r="AH468" s="430"/>
      <c r="AI468" s="430"/>
      <c r="AJ468" s="430"/>
      <c r="AK468" s="431"/>
      <c r="AL468" s="412"/>
      <c r="AM468" s="412"/>
      <c r="AN468" s="412"/>
      <c r="AO468" s="485"/>
      <c r="AP468" s="412"/>
      <c r="AQ468" s="521"/>
      <c r="AR468" s="521"/>
      <c r="AS468" s="521"/>
      <c r="AT468" s="474">
        <v>20</v>
      </c>
      <c r="AU468" s="474">
        <v>20</v>
      </c>
      <c r="AV468" s="474">
        <v>20</v>
      </c>
      <c r="AW468" s="474">
        <v>20</v>
      </c>
      <c r="AX468" s="412"/>
      <c r="AY468" s="412"/>
      <c r="AZ468" s="412"/>
      <c r="BA468" s="412"/>
      <c r="BB468" s="412"/>
      <c r="BC468" s="412"/>
      <c r="BD468" s="412"/>
      <c r="BE468" s="412"/>
      <c r="BF468" s="412"/>
    </row>
    <row r="469" spans="2:58" ht="24.9" customHeight="1">
      <c r="B469" s="902"/>
      <c r="C469" s="915"/>
      <c r="D469" s="915"/>
      <c r="F469" s="906"/>
      <c r="G469" s="909"/>
      <c r="H469" s="912"/>
      <c r="I469" s="900"/>
      <c r="J469" s="900"/>
      <c r="K469" s="517" t="s">
        <v>253</v>
      </c>
      <c r="L469" s="901"/>
      <c r="M469" s="896"/>
      <c r="N469" s="896"/>
      <c r="O469" s="896"/>
      <c r="P469" s="896"/>
      <c r="Q469" s="896"/>
      <c r="R469" s="896"/>
      <c r="S469" s="898"/>
      <c r="T469" s="407" t="s">
        <v>232</v>
      </c>
      <c r="U469" s="408">
        <f>SUM(AC469:BF469)</f>
        <v>0</v>
      </c>
      <c r="V469" s="408"/>
      <c r="W469" s="408"/>
      <c r="X469" s="408"/>
      <c r="Y469" s="408"/>
      <c r="Z469" s="408"/>
      <c r="AA469" s="408"/>
      <c r="AB469" s="408"/>
      <c r="AC469" s="412"/>
      <c r="AD469" s="412"/>
      <c r="AE469" s="412"/>
      <c r="AF469" s="412"/>
      <c r="AG469" s="412"/>
      <c r="AH469" s="412"/>
      <c r="AI469" s="412"/>
      <c r="AJ469" s="412"/>
      <c r="AK469" s="436"/>
      <c r="AL469" s="412"/>
      <c r="AM469" s="412"/>
      <c r="AN469" s="412"/>
      <c r="AO469" s="412"/>
      <c r="AP469" s="412"/>
      <c r="AQ469" s="412"/>
      <c r="AR469" s="412"/>
      <c r="AS469" s="412"/>
      <c r="AT469" s="412"/>
      <c r="AU469" s="412"/>
      <c r="AV469" s="412"/>
      <c r="AW469" s="412"/>
      <c r="AX469" s="412"/>
      <c r="AY469" s="412"/>
      <c r="AZ469" s="412"/>
      <c r="BA469" s="412"/>
      <c r="BB469" s="412"/>
      <c r="BC469" s="412"/>
      <c r="BD469" s="412"/>
      <c r="BE469" s="412"/>
      <c r="BF469" s="412"/>
    </row>
    <row r="470" spans="2:58" ht="24.9" customHeight="1" thickBot="1">
      <c r="B470" s="902"/>
      <c r="C470" s="915"/>
      <c r="D470" s="915"/>
      <c r="F470" s="907"/>
      <c r="G470" s="910"/>
      <c r="H470" s="913"/>
      <c r="I470" s="900"/>
      <c r="J470" s="900"/>
      <c r="K470" s="518"/>
      <c r="L470" s="901"/>
      <c r="M470" s="896"/>
      <c r="N470" s="896"/>
      <c r="O470" s="896"/>
      <c r="P470" s="896"/>
      <c r="Q470" s="896"/>
      <c r="R470" s="896"/>
      <c r="S470" s="899"/>
      <c r="T470" s="439" t="s">
        <v>187</v>
      </c>
      <c r="U470" s="440">
        <f>U469-U468</f>
        <v>-80</v>
      </c>
      <c r="V470" s="440"/>
      <c r="W470" s="440"/>
      <c r="X470" s="440"/>
      <c r="Y470" s="440"/>
      <c r="Z470" s="440"/>
      <c r="AA470" s="440"/>
      <c r="AB470" s="440"/>
      <c r="AC470" s="441">
        <f>SUM($U469:AC469)-SUM($U468:AC468)</f>
        <v>-80</v>
      </c>
      <c r="AD470" s="441">
        <f>SUM($U469:AD469)-SUM($U468:AD468)</f>
        <v>-80</v>
      </c>
      <c r="AE470" s="441">
        <f>SUM($U469:AE469)-SUM($U468:AE468)</f>
        <v>-80</v>
      </c>
      <c r="AF470" s="441">
        <f>SUM($U469:AF469)-SUM($U468:AF468)</f>
        <v>-80</v>
      </c>
      <c r="AG470" s="441">
        <f>SUM($U469:AG469)-SUM($U468:AG468)</f>
        <v>-80</v>
      </c>
      <c r="AH470" s="441">
        <f>SUM($U469:AH469)-SUM($U468:AH468)</f>
        <v>-80</v>
      </c>
      <c r="AI470" s="441">
        <f>SUM($U469:AI469)-SUM($U468:AI468)</f>
        <v>-80</v>
      </c>
      <c r="AJ470" s="441">
        <f>SUM($U469:AJ469)-SUM($U468:AJ468)</f>
        <v>-80</v>
      </c>
      <c r="AK470" s="441">
        <f>SUM($U469:AK469)-SUM($U468:AK468)</f>
        <v>-80</v>
      </c>
      <c r="AL470" s="441">
        <f>SUM($U469:AL469)-SUM($U468:AL468)</f>
        <v>-80</v>
      </c>
      <c r="AM470" s="441">
        <f>SUM($U469:AM469)-SUM($U468:AM468)</f>
        <v>-80</v>
      </c>
      <c r="AN470" s="441">
        <f>SUM($U469:AN469)-SUM($U468:AN468)</f>
        <v>-80</v>
      </c>
      <c r="AO470" s="441">
        <f>SUM($U469:AO469)-SUM($U468:AO468)</f>
        <v>-80</v>
      </c>
      <c r="AP470" s="441">
        <f>SUM($U469:AP469)-SUM($U468:AP468)</f>
        <v>-80</v>
      </c>
      <c r="AQ470" s="441">
        <f>SUM($U469:AQ469)-SUM($U468:AQ468)</f>
        <v>-80</v>
      </c>
      <c r="AR470" s="441">
        <f>SUM($U469:AR469)-SUM($U468:AR468)</f>
        <v>-80</v>
      </c>
      <c r="AS470" s="441">
        <f>SUM($U469:AS469)-SUM($U468:AS468)</f>
        <v>-80</v>
      </c>
      <c r="AT470" s="441">
        <f>SUM($U469:AT469)-SUM($U468:AT468)</f>
        <v>-100</v>
      </c>
      <c r="AU470" s="441">
        <f>SUM($U469:AU469)-SUM($U468:AU468)</f>
        <v>-120</v>
      </c>
      <c r="AV470" s="441">
        <f>SUM($U469:AV469)-SUM($U468:AV468)</f>
        <v>-140</v>
      </c>
      <c r="AW470" s="441">
        <f>SUM($U469:AW469)-SUM($U468:AW468)</f>
        <v>-160</v>
      </c>
      <c r="AX470" s="441">
        <f>SUM($U469:AX469)-SUM($U468:AX468)</f>
        <v>-160</v>
      </c>
      <c r="AY470" s="441">
        <f>SUM($U469:AY469)-SUM($U468:AY468)</f>
        <v>-160</v>
      </c>
      <c r="AZ470" s="441">
        <f>SUM($U469:AZ469)-SUM($U468:AZ468)</f>
        <v>-160</v>
      </c>
      <c r="BA470" s="441">
        <f>SUM($U469:BA469)-SUM($U468:BA468)</f>
        <v>-160</v>
      </c>
      <c r="BB470" s="441">
        <f>SUM($U469:BB469)-SUM($U468:BB468)</f>
        <v>-160</v>
      </c>
      <c r="BC470" s="441">
        <f>SUM($U469:BC469)-SUM($U468:BC468)</f>
        <v>-160</v>
      </c>
      <c r="BD470" s="441">
        <f>SUM($U469:BD469)-SUM($U468:BD468)</f>
        <v>-160</v>
      </c>
      <c r="BE470" s="441">
        <f>SUM($U469:BE469)-SUM($U468:BE468)</f>
        <v>-160</v>
      </c>
      <c r="BF470" s="441">
        <f>SUM($U469:BF469)-SUM($U468:BF468)</f>
        <v>-160</v>
      </c>
    </row>
    <row r="471" spans="2:58" ht="24.9" customHeight="1">
      <c r="B471" s="902">
        <v>34</v>
      </c>
      <c r="C471" s="915" t="s">
        <v>565</v>
      </c>
      <c r="D471" s="915" t="s">
        <v>566</v>
      </c>
      <c r="F471" s="905"/>
      <c r="G471" s="908"/>
      <c r="H471" s="911">
        <v>6</v>
      </c>
      <c r="I471" s="900"/>
      <c r="J471" s="900"/>
      <c r="K471" s="516"/>
      <c r="L471" s="901"/>
      <c r="M471" s="896"/>
      <c r="N471" s="896"/>
      <c r="O471" s="896"/>
      <c r="P471" s="896"/>
      <c r="Q471" s="896"/>
      <c r="R471" s="896"/>
      <c r="S471" s="897">
        <f>80*R471</f>
        <v>0</v>
      </c>
      <c r="T471" s="407" t="s">
        <v>231</v>
      </c>
      <c r="U471" s="408">
        <f>SUM(AC471:BF471)</f>
        <v>480</v>
      </c>
      <c r="V471" s="408"/>
      <c r="W471" s="408"/>
      <c r="X471" s="408"/>
      <c r="Y471" s="408"/>
      <c r="Z471" s="408"/>
      <c r="AA471" s="408"/>
      <c r="AB471" s="408"/>
      <c r="AC471" s="429"/>
      <c r="AD471" s="429"/>
      <c r="AE471" s="429"/>
      <c r="AF471" s="429"/>
      <c r="AG471" s="429"/>
      <c r="AH471" s="430"/>
      <c r="AI471" s="430"/>
      <c r="AJ471" s="430"/>
      <c r="AK471" s="431"/>
      <c r="AL471" s="412"/>
      <c r="AM471" s="412"/>
      <c r="AN471" s="412"/>
      <c r="AO471" s="485"/>
      <c r="AP471" s="412"/>
      <c r="AQ471" s="412"/>
      <c r="AR471" s="412">
        <v>100</v>
      </c>
      <c r="AS471" s="412">
        <v>100</v>
      </c>
      <c r="AT471" s="412">
        <v>100</v>
      </c>
      <c r="AU471" s="412">
        <v>180</v>
      </c>
      <c r="AV471" s="412"/>
      <c r="AW471" s="412"/>
      <c r="AX471" s="412"/>
      <c r="AY471" s="412"/>
      <c r="AZ471" s="412"/>
      <c r="BA471" s="412"/>
      <c r="BB471" s="412"/>
      <c r="BC471" s="412"/>
      <c r="BD471" s="412"/>
      <c r="BE471" s="412"/>
      <c r="BF471" s="412"/>
    </row>
    <row r="472" spans="2:58" ht="24.9" customHeight="1">
      <c r="B472" s="902"/>
      <c r="C472" s="915"/>
      <c r="D472" s="915"/>
      <c r="F472" s="906"/>
      <c r="G472" s="909"/>
      <c r="H472" s="912"/>
      <c r="I472" s="900"/>
      <c r="J472" s="900"/>
      <c r="K472" s="517" t="s">
        <v>253</v>
      </c>
      <c r="L472" s="901"/>
      <c r="M472" s="896"/>
      <c r="N472" s="896"/>
      <c r="O472" s="896"/>
      <c r="P472" s="896"/>
      <c r="Q472" s="896"/>
      <c r="R472" s="896"/>
      <c r="S472" s="898"/>
      <c r="T472" s="407" t="s">
        <v>232</v>
      </c>
      <c r="U472" s="408">
        <f>SUM(AC472:BF472)</f>
        <v>0</v>
      </c>
      <c r="V472" s="408"/>
      <c r="W472" s="408"/>
      <c r="X472" s="408"/>
      <c r="Y472" s="408"/>
      <c r="Z472" s="408"/>
      <c r="AA472" s="408"/>
      <c r="AB472" s="408"/>
      <c r="AC472" s="412"/>
      <c r="AD472" s="412"/>
      <c r="AE472" s="412"/>
      <c r="AF472" s="412"/>
      <c r="AG472" s="412"/>
      <c r="AH472" s="412"/>
      <c r="AI472" s="412"/>
      <c r="AJ472" s="412"/>
      <c r="AK472" s="436"/>
      <c r="AL472" s="412"/>
      <c r="AM472" s="412"/>
      <c r="AN472" s="412"/>
      <c r="AO472" s="412"/>
      <c r="AP472" s="412"/>
      <c r="AQ472" s="412"/>
      <c r="AR472" s="412"/>
      <c r="AS472" s="412"/>
      <c r="AT472" s="412"/>
      <c r="AU472" s="412"/>
      <c r="AV472" s="412"/>
      <c r="AW472" s="412"/>
      <c r="AX472" s="412"/>
      <c r="AY472" s="412"/>
      <c r="AZ472" s="412"/>
      <c r="BA472" s="412"/>
      <c r="BB472" s="412"/>
      <c r="BC472" s="412"/>
      <c r="BD472" s="412"/>
      <c r="BE472" s="412"/>
      <c r="BF472" s="412"/>
    </row>
    <row r="473" spans="2:58" ht="24.9" customHeight="1" thickBot="1">
      <c r="B473" s="902"/>
      <c r="C473" s="915"/>
      <c r="D473" s="915"/>
      <c r="F473" s="907"/>
      <c r="G473" s="910"/>
      <c r="H473" s="913"/>
      <c r="I473" s="900"/>
      <c r="J473" s="900"/>
      <c r="K473" s="518"/>
      <c r="L473" s="901"/>
      <c r="M473" s="896"/>
      <c r="N473" s="896"/>
      <c r="O473" s="896"/>
      <c r="P473" s="896"/>
      <c r="Q473" s="896"/>
      <c r="R473" s="896"/>
      <c r="S473" s="899"/>
      <c r="T473" s="439" t="s">
        <v>187</v>
      </c>
      <c r="U473" s="440">
        <f>U472-U471</f>
        <v>-480</v>
      </c>
      <c r="V473" s="440"/>
      <c r="W473" s="440"/>
      <c r="X473" s="440"/>
      <c r="Y473" s="440"/>
      <c r="Z473" s="440"/>
      <c r="AA473" s="440"/>
      <c r="AB473" s="440"/>
      <c r="AC473" s="441">
        <f>SUM($U472:AC472)-SUM($U471:AC471)</f>
        <v>-480</v>
      </c>
      <c r="AD473" s="441">
        <f>SUM($U472:AD472)-SUM($U471:AD471)</f>
        <v>-480</v>
      </c>
      <c r="AE473" s="441">
        <f>SUM($U472:AE472)-SUM($U471:AE471)</f>
        <v>-480</v>
      </c>
      <c r="AF473" s="441">
        <f>SUM($U472:AF472)-SUM($U471:AF471)</f>
        <v>-480</v>
      </c>
      <c r="AG473" s="441">
        <f>SUM($U472:AG472)-SUM($U471:AG471)</f>
        <v>-480</v>
      </c>
      <c r="AH473" s="441">
        <f>SUM($U472:AH472)-SUM($U471:AH471)</f>
        <v>-480</v>
      </c>
      <c r="AI473" s="441">
        <f>SUM($U472:AI472)-SUM($U471:AI471)</f>
        <v>-480</v>
      </c>
      <c r="AJ473" s="441">
        <f>SUM($U472:AJ472)-SUM($U471:AJ471)</f>
        <v>-480</v>
      </c>
      <c r="AK473" s="441">
        <f>SUM($U472:AK472)-SUM($U471:AK471)</f>
        <v>-480</v>
      </c>
      <c r="AL473" s="441">
        <f>SUM($U472:AL472)-SUM($U471:AL471)</f>
        <v>-480</v>
      </c>
      <c r="AM473" s="441">
        <f>SUM($U472:AM472)-SUM($U471:AM471)</f>
        <v>-480</v>
      </c>
      <c r="AN473" s="441">
        <f>SUM($U472:AN472)-SUM($U471:AN471)</f>
        <v>-480</v>
      </c>
      <c r="AO473" s="441">
        <f>SUM($U472:AO472)-SUM($U471:AO471)</f>
        <v>-480</v>
      </c>
      <c r="AP473" s="441">
        <f>SUM($U472:AP472)-SUM($U471:AP471)</f>
        <v>-480</v>
      </c>
      <c r="AQ473" s="441">
        <f>SUM($U472:AQ472)-SUM($U471:AQ471)</f>
        <v>-480</v>
      </c>
      <c r="AR473" s="441">
        <f>SUM($U472:AR472)-SUM($U471:AR471)</f>
        <v>-580</v>
      </c>
      <c r="AS473" s="441">
        <f>SUM($U472:AS472)-SUM($U471:AS471)</f>
        <v>-680</v>
      </c>
      <c r="AT473" s="441">
        <f>SUM($U472:AT472)-SUM($U471:AT471)</f>
        <v>-780</v>
      </c>
      <c r="AU473" s="441">
        <f>SUM($U472:AU472)-SUM($U471:AU471)</f>
        <v>-960</v>
      </c>
      <c r="AV473" s="441">
        <f>SUM($U472:AV472)-SUM($U471:AV471)</f>
        <v>-960</v>
      </c>
      <c r="AW473" s="441">
        <f>SUM($U472:AW472)-SUM($U471:AW471)</f>
        <v>-960</v>
      </c>
      <c r="AX473" s="441">
        <f>SUM($U472:AX472)-SUM($U471:AX471)</f>
        <v>-960</v>
      </c>
      <c r="AY473" s="441">
        <f>SUM($U472:AY472)-SUM($U471:AY471)</f>
        <v>-960</v>
      </c>
      <c r="AZ473" s="441">
        <f>SUM($U472:AZ472)-SUM($U471:AZ471)</f>
        <v>-960</v>
      </c>
      <c r="BA473" s="441">
        <f>SUM($U472:BA472)-SUM($U471:BA471)</f>
        <v>-960</v>
      </c>
      <c r="BB473" s="441">
        <f>SUM($U472:BB472)-SUM($U471:BB471)</f>
        <v>-960</v>
      </c>
      <c r="BC473" s="441">
        <f>SUM($U472:BC472)-SUM($U471:BC471)</f>
        <v>-960</v>
      </c>
      <c r="BD473" s="441">
        <f>SUM($U472:BD472)-SUM($U471:BD471)</f>
        <v>-960</v>
      </c>
      <c r="BE473" s="441">
        <f>SUM($U472:BE472)-SUM($U471:BE471)</f>
        <v>-960</v>
      </c>
      <c r="BF473" s="441">
        <f>SUM($U472:BF472)-SUM($U471:BF471)</f>
        <v>-960</v>
      </c>
    </row>
    <row r="474" spans="2:58" ht="24.9" customHeight="1">
      <c r="B474" s="902">
        <v>35</v>
      </c>
      <c r="C474" s="915" t="s">
        <v>567</v>
      </c>
      <c r="D474" s="915" t="s">
        <v>568</v>
      </c>
      <c r="F474" s="905"/>
      <c r="G474" s="908"/>
      <c r="H474" s="911">
        <v>1</v>
      </c>
      <c r="I474" s="900"/>
      <c r="J474" s="900"/>
      <c r="K474" s="516"/>
      <c r="L474" s="901"/>
      <c r="M474" s="896"/>
      <c r="N474" s="896"/>
      <c r="O474" s="896"/>
      <c r="P474" s="896"/>
      <c r="Q474" s="896"/>
      <c r="R474" s="896"/>
      <c r="S474" s="897">
        <v>80</v>
      </c>
      <c r="T474" s="407" t="s">
        <v>231</v>
      </c>
      <c r="U474" s="408">
        <f>SUM(AC474:BF474)</f>
        <v>80</v>
      </c>
      <c r="V474" s="408"/>
      <c r="W474" s="408"/>
      <c r="X474" s="408"/>
      <c r="Y474" s="408"/>
      <c r="Z474" s="408"/>
      <c r="AA474" s="408"/>
      <c r="AB474" s="408"/>
      <c r="AC474" s="429"/>
      <c r="AD474" s="429"/>
      <c r="AE474" s="429"/>
      <c r="AF474" s="429"/>
      <c r="AG474" s="429"/>
      <c r="AH474" s="430"/>
      <c r="AI474" s="430"/>
      <c r="AJ474" s="430"/>
      <c r="AK474" s="431"/>
      <c r="AL474" s="412"/>
      <c r="AM474" s="412"/>
      <c r="AN474" s="412"/>
      <c r="AO474" s="412"/>
      <c r="AP474" s="412"/>
      <c r="AQ474" s="412"/>
      <c r="AR474" s="412">
        <v>40</v>
      </c>
      <c r="AS474" s="412">
        <v>40</v>
      </c>
      <c r="AT474" s="412"/>
      <c r="AU474" s="412"/>
      <c r="AV474" s="412"/>
      <c r="AW474" s="412"/>
      <c r="AX474" s="412"/>
      <c r="AY474" s="412"/>
      <c r="AZ474" s="412"/>
      <c r="BA474" s="412"/>
      <c r="BB474" s="412"/>
      <c r="BC474" s="412"/>
      <c r="BD474" s="412"/>
      <c r="BE474" s="412"/>
      <c r="BF474" s="412"/>
    </row>
    <row r="475" spans="2:58" ht="24.9" customHeight="1">
      <c r="B475" s="902"/>
      <c r="C475" s="915"/>
      <c r="D475" s="915"/>
      <c r="F475" s="906"/>
      <c r="G475" s="909"/>
      <c r="H475" s="912"/>
      <c r="I475" s="900"/>
      <c r="J475" s="900"/>
      <c r="K475" s="517" t="s">
        <v>253</v>
      </c>
      <c r="L475" s="901"/>
      <c r="M475" s="896"/>
      <c r="N475" s="896"/>
      <c r="O475" s="896"/>
      <c r="P475" s="896"/>
      <c r="Q475" s="896"/>
      <c r="R475" s="896"/>
      <c r="S475" s="898"/>
      <c r="T475" s="407" t="s">
        <v>232</v>
      </c>
      <c r="U475" s="408">
        <f>SUM(AC475:BF475)</f>
        <v>0</v>
      </c>
      <c r="V475" s="408"/>
      <c r="W475" s="408"/>
      <c r="X475" s="408"/>
      <c r="Y475" s="408"/>
      <c r="Z475" s="408"/>
      <c r="AA475" s="408"/>
      <c r="AB475" s="408"/>
      <c r="AC475" s="412"/>
      <c r="AD475" s="412"/>
      <c r="AE475" s="412"/>
      <c r="AF475" s="412"/>
      <c r="AG475" s="412"/>
      <c r="AH475" s="412"/>
      <c r="AI475" s="412"/>
      <c r="AJ475" s="412"/>
      <c r="AK475" s="436"/>
      <c r="AL475" s="412"/>
      <c r="AM475" s="412"/>
      <c r="AN475" s="412"/>
      <c r="AO475" s="412"/>
      <c r="AP475" s="412"/>
      <c r="AQ475" s="412"/>
      <c r="AR475" s="412"/>
      <c r="AS475" s="412"/>
      <c r="AT475" s="412"/>
      <c r="AU475" s="412"/>
      <c r="AV475" s="412"/>
      <c r="AW475" s="412"/>
      <c r="AX475" s="412"/>
      <c r="AY475" s="412"/>
      <c r="AZ475" s="412"/>
      <c r="BA475" s="412"/>
      <c r="BB475" s="412"/>
      <c r="BC475" s="412"/>
      <c r="BD475" s="412"/>
      <c r="BE475" s="412"/>
      <c r="BF475" s="412"/>
    </row>
    <row r="476" spans="2:58" ht="24.9" customHeight="1" thickBot="1">
      <c r="B476" s="902"/>
      <c r="C476" s="915"/>
      <c r="D476" s="915"/>
      <c r="F476" s="907"/>
      <c r="G476" s="910"/>
      <c r="H476" s="913"/>
      <c r="I476" s="900"/>
      <c r="J476" s="900"/>
      <c r="K476" s="518"/>
      <c r="L476" s="901"/>
      <c r="M476" s="896"/>
      <c r="N476" s="896"/>
      <c r="O476" s="896"/>
      <c r="P476" s="896"/>
      <c r="Q476" s="896"/>
      <c r="R476" s="896"/>
      <c r="S476" s="899"/>
      <c r="T476" s="439" t="s">
        <v>187</v>
      </c>
      <c r="U476" s="440">
        <f>U475-U474</f>
        <v>-80</v>
      </c>
      <c r="V476" s="440"/>
      <c r="W476" s="440"/>
      <c r="X476" s="440"/>
      <c r="Y476" s="440"/>
      <c r="Z476" s="440"/>
      <c r="AA476" s="440"/>
      <c r="AB476" s="440"/>
      <c r="AC476" s="441">
        <f>SUM($U475:AC475)-SUM($U474:AC474)</f>
        <v>-80</v>
      </c>
      <c r="AD476" s="441">
        <f>SUM($U475:AD475)-SUM($U474:AD474)</f>
        <v>-80</v>
      </c>
      <c r="AE476" s="441">
        <f>SUM($U475:AE475)-SUM($U474:AE474)</f>
        <v>-80</v>
      </c>
      <c r="AF476" s="441">
        <f>SUM($U475:AF475)-SUM($U474:AF474)</f>
        <v>-80</v>
      </c>
      <c r="AG476" s="441">
        <f>SUM($U475:AG475)-SUM($U474:AG474)</f>
        <v>-80</v>
      </c>
      <c r="AH476" s="441">
        <f>SUM($U475:AH475)-SUM($U474:AH474)</f>
        <v>-80</v>
      </c>
      <c r="AI476" s="441">
        <f>SUM($U475:AI475)-SUM($U474:AI474)</f>
        <v>-80</v>
      </c>
      <c r="AJ476" s="441">
        <f>SUM($U475:AJ475)-SUM($U474:AJ474)</f>
        <v>-80</v>
      </c>
      <c r="AK476" s="441">
        <f>SUM($U475:AK475)-SUM($U474:AK474)</f>
        <v>-80</v>
      </c>
      <c r="AL476" s="441">
        <f>SUM($U475:AL475)-SUM($U474:AL474)</f>
        <v>-80</v>
      </c>
      <c r="AM476" s="441">
        <f>SUM($U475:AM475)-SUM($U474:AM474)</f>
        <v>-80</v>
      </c>
      <c r="AN476" s="441">
        <f>SUM($U475:AN475)-SUM($U474:AN474)</f>
        <v>-80</v>
      </c>
      <c r="AO476" s="441">
        <f>SUM($U475:AO475)-SUM($U474:AO474)</f>
        <v>-80</v>
      </c>
      <c r="AP476" s="441">
        <f>SUM($U475:AP475)-SUM($U474:AP474)</f>
        <v>-80</v>
      </c>
      <c r="AQ476" s="441">
        <f>SUM($U475:AQ475)-SUM($U474:AQ474)</f>
        <v>-80</v>
      </c>
      <c r="AR476" s="441">
        <f>SUM($U475:AR475)-SUM($U474:AR474)</f>
        <v>-120</v>
      </c>
      <c r="AS476" s="441">
        <f>SUM($U475:AS475)-SUM($U474:AS474)</f>
        <v>-160</v>
      </c>
      <c r="AT476" s="441">
        <f>SUM($U475:AT475)-SUM($U474:AT474)</f>
        <v>-160</v>
      </c>
      <c r="AU476" s="441">
        <f>SUM($U475:AU475)-SUM($U474:AU474)</f>
        <v>-160</v>
      </c>
      <c r="AV476" s="441">
        <f>SUM($U475:AV475)-SUM($U474:AV474)</f>
        <v>-160</v>
      </c>
      <c r="AW476" s="441">
        <f>SUM($U475:AW475)-SUM($U474:AW474)</f>
        <v>-160</v>
      </c>
      <c r="AX476" s="441">
        <f>SUM($U475:AX475)-SUM($U474:AX474)</f>
        <v>-160</v>
      </c>
      <c r="AY476" s="441">
        <f>SUM($U475:AY475)-SUM($U474:AY474)</f>
        <v>-160</v>
      </c>
      <c r="AZ476" s="441">
        <f>SUM($U475:AZ475)-SUM($U474:AZ474)</f>
        <v>-160</v>
      </c>
      <c r="BA476" s="441">
        <f>SUM($U475:BA475)-SUM($U474:BA474)</f>
        <v>-160</v>
      </c>
      <c r="BB476" s="441">
        <f>SUM($U475:BB475)-SUM($U474:BB474)</f>
        <v>-160</v>
      </c>
      <c r="BC476" s="441">
        <f>SUM($U475:BC475)-SUM($U474:BC474)</f>
        <v>-160</v>
      </c>
      <c r="BD476" s="441">
        <f>SUM($U475:BD475)-SUM($U474:BD474)</f>
        <v>-160</v>
      </c>
      <c r="BE476" s="441">
        <f>SUM($U475:BE475)-SUM($U474:BE474)</f>
        <v>-160</v>
      </c>
      <c r="BF476" s="441">
        <f>SUM($U475:BF475)-SUM($U474:BF474)</f>
        <v>-160</v>
      </c>
    </row>
    <row r="477" spans="2:58" ht="24.9" customHeight="1">
      <c r="B477" s="902">
        <v>36</v>
      </c>
      <c r="C477" s="915" t="s">
        <v>569</v>
      </c>
      <c r="D477" s="915" t="s">
        <v>570</v>
      </c>
      <c r="F477" s="905"/>
      <c r="G477" s="908"/>
      <c r="H477" s="911">
        <v>1</v>
      </c>
      <c r="I477" s="900"/>
      <c r="J477" s="900"/>
      <c r="K477" s="516"/>
      <c r="L477" s="901"/>
      <c r="M477" s="896"/>
      <c r="N477" s="896"/>
      <c r="O477" s="896"/>
      <c r="P477" s="896"/>
      <c r="Q477" s="896"/>
      <c r="R477" s="896"/>
      <c r="S477" s="897">
        <v>80</v>
      </c>
      <c r="T477" s="407" t="s">
        <v>231</v>
      </c>
      <c r="U477" s="408">
        <f>SUM(AC477:BF477)</f>
        <v>80</v>
      </c>
      <c r="V477" s="408"/>
      <c r="W477" s="408"/>
      <c r="X477" s="408"/>
      <c r="Y477" s="408"/>
      <c r="Z477" s="408"/>
      <c r="AA477" s="408"/>
      <c r="AB477" s="408"/>
      <c r="AC477" s="429"/>
      <c r="AD477" s="429"/>
      <c r="AE477" s="429"/>
      <c r="AF477" s="429"/>
      <c r="AG477" s="429"/>
      <c r="AH477" s="430"/>
      <c r="AI477" s="430"/>
      <c r="AJ477" s="430"/>
      <c r="AK477" s="431"/>
      <c r="AL477" s="412"/>
      <c r="AM477" s="412"/>
      <c r="AN477" s="412"/>
      <c r="AO477" s="412"/>
      <c r="AP477" s="412"/>
      <c r="AQ477" s="412"/>
      <c r="AR477" s="412">
        <v>40</v>
      </c>
      <c r="AS477" s="412">
        <v>40</v>
      </c>
      <c r="AT477" s="412"/>
      <c r="AU477" s="412"/>
      <c r="AV477" s="412"/>
      <c r="AW477" s="412"/>
      <c r="AX477" s="412"/>
      <c r="AY477" s="412"/>
      <c r="AZ477" s="412"/>
      <c r="BA477" s="412"/>
      <c r="BB477" s="412"/>
      <c r="BC477" s="412"/>
      <c r="BD477" s="412"/>
      <c r="BE477" s="412"/>
      <c r="BF477" s="412"/>
    </row>
    <row r="478" spans="2:58" ht="24.9" customHeight="1">
      <c r="B478" s="902"/>
      <c r="C478" s="915"/>
      <c r="D478" s="915"/>
      <c r="F478" s="906"/>
      <c r="G478" s="909"/>
      <c r="H478" s="912"/>
      <c r="I478" s="900"/>
      <c r="J478" s="900"/>
      <c r="K478" s="517" t="s">
        <v>253</v>
      </c>
      <c r="L478" s="901"/>
      <c r="M478" s="896"/>
      <c r="N478" s="896"/>
      <c r="O478" s="896"/>
      <c r="P478" s="896"/>
      <c r="Q478" s="896"/>
      <c r="R478" s="896"/>
      <c r="S478" s="898"/>
      <c r="T478" s="407" t="s">
        <v>232</v>
      </c>
      <c r="U478" s="408">
        <f>SUM(AC478:BF478)</f>
        <v>0</v>
      </c>
      <c r="V478" s="408"/>
      <c r="W478" s="408"/>
      <c r="X478" s="408"/>
      <c r="Y478" s="408"/>
      <c r="Z478" s="408"/>
      <c r="AA478" s="408"/>
      <c r="AB478" s="408"/>
      <c r="AC478" s="412"/>
      <c r="AD478" s="412"/>
      <c r="AE478" s="412"/>
      <c r="AF478" s="412"/>
      <c r="AG478" s="412"/>
      <c r="AH478" s="412"/>
      <c r="AI478" s="412"/>
      <c r="AJ478" s="412"/>
      <c r="AK478" s="436"/>
      <c r="AL478" s="412"/>
      <c r="AM478" s="412"/>
      <c r="AN478" s="412"/>
      <c r="AO478" s="412"/>
      <c r="AP478" s="412"/>
      <c r="AQ478" s="412"/>
      <c r="AR478" s="412"/>
      <c r="AS478" s="412"/>
      <c r="AT478" s="412"/>
      <c r="AU478" s="412"/>
      <c r="AV478" s="412"/>
      <c r="AW478" s="412"/>
      <c r="AX478" s="412"/>
      <c r="AY478" s="412"/>
      <c r="AZ478" s="412"/>
      <c r="BA478" s="412"/>
      <c r="BB478" s="412"/>
      <c r="BC478" s="412"/>
      <c r="BD478" s="412"/>
      <c r="BE478" s="412"/>
      <c r="BF478" s="412"/>
    </row>
    <row r="479" spans="2:58" ht="24.9" customHeight="1" thickBot="1">
      <c r="B479" s="902"/>
      <c r="C479" s="915"/>
      <c r="D479" s="915"/>
      <c r="F479" s="907"/>
      <c r="G479" s="910"/>
      <c r="H479" s="913"/>
      <c r="I479" s="900"/>
      <c r="J479" s="900"/>
      <c r="K479" s="518"/>
      <c r="L479" s="901"/>
      <c r="M479" s="896"/>
      <c r="N479" s="896"/>
      <c r="O479" s="896"/>
      <c r="P479" s="896"/>
      <c r="Q479" s="896"/>
      <c r="R479" s="896"/>
      <c r="S479" s="899"/>
      <c r="T479" s="439" t="s">
        <v>187</v>
      </c>
      <c r="U479" s="440">
        <f>U478-U477</f>
        <v>-80</v>
      </c>
      <c r="V479" s="440"/>
      <c r="W479" s="441">
        <f>SUM($U478:W478)-SUM($U477:W477)</f>
        <v>-80</v>
      </c>
      <c r="X479" s="441">
        <f>SUM($U478:X478)-SUM($U477:X477)</f>
        <v>-80</v>
      </c>
      <c r="Y479" s="441">
        <f>SUM($U478:Y478)-SUM($U477:Y477)</f>
        <v>-80</v>
      </c>
      <c r="Z479" s="441">
        <f>SUM($U478:Z478)-SUM($U477:Z477)</f>
        <v>-80</v>
      </c>
      <c r="AA479" s="441">
        <f>SUM($U478:AA478)-SUM($U477:AA477)</f>
        <v>-80</v>
      </c>
      <c r="AB479" s="441">
        <f>SUM($U478:AB478)-SUM($U477:AB477)</f>
        <v>-80</v>
      </c>
      <c r="AC479" s="441">
        <f>SUM($U478:AC478)-SUM($U477:AC477)</f>
        <v>-80</v>
      </c>
      <c r="AD479" s="441">
        <f>SUM($U478:AD478)-SUM($U477:AD477)</f>
        <v>-80</v>
      </c>
      <c r="AE479" s="441">
        <f>SUM($U478:AE478)-SUM($U477:AE477)</f>
        <v>-80</v>
      </c>
      <c r="AF479" s="441">
        <f>SUM($U478:AF478)-SUM($U477:AF477)</f>
        <v>-80</v>
      </c>
      <c r="AG479" s="441">
        <f>SUM($U478:AG478)-SUM($U477:AG477)</f>
        <v>-80</v>
      </c>
      <c r="AH479" s="441">
        <f>SUM($U478:AH478)-SUM($U477:AH477)</f>
        <v>-80</v>
      </c>
      <c r="AI479" s="441">
        <f>SUM($U478:AI478)-SUM($U477:AI477)</f>
        <v>-80</v>
      </c>
      <c r="AJ479" s="441">
        <f>SUM($U478:AJ478)-SUM($U477:AJ477)</f>
        <v>-80</v>
      </c>
      <c r="AK479" s="441">
        <f>SUM($U478:AK478)-SUM($U477:AK477)</f>
        <v>-80</v>
      </c>
      <c r="AL479" s="441">
        <f>SUM($U478:AL478)-SUM($U477:AL477)</f>
        <v>-80</v>
      </c>
      <c r="AM479" s="441">
        <f>SUM($U478:AM478)-SUM($U477:AM477)</f>
        <v>-80</v>
      </c>
      <c r="AN479" s="441">
        <f>SUM($U478:AN478)-SUM($U477:AN477)</f>
        <v>-80</v>
      </c>
      <c r="AO479" s="441">
        <f>SUM($U478:AO478)-SUM($U477:AO477)</f>
        <v>-80</v>
      </c>
      <c r="AP479" s="441">
        <f>SUM($U478:AP478)-SUM($U477:AP477)</f>
        <v>-80</v>
      </c>
      <c r="AQ479" s="441">
        <f>SUM($U478:AQ478)-SUM($U477:AQ477)</f>
        <v>-80</v>
      </c>
      <c r="AR479" s="441">
        <f>SUM($U478:AR478)-SUM($U477:AR477)</f>
        <v>-120</v>
      </c>
      <c r="AS479" s="441">
        <f>SUM($U478:AS478)-SUM($U477:AS477)</f>
        <v>-160</v>
      </c>
      <c r="AT479" s="441">
        <f>SUM($U478:AT478)-SUM($U477:AT477)</f>
        <v>-160</v>
      </c>
      <c r="AU479" s="441">
        <f>SUM($U478:AU478)-SUM($U477:AU477)</f>
        <v>-160</v>
      </c>
      <c r="AV479" s="441">
        <f>SUM($U478:AV478)-SUM($U477:AV477)</f>
        <v>-160</v>
      </c>
      <c r="AW479" s="441">
        <f>SUM($U478:AW478)-SUM($U477:AW477)</f>
        <v>-160</v>
      </c>
      <c r="AX479" s="441">
        <f>SUM($U478:AX478)-SUM($U477:AX477)</f>
        <v>-160</v>
      </c>
      <c r="AY479" s="441">
        <f>SUM($U478:AY478)-SUM($U477:AY477)</f>
        <v>-160</v>
      </c>
      <c r="AZ479" s="441">
        <f>SUM($U478:AZ478)-SUM($U477:AZ477)</f>
        <v>-160</v>
      </c>
      <c r="BA479" s="441">
        <f>SUM($U478:BA478)-SUM($U477:BA477)</f>
        <v>-160</v>
      </c>
      <c r="BB479" s="441">
        <f>SUM($U478:BB478)-SUM($U477:BB477)</f>
        <v>-160</v>
      </c>
      <c r="BC479" s="441">
        <f>SUM($U478:BC478)-SUM($U477:BC477)</f>
        <v>-160</v>
      </c>
      <c r="BD479" s="441">
        <f>SUM($U478:BD478)-SUM($U477:BD477)</f>
        <v>-160</v>
      </c>
      <c r="BE479" s="441">
        <f>SUM($U478:BE478)-SUM($U477:BE477)</f>
        <v>-160</v>
      </c>
      <c r="BF479" s="441">
        <f>SUM($U478:BF478)-SUM($U477:BF477)</f>
        <v>-160</v>
      </c>
    </row>
    <row r="480" spans="2:58" ht="24.9" customHeight="1">
      <c r="B480" s="902">
        <v>37</v>
      </c>
      <c r="C480" s="914" t="s">
        <v>571</v>
      </c>
      <c r="D480" s="914" t="s">
        <v>572</v>
      </c>
      <c r="F480" s="905"/>
      <c r="G480" s="908"/>
      <c r="H480" s="911">
        <v>1</v>
      </c>
      <c r="I480" s="900"/>
      <c r="J480" s="900"/>
      <c r="K480" s="516"/>
      <c r="L480" s="901"/>
      <c r="M480" s="896"/>
      <c r="N480" s="896"/>
      <c r="O480" s="896"/>
      <c r="P480" s="896"/>
      <c r="Q480" s="896"/>
      <c r="R480" s="896"/>
      <c r="S480" s="897">
        <v>80</v>
      </c>
      <c r="T480" s="407" t="s">
        <v>231</v>
      </c>
      <c r="U480" s="408">
        <f>SUM(AC480:BF480)</f>
        <v>80</v>
      </c>
      <c r="V480" s="408"/>
      <c r="W480" s="408"/>
      <c r="X480" s="408"/>
      <c r="Y480" s="408"/>
      <c r="Z480" s="408"/>
      <c r="AA480" s="408"/>
      <c r="AB480" s="408"/>
      <c r="AC480" s="429"/>
      <c r="AD480" s="429"/>
      <c r="AE480" s="429"/>
      <c r="AF480" s="429"/>
      <c r="AG480" s="429"/>
      <c r="AH480" s="430"/>
      <c r="AI480" s="430"/>
      <c r="AJ480" s="430"/>
      <c r="AK480" s="431"/>
      <c r="AL480" s="412"/>
      <c r="AM480" s="412"/>
      <c r="AN480" s="412"/>
      <c r="AO480" s="412"/>
      <c r="AP480" s="412"/>
      <c r="AQ480" s="412"/>
      <c r="AR480" s="412">
        <v>40</v>
      </c>
      <c r="AS480" s="412">
        <v>40</v>
      </c>
      <c r="AT480" s="412"/>
      <c r="AU480" s="412"/>
      <c r="AV480" s="412"/>
      <c r="AW480" s="412"/>
      <c r="AX480" s="412"/>
      <c r="AY480" s="412"/>
      <c r="AZ480" s="412"/>
      <c r="BA480" s="412"/>
      <c r="BB480" s="412"/>
      <c r="BC480" s="412"/>
      <c r="BD480" s="412"/>
      <c r="BE480" s="412"/>
      <c r="BF480" s="412"/>
    </row>
    <row r="481" spans="2:58" ht="24.9" customHeight="1">
      <c r="B481" s="902"/>
      <c r="C481" s="914"/>
      <c r="D481" s="914"/>
      <c r="F481" s="906"/>
      <c r="G481" s="909"/>
      <c r="H481" s="912"/>
      <c r="I481" s="900"/>
      <c r="J481" s="900"/>
      <c r="K481" s="517" t="s">
        <v>253</v>
      </c>
      <c r="L481" s="901"/>
      <c r="M481" s="896"/>
      <c r="N481" s="896"/>
      <c r="O481" s="896"/>
      <c r="P481" s="896"/>
      <c r="Q481" s="896"/>
      <c r="R481" s="896"/>
      <c r="S481" s="898"/>
      <c r="T481" s="407" t="s">
        <v>232</v>
      </c>
      <c r="U481" s="408">
        <f>SUM(AC481:BF481)</f>
        <v>0</v>
      </c>
      <c r="V481" s="408"/>
      <c r="W481" s="408"/>
      <c r="X481" s="408"/>
      <c r="Y481" s="408"/>
      <c r="Z481" s="408"/>
      <c r="AA481" s="408"/>
      <c r="AB481" s="408"/>
      <c r="AC481" s="412"/>
      <c r="AD481" s="412"/>
      <c r="AE481" s="412"/>
      <c r="AF481" s="412"/>
      <c r="AG481" s="412"/>
      <c r="AH481" s="412"/>
      <c r="AI481" s="412"/>
      <c r="AJ481" s="412"/>
      <c r="AK481" s="436"/>
      <c r="AL481" s="412"/>
      <c r="AM481" s="412"/>
      <c r="AN481" s="412"/>
      <c r="AO481" s="412"/>
      <c r="AP481" s="412"/>
      <c r="AQ481" s="412"/>
      <c r="AR481" s="412"/>
      <c r="AS481" s="412"/>
      <c r="AT481" s="412"/>
      <c r="AU481" s="412"/>
      <c r="AV481" s="412"/>
      <c r="AW481" s="412"/>
      <c r="AX481" s="412"/>
      <c r="AY481" s="412"/>
      <c r="AZ481" s="412"/>
      <c r="BA481" s="412"/>
      <c r="BB481" s="412"/>
      <c r="BC481" s="412"/>
      <c r="BD481" s="412"/>
      <c r="BE481" s="412"/>
      <c r="BF481" s="412"/>
    </row>
    <row r="482" spans="2:58" ht="24.9" customHeight="1" thickBot="1">
      <c r="B482" s="902"/>
      <c r="C482" s="914"/>
      <c r="D482" s="914"/>
      <c r="F482" s="907"/>
      <c r="G482" s="910"/>
      <c r="H482" s="913"/>
      <c r="I482" s="900"/>
      <c r="J482" s="900"/>
      <c r="K482" s="518"/>
      <c r="L482" s="901"/>
      <c r="M482" s="896"/>
      <c r="N482" s="896"/>
      <c r="O482" s="896"/>
      <c r="P482" s="896"/>
      <c r="Q482" s="896"/>
      <c r="R482" s="896"/>
      <c r="S482" s="899"/>
      <c r="T482" s="439" t="s">
        <v>187</v>
      </c>
      <c r="U482" s="440">
        <f>U481-U480</f>
        <v>-80</v>
      </c>
      <c r="V482" s="440"/>
      <c r="W482" s="441">
        <f>SUM($U481:W481)-SUM($U480:W480)</f>
        <v>-80</v>
      </c>
      <c r="X482" s="441">
        <f>SUM($U481:X481)-SUM($U480:X480)</f>
        <v>-80</v>
      </c>
      <c r="Y482" s="441">
        <f>SUM($U481:Y481)-SUM($U480:Y480)</f>
        <v>-80</v>
      </c>
      <c r="Z482" s="441">
        <f>SUM($U481:Z481)-SUM($U480:Z480)</f>
        <v>-80</v>
      </c>
      <c r="AA482" s="441">
        <f>SUM($U481:AA481)-SUM($U480:AA480)</f>
        <v>-80</v>
      </c>
      <c r="AB482" s="441">
        <f>SUM($U481:AB481)-SUM($U480:AB480)</f>
        <v>-80</v>
      </c>
      <c r="AC482" s="441">
        <f>SUM($U481:AC481)-SUM($U480:AC480)</f>
        <v>-80</v>
      </c>
      <c r="AD482" s="441">
        <f>SUM($U481:AD481)-SUM($U480:AD480)</f>
        <v>-80</v>
      </c>
      <c r="AE482" s="441">
        <f>SUM($U481:AE481)-SUM($U480:AE480)</f>
        <v>-80</v>
      </c>
      <c r="AF482" s="441">
        <f>SUM($U481:AF481)-SUM($U480:AF480)</f>
        <v>-80</v>
      </c>
      <c r="AG482" s="441">
        <f>SUM($U481:AG481)-SUM($U480:AG480)</f>
        <v>-80</v>
      </c>
      <c r="AH482" s="441">
        <f>SUM($U481:AH481)-SUM($U480:AH480)</f>
        <v>-80</v>
      </c>
      <c r="AI482" s="441">
        <f>SUM($U481:AI481)-SUM($U480:AI480)</f>
        <v>-80</v>
      </c>
      <c r="AJ482" s="441">
        <f>SUM($U481:AJ481)-SUM($U480:AJ480)</f>
        <v>-80</v>
      </c>
      <c r="AK482" s="441">
        <f>SUM($U481:AK481)-SUM($U480:AK480)</f>
        <v>-80</v>
      </c>
      <c r="AL482" s="441">
        <f>SUM($U481:AL481)-SUM($U480:AL480)</f>
        <v>-80</v>
      </c>
      <c r="AM482" s="441">
        <f>SUM($U481:AM481)-SUM($U480:AM480)</f>
        <v>-80</v>
      </c>
      <c r="AN482" s="441">
        <f>SUM($U481:AN481)-SUM($U480:AN480)</f>
        <v>-80</v>
      </c>
      <c r="AO482" s="441">
        <f>SUM($U481:AO481)-SUM($U480:AO480)</f>
        <v>-80</v>
      </c>
      <c r="AP482" s="441">
        <f>SUM($U481:AP481)-SUM($U480:AP480)</f>
        <v>-80</v>
      </c>
      <c r="AQ482" s="441">
        <f>SUM($U481:AQ481)-SUM($U480:AQ480)</f>
        <v>-80</v>
      </c>
      <c r="AR482" s="441">
        <f>SUM($U481:AR481)-SUM($U480:AR480)</f>
        <v>-120</v>
      </c>
      <c r="AS482" s="441">
        <f>SUM($U481:AS481)-SUM($U480:AS480)</f>
        <v>-160</v>
      </c>
      <c r="AT482" s="441">
        <f>SUM($U481:AT481)-SUM($U480:AT480)</f>
        <v>-160</v>
      </c>
      <c r="AU482" s="441">
        <f>SUM($U481:AU481)-SUM($U480:AU480)</f>
        <v>-160</v>
      </c>
      <c r="AV482" s="441">
        <f>SUM($U481:AV481)-SUM($U480:AV480)</f>
        <v>-160</v>
      </c>
      <c r="AW482" s="441">
        <f>SUM($U481:AW481)-SUM($U480:AW480)</f>
        <v>-160</v>
      </c>
      <c r="AX482" s="441">
        <f>SUM($U481:AX481)-SUM($U480:AX480)</f>
        <v>-160</v>
      </c>
      <c r="AY482" s="441">
        <f>SUM($U481:AY481)-SUM($U480:AY480)</f>
        <v>-160</v>
      </c>
      <c r="AZ482" s="441">
        <f>SUM($U481:AZ481)-SUM($U480:AZ480)</f>
        <v>-160</v>
      </c>
      <c r="BA482" s="441">
        <f>SUM($U481:BA481)-SUM($U480:BA480)</f>
        <v>-160</v>
      </c>
      <c r="BB482" s="441">
        <f>SUM($U481:BB481)-SUM($U480:BB480)</f>
        <v>-160</v>
      </c>
      <c r="BC482" s="441">
        <f>SUM($U481:BC481)-SUM($U480:BC480)</f>
        <v>-160</v>
      </c>
      <c r="BD482" s="441">
        <f>SUM($U481:BD481)-SUM($U480:BD480)</f>
        <v>-160</v>
      </c>
      <c r="BE482" s="441">
        <f>SUM($U481:BE481)-SUM($U480:BE480)</f>
        <v>-160</v>
      </c>
      <c r="BF482" s="441">
        <f>SUM($U481:BF481)-SUM($U480:BF480)</f>
        <v>-160</v>
      </c>
    </row>
    <row r="483" spans="2:58" ht="24.9" customHeight="1">
      <c r="B483" s="902">
        <v>38</v>
      </c>
      <c r="C483" s="914" t="s">
        <v>541</v>
      </c>
      <c r="D483" s="914" t="s">
        <v>542</v>
      </c>
      <c r="F483" s="905"/>
      <c r="G483" s="908"/>
      <c r="H483" s="911">
        <v>1</v>
      </c>
      <c r="I483" s="900"/>
      <c r="J483" s="900"/>
      <c r="K483" s="516"/>
      <c r="L483" s="901"/>
      <c r="M483" s="896"/>
      <c r="N483" s="896"/>
      <c r="O483" s="896"/>
      <c r="P483" s="896"/>
      <c r="Q483" s="896"/>
      <c r="R483" s="896"/>
      <c r="S483" s="897">
        <v>80</v>
      </c>
      <c r="T483" s="407" t="s">
        <v>231</v>
      </c>
      <c r="U483" s="408">
        <f>SUM(AC483:BF483)</f>
        <v>80</v>
      </c>
      <c r="V483" s="408"/>
      <c r="W483" s="408"/>
      <c r="X483" s="408"/>
      <c r="Y483" s="408"/>
      <c r="Z483" s="408"/>
      <c r="AA483" s="408"/>
      <c r="AB483" s="408"/>
      <c r="AC483" s="429"/>
      <c r="AD483" s="429"/>
      <c r="AE483" s="429"/>
      <c r="AF483" s="429"/>
      <c r="AG483" s="429"/>
      <c r="AH483" s="430"/>
      <c r="AI483" s="430"/>
      <c r="AJ483" s="430"/>
      <c r="AK483" s="431"/>
      <c r="AL483" s="412"/>
      <c r="AM483" s="412"/>
      <c r="AN483" s="412"/>
      <c r="AO483" s="412"/>
      <c r="AP483" s="412"/>
      <c r="AQ483" s="412"/>
      <c r="AR483" s="412">
        <v>40</v>
      </c>
      <c r="AS483" s="412">
        <v>40</v>
      </c>
      <c r="AT483" s="412"/>
      <c r="AU483" s="412"/>
      <c r="AV483" s="412"/>
      <c r="AW483" s="412"/>
      <c r="AX483" s="412"/>
      <c r="AY483" s="412"/>
      <c r="AZ483" s="412"/>
      <c r="BA483" s="412"/>
      <c r="BB483" s="412"/>
      <c r="BC483" s="412"/>
      <c r="BD483" s="412"/>
      <c r="BE483" s="412"/>
      <c r="BF483" s="412"/>
    </row>
    <row r="484" spans="2:58" ht="24.9" customHeight="1">
      <c r="B484" s="902"/>
      <c r="C484" s="914"/>
      <c r="D484" s="914"/>
      <c r="F484" s="906"/>
      <c r="G484" s="909"/>
      <c r="H484" s="912"/>
      <c r="I484" s="900"/>
      <c r="J484" s="900"/>
      <c r="K484" s="517" t="s">
        <v>253</v>
      </c>
      <c r="L484" s="901"/>
      <c r="M484" s="896"/>
      <c r="N484" s="896"/>
      <c r="O484" s="896"/>
      <c r="P484" s="896"/>
      <c r="Q484" s="896"/>
      <c r="R484" s="896"/>
      <c r="S484" s="898"/>
      <c r="T484" s="407" t="s">
        <v>232</v>
      </c>
      <c r="U484" s="408">
        <f>SUM(AC484:BF484)</f>
        <v>0</v>
      </c>
      <c r="V484" s="408"/>
      <c r="W484" s="408"/>
      <c r="X484" s="408"/>
      <c r="Y484" s="408"/>
      <c r="Z484" s="408"/>
      <c r="AA484" s="408"/>
      <c r="AB484" s="408"/>
      <c r="AC484" s="412"/>
      <c r="AD484" s="412"/>
      <c r="AE484" s="412"/>
      <c r="AF484" s="412"/>
      <c r="AG484" s="412"/>
      <c r="AH484" s="412"/>
      <c r="AI484" s="412"/>
      <c r="AJ484" s="412"/>
      <c r="AK484" s="436"/>
      <c r="AL484" s="412"/>
      <c r="AM484" s="412"/>
      <c r="AN484" s="412"/>
      <c r="AO484" s="412"/>
      <c r="AP484" s="412"/>
      <c r="AQ484" s="412"/>
      <c r="AR484" s="412"/>
      <c r="AS484" s="412"/>
      <c r="AT484" s="412"/>
      <c r="AU484" s="412"/>
      <c r="AV484" s="412"/>
      <c r="AW484" s="412"/>
      <c r="AX484" s="412"/>
      <c r="AY484" s="412"/>
      <c r="AZ484" s="412"/>
      <c r="BA484" s="412"/>
      <c r="BB484" s="412"/>
      <c r="BC484" s="412"/>
      <c r="BD484" s="412"/>
      <c r="BE484" s="412"/>
      <c r="BF484" s="412"/>
    </row>
    <row r="485" spans="2:58" ht="24.9" customHeight="1" thickBot="1">
      <c r="B485" s="902"/>
      <c r="C485" s="914"/>
      <c r="D485" s="914"/>
      <c r="F485" s="907"/>
      <c r="G485" s="910"/>
      <c r="H485" s="913"/>
      <c r="I485" s="900"/>
      <c r="J485" s="900"/>
      <c r="K485" s="518"/>
      <c r="L485" s="901"/>
      <c r="M485" s="896"/>
      <c r="N485" s="896"/>
      <c r="O485" s="896"/>
      <c r="P485" s="896"/>
      <c r="Q485" s="896"/>
      <c r="R485" s="896"/>
      <c r="S485" s="899"/>
      <c r="T485" s="439" t="s">
        <v>187</v>
      </c>
      <c r="U485" s="440">
        <f>U484-U483</f>
        <v>-80</v>
      </c>
      <c r="V485" s="440"/>
      <c r="W485" s="441">
        <f>SUM($U484:W484)-SUM($U483:W483)</f>
        <v>-80</v>
      </c>
      <c r="X485" s="441">
        <f>SUM($U484:X484)-SUM($U483:X483)</f>
        <v>-80</v>
      </c>
      <c r="Y485" s="441">
        <f>SUM($U484:Y484)-SUM($U483:Y483)</f>
        <v>-80</v>
      </c>
      <c r="Z485" s="441">
        <f>SUM($U484:Z484)-SUM($U483:Z483)</f>
        <v>-80</v>
      </c>
      <c r="AA485" s="441">
        <f>SUM($U484:AA484)-SUM($U483:AA483)</f>
        <v>-80</v>
      </c>
      <c r="AB485" s="441">
        <f>SUM($U484:AB484)-SUM($U483:AB483)</f>
        <v>-80</v>
      </c>
      <c r="AC485" s="441">
        <f>SUM($U484:AC484)-SUM($U483:AC483)</f>
        <v>-80</v>
      </c>
      <c r="AD485" s="441">
        <f>SUM($U484:AD484)-SUM($U483:AD483)</f>
        <v>-80</v>
      </c>
      <c r="AE485" s="441">
        <f>SUM($U484:AE484)-SUM($U483:AE483)</f>
        <v>-80</v>
      </c>
      <c r="AF485" s="441">
        <f>SUM($U484:AF484)-SUM($U483:AF483)</f>
        <v>-80</v>
      </c>
      <c r="AG485" s="441">
        <f>SUM($U484:AG484)-SUM($U483:AG483)</f>
        <v>-80</v>
      </c>
      <c r="AH485" s="441">
        <f>SUM($U484:AH484)-SUM($U483:AH483)</f>
        <v>-80</v>
      </c>
      <c r="AI485" s="441">
        <f>SUM($U484:AI484)-SUM($U483:AI483)</f>
        <v>-80</v>
      </c>
      <c r="AJ485" s="441">
        <f>SUM($U484:AJ484)-SUM($U483:AJ483)</f>
        <v>-80</v>
      </c>
      <c r="AK485" s="441">
        <f>SUM($U484:AK484)-SUM($U483:AK483)</f>
        <v>-80</v>
      </c>
      <c r="AL485" s="441">
        <f>SUM($U484:AL484)-SUM($U483:AL483)</f>
        <v>-80</v>
      </c>
      <c r="AM485" s="441">
        <f>SUM($U484:AM484)-SUM($U483:AM483)</f>
        <v>-80</v>
      </c>
      <c r="AN485" s="441">
        <f>SUM($U484:AN484)-SUM($U483:AN483)</f>
        <v>-80</v>
      </c>
      <c r="AO485" s="441">
        <f>SUM($U484:AO484)-SUM($U483:AO483)</f>
        <v>-80</v>
      </c>
      <c r="AP485" s="441">
        <f>SUM($U484:AP484)-SUM($U483:AP483)</f>
        <v>-80</v>
      </c>
      <c r="AQ485" s="441">
        <f>SUM($U484:AQ484)-SUM($U483:AQ483)</f>
        <v>-80</v>
      </c>
      <c r="AR485" s="441">
        <f>SUM($U484:AR484)-SUM($U483:AR483)</f>
        <v>-120</v>
      </c>
      <c r="AS485" s="441">
        <f>SUM($U484:AS484)-SUM($U483:AS483)</f>
        <v>-160</v>
      </c>
      <c r="AT485" s="441">
        <f>SUM($U484:AT484)-SUM($U483:AT483)</f>
        <v>-160</v>
      </c>
      <c r="AU485" s="441">
        <f>SUM($U484:AU484)-SUM($U483:AU483)</f>
        <v>-160</v>
      </c>
      <c r="AV485" s="441">
        <f>SUM($U484:AV484)-SUM($U483:AV483)</f>
        <v>-160</v>
      </c>
      <c r="AW485" s="441">
        <f>SUM($U484:AW484)-SUM($U483:AW483)</f>
        <v>-160</v>
      </c>
      <c r="AX485" s="441">
        <f>SUM($U484:AX484)-SUM($U483:AX483)</f>
        <v>-160</v>
      </c>
      <c r="AY485" s="441">
        <f>SUM($U484:AY484)-SUM($U483:AY483)</f>
        <v>-160</v>
      </c>
      <c r="AZ485" s="441">
        <f>SUM($U484:AZ484)-SUM($U483:AZ483)</f>
        <v>-160</v>
      </c>
      <c r="BA485" s="441">
        <f>SUM($U484:BA484)-SUM($U483:BA483)</f>
        <v>-160</v>
      </c>
      <c r="BB485" s="441">
        <f>SUM($U484:BB484)-SUM($U483:BB483)</f>
        <v>-160</v>
      </c>
      <c r="BC485" s="441">
        <f>SUM($U484:BC484)-SUM($U483:BC483)</f>
        <v>-160</v>
      </c>
      <c r="BD485" s="441">
        <f>SUM($U484:BD484)-SUM($U483:BD483)</f>
        <v>-160</v>
      </c>
      <c r="BE485" s="441">
        <f>SUM($U484:BE484)-SUM($U483:BE483)</f>
        <v>-160</v>
      </c>
      <c r="BF485" s="441">
        <f>SUM($U484:BF484)-SUM($U483:BF483)</f>
        <v>-160</v>
      </c>
    </row>
    <row r="486" spans="2:58" ht="24.9" customHeight="1">
      <c r="B486" s="902">
        <v>39</v>
      </c>
      <c r="C486" s="914" t="s">
        <v>573</v>
      </c>
      <c r="D486" s="914" t="s">
        <v>574</v>
      </c>
      <c r="F486" s="905"/>
      <c r="G486" s="908"/>
      <c r="H486" s="911">
        <v>1</v>
      </c>
      <c r="I486" s="900"/>
      <c r="J486" s="900"/>
      <c r="K486" s="516"/>
      <c r="L486" s="901"/>
      <c r="M486" s="896"/>
      <c r="N486" s="896"/>
      <c r="O486" s="896"/>
      <c r="P486" s="896"/>
      <c r="Q486" s="896"/>
      <c r="R486" s="896"/>
      <c r="S486" s="897">
        <v>80</v>
      </c>
      <c r="T486" s="407" t="s">
        <v>231</v>
      </c>
      <c r="U486" s="408">
        <f>SUM(AC486:BF486)</f>
        <v>80</v>
      </c>
      <c r="V486" s="408"/>
      <c r="W486" s="408"/>
      <c r="X486" s="408"/>
      <c r="Y486" s="408"/>
      <c r="Z486" s="408"/>
      <c r="AA486" s="408"/>
      <c r="AB486" s="408"/>
      <c r="AC486" s="429"/>
      <c r="AD486" s="429"/>
      <c r="AE486" s="429"/>
      <c r="AF486" s="429"/>
      <c r="AG486" s="429"/>
      <c r="AH486" s="430"/>
      <c r="AI486" s="430"/>
      <c r="AJ486" s="430"/>
      <c r="AK486" s="431"/>
      <c r="AL486" s="412"/>
      <c r="AM486" s="412"/>
      <c r="AN486" s="412"/>
      <c r="AO486" s="412"/>
      <c r="AP486" s="412"/>
      <c r="AQ486" s="412"/>
      <c r="AR486" s="412">
        <v>40</v>
      </c>
      <c r="AS486" s="412">
        <v>40</v>
      </c>
      <c r="AT486" s="412"/>
      <c r="AU486" s="412"/>
      <c r="AV486" s="412"/>
      <c r="AW486" s="412"/>
      <c r="AX486" s="412"/>
      <c r="AY486" s="412"/>
      <c r="AZ486" s="412"/>
      <c r="BA486" s="412"/>
      <c r="BB486" s="412"/>
      <c r="BC486" s="412"/>
      <c r="BD486" s="412"/>
      <c r="BE486" s="412"/>
      <c r="BF486" s="412"/>
    </row>
    <row r="487" spans="2:58" ht="24.9" customHeight="1">
      <c r="B487" s="902"/>
      <c r="C487" s="914"/>
      <c r="D487" s="914"/>
      <c r="F487" s="906"/>
      <c r="G487" s="909"/>
      <c r="H487" s="912"/>
      <c r="I487" s="900"/>
      <c r="J487" s="900"/>
      <c r="K487" s="517" t="s">
        <v>253</v>
      </c>
      <c r="L487" s="901"/>
      <c r="M487" s="896"/>
      <c r="N487" s="896"/>
      <c r="O487" s="896"/>
      <c r="P487" s="896"/>
      <c r="Q487" s="896"/>
      <c r="R487" s="896"/>
      <c r="S487" s="898"/>
      <c r="T487" s="407" t="s">
        <v>232</v>
      </c>
      <c r="U487" s="408">
        <f>SUM(AC487:BF487)</f>
        <v>0</v>
      </c>
      <c r="V487" s="408"/>
      <c r="W487" s="408"/>
      <c r="X487" s="408"/>
      <c r="Y487" s="408"/>
      <c r="Z487" s="408"/>
      <c r="AA487" s="408"/>
      <c r="AB487" s="408"/>
      <c r="AC487" s="412"/>
      <c r="AD487" s="412"/>
      <c r="AE487" s="412"/>
      <c r="AF487" s="412"/>
      <c r="AG487" s="412"/>
      <c r="AH487" s="412"/>
      <c r="AI487" s="412"/>
      <c r="AJ487" s="412"/>
      <c r="AK487" s="436"/>
      <c r="AL487" s="412"/>
      <c r="AM487" s="412"/>
      <c r="AN487" s="412"/>
      <c r="AO487" s="412"/>
      <c r="AP487" s="412"/>
      <c r="AQ487" s="412"/>
      <c r="AR487" s="412"/>
      <c r="AS487" s="412"/>
      <c r="AT487" s="412"/>
      <c r="AU487" s="412"/>
      <c r="AV487" s="412"/>
      <c r="AW487" s="412"/>
      <c r="AX487" s="412"/>
      <c r="AY487" s="412"/>
      <c r="AZ487" s="412"/>
      <c r="BA487" s="412"/>
      <c r="BB487" s="412"/>
      <c r="BC487" s="412"/>
      <c r="BD487" s="412"/>
      <c r="BE487" s="412"/>
      <c r="BF487" s="412"/>
    </row>
    <row r="488" spans="2:58" ht="24.9" customHeight="1" thickBot="1">
      <c r="B488" s="902"/>
      <c r="C488" s="914"/>
      <c r="D488" s="914"/>
      <c r="F488" s="907"/>
      <c r="G488" s="910"/>
      <c r="H488" s="913"/>
      <c r="I488" s="900"/>
      <c r="J488" s="900"/>
      <c r="K488" s="518"/>
      <c r="L488" s="901"/>
      <c r="M488" s="896"/>
      <c r="N488" s="896"/>
      <c r="O488" s="896"/>
      <c r="P488" s="896"/>
      <c r="Q488" s="896"/>
      <c r="R488" s="896"/>
      <c r="S488" s="899"/>
      <c r="T488" s="439" t="s">
        <v>187</v>
      </c>
      <c r="U488" s="440">
        <f>U487-U486</f>
        <v>-80</v>
      </c>
      <c r="V488" s="440"/>
      <c r="W488" s="441">
        <f>SUM($U487:W487)-SUM($U486:W486)</f>
        <v>-80</v>
      </c>
      <c r="X488" s="441">
        <f>SUM($U487:X487)-SUM($U486:X486)</f>
        <v>-80</v>
      </c>
      <c r="Y488" s="441">
        <f>SUM($U487:Y487)-SUM($U486:Y486)</f>
        <v>-80</v>
      </c>
      <c r="Z488" s="441">
        <f>SUM($U487:Z487)-SUM($U486:Z486)</f>
        <v>-80</v>
      </c>
      <c r="AA488" s="441">
        <f>SUM($U487:AA487)-SUM($U486:AA486)</f>
        <v>-80</v>
      </c>
      <c r="AB488" s="441">
        <f>SUM($U487:AB487)-SUM($U486:AB486)</f>
        <v>-80</v>
      </c>
      <c r="AC488" s="441">
        <f>SUM($U487:AC487)-SUM($U486:AC486)</f>
        <v>-80</v>
      </c>
      <c r="AD488" s="441">
        <f>SUM($U487:AD487)-SUM($U486:AD486)</f>
        <v>-80</v>
      </c>
      <c r="AE488" s="441">
        <f>SUM($U487:AE487)-SUM($U486:AE486)</f>
        <v>-80</v>
      </c>
      <c r="AF488" s="441">
        <f>SUM($U487:AF487)-SUM($U486:AF486)</f>
        <v>-80</v>
      </c>
      <c r="AG488" s="441">
        <f>SUM($U487:AG487)-SUM($U486:AG486)</f>
        <v>-80</v>
      </c>
      <c r="AH488" s="441">
        <f>SUM($U487:AH487)-SUM($U486:AH486)</f>
        <v>-80</v>
      </c>
      <c r="AI488" s="441">
        <f>SUM($U487:AI487)-SUM($U486:AI486)</f>
        <v>-80</v>
      </c>
      <c r="AJ488" s="441">
        <f>SUM($U487:AJ487)-SUM($U486:AJ486)</f>
        <v>-80</v>
      </c>
      <c r="AK488" s="441">
        <f>SUM($U487:AK487)-SUM($U486:AK486)</f>
        <v>-80</v>
      </c>
      <c r="AL488" s="441">
        <f>SUM($U487:AL487)-SUM($U486:AL486)</f>
        <v>-80</v>
      </c>
      <c r="AM488" s="441">
        <f>SUM($U487:AM487)-SUM($U486:AM486)</f>
        <v>-80</v>
      </c>
      <c r="AN488" s="441">
        <f>SUM($U487:AN487)-SUM($U486:AN486)</f>
        <v>-80</v>
      </c>
      <c r="AO488" s="441">
        <f>SUM($U487:AO487)-SUM($U486:AO486)</f>
        <v>-80</v>
      </c>
      <c r="AP488" s="441">
        <f>SUM($U487:AP487)-SUM($U486:AP486)</f>
        <v>-80</v>
      </c>
      <c r="AQ488" s="441">
        <f>SUM($U487:AQ487)-SUM($U486:AQ486)</f>
        <v>-80</v>
      </c>
      <c r="AR488" s="441">
        <f>SUM($U487:AR487)-SUM($U486:AR486)</f>
        <v>-120</v>
      </c>
      <c r="AS488" s="441">
        <f>SUM($U487:AS487)-SUM($U486:AS486)</f>
        <v>-160</v>
      </c>
      <c r="AT488" s="441">
        <f>SUM($U487:AT487)-SUM($U486:AT486)</f>
        <v>-160</v>
      </c>
      <c r="AU488" s="441">
        <f>SUM($U487:AU487)-SUM($U486:AU486)</f>
        <v>-160</v>
      </c>
      <c r="AV488" s="441">
        <f>SUM($U487:AV487)-SUM($U486:AV486)</f>
        <v>-160</v>
      </c>
      <c r="AW488" s="441">
        <f>SUM($U487:AW487)-SUM($U486:AW486)</f>
        <v>-160</v>
      </c>
      <c r="AX488" s="441">
        <f>SUM($U487:AX487)-SUM($U486:AX486)</f>
        <v>-160</v>
      </c>
      <c r="AY488" s="441">
        <f>SUM($U487:AY487)-SUM($U486:AY486)</f>
        <v>-160</v>
      </c>
      <c r="AZ488" s="441">
        <f>SUM($U487:AZ487)-SUM($U486:AZ486)</f>
        <v>-160</v>
      </c>
      <c r="BA488" s="441">
        <f>SUM($U487:BA487)-SUM($U486:BA486)</f>
        <v>-160</v>
      </c>
      <c r="BB488" s="441">
        <f>SUM($U487:BB487)-SUM($U486:BB486)</f>
        <v>-160</v>
      </c>
      <c r="BC488" s="441">
        <f>SUM($U487:BC487)-SUM($U486:BC486)</f>
        <v>-160</v>
      </c>
      <c r="BD488" s="441">
        <f>SUM($U487:BD487)-SUM($U486:BD486)</f>
        <v>-160</v>
      </c>
      <c r="BE488" s="441">
        <f>SUM($U487:BE487)-SUM($U486:BE486)</f>
        <v>-160</v>
      </c>
      <c r="BF488" s="441">
        <f>SUM($U487:BF487)-SUM($U486:BF486)</f>
        <v>-160</v>
      </c>
    </row>
    <row r="489" spans="2:58" ht="24.9" customHeight="1">
      <c r="B489" s="902">
        <v>40</v>
      </c>
      <c r="C489" s="903" t="s">
        <v>575</v>
      </c>
      <c r="D489" s="903" t="s">
        <v>576</v>
      </c>
      <c r="F489" s="905"/>
      <c r="G489" s="908"/>
      <c r="H489" s="911">
        <v>1</v>
      </c>
      <c r="I489" s="900"/>
      <c r="J489" s="900"/>
      <c r="K489" s="516"/>
      <c r="L489" s="901"/>
      <c r="M489" s="896"/>
      <c r="N489" s="896"/>
      <c r="O489" s="896"/>
      <c r="P489" s="896"/>
      <c r="Q489" s="896"/>
      <c r="R489" s="896"/>
      <c r="S489" s="897">
        <v>80</v>
      </c>
      <c r="T489" s="407" t="s">
        <v>231</v>
      </c>
      <c r="U489" s="408">
        <f>SUM(AC489:BF489)</f>
        <v>80</v>
      </c>
      <c r="V489" s="408"/>
      <c r="W489" s="408"/>
      <c r="X489" s="408"/>
      <c r="Y489" s="408"/>
      <c r="Z489" s="408"/>
      <c r="AA489" s="408"/>
      <c r="AB489" s="408"/>
      <c r="AC489" s="429"/>
      <c r="AD489" s="429"/>
      <c r="AE489" s="429"/>
      <c r="AF489" s="429"/>
      <c r="AG489" s="429"/>
      <c r="AH489" s="430"/>
      <c r="AI489" s="430"/>
      <c r="AJ489" s="430"/>
      <c r="AK489" s="431"/>
      <c r="AL489" s="412"/>
      <c r="AM489" s="412"/>
      <c r="AN489" s="412"/>
      <c r="AO489" s="412"/>
      <c r="AP489" s="412"/>
      <c r="AQ489" s="412"/>
      <c r="AR489" s="412">
        <v>40</v>
      </c>
      <c r="AS489" s="412">
        <v>40</v>
      </c>
      <c r="AT489" s="412"/>
      <c r="AU489" s="412"/>
      <c r="AV489" s="412"/>
      <c r="AW489" s="412"/>
      <c r="AX489" s="412"/>
      <c r="AY489" s="412"/>
      <c r="AZ489" s="412"/>
      <c r="BA489" s="412"/>
      <c r="BB489" s="412"/>
      <c r="BC489" s="412"/>
      <c r="BD489" s="412"/>
      <c r="BE489" s="412"/>
      <c r="BF489" s="412"/>
    </row>
    <row r="490" spans="2:58" ht="24.9" customHeight="1">
      <c r="B490" s="902"/>
      <c r="C490" s="903"/>
      <c r="D490" s="903"/>
      <c r="F490" s="906"/>
      <c r="G490" s="909"/>
      <c r="H490" s="912"/>
      <c r="I490" s="900"/>
      <c r="J490" s="900"/>
      <c r="K490" s="517" t="s">
        <v>253</v>
      </c>
      <c r="L490" s="901"/>
      <c r="M490" s="896"/>
      <c r="N490" s="896"/>
      <c r="O490" s="896"/>
      <c r="P490" s="896"/>
      <c r="Q490" s="896"/>
      <c r="R490" s="896"/>
      <c r="S490" s="898"/>
      <c r="T490" s="407" t="s">
        <v>232</v>
      </c>
      <c r="U490" s="408">
        <f>SUM(AC490:BF490)</f>
        <v>0</v>
      </c>
      <c r="V490" s="408"/>
      <c r="W490" s="408"/>
      <c r="X490" s="408"/>
      <c r="Y490" s="408"/>
      <c r="Z490" s="408"/>
      <c r="AA490" s="408"/>
      <c r="AB490" s="408"/>
      <c r="AC490" s="412"/>
      <c r="AD490" s="412"/>
      <c r="AE490" s="412"/>
      <c r="AF490" s="412"/>
      <c r="AG490" s="412"/>
      <c r="AH490" s="412"/>
      <c r="AI490" s="412"/>
      <c r="AJ490" s="412"/>
      <c r="AK490" s="436"/>
      <c r="AL490" s="412"/>
      <c r="AM490" s="412"/>
      <c r="AN490" s="412"/>
      <c r="AO490" s="412"/>
      <c r="AP490" s="412"/>
      <c r="AQ490" s="412"/>
      <c r="AR490" s="412"/>
      <c r="AS490" s="412"/>
      <c r="AT490" s="412"/>
      <c r="AU490" s="412"/>
      <c r="AV490" s="412"/>
      <c r="AW490" s="412"/>
      <c r="AX490" s="412"/>
      <c r="AY490" s="412"/>
      <c r="AZ490" s="412"/>
      <c r="BA490" s="412"/>
      <c r="BB490" s="412"/>
      <c r="BC490" s="412"/>
      <c r="BD490" s="412"/>
      <c r="BE490" s="412"/>
      <c r="BF490" s="412"/>
    </row>
    <row r="491" spans="2:58" ht="24.9" customHeight="1" thickBot="1">
      <c r="B491" s="902"/>
      <c r="C491" s="904"/>
      <c r="D491" s="904"/>
      <c r="F491" s="907"/>
      <c r="G491" s="910"/>
      <c r="H491" s="913"/>
      <c r="I491" s="900"/>
      <c r="J491" s="900"/>
      <c r="K491" s="518"/>
      <c r="L491" s="901"/>
      <c r="M491" s="896"/>
      <c r="N491" s="896"/>
      <c r="O491" s="896"/>
      <c r="P491" s="896"/>
      <c r="Q491" s="896"/>
      <c r="R491" s="896"/>
      <c r="S491" s="899"/>
      <c r="T491" s="439" t="s">
        <v>187</v>
      </c>
      <c r="U491" s="440">
        <f>U490-U489</f>
        <v>-80</v>
      </c>
      <c r="V491" s="440"/>
      <c r="W491" s="441">
        <f>SUM($U490:W490)-SUM($U489:W489)</f>
        <v>-80</v>
      </c>
      <c r="X491" s="441">
        <f>SUM($U490:X490)-SUM($U489:X489)</f>
        <v>-80</v>
      </c>
      <c r="Y491" s="441">
        <f>SUM($U490:Y490)-SUM($U489:Y489)</f>
        <v>-80</v>
      </c>
      <c r="Z491" s="441">
        <f>SUM($U490:Z490)-SUM($U489:Z489)</f>
        <v>-80</v>
      </c>
      <c r="AA491" s="441">
        <f>SUM($U490:AA490)-SUM($U489:AA489)</f>
        <v>-80</v>
      </c>
      <c r="AB491" s="441">
        <f>SUM($U490:AB490)-SUM($U489:AB489)</f>
        <v>-80</v>
      </c>
      <c r="AC491" s="441">
        <f>SUM($U490:AC490)-SUM($U489:AC489)</f>
        <v>-80</v>
      </c>
      <c r="AD491" s="441">
        <f>SUM($U490:AD490)-SUM($U489:AD489)</f>
        <v>-80</v>
      </c>
      <c r="AE491" s="441">
        <f>SUM($U490:AE490)-SUM($U489:AE489)</f>
        <v>-80</v>
      </c>
      <c r="AF491" s="441">
        <f>SUM($U490:AF490)-SUM($U489:AF489)</f>
        <v>-80</v>
      </c>
      <c r="AG491" s="441">
        <f>SUM($U490:AG490)-SUM($U489:AG489)</f>
        <v>-80</v>
      </c>
      <c r="AH491" s="441">
        <f>SUM($U490:AH490)-SUM($U489:AH489)</f>
        <v>-80</v>
      </c>
      <c r="AI491" s="441">
        <f>SUM($U490:AI490)-SUM($U489:AI489)</f>
        <v>-80</v>
      </c>
      <c r="AJ491" s="441">
        <f>SUM($U490:AJ490)-SUM($U489:AJ489)</f>
        <v>-80</v>
      </c>
      <c r="AK491" s="441">
        <f>SUM($U490:AK490)-SUM($U489:AK489)</f>
        <v>-80</v>
      </c>
      <c r="AL491" s="441">
        <f>SUM($U490:AL490)-SUM($U489:AL489)</f>
        <v>-80</v>
      </c>
      <c r="AM491" s="441">
        <f>SUM($U490:AM490)-SUM($U489:AM489)</f>
        <v>-80</v>
      </c>
      <c r="AN491" s="441">
        <f>SUM($U490:AN490)-SUM($U489:AN489)</f>
        <v>-80</v>
      </c>
      <c r="AO491" s="441">
        <f>SUM($U490:AO490)-SUM($U489:AO489)</f>
        <v>-80</v>
      </c>
      <c r="AP491" s="441">
        <f>SUM($U490:AP490)-SUM($U489:AP489)</f>
        <v>-80</v>
      </c>
      <c r="AQ491" s="441">
        <f>SUM($U490:AQ490)-SUM($U489:AQ489)</f>
        <v>-80</v>
      </c>
      <c r="AR491" s="441">
        <f>SUM($U490:AR490)-SUM($U489:AR489)</f>
        <v>-120</v>
      </c>
      <c r="AS491" s="441">
        <f>SUM($U490:AS490)-SUM($U489:AS489)</f>
        <v>-160</v>
      </c>
      <c r="AT491" s="441">
        <f>SUM($U490:AT490)-SUM($U489:AT489)</f>
        <v>-160</v>
      </c>
      <c r="AU491" s="441">
        <f>SUM($U490:AU490)-SUM($U489:AU489)</f>
        <v>-160</v>
      </c>
      <c r="AV491" s="441">
        <f>SUM($U490:AV490)-SUM($U489:AV489)</f>
        <v>-160</v>
      </c>
      <c r="AW491" s="441">
        <f>SUM($U490:AW490)-SUM($U489:AW489)</f>
        <v>-160</v>
      </c>
      <c r="AX491" s="441">
        <f>SUM($U490:AX490)-SUM($U489:AX489)</f>
        <v>-160</v>
      </c>
      <c r="AY491" s="441">
        <f>SUM($U490:AY490)-SUM($U489:AY489)</f>
        <v>-160</v>
      </c>
      <c r="AZ491" s="441">
        <f>SUM($U490:AZ490)-SUM($U489:AZ489)</f>
        <v>-160</v>
      </c>
      <c r="BA491" s="441">
        <f>SUM($U490:BA490)-SUM($U489:BA489)</f>
        <v>-160</v>
      </c>
      <c r="BB491" s="441">
        <f>SUM($U490:BB490)-SUM($U489:BB489)</f>
        <v>-160</v>
      </c>
      <c r="BC491" s="441">
        <f>SUM($U490:BC490)-SUM($U489:BC489)</f>
        <v>-160</v>
      </c>
      <c r="BD491" s="441">
        <f>SUM($U490:BD490)-SUM($U489:BD489)</f>
        <v>-160</v>
      </c>
      <c r="BE491" s="441">
        <f>SUM($U490:BE490)-SUM($U489:BE489)</f>
        <v>-160</v>
      </c>
      <c r="BF491" s="441">
        <f>SUM($U490:BF490)-SUM($U489:BF489)</f>
        <v>-160</v>
      </c>
    </row>
  </sheetData>
  <mergeCells count="2642">
    <mergeCell ref="B2:B3"/>
    <mergeCell ref="C2:C3"/>
    <mergeCell ref="D2:D3"/>
    <mergeCell ref="E2:E3"/>
    <mergeCell ref="F2:F3"/>
    <mergeCell ref="G2:G3"/>
    <mergeCell ref="H2:H3"/>
    <mergeCell ref="I2:I3"/>
    <mergeCell ref="AC2:AC3"/>
    <mergeCell ref="AD2:AD3"/>
    <mergeCell ref="AE2:AE3"/>
    <mergeCell ref="AF2:AF3"/>
    <mergeCell ref="AG2:AG3"/>
    <mergeCell ref="AH2:AH3"/>
    <mergeCell ref="W2:W3"/>
    <mergeCell ref="X2:X3"/>
    <mergeCell ref="Y2:Y3"/>
    <mergeCell ref="Z2:Z3"/>
    <mergeCell ref="AA2:AA3"/>
    <mergeCell ref="AB2:AB3"/>
    <mergeCell ref="P2:P3"/>
    <mergeCell ref="Q2:Q3"/>
    <mergeCell ref="R2:R3"/>
    <mergeCell ref="S2:S3"/>
    <mergeCell ref="AQ2:AQ3"/>
    <mergeCell ref="AR2:AR3"/>
    <mergeCell ref="AS2:AS3"/>
    <mergeCell ref="AT2:AT3"/>
    <mergeCell ref="AI2:AI3"/>
    <mergeCell ref="AJ2:AJ3"/>
    <mergeCell ref="AK2:AK3"/>
    <mergeCell ref="AL2:AL3"/>
    <mergeCell ref="AM2:AM3"/>
    <mergeCell ref="AN2:AN3"/>
    <mergeCell ref="J2:J3"/>
    <mergeCell ref="K2:K3"/>
    <mergeCell ref="L2:L3"/>
    <mergeCell ref="M2:M3"/>
    <mergeCell ref="N2:N3"/>
    <mergeCell ref="O2:O3"/>
    <mergeCell ref="W1:AC1"/>
    <mergeCell ref="AD1:BG1"/>
    <mergeCell ref="BM2:BM3"/>
    <mergeCell ref="B4:B6"/>
    <mergeCell ref="C4:C6"/>
    <mergeCell ref="D4:D6"/>
    <mergeCell ref="E4:E6"/>
    <mergeCell ref="F4:F6"/>
    <mergeCell ref="H4:H6"/>
    <mergeCell ref="I4:I6"/>
    <mergeCell ref="J4:J6"/>
    <mergeCell ref="K4:K6"/>
    <mergeCell ref="BG2:BG3"/>
    <mergeCell ref="BH2:BH3"/>
    <mergeCell ref="BI2:BI3"/>
    <mergeCell ref="BJ2:BJ3"/>
    <mergeCell ref="BK2:BK3"/>
    <mergeCell ref="BL2:BL3"/>
    <mergeCell ref="BA2:BA3"/>
    <mergeCell ref="BB2:BB3"/>
    <mergeCell ref="BC2:BC3"/>
    <mergeCell ref="BD2:BD3"/>
    <mergeCell ref="BE2:BE3"/>
    <mergeCell ref="BF2:BF3"/>
    <mergeCell ref="T2:T3"/>
    <mergeCell ref="U2:U3"/>
    <mergeCell ref="AU2:AU3"/>
    <mergeCell ref="AV2:AV3"/>
    <mergeCell ref="AW2:AW3"/>
    <mergeCell ref="AX2:AX3"/>
    <mergeCell ref="AY2:AY3"/>
    <mergeCell ref="AZ2:AZ3"/>
    <mergeCell ref="AO2:AO3"/>
    <mergeCell ref="AP2:AP3"/>
    <mergeCell ref="Q13:Q15"/>
    <mergeCell ref="S13:S15"/>
    <mergeCell ref="J13:J15"/>
    <mergeCell ref="K13:K15"/>
    <mergeCell ref="M13:M15"/>
    <mergeCell ref="N13:N15"/>
    <mergeCell ref="O13:O15"/>
    <mergeCell ref="P13:P15"/>
    <mergeCell ref="Q10:Q12"/>
    <mergeCell ref="S10:S12"/>
    <mergeCell ref="N4:N6"/>
    <mergeCell ref="O4:O6"/>
    <mergeCell ref="S4:S6"/>
    <mergeCell ref="V4:V6"/>
    <mergeCell ref="B7:B9"/>
    <mergeCell ref="C7:C9"/>
    <mergeCell ref="D7:D9"/>
    <mergeCell ref="E7:E9"/>
    <mergeCell ref="F7:F9"/>
    <mergeCell ref="H7:H9"/>
    <mergeCell ref="Q19:Q21"/>
    <mergeCell ref="S19:S21"/>
    <mergeCell ref="V10:V12"/>
    <mergeCell ref="B13:B15"/>
    <mergeCell ref="C13:C15"/>
    <mergeCell ref="D13:D15"/>
    <mergeCell ref="E13:E15"/>
    <mergeCell ref="F13:F15"/>
    <mergeCell ref="H13:H15"/>
    <mergeCell ref="I13:I15"/>
    <mergeCell ref="J10:J12"/>
    <mergeCell ref="K10:K12"/>
    <mergeCell ref="M10:M12"/>
    <mergeCell ref="N10:N12"/>
    <mergeCell ref="O10:O12"/>
    <mergeCell ref="P10:P12"/>
    <mergeCell ref="P7:P9"/>
    <mergeCell ref="Q7:Q9"/>
    <mergeCell ref="S7:S9"/>
    <mergeCell ref="B10:B12"/>
    <mergeCell ref="C10:C12"/>
    <mergeCell ref="D10:D12"/>
    <mergeCell ref="E10:E12"/>
    <mergeCell ref="F10:F12"/>
    <mergeCell ref="H10:H12"/>
    <mergeCell ref="I10:I12"/>
    <mergeCell ref="I7:I9"/>
    <mergeCell ref="J7:J9"/>
    <mergeCell ref="K7:K9"/>
    <mergeCell ref="M7:M9"/>
    <mergeCell ref="N7:N9"/>
    <mergeCell ref="O7:O9"/>
    <mergeCell ref="B23:B25"/>
    <mergeCell ref="C23:C25"/>
    <mergeCell ref="D23:D25"/>
    <mergeCell ref="E23:E25"/>
    <mergeCell ref="F23:F25"/>
    <mergeCell ref="S16:S18"/>
    <mergeCell ref="B19:B21"/>
    <mergeCell ref="C19:C21"/>
    <mergeCell ref="D19:D21"/>
    <mergeCell ref="E19:E21"/>
    <mergeCell ref="F19:F21"/>
    <mergeCell ref="H19:H21"/>
    <mergeCell ref="I19:I21"/>
    <mergeCell ref="J19:J21"/>
    <mergeCell ref="K19:K21"/>
    <mergeCell ref="K16:K18"/>
    <mergeCell ref="M16:M18"/>
    <mergeCell ref="N16:N18"/>
    <mergeCell ref="O16:O18"/>
    <mergeCell ref="P16:P18"/>
    <mergeCell ref="Q16:Q18"/>
    <mergeCell ref="B16:B18"/>
    <mergeCell ref="C16:C18"/>
    <mergeCell ref="D16:D18"/>
    <mergeCell ref="E16:E18"/>
    <mergeCell ref="F16:F18"/>
    <mergeCell ref="H16:H18"/>
    <mergeCell ref="I16:I18"/>
    <mergeCell ref="J16:J18"/>
    <mergeCell ref="M19:M21"/>
    <mergeCell ref="N19:N21"/>
    <mergeCell ref="O19:O21"/>
    <mergeCell ref="P26:P28"/>
    <mergeCell ref="S26:S28"/>
    <mergeCell ref="V26:V28"/>
    <mergeCell ref="B29:B31"/>
    <mergeCell ref="C29:C31"/>
    <mergeCell ref="D29:D31"/>
    <mergeCell ref="E29:E31"/>
    <mergeCell ref="F29:F31"/>
    <mergeCell ref="H29:H31"/>
    <mergeCell ref="I29:I31"/>
    <mergeCell ref="I26:I28"/>
    <mergeCell ref="J26:J28"/>
    <mergeCell ref="K26:K28"/>
    <mergeCell ref="M26:M28"/>
    <mergeCell ref="N26:N28"/>
    <mergeCell ref="O26:O28"/>
    <mergeCell ref="O23:O25"/>
    <mergeCell ref="P23:P25"/>
    <mergeCell ref="S23:S25"/>
    <mergeCell ref="V23:V25"/>
    <mergeCell ref="B26:B28"/>
    <mergeCell ref="C26:C28"/>
    <mergeCell ref="D26:D28"/>
    <mergeCell ref="E26:E28"/>
    <mergeCell ref="F26:F28"/>
    <mergeCell ref="H26:H28"/>
    <mergeCell ref="H23:H25"/>
    <mergeCell ref="I23:I25"/>
    <mergeCell ref="J23:J25"/>
    <mergeCell ref="K23:K25"/>
    <mergeCell ref="M23:M25"/>
    <mergeCell ref="N23:N25"/>
    <mergeCell ref="V32:V34"/>
    <mergeCell ref="B35:B37"/>
    <mergeCell ref="C35:C37"/>
    <mergeCell ref="D35:D37"/>
    <mergeCell ref="E35:E37"/>
    <mergeCell ref="F35:F37"/>
    <mergeCell ref="H35:H37"/>
    <mergeCell ref="I35:I37"/>
    <mergeCell ref="J35:J37"/>
    <mergeCell ref="K35:K37"/>
    <mergeCell ref="K32:K34"/>
    <mergeCell ref="M32:M34"/>
    <mergeCell ref="N32:N34"/>
    <mergeCell ref="O32:O34"/>
    <mergeCell ref="P32:P34"/>
    <mergeCell ref="S32:S34"/>
    <mergeCell ref="S29:S31"/>
    <mergeCell ref="V29:V31"/>
    <mergeCell ref="B32:B34"/>
    <mergeCell ref="C32:C34"/>
    <mergeCell ref="D32:D34"/>
    <mergeCell ref="E32:E34"/>
    <mergeCell ref="F32:F34"/>
    <mergeCell ref="H32:H34"/>
    <mergeCell ref="I32:I34"/>
    <mergeCell ref="J32:J34"/>
    <mergeCell ref="J29:J31"/>
    <mergeCell ref="K29:K31"/>
    <mergeCell ref="M29:M31"/>
    <mergeCell ref="N29:N31"/>
    <mergeCell ref="O29:O31"/>
    <mergeCell ref="P29:P31"/>
    <mergeCell ref="M38:M40"/>
    <mergeCell ref="N38:N40"/>
    <mergeCell ref="O38:O40"/>
    <mergeCell ref="P38:P40"/>
    <mergeCell ref="S38:S40"/>
    <mergeCell ref="V38:V40"/>
    <mergeCell ref="V35:V37"/>
    <mergeCell ref="B38:B40"/>
    <mergeCell ref="C38:C40"/>
    <mergeCell ref="D38:D40"/>
    <mergeCell ref="E38:E40"/>
    <mergeCell ref="F38:F40"/>
    <mergeCell ref="H38:H40"/>
    <mergeCell ref="I38:I40"/>
    <mergeCell ref="J38:J40"/>
    <mergeCell ref="K38:K40"/>
    <mergeCell ref="M35:M37"/>
    <mergeCell ref="N35:N37"/>
    <mergeCell ref="O35:O37"/>
    <mergeCell ref="P35:P37"/>
    <mergeCell ref="Q35:Q37"/>
    <mergeCell ref="S35:S37"/>
    <mergeCell ref="J44:J46"/>
    <mergeCell ref="K44:K46"/>
    <mergeCell ref="N44:N46"/>
    <mergeCell ref="P44:P46"/>
    <mergeCell ref="S44:S46"/>
    <mergeCell ref="V44:V46"/>
    <mergeCell ref="P41:P43"/>
    <mergeCell ref="S41:S43"/>
    <mergeCell ref="V41:V43"/>
    <mergeCell ref="B44:B46"/>
    <mergeCell ref="C44:C46"/>
    <mergeCell ref="D44:D46"/>
    <mergeCell ref="E44:E46"/>
    <mergeCell ref="F44:F46"/>
    <mergeCell ref="H44:H46"/>
    <mergeCell ref="I44:I46"/>
    <mergeCell ref="I41:I43"/>
    <mergeCell ref="J41:J43"/>
    <mergeCell ref="K41:K43"/>
    <mergeCell ref="M41:M43"/>
    <mergeCell ref="N41:N43"/>
    <mergeCell ref="O41:O43"/>
    <mergeCell ref="B41:B43"/>
    <mergeCell ref="C41:C43"/>
    <mergeCell ref="D41:D43"/>
    <mergeCell ref="E41:E43"/>
    <mergeCell ref="F41:F43"/>
    <mergeCell ref="H41:H43"/>
    <mergeCell ref="N50:N52"/>
    <mergeCell ref="P50:P52"/>
    <mergeCell ref="S50:S52"/>
    <mergeCell ref="V50:V52"/>
    <mergeCell ref="B53:B55"/>
    <mergeCell ref="C53:C55"/>
    <mergeCell ref="D53:D55"/>
    <mergeCell ref="E53:E55"/>
    <mergeCell ref="F53:F55"/>
    <mergeCell ref="H53:H55"/>
    <mergeCell ref="V47:V49"/>
    <mergeCell ref="B50:B52"/>
    <mergeCell ref="C50:C52"/>
    <mergeCell ref="D50:D52"/>
    <mergeCell ref="E50:E52"/>
    <mergeCell ref="F50:F52"/>
    <mergeCell ref="H50:H52"/>
    <mergeCell ref="I50:I52"/>
    <mergeCell ref="J50:J52"/>
    <mergeCell ref="K50:K52"/>
    <mergeCell ref="I47:I49"/>
    <mergeCell ref="J47:J49"/>
    <mergeCell ref="K47:K49"/>
    <mergeCell ref="N47:N49"/>
    <mergeCell ref="P47:P49"/>
    <mergeCell ref="S47:S49"/>
    <mergeCell ref="B47:B49"/>
    <mergeCell ref="C47:C49"/>
    <mergeCell ref="D47:D49"/>
    <mergeCell ref="E47:E49"/>
    <mergeCell ref="F47:F49"/>
    <mergeCell ref="H47:H49"/>
    <mergeCell ref="M56:M58"/>
    <mergeCell ref="N56:N58"/>
    <mergeCell ref="S56:S58"/>
    <mergeCell ref="V56:V58"/>
    <mergeCell ref="B59:B61"/>
    <mergeCell ref="C59:C61"/>
    <mergeCell ref="D59:D61"/>
    <mergeCell ref="E59:E61"/>
    <mergeCell ref="F59:F61"/>
    <mergeCell ref="H59:H61"/>
    <mergeCell ref="V53:V55"/>
    <mergeCell ref="B56:B58"/>
    <mergeCell ref="C56:C58"/>
    <mergeCell ref="D56:D58"/>
    <mergeCell ref="E56:E58"/>
    <mergeCell ref="F56:F58"/>
    <mergeCell ref="H56:H58"/>
    <mergeCell ref="I56:I58"/>
    <mergeCell ref="J56:J58"/>
    <mergeCell ref="K56:K58"/>
    <mergeCell ref="I53:I55"/>
    <mergeCell ref="J53:J55"/>
    <mergeCell ref="K53:K55"/>
    <mergeCell ref="M53:M55"/>
    <mergeCell ref="N53:N55"/>
    <mergeCell ref="S53:S55"/>
    <mergeCell ref="N62:N64"/>
    <mergeCell ref="P62:P64"/>
    <mergeCell ref="S62:S64"/>
    <mergeCell ref="V62:V64"/>
    <mergeCell ref="B65:B67"/>
    <mergeCell ref="C65:C67"/>
    <mergeCell ref="D65:D67"/>
    <mergeCell ref="E65:E67"/>
    <mergeCell ref="F65:F67"/>
    <mergeCell ref="H65:H67"/>
    <mergeCell ref="V59:V61"/>
    <mergeCell ref="B62:B64"/>
    <mergeCell ref="C62:C64"/>
    <mergeCell ref="D62:D64"/>
    <mergeCell ref="E62:E64"/>
    <mergeCell ref="F62:F64"/>
    <mergeCell ref="H62:H64"/>
    <mergeCell ref="I62:I64"/>
    <mergeCell ref="J62:J64"/>
    <mergeCell ref="K62:K64"/>
    <mergeCell ref="I59:I61"/>
    <mergeCell ref="J59:J61"/>
    <mergeCell ref="K59:K61"/>
    <mergeCell ref="N59:N61"/>
    <mergeCell ref="P59:P61"/>
    <mergeCell ref="S59:S61"/>
    <mergeCell ref="N68:N70"/>
    <mergeCell ref="P68:P70"/>
    <mergeCell ref="S68:S70"/>
    <mergeCell ref="V68:V70"/>
    <mergeCell ref="B71:B73"/>
    <mergeCell ref="C71:C73"/>
    <mergeCell ref="D71:D73"/>
    <mergeCell ref="E71:E73"/>
    <mergeCell ref="F71:F73"/>
    <mergeCell ref="H71:H73"/>
    <mergeCell ref="V65:V67"/>
    <mergeCell ref="B68:B70"/>
    <mergeCell ref="C68:C70"/>
    <mergeCell ref="D68:D70"/>
    <mergeCell ref="E68:E70"/>
    <mergeCell ref="F68:F70"/>
    <mergeCell ref="H68:H70"/>
    <mergeCell ref="I68:I70"/>
    <mergeCell ref="J68:J70"/>
    <mergeCell ref="K68:K70"/>
    <mergeCell ref="I65:I67"/>
    <mergeCell ref="J65:J67"/>
    <mergeCell ref="K65:K67"/>
    <mergeCell ref="N65:N67"/>
    <mergeCell ref="P65:P67"/>
    <mergeCell ref="S65:S67"/>
    <mergeCell ref="N74:N76"/>
    <mergeCell ref="O74:O76"/>
    <mergeCell ref="P74:P76"/>
    <mergeCell ref="S74:S76"/>
    <mergeCell ref="V74:V76"/>
    <mergeCell ref="B77:B79"/>
    <mergeCell ref="C77:C79"/>
    <mergeCell ref="D77:D79"/>
    <mergeCell ref="E77:E79"/>
    <mergeCell ref="F77:F79"/>
    <mergeCell ref="V71:V73"/>
    <mergeCell ref="B74:B76"/>
    <mergeCell ref="C74:C76"/>
    <mergeCell ref="D74:D76"/>
    <mergeCell ref="E74:E76"/>
    <mergeCell ref="F74:F76"/>
    <mergeCell ref="H74:H76"/>
    <mergeCell ref="I74:I76"/>
    <mergeCell ref="J74:J76"/>
    <mergeCell ref="K74:K76"/>
    <mergeCell ref="I71:I73"/>
    <mergeCell ref="J71:J73"/>
    <mergeCell ref="K71:K73"/>
    <mergeCell ref="N71:N73"/>
    <mergeCell ref="P71:P73"/>
    <mergeCell ref="S71:S73"/>
    <mergeCell ref="K80:K82"/>
    <mergeCell ref="M80:M82"/>
    <mergeCell ref="N80:N82"/>
    <mergeCell ref="S80:S82"/>
    <mergeCell ref="V80:V82"/>
    <mergeCell ref="B83:B85"/>
    <mergeCell ref="C83:C85"/>
    <mergeCell ref="D83:D85"/>
    <mergeCell ref="E83:E85"/>
    <mergeCell ref="F83:F85"/>
    <mergeCell ref="S77:S79"/>
    <mergeCell ref="V77:V79"/>
    <mergeCell ref="B80:B82"/>
    <mergeCell ref="C80:C82"/>
    <mergeCell ref="D80:D82"/>
    <mergeCell ref="E80:E82"/>
    <mergeCell ref="F80:F82"/>
    <mergeCell ref="H80:H82"/>
    <mergeCell ref="I80:I82"/>
    <mergeCell ref="J80:J82"/>
    <mergeCell ref="H77:H79"/>
    <mergeCell ref="I77:I79"/>
    <mergeCell ref="J77:J79"/>
    <mergeCell ref="K77:K79"/>
    <mergeCell ref="M77:M79"/>
    <mergeCell ref="N77:N79"/>
    <mergeCell ref="K86:K88"/>
    <mergeCell ref="N86:N88"/>
    <mergeCell ref="P86:P88"/>
    <mergeCell ref="S86:S88"/>
    <mergeCell ref="V86:V88"/>
    <mergeCell ref="B89:B91"/>
    <mergeCell ref="C89:C91"/>
    <mergeCell ref="D89:D91"/>
    <mergeCell ref="E89:E91"/>
    <mergeCell ref="F89:F91"/>
    <mergeCell ref="S83:S85"/>
    <mergeCell ref="V83:V85"/>
    <mergeCell ref="B86:B88"/>
    <mergeCell ref="C86:C88"/>
    <mergeCell ref="D86:D88"/>
    <mergeCell ref="E86:E88"/>
    <mergeCell ref="F86:F88"/>
    <mergeCell ref="H86:H88"/>
    <mergeCell ref="I86:I88"/>
    <mergeCell ref="J86:J88"/>
    <mergeCell ref="H83:H85"/>
    <mergeCell ref="I83:I85"/>
    <mergeCell ref="J83:J85"/>
    <mergeCell ref="K83:K85"/>
    <mergeCell ref="N83:N85"/>
    <mergeCell ref="P83:P85"/>
    <mergeCell ref="K92:K94"/>
    <mergeCell ref="N92:N94"/>
    <mergeCell ref="P92:P94"/>
    <mergeCell ref="S92:S94"/>
    <mergeCell ref="V92:V94"/>
    <mergeCell ref="B95:B97"/>
    <mergeCell ref="C95:C97"/>
    <mergeCell ref="D95:D97"/>
    <mergeCell ref="E95:E97"/>
    <mergeCell ref="F95:F97"/>
    <mergeCell ref="S89:S91"/>
    <mergeCell ref="V89:V91"/>
    <mergeCell ref="B92:B94"/>
    <mergeCell ref="C92:C94"/>
    <mergeCell ref="D92:D94"/>
    <mergeCell ref="E92:E94"/>
    <mergeCell ref="F92:F94"/>
    <mergeCell ref="H92:H94"/>
    <mergeCell ref="I92:I94"/>
    <mergeCell ref="J92:J94"/>
    <mergeCell ref="H89:H91"/>
    <mergeCell ref="I89:I91"/>
    <mergeCell ref="J89:J91"/>
    <mergeCell ref="K89:K91"/>
    <mergeCell ref="N89:N91"/>
    <mergeCell ref="P89:P91"/>
    <mergeCell ref="K98:K100"/>
    <mergeCell ref="N98:N100"/>
    <mergeCell ref="P98:P100"/>
    <mergeCell ref="S98:S100"/>
    <mergeCell ref="V98:V100"/>
    <mergeCell ref="B101:B103"/>
    <mergeCell ref="C101:C103"/>
    <mergeCell ref="D101:D103"/>
    <mergeCell ref="E101:E103"/>
    <mergeCell ref="F101:F103"/>
    <mergeCell ref="S95:S97"/>
    <mergeCell ref="V95:V97"/>
    <mergeCell ref="B98:B100"/>
    <mergeCell ref="C98:C100"/>
    <mergeCell ref="D98:D100"/>
    <mergeCell ref="E98:E100"/>
    <mergeCell ref="F98:F100"/>
    <mergeCell ref="H98:H100"/>
    <mergeCell ref="I98:I100"/>
    <mergeCell ref="J98:J100"/>
    <mergeCell ref="H95:H97"/>
    <mergeCell ref="I95:I97"/>
    <mergeCell ref="J95:J97"/>
    <mergeCell ref="K95:K97"/>
    <mergeCell ref="N95:N97"/>
    <mergeCell ref="P95:P97"/>
    <mergeCell ref="J104:J106"/>
    <mergeCell ref="K104:K106"/>
    <mergeCell ref="N104:N106"/>
    <mergeCell ref="S104:S106"/>
    <mergeCell ref="V104:V106"/>
    <mergeCell ref="B107:B109"/>
    <mergeCell ref="C107:C109"/>
    <mergeCell ref="D107:D109"/>
    <mergeCell ref="E107:E109"/>
    <mergeCell ref="F107:F109"/>
    <mergeCell ref="S101:S103"/>
    <mergeCell ref="V101:V103"/>
    <mergeCell ref="B104:B106"/>
    <mergeCell ref="C104:C106"/>
    <mergeCell ref="D104:D106"/>
    <mergeCell ref="E104:E106"/>
    <mergeCell ref="F104:F106"/>
    <mergeCell ref="G104:G106"/>
    <mergeCell ref="H104:H106"/>
    <mergeCell ref="I104:I106"/>
    <mergeCell ref="G101:G103"/>
    <mergeCell ref="H101:H103"/>
    <mergeCell ref="I101:I103"/>
    <mergeCell ref="J101:J103"/>
    <mergeCell ref="K101:K103"/>
    <mergeCell ref="N101:N103"/>
    <mergeCell ref="H114:H116"/>
    <mergeCell ref="J110:J112"/>
    <mergeCell ref="K110:K112"/>
    <mergeCell ref="N110:N112"/>
    <mergeCell ref="S110:S112"/>
    <mergeCell ref="V110:V112"/>
    <mergeCell ref="B113:C113"/>
    <mergeCell ref="S107:S109"/>
    <mergeCell ref="V107:V109"/>
    <mergeCell ref="B110:B112"/>
    <mergeCell ref="C110:C112"/>
    <mergeCell ref="D110:D112"/>
    <mergeCell ref="E110:E112"/>
    <mergeCell ref="F110:F112"/>
    <mergeCell ref="G110:G112"/>
    <mergeCell ref="H110:H112"/>
    <mergeCell ref="I110:I112"/>
    <mergeCell ref="G107:G109"/>
    <mergeCell ref="H107:H109"/>
    <mergeCell ref="I107:I109"/>
    <mergeCell ref="J107:J109"/>
    <mergeCell ref="K107:K109"/>
    <mergeCell ref="N107:N109"/>
    <mergeCell ref="B120:B122"/>
    <mergeCell ref="C120:C122"/>
    <mergeCell ref="D120:D122"/>
    <mergeCell ref="F120:F122"/>
    <mergeCell ref="G120:G122"/>
    <mergeCell ref="I117:I119"/>
    <mergeCell ref="J117:J119"/>
    <mergeCell ref="K117:K119"/>
    <mergeCell ref="L117:L119"/>
    <mergeCell ref="M117:M119"/>
    <mergeCell ref="N117:N119"/>
    <mergeCell ref="O114:O116"/>
    <mergeCell ref="P114:P116"/>
    <mergeCell ref="Q114:Q116"/>
    <mergeCell ref="S114:S116"/>
    <mergeCell ref="B117:B119"/>
    <mergeCell ref="C117:C119"/>
    <mergeCell ref="D117:D119"/>
    <mergeCell ref="F117:F119"/>
    <mergeCell ref="G117:G119"/>
    <mergeCell ref="H117:H119"/>
    <mergeCell ref="I114:I116"/>
    <mergeCell ref="J114:J116"/>
    <mergeCell ref="K114:K116"/>
    <mergeCell ref="L114:L116"/>
    <mergeCell ref="M114:M116"/>
    <mergeCell ref="N114:N116"/>
    <mergeCell ref="B114:B116"/>
    <mergeCell ref="C114:C116"/>
    <mergeCell ref="D114:D116"/>
    <mergeCell ref="F114:F116"/>
    <mergeCell ref="G114:G116"/>
    <mergeCell ref="N120:N122"/>
    <mergeCell ref="O120:O122"/>
    <mergeCell ref="P120:P122"/>
    <mergeCell ref="Q120:Q122"/>
    <mergeCell ref="R120:R122"/>
    <mergeCell ref="S120:S122"/>
    <mergeCell ref="H120:H122"/>
    <mergeCell ref="I120:I122"/>
    <mergeCell ref="J120:J122"/>
    <mergeCell ref="K120:K122"/>
    <mergeCell ref="L120:L122"/>
    <mergeCell ref="M120:M122"/>
    <mergeCell ref="O117:O119"/>
    <mergeCell ref="P117:P119"/>
    <mergeCell ref="Q117:Q119"/>
    <mergeCell ref="R117:R119"/>
    <mergeCell ref="S117:S119"/>
    <mergeCell ref="B126:B128"/>
    <mergeCell ref="C126:C128"/>
    <mergeCell ref="D126:D128"/>
    <mergeCell ref="F126:F128"/>
    <mergeCell ref="G126:G128"/>
    <mergeCell ref="I123:I125"/>
    <mergeCell ref="J123:J125"/>
    <mergeCell ref="K123:K125"/>
    <mergeCell ref="L123:L125"/>
    <mergeCell ref="M123:M125"/>
    <mergeCell ref="N123:N125"/>
    <mergeCell ref="B123:B125"/>
    <mergeCell ref="C123:C125"/>
    <mergeCell ref="D123:D125"/>
    <mergeCell ref="F123:F125"/>
    <mergeCell ref="G123:G125"/>
    <mergeCell ref="H123:H125"/>
    <mergeCell ref="N126:N128"/>
    <mergeCell ref="O126:O128"/>
    <mergeCell ref="P126:P128"/>
    <mergeCell ref="Q126:Q128"/>
    <mergeCell ref="R126:R128"/>
    <mergeCell ref="S126:S128"/>
    <mergeCell ref="H126:H128"/>
    <mergeCell ref="I126:I128"/>
    <mergeCell ref="J126:J128"/>
    <mergeCell ref="K126:K128"/>
    <mergeCell ref="L126:L128"/>
    <mergeCell ref="M126:M128"/>
    <mergeCell ref="O123:O125"/>
    <mergeCell ref="P123:P125"/>
    <mergeCell ref="Q123:Q125"/>
    <mergeCell ref="R123:R125"/>
    <mergeCell ref="S123:S125"/>
    <mergeCell ref="B132:B134"/>
    <mergeCell ref="C132:C134"/>
    <mergeCell ref="D132:D134"/>
    <mergeCell ref="F132:F134"/>
    <mergeCell ref="G132:G134"/>
    <mergeCell ref="I129:I131"/>
    <mergeCell ref="J129:J131"/>
    <mergeCell ref="K129:K131"/>
    <mergeCell ref="L129:L131"/>
    <mergeCell ref="M129:M131"/>
    <mergeCell ref="N129:N131"/>
    <mergeCell ref="B129:B131"/>
    <mergeCell ref="C129:C131"/>
    <mergeCell ref="D129:D131"/>
    <mergeCell ref="F129:F131"/>
    <mergeCell ref="G129:G131"/>
    <mergeCell ref="H129:H131"/>
    <mergeCell ref="N132:N134"/>
    <mergeCell ref="O132:O134"/>
    <mergeCell ref="P132:P134"/>
    <mergeCell ref="Q132:Q134"/>
    <mergeCell ref="R132:R134"/>
    <mergeCell ref="S132:S134"/>
    <mergeCell ref="H132:H134"/>
    <mergeCell ref="I132:I134"/>
    <mergeCell ref="J132:J134"/>
    <mergeCell ref="K132:K134"/>
    <mergeCell ref="L132:L134"/>
    <mergeCell ref="M132:M134"/>
    <mergeCell ref="O129:O131"/>
    <mergeCell ref="P129:P131"/>
    <mergeCell ref="Q129:Q131"/>
    <mergeCell ref="R129:R131"/>
    <mergeCell ref="S129:S131"/>
    <mergeCell ref="B138:B140"/>
    <mergeCell ref="C138:C140"/>
    <mergeCell ref="D138:D140"/>
    <mergeCell ref="F138:F140"/>
    <mergeCell ref="G138:G140"/>
    <mergeCell ref="I135:I137"/>
    <mergeCell ref="J135:J137"/>
    <mergeCell ref="K135:K137"/>
    <mergeCell ref="L135:L137"/>
    <mergeCell ref="M135:M137"/>
    <mergeCell ref="N135:N137"/>
    <mergeCell ref="B135:B137"/>
    <mergeCell ref="C135:C137"/>
    <mergeCell ref="D135:D137"/>
    <mergeCell ref="F135:F137"/>
    <mergeCell ref="G135:G137"/>
    <mergeCell ref="H135:H137"/>
    <mergeCell ref="N138:N140"/>
    <mergeCell ref="O138:O140"/>
    <mergeCell ref="P138:P140"/>
    <mergeCell ref="Q138:Q140"/>
    <mergeCell ref="R138:R140"/>
    <mergeCell ref="S138:S140"/>
    <mergeCell ref="H138:H140"/>
    <mergeCell ref="I138:I140"/>
    <mergeCell ref="J138:J140"/>
    <mergeCell ref="K138:K140"/>
    <mergeCell ref="L138:L140"/>
    <mergeCell ref="M138:M140"/>
    <mergeCell ref="O135:O137"/>
    <mergeCell ref="P135:P137"/>
    <mergeCell ref="Q135:Q137"/>
    <mergeCell ref="R135:R137"/>
    <mergeCell ref="S135:S137"/>
    <mergeCell ref="B144:B146"/>
    <mergeCell ref="C144:C146"/>
    <mergeCell ref="D144:D146"/>
    <mergeCell ref="F144:F146"/>
    <mergeCell ref="G144:G146"/>
    <mergeCell ref="I141:I143"/>
    <mergeCell ref="J141:J143"/>
    <mergeCell ref="K141:K143"/>
    <mergeCell ref="L141:L143"/>
    <mergeCell ref="M141:M143"/>
    <mergeCell ref="N141:N143"/>
    <mergeCell ref="B141:B143"/>
    <mergeCell ref="C141:C143"/>
    <mergeCell ref="D141:D143"/>
    <mergeCell ref="F141:F143"/>
    <mergeCell ref="G141:G143"/>
    <mergeCell ref="H141:H143"/>
    <mergeCell ref="N144:N146"/>
    <mergeCell ref="O144:O146"/>
    <mergeCell ref="P144:P146"/>
    <mergeCell ref="Q144:Q146"/>
    <mergeCell ref="R144:R146"/>
    <mergeCell ref="S144:S146"/>
    <mergeCell ref="H144:H146"/>
    <mergeCell ref="I144:I146"/>
    <mergeCell ref="J144:J146"/>
    <mergeCell ref="K144:K146"/>
    <mergeCell ref="L144:L146"/>
    <mergeCell ref="M144:M146"/>
    <mergeCell ref="O141:O143"/>
    <mergeCell ref="P141:P143"/>
    <mergeCell ref="Q141:Q143"/>
    <mergeCell ref="R141:R143"/>
    <mergeCell ref="S141:S143"/>
    <mergeCell ref="B150:B152"/>
    <mergeCell ref="C150:C152"/>
    <mergeCell ref="D150:D152"/>
    <mergeCell ref="F150:F152"/>
    <mergeCell ref="G150:G152"/>
    <mergeCell ref="I147:I149"/>
    <mergeCell ref="J147:J149"/>
    <mergeCell ref="K147:K149"/>
    <mergeCell ref="L147:L149"/>
    <mergeCell ref="M147:M149"/>
    <mergeCell ref="N147:N149"/>
    <mergeCell ref="B147:B149"/>
    <mergeCell ref="C147:C149"/>
    <mergeCell ref="D147:D149"/>
    <mergeCell ref="F147:F149"/>
    <mergeCell ref="G147:G149"/>
    <mergeCell ref="H147:H149"/>
    <mergeCell ref="N150:N152"/>
    <mergeCell ref="O150:O152"/>
    <mergeCell ref="P150:P152"/>
    <mergeCell ref="Q150:Q152"/>
    <mergeCell ref="R150:R152"/>
    <mergeCell ref="S150:S152"/>
    <mergeCell ref="H150:H152"/>
    <mergeCell ref="I150:I152"/>
    <mergeCell ref="J150:J152"/>
    <mergeCell ref="K150:K152"/>
    <mergeCell ref="L150:L152"/>
    <mergeCell ref="M150:M152"/>
    <mergeCell ref="O147:O149"/>
    <mergeCell ref="P147:P149"/>
    <mergeCell ref="Q147:Q149"/>
    <mergeCell ref="R147:R149"/>
    <mergeCell ref="S147:S149"/>
    <mergeCell ref="B156:B158"/>
    <mergeCell ref="C156:C158"/>
    <mergeCell ref="D156:D158"/>
    <mergeCell ref="F156:F158"/>
    <mergeCell ref="G156:G158"/>
    <mergeCell ref="I153:I155"/>
    <mergeCell ref="J153:J155"/>
    <mergeCell ref="K153:K155"/>
    <mergeCell ref="L153:L155"/>
    <mergeCell ref="M153:M155"/>
    <mergeCell ref="N153:N155"/>
    <mergeCell ref="B153:B155"/>
    <mergeCell ref="C153:C155"/>
    <mergeCell ref="D153:D155"/>
    <mergeCell ref="F153:F155"/>
    <mergeCell ref="G153:G155"/>
    <mergeCell ref="H153:H155"/>
    <mergeCell ref="N156:N158"/>
    <mergeCell ref="O156:O158"/>
    <mergeCell ref="P156:P158"/>
    <mergeCell ref="Q156:Q158"/>
    <mergeCell ref="R156:R158"/>
    <mergeCell ref="S156:S158"/>
    <mergeCell ref="H156:H158"/>
    <mergeCell ref="I156:I158"/>
    <mergeCell ref="J156:J158"/>
    <mergeCell ref="K156:K158"/>
    <mergeCell ref="L156:L158"/>
    <mergeCell ref="M156:M158"/>
    <mergeCell ref="O153:O155"/>
    <mergeCell ref="P153:P155"/>
    <mergeCell ref="Q153:Q155"/>
    <mergeCell ref="R153:R155"/>
    <mergeCell ref="S153:S155"/>
    <mergeCell ref="B162:B164"/>
    <mergeCell ref="C162:C164"/>
    <mergeCell ref="D162:D164"/>
    <mergeCell ref="F162:F164"/>
    <mergeCell ref="G162:G164"/>
    <mergeCell ref="I159:I161"/>
    <mergeCell ref="J159:J161"/>
    <mergeCell ref="K159:K161"/>
    <mergeCell ref="L159:L161"/>
    <mergeCell ref="M159:M161"/>
    <mergeCell ref="N159:N161"/>
    <mergeCell ref="B159:B161"/>
    <mergeCell ref="C159:C161"/>
    <mergeCell ref="D159:D161"/>
    <mergeCell ref="F159:F161"/>
    <mergeCell ref="G159:G161"/>
    <mergeCell ref="H159:H161"/>
    <mergeCell ref="N162:N164"/>
    <mergeCell ref="O162:O164"/>
    <mergeCell ref="P162:P164"/>
    <mergeCell ref="Q162:Q164"/>
    <mergeCell ref="R162:R164"/>
    <mergeCell ref="S162:S164"/>
    <mergeCell ref="H162:H164"/>
    <mergeCell ref="I162:I164"/>
    <mergeCell ref="J162:J164"/>
    <mergeCell ref="K162:K164"/>
    <mergeCell ref="L162:L164"/>
    <mergeCell ref="M162:M164"/>
    <mergeCell ref="O159:O161"/>
    <mergeCell ref="P159:P161"/>
    <mergeCell ref="Q159:Q161"/>
    <mergeCell ref="R159:R161"/>
    <mergeCell ref="S159:S161"/>
    <mergeCell ref="B168:B170"/>
    <mergeCell ref="C168:C170"/>
    <mergeCell ref="D168:D170"/>
    <mergeCell ref="F168:F170"/>
    <mergeCell ref="G168:G170"/>
    <mergeCell ref="I165:I167"/>
    <mergeCell ref="J165:J167"/>
    <mergeCell ref="K165:K167"/>
    <mergeCell ref="L165:L167"/>
    <mergeCell ref="M165:M167"/>
    <mergeCell ref="N165:N167"/>
    <mergeCell ref="B165:B167"/>
    <mergeCell ref="C165:C167"/>
    <mergeCell ref="D165:D167"/>
    <mergeCell ref="F165:F167"/>
    <mergeCell ref="G165:G167"/>
    <mergeCell ref="H165:H167"/>
    <mergeCell ref="N168:N170"/>
    <mergeCell ref="O168:O170"/>
    <mergeCell ref="P168:P170"/>
    <mergeCell ref="Q168:Q170"/>
    <mergeCell ref="R168:R170"/>
    <mergeCell ref="S168:S170"/>
    <mergeCell ref="H168:H170"/>
    <mergeCell ref="I168:I170"/>
    <mergeCell ref="J168:J170"/>
    <mergeCell ref="K168:K170"/>
    <mergeCell ref="L168:L170"/>
    <mergeCell ref="M168:M170"/>
    <mergeCell ref="O165:O167"/>
    <mergeCell ref="P165:P167"/>
    <mergeCell ref="Q165:Q167"/>
    <mergeCell ref="R165:R167"/>
    <mergeCell ref="S165:S167"/>
    <mergeCell ref="B174:B176"/>
    <mergeCell ref="C174:C176"/>
    <mergeCell ref="D174:D176"/>
    <mergeCell ref="F174:F176"/>
    <mergeCell ref="G174:G176"/>
    <mergeCell ref="I171:I173"/>
    <mergeCell ref="J171:J173"/>
    <mergeCell ref="K171:K173"/>
    <mergeCell ref="L171:L173"/>
    <mergeCell ref="M171:M173"/>
    <mergeCell ref="N171:N173"/>
    <mergeCell ref="B171:B173"/>
    <mergeCell ref="C171:C173"/>
    <mergeCell ref="D171:D173"/>
    <mergeCell ref="F171:F173"/>
    <mergeCell ref="G171:G173"/>
    <mergeCell ref="H171:H173"/>
    <mergeCell ref="N174:N176"/>
    <mergeCell ref="O174:O176"/>
    <mergeCell ref="P174:P176"/>
    <mergeCell ref="Q174:Q176"/>
    <mergeCell ref="R174:R176"/>
    <mergeCell ref="S174:S176"/>
    <mergeCell ref="H174:H176"/>
    <mergeCell ref="I174:I176"/>
    <mergeCell ref="J174:J176"/>
    <mergeCell ref="K174:K176"/>
    <mergeCell ref="L174:L176"/>
    <mergeCell ref="M174:M176"/>
    <mergeCell ref="O171:O173"/>
    <mergeCell ref="P171:P173"/>
    <mergeCell ref="Q171:Q173"/>
    <mergeCell ref="R171:R173"/>
    <mergeCell ref="S171:S173"/>
    <mergeCell ref="B180:B182"/>
    <mergeCell ref="C180:C182"/>
    <mergeCell ref="D180:D182"/>
    <mergeCell ref="F180:F182"/>
    <mergeCell ref="G180:G182"/>
    <mergeCell ref="I177:I179"/>
    <mergeCell ref="J177:J179"/>
    <mergeCell ref="K177:K179"/>
    <mergeCell ref="L177:L179"/>
    <mergeCell ref="M177:M179"/>
    <mergeCell ref="N177:N179"/>
    <mergeCell ref="B177:B179"/>
    <mergeCell ref="C177:C179"/>
    <mergeCell ref="D177:D179"/>
    <mergeCell ref="F177:F179"/>
    <mergeCell ref="G177:G179"/>
    <mergeCell ref="H177:H179"/>
    <mergeCell ref="N180:N182"/>
    <mergeCell ref="O180:O182"/>
    <mergeCell ref="P180:P182"/>
    <mergeCell ref="Q180:Q182"/>
    <mergeCell ref="R180:R182"/>
    <mergeCell ref="S180:S182"/>
    <mergeCell ref="H180:H182"/>
    <mergeCell ref="I180:I182"/>
    <mergeCell ref="J180:J182"/>
    <mergeCell ref="K180:K182"/>
    <mergeCell ref="L180:L182"/>
    <mergeCell ref="M180:M182"/>
    <mergeCell ref="O177:O179"/>
    <mergeCell ref="P177:P179"/>
    <mergeCell ref="Q177:Q179"/>
    <mergeCell ref="R177:R179"/>
    <mergeCell ref="S177:S179"/>
    <mergeCell ref="B187:B189"/>
    <mergeCell ref="C187:C189"/>
    <mergeCell ref="D187:D189"/>
    <mergeCell ref="F187:F189"/>
    <mergeCell ref="G187:G189"/>
    <mergeCell ref="I184:I186"/>
    <mergeCell ref="J184:J186"/>
    <mergeCell ref="K184:K186"/>
    <mergeCell ref="L184:L186"/>
    <mergeCell ref="M184:M186"/>
    <mergeCell ref="N184:N186"/>
    <mergeCell ref="B184:B186"/>
    <mergeCell ref="C184:C186"/>
    <mergeCell ref="D184:D186"/>
    <mergeCell ref="F184:F186"/>
    <mergeCell ref="G184:G186"/>
    <mergeCell ref="H184:H186"/>
    <mergeCell ref="N187:N189"/>
    <mergeCell ref="O187:O189"/>
    <mergeCell ref="P187:P189"/>
    <mergeCell ref="Q187:Q189"/>
    <mergeCell ref="R187:R189"/>
    <mergeCell ref="S187:S189"/>
    <mergeCell ref="H187:H189"/>
    <mergeCell ref="I187:I189"/>
    <mergeCell ref="J187:J189"/>
    <mergeCell ref="K187:K189"/>
    <mergeCell ref="L187:L189"/>
    <mergeCell ref="M187:M189"/>
    <mergeCell ref="O184:O186"/>
    <mergeCell ref="P184:P186"/>
    <mergeCell ref="Q184:Q186"/>
    <mergeCell ref="R184:R186"/>
    <mergeCell ref="S184:S186"/>
    <mergeCell ref="B193:B195"/>
    <mergeCell ref="C193:C195"/>
    <mergeCell ref="D193:D195"/>
    <mergeCell ref="F193:F195"/>
    <mergeCell ref="G193:G195"/>
    <mergeCell ref="I190:I192"/>
    <mergeCell ref="J190:J192"/>
    <mergeCell ref="K190:K192"/>
    <mergeCell ref="L190:L192"/>
    <mergeCell ref="M190:M192"/>
    <mergeCell ref="N190:N192"/>
    <mergeCell ref="B190:B192"/>
    <mergeCell ref="C190:C192"/>
    <mergeCell ref="D190:D192"/>
    <mergeCell ref="F190:F192"/>
    <mergeCell ref="G190:G192"/>
    <mergeCell ref="H190:H192"/>
    <mergeCell ref="N193:N195"/>
    <mergeCell ref="O193:O195"/>
    <mergeCell ref="P193:P195"/>
    <mergeCell ref="Q193:Q195"/>
    <mergeCell ref="R193:R195"/>
    <mergeCell ref="S193:S195"/>
    <mergeCell ref="H193:H195"/>
    <mergeCell ref="I193:I195"/>
    <mergeCell ref="J193:J195"/>
    <mergeCell ref="K193:K195"/>
    <mergeCell ref="L193:L195"/>
    <mergeCell ref="M193:M195"/>
    <mergeCell ref="O190:O192"/>
    <mergeCell ref="P190:P192"/>
    <mergeCell ref="Q190:Q192"/>
    <mergeCell ref="R190:R192"/>
    <mergeCell ref="S190:S192"/>
    <mergeCell ref="B199:B201"/>
    <mergeCell ref="C199:C201"/>
    <mergeCell ref="D199:D201"/>
    <mergeCell ref="F199:F201"/>
    <mergeCell ref="G199:G201"/>
    <mergeCell ref="I196:I198"/>
    <mergeCell ref="J196:J198"/>
    <mergeCell ref="K196:K198"/>
    <mergeCell ref="L196:L198"/>
    <mergeCell ref="M196:M198"/>
    <mergeCell ref="N196:N198"/>
    <mergeCell ref="B196:B198"/>
    <mergeCell ref="C196:C198"/>
    <mergeCell ref="D196:D198"/>
    <mergeCell ref="F196:F198"/>
    <mergeCell ref="G196:G198"/>
    <mergeCell ref="H196:H198"/>
    <mergeCell ref="N199:N201"/>
    <mergeCell ref="O199:O201"/>
    <mergeCell ref="P199:P201"/>
    <mergeCell ref="Q199:Q201"/>
    <mergeCell ref="R199:R201"/>
    <mergeCell ref="S199:S201"/>
    <mergeCell ref="H199:H201"/>
    <mergeCell ref="I199:I201"/>
    <mergeCell ref="J199:J201"/>
    <mergeCell ref="K199:K201"/>
    <mergeCell ref="L199:L201"/>
    <mergeCell ref="M199:M201"/>
    <mergeCell ref="O196:O198"/>
    <mergeCell ref="P196:P198"/>
    <mergeCell ref="Q196:Q198"/>
    <mergeCell ref="R196:R198"/>
    <mergeCell ref="S196:S198"/>
    <mergeCell ref="B205:B207"/>
    <mergeCell ref="C205:C207"/>
    <mergeCell ref="D205:D207"/>
    <mergeCell ref="F205:F207"/>
    <mergeCell ref="G205:G207"/>
    <mergeCell ref="I202:I204"/>
    <mergeCell ref="J202:J204"/>
    <mergeCell ref="K202:K204"/>
    <mergeCell ref="L202:L204"/>
    <mergeCell ref="M202:M204"/>
    <mergeCell ref="N202:N204"/>
    <mergeCell ref="B202:B204"/>
    <mergeCell ref="C202:C204"/>
    <mergeCell ref="D202:D204"/>
    <mergeCell ref="F202:F204"/>
    <mergeCell ref="G202:G204"/>
    <mergeCell ref="H202:H204"/>
    <mergeCell ref="N205:N207"/>
    <mergeCell ref="O205:O207"/>
    <mergeCell ref="P205:P207"/>
    <mergeCell ref="Q205:Q207"/>
    <mergeCell ref="R205:R207"/>
    <mergeCell ref="S205:S207"/>
    <mergeCell ref="H205:H207"/>
    <mergeCell ref="I205:I207"/>
    <mergeCell ref="J205:J207"/>
    <mergeCell ref="K205:K207"/>
    <mergeCell ref="L205:L207"/>
    <mergeCell ref="M205:M207"/>
    <mergeCell ref="O202:O204"/>
    <mergeCell ref="P202:P204"/>
    <mergeCell ref="Q202:Q204"/>
    <mergeCell ref="R202:R204"/>
    <mergeCell ref="S202:S204"/>
    <mergeCell ref="B211:B213"/>
    <mergeCell ref="C211:C213"/>
    <mergeCell ref="D211:D213"/>
    <mergeCell ref="F211:F213"/>
    <mergeCell ref="G211:G213"/>
    <mergeCell ref="I208:I210"/>
    <mergeCell ref="J208:J210"/>
    <mergeCell ref="K208:K210"/>
    <mergeCell ref="L208:L210"/>
    <mergeCell ref="M208:M210"/>
    <mergeCell ref="N208:N210"/>
    <mergeCell ref="B208:B210"/>
    <mergeCell ref="C208:C210"/>
    <mergeCell ref="D208:D210"/>
    <mergeCell ref="F208:F210"/>
    <mergeCell ref="G208:G210"/>
    <mergeCell ref="H208:H210"/>
    <mergeCell ref="N211:N213"/>
    <mergeCell ref="O211:O213"/>
    <mergeCell ref="P211:P213"/>
    <mergeCell ref="Q211:Q213"/>
    <mergeCell ref="R211:R213"/>
    <mergeCell ref="S211:S213"/>
    <mergeCell ref="H211:H213"/>
    <mergeCell ref="I211:I213"/>
    <mergeCell ref="J211:J213"/>
    <mergeCell ref="K211:K213"/>
    <mergeCell ref="L211:L213"/>
    <mergeCell ref="M211:M213"/>
    <mergeCell ref="O208:O210"/>
    <mergeCell ref="P208:P210"/>
    <mergeCell ref="Q208:Q210"/>
    <mergeCell ref="R208:R210"/>
    <mergeCell ref="S208:S210"/>
    <mergeCell ref="B217:B219"/>
    <mergeCell ref="C217:C219"/>
    <mergeCell ref="D217:D219"/>
    <mergeCell ref="F217:F219"/>
    <mergeCell ref="G217:G219"/>
    <mergeCell ref="I214:I216"/>
    <mergeCell ref="J214:J216"/>
    <mergeCell ref="K214:K216"/>
    <mergeCell ref="L214:L216"/>
    <mergeCell ref="M214:M216"/>
    <mergeCell ref="N214:N216"/>
    <mergeCell ref="B214:B216"/>
    <mergeCell ref="C214:C216"/>
    <mergeCell ref="D214:D216"/>
    <mergeCell ref="F214:F216"/>
    <mergeCell ref="G214:G216"/>
    <mergeCell ref="H214:H216"/>
    <mergeCell ref="N217:N219"/>
    <mergeCell ref="O217:O219"/>
    <mergeCell ref="P217:P219"/>
    <mergeCell ref="Q217:Q219"/>
    <mergeCell ref="R217:R219"/>
    <mergeCell ref="S217:S219"/>
    <mergeCell ref="H217:H219"/>
    <mergeCell ref="I217:I219"/>
    <mergeCell ref="J217:J219"/>
    <mergeCell ref="K217:K219"/>
    <mergeCell ref="L217:L219"/>
    <mergeCell ref="M217:M219"/>
    <mergeCell ref="O214:O216"/>
    <mergeCell ref="P214:P216"/>
    <mergeCell ref="Q214:Q216"/>
    <mergeCell ref="R214:R216"/>
    <mergeCell ref="S214:S216"/>
    <mergeCell ref="B223:B225"/>
    <mergeCell ref="C223:C225"/>
    <mergeCell ref="D223:D225"/>
    <mergeCell ref="F223:F225"/>
    <mergeCell ref="G223:G225"/>
    <mergeCell ref="I220:I222"/>
    <mergeCell ref="J220:J222"/>
    <mergeCell ref="K220:K222"/>
    <mergeCell ref="L220:L222"/>
    <mergeCell ref="M220:M222"/>
    <mergeCell ref="N220:N222"/>
    <mergeCell ref="B220:B222"/>
    <mergeCell ref="C220:C222"/>
    <mergeCell ref="D220:D222"/>
    <mergeCell ref="F220:F222"/>
    <mergeCell ref="G220:G222"/>
    <mergeCell ref="H220:H222"/>
    <mergeCell ref="N223:N225"/>
    <mergeCell ref="O223:O225"/>
    <mergeCell ref="P223:P225"/>
    <mergeCell ref="Q223:Q225"/>
    <mergeCell ref="R223:R225"/>
    <mergeCell ref="S223:S225"/>
    <mergeCell ref="H223:H225"/>
    <mergeCell ref="I223:I225"/>
    <mergeCell ref="J223:J225"/>
    <mergeCell ref="K223:K225"/>
    <mergeCell ref="L223:L225"/>
    <mergeCell ref="M223:M225"/>
    <mergeCell ref="O220:O222"/>
    <mergeCell ref="P220:P222"/>
    <mergeCell ref="Q220:Q222"/>
    <mergeCell ref="R220:R222"/>
    <mergeCell ref="S220:S222"/>
    <mergeCell ref="B229:B231"/>
    <mergeCell ref="C229:C231"/>
    <mergeCell ref="D229:D231"/>
    <mergeCell ref="F229:F231"/>
    <mergeCell ref="G229:G231"/>
    <mergeCell ref="I226:I228"/>
    <mergeCell ref="J226:J228"/>
    <mergeCell ref="K226:K228"/>
    <mergeCell ref="L226:L228"/>
    <mergeCell ref="M226:M228"/>
    <mergeCell ref="N226:N228"/>
    <mergeCell ref="B226:B228"/>
    <mergeCell ref="C226:C228"/>
    <mergeCell ref="D226:D228"/>
    <mergeCell ref="F226:F228"/>
    <mergeCell ref="G226:G228"/>
    <mergeCell ref="H226:H228"/>
    <mergeCell ref="N229:N231"/>
    <mergeCell ref="O229:O231"/>
    <mergeCell ref="P229:P231"/>
    <mergeCell ref="Q229:Q231"/>
    <mergeCell ref="R229:R231"/>
    <mergeCell ref="S229:S231"/>
    <mergeCell ref="H229:H231"/>
    <mergeCell ref="I229:I231"/>
    <mergeCell ref="J229:J231"/>
    <mergeCell ref="K229:K231"/>
    <mergeCell ref="L229:L231"/>
    <mergeCell ref="M229:M231"/>
    <mergeCell ref="O226:O228"/>
    <mergeCell ref="P226:P228"/>
    <mergeCell ref="Q226:Q228"/>
    <mergeCell ref="R226:R228"/>
    <mergeCell ref="S226:S228"/>
    <mergeCell ref="B235:B237"/>
    <mergeCell ref="C235:C237"/>
    <mergeCell ref="D235:D237"/>
    <mergeCell ref="F235:F237"/>
    <mergeCell ref="G235:G237"/>
    <mergeCell ref="I232:I234"/>
    <mergeCell ref="J232:J234"/>
    <mergeCell ref="K232:K234"/>
    <mergeCell ref="L232:L234"/>
    <mergeCell ref="M232:M234"/>
    <mergeCell ref="N232:N234"/>
    <mergeCell ref="B232:B234"/>
    <mergeCell ref="C232:C234"/>
    <mergeCell ref="D232:D234"/>
    <mergeCell ref="F232:F234"/>
    <mergeCell ref="G232:G234"/>
    <mergeCell ref="H232:H234"/>
    <mergeCell ref="N235:N237"/>
    <mergeCell ref="O235:O237"/>
    <mergeCell ref="P235:P237"/>
    <mergeCell ref="Q235:Q237"/>
    <mergeCell ref="R235:R237"/>
    <mergeCell ref="S235:S237"/>
    <mergeCell ref="H235:H237"/>
    <mergeCell ref="I235:I237"/>
    <mergeCell ref="J235:J237"/>
    <mergeCell ref="K235:K237"/>
    <mergeCell ref="L235:L237"/>
    <mergeCell ref="M235:M237"/>
    <mergeCell ref="O232:O234"/>
    <mergeCell ref="P232:P234"/>
    <mergeCell ref="Q232:Q234"/>
    <mergeCell ref="R232:R234"/>
    <mergeCell ref="S232:S234"/>
    <mergeCell ref="B241:B243"/>
    <mergeCell ref="C241:C243"/>
    <mergeCell ref="D241:D243"/>
    <mergeCell ref="F241:F243"/>
    <mergeCell ref="G241:G243"/>
    <mergeCell ref="I238:I240"/>
    <mergeCell ref="J238:J240"/>
    <mergeCell ref="K238:K240"/>
    <mergeCell ref="L238:L240"/>
    <mergeCell ref="M238:M240"/>
    <mergeCell ref="N238:N240"/>
    <mergeCell ref="B238:B240"/>
    <mergeCell ref="C238:C240"/>
    <mergeCell ref="D238:D240"/>
    <mergeCell ref="F238:F240"/>
    <mergeCell ref="G238:G240"/>
    <mergeCell ref="H238:H240"/>
    <mergeCell ref="N241:N243"/>
    <mergeCell ref="O241:O243"/>
    <mergeCell ref="P241:P243"/>
    <mergeCell ref="Q241:Q243"/>
    <mergeCell ref="R241:R243"/>
    <mergeCell ref="S241:S243"/>
    <mergeCell ref="H241:H243"/>
    <mergeCell ref="I241:I243"/>
    <mergeCell ref="J241:J243"/>
    <mergeCell ref="K241:K243"/>
    <mergeCell ref="L241:L243"/>
    <mergeCell ref="M241:M243"/>
    <mergeCell ref="O238:O240"/>
    <mergeCell ref="P238:P240"/>
    <mergeCell ref="Q238:Q240"/>
    <mergeCell ref="R238:R240"/>
    <mergeCell ref="S238:S240"/>
    <mergeCell ref="B247:B249"/>
    <mergeCell ref="C247:C249"/>
    <mergeCell ref="D247:D249"/>
    <mergeCell ref="F247:F249"/>
    <mergeCell ref="G247:G249"/>
    <mergeCell ref="I244:I246"/>
    <mergeCell ref="J244:J246"/>
    <mergeCell ref="K244:K246"/>
    <mergeCell ref="L244:L246"/>
    <mergeCell ref="M244:M246"/>
    <mergeCell ref="N244:N246"/>
    <mergeCell ref="B244:B246"/>
    <mergeCell ref="C244:C246"/>
    <mergeCell ref="D244:D246"/>
    <mergeCell ref="F244:F246"/>
    <mergeCell ref="G244:G246"/>
    <mergeCell ref="H244:H246"/>
    <mergeCell ref="N247:N249"/>
    <mergeCell ref="O247:O249"/>
    <mergeCell ref="P247:P249"/>
    <mergeCell ref="Q247:Q249"/>
    <mergeCell ref="R247:R249"/>
    <mergeCell ref="S247:S249"/>
    <mergeCell ref="H247:H249"/>
    <mergeCell ref="I247:I249"/>
    <mergeCell ref="J247:J249"/>
    <mergeCell ref="K247:K249"/>
    <mergeCell ref="L247:L249"/>
    <mergeCell ref="M247:M249"/>
    <mergeCell ref="O244:O246"/>
    <mergeCell ref="P244:P246"/>
    <mergeCell ref="Q244:Q246"/>
    <mergeCell ref="R244:R246"/>
    <mergeCell ref="S244:S246"/>
    <mergeCell ref="B253:B255"/>
    <mergeCell ref="C253:C255"/>
    <mergeCell ref="D253:D255"/>
    <mergeCell ref="F253:F255"/>
    <mergeCell ref="G253:G255"/>
    <mergeCell ref="I250:I252"/>
    <mergeCell ref="J250:J252"/>
    <mergeCell ref="K250:K252"/>
    <mergeCell ref="L250:L252"/>
    <mergeCell ref="M250:M252"/>
    <mergeCell ref="N250:N252"/>
    <mergeCell ref="B250:B252"/>
    <mergeCell ref="C250:C252"/>
    <mergeCell ref="D250:D252"/>
    <mergeCell ref="F250:F252"/>
    <mergeCell ref="G250:G252"/>
    <mergeCell ref="H250:H252"/>
    <mergeCell ref="N253:N255"/>
    <mergeCell ref="O253:O255"/>
    <mergeCell ref="P253:P255"/>
    <mergeCell ref="Q253:Q255"/>
    <mergeCell ref="R253:R255"/>
    <mergeCell ref="S253:S255"/>
    <mergeCell ref="H253:H255"/>
    <mergeCell ref="I253:I255"/>
    <mergeCell ref="J253:J255"/>
    <mergeCell ref="K253:K255"/>
    <mergeCell ref="L253:L255"/>
    <mergeCell ref="M253:M255"/>
    <mergeCell ref="O250:O252"/>
    <mergeCell ref="P250:P252"/>
    <mergeCell ref="Q250:Q252"/>
    <mergeCell ref="R250:R252"/>
    <mergeCell ref="S250:S252"/>
    <mergeCell ref="B259:B261"/>
    <mergeCell ref="C259:C261"/>
    <mergeCell ref="D259:D261"/>
    <mergeCell ref="F259:F261"/>
    <mergeCell ref="G259:G261"/>
    <mergeCell ref="I256:I258"/>
    <mergeCell ref="J256:J258"/>
    <mergeCell ref="K256:K258"/>
    <mergeCell ref="L256:L258"/>
    <mergeCell ref="M256:M258"/>
    <mergeCell ref="N256:N258"/>
    <mergeCell ref="B256:B258"/>
    <mergeCell ref="C256:C258"/>
    <mergeCell ref="D256:D258"/>
    <mergeCell ref="F256:F258"/>
    <mergeCell ref="G256:G258"/>
    <mergeCell ref="H256:H258"/>
    <mergeCell ref="N259:N261"/>
    <mergeCell ref="O259:O261"/>
    <mergeCell ref="P259:P261"/>
    <mergeCell ref="Q259:Q261"/>
    <mergeCell ref="R259:R261"/>
    <mergeCell ref="S259:S261"/>
    <mergeCell ref="H259:H261"/>
    <mergeCell ref="I259:I261"/>
    <mergeCell ref="J259:J261"/>
    <mergeCell ref="K259:K261"/>
    <mergeCell ref="L259:L261"/>
    <mergeCell ref="M259:M261"/>
    <mergeCell ref="O256:O258"/>
    <mergeCell ref="P256:P258"/>
    <mergeCell ref="Q256:Q258"/>
    <mergeCell ref="R256:R258"/>
    <mergeCell ref="S256:S258"/>
    <mergeCell ref="B265:B267"/>
    <mergeCell ref="C265:C267"/>
    <mergeCell ref="D265:D267"/>
    <mergeCell ref="F265:F267"/>
    <mergeCell ref="G265:G267"/>
    <mergeCell ref="I262:I264"/>
    <mergeCell ref="J262:J264"/>
    <mergeCell ref="K262:K264"/>
    <mergeCell ref="L262:L264"/>
    <mergeCell ref="M262:M264"/>
    <mergeCell ref="N262:N264"/>
    <mergeCell ref="B262:B264"/>
    <mergeCell ref="C262:C264"/>
    <mergeCell ref="D262:D264"/>
    <mergeCell ref="F262:F264"/>
    <mergeCell ref="G262:G264"/>
    <mergeCell ref="H262:H264"/>
    <mergeCell ref="N265:N267"/>
    <mergeCell ref="O265:O267"/>
    <mergeCell ref="P265:P267"/>
    <mergeCell ref="Q265:Q267"/>
    <mergeCell ref="R265:R267"/>
    <mergeCell ref="S265:S267"/>
    <mergeCell ref="H265:H267"/>
    <mergeCell ref="I265:I267"/>
    <mergeCell ref="J265:J267"/>
    <mergeCell ref="K265:K267"/>
    <mergeCell ref="L265:L267"/>
    <mergeCell ref="M265:M267"/>
    <mergeCell ref="O262:O264"/>
    <mergeCell ref="P262:P264"/>
    <mergeCell ref="Q262:Q264"/>
    <mergeCell ref="R262:R264"/>
    <mergeCell ref="S262:S264"/>
    <mergeCell ref="B272:B274"/>
    <mergeCell ref="C272:C274"/>
    <mergeCell ref="D272:D274"/>
    <mergeCell ref="F272:F274"/>
    <mergeCell ref="G272:G274"/>
    <mergeCell ref="I269:I271"/>
    <mergeCell ref="J269:J271"/>
    <mergeCell ref="K269:K271"/>
    <mergeCell ref="L269:L271"/>
    <mergeCell ref="M269:M271"/>
    <mergeCell ref="N269:N271"/>
    <mergeCell ref="B269:B271"/>
    <mergeCell ref="C269:C271"/>
    <mergeCell ref="D269:D271"/>
    <mergeCell ref="F269:F271"/>
    <mergeCell ref="G269:G271"/>
    <mergeCell ref="H269:H271"/>
    <mergeCell ref="N272:N274"/>
    <mergeCell ref="O272:O274"/>
    <mergeCell ref="P272:P274"/>
    <mergeCell ref="Q272:Q274"/>
    <mergeCell ref="R272:R274"/>
    <mergeCell ref="S272:S274"/>
    <mergeCell ref="H272:H274"/>
    <mergeCell ref="I272:I274"/>
    <mergeCell ref="J272:J274"/>
    <mergeCell ref="K272:K274"/>
    <mergeCell ref="L272:L274"/>
    <mergeCell ref="M272:M274"/>
    <mergeCell ref="O269:O271"/>
    <mergeCell ref="P269:P271"/>
    <mergeCell ref="Q269:Q271"/>
    <mergeCell ref="R269:R271"/>
    <mergeCell ref="S269:S271"/>
    <mergeCell ref="B278:B280"/>
    <mergeCell ref="C278:C280"/>
    <mergeCell ref="D278:D280"/>
    <mergeCell ref="F278:F280"/>
    <mergeCell ref="G278:G280"/>
    <mergeCell ref="I275:I277"/>
    <mergeCell ref="J275:J277"/>
    <mergeCell ref="K275:K277"/>
    <mergeCell ref="L275:L277"/>
    <mergeCell ref="M275:M277"/>
    <mergeCell ref="N275:N277"/>
    <mergeCell ref="B275:B277"/>
    <mergeCell ref="C275:C277"/>
    <mergeCell ref="D275:D277"/>
    <mergeCell ref="F275:F277"/>
    <mergeCell ref="G275:G277"/>
    <mergeCell ref="H275:H277"/>
    <mergeCell ref="N278:N280"/>
    <mergeCell ref="O278:O280"/>
    <mergeCell ref="P278:P280"/>
    <mergeCell ref="Q278:Q280"/>
    <mergeCell ref="R278:R280"/>
    <mergeCell ref="S278:S280"/>
    <mergeCell ref="H278:H280"/>
    <mergeCell ref="I278:I280"/>
    <mergeCell ref="J278:J280"/>
    <mergeCell ref="K278:K280"/>
    <mergeCell ref="L278:L280"/>
    <mergeCell ref="M278:M280"/>
    <mergeCell ref="O275:O277"/>
    <mergeCell ref="P275:P277"/>
    <mergeCell ref="Q275:Q277"/>
    <mergeCell ref="R275:R277"/>
    <mergeCell ref="S275:S277"/>
    <mergeCell ref="B284:B286"/>
    <mergeCell ref="C284:C286"/>
    <mergeCell ref="D284:D286"/>
    <mergeCell ref="F284:F286"/>
    <mergeCell ref="G284:G286"/>
    <mergeCell ref="I281:I283"/>
    <mergeCell ref="J281:J283"/>
    <mergeCell ref="K281:K283"/>
    <mergeCell ref="L281:L283"/>
    <mergeCell ref="M281:M283"/>
    <mergeCell ref="N281:N283"/>
    <mergeCell ref="B281:B283"/>
    <mergeCell ref="C281:C283"/>
    <mergeCell ref="D281:D283"/>
    <mergeCell ref="F281:F283"/>
    <mergeCell ref="G281:G283"/>
    <mergeCell ref="H281:H283"/>
    <mergeCell ref="N284:N286"/>
    <mergeCell ref="O284:O286"/>
    <mergeCell ref="P284:P286"/>
    <mergeCell ref="Q284:Q286"/>
    <mergeCell ref="R284:R286"/>
    <mergeCell ref="S284:S286"/>
    <mergeCell ref="H284:H286"/>
    <mergeCell ref="I284:I286"/>
    <mergeCell ref="J284:J286"/>
    <mergeCell ref="K284:K286"/>
    <mergeCell ref="L284:L286"/>
    <mergeCell ref="M284:M286"/>
    <mergeCell ref="O281:O283"/>
    <mergeCell ref="P281:P283"/>
    <mergeCell ref="Q281:Q283"/>
    <mergeCell ref="R281:R283"/>
    <mergeCell ref="S281:S283"/>
    <mergeCell ref="B290:B292"/>
    <mergeCell ref="C290:C292"/>
    <mergeCell ref="D290:D292"/>
    <mergeCell ref="F290:F292"/>
    <mergeCell ref="G290:G292"/>
    <mergeCell ref="I287:I289"/>
    <mergeCell ref="J287:J289"/>
    <mergeCell ref="K287:K289"/>
    <mergeCell ref="L287:L289"/>
    <mergeCell ref="M287:M289"/>
    <mergeCell ref="N287:N289"/>
    <mergeCell ref="B287:B289"/>
    <mergeCell ref="C287:C289"/>
    <mergeCell ref="D287:D289"/>
    <mergeCell ref="F287:F289"/>
    <mergeCell ref="G287:G289"/>
    <mergeCell ref="H287:H289"/>
    <mergeCell ref="N290:N292"/>
    <mergeCell ref="O290:O292"/>
    <mergeCell ref="P290:P292"/>
    <mergeCell ref="Q290:Q292"/>
    <mergeCell ref="R290:R292"/>
    <mergeCell ref="S290:S292"/>
    <mergeCell ref="H290:H292"/>
    <mergeCell ref="I290:I292"/>
    <mergeCell ref="J290:J292"/>
    <mergeCell ref="K290:K292"/>
    <mergeCell ref="L290:L292"/>
    <mergeCell ref="M290:M292"/>
    <mergeCell ref="O287:O289"/>
    <mergeCell ref="P287:P289"/>
    <mergeCell ref="Q287:Q289"/>
    <mergeCell ref="R287:R289"/>
    <mergeCell ref="S287:S289"/>
    <mergeCell ref="B296:B298"/>
    <mergeCell ref="C296:C298"/>
    <mergeCell ref="D296:D298"/>
    <mergeCell ref="F296:F298"/>
    <mergeCell ref="G296:G298"/>
    <mergeCell ref="I293:I295"/>
    <mergeCell ref="J293:J295"/>
    <mergeCell ref="K293:K295"/>
    <mergeCell ref="L293:L295"/>
    <mergeCell ref="M293:M295"/>
    <mergeCell ref="N293:N295"/>
    <mergeCell ref="B293:B295"/>
    <mergeCell ref="C293:C295"/>
    <mergeCell ref="D293:D295"/>
    <mergeCell ref="F293:F295"/>
    <mergeCell ref="G293:G295"/>
    <mergeCell ref="H293:H295"/>
    <mergeCell ref="N296:N298"/>
    <mergeCell ref="O296:O298"/>
    <mergeCell ref="P296:P298"/>
    <mergeCell ref="Q296:Q298"/>
    <mergeCell ref="R296:R298"/>
    <mergeCell ref="S296:S298"/>
    <mergeCell ref="H296:H298"/>
    <mergeCell ref="I296:I298"/>
    <mergeCell ref="J296:J298"/>
    <mergeCell ref="K296:K298"/>
    <mergeCell ref="L296:L298"/>
    <mergeCell ref="M296:M298"/>
    <mergeCell ref="O293:O295"/>
    <mergeCell ref="P293:P295"/>
    <mergeCell ref="Q293:Q295"/>
    <mergeCell ref="R293:R295"/>
    <mergeCell ref="S293:S295"/>
    <mergeCell ref="B302:B304"/>
    <mergeCell ref="C302:C304"/>
    <mergeCell ref="D302:D304"/>
    <mergeCell ref="F302:F304"/>
    <mergeCell ref="G302:G304"/>
    <mergeCell ref="I299:I301"/>
    <mergeCell ref="J299:J301"/>
    <mergeCell ref="K299:K301"/>
    <mergeCell ref="L299:L301"/>
    <mergeCell ref="M299:M301"/>
    <mergeCell ref="N299:N301"/>
    <mergeCell ref="B299:B301"/>
    <mergeCell ref="C299:C301"/>
    <mergeCell ref="D299:D301"/>
    <mergeCell ref="F299:F301"/>
    <mergeCell ref="G299:G301"/>
    <mergeCell ref="H299:H301"/>
    <mergeCell ref="N302:N304"/>
    <mergeCell ref="O302:O304"/>
    <mergeCell ref="P302:P304"/>
    <mergeCell ref="Q302:Q304"/>
    <mergeCell ref="R302:R304"/>
    <mergeCell ref="S302:S304"/>
    <mergeCell ref="H302:H304"/>
    <mergeCell ref="I302:I304"/>
    <mergeCell ref="J302:J304"/>
    <mergeCell ref="K302:K304"/>
    <mergeCell ref="L302:L304"/>
    <mergeCell ref="M302:M304"/>
    <mergeCell ref="O299:O301"/>
    <mergeCell ref="P299:P301"/>
    <mergeCell ref="Q299:Q301"/>
    <mergeCell ref="R299:R301"/>
    <mergeCell ref="S299:S301"/>
    <mergeCell ref="B308:B310"/>
    <mergeCell ref="C308:C310"/>
    <mergeCell ref="D308:D310"/>
    <mergeCell ref="F308:F310"/>
    <mergeCell ref="G308:G310"/>
    <mergeCell ref="I305:I307"/>
    <mergeCell ref="J305:J307"/>
    <mergeCell ref="K305:K307"/>
    <mergeCell ref="L305:L307"/>
    <mergeCell ref="M305:M307"/>
    <mergeCell ref="N305:N307"/>
    <mergeCell ref="B305:B307"/>
    <mergeCell ref="C305:C307"/>
    <mergeCell ref="D305:D307"/>
    <mergeCell ref="F305:F307"/>
    <mergeCell ref="G305:G307"/>
    <mergeCell ref="H305:H307"/>
    <mergeCell ref="N308:N310"/>
    <mergeCell ref="O308:O310"/>
    <mergeCell ref="P308:P310"/>
    <mergeCell ref="Q308:Q310"/>
    <mergeCell ref="R308:R310"/>
    <mergeCell ref="S308:S310"/>
    <mergeCell ref="H308:H310"/>
    <mergeCell ref="I308:I310"/>
    <mergeCell ref="J308:J310"/>
    <mergeCell ref="K308:K310"/>
    <mergeCell ref="L308:L310"/>
    <mergeCell ref="M308:M310"/>
    <mergeCell ref="O305:O307"/>
    <mergeCell ref="P305:P307"/>
    <mergeCell ref="Q305:Q307"/>
    <mergeCell ref="R305:R307"/>
    <mergeCell ref="S305:S307"/>
    <mergeCell ref="B314:B316"/>
    <mergeCell ref="C314:C316"/>
    <mergeCell ref="D314:D316"/>
    <mergeCell ref="F314:F316"/>
    <mergeCell ref="G314:G316"/>
    <mergeCell ref="I311:I313"/>
    <mergeCell ref="J311:J313"/>
    <mergeCell ref="K311:K313"/>
    <mergeCell ref="L311:L313"/>
    <mergeCell ref="M311:M313"/>
    <mergeCell ref="N311:N313"/>
    <mergeCell ref="B311:B313"/>
    <mergeCell ref="C311:C313"/>
    <mergeCell ref="D311:D313"/>
    <mergeCell ref="F311:F313"/>
    <mergeCell ref="G311:G313"/>
    <mergeCell ref="H311:H313"/>
    <mergeCell ref="N314:N316"/>
    <mergeCell ref="O314:O316"/>
    <mergeCell ref="P314:P316"/>
    <mergeCell ref="Q314:Q316"/>
    <mergeCell ref="R314:R316"/>
    <mergeCell ref="S314:S316"/>
    <mergeCell ref="H314:H316"/>
    <mergeCell ref="I314:I316"/>
    <mergeCell ref="J314:J316"/>
    <mergeCell ref="K314:K316"/>
    <mergeCell ref="L314:L316"/>
    <mergeCell ref="M314:M316"/>
    <mergeCell ref="O311:O313"/>
    <mergeCell ref="P311:P313"/>
    <mergeCell ref="Q311:Q313"/>
    <mergeCell ref="R311:R313"/>
    <mergeCell ref="S311:S313"/>
    <mergeCell ref="B320:B322"/>
    <mergeCell ref="C320:C322"/>
    <mergeCell ref="D320:D322"/>
    <mergeCell ref="F320:F322"/>
    <mergeCell ref="G320:G322"/>
    <mergeCell ref="I317:I319"/>
    <mergeCell ref="J317:J319"/>
    <mergeCell ref="K317:K319"/>
    <mergeCell ref="L317:L319"/>
    <mergeCell ref="M317:M319"/>
    <mergeCell ref="N317:N319"/>
    <mergeCell ref="B317:B319"/>
    <mergeCell ref="C317:C319"/>
    <mergeCell ref="D317:D319"/>
    <mergeCell ref="F317:F319"/>
    <mergeCell ref="G317:G319"/>
    <mergeCell ref="H317:H319"/>
    <mergeCell ref="N320:N322"/>
    <mergeCell ref="O320:O322"/>
    <mergeCell ref="P320:P322"/>
    <mergeCell ref="Q320:Q322"/>
    <mergeCell ref="R320:R322"/>
    <mergeCell ref="S320:S322"/>
    <mergeCell ref="H320:H322"/>
    <mergeCell ref="I320:I322"/>
    <mergeCell ref="J320:J322"/>
    <mergeCell ref="K320:K322"/>
    <mergeCell ref="L320:L322"/>
    <mergeCell ref="M320:M322"/>
    <mergeCell ref="O317:O319"/>
    <mergeCell ref="P317:P319"/>
    <mergeCell ref="Q317:Q319"/>
    <mergeCell ref="R317:R319"/>
    <mergeCell ref="S317:S319"/>
    <mergeCell ref="B326:B328"/>
    <mergeCell ref="C326:C328"/>
    <mergeCell ref="D326:D328"/>
    <mergeCell ref="F326:F328"/>
    <mergeCell ref="G326:G328"/>
    <mergeCell ref="I323:I325"/>
    <mergeCell ref="J323:J325"/>
    <mergeCell ref="K323:K325"/>
    <mergeCell ref="L323:L325"/>
    <mergeCell ref="M323:M325"/>
    <mergeCell ref="N323:N325"/>
    <mergeCell ref="B323:B325"/>
    <mergeCell ref="C323:C325"/>
    <mergeCell ref="D323:D325"/>
    <mergeCell ref="F323:F325"/>
    <mergeCell ref="G323:G325"/>
    <mergeCell ref="H323:H325"/>
    <mergeCell ref="H329:H331"/>
    <mergeCell ref="N326:N328"/>
    <mergeCell ref="O326:O328"/>
    <mergeCell ref="P326:P328"/>
    <mergeCell ref="Q326:Q328"/>
    <mergeCell ref="R326:R328"/>
    <mergeCell ref="S326:S328"/>
    <mergeCell ref="H326:H328"/>
    <mergeCell ref="I326:I328"/>
    <mergeCell ref="J326:J328"/>
    <mergeCell ref="K326:K328"/>
    <mergeCell ref="L326:L328"/>
    <mergeCell ref="M326:M328"/>
    <mergeCell ref="O323:O325"/>
    <mergeCell ref="P323:P325"/>
    <mergeCell ref="Q323:Q325"/>
    <mergeCell ref="R323:R325"/>
    <mergeCell ref="S323:S325"/>
    <mergeCell ref="B335:B337"/>
    <mergeCell ref="C335:C337"/>
    <mergeCell ref="D335:D340"/>
    <mergeCell ref="F335:F337"/>
    <mergeCell ref="G335:G337"/>
    <mergeCell ref="I332:I334"/>
    <mergeCell ref="J332:J334"/>
    <mergeCell ref="K332:K334"/>
    <mergeCell ref="L332:L334"/>
    <mergeCell ref="M332:M334"/>
    <mergeCell ref="N332:N334"/>
    <mergeCell ref="O329:O331"/>
    <mergeCell ref="P329:P331"/>
    <mergeCell ref="Q329:Q331"/>
    <mergeCell ref="R329:R331"/>
    <mergeCell ref="S329:S331"/>
    <mergeCell ref="B332:B334"/>
    <mergeCell ref="C332:C334"/>
    <mergeCell ref="F332:F334"/>
    <mergeCell ref="G332:G334"/>
    <mergeCell ref="H332:H334"/>
    <mergeCell ref="I329:I331"/>
    <mergeCell ref="J329:J331"/>
    <mergeCell ref="K329:K331"/>
    <mergeCell ref="L329:L331"/>
    <mergeCell ref="M329:M331"/>
    <mergeCell ref="N329:N331"/>
    <mergeCell ref="B329:B331"/>
    <mergeCell ref="C329:C331"/>
    <mergeCell ref="D329:D334"/>
    <mergeCell ref="F329:F331"/>
    <mergeCell ref="G329:G331"/>
    <mergeCell ref="I338:I340"/>
    <mergeCell ref="N335:N337"/>
    <mergeCell ref="O335:O337"/>
    <mergeCell ref="P335:P337"/>
    <mergeCell ref="Q335:Q337"/>
    <mergeCell ref="R335:R337"/>
    <mergeCell ref="S335:S337"/>
    <mergeCell ref="H335:H337"/>
    <mergeCell ref="I335:I337"/>
    <mergeCell ref="J335:J337"/>
    <mergeCell ref="K335:K337"/>
    <mergeCell ref="L335:L337"/>
    <mergeCell ref="M335:M337"/>
    <mergeCell ref="O332:O334"/>
    <mergeCell ref="P332:P334"/>
    <mergeCell ref="Q332:Q334"/>
    <mergeCell ref="R332:R334"/>
    <mergeCell ref="S332:S334"/>
    <mergeCell ref="B344:B346"/>
    <mergeCell ref="C344:C346"/>
    <mergeCell ref="D344:D346"/>
    <mergeCell ref="F344:F346"/>
    <mergeCell ref="G344:G346"/>
    <mergeCell ref="I341:I343"/>
    <mergeCell ref="J341:J343"/>
    <mergeCell ref="K341:K343"/>
    <mergeCell ref="L341:L343"/>
    <mergeCell ref="M341:M343"/>
    <mergeCell ref="N341:N343"/>
    <mergeCell ref="P338:P340"/>
    <mergeCell ref="Q338:Q340"/>
    <mergeCell ref="R338:R340"/>
    <mergeCell ref="S338:S340"/>
    <mergeCell ref="B341:B343"/>
    <mergeCell ref="C341:C343"/>
    <mergeCell ref="D341:D343"/>
    <mergeCell ref="F341:F343"/>
    <mergeCell ref="G341:G343"/>
    <mergeCell ref="H341:H343"/>
    <mergeCell ref="J338:J340"/>
    <mergeCell ref="K338:K340"/>
    <mergeCell ref="L338:L340"/>
    <mergeCell ref="M338:M340"/>
    <mergeCell ref="N338:N340"/>
    <mergeCell ref="O338:O340"/>
    <mergeCell ref="B338:B340"/>
    <mergeCell ref="C338:C340"/>
    <mergeCell ref="F338:F340"/>
    <mergeCell ref="G338:G340"/>
    <mergeCell ref="H338:H340"/>
    <mergeCell ref="N344:N346"/>
    <mergeCell ref="O344:O346"/>
    <mergeCell ref="P344:P346"/>
    <mergeCell ref="Q344:Q346"/>
    <mergeCell ref="R344:R346"/>
    <mergeCell ref="S344:S346"/>
    <mergeCell ref="H344:H346"/>
    <mergeCell ref="I344:I346"/>
    <mergeCell ref="J344:J346"/>
    <mergeCell ref="K344:K346"/>
    <mergeCell ref="L344:L346"/>
    <mergeCell ref="M344:M346"/>
    <mergeCell ref="O341:O343"/>
    <mergeCell ref="P341:P343"/>
    <mergeCell ref="Q341:Q343"/>
    <mergeCell ref="R341:R343"/>
    <mergeCell ref="S341:S343"/>
    <mergeCell ref="B350:B352"/>
    <mergeCell ref="C350:C352"/>
    <mergeCell ref="D350:D352"/>
    <mergeCell ref="F350:F352"/>
    <mergeCell ref="G350:G352"/>
    <mergeCell ref="I347:I349"/>
    <mergeCell ref="J347:J349"/>
    <mergeCell ref="K347:K349"/>
    <mergeCell ref="L347:L349"/>
    <mergeCell ref="M347:M349"/>
    <mergeCell ref="N347:N349"/>
    <mergeCell ref="B347:B349"/>
    <mergeCell ref="C347:C349"/>
    <mergeCell ref="D347:D349"/>
    <mergeCell ref="F347:F349"/>
    <mergeCell ref="G347:G349"/>
    <mergeCell ref="H347:H349"/>
    <mergeCell ref="N350:N352"/>
    <mergeCell ref="O350:O352"/>
    <mergeCell ref="P350:P352"/>
    <mergeCell ref="Q350:Q352"/>
    <mergeCell ref="R350:R352"/>
    <mergeCell ref="S350:S352"/>
    <mergeCell ref="H350:H352"/>
    <mergeCell ref="I350:I352"/>
    <mergeCell ref="J350:J352"/>
    <mergeCell ref="K350:K352"/>
    <mergeCell ref="L350:L352"/>
    <mergeCell ref="M350:M352"/>
    <mergeCell ref="O347:O349"/>
    <mergeCell ref="P347:P349"/>
    <mergeCell ref="Q347:Q349"/>
    <mergeCell ref="R347:R349"/>
    <mergeCell ref="S347:S349"/>
    <mergeCell ref="B356:B358"/>
    <mergeCell ref="C356:C358"/>
    <mergeCell ref="D356:D358"/>
    <mergeCell ref="F356:F358"/>
    <mergeCell ref="G356:G358"/>
    <mergeCell ref="I353:I355"/>
    <mergeCell ref="J353:J355"/>
    <mergeCell ref="K353:K355"/>
    <mergeCell ref="L353:L355"/>
    <mergeCell ref="M353:M355"/>
    <mergeCell ref="N353:N355"/>
    <mergeCell ref="B353:B355"/>
    <mergeCell ref="C353:C355"/>
    <mergeCell ref="D353:D355"/>
    <mergeCell ref="F353:F355"/>
    <mergeCell ref="G353:G355"/>
    <mergeCell ref="H353:H355"/>
    <mergeCell ref="N356:N358"/>
    <mergeCell ref="O356:O358"/>
    <mergeCell ref="P356:P358"/>
    <mergeCell ref="Q356:Q358"/>
    <mergeCell ref="R356:R358"/>
    <mergeCell ref="S356:S358"/>
    <mergeCell ref="H356:H358"/>
    <mergeCell ref="I356:I358"/>
    <mergeCell ref="J356:J358"/>
    <mergeCell ref="K356:K358"/>
    <mergeCell ref="L356:L358"/>
    <mergeCell ref="M356:M358"/>
    <mergeCell ref="O353:O355"/>
    <mergeCell ref="P353:P355"/>
    <mergeCell ref="Q353:Q355"/>
    <mergeCell ref="R353:R355"/>
    <mergeCell ref="S353:S355"/>
    <mergeCell ref="O359:O361"/>
    <mergeCell ref="P359:P361"/>
    <mergeCell ref="Q359:Q361"/>
    <mergeCell ref="R359:R361"/>
    <mergeCell ref="S359:S361"/>
    <mergeCell ref="O365:O367"/>
    <mergeCell ref="P365:P367"/>
    <mergeCell ref="Q365:Q367"/>
    <mergeCell ref="R365:R367"/>
    <mergeCell ref="S365:S367"/>
    <mergeCell ref="B362:B364"/>
    <mergeCell ref="C362:C364"/>
    <mergeCell ref="D362:D364"/>
    <mergeCell ref="F362:F364"/>
    <mergeCell ref="G362:G364"/>
    <mergeCell ref="I359:I361"/>
    <mergeCell ref="J359:J361"/>
    <mergeCell ref="K359:K361"/>
    <mergeCell ref="L359:L361"/>
    <mergeCell ref="M359:M361"/>
    <mergeCell ref="N359:N361"/>
    <mergeCell ref="B359:B361"/>
    <mergeCell ref="C359:C361"/>
    <mergeCell ref="D359:D361"/>
    <mergeCell ref="F359:F361"/>
    <mergeCell ref="G359:G361"/>
    <mergeCell ref="H359:H361"/>
    <mergeCell ref="N362:N364"/>
    <mergeCell ref="I365:I367"/>
    <mergeCell ref="J365:J367"/>
    <mergeCell ref="K365:K367"/>
    <mergeCell ref="L365:L367"/>
    <mergeCell ref="M365:M367"/>
    <mergeCell ref="N365:N367"/>
    <mergeCell ref="B365:B367"/>
    <mergeCell ref="C365:C367"/>
    <mergeCell ref="D365:D367"/>
    <mergeCell ref="F365:F367"/>
    <mergeCell ref="G365:G367"/>
    <mergeCell ref="H365:H367"/>
    <mergeCell ref="O362:O364"/>
    <mergeCell ref="P362:P364"/>
    <mergeCell ref="Q362:Q364"/>
    <mergeCell ref="R362:R364"/>
    <mergeCell ref="S362:S364"/>
    <mergeCell ref="H362:H364"/>
    <mergeCell ref="I362:I364"/>
    <mergeCell ref="J362:J364"/>
    <mergeCell ref="K362:K364"/>
    <mergeCell ref="L362:L364"/>
    <mergeCell ref="M362:M364"/>
    <mergeCell ref="B372:B374"/>
    <mergeCell ref="C372:C374"/>
    <mergeCell ref="D372:D374"/>
    <mergeCell ref="F372:F374"/>
    <mergeCell ref="G372:G374"/>
    <mergeCell ref="H372:H374"/>
    <mergeCell ref="N368:N370"/>
    <mergeCell ref="O368:O370"/>
    <mergeCell ref="P368:P370"/>
    <mergeCell ref="Q368:Q370"/>
    <mergeCell ref="R368:R370"/>
    <mergeCell ref="S368:S370"/>
    <mergeCell ref="H368:H370"/>
    <mergeCell ref="I368:I370"/>
    <mergeCell ref="J368:J370"/>
    <mergeCell ref="K368:K370"/>
    <mergeCell ref="L368:L370"/>
    <mergeCell ref="M368:M370"/>
    <mergeCell ref="B368:B370"/>
    <mergeCell ref="C368:C370"/>
    <mergeCell ref="D368:D370"/>
    <mergeCell ref="F368:F370"/>
    <mergeCell ref="G368:G370"/>
    <mergeCell ref="P375:P377"/>
    <mergeCell ref="Q375:Q377"/>
    <mergeCell ref="R375:R377"/>
    <mergeCell ref="S375:S377"/>
    <mergeCell ref="B378:B380"/>
    <mergeCell ref="C378:C380"/>
    <mergeCell ref="D378:D380"/>
    <mergeCell ref="F378:F380"/>
    <mergeCell ref="G378:G380"/>
    <mergeCell ref="H378:H380"/>
    <mergeCell ref="I375:I377"/>
    <mergeCell ref="J375:J377"/>
    <mergeCell ref="L375:L377"/>
    <mergeCell ref="M375:M377"/>
    <mergeCell ref="N375:N377"/>
    <mergeCell ref="O375:O377"/>
    <mergeCell ref="P372:P374"/>
    <mergeCell ref="Q372:Q374"/>
    <mergeCell ref="R372:R374"/>
    <mergeCell ref="S372:S374"/>
    <mergeCell ref="B375:B377"/>
    <mergeCell ref="C375:C377"/>
    <mergeCell ref="D375:D377"/>
    <mergeCell ref="F375:F377"/>
    <mergeCell ref="G375:G377"/>
    <mergeCell ref="H375:H377"/>
    <mergeCell ref="I372:I374"/>
    <mergeCell ref="J372:J374"/>
    <mergeCell ref="L372:L374"/>
    <mergeCell ref="M372:M374"/>
    <mergeCell ref="N372:N374"/>
    <mergeCell ref="O372:O374"/>
    <mergeCell ref="P381:P383"/>
    <mergeCell ref="Q381:Q383"/>
    <mergeCell ref="R381:R383"/>
    <mergeCell ref="S381:S383"/>
    <mergeCell ref="B384:B386"/>
    <mergeCell ref="C384:C386"/>
    <mergeCell ref="D384:D386"/>
    <mergeCell ref="F384:F386"/>
    <mergeCell ref="G384:G386"/>
    <mergeCell ref="H384:H386"/>
    <mergeCell ref="I381:I383"/>
    <mergeCell ref="J381:J383"/>
    <mergeCell ref="L381:L383"/>
    <mergeCell ref="M381:M383"/>
    <mergeCell ref="N381:N383"/>
    <mergeCell ref="O381:O383"/>
    <mergeCell ref="P378:P380"/>
    <mergeCell ref="Q378:Q380"/>
    <mergeCell ref="R378:R380"/>
    <mergeCell ref="S378:S380"/>
    <mergeCell ref="B381:B383"/>
    <mergeCell ref="C381:C383"/>
    <mergeCell ref="D381:D383"/>
    <mergeCell ref="F381:F383"/>
    <mergeCell ref="G381:G383"/>
    <mergeCell ref="H381:H383"/>
    <mergeCell ref="I378:I380"/>
    <mergeCell ref="J378:J380"/>
    <mergeCell ref="L378:L380"/>
    <mergeCell ref="M378:M380"/>
    <mergeCell ref="N378:N380"/>
    <mergeCell ref="O378:O380"/>
    <mergeCell ref="P387:P389"/>
    <mergeCell ref="Q387:Q389"/>
    <mergeCell ref="R387:R389"/>
    <mergeCell ref="S387:S389"/>
    <mergeCell ref="B390:B392"/>
    <mergeCell ref="C390:C392"/>
    <mergeCell ref="D390:D392"/>
    <mergeCell ref="F390:F392"/>
    <mergeCell ref="G390:G392"/>
    <mergeCell ref="H390:H392"/>
    <mergeCell ref="I387:I389"/>
    <mergeCell ref="J387:J389"/>
    <mergeCell ref="L387:L389"/>
    <mergeCell ref="M387:M389"/>
    <mergeCell ref="N387:N389"/>
    <mergeCell ref="O387:O389"/>
    <mergeCell ref="P384:P386"/>
    <mergeCell ref="Q384:Q386"/>
    <mergeCell ref="R384:R386"/>
    <mergeCell ref="S384:S386"/>
    <mergeCell ref="B387:B389"/>
    <mergeCell ref="C387:C389"/>
    <mergeCell ref="D387:D389"/>
    <mergeCell ref="F387:F389"/>
    <mergeCell ref="G387:G389"/>
    <mergeCell ref="H387:H389"/>
    <mergeCell ref="I384:I386"/>
    <mergeCell ref="J384:J386"/>
    <mergeCell ref="L384:L386"/>
    <mergeCell ref="M384:M386"/>
    <mergeCell ref="N384:N386"/>
    <mergeCell ref="O384:O386"/>
    <mergeCell ref="P393:P395"/>
    <mergeCell ref="Q393:Q395"/>
    <mergeCell ref="R393:R395"/>
    <mergeCell ref="S393:S395"/>
    <mergeCell ref="B396:B398"/>
    <mergeCell ref="C396:C398"/>
    <mergeCell ref="D396:D398"/>
    <mergeCell ref="F396:F398"/>
    <mergeCell ref="G396:G398"/>
    <mergeCell ref="H396:H398"/>
    <mergeCell ref="I393:I395"/>
    <mergeCell ref="J393:J395"/>
    <mergeCell ref="L393:L395"/>
    <mergeCell ref="M393:M395"/>
    <mergeCell ref="N393:N395"/>
    <mergeCell ref="O393:O395"/>
    <mergeCell ref="P390:P392"/>
    <mergeCell ref="Q390:Q392"/>
    <mergeCell ref="R390:R392"/>
    <mergeCell ref="S390:S392"/>
    <mergeCell ref="B393:B395"/>
    <mergeCell ref="C393:C395"/>
    <mergeCell ref="D393:D395"/>
    <mergeCell ref="F393:F395"/>
    <mergeCell ref="G393:G395"/>
    <mergeCell ref="H393:H395"/>
    <mergeCell ref="I390:I392"/>
    <mergeCell ref="J390:J392"/>
    <mergeCell ref="L390:L392"/>
    <mergeCell ref="M390:M392"/>
    <mergeCell ref="N390:N392"/>
    <mergeCell ref="O390:O392"/>
    <mergeCell ref="P399:P401"/>
    <mergeCell ref="Q399:Q401"/>
    <mergeCell ref="R399:R401"/>
    <mergeCell ref="S399:S401"/>
    <mergeCell ref="B402:B404"/>
    <mergeCell ref="C402:C404"/>
    <mergeCell ref="D402:D404"/>
    <mergeCell ref="F402:F404"/>
    <mergeCell ref="G402:G404"/>
    <mergeCell ref="H402:H404"/>
    <mergeCell ref="I399:I401"/>
    <mergeCell ref="J399:J401"/>
    <mergeCell ref="L399:L401"/>
    <mergeCell ref="M399:M401"/>
    <mergeCell ref="N399:N401"/>
    <mergeCell ref="O399:O401"/>
    <mergeCell ref="P396:P398"/>
    <mergeCell ref="Q396:Q398"/>
    <mergeCell ref="R396:R398"/>
    <mergeCell ref="S396:S398"/>
    <mergeCell ref="B399:B401"/>
    <mergeCell ref="C399:C401"/>
    <mergeCell ref="D399:D401"/>
    <mergeCell ref="F399:F401"/>
    <mergeCell ref="G399:G401"/>
    <mergeCell ref="H399:H401"/>
    <mergeCell ref="I396:I398"/>
    <mergeCell ref="J396:J398"/>
    <mergeCell ref="L396:L398"/>
    <mergeCell ref="M396:M398"/>
    <mergeCell ref="N396:N398"/>
    <mergeCell ref="O396:O398"/>
    <mergeCell ref="P405:P407"/>
    <mergeCell ref="Q405:Q407"/>
    <mergeCell ref="R405:R407"/>
    <mergeCell ref="S405:S407"/>
    <mergeCell ref="B408:B410"/>
    <mergeCell ref="C408:C410"/>
    <mergeCell ref="D408:D410"/>
    <mergeCell ref="F408:F410"/>
    <mergeCell ref="G408:G410"/>
    <mergeCell ref="H408:H410"/>
    <mergeCell ref="I405:I407"/>
    <mergeCell ref="J405:J407"/>
    <mergeCell ref="L405:L407"/>
    <mergeCell ref="M405:M407"/>
    <mergeCell ref="N405:N407"/>
    <mergeCell ref="O405:O407"/>
    <mergeCell ref="P402:P404"/>
    <mergeCell ref="Q402:Q404"/>
    <mergeCell ref="R402:R404"/>
    <mergeCell ref="S402:S404"/>
    <mergeCell ref="B405:B407"/>
    <mergeCell ref="C405:C407"/>
    <mergeCell ref="D405:D407"/>
    <mergeCell ref="F405:F407"/>
    <mergeCell ref="G405:G407"/>
    <mergeCell ref="H405:H407"/>
    <mergeCell ref="I402:I404"/>
    <mergeCell ref="J402:J404"/>
    <mergeCell ref="L402:L404"/>
    <mergeCell ref="M402:M404"/>
    <mergeCell ref="N402:N404"/>
    <mergeCell ref="O402:O404"/>
    <mergeCell ref="P411:P413"/>
    <mergeCell ref="Q411:Q413"/>
    <mergeCell ref="R411:R413"/>
    <mergeCell ref="S411:S413"/>
    <mergeCell ref="B414:B416"/>
    <mergeCell ref="C414:C416"/>
    <mergeCell ref="D414:D416"/>
    <mergeCell ref="F414:F416"/>
    <mergeCell ref="G414:G416"/>
    <mergeCell ref="H414:H416"/>
    <mergeCell ref="I411:I413"/>
    <mergeCell ref="J411:J413"/>
    <mergeCell ref="L411:L413"/>
    <mergeCell ref="M411:M413"/>
    <mergeCell ref="N411:N413"/>
    <mergeCell ref="O411:O413"/>
    <mergeCell ref="P408:P410"/>
    <mergeCell ref="Q408:Q410"/>
    <mergeCell ref="R408:R410"/>
    <mergeCell ref="S408:S410"/>
    <mergeCell ref="B411:B413"/>
    <mergeCell ref="C411:C413"/>
    <mergeCell ref="D411:D413"/>
    <mergeCell ref="F411:F413"/>
    <mergeCell ref="G411:G413"/>
    <mergeCell ref="H411:H413"/>
    <mergeCell ref="I408:I410"/>
    <mergeCell ref="J408:J410"/>
    <mergeCell ref="L408:L410"/>
    <mergeCell ref="M408:M410"/>
    <mergeCell ref="N408:N410"/>
    <mergeCell ref="O408:O410"/>
    <mergeCell ref="P417:P419"/>
    <mergeCell ref="Q417:Q419"/>
    <mergeCell ref="R417:R419"/>
    <mergeCell ref="S417:S419"/>
    <mergeCell ref="B420:B422"/>
    <mergeCell ref="C420:C422"/>
    <mergeCell ref="D420:D422"/>
    <mergeCell ref="F420:F422"/>
    <mergeCell ref="G420:G422"/>
    <mergeCell ref="H420:H422"/>
    <mergeCell ref="I417:I419"/>
    <mergeCell ref="J417:J419"/>
    <mergeCell ref="L417:L419"/>
    <mergeCell ref="M417:M419"/>
    <mergeCell ref="N417:N419"/>
    <mergeCell ref="O417:O419"/>
    <mergeCell ref="P414:P416"/>
    <mergeCell ref="Q414:Q416"/>
    <mergeCell ref="R414:R416"/>
    <mergeCell ref="S414:S416"/>
    <mergeCell ref="B417:B419"/>
    <mergeCell ref="C417:C419"/>
    <mergeCell ref="D417:D419"/>
    <mergeCell ref="F417:F419"/>
    <mergeCell ref="G417:G419"/>
    <mergeCell ref="H417:H419"/>
    <mergeCell ref="I414:I416"/>
    <mergeCell ref="J414:J416"/>
    <mergeCell ref="L414:L416"/>
    <mergeCell ref="M414:M416"/>
    <mergeCell ref="N414:N416"/>
    <mergeCell ref="O414:O416"/>
    <mergeCell ref="P423:P425"/>
    <mergeCell ref="Q423:Q425"/>
    <mergeCell ref="R423:R425"/>
    <mergeCell ref="S423:S425"/>
    <mergeCell ref="B426:B428"/>
    <mergeCell ref="C426:C428"/>
    <mergeCell ref="D426:D428"/>
    <mergeCell ref="F426:F428"/>
    <mergeCell ref="G426:G428"/>
    <mergeCell ref="H426:H428"/>
    <mergeCell ref="I423:I425"/>
    <mergeCell ref="J423:J425"/>
    <mergeCell ref="L423:L425"/>
    <mergeCell ref="M423:M425"/>
    <mergeCell ref="N423:N425"/>
    <mergeCell ref="O423:O425"/>
    <mergeCell ref="P420:P422"/>
    <mergeCell ref="Q420:Q422"/>
    <mergeCell ref="R420:R422"/>
    <mergeCell ref="S420:S422"/>
    <mergeCell ref="B423:B425"/>
    <mergeCell ref="C423:C425"/>
    <mergeCell ref="D423:D425"/>
    <mergeCell ref="F423:F425"/>
    <mergeCell ref="G423:G425"/>
    <mergeCell ref="H423:H425"/>
    <mergeCell ref="I420:I422"/>
    <mergeCell ref="J420:J422"/>
    <mergeCell ref="L420:L422"/>
    <mergeCell ref="M420:M422"/>
    <mergeCell ref="N420:N422"/>
    <mergeCell ref="O420:O422"/>
    <mergeCell ref="P429:P431"/>
    <mergeCell ref="Q429:Q431"/>
    <mergeCell ref="R429:R431"/>
    <mergeCell ref="S429:S431"/>
    <mergeCell ref="B432:B434"/>
    <mergeCell ref="C432:C434"/>
    <mergeCell ref="D432:D434"/>
    <mergeCell ref="F432:F434"/>
    <mergeCell ref="G432:G434"/>
    <mergeCell ref="H432:H434"/>
    <mergeCell ref="I429:I431"/>
    <mergeCell ref="J429:J431"/>
    <mergeCell ref="L429:L431"/>
    <mergeCell ref="M429:M431"/>
    <mergeCell ref="N429:N431"/>
    <mergeCell ref="O429:O431"/>
    <mergeCell ref="P426:P428"/>
    <mergeCell ref="Q426:Q428"/>
    <mergeCell ref="R426:R428"/>
    <mergeCell ref="S426:S428"/>
    <mergeCell ref="B429:B431"/>
    <mergeCell ref="C429:C431"/>
    <mergeCell ref="D429:D431"/>
    <mergeCell ref="F429:F431"/>
    <mergeCell ref="G429:G431"/>
    <mergeCell ref="H429:H431"/>
    <mergeCell ref="I426:I428"/>
    <mergeCell ref="J426:J428"/>
    <mergeCell ref="L426:L428"/>
    <mergeCell ref="M426:M428"/>
    <mergeCell ref="N426:N428"/>
    <mergeCell ref="O426:O428"/>
    <mergeCell ref="P435:P437"/>
    <mergeCell ref="Q435:Q437"/>
    <mergeCell ref="R435:R437"/>
    <mergeCell ref="S435:S437"/>
    <mergeCell ref="B438:B440"/>
    <mergeCell ref="C438:C440"/>
    <mergeCell ref="D438:D440"/>
    <mergeCell ref="F438:F440"/>
    <mergeCell ref="G438:G440"/>
    <mergeCell ref="H438:H440"/>
    <mergeCell ref="I435:I437"/>
    <mergeCell ref="J435:J437"/>
    <mergeCell ref="L435:L437"/>
    <mergeCell ref="M435:M437"/>
    <mergeCell ref="N435:N437"/>
    <mergeCell ref="O435:O437"/>
    <mergeCell ref="P432:P434"/>
    <mergeCell ref="Q432:Q434"/>
    <mergeCell ref="R432:R434"/>
    <mergeCell ref="S432:S434"/>
    <mergeCell ref="B435:B437"/>
    <mergeCell ref="C435:C437"/>
    <mergeCell ref="D435:D437"/>
    <mergeCell ref="F435:F437"/>
    <mergeCell ref="G435:G437"/>
    <mergeCell ref="H435:H437"/>
    <mergeCell ref="I432:I434"/>
    <mergeCell ref="J432:J434"/>
    <mergeCell ref="L432:L434"/>
    <mergeCell ref="M432:M434"/>
    <mergeCell ref="N432:N434"/>
    <mergeCell ref="O432:O434"/>
    <mergeCell ref="P441:P443"/>
    <mergeCell ref="Q441:Q443"/>
    <mergeCell ref="R441:R443"/>
    <mergeCell ref="S441:S443"/>
    <mergeCell ref="B444:B446"/>
    <mergeCell ref="C444:C446"/>
    <mergeCell ref="D444:D446"/>
    <mergeCell ref="F444:F446"/>
    <mergeCell ref="G444:G446"/>
    <mergeCell ref="H444:H446"/>
    <mergeCell ref="I441:I443"/>
    <mergeCell ref="J441:J443"/>
    <mergeCell ref="L441:L443"/>
    <mergeCell ref="M441:M443"/>
    <mergeCell ref="N441:N443"/>
    <mergeCell ref="O441:O443"/>
    <mergeCell ref="P438:P440"/>
    <mergeCell ref="Q438:Q440"/>
    <mergeCell ref="R438:R440"/>
    <mergeCell ref="S438:S440"/>
    <mergeCell ref="B441:B443"/>
    <mergeCell ref="C441:C443"/>
    <mergeCell ref="D441:D443"/>
    <mergeCell ref="F441:F443"/>
    <mergeCell ref="G441:G443"/>
    <mergeCell ref="H441:H443"/>
    <mergeCell ref="I438:I440"/>
    <mergeCell ref="J438:J440"/>
    <mergeCell ref="L438:L440"/>
    <mergeCell ref="M438:M440"/>
    <mergeCell ref="N438:N440"/>
    <mergeCell ref="O438:O440"/>
    <mergeCell ref="P447:P449"/>
    <mergeCell ref="Q447:Q449"/>
    <mergeCell ref="R447:R449"/>
    <mergeCell ref="S447:S449"/>
    <mergeCell ref="B450:B452"/>
    <mergeCell ref="C450:C452"/>
    <mergeCell ref="D450:D452"/>
    <mergeCell ref="F450:F452"/>
    <mergeCell ref="G450:G452"/>
    <mergeCell ref="H450:H452"/>
    <mergeCell ref="I447:I449"/>
    <mergeCell ref="J447:J449"/>
    <mergeCell ref="L447:L449"/>
    <mergeCell ref="M447:M449"/>
    <mergeCell ref="N447:N449"/>
    <mergeCell ref="O447:O449"/>
    <mergeCell ref="P444:P446"/>
    <mergeCell ref="Q444:Q446"/>
    <mergeCell ref="R444:R446"/>
    <mergeCell ref="S444:S446"/>
    <mergeCell ref="B447:B449"/>
    <mergeCell ref="C447:C449"/>
    <mergeCell ref="D447:D449"/>
    <mergeCell ref="F447:F449"/>
    <mergeCell ref="G447:G449"/>
    <mergeCell ref="H447:H449"/>
    <mergeCell ref="I444:I446"/>
    <mergeCell ref="J444:J446"/>
    <mergeCell ref="L444:L446"/>
    <mergeCell ref="M444:M446"/>
    <mergeCell ref="N444:N446"/>
    <mergeCell ref="O444:O446"/>
    <mergeCell ref="P453:P455"/>
    <mergeCell ref="Q453:Q455"/>
    <mergeCell ref="R453:R455"/>
    <mergeCell ref="S453:S455"/>
    <mergeCell ref="B456:B458"/>
    <mergeCell ref="C456:C458"/>
    <mergeCell ref="D456:D458"/>
    <mergeCell ref="F456:F458"/>
    <mergeCell ref="G456:G458"/>
    <mergeCell ref="H456:H458"/>
    <mergeCell ref="I453:I455"/>
    <mergeCell ref="J453:J455"/>
    <mergeCell ref="L453:L455"/>
    <mergeCell ref="M453:M455"/>
    <mergeCell ref="N453:N455"/>
    <mergeCell ref="O453:O455"/>
    <mergeCell ref="P450:P452"/>
    <mergeCell ref="Q450:Q452"/>
    <mergeCell ref="R450:R452"/>
    <mergeCell ref="S450:S452"/>
    <mergeCell ref="B453:B455"/>
    <mergeCell ref="C453:C455"/>
    <mergeCell ref="D453:D455"/>
    <mergeCell ref="F453:F455"/>
    <mergeCell ref="G453:G455"/>
    <mergeCell ref="H453:H455"/>
    <mergeCell ref="I450:I452"/>
    <mergeCell ref="J450:J452"/>
    <mergeCell ref="L450:L452"/>
    <mergeCell ref="M450:M452"/>
    <mergeCell ref="N450:N452"/>
    <mergeCell ref="O450:O452"/>
    <mergeCell ref="P459:P461"/>
    <mergeCell ref="Q459:Q461"/>
    <mergeCell ref="R459:R461"/>
    <mergeCell ref="S459:S461"/>
    <mergeCell ref="B462:B464"/>
    <mergeCell ref="C462:C464"/>
    <mergeCell ref="D462:D464"/>
    <mergeCell ref="F462:F464"/>
    <mergeCell ref="G462:G464"/>
    <mergeCell ref="H462:H464"/>
    <mergeCell ref="I459:I461"/>
    <mergeCell ref="J459:J461"/>
    <mergeCell ref="L459:L461"/>
    <mergeCell ref="M459:M461"/>
    <mergeCell ref="N459:N461"/>
    <mergeCell ref="O459:O461"/>
    <mergeCell ref="P456:P458"/>
    <mergeCell ref="Q456:Q458"/>
    <mergeCell ref="R456:R458"/>
    <mergeCell ref="S456:S458"/>
    <mergeCell ref="B459:B461"/>
    <mergeCell ref="C459:C461"/>
    <mergeCell ref="D459:D461"/>
    <mergeCell ref="F459:F461"/>
    <mergeCell ref="G459:G461"/>
    <mergeCell ref="H459:H461"/>
    <mergeCell ref="I456:I458"/>
    <mergeCell ref="J456:J458"/>
    <mergeCell ref="L456:L458"/>
    <mergeCell ref="M456:M458"/>
    <mergeCell ref="N456:N458"/>
    <mergeCell ref="O456:O458"/>
    <mergeCell ref="P465:P467"/>
    <mergeCell ref="Q465:Q467"/>
    <mergeCell ref="R465:R467"/>
    <mergeCell ref="S465:S467"/>
    <mergeCell ref="B468:B470"/>
    <mergeCell ref="C468:C470"/>
    <mergeCell ref="D468:D470"/>
    <mergeCell ref="F468:F470"/>
    <mergeCell ref="G468:G470"/>
    <mergeCell ref="H468:H470"/>
    <mergeCell ref="I465:I467"/>
    <mergeCell ref="J465:J467"/>
    <mergeCell ref="L465:L467"/>
    <mergeCell ref="M465:M467"/>
    <mergeCell ref="N465:N467"/>
    <mergeCell ref="O465:O467"/>
    <mergeCell ref="P462:P464"/>
    <mergeCell ref="Q462:Q464"/>
    <mergeCell ref="R462:R464"/>
    <mergeCell ref="S462:S464"/>
    <mergeCell ref="B465:B467"/>
    <mergeCell ref="C465:C467"/>
    <mergeCell ref="D465:D467"/>
    <mergeCell ref="F465:F467"/>
    <mergeCell ref="G465:G467"/>
    <mergeCell ref="H465:H467"/>
    <mergeCell ref="I462:I464"/>
    <mergeCell ref="J462:J464"/>
    <mergeCell ref="L462:L464"/>
    <mergeCell ref="M462:M464"/>
    <mergeCell ref="N462:N464"/>
    <mergeCell ref="O462:O464"/>
    <mergeCell ref="P471:P473"/>
    <mergeCell ref="Q471:Q473"/>
    <mergeCell ref="R471:R473"/>
    <mergeCell ref="S471:S473"/>
    <mergeCell ref="B474:B476"/>
    <mergeCell ref="C474:C476"/>
    <mergeCell ref="D474:D476"/>
    <mergeCell ref="F474:F476"/>
    <mergeCell ref="G474:G476"/>
    <mergeCell ref="H474:H476"/>
    <mergeCell ref="I471:I473"/>
    <mergeCell ref="J471:J473"/>
    <mergeCell ref="L471:L473"/>
    <mergeCell ref="M471:M473"/>
    <mergeCell ref="N471:N473"/>
    <mergeCell ref="O471:O473"/>
    <mergeCell ref="P468:P470"/>
    <mergeCell ref="Q468:Q470"/>
    <mergeCell ref="R468:R470"/>
    <mergeCell ref="S468:S470"/>
    <mergeCell ref="B471:B473"/>
    <mergeCell ref="C471:C473"/>
    <mergeCell ref="D471:D473"/>
    <mergeCell ref="F471:F473"/>
    <mergeCell ref="G471:G473"/>
    <mergeCell ref="H471:H473"/>
    <mergeCell ref="I468:I470"/>
    <mergeCell ref="J468:J470"/>
    <mergeCell ref="L468:L470"/>
    <mergeCell ref="M468:M470"/>
    <mergeCell ref="N468:N470"/>
    <mergeCell ref="O468:O470"/>
    <mergeCell ref="P477:P479"/>
    <mergeCell ref="Q477:Q479"/>
    <mergeCell ref="R477:R479"/>
    <mergeCell ref="S477:S479"/>
    <mergeCell ref="B480:B482"/>
    <mergeCell ref="C480:C482"/>
    <mergeCell ref="D480:D482"/>
    <mergeCell ref="F480:F482"/>
    <mergeCell ref="G480:G482"/>
    <mergeCell ref="H480:H482"/>
    <mergeCell ref="I477:I479"/>
    <mergeCell ref="J477:J479"/>
    <mergeCell ref="L477:L479"/>
    <mergeCell ref="M477:M479"/>
    <mergeCell ref="N477:N479"/>
    <mergeCell ref="O477:O479"/>
    <mergeCell ref="P474:P476"/>
    <mergeCell ref="Q474:Q476"/>
    <mergeCell ref="R474:R476"/>
    <mergeCell ref="S474:S476"/>
    <mergeCell ref="B477:B479"/>
    <mergeCell ref="C477:C479"/>
    <mergeCell ref="D477:D479"/>
    <mergeCell ref="F477:F479"/>
    <mergeCell ref="G477:G479"/>
    <mergeCell ref="H477:H479"/>
    <mergeCell ref="I474:I476"/>
    <mergeCell ref="J474:J476"/>
    <mergeCell ref="L474:L476"/>
    <mergeCell ref="M474:M476"/>
    <mergeCell ref="N474:N476"/>
    <mergeCell ref="O474:O476"/>
    <mergeCell ref="P483:P485"/>
    <mergeCell ref="Q483:Q485"/>
    <mergeCell ref="R483:R485"/>
    <mergeCell ref="S483:S485"/>
    <mergeCell ref="B486:B488"/>
    <mergeCell ref="C486:C488"/>
    <mergeCell ref="D486:D488"/>
    <mergeCell ref="F486:F488"/>
    <mergeCell ref="G486:G488"/>
    <mergeCell ref="H486:H488"/>
    <mergeCell ref="I483:I485"/>
    <mergeCell ref="J483:J485"/>
    <mergeCell ref="L483:L485"/>
    <mergeCell ref="M483:M485"/>
    <mergeCell ref="N483:N485"/>
    <mergeCell ref="O483:O485"/>
    <mergeCell ref="P480:P482"/>
    <mergeCell ref="Q480:Q482"/>
    <mergeCell ref="R480:R482"/>
    <mergeCell ref="S480:S482"/>
    <mergeCell ref="B483:B485"/>
    <mergeCell ref="C483:C485"/>
    <mergeCell ref="D483:D485"/>
    <mergeCell ref="F483:F485"/>
    <mergeCell ref="G483:G485"/>
    <mergeCell ref="H483:H485"/>
    <mergeCell ref="I480:I482"/>
    <mergeCell ref="J480:J482"/>
    <mergeCell ref="L480:L482"/>
    <mergeCell ref="M480:M482"/>
    <mergeCell ref="N480:N482"/>
    <mergeCell ref="O480:O482"/>
    <mergeCell ref="P489:P491"/>
    <mergeCell ref="Q489:Q491"/>
    <mergeCell ref="R489:R491"/>
    <mergeCell ref="S489:S491"/>
    <mergeCell ref="I489:I491"/>
    <mergeCell ref="J489:J491"/>
    <mergeCell ref="L489:L491"/>
    <mergeCell ref="M489:M491"/>
    <mergeCell ref="N489:N491"/>
    <mergeCell ref="O489:O491"/>
    <mergeCell ref="P486:P488"/>
    <mergeCell ref="Q486:Q488"/>
    <mergeCell ref="R486:R488"/>
    <mergeCell ref="S486:S488"/>
    <mergeCell ref="B489:B491"/>
    <mergeCell ref="C489:C491"/>
    <mergeCell ref="D489:D491"/>
    <mergeCell ref="F489:F491"/>
    <mergeCell ref="G489:G491"/>
    <mergeCell ref="H489:H491"/>
    <mergeCell ref="I486:I488"/>
    <mergeCell ref="J486:J488"/>
    <mergeCell ref="L486:L488"/>
    <mergeCell ref="M486:M488"/>
    <mergeCell ref="N486:N488"/>
    <mergeCell ref="O486:O488"/>
  </mergeCells>
  <conditionalFormatting sqref="C7">
    <cfRule type="duplicateValues" dxfId="8676" priority="5"/>
  </conditionalFormatting>
  <conditionalFormatting sqref="C114:C116">
    <cfRule type="duplicateValues" dxfId="8675" priority="4"/>
  </conditionalFormatting>
  <conditionalFormatting sqref="C120:C122">
    <cfRule type="duplicateValues" dxfId="8674" priority="3"/>
  </conditionalFormatting>
  <conditionalFormatting sqref="C123:C131">
    <cfRule type="duplicateValues" dxfId="8673" priority="2"/>
  </conditionalFormatting>
  <conditionalFormatting sqref="C141:C143">
    <cfRule type="duplicateValues" dxfId="8672" priority="1"/>
  </conditionalFormatting>
  <pageMargins left="0.70866141732283505" right="0.70866141732283505" top="0.74803040244969399" bottom="0.74803040244969399" header="0.31496062992126" footer="0.31496062992126"/>
  <pageSetup paperSize="9" scale="50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736F-D9E6-4560-950D-19C031D80F02}">
  <sheetPr>
    <tabColor rgb="FF00B0F0"/>
  </sheetPr>
  <dimension ref="A1:BI137"/>
  <sheetViews>
    <sheetView showGridLines="0" zoomScale="70" zoomScaleNormal="70" workbookViewId="0">
      <pane xSplit="17" ySplit="3" topLeftCell="S36" activePane="bottomRight" state="frozen"/>
      <selection activeCell="U23" sqref="U23:X23"/>
      <selection pane="topRight" activeCell="U23" sqref="U23:X23"/>
      <selection pane="bottomLeft" activeCell="U23" sqref="U23:X23"/>
      <selection pane="bottomRight" activeCell="U23" sqref="U23:X23"/>
    </sheetView>
  </sheetViews>
  <sheetFormatPr defaultColWidth="9.77734375" defaultRowHeight="17.399999999999999"/>
  <cols>
    <col min="1" max="1" width="2" style="245" hidden="1" customWidth="1"/>
    <col min="2" max="2" width="12.21875" style="242" customWidth="1"/>
    <col min="3" max="3" width="25.88671875" style="243" customWidth="1"/>
    <col min="4" max="4" width="21.21875" style="243" customWidth="1"/>
    <col min="5" max="5" width="38.21875" style="244" hidden="1" customWidth="1"/>
    <col min="6" max="6" width="22.33203125" style="245" customWidth="1"/>
    <col min="7" max="8" width="10.21875" style="245" hidden="1" customWidth="1"/>
    <col min="9" max="9" width="4.77734375" style="245" hidden="1" customWidth="1"/>
    <col min="10" max="10" width="9.33203125" style="245" customWidth="1"/>
    <col min="11" max="11" width="13.21875" style="243" hidden="1" customWidth="1"/>
    <col min="12" max="13" width="9.33203125" style="245" hidden="1" customWidth="1"/>
    <col min="14" max="14" width="12.88671875" style="245" hidden="1" customWidth="1"/>
    <col min="15" max="15" width="12.77734375" style="245" customWidth="1"/>
    <col min="16" max="16" width="14.21875" style="245" customWidth="1"/>
    <col min="17" max="17" width="11.77734375" style="243" customWidth="1"/>
    <col min="18" max="18" width="12.21875" style="248" hidden="1" customWidth="1"/>
    <col min="19" max="55" width="7.21875" style="249" customWidth="1"/>
    <col min="56" max="16384" width="9.77734375" style="245"/>
  </cols>
  <sheetData>
    <row r="1" spans="2:61" ht="73.5" customHeight="1">
      <c r="H1" s="246" t="s">
        <v>207</v>
      </c>
      <c r="I1" s="247" t="s">
        <v>208</v>
      </c>
    </row>
    <row r="2" spans="2:61" ht="20.25" customHeight="1">
      <c r="B2" s="1119" t="s">
        <v>209</v>
      </c>
      <c r="C2" s="1120" t="s">
        <v>210</v>
      </c>
      <c r="D2" s="1120" t="s">
        <v>211</v>
      </c>
      <c r="E2" s="1120" t="s">
        <v>212</v>
      </c>
      <c r="F2" s="1119" t="s">
        <v>213</v>
      </c>
      <c r="G2" s="1116" t="s">
        <v>214</v>
      </c>
      <c r="H2" s="1114" t="s">
        <v>215</v>
      </c>
      <c r="I2" s="1114" t="s">
        <v>216</v>
      </c>
      <c r="J2" s="1116" t="s">
        <v>217</v>
      </c>
      <c r="K2" s="1117" t="s">
        <v>218</v>
      </c>
      <c r="L2" s="1117" t="s">
        <v>219</v>
      </c>
      <c r="M2" s="1117" t="s">
        <v>220</v>
      </c>
      <c r="N2" s="1057" t="s">
        <v>221</v>
      </c>
      <c r="O2" s="1121" t="s">
        <v>222</v>
      </c>
      <c r="P2" s="1122"/>
      <c r="Q2" s="1113" t="s">
        <v>223</v>
      </c>
      <c r="R2" s="250" t="s">
        <v>224</v>
      </c>
      <c r="S2" s="1110">
        <v>25</v>
      </c>
      <c r="T2" s="1110">
        <v>26</v>
      </c>
      <c r="U2" s="1110">
        <v>27</v>
      </c>
      <c r="V2" s="1110">
        <v>28</v>
      </c>
      <c r="W2" s="1110">
        <v>29</v>
      </c>
      <c r="X2" s="1111">
        <v>30</v>
      </c>
      <c r="Y2" s="1111">
        <v>31</v>
      </c>
      <c r="Z2" s="1110">
        <v>1</v>
      </c>
      <c r="AA2" s="1110">
        <v>2</v>
      </c>
      <c r="AB2" s="1110">
        <v>3</v>
      </c>
      <c r="AC2" s="1110">
        <v>4</v>
      </c>
      <c r="AD2" s="1110">
        <v>5</v>
      </c>
      <c r="AE2" s="1111">
        <v>6</v>
      </c>
      <c r="AF2" s="1111">
        <v>7</v>
      </c>
      <c r="AG2" s="1110">
        <v>8</v>
      </c>
      <c r="AH2" s="1112">
        <v>9</v>
      </c>
      <c r="AI2" s="1110">
        <v>10</v>
      </c>
      <c r="AJ2" s="1110">
        <v>11</v>
      </c>
      <c r="AK2" s="1110">
        <v>12</v>
      </c>
      <c r="AL2" s="1111">
        <v>13</v>
      </c>
      <c r="AM2" s="1111">
        <v>14</v>
      </c>
      <c r="AN2" s="1110">
        <v>15</v>
      </c>
      <c r="AO2" s="1110">
        <v>16</v>
      </c>
      <c r="AP2" s="1110">
        <v>17</v>
      </c>
      <c r="AQ2" s="1110">
        <v>18</v>
      </c>
      <c r="AR2" s="1110">
        <v>19</v>
      </c>
      <c r="AS2" s="1111">
        <v>20</v>
      </c>
      <c r="AT2" s="1111">
        <v>21</v>
      </c>
      <c r="AU2" s="1110">
        <v>22</v>
      </c>
      <c r="AV2" s="1110">
        <v>23</v>
      </c>
      <c r="AW2" s="1110">
        <v>24</v>
      </c>
      <c r="AX2" s="1110">
        <v>25</v>
      </c>
      <c r="AY2" s="1110">
        <v>26</v>
      </c>
      <c r="AZ2" s="1111">
        <v>27</v>
      </c>
      <c r="BA2" s="1111">
        <v>28</v>
      </c>
      <c r="BB2" s="1110">
        <v>29</v>
      </c>
      <c r="BC2" s="1110">
        <v>30</v>
      </c>
      <c r="BD2" s="1109"/>
      <c r="BE2" s="1109"/>
      <c r="BF2" s="1109"/>
      <c r="BG2" s="1109"/>
      <c r="BH2" s="1109"/>
      <c r="BI2" s="1109"/>
    </row>
    <row r="3" spans="2:61" ht="17.55" customHeight="1">
      <c r="B3" s="1119"/>
      <c r="C3" s="1120"/>
      <c r="D3" s="1120"/>
      <c r="E3" s="1120"/>
      <c r="F3" s="1119"/>
      <c r="G3" s="1116"/>
      <c r="H3" s="1115"/>
      <c r="I3" s="1115"/>
      <c r="J3" s="1116"/>
      <c r="K3" s="1118"/>
      <c r="L3" s="1118"/>
      <c r="M3" s="1118"/>
      <c r="N3" s="1059"/>
      <c r="O3" s="1121"/>
      <c r="P3" s="1122"/>
      <c r="Q3" s="1113"/>
      <c r="R3" s="252" t="s">
        <v>225</v>
      </c>
      <c r="S3" s="1110"/>
      <c r="T3" s="1110"/>
      <c r="U3" s="1110"/>
      <c r="V3" s="1110"/>
      <c r="W3" s="1110"/>
      <c r="X3" s="1111"/>
      <c r="Y3" s="1111"/>
      <c r="Z3" s="1110"/>
      <c r="AA3" s="1110"/>
      <c r="AB3" s="1110"/>
      <c r="AC3" s="1110"/>
      <c r="AD3" s="1110"/>
      <c r="AE3" s="1111"/>
      <c r="AF3" s="1111"/>
      <c r="AG3" s="1110"/>
      <c r="AH3" s="1112"/>
      <c r="AI3" s="1110"/>
      <c r="AJ3" s="1110"/>
      <c r="AK3" s="1110"/>
      <c r="AL3" s="1111"/>
      <c r="AM3" s="1111"/>
      <c r="AN3" s="1110"/>
      <c r="AO3" s="1110"/>
      <c r="AP3" s="1110"/>
      <c r="AQ3" s="1110"/>
      <c r="AR3" s="1110"/>
      <c r="AS3" s="1111"/>
      <c r="AT3" s="1111"/>
      <c r="AU3" s="1110"/>
      <c r="AV3" s="1110"/>
      <c r="AW3" s="1110"/>
      <c r="AX3" s="1110"/>
      <c r="AY3" s="1110"/>
      <c r="AZ3" s="1111"/>
      <c r="BA3" s="1111"/>
      <c r="BB3" s="1110"/>
      <c r="BC3" s="1110"/>
      <c r="BD3" s="1109"/>
      <c r="BE3" s="1109"/>
      <c r="BF3" s="1109"/>
      <c r="BG3" s="1109"/>
      <c r="BH3" s="1109"/>
      <c r="BI3" s="1109"/>
    </row>
    <row r="4" spans="2:61" s="260" customFormat="1" ht="25.05" customHeight="1">
      <c r="B4" s="1054">
        <v>1</v>
      </c>
      <c r="C4" s="1054" t="s">
        <v>226</v>
      </c>
      <c r="D4" s="1054" t="s">
        <v>227</v>
      </c>
      <c r="E4" s="1063" t="s">
        <v>228</v>
      </c>
      <c r="F4" s="1078"/>
      <c r="G4" s="1048">
        <v>1</v>
      </c>
      <c r="H4" s="1048"/>
      <c r="I4" s="1069" t="s">
        <v>229</v>
      </c>
      <c r="J4" s="1048" t="s">
        <v>230</v>
      </c>
      <c r="K4" s="1051"/>
      <c r="L4" s="1051"/>
      <c r="M4" s="253"/>
      <c r="N4" s="1051">
        <v>625</v>
      </c>
      <c r="O4" s="966">
        <f>SUM(N4)</f>
        <v>625</v>
      </c>
      <c r="P4" s="254" t="s">
        <v>231</v>
      </c>
      <c r="Q4" s="255">
        <f>SUM(S4:BC4)</f>
        <v>625</v>
      </c>
      <c r="R4" s="1054">
        <v>198</v>
      </c>
      <c r="S4" s="256"/>
      <c r="T4" s="256"/>
      <c r="U4" s="257">
        <v>50</v>
      </c>
      <c r="V4" s="257">
        <v>50</v>
      </c>
      <c r="W4" s="257">
        <v>50</v>
      </c>
      <c r="X4" s="257">
        <v>50</v>
      </c>
      <c r="Y4" s="256"/>
      <c r="Z4" s="257">
        <v>50</v>
      </c>
      <c r="AA4" s="257">
        <v>50</v>
      </c>
      <c r="AB4" s="257">
        <v>50</v>
      </c>
      <c r="AC4" s="257">
        <v>50</v>
      </c>
      <c r="AD4" s="257">
        <v>50</v>
      </c>
      <c r="AE4" s="258">
        <v>50</v>
      </c>
      <c r="AF4" s="258"/>
      <c r="AG4" s="258">
        <v>50</v>
      </c>
      <c r="AH4" s="259">
        <v>75</v>
      </c>
      <c r="AI4" s="256"/>
      <c r="AJ4" s="256"/>
      <c r="AK4" s="256"/>
      <c r="AL4" s="256"/>
      <c r="AM4" s="256"/>
      <c r="AN4" s="256"/>
      <c r="AO4" s="256"/>
      <c r="AP4" s="256"/>
      <c r="AQ4" s="256"/>
      <c r="AR4" s="256"/>
      <c r="AS4" s="256"/>
      <c r="AT4" s="256"/>
      <c r="AU4" s="256"/>
      <c r="AV4" s="256"/>
      <c r="AW4" s="256"/>
      <c r="AX4" s="256"/>
      <c r="AY4" s="256"/>
      <c r="AZ4" s="256"/>
      <c r="BA4" s="256"/>
      <c r="BB4" s="256"/>
      <c r="BC4" s="256"/>
    </row>
    <row r="5" spans="2:61" s="260" customFormat="1" ht="25.05" customHeight="1">
      <c r="B5" s="1055"/>
      <c r="C5" s="1055"/>
      <c r="D5" s="1055"/>
      <c r="E5" s="1064"/>
      <c r="F5" s="1079"/>
      <c r="G5" s="1049"/>
      <c r="H5" s="1049"/>
      <c r="I5" s="1049"/>
      <c r="J5" s="1049"/>
      <c r="K5" s="1052"/>
      <c r="L5" s="1052"/>
      <c r="M5" s="261"/>
      <c r="N5" s="1052"/>
      <c r="O5" s="967"/>
      <c r="P5" s="254" t="s">
        <v>232</v>
      </c>
      <c r="Q5" s="255">
        <f>SUM(S5:BC5)</f>
        <v>0</v>
      </c>
      <c r="R5" s="1055"/>
      <c r="S5" s="256"/>
      <c r="T5" s="256"/>
      <c r="U5" s="262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6"/>
      <c r="AH5" s="263"/>
      <c r="AI5" s="256"/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</row>
    <row r="6" spans="2:61" s="269" customFormat="1" ht="25.05" customHeight="1" thickBot="1">
      <c r="B6" s="1056"/>
      <c r="C6" s="1056"/>
      <c r="D6" s="1056"/>
      <c r="E6" s="1065"/>
      <c r="F6" s="1080"/>
      <c r="G6" s="1050"/>
      <c r="H6" s="1050"/>
      <c r="I6" s="1050"/>
      <c r="J6" s="1050"/>
      <c r="K6" s="1053"/>
      <c r="L6" s="1053"/>
      <c r="M6" s="265"/>
      <c r="N6" s="1053"/>
      <c r="O6" s="968"/>
      <c r="P6" s="266" t="s">
        <v>187</v>
      </c>
      <c r="Q6" s="267">
        <f>Q5-Q4</f>
        <v>-625</v>
      </c>
      <c r="R6" s="1056"/>
      <c r="S6" s="268">
        <f>SUM($S5:S5)-SUM($S4:S4)</f>
        <v>0</v>
      </c>
      <c r="T6" s="268">
        <f>SUM($S5:T5)-SUM($S4:T4)</f>
        <v>0</v>
      </c>
      <c r="U6" s="268">
        <f>SUM($S5:U5)-SUM($S4:U4)</f>
        <v>-50</v>
      </c>
      <c r="V6" s="268">
        <f>SUM($S5:V5)-SUM($S4:V4)</f>
        <v>-100</v>
      </c>
      <c r="W6" s="268">
        <f>SUM($S5:W5)-SUM($S4:W4)</f>
        <v>-150</v>
      </c>
      <c r="X6" s="268">
        <f>SUM($S5:X5)-SUM($S4:X4)</f>
        <v>-200</v>
      </c>
      <c r="Y6" s="268">
        <f>SUM($S5:Y5)-SUM($S4:Y4)</f>
        <v>-200</v>
      </c>
      <c r="Z6" s="268">
        <f>SUM($S5:Z5)-SUM($S4:Z4)</f>
        <v>-250</v>
      </c>
      <c r="AA6" s="268">
        <f>SUM($S5:AA5)-SUM($S4:AA4)</f>
        <v>-300</v>
      </c>
      <c r="AB6" s="268">
        <f>SUM($S5:AB5)-SUM($S4:AB4)</f>
        <v>-350</v>
      </c>
      <c r="AC6" s="268">
        <f>SUM($S5:AC5)-SUM($S4:AC4)</f>
        <v>-400</v>
      </c>
      <c r="AD6" s="268">
        <f>SUM($S5:AD5)-SUM($S4:AD4)</f>
        <v>-450</v>
      </c>
      <c r="AE6" s="268">
        <f>SUM($S5:AE5)-SUM($S4:AE4)</f>
        <v>-500</v>
      </c>
      <c r="AF6" s="268">
        <f>SUM($S5:AF5)-SUM($S4:AF4)</f>
        <v>-500</v>
      </c>
      <c r="AG6" s="268">
        <f>SUM($S5:AG5)-SUM($S4:AG4)</f>
        <v>-550</v>
      </c>
      <c r="AH6" s="268">
        <f>SUM($S5:AH5)-SUM($S4:AH4)</f>
        <v>-625</v>
      </c>
      <c r="AI6" s="268">
        <f>SUM($S5:AI5)-SUM($S4:AI4)</f>
        <v>-625</v>
      </c>
      <c r="AJ6" s="268">
        <f>SUM($S5:AJ5)-SUM($S4:AJ4)</f>
        <v>-625</v>
      </c>
      <c r="AK6" s="268">
        <f>SUM($S5:AK5)-SUM($S4:AK4)</f>
        <v>-625</v>
      </c>
      <c r="AL6" s="268">
        <f>SUM($S5:AL5)-SUM($S4:AL4)</f>
        <v>-625</v>
      </c>
      <c r="AM6" s="268">
        <f>SUM($S5:AM5)-SUM($S4:AM4)</f>
        <v>-625</v>
      </c>
      <c r="AN6" s="268">
        <f>SUM($S5:AN5)-SUM($S4:AN4)</f>
        <v>-625</v>
      </c>
      <c r="AO6" s="268">
        <f>SUM($S5:AO5)-SUM($S4:AO4)</f>
        <v>-625</v>
      </c>
      <c r="AP6" s="268">
        <f>SUM($S5:AP5)-SUM($S4:AP4)</f>
        <v>-625</v>
      </c>
      <c r="AQ6" s="268">
        <f>SUM($S5:AQ5)-SUM($S4:AQ4)</f>
        <v>-625</v>
      </c>
      <c r="AR6" s="268">
        <f>SUM($S5:AR5)-SUM($S4:AR4)</f>
        <v>-625</v>
      </c>
      <c r="AS6" s="268">
        <f>SUM($S5:AS5)-SUM($S4:AS4)</f>
        <v>-625</v>
      </c>
      <c r="AT6" s="268">
        <f>SUM($S5:AT5)-SUM($S4:AT4)</f>
        <v>-625</v>
      </c>
      <c r="AU6" s="268">
        <f>SUM($S5:AU5)-SUM($S4:AU4)</f>
        <v>-625</v>
      </c>
      <c r="AV6" s="268">
        <f>SUM($S5:AV5)-SUM($S4:AV4)</f>
        <v>-625</v>
      </c>
      <c r="AW6" s="268">
        <f>SUM($S5:AW5)-SUM($S4:AW4)</f>
        <v>-625</v>
      </c>
      <c r="AX6" s="268">
        <f>SUM($S5:AX5)-SUM($S4:AX4)</f>
        <v>-625</v>
      </c>
      <c r="AY6" s="268">
        <f>SUM($S5:AY5)-SUM($S4:AY4)</f>
        <v>-625</v>
      </c>
      <c r="AZ6" s="268">
        <f>SUM($S5:AZ5)-SUM($S4:AZ4)</f>
        <v>-625</v>
      </c>
      <c r="BA6" s="268">
        <f>SUM($S5:BA5)-SUM($S4:BA4)</f>
        <v>-625</v>
      </c>
      <c r="BB6" s="268">
        <f>SUM($S5:BB5)-SUM($S4:BB4)</f>
        <v>-625</v>
      </c>
      <c r="BC6" s="268">
        <f>SUM($S5:BC5)-SUM($S4:BC4)</f>
        <v>-625</v>
      </c>
    </row>
    <row r="7" spans="2:61" s="260" customFormat="1" ht="25.05" customHeight="1">
      <c r="B7" s="1054">
        <v>2</v>
      </c>
      <c r="C7" s="1054" t="s">
        <v>233</v>
      </c>
      <c r="D7" s="1054" t="s">
        <v>234</v>
      </c>
      <c r="E7" s="1063" t="s">
        <v>235</v>
      </c>
      <c r="F7" s="1078"/>
      <c r="G7" s="1048">
        <v>1</v>
      </c>
      <c r="H7" s="1048"/>
      <c r="I7" s="1069" t="s">
        <v>229</v>
      </c>
      <c r="J7" s="1048" t="s">
        <v>230</v>
      </c>
      <c r="K7" s="1051"/>
      <c r="L7" s="1051"/>
      <c r="M7" s="261"/>
      <c r="N7" s="1051">
        <v>625</v>
      </c>
      <c r="O7" s="966">
        <f>SUM(N7)</f>
        <v>625</v>
      </c>
      <c r="P7" s="270" t="s">
        <v>231</v>
      </c>
      <c r="Q7" s="271">
        <f>SUM(S7:BC7)</f>
        <v>625</v>
      </c>
      <c r="R7" s="1054">
        <v>200</v>
      </c>
      <c r="S7" s="272"/>
      <c r="T7" s="272"/>
      <c r="U7" s="258">
        <v>50</v>
      </c>
      <c r="V7" s="258">
        <v>50</v>
      </c>
      <c r="W7" s="258">
        <v>50</v>
      </c>
      <c r="X7" s="258">
        <v>50</v>
      </c>
      <c r="Y7" s="272"/>
      <c r="Z7" s="258">
        <v>50</v>
      </c>
      <c r="AA7" s="258">
        <v>50</v>
      </c>
      <c r="AB7" s="258">
        <v>50</v>
      </c>
      <c r="AC7" s="258">
        <v>50</v>
      </c>
      <c r="AD7" s="258">
        <v>50</v>
      </c>
      <c r="AE7" s="258">
        <v>50</v>
      </c>
      <c r="AF7" s="258"/>
      <c r="AG7" s="258">
        <v>50</v>
      </c>
      <c r="AH7" s="259">
        <v>75</v>
      </c>
      <c r="AI7" s="272"/>
      <c r="AJ7" s="272"/>
      <c r="AK7" s="272"/>
      <c r="AL7" s="272"/>
      <c r="AM7" s="272"/>
      <c r="AN7" s="272"/>
      <c r="AO7" s="272"/>
      <c r="AP7" s="272"/>
      <c r="AQ7" s="272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</row>
    <row r="8" spans="2:61" s="260" customFormat="1" ht="25.05" customHeight="1">
      <c r="B8" s="1055"/>
      <c r="C8" s="1055"/>
      <c r="D8" s="1055"/>
      <c r="E8" s="1064"/>
      <c r="F8" s="1079"/>
      <c r="G8" s="1049"/>
      <c r="H8" s="1049"/>
      <c r="I8" s="1049"/>
      <c r="J8" s="1049"/>
      <c r="K8" s="1052"/>
      <c r="L8" s="1052"/>
      <c r="M8" s="261"/>
      <c r="N8" s="1052"/>
      <c r="O8" s="967"/>
      <c r="P8" s="254" t="s">
        <v>232</v>
      </c>
      <c r="Q8" s="255">
        <f>SUM(S8:BC8)</f>
        <v>0</v>
      </c>
      <c r="R8" s="1055"/>
      <c r="S8" s="256"/>
      <c r="T8" s="256"/>
      <c r="U8" s="262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63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</row>
    <row r="9" spans="2:61" s="269" customFormat="1" ht="25.05" customHeight="1" thickBot="1">
      <c r="B9" s="1056"/>
      <c r="C9" s="1056"/>
      <c r="D9" s="1056"/>
      <c r="E9" s="1065"/>
      <c r="F9" s="1080"/>
      <c r="G9" s="1050"/>
      <c r="H9" s="1050"/>
      <c r="I9" s="1050"/>
      <c r="J9" s="1050"/>
      <c r="K9" s="1053"/>
      <c r="L9" s="1053"/>
      <c r="M9" s="265"/>
      <c r="N9" s="1053"/>
      <c r="O9" s="968"/>
      <c r="P9" s="266" t="s">
        <v>187</v>
      </c>
      <c r="Q9" s="267">
        <f>Q8-Q7</f>
        <v>-625</v>
      </c>
      <c r="R9" s="1056"/>
      <c r="S9" s="268">
        <f>SUM($S8:S8)-SUM($S7:S7)</f>
        <v>0</v>
      </c>
      <c r="T9" s="268">
        <f>SUM($S8:T8)-SUM($S7:T7)</f>
        <v>0</v>
      </c>
      <c r="U9" s="268">
        <f>SUM($S8:U8)-SUM($S7:U7)</f>
        <v>-50</v>
      </c>
      <c r="V9" s="268">
        <f>SUM($S8:V8)-SUM($S7:V7)</f>
        <v>-100</v>
      </c>
      <c r="W9" s="268">
        <f>SUM($S8:W8)-SUM($S7:W7)</f>
        <v>-150</v>
      </c>
      <c r="X9" s="268">
        <f>SUM($S8:X8)-SUM($S7:X7)</f>
        <v>-200</v>
      </c>
      <c r="Y9" s="268">
        <f>SUM($S8:Y8)-SUM($S7:Y7)</f>
        <v>-200</v>
      </c>
      <c r="Z9" s="268">
        <f>SUM($S8:Z8)-SUM($S7:Z7)</f>
        <v>-250</v>
      </c>
      <c r="AA9" s="268">
        <f>SUM($S8:AA8)-SUM($S7:AA7)</f>
        <v>-300</v>
      </c>
      <c r="AB9" s="268">
        <f>SUM($S8:AB8)-SUM($S7:AB7)</f>
        <v>-350</v>
      </c>
      <c r="AC9" s="268">
        <f>SUM($S8:AC8)-SUM($S7:AC7)</f>
        <v>-400</v>
      </c>
      <c r="AD9" s="268">
        <f>SUM($S8:AD8)-SUM($S7:AD7)</f>
        <v>-450</v>
      </c>
      <c r="AE9" s="268">
        <f>SUM($S8:AE8)-SUM($S7:AE7)</f>
        <v>-500</v>
      </c>
      <c r="AF9" s="268">
        <f>SUM($S8:AF8)-SUM($S7:AF7)</f>
        <v>-500</v>
      </c>
      <c r="AG9" s="268">
        <f>SUM($S8:AG8)-SUM($S7:AG7)</f>
        <v>-550</v>
      </c>
      <c r="AH9" s="268">
        <f>SUM($S8:AH8)-SUM($S7:AH7)</f>
        <v>-625</v>
      </c>
      <c r="AI9" s="268">
        <f>SUM($S8:AI8)-SUM($S7:AI7)</f>
        <v>-625</v>
      </c>
      <c r="AJ9" s="268">
        <f>SUM($S8:AJ8)-SUM($S7:AJ7)</f>
        <v>-625</v>
      </c>
      <c r="AK9" s="268">
        <f>SUM($S8:AK8)-SUM($S7:AK7)</f>
        <v>-625</v>
      </c>
      <c r="AL9" s="268">
        <f>SUM($S8:AL8)-SUM($S7:AL7)</f>
        <v>-625</v>
      </c>
      <c r="AM9" s="268">
        <f>SUM($S8:AM8)-SUM($S7:AM7)</f>
        <v>-625</v>
      </c>
      <c r="AN9" s="268">
        <f>SUM($S8:AN8)-SUM($S7:AN7)</f>
        <v>-625</v>
      </c>
      <c r="AO9" s="268">
        <f>SUM($S8:AO8)-SUM($S7:AO7)</f>
        <v>-625</v>
      </c>
      <c r="AP9" s="268">
        <f>SUM($S8:AP8)-SUM($S7:AP7)</f>
        <v>-625</v>
      </c>
      <c r="AQ9" s="268">
        <f>SUM($S8:AQ8)-SUM($S7:AQ7)</f>
        <v>-625</v>
      </c>
      <c r="AR9" s="268">
        <f>SUM($S8:AR8)-SUM($S7:AR7)</f>
        <v>-625</v>
      </c>
      <c r="AS9" s="268">
        <f>SUM($S8:AS8)-SUM($S7:AS7)</f>
        <v>-625</v>
      </c>
      <c r="AT9" s="268">
        <f>SUM($S8:AT8)-SUM($S7:AT7)</f>
        <v>-625</v>
      </c>
      <c r="AU9" s="268">
        <f>SUM($S8:AU8)-SUM($S7:AU7)</f>
        <v>-625</v>
      </c>
      <c r="AV9" s="268">
        <f>SUM($S8:AV8)-SUM($S7:AV7)</f>
        <v>-625</v>
      </c>
      <c r="AW9" s="268">
        <f>SUM($S8:AW8)-SUM($S7:AW7)</f>
        <v>-625</v>
      </c>
      <c r="AX9" s="268">
        <f>SUM($S8:AX8)-SUM($S7:AX7)</f>
        <v>-625</v>
      </c>
      <c r="AY9" s="268">
        <f>SUM($S8:AY8)-SUM($S7:AY7)</f>
        <v>-625</v>
      </c>
      <c r="AZ9" s="268">
        <f>SUM($S8:AZ8)-SUM($S7:AZ7)</f>
        <v>-625</v>
      </c>
      <c r="BA9" s="268">
        <f>SUM($S8:BA8)-SUM($S7:BA7)</f>
        <v>-625</v>
      </c>
      <c r="BB9" s="268">
        <f>SUM($S8:BB8)-SUM($S7:BB7)</f>
        <v>-625</v>
      </c>
      <c r="BC9" s="268">
        <f>SUM($S8:BC8)-SUM($S7:BC7)</f>
        <v>-625</v>
      </c>
    </row>
    <row r="10" spans="2:61" s="260" customFormat="1" ht="25.05" customHeight="1">
      <c r="B10" s="1054">
        <v>3</v>
      </c>
      <c r="C10" s="1054" t="s">
        <v>236</v>
      </c>
      <c r="D10" s="1054" t="s">
        <v>237</v>
      </c>
      <c r="E10" s="1063" t="s">
        <v>238</v>
      </c>
      <c r="F10" s="1078"/>
      <c r="G10" s="1048">
        <v>1</v>
      </c>
      <c r="H10" s="1048"/>
      <c r="I10" s="1069" t="s">
        <v>229</v>
      </c>
      <c r="J10" s="1048" t="s">
        <v>230</v>
      </c>
      <c r="K10" s="1051">
        <v>625</v>
      </c>
      <c r="L10" s="1051"/>
      <c r="M10" s="261"/>
      <c r="N10" s="261"/>
      <c r="O10" s="966">
        <f>SUM(K10:N10)</f>
        <v>625</v>
      </c>
      <c r="P10" s="270" t="s">
        <v>231</v>
      </c>
      <c r="Q10" s="271">
        <f>SUM(S10:BC10)</f>
        <v>625</v>
      </c>
      <c r="R10" s="1054">
        <f>70</f>
        <v>70</v>
      </c>
      <c r="S10" s="272"/>
      <c r="T10" s="272"/>
      <c r="U10" s="258">
        <v>15</v>
      </c>
      <c r="V10" s="258">
        <v>50</v>
      </c>
      <c r="W10" s="258">
        <v>50</v>
      </c>
      <c r="X10" s="258">
        <v>50</v>
      </c>
      <c r="Y10" s="258"/>
      <c r="Z10" s="258">
        <v>50</v>
      </c>
      <c r="AA10" s="258">
        <v>50</v>
      </c>
      <c r="AB10" s="258">
        <v>50</v>
      </c>
      <c r="AC10" s="258">
        <v>50</v>
      </c>
      <c r="AD10" s="258">
        <v>50</v>
      </c>
      <c r="AE10" s="258">
        <v>50</v>
      </c>
      <c r="AF10" s="258"/>
      <c r="AG10" s="258">
        <v>50</v>
      </c>
      <c r="AH10" s="259">
        <v>50</v>
      </c>
      <c r="AI10" s="272">
        <v>60</v>
      </c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</row>
    <row r="11" spans="2:61" s="260" customFormat="1" ht="25.05" customHeight="1">
      <c r="B11" s="1055"/>
      <c r="C11" s="1055"/>
      <c r="D11" s="1055"/>
      <c r="E11" s="1064"/>
      <c r="F11" s="1079"/>
      <c r="G11" s="1049"/>
      <c r="H11" s="1049"/>
      <c r="I11" s="1049"/>
      <c r="J11" s="1049"/>
      <c r="K11" s="1052"/>
      <c r="L11" s="1052"/>
      <c r="M11" s="261"/>
      <c r="N11" s="261"/>
      <c r="O11" s="967"/>
      <c r="P11" s="254" t="s">
        <v>232</v>
      </c>
      <c r="Q11" s="255">
        <f>SUM(S11:BC11)</f>
        <v>72</v>
      </c>
      <c r="R11" s="1055"/>
      <c r="S11" s="256"/>
      <c r="T11" s="256"/>
      <c r="U11" s="273">
        <v>72</v>
      </c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63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</row>
    <row r="12" spans="2:61" s="269" customFormat="1" ht="25.05" customHeight="1" thickBot="1">
      <c r="B12" s="1056"/>
      <c r="C12" s="1056"/>
      <c r="D12" s="1056"/>
      <c r="E12" s="1065"/>
      <c r="F12" s="1080"/>
      <c r="G12" s="1050"/>
      <c r="H12" s="1050"/>
      <c r="I12" s="1050"/>
      <c r="J12" s="1050"/>
      <c r="K12" s="1053"/>
      <c r="L12" s="1053"/>
      <c r="M12" s="265"/>
      <c r="N12" s="265"/>
      <c r="O12" s="968"/>
      <c r="P12" s="266" t="s">
        <v>187</v>
      </c>
      <c r="Q12" s="267">
        <f>Q11-Q10</f>
        <v>-553</v>
      </c>
      <c r="R12" s="1056"/>
      <c r="S12" s="268">
        <f>SUM($S11:S11)-SUM($S10:S10)</f>
        <v>0</v>
      </c>
      <c r="T12" s="268">
        <f>SUM($S11:T11)-SUM($S10:T10)</f>
        <v>0</v>
      </c>
      <c r="U12" s="268">
        <f>SUM($S11:U11)-SUM($S10:U10)</f>
        <v>57</v>
      </c>
      <c r="V12" s="268">
        <f>SUM($S11:V11)-SUM($S10:V10)</f>
        <v>7</v>
      </c>
      <c r="W12" s="268">
        <f>SUM($S11:W11)-SUM($S10:W10)</f>
        <v>-43</v>
      </c>
      <c r="X12" s="268">
        <f>SUM($S11:X11)-SUM($S10:X10)</f>
        <v>-93</v>
      </c>
      <c r="Y12" s="268">
        <f>SUM($S11:Y11)-SUM($S10:Y10)</f>
        <v>-93</v>
      </c>
      <c r="Z12" s="268">
        <f>SUM($S11:Z11)-SUM($S10:Z10)</f>
        <v>-143</v>
      </c>
      <c r="AA12" s="268">
        <f>SUM($S11:AA11)-SUM($S10:AA10)</f>
        <v>-193</v>
      </c>
      <c r="AB12" s="268">
        <f>SUM($S11:AB11)-SUM($S10:AB10)</f>
        <v>-243</v>
      </c>
      <c r="AC12" s="268">
        <f>SUM($S11:AC11)-SUM($S10:AC10)</f>
        <v>-293</v>
      </c>
      <c r="AD12" s="268">
        <f>SUM($S11:AD11)-SUM($S10:AD10)</f>
        <v>-343</v>
      </c>
      <c r="AE12" s="268">
        <f>SUM($S11:AE11)-SUM($S10:AE10)</f>
        <v>-393</v>
      </c>
      <c r="AF12" s="268">
        <f>SUM($S11:AF11)-SUM($S10:AF10)</f>
        <v>-393</v>
      </c>
      <c r="AG12" s="268">
        <f>SUM($S11:AG11)-SUM($S10:AG10)</f>
        <v>-443</v>
      </c>
      <c r="AH12" s="268">
        <f>SUM($S11:AH11)-SUM($S10:AH10)</f>
        <v>-493</v>
      </c>
      <c r="AI12" s="268">
        <f>SUM($S11:AI11)-SUM($S10:AI10)</f>
        <v>-553</v>
      </c>
      <c r="AJ12" s="268">
        <f>SUM($S11:AJ11)-SUM($S10:AJ10)</f>
        <v>-553</v>
      </c>
      <c r="AK12" s="268">
        <f>SUM($S11:AK11)-SUM($S10:AK10)</f>
        <v>-553</v>
      </c>
      <c r="AL12" s="268">
        <f>SUM($S11:AL11)-SUM($S10:AL10)</f>
        <v>-553</v>
      </c>
      <c r="AM12" s="268">
        <f>SUM($S11:AM11)-SUM($S10:AM10)</f>
        <v>-553</v>
      </c>
      <c r="AN12" s="268">
        <f>SUM($S11:AN11)-SUM($S10:AN10)</f>
        <v>-553</v>
      </c>
      <c r="AO12" s="268">
        <f>SUM($S11:AO11)-SUM($S10:AO10)</f>
        <v>-553</v>
      </c>
      <c r="AP12" s="268">
        <f>SUM($S11:AP11)-SUM($S10:AP10)</f>
        <v>-553</v>
      </c>
      <c r="AQ12" s="268">
        <f>SUM($S11:AQ11)-SUM($S10:AQ10)</f>
        <v>-553</v>
      </c>
      <c r="AR12" s="268">
        <f>SUM($S11:AR11)-SUM($S10:AR10)</f>
        <v>-553</v>
      </c>
      <c r="AS12" s="268">
        <f>SUM($S11:AS11)-SUM($S10:AS10)</f>
        <v>-553</v>
      </c>
      <c r="AT12" s="268">
        <f>SUM($S11:AT11)-SUM($S10:AT10)</f>
        <v>-553</v>
      </c>
      <c r="AU12" s="268">
        <f>SUM($S11:AU11)-SUM($S10:AU10)</f>
        <v>-553</v>
      </c>
      <c r="AV12" s="268">
        <f>SUM($S11:AV11)-SUM($S10:AV10)</f>
        <v>-553</v>
      </c>
      <c r="AW12" s="268">
        <f>SUM($S11:AW11)-SUM($S10:AW10)</f>
        <v>-553</v>
      </c>
      <c r="AX12" s="268">
        <f>SUM($S11:AX11)-SUM($S10:AX10)</f>
        <v>-553</v>
      </c>
      <c r="AY12" s="268">
        <f>SUM($S11:AY11)-SUM($S10:AY10)</f>
        <v>-553</v>
      </c>
      <c r="AZ12" s="268">
        <f>SUM($S11:AZ11)-SUM($S10:AZ10)</f>
        <v>-553</v>
      </c>
      <c r="BA12" s="268">
        <f>SUM($S11:BA11)-SUM($S10:BA10)</f>
        <v>-553</v>
      </c>
      <c r="BB12" s="268">
        <f>SUM($S11:BB11)-SUM($S10:BB10)</f>
        <v>-553</v>
      </c>
      <c r="BC12" s="268">
        <f>SUM($S11:BC11)-SUM($S10:BC10)</f>
        <v>-553</v>
      </c>
    </row>
    <row r="13" spans="2:61" s="260" customFormat="1" ht="25.05" customHeight="1">
      <c r="B13" s="1054">
        <v>4</v>
      </c>
      <c r="C13" s="1054" t="s">
        <v>239</v>
      </c>
      <c r="D13" s="1054" t="s">
        <v>240</v>
      </c>
      <c r="E13" s="1063" t="s">
        <v>241</v>
      </c>
      <c r="F13" s="1078"/>
      <c r="G13" s="1048">
        <v>1</v>
      </c>
      <c r="H13" s="1048"/>
      <c r="I13" s="1069" t="s">
        <v>229</v>
      </c>
      <c r="J13" s="1048" t="s">
        <v>230</v>
      </c>
      <c r="K13" s="1051"/>
      <c r="L13" s="1051"/>
      <c r="M13" s="261"/>
      <c r="N13" s="1051">
        <v>625</v>
      </c>
      <c r="O13" s="966">
        <f>SUM(K13:N13)</f>
        <v>625</v>
      </c>
      <c r="P13" s="270" t="s">
        <v>231</v>
      </c>
      <c r="Q13" s="271">
        <f>SUM(S13:BC13)</f>
        <v>625</v>
      </c>
      <c r="R13" s="1054">
        <v>75</v>
      </c>
      <c r="S13" s="272"/>
      <c r="T13" s="272"/>
      <c r="U13" s="258">
        <v>15</v>
      </c>
      <c r="V13" s="258">
        <v>50</v>
      </c>
      <c r="W13" s="258">
        <v>50</v>
      </c>
      <c r="X13" s="258">
        <v>50</v>
      </c>
      <c r="Y13" s="258"/>
      <c r="Z13" s="258">
        <v>50</v>
      </c>
      <c r="AA13" s="258">
        <v>50</v>
      </c>
      <c r="AB13" s="258">
        <v>50</v>
      </c>
      <c r="AC13" s="258">
        <v>50</v>
      </c>
      <c r="AD13" s="258">
        <v>50</v>
      </c>
      <c r="AE13" s="258">
        <v>50</v>
      </c>
      <c r="AF13" s="258"/>
      <c r="AG13" s="258">
        <v>50</v>
      </c>
      <c r="AH13" s="259">
        <v>50</v>
      </c>
      <c r="AI13" s="272">
        <v>60</v>
      </c>
      <c r="AJ13" s="272"/>
      <c r="AK13" s="272"/>
      <c r="AL13" s="272"/>
      <c r="AM13" s="272"/>
      <c r="AN13" s="272"/>
      <c r="AO13" s="272"/>
      <c r="AP13" s="272"/>
      <c r="AQ13" s="272"/>
      <c r="AR13" s="272"/>
      <c r="AS13" s="272"/>
      <c r="AT13" s="272"/>
      <c r="AU13" s="272"/>
      <c r="AV13" s="272"/>
      <c r="AW13" s="272"/>
      <c r="AX13" s="272"/>
      <c r="AY13" s="272"/>
      <c r="AZ13" s="272"/>
      <c r="BA13" s="272"/>
      <c r="BB13" s="272"/>
      <c r="BC13" s="272"/>
    </row>
    <row r="14" spans="2:61" s="260" customFormat="1" ht="25.05" customHeight="1">
      <c r="B14" s="1055"/>
      <c r="C14" s="1055"/>
      <c r="D14" s="1055"/>
      <c r="E14" s="1064"/>
      <c r="F14" s="1079"/>
      <c r="G14" s="1049"/>
      <c r="H14" s="1049"/>
      <c r="I14" s="1049"/>
      <c r="J14" s="1049"/>
      <c r="K14" s="1052"/>
      <c r="L14" s="1052"/>
      <c r="M14" s="261"/>
      <c r="N14" s="1052"/>
      <c r="O14" s="967"/>
      <c r="P14" s="254" t="s">
        <v>232</v>
      </c>
      <c r="Q14" s="255">
        <f>SUM(S14:BC14)</f>
        <v>68</v>
      </c>
      <c r="R14" s="1055"/>
      <c r="S14" s="256"/>
      <c r="T14" s="256"/>
      <c r="U14" s="273">
        <v>68</v>
      </c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63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</row>
    <row r="15" spans="2:61" s="269" customFormat="1" ht="25.05" customHeight="1" thickBot="1">
      <c r="B15" s="1056"/>
      <c r="C15" s="1056"/>
      <c r="D15" s="1056"/>
      <c r="E15" s="1065"/>
      <c r="F15" s="1080"/>
      <c r="G15" s="1050"/>
      <c r="H15" s="1050"/>
      <c r="I15" s="1050"/>
      <c r="J15" s="1050"/>
      <c r="K15" s="1053"/>
      <c r="L15" s="1053"/>
      <c r="M15" s="265"/>
      <c r="N15" s="1053"/>
      <c r="O15" s="968"/>
      <c r="P15" s="266" t="s">
        <v>187</v>
      </c>
      <c r="Q15" s="267">
        <f>Q14-Q13</f>
        <v>-557</v>
      </c>
      <c r="R15" s="1056"/>
      <c r="S15" s="268">
        <f>SUM($S14:S14)-SUM($S13:S13)</f>
        <v>0</v>
      </c>
      <c r="T15" s="268">
        <f>SUM($S14:T14)-SUM($S13:T13)</f>
        <v>0</v>
      </c>
      <c r="U15" s="268">
        <f>SUM($S14:U14)-SUM($S13:U13)</f>
        <v>53</v>
      </c>
      <c r="V15" s="268">
        <f>SUM($S14:V14)-SUM($S13:V13)</f>
        <v>3</v>
      </c>
      <c r="W15" s="268">
        <f>SUM($S14:W14)-SUM($S13:W13)</f>
        <v>-47</v>
      </c>
      <c r="X15" s="268">
        <f>SUM($S14:X14)-SUM($S13:X13)</f>
        <v>-97</v>
      </c>
      <c r="Y15" s="268">
        <f>SUM($S14:Y14)-SUM($S13:Y13)</f>
        <v>-97</v>
      </c>
      <c r="Z15" s="268">
        <f>SUM($S14:Z14)-SUM($S13:Z13)</f>
        <v>-147</v>
      </c>
      <c r="AA15" s="268">
        <f>SUM($S14:AA14)-SUM($S13:AA13)</f>
        <v>-197</v>
      </c>
      <c r="AB15" s="268">
        <f>SUM($S14:AB14)-SUM($S13:AB13)</f>
        <v>-247</v>
      </c>
      <c r="AC15" s="268">
        <f>SUM($S14:AC14)-SUM($S13:AC13)</f>
        <v>-297</v>
      </c>
      <c r="AD15" s="268">
        <f>SUM($S14:AD14)-SUM($S13:AD13)</f>
        <v>-347</v>
      </c>
      <c r="AE15" s="268">
        <f>SUM($S14:AE14)-SUM($S13:AE13)</f>
        <v>-397</v>
      </c>
      <c r="AF15" s="268">
        <f>SUM($S14:AF14)-SUM($S13:AF13)</f>
        <v>-397</v>
      </c>
      <c r="AG15" s="268">
        <f>SUM($S14:AG14)-SUM($S13:AG13)</f>
        <v>-447</v>
      </c>
      <c r="AH15" s="268">
        <f>SUM($S14:AH14)-SUM($S13:AH13)</f>
        <v>-497</v>
      </c>
      <c r="AI15" s="268">
        <f>SUM($S14:AI14)-SUM($S13:AI13)</f>
        <v>-557</v>
      </c>
      <c r="AJ15" s="268">
        <f>SUM($S14:AJ14)-SUM($S13:AJ13)</f>
        <v>-557</v>
      </c>
      <c r="AK15" s="268">
        <f>SUM($S14:AK14)-SUM($S13:AK13)</f>
        <v>-557</v>
      </c>
      <c r="AL15" s="268">
        <f>SUM($S14:AL14)-SUM($S13:AL13)</f>
        <v>-557</v>
      </c>
      <c r="AM15" s="268">
        <f>SUM($S14:AM14)-SUM($S13:AM13)</f>
        <v>-557</v>
      </c>
      <c r="AN15" s="268">
        <f>SUM($S14:AN14)-SUM($S13:AN13)</f>
        <v>-557</v>
      </c>
      <c r="AO15" s="268">
        <f>SUM($S14:AO14)-SUM($S13:AO13)</f>
        <v>-557</v>
      </c>
      <c r="AP15" s="268">
        <f>SUM($S14:AP14)-SUM($S13:AP13)</f>
        <v>-557</v>
      </c>
      <c r="AQ15" s="268">
        <f>SUM($S14:AQ14)-SUM($S13:AQ13)</f>
        <v>-557</v>
      </c>
      <c r="AR15" s="268">
        <f>SUM($S14:AR14)-SUM($S13:AR13)</f>
        <v>-557</v>
      </c>
      <c r="AS15" s="268">
        <f>SUM($S14:AS14)-SUM($S13:AS13)</f>
        <v>-557</v>
      </c>
      <c r="AT15" s="268">
        <f>SUM($S14:AT14)-SUM($S13:AT13)</f>
        <v>-557</v>
      </c>
      <c r="AU15" s="268">
        <f>SUM($S14:AU14)-SUM($S13:AU13)</f>
        <v>-557</v>
      </c>
      <c r="AV15" s="268">
        <f>SUM($S14:AV14)-SUM($S13:AV13)</f>
        <v>-557</v>
      </c>
      <c r="AW15" s="268">
        <f>SUM($S14:AW14)-SUM($S13:AW13)</f>
        <v>-557</v>
      </c>
      <c r="AX15" s="268">
        <f>SUM($S14:AX14)-SUM($S13:AX13)</f>
        <v>-557</v>
      </c>
      <c r="AY15" s="268">
        <f>SUM($S14:AY14)-SUM($S13:AY13)</f>
        <v>-557</v>
      </c>
      <c r="AZ15" s="268">
        <f>SUM($S14:AZ14)-SUM($S13:AZ13)</f>
        <v>-557</v>
      </c>
      <c r="BA15" s="268">
        <f>SUM($S14:BA14)-SUM($S13:BA13)</f>
        <v>-557</v>
      </c>
      <c r="BB15" s="268">
        <f>SUM($S14:BB14)-SUM($S13:BB13)</f>
        <v>-557</v>
      </c>
      <c r="BC15" s="268">
        <f>SUM($S14:BC14)-SUM($S13:BC13)</f>
        <v>-557</v>
      </c>
    </row>
    <row r="16" spans="2:61" s="260" customFormat="1" ht="25.05" customHeight="1">
      <c r="B16" s="1054">
        <v>5</v>
      </c>
      <c r="C16" s="1054" t="s">
        <v>242</v>
      </c>
      <c r="D16" s="1054" t="s">
        <v>243</v>
      </c>
      <c r="E16" s="1063" t="s">
        <v>244</v>
      </c>
      <c r="F16" s="1078"/>
      <c r="G16" s="1048">
        <v>1</v>
      </c>
      <c r="H16" s="1048"/>
      <c r="I16" s="1069" t="s">
        <v>229</v>
      </c>
      <c r="J16" s="1048" t="s">
        <v>230</v>
      </c>
      <c r="K16" s="1051">
        <v>290</v>
      </c>
      <c r="L16" s="1051"/>
      <c r="M16" s="261"/>
      <c r="N16" s="261"/>
      <c r="O16" s="966">
        <f>SUM(K16:N16)</f>
        <v>290</v>
      </c>
      <c r="P16" s="270" t="s">
        <v>231</v>
      </c>
      <c r="Q16" s="271">
        <f>SUM(S16:BC16)</f>
        <v>290</v>
      </c>
      <c r="R16" s="1054">
        <v>100</v>
      </c>
      <c r="S16" s="272"/>
      <c r="T16" s="272"/>
      <c r="U16" s="258">
        <v>50</v>
      </c>
      <c r="V16" s="258">
        <v>50</v>
      </c>
      <c r="W16" s="258">
        <v>50</v>
      </c>
      <c r="X16" s="258">
        <v>50</v>
      </c>
      <c r="Y16" s="258"/>
      <c r="Z16" s="258">
        <v>50</v>
      </c>
      <c r="AA16" s="258">
        <v>40</v>
      </c>
      <c r="AB16" s="272"/>
      <c r="AC16" s="272"/>
      <c r="AD16" s="272"/>
      <c r="AE16" s="272"/>
      <c r="AF16" s="272"/>
      <c r="AG16" s="272"/>
      <c r="AH16" s="274"/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/>
      <c r="AU16" s="272"/>
      <c r="AV16" s="272"/>
      <c r="AW16" s="272"/>
      <c r="AX16" s="272"/>
      <c r="AY16" s="272"/>
      <c r="AZ16" s="272"/>
      <c r="BA16" s="272"/>
      <c r="BB16" s="272"/>
      <c r="BC16" s="272"/>
    </row>
    <row r="17" spans="2:55" s="260" customFormat="1" ht="25.05" customHeight="1">
      <c r="B17" s="1055"/>
      <c r="C17" s="1055"/>
      <c r="D17" s="1055"/>
      <c r="E17" s="1064"/>
      <c r="F17" s="1079"/>
      <c r="G17" s="1049"/>
      <c r="H17" s="1049"/>
      <c r="I17" s="1049"/>
      <c r="J17" s="1049"/>
      <c r="K17" s="1052"/>
      <c r="L17" s="1052"/>
      <c r="M17" s="261"/>
      <c r="N17" s="261"/>
      <c r="O17" s="967"/>
      <c r="P17" s="254" t="s">
        <v>232</v>
      </c>
      <c r="Q17" s="255">
        <f>SUM(S17:BC17)</f>
        <v>0</v>
      </c>
      <c r="R17" s="1055"/>
      <c r="S17" s="256"/>
      <c r="T17" s="256"/>
      <c r="U17" s="262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63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</row>
    <row r="18" spans="2:55" s="269" customFormat="1" ht="25.05" customHeight="1" thickBot="1">
      <c r="B18" s="1056"/>
      <c r="C18" s="1056"/>
      <c r="D18" s="1056"/>
      <c r="E18" s="1065"/>
      <c r="F18" s="1080"/>
      <c r="G18" s="1050"/>
      <c r="H18" s="1050"/>
      <c r="I18" s="1050"/>
      <c r="J18" s="1050"/>
      <c r="K18" s="1053"/>
      <c r="L18" s="1053"/>
      <c r="M18" s="265"/>
      <c r="N18" s="265"/>
      <c r="O18" s="968"/>
      <c r="P18" s="266" t="s">
        <v>187</v>
      </c>
      <c r="Q18" s="267">
        <f>Q17-Q16</f>
        <v>-290</v>
      </c>
      <c r="R18" s="1056"/>
      <c r="S18" s="268">
        <f>SUM($S17:S17)-SUM($S16:S16)</f>
        <v>0</v>
      </c>
      <c r="T18" s="268">
        <f>SUM($S17:T17)-SUM($S16:T16)</f>
        <v>0</v>
      </c>
      <c r="U18" s="268">
        <f>SUM($S17:U17)-SUM($S16:U16)</f>
        <v>-50</v>
      </c>
      <c r="V18" s="268">
        <f>SUM($S17:V17)-SUM($S16:V16)</f>
        <v>-100</v>
      </c>
      <c r="W18" s="268">
        <f>SUM($S17:W17)-SUM($S16:W16)</f>
        <v>-150</v>
      </c>
      <c r="X18" s="268">
        <f>SUM($S17:X17)-SUM($S16:X16)</f>
        <v>-200</v>
      </c>
      <c r="Y18" s="268">
        <f>SUM($S17:Y17)-SUM($S16:Y16)</f>
        <v>-200</v>
      </c>
      <c r="Z18" s="268">
        <f>SUM($S17:Z17)-SUM($S16:Z16)</f>
        <v>-250</v>
      </c>
      <c r="AA18" s="268">
        <f>SUM($S17:AA17)-SUM($S16:AA16)</f>
        <v>-290</v>
      </c>
      <c r="AB18" s="268">
        <f>SUM($S17:AB17)-SUM($S16:AB16)</f>
        <v>-290</v>
      </c>
      <c r="AC18" s="268">
        <f>SUM($S17:AC17)-SUM($S16:AC16)</f>
        <v>-290</v>
      </c>
      <c r="AD18" s="268">
        <f>SUM($S17:AD17)-SUM($S16:AD16)</f>
        <v>-290</v>
      </c>
      <c r="AE18" s="268">
        <f>SUM($S17:AE17)-SUM($S16:AE16)</f>
        <v>-290</v>
      </c>
      <c r="AF18" s="268">
        <f>SUM($S17:AF17)-SUM($S16:AF16)</f>
        <v>-290</v>
      </c>
      <c r="AG18" s="268">
        <f>SUM($S17:AG17)-SUM($S16:AG16)</f>
        <v>-290</v>
      </c>
      <c r="AH18" s="268">
        <f>SUM($S17:AH17)-SUM($S16:AH16)</f>
        <v>-290</v>
      </c>
      <c r="AI18" s="268">
        <f>SUM($S17:AI17)-SUM($S16:AI16)</f>
        <v>-290</v>
      </c>
      <c r="AJ18" s="268">
        <f>SUM($S17:AJ17)-SUM($S16:AJ16)</f>
        <v>-290</v>
      </c>
      <c r="AK18" s="268">
        <f>SUM($S17:AK17)-SUM($S16:AK16)</f>
        <v>-290</v>
      </c>
      <c r="AL18" s="268">
        <f>SUM($S17:AL17)-SUM($S16:AL16)</f>
        <v>-290</v>
      </c>
      <c r="AM18" s="268">
        <f>SUM($S17:AM17)-SUM($S16:AM16)</f>
        <v>-290</v>
      </c>
      <c r="AN18" s="268">
        <f>SUM($S17:AN17)-SUM($S16:AN16)</f>
        <v>-290</v>
      </c>
      <c r="AO18" s="268">
        <f>SUM($S17:AO17)-SUM($S16:AO16)</f>
        <v>-290</v>
      </c>
      <c r="AP18" s="268">
        <f>SUM($S17:AP17)-SUM($S16:AP16)</f>
        <v>-290</v>
      </c>
      <c r="AQ18" s="268">
        <f>SUM($S17:AQ17)-SUM($S16:AQ16)</f>
        <v>-290</v>
      </c>
      <c r="AR18" s="268">
        <f>SUM($S17:AR17)-SUM($S16:AR16)</f>
        <v>-290</v>
      </c>
      <c r="AS18" s="268">
        <f>SUM($S17:AS17)-SUM($S16:AS16)</f>
        <v>-290</v>
      </c>
      <c r="AT18" s="268">
        <f>SUM($S17:AT17)-SUM($S16:AT16)</f>
        <v>-290</v>
      </c>
      <c r="AU18" s="268">
        <f>SUM($S17:AU17)-SUM($S16:AU16)</f>
        <v>-290</v>
      </c>
      <c r="AV18" s="268">
        <f>SUM($S17:AV17)-SUM($S16:AV16)</f>
        <v>-290</v>
      </c>
      <c r="AW18" s="268">
        <f>SUM($S17:AW17)-SUM($S16:AW16)</f>
        <v>-290</v>
      </c>
      <c r="AX18" s="268">
        <f>SUM($S17:AX17)-SUM($S16:AX16)</f>
        <v>-290</v>
      </c>
      <c r="AY18" s="268">
        <f>SUM($S17:AY17)-SUM($S16:AY16)</f>
        <v>-290</v>
      </c>
      <c r="AZ18" s="268">
        <f>SUM($S17:AZ17)-SUM($S16:AZ16)</f>
        <v>-290</v>
      </c>
      <c r="BA18" s="268">
        <f>SUM($S17:BA17)-SUM($S16:BA16)</f>
        <v>-290</v>
      </c>
      <c r="BB18" s="268">
        <f>SUM($S17:BB17)-SUM($S16:BB16)</f>
        <v>-290</v>
      </c>
      <c r="BC18" s="268">
        <f>SUM($S17:BC17)-SUM($S16:BC16)</f>
        <v>-290</v>
      </c>
    </row>
    <row r="19" spans="2:55" s="260" customFormat="1" ht="25.05" customHeight="1">
      <c r="B19" s="1054">
        <v>6</v>
      </c>
      <c r="C19" s="1054" t="s">
        <v>245</v>
      </c>
      <c r="D19" s="1054" t="s">
        <v>246</v>
      </c>
      <c r="E19" s="1063" t="s">
        <v>244</v>
      </c>
      <c r="F19" s="1078"/>
      <c r="G19" s="1048">
        <v>1</v>
      </c>
      <c r="H19" s="1048"/>
      <c r="I19" s="1069" t="s">
        <v>229</v>
      </c>
      <c r="J19" s="1048" t="s">
        <v>230</v>
      </c>
      <c r="K19" s="1051">
        <v>290</v>
      </c>
      <c r="L19" s="1051"/>
      <c r="M19" s="261"/>
      <c r="N19" s="261"/>
      <c r="O19" s="966">
        <f>SUM(K19:N19)</f>
        <v>290</v>
      </c>
      <c r="P19" s="270" t="s">
        <v>231</v>
      </c>
      <c r="Q19" s="271">
        <f>SUM(S19:BC19)</f>
        <v>290</v>
      </c>
      <c r="R19" s="1054">
        <v>100</v>
      </c>
      <c r="S19" s="272"/>
      <c r="T19" s="272"/>
      <c r="U19" s="258">
        <v>50</v>
      </c>
      <c r="V19" s="258">
        <v>50</v>
      </c>
      <c r="W19" s="258">
        <v>50</v>
      </c>
      <c r="X19" s="258">
        <v>50</v>
      </c>
      <c r="Y19" s="258"/>
      <c r="Z19" s="258">
        <v>50</v>
      </c>
      <c r="AA19" s="258">
        <v>40</v>
      </c>
      <c r="AB19" s="272"/>
      <c r="AC19" s="272"/>
      <c r="AD19" s="272"/>
      <c r="AE19" s="272"/>
      <c r="AF19" s="272"/>
      <c r="AG19" s="272"/>
      <c r="AH19" s="274"/>
      <c r="AI19" s="272"/>
      <c r="AJ19" s="272"/>
      <c r="AK19" s="272"/>
      <c r="AL19" s="272"/>
      <c r="AM19" s="272"/>
      <c r="AN19" s="272"/>
      <c r="AO19" s="272"/>
      <c r="AP19" s="272"/>
      <c r="AQ19" s="272"/>
      <c r="AR19" s="272"/>
      <c r="AS19" s="272"/>
      <c r="AT19" s="272"/>
      <c r="AU19" s="272"/>
      <c r="AV19" s="272"/>
      <c r="AW19" s="272"/>
      <c r="AX19" s="272"/>
      <c r="AY19" s="272"/>
      <c r="AZ19" s="272"/>
      <c r="BA19" s="272"/>
      <c r="BB19" s="272"/>
      <c r="BC19" s="272"/>
    </row>
    <row r="20" spans="2:55" s="260" customFormat="1" ht="25.05" customHeight="1">
      <c r="B20" s="1055"/>
      <c r="C20" s="1055"/>
      <c r="D20" s="1055"/>
      <c r="E20" s="1064"/>
      <c r="F20" s="1079"/>
      <c r="G20" s="1049"/>
      <c r="H20" s="1049"/>
      <c r="I20" s="1049"/>
      <c r="J20" s="1049"/>
      <c r="K20" s="1052"/>
      <c r="L20" s="1052"/>
      <c r="M20" s="261"/>
      <c r="N20" s="261"/>
      <c r="O20" s="967"/>
      <c r="P20" s="254" t="s">
        <v>232</v>
      </c>
      <c r="Q20" s="255">
        <f>SUM(S20:BC20)</f>
        <v>0</v>
      </c>
      <c r="R20" s="1055"/>
      <c r="S20" s="256"/>
      <c r="T20" s="256"/>
      <c r="U20" s="262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63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</row>
    <row r="21" spans="2:55" s="269" customFormat="1" ht="25.05" customHeight="1" thickBot="1">
      <c r="B21" s="1056"/>
      <c r="C21" s="1056"/>
      <c r="D21" s="1056"/>
      <c r="E21" s="1065"/>
      <c r="F21" s="1080"/>
      <c r="G21" s="1050"/>
      <c r="H21" s="1050"/>
      <c r="I21" s="1050"/>
      <c r="J21" s="1050"/>
      <c r="K21" s="1053"/>
      <c r="L21" s="1053"/>
      <c r="M21" s="265"/>
      <c r="N21" s="265"/>
      <c r="O21" s="968"/>
      <c r="P21" s="266" t="s">
        <v>187</v>
      </c>
      <c r="Q21" s="267">
        <f>Q20-Q19</f>
        <v>-290</v>
      </c>
      <c r="R21" s="1056"/>
      <c r="S21" s="268">
        <f>SUM($S20:S20)-SUM($S19:S19)</f>
        <v>0</v>
      </c>
      <c r="T21" s="268">
        <f>SUM($S20:T20)-SUM($S19:T19)</f>
        <v>0</v>
      </c>
      <c r="U21" s="268">
        <f>SUM($S20:U20)-SUM($S19:U19)</f>
        <v>-50</v>
      </c>
      <c r="V21" s="268">
        <f>SUM($S20:V20)-SUM($S19:V19)</f>
        <v>-100</v>
      </c>
      <c r="W21" s="268">
        <f>SUM($S20:W20)-SUM($S19:W19)</f>
        <v>-150</v>
      </c>
      <c r="X21" s="268">
        <f>SUM($S20:X20)-SUM($S19:X19)</f>
        <v>-200</v>
      </c>
      <c r="Y21" s="268">
        <f>SUM($S20:Y20)-SUM($S19:Y19)</f>
        <v>-200</v>
      </c>
      <c r="Z21" s="268">
        <f>SUM($S20:Z20)-SUM($S19:Z19)</f>
        <v>-250</v>
      </c>
      <c r="AA21" s="268">
        <f>SUM($S20:AA20)-SUM($S19:AA19)</f>
        <v>-290</v>
      </c>
      <c r="AB21" s="268">
        <f>SUM($S20:AB20)-SUM($S19:AB19)</f>
        <v>-290</v>
      </c>
      <c r="AC21" s="268">
        <f>SUM($S20:AC20)-SUM($S19:AC19)</f>
        <v>-290</v>
      </c>
      <c r="AD21" s="268">
        <f>SUM($S20:AD20)-SUM($S19:AD19)</f>
        <v>-290</v>
      </c>
      <c r="AE21" s="268">
        <f>SUM($S20:AE20)-SUM($S19:AE19)</f>
        <v>-290</v>
      </c>
      <c r="AF21" s="268">
        <f>SUM($S20:AF20)-SUM($S19:AF19)</f>
        <v>-290</v>
      </c>
      <c r="AG21" s="268">
        <f>SUM($S20:AG20)-SUM($S19:AG19)</f>
        <v>-290</v>
      </c>
      <c r="AH21" s="268">
        <f>SUM($S20:AH20)-SUM($S19:AH19)</f>
        <v>-290</v>
      </c>
      <c r="AI21" s="268">
        <f>SUM($S20:AI20)-SUM($S19:AI19)</f>
        <v>-290</v>
      </c>
      <c r="AJ21" s="268">
        <f>SUM($S20:AJ20)-SUM($S19:AJ19)</f>
        <v>-290</v>
      </c>
      <c r="AK21" s="268">
        <f>SUM($S20:AK20)-SUM($S19:AK19)</f>
        <v>-290</v>
      </c>
      <c r="AL21" s="268">
        <f>SUM($S20:AL20)-SUM($S19:AL19)</f>
        <v>-290</v>
      </c>
      <c r="AM21" s="268">
        <f>SUM($S20:AM20)-SUM($S19:AM19)</f>
        <v>-290</v>
      </c>
      <c r="AN21" s="268">
        <f>SUM($S20:AN20)-SUM($S19:AN19)</f>
        <v>-290</v>
      </c>
      <c r="AO21" s="268">
        <f>SUM($S20:AO20)-SUM($S19:AO19)</f>
        <v>-290</v>
      </c>
      <c r="AP21" s="268">
        <f>SUM($S20:AP20)-SUM($S19:AP19)</f>
        <v>-290</v>
      </c>
      <c r="AQ21" s="268">
        <f>SUM($S20:AQ20)-SUM($S19:AQ19)</f>
        <v>-290</v>
      </c>
      <c r="AR21" s="268">
        <f>SUM($S20:AR20)-SUM($S19:AR19)</f>
        <v>-290</v>
      </c>
      <c r="AS21" s="268">
        <f>SUM($S20:AS20)-SUM($S19:AS19)</f>
        <v>-290</v>
      </c>
      <c r="AT21" s="268">
        <f>SUM($S20:AT20)-SUM($S19:AT19)</f>
        <v>-290</v>
      </c>
      <c r="AU21" s="268">
        <f>SUM($S20:AU20)-SUM($S19:AU19)</f>
        <v>-290</v>
      </c>
      <c r="AV21" s="268">
        <f>SUM($S20:AV20)-SUM($S19:AV19)</f>
        <v>-290</v>
      </c>
      <c r="AW21" s="268">
        <f>SUM($S20:AW20)-SUM($S19:AW19)</f>
        <v>-290</v>
      </c>
      <c r="AX21" s="268">
        <f>SUM($S20:AX20)-SUM($S19:AX19)</f>
        <v>-290</v>
      </c>
      <c r="AY21" s="268">
        <f>SUM($S20:AY20)-SUM($S19:AY19)</f>
        <v>-290</v>
      </c>
      <c r="AZ21" s="268">
        <f>SUM($S20:AZ20)-SUM($S19:AZ19)</f>
        <v>-290</v>
      </c>
      <c r="BA21" s="268">
        <f>SUM($S20:BA20)-SUM($S19:BA19)</f>
        <v>-290</v>
      </c>
      <c r="BB21" s="268">
        <f>SUM($S20:BB20)-SUM($S19:BB19)</f>
        <v>-290</v>
      </c>
      <c r="BC21" s="268">
        <f>SUM($S20:BC20)-SUM($S19:BC19)</f>
        <v>-290</v>
      </c>
    </row>
    <row r="22" spans="2:55" s="260" customFormat="1" ht="25.05" customHeight="1">
      <c r="B22" s="1057">
        <v>7</v>
      </c>
      <c r="C22" s="1057" t="s">
        <v>247</v>
      </c>
      <c r="D22" s="1057" t="s">
        <v>248</v>
      </c>
      <c r="E22" s="1063" t="s">
        <v>249</v>
      </c>
      <c r="F22" s="1078"/>
      <c r="G22" s="1048">
        <v>1</v>
      </c>
      <c r="H22" s="1048"/>
      <c r="I22" s="1069" t="s">
        <v>229</v>
      </c>
      <c r="J22" s="1048" t="s">
        <v>230</v>
      </c>
      <c r="K22" s="261"/>
      <c r="L22" s="1051"/>
      <c r="M22" s="275"/>
      <c r="N22" s="1051">
        <v>290</v>
      </c>
      <c r="O22" s="966">
        <f>SUM(N22)</f>
        <v>290</v>
      </c>
      <c r="P22" s="270" t="s">
        <v>231</v>
      </c>
      <c r="Q22" s="271">
        <f>SUM(S22:BC22)</f>
        <v>225</v>
      </c>
      <c r="R22" s="1054">
        <v>200</v>
      </c>
      <c r="S22" s="272"/>
      <c r="T22" s="272"/>
      <c r="U22" s="258">
        <v>15</v>
      </c>
      <c r="V22" s="258">
        <v>30</v>
      </c>
      <c r="W22" s="258">
        <v>30</v>
      </c>
      <c r="X22" s="258">
        <v>30</v>
      </c>
      <c r="Y22" s="258"/>
      <c r="Z22" s="258">
        <v>30</v>
      </c>
      <c r="AA22" s="258">
        <v>30</v>
      </c>
      <c r="AB22" s="258">
        <v>30</v>
      </c>
      <c r="AC22" s="258">
        <v>30</v>
      </c>
      <c r="AD22" s="272"/>
      <c r="AE22" s="272"/>
      <c r="AF22" s="272"/>
      <c r="AG22" s="272"/>
      <c r="AH22" s="274"/>
      <c r="AI22" s="272"/>
      <c r="AJ22" s="272"/>
      <c r="AK22" s="272"/>
      <c r="AL22" s="272"/>
      <c r="AM22" s="272"/>
      <c r="AN22" s="272"/>
      <c r="AO22" s="272"/>
      <c r="AP22" s="272"/>
      <c r="AQ22" s="272"/>
      <c r="AR22" s="272"/>
      <c r="AS22" s="272"/>
      <c r="AT22" s="272"/>
      <c r="AU22" s="272"/>
      <c r="AV22" s="272"/>
      <c r="AW22" s="272"/>
      <c r="AX22" s="272"/>
      <c r="AY22" s="272"/>
      <c r="AZ22" s="272"/>
      <c r="BA22" s="272"/>
      <c r="BB22" s="272"/>
      <c r="BC22" s="272"/>
    </row>
    <row r="23" spans="2:55" s="260" customFormat="1" ht="25.05" customHeight="1">
      <c r="B23" s="1058"/>
      <c r="C23" s="1058"/>
      <c r="D23" s="1058"/>
      <c r="E23" s="1064"/>
      <c r="F23" s="1079"/>
      <c r="G23" s="1049"/>
      <c r="H23" s="1049"/>
      <c r="I23" s="1049"/>
      <c r="J23" s="1049"/>
      <c r="K23" s="261"/>
      <c r="L23" s="1052"/>
      <c r="M23" s="275"/>
      <c r="N23" s="1052"/>
      <c r="O23" s="967"/>
      <c r="P23" s="254" t="s">
        <v>232</v>
      </c>
      <c r="Q23" s="255">
        <f>SUM(S23:BC23)</f>
        <v>53</v>
      </c>
      <c r="R23" s="1055"/>
      <c r="S23" s="256"/>
      <c r="T23" s="256"/>
      <c r="U23" s="375">
        <v>15</v>
      </c>
      <c r="V23" s="256"/>
      <c r="W23" s="256"/>
      <c r="X23" s="375">
        <v>18</v>
      </c>
      <c r="Y23" s="375">
        <v>20</v>
      </c>
      <c r="Z23" s="256"/>
      <c r="AA23" s="256"/>
      <c r="AB23" s="256"/>
      <c r="AC23" s="256"/>
      <c r="AD23" s="256"/>
      <c r="AE23" s="256"/>
      <c r="AF23" s="256"/>
      <c r="AG23" s="256"/>
      <c r="AH23" s="263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</row>
    <row r="24" spans="2:55" s="260" customFormat="1" ht="25.05" customHeight="1">
      <c r="B24" s="1058"/>
      <c r="C24" s="1058"/>
      <c r="D24" s="1058"/>
      <c r="E24" s="1064"/>
      <c r="F24" s="1079"/>
      <c r="G24" s="1049"/>
      <c r="H24" s="1049"/>
      <c r="I24" s="1049"/>
      <c r="J24" s="1049"/>
      <c r="K24" s="261"/>
      <c r="L24" s="1052"/>
      <c r="M24" s="275"/>
      <c r="N24" s="1052"/>
      <c r="O24" s="967"/>
      <c r="P24" s="293" t="s">
        <v>433</v>
      </c>
      <c r="Q24" s="294"/>
      <c r="R24" s="1055"/>
      <c r="S24" s="376"/>
      <c r="T24" s="376"/>
      <c r="U24" s="376"/>
      <c r="V24" s="376"/>
      <c r="W24" s="295"/>
      <c r="X24" s="295">
        <v>35</v>
      </c>
      <c r="Y24" s="295"/>
      <c r="Z24" s="295">
        <v>35</v>
      </c>
      <c r="AA24" s="295"/>
      <c r="AB24" s="295"/>
      <c r="AC24" s="376"/>
      <c r="AD24" s="376"/>
      <c r="AE24" s="376"/>
      <c r="AF24" s="376"/>
      <c r="AG24" s="376"/>
      <c r="AH24" s="377"/>
      <c r="AI24" s="376"/>
      <c r="AJ24" s="376"/>
      <c r="AK24" s="376"/>
      <c r="AL24" s="376"/>
      <c r="AM24" s="376"/>
      <c r="AN24" s="376"/>
      <c r="AO24" s="376"/>
      <c r="AP24" s="376"/>
      <c r="AQ24" s="376"/>
      <c r="AR24" s="376"/>
      <c r="AS24" s="376"/>
      <c r="AT24" s="376"/>
      <c r="AU24" s="376"/>
      <c r="AV24" s="376"/>
      <c r="AW24" s="376"/>
      <c r="AX24" s="376"/>
      <c r="AY24" s="376"/>
      <c r="AZ24" s="376"/>
      <c r="BA24" s="376"/>
      <c r="BB24" s="376"/>
      <c r="BC24" s="376"/>
    </row>
    <row r="25" spans="2:55" s="260" customFormat="1" ht="25.05" customHeight="1">
      <c r="B25" s="1058"/>
      <c r="C25" s="1058"/>
      <c r="D25" s="1058"/>
      <c r="E25" s="1064"/>
      <c r="F25" s="1079"/>
      <c r="G25" s="1049"/>
      <c r="H25" s="1049"/>
      <c r="I25" s="1049"/>
      <c r="J25" s="1049"/>
      <c r="K25" s="261"/>
      <c r="L25" s="1052"/>
      <c r="M25" s="275"/>
      <c r="N25" s="1052"/>
      <c r="O25" s="967"/>
      <c r="P25" s="293" t="s">
        <v>187</v>
      </c>
      <c r="Q25" s="294"/>
      <c r="R25" s="1055"/>
      <c r="S25" s="376"/>
      <c r="T25" s="376"/>
      <c r="U25" s="376"/>
      <c r="V25" s="376"/>
      <c r="W25" s="295">
        <f>SUM(T23:W23)-W24</f>
        <v>15</v>
      </c>
      <c r="X25" s="295">
        <f>W25+X23-X24</f>
        <v>-2</v>
      </c>
      <c r="Y25" s="295">
        <f>X25+Y23-Y24</f>
        <v>18</v>
      </c>
      <c r="Z25" s="295">
        <f>Y25+Z23-Z24</f>
        <v>-17</v>
      </c>
      <c r="AA25" s="295">
        <f>Z25+AA23-AA24</f>
        <v>-17</v>
      </c>
      <c r="AB25" s="295">
        <f>AA25+AB23-AB24</f>
        <v>-17</v>
      </c>
      <c r="AC25" s="376"/>
      <c r="AD25" s="376"/>
      <c r="AE25" s="376"/>
      <c r="AF25" s="376"/>
      <c r="AG25" s="376"/>
      <c r="AH25" s="377"/>
      <c r="AI25" s="376"/>
      <c r="AJ25" s="376"/>
      <c r="AK25" s="376"/>
      <c r="AL25" s="376"/>
      <c r="AM25" s="376"/>
      <c r="AN25" s="376"/>
      <c r="AO25" s="376"/>
      <c r="AP25" s="376"/>
      <c r="AQ25" s="376"/>
      <c r="AR25" s="376"/>
      <c r="AS25" s="376"/>
      <c r="AT25" s="376"/>
      <c r="AU25" s="376"/>
      <c r="AV25" s="376"/>
      <c r="AW25" s="376"/>
      <c r="AX25" s="376"/>
      <c r="AY25" s="376"/>
      <c r="AZ25" s="376"/>
      <c r="BA25" s="376"/>
      <c r="BB25" s="376"/>
      <c r="BC25" s="376"/>
    </row>
    <row r="26" spans="2:55" s="269" customFormat="1" ht="25.05" customHeight="1" thickBot="1">
      <c r="B26" s="1059"/>
      <c r="C26" s="1059"/>
      <c r="D26" s="1059"/>
      <c r="E26" s="1065"/>
      <c r="F26" s="1080"/>
      <c r="G26" s="1050"/>
      <c r="H26" s="1050"/>
      <c r="I26" s="1050"/>
      <c r="J26" s="1050"/>
      <c r="K26" s="265"/>
      <c r="L26" s="1053"/>
      <c r="M26" s="276"/>
      <c r="N26" s="1053"/>
      <c r="O26" s="968"/>
      <c r="P26" s="266" t="s">
        <v>187</v>
      </c>
      <c r="Q26" s="267">
        <f>Q23-Q22</f>
        <v>-172</v>
      </c>
      <c r="R26" s="1056"/>
      <c r="S26" s="268">
        <f>SUM($S23:S23)-SUM($S22:S22)</f>
        <v>0</v>
      </c>
      <c r="T26" s="268">
        <f>SUM($S23:T23)-SUM($S22:T22)</f>
        <v>0</v>
      </c>
      <c r="U26" s="268">
        <f>SUM($S23:U23)-SUM($S22:U22)</f>
        <v>0</v>
      </c>
      <c r="V26" s="268">
        <f>SUM($S23:V23)-SUM($S22:V22)</f>
        <v>-30</v>
      </c>
      <c r="W26" s="268">
        <f>SUM($S23:W23)-SUM($S22:W22)</f>
        <v>-60</v>
      </c>
      <c r="X26" s="268">
        <f>SUM($S23:X23)-SUM($S22:X22)</f>
        <v>-72</v>
      </c>
      <c r="Y26" s="268">
        <f>SUM($S23:Y23)-SUM($S22:Y22)</f>
        <v>-52</v>
      </c>
      <c r="Z26" s="268">
        <f>SUM($S23:Z23)-SUM($S22:Z22)</f>
        <v>-82</v>
      </c>
      <c r="AA26" s="268">
        <f>SUM($S23:AA23)-SUM($S22:AA22)</f>
        <v>-112</v>
      </c>
      <c r="AB26" s="268">
        <f>SUM($S23:AB23)-SUM($S22:AB22)</f>
        <v>-142</v>
      </c>
      <c r="AC26" s="268">
        <f>SUM($S23:AC23)-SUM($S22:AC22)</f>
        <v>-172</v>
      </c>
      <c r="AD26" s="268">
        <f>SUM($S23:AD23)-SUM($S22:AD22)</f>
        <v>-172</v>
      </c>
      <c r="AE26" s="268">
        <f>SUM($S23:AE23)-SUM($S22:AE22)</f>
        <v>-172</v>
      </c>
      <c r="AF26" s="268">
        <f>SUM($S23:AF23)-SUM($S22:AF22)</f>
        <v>-172</v>
      </c>
      <c r="AG26" s="268">
        <f>SUM($S23:AG23)-SUM($S22:AG22)</f>
        <v>-172</v>
      </c>
      <c r="AH26" s="268">
        <f>SUM($S23:AH23)-SUM($S22:AH22)</f>
        <v>-172</v>
      </c>
      <c r="AI26" s="268">
        <f>SUM($S23:AI23)-SUM($S22:AI22)</f>
        <v>-172</v>
      </c>
      <c r="AJ26" s="268">
        <f>SUM($S23:AJ23)-SUM($S22:AJ22)</f>
        <v>-172</v>
      </c>
      <c r="AK26" s="268">
        <f>SUM($S23:AK23)-SUM($S22:AK22)</f>
        <v>-172</v>
      </c>
      <c r="AL26" s="268">
        <f>SUM($S23:AL23)-SUM($S22:AL22)</f>
        <v>-172</v>
      </c>
      <c r="AM26" s="268">
        <f>SUM($S23:AM23)-SUM($S22:AM22)</f>
        <v>-172</v>
      </c>
      <c r="AN26" s="268">
        <f>SUM($S23:AN23)-SUM($S22:AN22)</f>
        <v>-172</v>
      </c>
      <c r="AO26" s="268">
        <f>SUM($S23:AO23)-SUM($S22:AO22)</f>
        <v>-172</v>
      </c>
      <c r="AP26" s="268">
        <f>SUM($S23:AP23)-SUM($S22:AP22)</f>
        <v>-172</v>
      </c>
      <c r="AQ26" s="268">
        <f>SUM($S23:AQ23)-SUM($S22:AQ22)</f>
        <v>-172</v>
      </c>
      <c r="AR26" s="268">
        <f>SUM($S23:AR23)-SUM($S22:AR22)</f>
        <v>-172</v>
      </c>
      <c r="AS26" s="268">
        <f>SUM($S23:AS23)-SUM($S22:AS22)</f>
        <v>-172</v>
      </c>
      <c r="AT26" s="268">
        <f>SUM($S23:AT23)-SUM($S22:AT22)</f>
        <v>-172</v>
      </c>
      <c r="AU26" s="268">
        <f>SUM($S23:AU23)-SUM($S22:AU22)</f>
        <v>-172</v>
      </c>
      <c r="AV26" s="268">
        <f>SUM($S23:AV23)-SUM($S22:AV22)</f>
        <v>-172</v>
      </c>
      <c r="AW26" s="268">
        <f>SUM($S23:AW23)-SUM($S22:AW22)</f>
        <v>-172</v>
      </c>
      <c r="AX26" s="268">
        <f>SUM($S23:AX23)-SUM($S22:AX22)</f>
        <v>-172</v>
      </c>
      <c r="AY26" s="268">
        <f>SUM($S23:AY23)-SUM($S22:AY22)</f>
        <v>-172</v>
      </c>
      <c r="AZ26" s="268">
        <f>SUM($S23:AZ23)-SUM($S22:AZ22)</f>
        <v>-172</v>
      </c>
      <c r="BA26" s="268">
        <f>SUM($S23:BA23)-SUM($S22:BA22)</f>
        <v>-172</v>
      </c>
      <c r="BB26" s="268">
        <f>SUM($S23:BB23)-SUM($S22:BB22)</f>
        <v>-172</v>
      </c>
      <c r="BC26" s="268">
        <f>SUM($S23:BC23)-SUM($S22:BC22)</f>
        <v>-172</v>
      </c>
    </row>
    <row r="27" spans="2:55" s="277" customFormat="1" ht="25.05" customHeight="1">
      <c r="B27" s="1054">
        <v>8</v>
      </c>
      <c r="C27" s="1054" t="s">
        <v>250</v>
      </c>
      <c r="D27" s="1054" t="s">
        <v>251</v>
      </c>
      <c r="E27" s="1063" t="s">
        <v>252</v>
      </c>
      <c r="F27" s="1090"/>
      <c r="G27" s="1048">
        <v>1</v>
      </c>
      <c r="H27" s="1069" t="s">
        <v>229</v>
      </c>
      <c r="I27" s="1048"/>
      <c r="J27" s="1048" t="s">
        <v>253</v>
      </c>
      <c r="K27" s="261"/>
      <c r="L27" s="1051"/>
      <c r="M27" s="261"/>
      <c r="N27" s="1051">
        <v>190</v>
      </c>
      <c r="O27" s="966">
        <f>SUM(N27)</f>
        <v>190</v>
      </c>
      <c r="P27" s="270" t="s">
        <v>231</v>
      </c>
      <c r="Q27" s="271">
        <f>SUM(S27:BC27)</f>
        <v>190</v>
      </c>
      <c r="R27" s="1054"/>
      <c r="S27" s="272"/>
      <c r="T27" s="272"/>
      <c r="U27" s="272"/>
      <c r="V27" s="272"/>
      <c r="W27" s="272"/>
      <c r="X27" s="272"/>
      <c r="Y27" s="272"/>
      <c r="Z27" s="272"/>
      <c r="AA27" s="272">
        <v>20</v>
      </c>
      <c r="AB27" s="272">
        <v>20</v>
      </c>
      <c r="AC27" s="272">
        <v>20</v>
      </c>
      <c r="AD27" s="272">
        <v>20</v>
      </c>
      <c r="AE27" s="272">
        <v>20</v>
      </c>
      <c r="AF27" s="272"/>
      <c r="AG27" s="272">
        <v>20</v>
      </c>
      <c r="AH27" s="274">
        <v>20</v>
      </c>
      <c r="AI27" s="272">
        <v>20</v>
      </c>
      <c r="AJ27" s="272">
        <v>30</v>
      </c>
      <c r="AK27" s="272"/>
      <c r="AL27" s="272"/>
      <c r="AM27" s="272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2"/>
      <c r="AZ27" s="272"/>
      <c r="BA27" s="272"/>
      <c r="BB27" s="272"/>
      <c r="BC27" s="272"/>
    </row>
    <row r="28" spans="2:55" s="277" customFormat="1" ht="25.05" customHeight="1">
      <c r="B28" s="1055"/>
      <c r="C28" s="1055"/>
      <c r="D28" s="1055"/>
      <c r="E28" s="1064"/>
      <c r="F28" s="1091"/>
      <c r="G28" s="1049"/>
      <c r="H28" s="1049"/>
      <c r="I28" s="1049"/>
      <c r="J28" s="1049"/>
      <c r="K28" s="261"/>
      <c r="L28" s="1052"/>
      <c r="M28" s="261"/>
      <c r="N28" s="1052"/>
      <c r="O28" s="967"/>
      <c r="P28" s="254" t="s">
        <v>232</v>
      </c>
      <c r="Q28" s="255">
        <f>SUM(S28:BC28)</f>
        <v>0</v>
      </c>
      <c r="R28" s="1055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63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</row>
    <row r="29" spans="2:55" s="277" customFormat="1" ht="25.05" customHeight="1">
      <c r="B29" s="1056"/>
      <c r="C29" s="1056"/>
      <c r="D29" s="1056"/>
      <c r="E29" s="1065"/>
      <c r="F29" s="1092"/>
      <c r="G29" s="1050"/>
      <c r="H29" s="1050"/>
      <c r="I29" s="1050"/>
      <c r="J29" s="1050"/>
      <c r="K29" s="264"/>
      <c r="L29" s="1053"/>
      <c r="M29" s="264"/>
      <c r="N29" s="1053"/>
      <c r="O29" s="968"/>
      <c r="P29" s="254" t="s">
        <v>187</v>
      </c>
      <c r="Q29" s="255">
        <f>Q28-Q27</f>
        <v>-190</v>
      </c>
      <c r="R29" s="1056"/>
      <c r="S29" s="278">
        <f>SUM($S28:S28)-SUM($S27:S27)</f>
        <v>0</v>
      </c>
      <c r="T29" s="278">
        <f>SUM($S28:T28)-SUM($S27:T27)</f>
        <v>0</v>
      </c>
      <c r="U29" s="278">
        <f>SUM($S28:U28)-SUM($S27:U27)</f>
        <v>0</v>
      </c>
      <c r="V29" s="278">
        <f>SUM($S28:V28)-SUM($S27:V27)</f>
        <v>0</v>
      </c>
      <c r="W29" s="278">
        <f>SUM($S28:W28)-SUM($S27:W27)</f>
        <v>0</v>
      </c>
      <c r="X29" s="278">
        <f>SUM($S28:X28)-SUM($S27:X27)</f>
        <v>0</v>
      </c>
      <c r="Y29" s="278">
        <f>SUM($S28:Y28)-SUM($S27:Y27)</f>
        <v>0</v>
      </c>
      <c r="Z29" s="278">
        <f>SUM($S28:Z28)-SUM($S27:Z27)</f>
        <v>0</v>
      </c>
      <c r="AA29" s="278">
        <f>SUM($S28:AA28)-SUM($S27:AA27)</f>
        <v>-20</v>
      </c>
      <c r="AB29" s="278">
        <f>SUM($S28:AB28)-SUM($S27:AB27)</f>
        <v>-40</v>
      </c>
      <c r="AC29" s="278">
        <f>SUM($S28:AC28)-SUM($S27:AC27)</f>
        <v>-60</v>
      </c>
      <c r="AD29" s="278">
        <f>SUM($S28:AD28)-SUM($S27:AD27)</f>
        <v>-80</v>
      </c>
      <c r="AE29" s="278">
        <f>SUM($S28:AE28)-SUM($S27:AE27)</f>
        <v>-100</v>
      </c>
      <c r="AF29" s="278">
        <f>SUM($S28:AF28)-SUM($S27:AF27)</f>
        <v>-100</v>
      </c>
      <c r="AG29" s="278">
        <f>SUM($S28:AG28)-SUM($S27:AG27)</f>
        <v>-120</v>
      </c>
      <c r="AH29" s="278">
        <f>SUM($S28:AH28)-SUM($S27:AH27)</f>
        <v>-140</v>
      </c>
      <c r="AI29" s="278">
        <f>SUM($S28:AI28)-SUM($S27:AI27)</f>
        <v>-160</v>
      </c>
      <c r="AJ29" s="278">
        <f>SUM($S28:AJ28)-SUM($S27:AJ27)</f>
        <v>-190</v>
      </c>
      <c r="AK29" s="278">
        <f>SUM($S28:AK28)-SUM($S27:AK27)</f>
        <v>-190</v>
      </c>
      <c r="AL29" s="278">
        <f>SUM($S28:AL28)-SUM($S27:AL27)</f>
        <v>-190</v>
      </c>
      <c r="AM29" s="278">
        <f>SUM($S28:AM28)-SUM($S27:AM27)</f>
        <v>-190</v>
      </c>
      <c r="AN29" s="278">
        <f>SUM($S28:AN28)-SUM($S27:AN27)</f>
        <v>-190</v>
      </c>
      <c r="AO29" s="278">
        <f>SUM($S28:AO28)-SUM($S27:AO27)</f>
        <v>-190</v>
      </c>
      <c r="AP29" s="278">
        <f>SUM($S28:AP28)-SUM($S27:AP27)</f>
        <v>-190</v>
      </c>
      <c r="AQ29" s="278">
        <f>SUM($S28:AQ28)-SUM($S27:AQ27)</f>
        <v>-190</v>
      </c>
      <c r="AR29" s="278">
        <f>SUM($S28:AR28)-SUM($S27:AR27)</f>
        <v>-190</v>
      </c>
      <c r="AS29" s="278">
        <f>SUM($S28:AS28)-SUM($S27:AS27)</f>
        <v>-190</v>
      </c>
      <c r="AT29" s="278">
        <f>SUM($S28:AT28)-SUM($S27:AT27)</f>
        <v>-190</v>
      </c>
      <c r="AU29" s="278">
        <f>SUM($S28:AU28)-SUM($S27:AU27)</f>
        <v>-190</v>
      </c>
      <c r="AV29" s="278">
        <f>SUM($S28:AV28)-SUM($S27:AV27)</f>
        <v>-190</v>
      </c>
      <c r="AW29" s="278">
        <f>SUM($S28:AW28)-SUM($S27:AW27)</f>
        <v>-190</v>
      </c>
      <c r="AX29" s="278">
        <f>SUM($S28:AX28)-SUM($S27:AX27)</f>
        <v>-190</v>
      </c>
      <c r="AY29" s="278">
        <f>SUM($S28:AY28)-SUM($S27:AY27)</f>
        <v>-190</v>
      </c>
      <c r="AZ29" s="278">
        <f>SUM($S28:AZ28)-SUM($S27:AZ27)</f>
        <v>-190</v>
      </c>
      <c r="BA29" s="278">
        <f>SUM($S28:BA28)-SUM($S27:BA27)</f>
        <v>-190</v>
      </c>
      <c r="BB29" s="278">
        <f>SUM($S28:BB28)-SUM($S27:BB27)</f>
        <v>-190</v>
      </c>
      <c r="BC29" s="278">
        <f>SUM($S28:BC28)-SUM($S27:BC27)</f>
        <v>-190</v>
      </c>
    </row>
    <row r="30" spans="2:55" s="277" customFormat="1" ht="25.05" customHeight="1">
      <c r="B30" s="1054">
        <v>9</v>
      </c>
      <c r="C30" s="1054" t="s">
        <v>254</v>
      </c>
      <c r="D30" s="1054" t="s">
        <v>255</v>
      </c>
      <c r="E30" s="1063" t="s">
        <v>256</v>
      </c>
      <c r="F30" s="1090"/>
      <c r="G30" s="1048">
        <v>1</v>
      </c>
      <c r="H30" s="1069" t="s">
        <v>229</v>
      </c>
      <c r="I30" s="1048"/>
      <c r="J30" s="1048" t="s">
        <v>253</v>
      </c>
      <c r="K30" s="253"/>
      <c r="L30" s="1051"/>
      <c r="M30" s="253"/>
      <c r="N30" s="1051">
        <v>190</v>
      </c>
      <c r="O30" s="966">
        <f>SUM(N30)</f>
        <v>190</v>
      </c>
      <c r="P30" s="254" t="s">
        <v>231</v>
      </c>
      <c r="Q30" s="255">
        <f>SUM(S30:BC30)</f>
        <v>190</v>
      </c>
      <c r="R30" s="1054"/>
      <c r="S30" s="256"/>
      <c r="T30" s="256"/>
      <c r="U30" s="256"/>
      <c r="V30" s="256"/>
      <c r="W30" s="256"/>
      <c r="X30" s="256"/>
      <c r="Y30" s="256"/>
      <c r="Z30" s="256"/>
      <c r="AA30" s="256">
        <v>20</v>
      </c>
      <c r="AB30" s="256">
        <v>20</v>
      </c>
      <c r="AC30" s="256">
        <v>20</v>
      </c>
      <c r="AD30" s="256">
        <v>20</v>
      </c>
      <c r="AE30" s="272">
        <v>20</v>
      </c>
      <c r="AF30" s="272"/>
      <c r="AG30" s="272">
        <v>20</v>
      </c>
      <c r="AH30" s="274">
        <v>20</v>
      </c>
      <c r="AI30" s="256">
        <v>20</v>
      </c>
      <c r="AJ30" s="256">
        <v>30</v>
      </c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</row>
    <row r="31" spans="2:55" s="277" customFormat="1" ht="25.05" customHeight="1">
      <c r="B31" s="1055"/>
      <c r="C31" s="1055"/>
      <c r="D31" s="1055"/>
      <c r="E31" s="1064"/>
      <c r="F31" s="1091"/>
      <c r="G31" s="1049"/>
      <c r="H31" s="1049"/>
      <c r="I31" s="1049"/>
      <c r="J31" s="1049"/>
      <c r="K31" s="261"/>
      <c r="L31" s="1052"/>
      <c r="M31" s="261"/>
      <c r="N31" s="1052"/>
      <c r="O31" s="967"/>
      <c r="P31" s="254" t="s">
        <v>232</v>
      </c>
      <c r="Q31" s="255">
        <f>SUM(S31:BC31)</f>
        <v>0</v>
      </c>
      <c r="R31" s="1055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63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</row>
    <row r="32" spans="2:55" s="277" customFormat="1" ht="25.05" customHeight="1">
      <c r="B32" s="1056"/>
      <c r="C32" s="1056"/>
      <c r="D32" s="1056"/>
      <c r="E32" s="1065"/>
      <c r="F32" s="1092"/>
      <c r="G32" s="1050"/>
      <c r="H32" s="1050"/>
      <c r="I32" s="1050"/>
      <c r="J32" s="1050"/>
      <c r="K32" s="264"/>
      <c r="L32" s="1053"/>
      <c r="M32" s="264"/>
      <c r="N32" s="1053"/>
      <c r="O32" s="968"/>
      <c r="P32" s="254" t="s">
        <v>187</v>
      </c>
      <c r="Q32" s="255">
        <f>Q31-Q30</f>
        <v>-190</v>
      </c>
      <c r="R32" s="1056"/>
      <c r="S32" s="278">
        <f>SUM($S31:S31)-SUM($S30:S30)</f>
        <v>0</v>
      </c>
      <c r="T32" s="278">
        <f>SUM($S31:T31)-SUM($S30:T30)</f>
        <v>0</v>
      </c>
      <c r="U32" s="278">
        <f>SUM($S31:U31)-SUM($S30:U30)</f>
        <v>0</v>
      </c>
      <c r="V32" s="278">
        <f>SUM($S31:V31)-SUM($S30:V30)</f>
        <v>0</v>
      </c>
      <c r="W32" s="278">
        <f>SUM($S31:W31)-SUM($S30:W30)</f>
        <v>0</v>
      </c>
      <c r="X32" s="278">
        <f>SUM($S31:X31)-SUM($S30:X30)</f>
        <v>0</v>
      </c>
      <c r="Y32" s="278">
        <f>SUM($S31:Y31)-SUM($S30:Y30)</f>
        <v>0</v>
      </c>
      <c r="Z32" s="278">
        <f>SUM($S31:Z31)-SUM($S30:Z30)</f>
        <v>0</v>
      </c>
      <c r="AA32" s="278">
        <f>SUM($S31:AA31)-SUM($S30:AA30)</f>
        <v>-20</v>
      </c>
      <c r="AB32" s="278">
        <f>SUM($S31:AB31)-SUM($S30:AB30)</f>
        <v>-40</v>
      </c>
      <c r="AC32" s="278">
        <f>SUM($S31:AC31)-SUM($S30:AC30)</f>
        <v>-60</v>
      </c>
      <c r="AD32" s="278">
        <f>SUM($S31:AD31)-SUM($S30:AD30)</f>
        <v>-80</v>
      </c>
      <c r="AE32" s="278">
        <f>SUM($S31:AE31)-SUM($S30:AE30)</f>
        <v>-100</v>
      </c>
      <c r="AF32" s="278">
        <f>SUM($S31:AF31)-SUM($S30:AF30)</f>
        <v>-100</v>
      </c>
      <c r="AG32" s="278">
        <f>SUM($S31:AG31)-SUM($S30:AG30)</f>
        <v>-120</v>
      </c>
      <c r="AH32" s="278">
        <f>SUM($S31:AH31)-SUM($S30:AH30)</f>
        <v>-140</v>
      </c>
      <c r="AI32" s="278">
        <f>SUM($S31:AI31)-SUM($S30:AI30)</f>
        <v>-160</v>
      </c>
      <c r="AJ32" s="278">
        <f>SUM($S31:AJ31)-SUM($S30:AJ30)</f>
        <v>-190</v>
      </c>
      <c r="AK32" s="278">
        <f>SUM($S31:AK31)-SUM($S30:AK30)</f>
        <v>-190</v>
      </c>
      <c r="AL32" s="278">
        <f>SUM($S31:AL31)-SUM($S30:AL30)</f>
        <v>-190</v>
      </c>
      <c r="AM32" s="278">
        <f>SUM($S31:AM31)-SUM($S30:AM30)</f>
        <v>-190</v>
      </c>
      <c r="AN32" s="278">
        <f>SUM($S31:AN31)-SUM($S30:AN30)</f>
        <v>-190</v>
      </c>
      <c r="AO32" s="278">
        <f>SUM($S31:AO31)-SUM($S30:AO30)</f>
        <v>-190</v>
      </c>
      <c r="AP32" s="278">
        <f>SUM($S31:AP31)-SUM($S30:AP30)</f>
        <v>-190</v>
      </c>
      <c r="AQ32" s="278">
        <f>SUM($S31:AQ31)-SUM($S30:AQ30)</f>
        <v>-190</v>
      </c>
      <c r="AR32" s="278">
        <f>SUM($S31:AR31)-SUM($S30:AR30)</f>
        <v>-190</v>
      </c>
      <c r="AS32" s="278">
        <f>SUM($S31:AS31)-SUM($S30:AS30)</f>
        <v>-190</v>
      </c>
      <c r="AT32" s="278">
        <f>SUM($S31:AT31)-SUM($S30:AT30)</f>
        <v>-190</v>
      </c>
      <c r="AU32" s="278">
        <f>SUM($S31:AU31)-SUM($S30:AU30)</f>
        <v>-190</v>
      </c>
      <c r="AV32" s="278">
        <f>SUM($S31:AV31)-SUM($S30:AV30)</f>
        <v>-190</v>
      </c>
      <c r="AW32" s="278">
        <f>SUM($S31:AW31)-SUM($S30:AW30)</f>
        <v>-190</v>
      </c>
      <c r="AX32" s="278">
        <f>SUM($S31:AX31)-SUM($S30:AX30)</f>
        <v>-190</v>
      </c>
      <c r="AY32" s="278">
        <f>SUM($S31:AY31)-SUM($S30:AY30)</f>
        <v>-190</v>
      </c>
      <c r="AZ32" s="278">
        <f>SUM($S31:AZ31)-SUM($S30:AZ30)</f>
        <v>-190</v>
      </c>
      <c r="BA32" s="278">
        <f>SUM($S31:BA31)-SUM($S30:BA30)</f>
        <v>-190</v>
      </c>
      <c r="BB32" s="278">
        <f>SUM($S31:BB31)-SUM($S30:BB30)</f>
        <v>-190</v>
      </c>
      <c r="BC32" s="278">
        <f>SUM($S31:BC31)-SUM($S30:BC30)</f>
        <v>-190</v>
      </c>
    </row>
    <row r="33" spans="2:55" s="277" customFormat="1" ht="25.05" customHeight="1">
      <c r="B33" s="1057">
        <v>10</v>
      </c>
      <c r="C33" s="1094" t="s">
        <v>257</v>
      </c>
      <c r="D33" s="1057" t="s">
        <v>258</v>
      </c>
      <c r="E33" s="1097" t="s">
        <v>259</v>
      </c>
      <c r="F33" s="1100"/>
      <c r="G33" s="1060">
        <v>6</v>
      </c>
      <c r="H33" s="1060"/>
      <c r="I33" s="1093" t="s">
        <v>229</v>
      </c>
      <c r="J33" s="1060" t="s">
        <v>253</v>
      </c>
      <c r="K33" s="279"/>
      <c r="L33" s="1106"/>
      <c r="M33" s="279"/>
      <c r="N33" s="1106">
        <v>1140</v>
      </c>
      <c r="O33" s="1103">
        <f>SUM(N33)</f>
        <v>1140</v>
      </c>
      <c r="P33" s="254" t="s">
        <v>231</v>
      </c>
      <c r="Q33" s="255">
        <f>SUM(S33:BC33)</f>
        <v>1140</v>
      </c>
      <c r="R33" s="1054"/>
      <c r="S33" s="256"/>
      <c r="T33" s="256"/>
      <c r="U33" s="256"/>
      <c r="V33" s="256"/>
      <c r="W33" s="256"/>
      <c r="X33" s="256"/>
      <c r="Y33" s="256"/>
      <c r="Z33" s="256"/>
      <c r="AA33" s="256">
        <f>20*6</f>
        <v>120</v>
      </c>
      <c r="AB33" s="256">
        <v>120</v>
      </c>
      <c r="AC33" s="256">
        <v>120</v>
      </c>
      <c r="AD33" s="256">
        <v>120</v>
      </c>
      <c r="AE33" s="272">
        <v>120</v>
      </c>
      <c r="AF33" s="272"/>
      <c r="AG33" s="272">
        <v>120</v>
      </c>
      <c r="AH33" s="274">
        <v>120</v>
      </c>
      <c r="AI33" s="256">
        <v>120</v>
      </c>
      <c r="AJ33" s="256">
        <f>30*6</f>
        <v>180</v>
      </c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</row>
    <row r="34" spans="2:55" s="277" customFormat="1" ht="25.05" customHeight="1">
      <c r="B34" s="1058"/>
      <c r="C34" s="1095"/>
      <c r="D34" s="1058"/>
      <c r="E34" s="1098"/>
      <c r="F34" s="1101"/>
      <c r="G34" s="1061"/>
      <c r="H34" s="1061"/>
      <c r="I34" s="1061"/>
      <c r="J34" s="1061"/>
      <c r="K34" s="280"/>
      <c r="L34" s="1107"/>
      <c r="M34" s="280"/>
      <c r="N34" s="1107"/>
      <c r="O34" s="1104"/>
      <c r="P34" s="254" t="s">
        <v>232</v>
      </c>
      <c r="Q34" s="255">
        <f>SUM(S34:BC34)</f>
        <v>0</v>
      </c>
      <c r="R34" s="1055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63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</row>
    <row r="35" spans="2:55" s="277" customFormat="1" ht="25.05" customHeight="1">
      <c r="B35" s="1059"/>
      <c r="C35" s="1096"/>
      <c r="D35" s="1059"/>
      <c r="E35" s="1099"/>
      <c r="F35" s="1102"/>
      <c r="G35" s="1062"/>
      <c r="H35" s="1062"/>
      <c r="I35" s="1062"/>
      <c r="J35" s="1062"/>
      <c r="K35" s="281"/>
      <c r="L35" s="1108"/>
      <c r="M35" s="281"/>
      <c r="N35" s="1108"/>
      <c r="O35" s="1105"/>
      <c r="P35" s="254" t="s">
        <v>187</v>
      </c>
      <c r="Q35" s="255">
        <f>Q34-Q33</f>
        <v>-1140</v>
      </c>
      <c r="R35" s="1056"/>
      <c r="S35" s="278">
        <f>SUM($S34:S34)-SUM($S33:S33)</f>
        <v>0</v>
      </c>
      <c r="T35" s="278">
        <f>SUM($S34:T34)-SUM($S33:T33)</f>
        <v>0</v>
      </c>
      <c r="U35" s="278">
        <f>SUM($S34:U34)-SUM($S33:U33)</f>
        <v>0</v>
      </c>
      <c r="V35" s="278">
        <f>SUM($S34:V34)-SUM($S33:V33)</f>
        <v>0</v>
      </c>
      <c r="W35" s="278">
        <f>SUM($S34:W34)-SUM($S33:W33)</f>
        <v>0</v>
      </c>
      <c r="X35" s="278">
        <f>SUM($S34:X34)-SUM($S33:X33)</f>
        <v>0</v>
      </c>
      <c r="Y35" s="278">
        <f>SUM($S34:Y34)-SUM($S33:Y33)</f>
        <v>0</v>
      </c>
      <c r="Z35" s="278">
        <f>SUM($S34:Z34)-SUM($S33:Z33)</f>
        <v>0</v>
      </c>
      <c r="AA35" s="278">
        <f>SUM($S34:AA34)-SUM($S33:AA33)</f>
        <v>-120</v>
      </c>
      <c r="AB35" s="278">
        <f>SUM($S34:AB34)-SUM($S33:AB33)</f>
        <v>-240</v>
      </c>
      <c r="AC35" s="278">
        <f>SUM($S34:AC34)-SUM($S33:AC33)</f>
        <v>-360</v>
      </c>
      <c r="AD35" s="278">
        <f>SUM($S34:AD34)-SUM($S33:AD33)</f>
        <v>-480</v>
      </c>
      <c r="AE35" s="278">
        <f>SUM($S34:AE34)-SUM($S33:AE33)</f>
        <v>-600</v>
      </c>
      <c r="AF35" s="278">
        <f>SUM($S34:AF34)-SUM($S33:AF33)</f>
        <v>-600</v>
      </c>
      <c r="AG35" s="278">
        <f>SUM($S34:AG34)-SUM($S33:AG33)</f>
        <v>-720</v>
      </c>
      <c r="AH35" s="278">
        <f>SUM($S34:AH34)-SUM($S33:AH33)</f>
        <v>-840</v>
      </c>
      <c r="AI35" s="278">
        <f>SUM($S34:AI34)-SUM($S33:AI33)</f>
        <v>-960</v>
      </c>
      <c r="AJ35" s="278">
        <f>SUM($S34:AJ34)-SUM($S33:AJ33)</f>
        <v>-1140</v>
      </c>
      <c r="AK35" s="278">
        <f>SUM($S34:AK34)-SUM($S33:AK33)</f>
        <v>-1140</v>
      </c>
      <c r="AL35" s="278">
        <f>SUM($S34:AL34)-SUM($S33:AL33)</f>
        <v>-1140</v>
      </c>
      <c r="AM35" s="278">
        <f>SUM($S34:AM34)-SUM($S33:AM33)</f>
        <v>-1140</v>
      </c>
      <c r="AN35" s="278">
        <f>SUM($S34:AN34)-SUM($S33:AN33)</f>
        <v>-1140</v>
      </c>
      <c r="AO35" s="278">
        <f>SUM($S34:AO34)-SUM($S33:AO33)</f>
        <v>-1140</v>
      </c>
      <c r="AP35" s="278">
        <f>SUM($S34:AP34)-SUM($S33:AP33)</f>
        <v>-1140</v>
      </c>
      <c r="AQ35" s="278">
        <f>SUM($S34:AQ34)-SUM($S33:AQ33)</f>
        <v>-1140</v>
      </c>
      <c r="AR35" s="278">
        <f>SUM($S34:AR34)-SUM($S33:AR33)</f>
        <v>-1140</v>
      </c>
      <c r="AS35" s="278">
        <f>SUM($S34:AS34)-SUM($S33:AS33)</f>
        <v>-1140</v>
      </c>
      <c r="AT35" s="278">
        <f>SUM($S34:AT34)-SUM($S33:AT33)</f>
        <v>-1140</v>
      </c>
      <c r="AU35" s="278">
        <f>SUM($S34:AU34)-SUM($S33:AU33)</f>
        <v>-1140</v>
      </c>
      <c r="AV35" s="278">
        <f>SUM($S34:AV34)-SUM($S33:AV33)</f>
        <v>-1140</v>
      </c>
      <c r="AW35" s="278">
        <f>SUM($S34:AW34)-SUM($S33:AW33)</f>
        <v>-1140</v>
      </c>
      <c r="AX35" s="278">
        <f>SUM($S34:AX34)-SUM($S33:AX33)</f>
        <v>-1140</v>
      </c>
      <c r="AY35" s="278">
        <f>SUM($S34:AY34)-SUM($S33:AY33)</f>
        <v>-1140</v>
      </c>
      <c r="AZ35" s="278">
        <f>SUM($S34:AZ34)-SUM($S33:AZ33)</f>
        <v>-1140</v>
      </c>
      <c r="BA35" s="278">
        <f>SUM($S34:BA34)-SUM($S33:BA33)</f>
        <v>-1140</v>
      </c>
      <c r="BB35" s="278">
        <f>SUM($S34:BB34)-SUM($S33:BB33)</f>
        <v>-1140</v>
      </c>
      <c r="BC35" s="278">
        <f>SUM($S34:BC34)-SUM($S33:BC33)</f>
        <v>-1140</v>
      </c>
    </row>
    <row r="36" spans="2:55" s="277" customFormat="1" ht="25.05" customHeight="1">
      <c r="B36" s="1054">
        <v>11</v>
      </c>
      <c r="C36" s="1054" t="s">
        <v>260</v>
      </c>
      <c r="D36" s="1054" t="s">
        <v>261</v>
      </c>
      <c r="E36" s="1063"/>
      <c r="F36" s="1090"/>
      <c r="G36" s="1048">
        <v>1</v>
      </c>
      <c r="H36" s="1048"/>
      <c r="I36" s="1069" t="s">
        <v>229</v>
      </c>
      <c r="J36" s="1048" t="s">
        <v>230</v>
      </c>
      <c r="K36" s="1051">
        <v>190</v>
      </c>
      <c r="L36" s="1051"/>
      <c r="M36" s="253"/>
      <c r="N36" s="253"/>
      <c r="O36" s="966">
        <f>SUM(K36:N36)</f>
        <v>190</v>
      </c>
      <c r="P36" s="254" t="s">
        <v>231</v>
      </c>
      <c r="Q36" s="255">
        <f>SUM(S36:BC36)</f>
        <v>190</v>
      </c>
      <c r="R36" s="1054">
        <v>100</v>
      </c>
      <c r="S36" s="256"/>
      <c r="T36" s="256"/>
      <c r="U36" s="256"/>
      <c r="V36" s="256"/>
      <c r="W36" s="257">
        <v>50</v>
      </c>
      <c r="X36" s="257">
        <v>50</v>
      </c>
      <c r="Y36" s="257"/>
      <c r="Z36" s="257">
        <v>50</v>
      </c>
      <c r="AA36" s="257">
        <v>40</v>
      </c>
      <c r="AB36" s="257"/>
      <c r="AC36" s="256"/>
      <c r="AD36" s="256"/>
      <c r="AE36" s="272"/>
      <c r="AF36" s="272"/>
      <c r="AG36" s="272"/>
      <c r="AH36" s="274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</row>
    <row r="37" spans="2:55" s="277" customFormat="1" ht="25.05" customHeight="1">
      <c r="B37" s="1055"/>
      <c r="C37" s="1055"/>
      <c r="D37" s="1055"/>
      <c r="E37" s="1064"/>
      <c r="F37" s="1091"/>
      <c r="G37" s="1049"/>
      <c r="H37" s="1049"/>
      <c r="I37" s="1049"/>
      <c r="J37" s="1049"/>
      <c r="K37" s="1052"/>
      <c r="L37" s="1052"/>
      <c r="M37" s="261"/>
      <c r="N37" s="261"/>
      <c r="O37" s="967"/>
      <c r="P37" s="254" t="s">
        <v>232</v>
      </c>
      <c r="Q37" s="255">
        <f>SUM(S37:BC37)</f>
        <v>32</v>
      </c>
      <c r="R37" s="1055"/>
      <c r="S37" s="256"/>
      <c r="T37" s="256"/>
      <c r="U37" s="282">
        <v>32</v>
      </c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63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</row>
    <row r="38" spans="2:55" s="277" customFormat="1" ht="25.05" customHeight="1">
      <c r="B38" s="1056"/>
      <c r="C38" s="1056"/>
      <c r="D38" s="1056"/>
      <c r="E38" s="1065"/>
      <c r="F38" s="1092"/>
      <c r="G38" s="1050"/>
      <c r="H38" s="1050"/>
      <c r="I38" s="1050"/>
      <c r="J38" s="1050"/>
      <c r="K38" s="1053"/>
      <c r="L38" s="1053"/>
      <c r="M38" s="264"/>
      <c r="N38" s="264"/>
      <c r="O38" s="968"/>
      <c r="P38" s="254" t="s">
        <v>187</v>
      </c>
      <c r="Q38" s="255">
        <f>Q37-Q36</f>
        <v>-158</v>
      </c>
      <c r="R38" s="1056"/>
      <c r="S38" s="278">
        <f>SUM($S37:S37)-SUM($S36:S36)</f>
        <v>0</v>
      </c>
      <c r="T38" s="278">
        <f>SUM($S37:T37)-SUM($S36:T36)</f>
        <v>0</v>
      </c>
      <c r="U38" s="278">
        <f>SUM($S37:U37)-SUM($S36:U36)</f>
        <v>32</v>
      </c>
      <c r="V38" s="278">
        <f>SUM($S37:V37)-SUM($S36:V36)</f>
        <v>32</v>
      </c>
      <c r="W38" s="278">
        <f>SUM($S37:W37)-SUM($S36:W36)</f>
        <v>-18</v>
      </c>
      <c r="X38" s="278">
        <f>SUM($S37:X37)-SUM($S36:X36)</f>
        <v>-68</v>
      </c>
      <c r="Y38" s="278">
        <f>SUM($S37:Y37)-SUM($S36:Y36)</f>
        <v>-68</v>
      </c>
      <c r="Z38" s="278">
        <f>SUM($S37:Z37)-SUM($S36:Z36)</f>
        <v>-118</v>
      </c>
      <c r="AA38" s="278">
        <f>SUM($S37:AA37)-SUM($S36:AA36)</f>
        <v>-158</v>
      </c>
      <c r="AB38" s="278">
        <f>SUM($S37:AB37)-SUM($S36:AB36)</f>
        <v>-158</v>
      </c>
      <c r="AC38" s="278">
        <f>SUM($S37:AC37)-SUM($S36:AC36)</f>
        <v>-158</v>
      </c>
      <c r="AD38" s="278">
        <f>SUM($S37:AD37)-SUM($S36:AD36)</f>
        <v>-158</v>
      </c>
      <c r="AE38" s="278">
        <f>SUM($S37:AE37)-SUM($S36:AE36)</f>
        <v>-158</v>
      </c>
      <c r="AF38" s="278">
        <f>SUM($S37:AF37)-SUM($S36:AF36)</f>
        <v>-158</v>
      </c>
      <c r="AG38" s="278">
        <f>SUM($S37:AG37)-SUM($S36:AG36)</f>
        <v>-158</v>
      </c>
      <c r="AH38" s="278">
        <f>SUM($S37:AH37)-SUM($S36:AH36)</f>
        <v>-158</v>
      </c>
      <c r="AI38" s="278">
        <f>SUM($S37:AI37)-SUM($S36:AI36)</f>
        <v>-158</v>
      </c>
      <c r="AJ38" s="278">
        <f>SUM($S37:AJ37)-SUM($S36:AJ36)</f>
        <v>-158</v>
      </c>
      <c r="AK38" s="278">
        <f>SUM($S37:AK37)-SUM($S36:AK36)</f>
        <v>-158</v>
      </c>
      <c r="AL38" s="278">
        <f>SUM($S37:AL37)-SUM($S36:AL36)</f>
        <v>-158</v>
      </c>
      <c r="AM38" s="278">
        <f>SUM($S37:AM37)-SUM($S36:AM36)</f>
        <v>-158</v>
      </c>
      <c r="AN38" s="278">
        <f>SUM($S37:AN37)-SUM($S36:AN36)</f>
        <v>-158</v>
      </c>
      <c r="AO38" s="278">
        <f>SUM($S37:AO37)-SUM($S36:AO36)</f>
        <v>-158</v>
      </c>
      <c r="AP38" s="278">
        <f>SUM($S37:AP37)-SUM($S36:AP36)</f>
        <v>-158</v>
      </c>
      <c r="AQ38" s="278">
        <f>SUM($S37:AQ37)-SUM($S36:AQ36)</f>
        <v>-158</v>
      </c>
      <c r="AR38" s="278">
        <f>SUM($S37:AR37)-SUM($S36:AR36)</f>
        <v>-158</v>
      </c>
      <c r="AS38" s="278">
        <f>SUM($S37:AS37)-SUM($S36:AS36)</f>
        <v>-158</v>
      </c>
      <c r="AT38" s="278">
        <f>SUM($S37:AT37)-SUM($S36:AT36)</f>
        <v>-158</v>
      </c>
      <c r="AU38" s="278">
        <f>SUM($S37:AU37)-SUM($S36:AU36)</f>
        <v>-158</v>
      </c>
      <c r="AV38" s="278">
        <f>SUM($S37:AV37)-SUM($S36:AV36)</f>
        <v>-158</v>
      </c>
      <c r="AW38" s="278">
        <f>SUM($S37:AW37)-SUM($S36:AW36)</f>
        <v>-158</v>
      </c>
      <c r="AX38" s="278">
        <f>SUM($S37:AX37)-SUM($S36:AX36)</f>
        <v>-158</v>
      </c>
      <c r="AY38" s="278">
        <f>SUM($S37:AY37)-SUM($S36:AY36)</f>
        <v>-158</v>
      </c>
      <c r="AZ38" s="278">
        <f>SUM($S37:AZ37)-SUM($S36:AZ36)</f>
        <v>-158</v>
      </c>
      <c r="BA38" s="278">
        <f>SUM($S37:BA37)-SUM($S36:BA36)</f>
        <v>-158</v>
      </c>
      <c r="BB38" s="278">
        <f>SUM($S37:BB37)-SUM($S36:BB36)</f>
        <v>-158</v>
      </c>
      <c r="BC38" s="278">
        <f>SUM($S37:BC37)-SUM($S36:BC36)</f>
        <v>-158</v>
      </c>
    </row>
    <row r="39" spans="2:55" s="260" customFormat="1" ht="25.05" customHeight="1">
      <c r="B39" s="1054">
        <v>12</v>
      </c>
      <c r="C39" s="1054" t="s">
        <v>262</v>
      </c>
      <c r="D39" s="1054" t="s">
        <v>263</v>
      </c>
      <c r="E39" s="1063" t="s">
        <v>264</v>
      </c>
      <c r="F39" s="1078"/>
      <c r="G39" s="1048">
        <v>1</v>
      </c>
      <c r="H39" s="1048"/>
      <c r="I39" s="1069" t="s">
        <v>229</v>
      </c>
      <c r="J39" s="1048" t="s">
        <v>230</v>
      </c>
      <c r="K39" s="1051">
        <v>290</v>
      </c>
      <c r="L39" s="1051"/>
      <c r="M39" s="253"/>
      <c r="N39" s="253"/>
      <c r="O39" s="966">
        <f>SUM(K39:N41)</f>
        <v>290</v>
      </c>
      <c r="P39" s="254" t="s">
        <v>231</v>
      </c>
      <c r="Q39" s="255">
        <f>SUM(S39:BC39)</f>
        <v>290</v>
      </c>
      <c r="R39" s="1054">
        <v>143</v>
      </c>
      <c r="S39" s="256"/>
      <c r="T39" s="256"/>
      <c r="U39" s="256"/>
      <c r="V39" s="257">
        <v>100</v>
      </c>
      <c r="W39" s="257">
        <v>100</v>
      </c>
      <c r="X39" s="257"/>
      <c r="Y39" s="257"/>
      <c r="Z39" s="257">
        <v>90</v>
      </c>
      <c r="AA39" s="256"/>
      <c r="AB39" s="256"/>
      <c r="AC39" s="256"/>
      <c r="AD39" s="256"/>
      <c r="AE39" s="272"/>
      <c r="AF39" s="272"/>
      <c r="AG39" s="272"/>
      <c r="AH39" s="274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</row>
    <row r="40" spans="2:55" s="260" customFormat="1" ht="25.05" customHeight="1">
      <c r="B40" s="1055"/>
      <c r="C40" s="1055"/>
      <c r="D40" s="1055"/>
      <c r="E40" s="1064"/>
      <c r="F40" s="1079"/>
      <c r="G40" s="1049"/>
      <c r="H40" s="1049"/>
      <c r="I40" s="1049"/>
      <c r="J40" s="1049"/>
      <c r="K40" s="1052"/>
      <c r="L40" s="1052"/>
      <c r="M40" s="261"/>
      <c r="N40" s="261"/>
      <c r="O40" s="967"/>
      <c r="P40" s="254" t="s">
        <v>232</v>
      </c>
      <c r="Q40" s="255">
        <f>SUM(S40:BC40)</f>
        <v>0</v>
      </c>
      <c r="R40" s="1055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63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</row>
    <row r="41" spans="2:55" s="260" customFormat="1" ht="25.05" customHeight="1">
      <c r="B41" s="1056"/>
      <c r="C41" s="1056"/>
      <c r="D41" s="1056"/>
      <c r="E41" s="1065"/>
      <c r="F41" s="1080"/>
      <c r="G41" s="1050"/>
      <c r="H41" s="1050"/>
      <c r="I41" s="1050"/>
      <c r="J41" s="1050"/>
      <c r="K41" s="1053"/>
      <c r="L41" s="1053"/>
      <c r="M41" s="264"/>
      <c r="N41" s="264"/>
      <c r="O41" s="968"/>
      <c r="P41" s="254" t="s">
        <v>187</v>
      </c>
      <c r="Q41" s="283">
        <f>Q40-Q39</f>
        <v>-290</v>
      </c>
      <c r="R41" s="1056"/>
      <c r="S41" s="278">
        <f>SUM($S40:S40)-SUM($S39:S39)</f>
        <v>0</v>
      </c>
      <c r="T41" s="278">
        <f>SUM($S40:T40)-SUM($S39:T39)</f>
        <v>0</v>
      </c>
      <c r="U41" s="278">
        <f>SUM($S40:U40)-SUM($S39:U39)</f>
        <v>0</v>
      </c>
      <c r="V41" s="278">
        <f>SUM($S40:V40)-SUM($S39:V39)</f>
        <v>-100</v>
      </c>
      <c r="W41" s="278">
        <f>SUM($S40:W40)-SUM($S39:W39)</f>
        <v>-200</v>
      </c>
      <c r="X41" s="278">
        <f>SUM($S40:X40)-SUM($S39:X39)</f>
        <v>-200</v>
      </c>
      <c r="Y41" s="278">
        <f>SUM($S40:Y40)-SUM($S39:Y39)</f>
        <v>-200</v>
      </c>
      <c r="Z41" s="278">
        <f>SUM($S40:Z40)-SUM($S39:Z39)</f>
        <v>-290</v>
      </c>
      <c r="AA41" s="278">
        <f>SUM($S40:AA40)-SUM($S39:AA39)</f>
        <v>-290</v>
      </c>
      <c r="AB41" s="278">
        <f>SUM($S40:AB40)-SUM($S39:AB39)</f>
        <v>-290</v>
      </c>
      <c r="AC41" s="278">
        <f>SUM($S40:AC40)-SUM($S39:AC39)</f>
        <v>-290</v>
      </c>
      <c r="AD41" s="278">
        <f>SUM($S40:AD40)-SUM($S39:AD39)</f>
        <v>-290</v>
      </c>
      <c r="AE41" s="278">
        <f>SUM($S40:AE40)-SUM($S39:AE39)</f>
        <v>-290</v>
      </c>
      <c r="AF41" s="278">
        <f>SUM($S40:AF40)-SUM($S39:AF39)</f>
        <v>-290</v>
      </c>
      <c r="AG41" s="278">
        <f>SUM($S40:AG40)-SUM($S39:AG39)</f>
        <v>-290</v>
      </c>
      <c r="AH41" s="278">
        <f>SUM($S40:AH40)-SUM($S39:AH39)</f>
        <v>-290</v>
      </c>
      <c r="AI41" s="278">
        <f>SUM($S40:AI40)-SUM($S39:AI39)</f>
        <v>-290</v>
      </c>
      <c r="AJ41" s="278">
        <f>SUM($S40:AJ40)-SUM($S39:AJ39)</f>
        <v>-290</v>
      </c>
      <c r="AK41" s="278">
        <f>SUM($S40:AK40)-SUM($S39:AK39)</f>
        <v>-290</v>
      </c>
      <c r="AL41" s="278">
        <f>SUM($S40:AL40)-SUM($S39:AL39)</f>
        <v>-290</v>
      </c>
      <c r="AM41" s="278">
        <f>SUM($S40:AM40)-SUM($S39:AM39)</f>
        <v>-290</v>
      </c>
      <c r="AN41" s="278">
        <f>SUM($S40:AN40)-SUM($S39:AN39)</f>
        <v>-290</v>
      </c>
      <c r="AO41" s="278">
        <f>SUM($S40:AO40)-SUM($S39:AO39)</f>
        <v>-290</v>
      </c>
      <c r="AP41" s="278">
        <f>SUM($S40:AP40)-SUM($S39:AP39)</f>
        <v>-290</v>
      </c>
      <c r="AQ41" s="278">
        <f>SUM($S40:AQ40)-SUM($S39:AQ39)</f>
        <v>-290</v>
      </c>
      <c r="AR41" s="278">
        <f>SUM($S40:AR40)-SUM($S39:AR39)</f>
        <v>-290</v>
      </c>
      <c r="AS41" s="278">
        <f>SUM($S40:AS40)-SUM($S39:AS39)</f>
        <v>-290</v>
      </c>
      <c r="AT41" s="278">
        <f>SUM($S40:AT40)-SUM($S39:AT39)</f>
        <v>-290</v>
      </c>
      <c r="AU41" s="278">
        <f>SUM($S40:AU40)-SUM($S39:AU39)</f>
        <v>-290</v>
      </c>
      <c r="AV41" s="278">
        <f>SUM($S40:AV40)-SUM($S39:AV39)</f>
        <v>-290</v>
      </c>
      <c r="AW41" s="278">
        <f>SUM($S40:AW40)-SUM($S39:AW39)</f>
        <v>-290</v>
      </c>
      <c r="AX41" s="278">
        <f>SUM($S40:AX40)-SUM($S39:AX39)</f>
        <v>-290</v>
      </c>
      <c r="AY41" s="278">
        <f>SUM($S40:AY40)-SUM($S39:AY39)</f>
        <v>-290</v>
      </c>
      <c r="AZ41" s="278">
        <f>SUM($S40:AZ40)-SUM($S39:AZ39)</f>
        <v>-290</v>
      </c>
      <c r="BA41" s="278">
        <f>SUM($S40:BA40)-SUM($S39:BA39)</f>
        <v>-290</v>
      </c>
      <c r="BB41" s="278">
        <f>SUM($S40:BB40)-SUM($S39:BB39)</f>
        <v>-290</v>
      </c>
      <c r="BC41" s="278">
        <f>SUM($S40:BC40)-SUM($S39:BC39)</f>
        <v>-290</v>
      </c>
    </row>
    <row r="42" spans="2:55" s="260" customFormat="1" ht="25.05" customHeight="1">
      <c r="B42" s="1054">
        <v>13</v>
      </c>
      <c r="C42" s="1054" t="s">
        <v>265</v>
      </c>
      <c r="D42" s="1054" t="s">
        <v>266</v>
      </c>
      <c r="E42" s="1087" t="s">
        <v>267</v>
      </c>
      <c r="F42" s="1078"/>
      <c r="G42" s="1048">
        <v>1</v>
      </c>
      <c r="H42" s="1048"/>
      <c r="I42" s="1069" t="s">
        <v>229</v>
      </c>
      <c r="J42" s="1084" t="s">
        <v>230</v>
      </c>
      <c r="K42" s="284"/>
      <c r="L42" s="1051"/>
      <c r="M42" s="253"/>
      <c r="N42" s="1051">
        <v>290</v>
      </c>
      <c r="O42" s="966">
        <f>SUM(N42)</f>
        <v>290</v>
      </c>
      <c r="P42" s="254" t="s">
        <v>231</v>
      </c>
      <c r="Q42" s="255">
        <f>SUM(S42:BC42)</f>
        <v>290</v>
      </c>
      <c r="R42" s="1087" t="s">
        <v>268</v>
      </c>
      <c r="S42" s="256"/>
      <c r="T42" s="256"/>
      <c r="U42" s="256"/>
      <c r="V42" s="256"/>
      <c r="W42" s="257">
        <v>15</v>
      </c>
      <c r="X42" s="257"/>
      <c r="Y42" s="257"/>
      <c r="Z42" s="257"/>
      <c r="AA42" s="257">
        <v>50</v>
      </c>
      <c r="AB42" s="257">
        <v>50</v>
      </c>
      <c r="AC42" s="257">
        <v>50</v>
      </c>
      <c r="AD42" s="257">
        <v>50</v>
      </c>
      <c r="AE42" s="258">
        <v>50</v>
      </c>
      <c r="AF42" s="272"/>
      <c r="AG42" s="272">
        <v>25</v>
      </c>
      <c r="AH42" s="274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  <c r="BB42" s="256"/>
      <c r="BC42" s="256"/>
    </row>
    <row r="43" spans="2:55" s="260" customFormat="1" ht="25.05" customHeight="1">
      <c r="B43" s="1055"/>
      <c r="C43" s="1055"/>
      <c r="D43" s="1055"/>
      <c r="E43" s="1088"/>
      <c r="F43" s="1079"/>
      <c r="G43" s="1049"/>
      <c r="H43" s="1049"/>
      <c r="I43" s="1049"/>
      <c r="J43" s="1085"/>
      <c r="K43" s="285"/>
      <c r="L43" s="1052"/>
      <c r="M43" s="261"/>
      <c r="N43" s="1052"/>
      <c r="O43" s="967"/>
      <c r="P43" s="254" t="s">
        <v>232</v>
      </c>
      <c r="Q43" s="255">
        <f>SUM(S43:BC43)</f>
        <v>0</v>
      </c>
      <c r="R43" s="1088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  <c r="AD43" s="256"/>
      <c r="AE43" s="256"/>
      <c r="AF43" s="256"/>
      <c r="AG43" s="256"/>
      <c r="AH43" s="263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</row>
    <row r="44" spans="2:55" s="260" customFormat="1" ht="25.05" customHeight="1">
      <c r="B44" s="1056"/>
      <c r="C44" s="1056"/>
      <c r="D44" s="1056"/>
      <c r="E44" s="1089"/>
      <c r="F44" s="1080"/>
      <c r="G44" s="1050"/>
      <c r="H44" s="1050"/>
      <c r="I44" s="1050"/>
      <c r="J44" s="1086"/>
      <c r="K44" s="286"/>
      <c r="L44" s="1053"/>
      <c r="M44" s="264"/>
      <c r="N44" s="1053"/>
      <c r="O44" s="968"/>
      <c r="P44" s="254" t="s">
        <v>187</v>
      </c>
      <c r="Q44" s="283">
        <f>Q43-Q42</f>
        <v>-290</v>
      </c>
      <c r="R44" s="1089"/>
      <c r="S44" s="278">
        <f>SUM($S43:S43)-SUM($S42:S42)</f>
        <v>0</v>
      </c>
      <c r="T44" s="278">
        <f>SUM($S43:T43)-SUM($S42:T42)</f>
        <v>0</v>
      </c>
      <c r="U44" s="278">
        <f>SUM($S43:U43)-SUM($S42:U42)</f>
        <v>0</v>
      </c>
      <c r="V44" s="278">
        <f>SUM($S43:V43)-SUM($S42:V42)</f>
        <v>0</v>
      </c>
      <c r="W44" s="278">
        <f>SUM($S43:W43)-SUM($S42:W42)</f>
        <v>-15</v>
      </c>
      <c r="X44" s="278">
        <f>SUM($S43:X43)-SUM($S42:X42)</f>
        <v>-15</v>
      </c>
      <c r="Y44" s="278">
        <f>SUM($S43:Y43)-SUM($S42:Y42)</f>
        <v>-15</v>
      </c>
      <c r="Z44" s="278">
        <f>SUM($S43:Z43)-SUM($S42:Z42)</f>
        <v>-15</v>
      </c>
      <c r="AA44" s="278">
        <f>SUM($S43:AA43)-SUM($S42:AA42)</f>
        <v>-65</v>
      </c>
      <c r="AB44" s="278">
        <f>SUM($S43:AB43)-SUM($S42:AB42)</f>
        <v>-115</v>
      </c>
      <c r="AC44" s="278">
        <f>SUM($S43:AC43)-SUM($S42:AC42)</f>
        <v>-165</v>
      </c>
      <c r="AD44" s="278">
        <f>SUM($S43:AD43)-SUM($S42:AD42)</f>
        <v>-215</v>
      </c>
      <c r="AE44" s="278">
        <f>SUM($S43:AE43)-SUM($S42:AE42)</f>
        <v>-265</v>
      </c>
      <c r="AF44" s="278">
        <f>SUM($S43:AF43)-SUM($S42:AF42)</f>
        <v>-265</v>
      </c>
      <c r="AG44" s="278">
        <f>SUM($S43:AG43)-SUM($S42:AG42)</f>
        <v>-290</v>
      </c>
      <c r="AH44" s="278">
        <f>SUM($S43:AH43)-SUM($S42:AH42)</f>
        <v>-290</v>
      </c>
      <c r="AI44" s="278">
        <f>SUM($S43:AI43)-SUM($S42:AI42)</f>
        <v>-290</v>
      </c>
      <c r="AJ44" s="278">
        <f>SUM($S43:AJ43)-SUM($S42:AJ42)</f>
        <v>-290</v>
      </c>
      <c r="AK44" s="278">
        <f>SUM($S43:AK43)-SUM($S42:AK42)</f>
        <v>-290</v>
      </c>
      <c r="AL44" s="278">
        <f>SUM($S43:AL43)-SUM($S42:AL42)</f>
        <v>-290</v>
      </c>
      <c r="AM44" s="278">
        <f>SUM($S43:AM43)-SUM($S42:AM42)</f>
        <v>-290</v>
      </c>
      <c r="AN44" s="278">
        <f>SUM($S43:AN43)-SUM($S42:AN42)</f>
        <v>-290</v>
      </c>
      <c r="AO44" s="278">
        <f>SUM($S43:AO43)-SUM($S42:AO42)</f>
        <v>-290</v>
      </c>
      <c r="AP44" s="278">
        <f>SUM($S43:AP43)-SUM($S42:AP42)</f>
        <v>-290</v>
      </c>
      <c r="AQ44" s="278">
        <f>SUM($S43:AQ43)-SUM($S42:AQ42)</f>
        <v>-290</v>
      </c>
      <c r="AR44" s="278">
        <f>SUM($S43:AR43)-SUM($S42:AR42)</f>
        <v>-290</v>
      </c>
      <c r="AS44" s="278">
        <f>SUM($S43:AS43)-SUM($S42:AS42)</f>
        <v>-290</v>
      </c>
      <c r="AT44" s="278">
        <f>SUM($S43:AT43)-SUM($S42:AT42)</f>
        <v>-290</v>
      </c>
      <c r="AU44" s="278">
        <f>SUM($S43:AU43)-SUM($S42:AU42)</f>
        <v>-290</v>
      </c>
      <c r="AV44" s="278">
        <f>SUM($S43:AV43)-SUM($S42:AV42)</f>
        <v>-290</v>
      </c>
      <c r="AW44" s="278">
        <f>SUM($S43:AW43)-SUM($S42:AW42)</f>
        <v>-290</v>
      </c>
      <c r="AX44" s="278">
        <f>SUM($S43:AX43)-SUM($S42:AX42)</f>
        <v>-290</v>
      </c>
      <c r="AY44" s="278">
        <f>SUM($S43:AY43)-SUM($S42:AY42)</f>
        <v>-290</v>
      </c>
      <c r="AZ44" s="278">
        <f>SUM($S43:AZ43)-SUM($S42:AZ42)</f>
        <v>-290</v>
      </c>
      <c r="BA44" s="278">
        <f>SUM($S43:BA43)-SUM($S42:BA42)</f>
        <v>-290</v>
      </c>
      <c r="BB44" s="278">
        <f>SUM($S43:BB43)-SUM($S42:BB42)</f>
        <v>-290</v>
      </c>
      <c r="BC44" s="278">
        <f>SUM($S43:BC43)-SUM($S42:BC42)</f>
        <v>-290</v>
      </c>
    </row>
    <row r="45" spans="2:55" s="260" customFormat="1" ht="25.05" customHeight="1">
      <c r="B45" s="1054">
        <v>14</v>
      </c>
      <c r="C45" s="1054" t="s">
        <v>269</v>
      </c>
      <c r="D45" s="1054" t="s">
        <v>270</v>
      </c>
      <c r="E45" s="1063" t="s">
        <v>271</v>
      </c>
      <c r="F45" s="1078"/>
      <c r="G45" s="1048">
        <v>1</v>
      </c>
      <c r="H45" s="1048"/>
      <c r="I45" s="1069" t="s">
        <v>229</v>
      </c>
      <c r="J45" s="1084" t="s">
        <v>230</v>
      </c>
      <c r="K45" s="284"/>
      <c r="L45" s="1051"/>
      <c r="M45" s="253"/>
      <c r="N45" s="1051">
        <v>290</v>
      </c>
      <c r="O45" s="966">
        <f>SUM(N45)</f>
        <v>290</v>
      </c>
      <c r="P45" s="254" t="s">
        <v>231</v>
      </c>
      <c r="Q45" s="255">
        <f>SUM(S45:BC45)</f>
        <v>290</v>
      </c>
      <c r="R45" s="1054">
        <v>50</v>
      </c>
      <c r="S45" s="256"/>
      <c r="T45" s="256"/>
      <c r="U45" s="256"/>
      <c r="V45" s="257">
        <v>50</v>
      </c>
      <c r="W45" s="257">
        <v>50</v>
      </c>
      <c r="X45" s="257">
        <v>50</v>
      </c>
      <c r="Y45" s="257"/>
      <c r="Z45" s="257">
        <v>50</v>
      </c>
      <c r="AA45" s="257">
        <v>50</v>
      </c>
      <c r="AB45" s="257">
        <v>40</v>
      </c>
      <c r="AC45" s="256"/>
      <c r="AD45" s="256"/>
      <c r="AE45" s="272"/>
      <c r="AF45" s="272"/>
      <c r="AG45" s="272"/>
      <c r="AH45" s="274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</row>
    <row r="46" spans="2:55" s="260" customFormat="1" ht="25.05" customHeight="1">
      <c r="B46" s="1055"/>
      <c r="C46" s="1055"/>
      <c r="D46" s="1055"/>
      <c r="E46" s="1064"/>
      <c r="F46" s="1079"/>
      <c r="G46" s="1049"/>
      <c r="H46" s="1049"/>
      <c r="I46" s="1049"/>
      <c r="J46" s="1085"/>
      <c r="K46" s="285"/>
      <c r="L46" s="1052"/>
      <c r="M46" s="261"/>
      <c r="N46" s="1052"/>
      <c r="O46" s="967"/>
      <c r="P46" s="254" t="s">
        <v>232</v>
      </c>
      <c r="Q46" s="255">
        <f>SUM(S46:BC46)</f>
        <v>0</v>
      </c>
      <c r="R46" s="1055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63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</row>
    <row r="47" spans="2:55" s="260" customFormat="1" ht="25.05" customHeight="1">
      <c r="B47" s="1056"/>
      <c r="C47" s="1056"/>
      <c r="D47" s="1056"/>
      <c r="E47" s="1065"/>
      <c r="F47" s="1080"/>
      <c r="G47" s="1050"/>
      <c r="H47" s="1050"/>
      <c r="I47" s="1050"/>
      <c r="J47" s="1086"/>
      <c r="K47" s="286"/>
      <c r="L47" s="1053"/>
      <c r="M47" s="264"/>
      <c r="N47" s="1053"/>
      <c r="O47" s="968"/>
      <c r="P47" s="254" t="s">
        <v>187</v>
      </c>
      <c r="Q47" s="283">
        <f>Q46-Q45</f>
        <v>-290</v>
      </c>
      <c r="R47" s="1056"/>
      <c r="S47" s="278">
        <f>SUM($S46:S46)-SUM($S45:S45)</f>
        <v>0</v>
      </c>
      <c r="T47" s="278">
        <f>SUM($S46:T46)-SUM($S45:T45)</f>
        <v>0</v>
      </c>
      <c r="U47" s="278">
        <f>SUM($S46:U46)-SUM($S45:U45)</f>
        <v>0</v>
      </c>
      <c r="V47" s="278">
        <f>SUM($S46:V46)-SUM($S45:V45)</f>
        <v>-50</v>
      </c>
      <c r="W47" s="278">
        <f>SUM($S46:W46)-SUM($S45:W45)</f>
        <v>-100</v>
      </c>
      <c r="X47" s="278">
        <f>SUM($S46:X46)-SUM($S45:X45)</f>
        <v>-150</v>
      </c>
      <c r="Y47" s="278">
        <f>SUM($S46:Y46)-SUM($S45:Y45)</f>
        <v>-150</v>
      </c>
      <c r="Z47" s="278">
        <f>SUM($S46:Z46)-SUM($S45:Z45)</f>
        <v>-200</v>
      </c>
      <c r="AA47" s="278">
        <f>SUM($S46:AA46)-SUM($S45:AA45)</f>
        <v>-250</v>
      </c>
      <c r="AB47" s="278">
        <f>SUM($S46:AB46)-SUM($S45:AB45)</f>
        <v>-290</v>
      </c>
      <c r="AC47" s="278">
        <f>SUM($S46:AC46)-SUM($S45:AC45)</f>
        <v>-290</v>
      </c>
      <c r="AD47" s="278">
        <f>SUM($S46:AD46)-SUM($S45:AD45)</f>
        <v>-290</v>
      </c>
      <c r="AE47" s="278">
        <f>SUM($S46:AE46)-SUM($S45:AE45)</f>
        <v>-290</v>
      </c>
      <c r="AF47" s="278">
        <f>SUM($S46:AF46)-SUM($S45:AF45)</f>
        <v>-290</v>
      </c>
      <c r="AG47" s="278">
        <f>SUM($S46:AG46)-SUM($S45:AG45)</f>
        <v>-290</v>
      </c>
      <c r="AH47" s="278">
        <f>SUM($S46:AH46)-SUM($S45:AH45)</f>
        <v>-290</v>
      </c>
      <c r="AI47" s="278">
        <f>SUM($S46:AI46)-SUM($S45:AI45)</f>
        <v>-290</v>
      </c>
      <c r="AJ47" s="278">
        <f>SUM($S46:AJ46)-SUM($S45:AJ45)</f>
        <v>-290</v>
      </c>
      <c r="AK47" s="278">
        <f>SUM($S46:AK46)-SUM($S45:AK45)</f>
        <v>-290</v>
      </c>
      <c r="AL47" s="278">
        <f>SUM($S46:AL46)-SUM($S45:AL45)</f>
        <v>-290</v>
      </c>
      <c r="AM47" s="278">
        <f>SUM($S46:AM46)-SUM($S45:AM45)</f>
        <v>-290</v>
      </c>
      <c r="AN47" s="278">
        <f>SUM($S46:AN46)-SUM($S45:AN45)</f>
        <v>-290</v>
      </c>
      <c r="AO47" s="278">
        <f>SUM($S46:AO46)-SUM($S45:AO45)</f>
        <v>-290</v>
      </c>
      <c r="AP47" s="278">
        <f>SUM($S46:AP46)-SUM($S45:AP45)</f>
        <v>-290</v>
      </c>
      <c r="AQ47" s="278">
        <f>SUM($S46:AQ46)-SUM($S45:AQ45)</f>
        <v>-290</v>
      </c>
      <c r="AR47" s="278">
        <f>SUM($S46:AR46)-SUM($S45:AR45)</f>
        <v>-290</v>
      </c>
      <c r="AS47" s="278">
        <f>SUM($S46:AS46)-SUM($S45:AS45)</f>
        <v>-290</v>
      </c>
      <c r="AT47" s="278">
        <f>SUM($S46:AT46)-SUM($S45:AT45)</f>
        <v>-290</v>
      </c>
      <c r="AU47" s="278">
        <f>SUM($S46:AU46)-SUM($S45:AU45)</f>
        <v>-290</v>
      </c>
      <c r="AV47" s="278">
        <f>SUM($S46:AV46)-SUM($S45:AV45)</f>
        <v>-290</v>
      </c>
      <c r="AW47" s="278">
        <f>SUM($S46:AW46)-SUM($S45:AW45)</f>
        <v>-290</v>
      </c>
      <c r="AX47" s="278">
        <f>SUM($S46:AX46)-SUM($S45:AX45)</f>
        <v>-290</v>
      </c>
      <c r="AY47" s="278">
        <f>SUM($S46:AY46)-SUM($S45:AY45)</f>
        <v>-290</v>
      </c>
      <c r="AZ47" s="278">
        <f>SUM($S46:AZ46)-SUM($S45:AZ45)</f>
        <v>-290</v>
      </c>
      <c r="BA47" s="278">
        <f>SUM($S46:BA46)-SUM($S45:BA45)</f>
        <v>-290</v>
      </c>
      <c r="BB47" s="278">
        <f>SUM($S46:BB46)-SUM($S45:BB45)</f>
        <v>-290</v>
      </c>
      <c r="BC47" s="278">
        <f>SUM($S46:BC46)-SUM($S45:BC45)</f>
        <v>-290</v>
      </c>
    </row>
    <row r="48" spans="2:55" s="260" customFormat="1" ht="25.05" customHeight="1">
      <c r="B48" s="1054">
        <v>15</v>
      </c>
      <c r="C48" s="1054" t="s">
        <v>272</v>
      </c>
      <c r="D48" s="1054" t="s">
        <v>273</v>
      </c>
      <c r="E48" s="1063" t="s">
        <v>274</v>
      </c>
      <c r="F48" s="1078"/>
      <c r="G48" s="1048">
        <v>1</v>
      </c>
      <c r="H48" s="1048"/>
      <c r="I48" s="1069" t="s">
        <v>229</v>
      </c>
      <c r="J48" s="1048" t="s">
        <v>230</v>
      </c>
      <c r="K48" s="253"/>
      <c r="L48" s="1051"/>
      <c r="M48" s="253"/>
      <c r="N48" s="1051">
        <v>290</v>
      </c>
      <c r="O48" s="966">
        <f>SUM(N48)</f>
        <v>290</v>
      </c>
      <c r="P48" s="254" t="s">
        <v>231</v>
      </c>
      <c r="Q48" s="255">
        <f>SUM(S48:BC48)</f>
        <v>290</v>
      </c>
      <c r="R48" s="1054">
        <v>158</v>
      </c>
      <c r="S48" s="256"/>
      <c r="T48" s="256"/>
      <c r="U48" s="256"/>
      <c r="V48" s="257">
        <v>50</v>
      </c>
      <c r="W48" s="257">
        <v>50</v>
      </c>
      <c r="X48" s="257"/>
      <c r="Y48" s="257"/>
      <c r="Z48" s="257">
        <v>50</v>
      </c>
      <c r="AA48" s="257">
        <v>50</v>
      </c>
      <c r="AB48" s="257">
        <v>50</v>
      </c>
      <c r="AC48" s="257">
        <v>40</v>
      </c>
      <c r="AD48" s="256"/>
      <c r="AE48" s="272"/>
      <c r="AF48" s="272"/>
      <c r="AG48" s="272"/>
      <c r="AH48" s="274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</row>
    <row r="49" spans="2:55" s="260" customFormat="1" ht="25.05" customHeight="1">
      <c r="B49" s="1055"/>
      <c r="C49" s="1055"/>
      <c r="D49" s="1055"/>
      <c r="E49" s="1064"/>
      <c r="F49" s="1079"/>
      <c r="G49" s="1049"/>
      <c r="H49" s="1049"/>
      <c r="I49" s="1049"/>
      <c r="J49" s="1049"/>
      <c r="K49" s="261"/>
      <c r="L49" s="1052"/>
      <c r="M49" s="261"/>
      <c r="N49" s="1052"/>
      <c r="O49" s="967"/>
      <c r="P49" s="254" t="s">
        <v>232</v>
      </c>
      <c r="Q49" s="255">
        <f>SUM(S49:BC49)</f>
        <v>0</v>
      </c>
      <c r="R49" s="1055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63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</row>
    <row r="50" spans="2:55" s="260" customFormat="1" ht="25.05" customHeight="1">
      <c r="B50" s="1056"/>
      <c r="C50" s="1056"/>
      <c r="D50" s="1056"/>
      <c r="E50" s="1065"/>
      <c r="F50" s="1080"/>
      <c r="G50" s="1050"/>
      <c r="H50" s="1050"/>
      <c r="I50" s="1050"/>
      <c r="J50" s="1050"/>
      <c r="K50" s="264"/>
      <c r="L50" s="1053"/>
      <c r="M50" s="264"/>
      <c r="N50" s="1053"/>
      <c r="O50" s="968"/>
      <c r="P50" s="254" t="s">
        <v>187</v>
      </c>
      <c r="Q50" s="283">
        <f>Q49-Q48</f>
        <v>-290</v>
      </c>
      <c r="R50" s="1056"/>
      <c r="S50" s="278">
        <f>SUM($S49:S49)-SUM($S48:S48)</f>
        <v>0</v>
      </c>
      <c r="T50" s="278">
        <f>SUM($S49:T49)-SUM($S48:T48)</f>
        <v>0</v>
      </c>
      <c r="U50" s="278">
        <f>SUM($S49:U49)-SUM($S48:U48)</f>
        <v>0</v>
      </c>
      <c r="V50" s="278">
        <f>SUM($S49:V49)-SUM($S48:V48)</f>
        <v>-50</v>
      </c>
      <c r="W50" s="278">
        <f>SUM($S49:W49)-SUM($S48:W48)</f>
        <v>-100</v>
      </c>
      <c r="X50" s="278">
        <f>SUM($S49:X49)-SUM($S48:X48)</f>
        <v>-100</v>
      </c>
      <c r="Y50" s="278">
        <f>SUM($S49:Y49)-SUM($S48:Y48)</f>
        <v>-100</v>
      </c>
      <c r="Z50" s="278">
        <f>SUM($S49:Z49)-SUM($S48:Z48)</f>
        <v>-150</v>
      </c>
      <c r="AA50" s="278">
        <f>SUM($S49:AA49)-SUM($S48:AA48)</f>
        <v>-200</v>
      </c>
      <c r="AB50" s="278">
        <f>SUM($S49:AB49)-SUM($S48:AB48)</f>
        <v>-250</v>
      </c>
      <c r="AC50" s="278">
        <f>SUM($S49:AC49)-SUM($S48:AC48)</f>
        <v>-290</v>
      </c>
      <c r="AD50" s="278">
        <f>SUM($S49:AD49)-SUM($S48:AD48)</f>
        <v>-290</v>
      </c>
      <c r="AE50" s="278">
        <f>SUM($S49:AE49)-SUM($S48:AE48)</f>
        <v>-290</v>
      </c>
      <c r="AF50" s="278">
        <f>SUM($S49:AF49)-SUM($S48:AF48)</f>
        <v>-290</v>
      </c>
      <c r="AG50" s="278">
        <f>SUM($S49:AG49)-SUM($S48:AG48)</f>
        <v>-290</v>
      </c>
      <c r="AH50" s="278">
        <f>SUM($S49:AH49)-SUM($S48:AH48)</f>
        <v>-290</v>
      </c>
      <c r="AI50" s="278">
        <f>SUM($S49:AI49)-SUM($S48:AI48)</f>
        <v>-290</v>
      </c>
      <c r="AJ50" s="278">
        <f>SUM($S49:AJ49)-SUM($S48:AJ48)</f>
        <v>-290</v>
      </c>
      <c r="AK50" s="278">
        <f>SUM($S49:AK49)-SUM($S48:AK48)</f>
        <v>-290</v>
      </c>
      <c r="AL50" s="278">
        <f>SUM($S49:AL49)-SUM($S48:AL48)</f>
        <v>-290</v>
      </c>
      <c r="AM50" s="278">
        <f>SUM($S49:AM49)-SUM($S48:AM48)</f>
        <v>-290</v>
      </c>
      <c r="AN50" s="278">
        <f>SUM($S49:AN49)-SUM($S48:AN48)</f>
        <v>-290</v>
      </c>
      <c r="AO50" s="278">
        <f>SUM($S49:AO49)-SUM($S48:AO48)</f>
        <v>-290</v>
      </c>
      <c r="AP50" s="278">
        <f>SUM($S49:AP49)-SUM($S48:AP48)</f>
        <v>-290</v>
      </c>
      <c r="AQ50" s="278">
        <f>SUM($S49:AQ49)-SUM($S48:AQ48)</f>
        <v>-290</v>
      </c>
      <c r="AR50" s="278">
        <f>SUM($S49:AR49)-SUM($S48:AR48)</f>
        <v>-290</v>
      </c>
      <c r="AS50" s="278">
        <f>SUM($S49:AS49)-SUM($S48:AS48)</f>
        <v>-290</v>
      </c>
      <c r="AT50" s="278">
        <f>SUM($S49:AT49)-SUM($S48:AT48)</f>
        <v>-290</v>
      </c>
      <c r="AU50" s="278">
        <f>SUM($S49:AU49)-SUM($S48:AU48)</f>
        <v>-290</v>
      </c>
      <c r="AV50" s="278">
        <f>SUM($S49:AV49)-SUM($S48:AV48)</f>
        <v>-290</v>
      </c>
      <c r="AW50" s="278">
        <f>SUM($S49:AW49)-SUM($S48:AW48)</f>
        <v>-290</v>
      </c>
      <c r="AX50" s="278">
        <f>SUM($S49:AX49)-SUM($S48:AX48)</f>
        <v>-290</v>
      </c>
      <c r="AY50" s="278">
        <f>SUM($S49:AY49)-SUM($S48:AY48)</f>
        <v>-290</v>
      </c>
      <c r="AZ50" s="278">
        <f>SUM($S49:AZ49)-SUM($S48:AZ48)</f>
        <v>-290</v>
      </c>
      <c r="BA50" s="278">
        <f>SUM($S49:BA49)-SUM($S48:BA48)</f>
        <v>-290</v>
      </c>
      <c r="BB50" s="278">
        <f>SUM($S49:BB49)-SUM($S48:BB48)</f>
        <v>-290</v>
      </c>
      <c r="BC50" s="278">
        <f>SUM($S49:BC49)-SUM($S48:BC48)</f>
        <v>-290</v>
      </c>
    </row>
    <row r="51" spans="2:55" s="260" customFormat="1" ht="25.05" customHeight="1">
      <c r="B51" s="1054">
        <v>16</v>
      </c>
      <c r="C51" s="1054" t="s">
        <v>275</v>
      </c>
      <c r="D51" s="1054" t="s">
        <v>276</v>
      </c>
      <c r="E51" s="1063" t="s">
        <v>277</v>
      </c>
      <c r="F51" s="1078"/>
      <c r="G51" s="1048">
        <v>1</v>
      </c>
      <c r="H51" s="1069" t="s">
        <v>229</v>
      </c>
      <c r="I51" s="1048"/>
      <c r="J51" s="1048" t="s">
        <v>253</v>
      </c>
      <c r="K51" s="253"/>
      <c r="L51" s="1051"/>
      <c r="M51" s="253"/>
      <c r="N51" s="1051">
        <v>290</v>
      </c>
      <c r="O51" s="966">
        <f>SUM(N51)</f>
        <v>290</v>
      </c>
      <c r="P51" s="254" t="s">
        <v>231</v>
      </c>
      <c r="Q51" s="255">
        <f>SUM(S51:BC51)</f>
        <v>290</v>
      </c>
      <c r="R51" s="1054"/>
      <c r="S51" s="256"/>
      <c r="T51" s="256"/>
      <c r="U51" s="256"/>
      <c r="V51" s="256"/>
      <c r="W51" s="256"/>
      <c r="X51" s="256"/>
      <c r="Y51" s="256"/>
      <c r="Z51" s="256">
        <v>30</v>
      </c>
      <c r="AA51" s="256">
        <v>30</v>
      </c>
      <c r="AB51" s="256">
        <v>30</v>
      </c>
      <c r="AC51" s="256">
        <v>30</v>
      </c>
      <c r="AD51" s="256">
        <v>30</v>
      </c>
      <c r="AE51" s="272">
        <v>30</v>
      </c>
      <c r="AF51" s="272"/>
      <c r="AG51" s="272">
        <v>30</v>
      </c>
      <c r="AH51" s="274">
        <v>30</v>
      </c>
      <c r="AI51" s="256">
        <v>30</v>
      </c>
      <c r="AJ51" s="256">
        <v>20</v>
      </c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</row>
    <row r="52" spans="2:55" s="260" customFormat="1" ht="25.05" customHeight="1">
      <c r="B52" s="1055"/>
      <c r="C52" s="1055"/>
      <c r="D52" s="1055"/>
      <c r="E52" s="1064"/>
      <c r="F52" s="1079"/>
      <c r="G52" s="1049"/>
      <c r="H52" s="1049"/>
      <c r="I52" s="1049"/>
      <c r="J52" s="1049"/>
      <c r="K52" s="261"/>
      <c r="L52" s="1052"/>
      <c r="M52" s="261"/>
      <c r="N52" s="1052"/>
      <c r="O52" s="967"/>
      <c r="P52" s="254" t="s">
        <v>232</v>
      </c>
      <c r="Q52" s="255">
        <f>SUM(S52:BC52)</f>
        <v>0</v>
      </c>
      <c r="R52" s="1055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63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</row>
    <row r="53" spans="2:55" s="260" customFormat="1" ht="25.05" customHeight="1">
      <c r="B53" s="1056"/>
      <c r="C53" s="1056"/>
      <c r="D53" s="1056"/>
      <c r="E53" s="1065"/>
      <c r="F53" s="1080"/>
      <c r="G53" s="1050"/>
      <c r="H53" s="1050"/>
      <c r="I53" s="1050"/>
      <c r="J53" s="1050"/>
      <c r="K53" s="264"/>
      <c r="L53" s="1053"/>
      <c r="M53" s="264"/>
      <c r="N53" s="1053"/>
      <c r="O53" s="968"/>
      <c r="P53" s="254" t="s">
        <v>187</v>
      </c>
      <c r="Q53" s="255">
        <f>Q52-Q51</f>
        <v>-290</v>
      </c>
      <c r="R53" s="1056"/>
      <c r="S53" s="278">
        <f>SUM($S52:S52)-SUM($S51:S51)</f>
        <v>0</v>
      </c>
      <c r="T53" s="278">
        <f>SUM($S52:T52)-SUM($S51:T51)</f>
        <v>0</v>
      </c>
      <c r="U53" s="278">
        <f>SUM($S52:U52)-SUM($S51:U51)</f>
        <v>0</v>
      </c>
      <c r="V53" s="278">
        <f>SUM($S52:V52)-SUM($S51:V51)</f>
        <v>0</v>
      </c>
      <c r="W53" s="278">
        <f>SUM($S52:W52)-SUM($S51:W51)</f>
        <v>0</v>
      </c>
      <c r="X53" s="278">
        <f>SUM($S52:X52)-SUM($S51:X51)</f>
        <v>0</v>
      </c>
      <c r="Y53" s="278">
        <f>SUM($S52:Y52)-SUM($S51:Y51)</f>
        <v>0</v>
      </c>
      <c r="Z53" s="278">
        <f>SUM($S52:Z52)-SUM($S51:Z51)</f>
        <v>-30</v>
      </c>
      <c r="AA53" s="278">
        <f>SUM($S52:AA52)-SUM($S51:AA51)</f>
        <v>-60</v>
      </c>
      <c r="AB53" s="278">
        <f>SUM($S52:AB52)-SUM($S51:AB51)</f>
        <v>-90</v>
      </c>
      <c r="AC53" s="278">
        <f>SUM($S52:AC52)-SUM($S51:AC51)</f>
        <v>-120</v>
      </c>
      <c r="AD53" s="278">
        <f>SUM($S52:AD52)-SUM($S51:AD51)</f>
        <v>-150</v>
      </c>
      <c r="AE53" s="278">
        <f>SUM($S52:AE52)-SUM($S51:AE51)</f>
        <v>-180</v>
      </c>
      <c r="AF53" s="278">
        <f>SUM($S52:AF52)-SUM($S51:AF51)</f>
        <v>-180</v>
      </c>
      <c r="AG53" s="278">
        <f>SUM($S52:AG52)-SUM($S51:AG51)</f>
        <v>-210</v>
      </c>
      <c r="AH53" s="278">
        <f>SUM($S52:AH52)-SUM($S51:AH51)</f>
        <v>-240</v>
      </c>
      <c r="AI53" s="278">
        <f>SUM($S52:AI52)-SUM($S51:AI51)</f>
        <v>-270</v>
      </c>
      <c r="AJ53" s="278">
        <f>SUM($S52:AJ52)-SUM($S51:AJ51)</f>
        <v>-290</v>
      </c>
      <c r="AK53" s="278">
        <f>SUM($S52:AK52)-SUM($S51:AK51)</f>
        <v>-290</v>
      </c>
      <c r="AL53" s="278">
        <f>SUM($S52:AL52)-SUM($S51:AL51)</f>
        <v>-290</v>
      </c>
      <c r="AM53" s="278">
        <f>SUM($S52:AM52)-SUM($S51:AM51)</f>
        <v>-290</v>
      </c>
      <c r="AN53" s="278">
        <f>SUM($S52:AN52)-SUM($S51:AN51)</f>
        <v>-290</v>
      </c>
      <c r="AO53" s="278">
        <f>SUM($S52:AO52)-SUM($S51:AO51)</f>
        <v>-290</v>
      </c>
      <c r="AP53" s="278">
        <f>SUM($S52:AP52)-SUM($S51:AP51)</f>
        <v>-290</v>
      </c>
      <c r="AQ53" s="278">
        <f>SUM($S52:AQ52)-SUM($S51:AQ51)</f>
        <v>-290</v>
      </c>
      <c r="AR53" s="278">
        <f>SUM($S52:AR52)-SUM($S51:AR51)</f>
        <v>-290</v>
      </c>
      <c r="AS53" s="278">
        <f>SUM($S52:AS52)-SUM($S51:AS51)</f>
        <v>-290</v>
      </c>
      <c r="AT53" s="278">
        <f>SUM($S52:AT52)-SUM($S51:AT51)</f>
        <v>-290</v>
      </c>
      <c r="AU53" s="278">
        <f>SUM($S52:AU52)-SUM($S51:AU51)</f>
        <v>-290</v>
      </c>
      <c r="AV53" s="278">
        <f>SUM($S52:AV52)-SUM($S51:AV51)</f>
        <v>-290</v>
      </c>
      <c r="AW53" s="278">
        <f>SUM($S52:AW52)-SUM($S51:AW51)</f>
        <v>-290</v>
      </c>
      <c r="AX53" s="278">
        <f>SUM($S52:AX52)-SUM($S51:AX51)</f>
        <v>-290</v>
      </c>
      <c r="AY53" s="278">
        <f>SUM($S52:AY52)-SUM($S51:AY51)</f>
        <v>-290</v>
      </c>
      <c r="AZ53" s="278">
        <f>SUM($S52:AZ52)-SUM($S51:AZ51)</f>
        <v>-290</v>
      </c>
      <c r="BA53" s="278">
        <f>SUM($S52:BA52)-SUM($S51:BA51)</f>
        <v>-290</v>
      </c>
      <c r="BB53" s="278">
        <f>SUM($S52:BB52)-SUM($S51:BB51)</f>
        <v>-290</v>
      </c>
      <c r="BC53" s="278">
        <f>SUM($S52:BC52)-SUM($S51:BC51)</f>
        <v>-290</v>
      </c>
    </row>
    <row r="54" spans="2:55" s="260" customFormat="1" ht="25.05" customHeight="1">
      <c r="B54" s="1054">
        <v>17</v>
      </c>
      <c r="C54" s="1054" t="s">
        <v>278</v>
      </c>
      <c r="D54" s="1054" t="s">
        <v>279</v>
      </c>
      <c r="E54" s="1063" t="s">
        <v>280</v>
      </c>
      <c r="F54" s="1078"/>
      <c r="G54" s="1048">
        <v>1</v>
      </c>
      <c r="H54" s="1069" t="s">
        <v>229</v>
      </c>
      <c r="I54" s="1048"/>
      <c r="J54" s="1048" t="s">
        <v>253</v>
      </c>
      <c r="K54" s="253"/>
      <c r="L54" s="1051"/>
      <c r="M54" s="253"/>
      <c r="N54" s="1051">
        <v>290</v>
      </c>
      <c r="O54" s="966">
        <f>SUM(N54)</f>
        <v>290</v>
      </c>
      <c r="P54" s="254" t="s">
        <v>231</v>
      </c>
      <c r="Q54" s="255">
        <f>SUM(S54:BC54)</f>
        <v>290</v>
      </c>
      <c r="R54" s="1054"/>
      <c r="S54" s="256"/>
      <c r="T54" s="256"/>
      <c r="U54" s="256"/>
      <c r="V54" s="256"/>
      <c r="W54" s="256"/>
      <c r="X54" s="256"/>
      <c r="Y54" s="256"/>
      <c r="Z54" s="256">
        <v>30</v>
      </c>
      <c r="AA54" s="256">
        <v>30</v>
      </c>
      <c r="AB54" s="256">
        <v>30</v>
      </c>
      <c r="AC54" s="256">
        <v>30</v>
      </c>
      <c r="AD54" s="256">
        <v>30</v>
      </c>
      <c r="AE54" s="272">
        <v>30</v>
      </c>
      <c r="AF54" s="272"/>
      <c r="AG54" s="272">
        <v>30</v>
      </c>
      <c r="AH54" s="274">
        <v>30</v>
      </c>
      <c r="AI54" s="256">
        <v>30</v>
      </c>
      <c r="AJ54" s="256">
        <v>20</v>
      </c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</row>
    <row r="55" spans="2:55" s="260" customFormat="1" ht="25.05" customHeight="1">
      <c r="B55" s="1055"/>
      <c r="C55" s="1055"/>
      <c r="D55" s="1055"/>
      <c r="E55" s="1064"/>
      <c r="F55" s="1079"/>
      <c r="G55" s="1049"/>
      <c r="H55" s="1049"/>
      <c r="I55" s="1049"/>
      <c r="J55" s="1049"/>
      <c r="K55" s="261"/>
      <c r="L55" s="1052"/>
      <c r="M55" s="261"/>
      <c r="N55" s="1052"/>
      <c r="O55" s="967"/>
      <c r="P55" s="254" t="s">
        <v>232</v>
      </c>
      <c r="Q55" s="255">
        <f>SUM(S55:BC55)</f>
        <v>0</v>
      </c>
      <c r="R55" s="1055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63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</row>
    <row r="56" spans="2:55" s="260" customFormat="1" ht="25.05" customHeight="1">
      <c r="B56" s="1056"/>
      <c r="C56" s="1056"/>
      <c r="D56" s="1056"/>
      <c r="E56" s="1065"/>
      <c r="F56" s="1080"/>
      <c r="G56" s="1050"/>
      <c r="H56" s="1050"/>
      <c r="I56" s="1050"/>
      <c r="J56" s="1050"/>
      <c r="K56" s="264"/>
      <c r="L56" s="1053"/>
      <c r="M56" s="264"/>
      <c r="N56" s="1053"/>
      <c r="O56" s="968"/>
      <c r="P56" s="254" t="s">
        <v>187</v>
      </c>
      <c r="Q56" s="255">
        <f>Q55-Q54</f>
        <v>-290</v>
      </c>
      <c r="R56" s="1056"/>
      <c r="S56" s="278">
        <f>SUM($S55:S55)-SUM($S54:S54)</f>
        <v>0</v>
      </c>
      <c r="T56" s="278">
        <f>SUM($S55:T55)-SUM($S54:T54)</f>
        <v>0</v>
      </c>
      <c r="U56" s="278">
        <f>SUM($S55:U55)-SUM($S54:U54)</f>
        <v>0</v>
      </c>
      <c r="V56" s="278">
        <f>SUM($S55:V55)-SUM($S54:V54)</f>
        <v>0</v>
      </c>
      <c r="W56" s="278">
        <f>SUM($S55:W55)-SUM($S54:W54)</f>
        <v>0</v>
      </c>
      <c r="X56" s="278">
        <f>SUM($S55:X55)-SUM($S54:X54)</f>
        <v>0</v>
      </c>
      <c r="Y56" s="278">
        <f>SUM($S55:Y55)-SUM($S54:Y54)</f>
        <v>0</v>
      </c>
      <c r="Z56" s="278">
        <f>SUM($S55:Z55)-SUM($S54:Z54)</f>
        <v>-30</v>
      </c>
      <c r="AA56" s="278">
        <f>SUM($S55:AA55)-SUM($S54:AA54)</f>
        <v>-60</v>
      </c>
      <c r="AB56" s="278">
        <f>SUM($S55:AB55)-SUM($S54:AB54)</f>
        <v>-90</v>
      </c>
      <c r="AC56" s="278">
        <f>SUM($S55:AC55)-SUM($S54:AC54)</f>
        <v>-120</v>
      </c>
      <c r="AD56" s="278">
        <f>SUM($S55:AD55)-SUM($S54:AD54)</f>
        <v>-150</v>
      </c>
      <c r="AE56" s="278">
        <f>SUM($S55:AE55)-SUM($S54:AE54)</f>
        <v>-180</v>
      </c>
      <c r="AF56" s="278">
        <f>SUM($S55:AF55)-SUM($S54:AF54)</f>
        <v>-180</v>
      </c>
      <c r="AG56" s="278">
        <f>SUM($S55:AG55)-SUM($S54:AG54)</f>
        <v>-210</v>
      </c>
      <c r="AH56" s="278">
        <f>SUM($S55:AH55)-SUM($S54:AH54)</f>
        <v>-240</v>
      </c>
      <c r="AI56" s="278">
        <f>SUM($S55:AI55)-SUM($S54:AI54)</f>
        <v>-270</v>
      </c>
      <c r="AJ56" s="278">
        <f>SUM($S55:AJ55)-SUM($S54:AJ54)</f>
        <v>-290</v>
      </c>
      <c r="AK56" s="278">
        <f>SUM($S55:AK55)-SUM($S54:AK54)</f>
        <v>-290</v>
      </c>
      <c r="AL56" s="278">
        <f>SUM($S55:AL55)-SUM($S54:AL54)</f>
        <v>-290</v>
      </c>
      <c r="AM56" s="278">
        <f>SUM($S55:AM55)-SUM($S54:AM54)</f>
        <v>-290</v>
      </c>
      <c r="AN56" s="278">
        <f>SUM($S55:AN55)-SUM($S54:AN54)</f>
        <v>-290</v>
      </c>
      <c r="AO56" s="278">
        <f>SUM($S55:AO55)-SUM($S54:AO54)</f>
        <v>-290</v>
      </c>
      <c r="AP56" s="278">
        <f>SUM($S55:AP55)-SUM($S54:AP54)</f>
        <v>-290</v>
      </c>
      <c r="AQ56" s="278">
        <f>SUM($S55:AQ55)-SUM($S54:AQ54)</f>
        <v>-290</v>
      </c>
      <c r="AR56" s="278">
        <f>SUM($S55:AR55)-SUM($S54:AR54)</f>
        <v>-290</v>
      </c>
      <c r="AS56" s="278">
        <f>SUM($S55:AS55)-SUM($S54:AS54)</f>
        <v>-290</v>
      </c>
      <c r="AT56" s="278">
        <f>SUM($S55:AT55)-SUM($S54:AT54)</f>
        <v>-290</v>
      </c>
      <c r="AU56" s="278">
        <f>SUM($S55:AU55)-SUM($S54:AU54)</f>
        <v>-290</v>
      </c>
      <c r="AV56" s="278">
        <f>SUM($S55:AV55)-SUM($S54:AV54)</f>
        <v>-290</v>
      </c>
      <c r="AW56" s="278">
        <f>SUM($S55:AW55)-SUM($S54:AW54)</f>
        <v>-290</v>
      </c>
      <c r="AX56" s="278">
        <f>SUM($S55:AX55)-SUM($S54:AX54)</f>
        <v>-290</v>
      </c>
      <c r="AY56" s="278">
        <f>SUM($S55:AY55)-SUM($S54:AY54)</f>
        <v>-290</v>
      </c>
      <c r="AZ56" s="278">
        <f>SUM($S55:AZ55)-SUM($S54:AZ54)</f>
        <v>-290</v>
      </c>
      <c r="BA56" s="278">
        <f>SUM($S55:BA55)-SUM($S54:BA54)</f>
        <v>-290</v>
      </c>
      <c r="BB56" s="278">
        <f>SUM($S55:BB55)-SUM($S54:BB54)</f>
        <v>-290</v>
      </c>
      <c r="BC56" s="278">
        <f>SUM($S55:BC55)-SUM($S54:BC54)</f>
        <v>-290</v>
      </c>
    </row>
    <row r="57" spans="2:55" s="260" customFormat="1" ht="25.05" customHeight="1">
      <c r="B57" s="1054">
        <v>18</v>
      </c>
      <c r="C57" s="1054" t="s">
        <v>281</v>
      </c>
      <c r="D57" s="1054" t="s">
        <v>282</v>
      </c>
      <c r="E57" s="1063" t="s">
        <v>283</v>
      </c>
      <c r="F57" s="1078"/>
      <c r="G57" s="1048">
        <v>1</v>
      </c>
      <c r="H57" s="1069" t="s">
        <v>229</v>
      </c>
      <c r="I57" s="1048"/>
      <c r="J57" s="1048" t="s">
        <v>253</v>
      </c>
      <c r="K57" s="253"/>
      <c r="L57" s="1051"/>
      <c r="M57" s="1051"/>
      <c r="N57" s="1051">
        <v>290</v>
      </c>
      <c r="O57" s="966">
        <f>SUM(N57)</f>
        <v>290</v>
      </c>
      <c r="P57" s="254" t="s">
        <v>231</v>
      </c>
      <c r="Q57" s="255">
        <f>SUM(S57:BC57)</f>
        <v>290</v>
      </c>
      <c r="R57" s="1054"/>
      <c r="S57" s="256"/>
      <c r="T57" s="256"/>
      <c r="U57" s="256"/>
      <c r="V57" s="256"/>
      <c r="W57" s="256"/>
      <c r="X57" s="256"/>
      <c r="Y57" s="256"/>
      <c r="Z57" s="256"/>
      <c r="AA57" s="256"/>
      <c r="AB57" s="256">
        <v>30</v>
      </c>
      <c r="AC57" s="256">
        <v>30</v>
      </c>
      <c r="AD57" s="256">
        <v>30</v>
      </c>
      <c r="AE57" s="272">
        <v>30</v>
      </c>
      <c r="AF57" s="272"/>
      <c r="AG57" s="272">
        <v>30</v>
      </c>
      <c r="AH57" s="274">
        <v>30</v>
      </c>
      <c r="AI57" s="256">
        <v>30</v>
      </c>
      <c r="AJ57" s="256">
        <v>30</v>
      </c>
      <c r="AK57" s="256">
        <v>30</v>
      </c>
      <c r="AL57" s="256">
        <v>20</v>
      </c>
      <c r="AM57" s="256"/>
      <c r="AN57" s="256"/>
      <c r="AO57" s="256"/>
      <c r="AP57" s="256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  <c r="BB57" s="256"/>
      <c r="BC57" s="256"/>
    </row>
    <row r="58" spans="2:55" s="260" customFormat="1" ht="25.05" customHeight="1">
      <c r="B58" s="1055"/>
      <c r="C58" s="1055"/>
      <c r="D58" s="1055"/>
      <c r="E58" s="1064"/>
      <c r="F58" s="1079"/>
      <c r="G58" s="1049"/>
      <c r="H58" s="1049"/>
      <c r="I58" s="1049"/>
      <c r="J58" s="1049"/>
      <c r="K58" s="261"/>
      <c r="L58" s="1052"/>
      <c r="M58" s="1052"/>
      <c r="N58" s="1052"/>
      <c r="O58" s="967"/>
      <c r="P58" s="254" t="s">
        <v>232</v>
      </c>
      <c r="Q58" s="255">
        <f>SUM(S58:BC58)</f>
        <v>0</v>
      </c>
      <c r="R58" s="1055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63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</row>
    <row r="59" spans="2:55" s="260" customFormat="1" ht="25.05" customHeight="1">
      <c r="B59" s="1056"/>
      <c r="C59" s="1056"/>
      <c r="D59" s="1056"/>
      <c r="E59" s="1065"/>
      <c r="F59" s="1080"/>
      <c r="G59" s="1050"/>
      <c r="H59" s="1050"/>
      <c r="I59" s="1050"/>
      <c r="J59" s="1050"/>
      <c r="K59" s="264"/>
      <c r="L59" s="1053"/>
      <c r="M59" s="1053"/>
      <c r="N59" s="1053"/>
      <c r="O59" s="968"/>
      <c r="P59" s="254" t="s">
        <v>187</v>
      </c>
      <c r="Q59" s="255">
        <f>Q58-Q57</f>
        <v>-290</v>
      </c>
      <c r="R59" s="1056"/>
      <c r="S59" s="278">
        <f>SUM($S58:S58)-SUM($S57:S57)</f>
        <v>0</v>
      </c>
      <c r="T59" s="278">
        <f>SUM($S58:T58)-SUM($S57:T57)</f>
        <v>0</v>
      </c>
      <c r="U59" s="278">
        <f>SUM($S58:U58)-SUM($S57:U57)</f>
        <v>0</v>
      </c>
      <c r="V59" s="278">
        <f>SUM($S58:V58)-SUM($S57:V57)</f>
        <v>0</v>
      </c>
      <c r="W59" s="278">
        <f>SUM($S58:W58)-SUM($S57:W57)</f>
        <v>0</v>
      </c>
      <c r="X59" s="278">
        <f>SUM($S58:X58)-SUM($S57:X57)</f>
        <v>0</v>
      </c>
      <c r="Y59" s="278">
        <f>SUM($S58:Y58)-SUM($S57:Y57)</f>
        <v>0</v>
      </c>
      <c r="Z59" s="278">
        <f>SUM($S58:Z58)-SUM($S57:Z57)</f>
        <v>0</v>
      </c>
      <c r="AA59" s="278">
        <f>SUM($S58:AA58)-SUM($S57:AA57)</f>
        <v>0</v>
      </c>
      <c r="AB59" s="278">
        <f>SUM($S58:AB58)-SUM($S57:AB57)</f>
        <v>-30</v>
      </c>
      <c r="AC59" s="278">
        <f>SUM($S58:AC58)-SUM($S57:AC57)</f>
        <v>-60</v>
      </c>
      <c r="AD59" s="278">
        <f>SUM($S58:AD58)-SUM($S57:AD57)</f>
        <v>-90</v>
      </c>
      <c r="AE59" s="278">
        <f>SUM($S58:AE58)-SUM($S57:AE57)</f>
        <v>-120</v>
      </c>
      <c r="AF59" s="278">
        <f>SUM($S58:AF58)-SUM($S57:AF57)</f>
        <v>-120</v>
      </c>
      <c r="AG59" s="278">
        <f>SUM($S58:AG58)-SUM($S57:AG57)</f>
        <v>-150</v>
      </c>
      <c r="AH59" s="278">
        <f>SUM($S58:AH58)-SUM($S57:AH57)</f>
        <v>-180</v>
      </c>
      <c r="AI59" s="278">
        <f>SUM($S58:AI58)-SUM($S57:AI57)</f>
        <v>-210</v>
      </c>
      <c r="AJ59" s="278">
        <f>SUM($S58:AJ58)-SUM($S57:AJ57)</f>
        <v>-240</v>
      </c>
      <c r="AK59" s="278">
        <f>SUM($S58:AK58)-SUM($S57:AK57)</f>
        <v>-270</v>
      </c>
      <c r="AL59" s="278">
        <f>SUM($S58:AL58)-SUM($S57:AL57)</f>
        <v>-290</v>
      </c>
      <c r="AM59" s="278">
        <f>SUM($S58:AM58)-SUM($S57:AM57)</f>
        <v>-290</v>
      </c>
      <c r="AN59" s="278">
        <f>SUM($S58:AN58)-SUM($S57:AN57)</f>
        <v>-290</v>
      </c>
      <c r="AO59" s="278">
        <f>SUM($S58:AO58)-SUM($S57:AO57)</f>
        <v>-290</v>
      </c>
      <c r="AP59" s="278">
        <f>SUM($S58:AP58)-SUM($S57:AP57)</f>
        <v>-290</v>
      </c>
      <c r="AQ59" s="278">
        <f>SUM($S58:AQ58)-SUM($S57:AQ57)</f>
        <v>-290</v>
      </c>
      <c r="AR59" s="278">
        <f>SUM($S58:AR58)-SUM($S57:AR57)</f>
        <v>-290</v>
      </c>
      <c r="AS59" s="278">
        <f>SUM($S58:AS58)-SUM($S57:AS57)</f>
        <v>-290</v>
      </c>
      <c r="AT59" s="278">
        <f>SUM($S58:AT58)-SUM($S57:AT57)</f>
        <v>-290</v>
      </c>
      <c r="AU59" s="278">
        <f>SUM($S58:AU58)-SUM($S57:AU57)</f>
        <v>-290</v>
      </c>
      <c r="AV59" s="278">
        <f>SUM($S58:AV58)-SUM($S57:AV57)</f>
        <v>-290</v>
      </c>
      <c r="AW59" s="278">
        <f>SUM($S58:AW58)-SUM($S57:AW57)</f>
        <v>-290</v>
      </c>
      <c r="AX59" s="278">
        <f>SUM($S58:AX58)-SUM($S57:AX57)</f>
        <v>-290</v>
      </c>
      <c r="AY59" s="278">
        <f>SUM($S58:AY58)-SUM($S57:AY57)</f>
        <v>-290</v>
      </c>
      <c r="AZ59" s="278">
        <f>SUM($S58:AZ58)-SUM($S57:AZ57)</f>
        <v>-290</v>
      </c>
      <c r="BA59" s="278">
        <f>SUM($S58:BA58)-SUM($S57:BA57)</f>
        <v>-290</v>
      </c>
      <c r="BB59" s="278">
        <f>SUM($S58:BB58)-SUM($S57:BB57)</f>
        <v>-290</v>
      </c>
      <c r="BC59" s="278">
        <f>SUM($S58:BC58)-SUM($S57:BC57)</f>
        <v>-290</v>
      </c>
    </row>
    <row r="60" spans="2:55" s="260" customFormat="1" ht="25.05" customHeight="1">
      <c r="B60" s="1054">
        <v>19</v>
      </c>
      <c r="C60" s="1054" t="s">
        <v>284</v>
      </c>
      <c r="D60" s="1054" t="s">
        <v>285</v>
      </c>
      <c r="E60" s="1063" t="s">
        <v>286</v>
      </c>
      <c r="F60" s="1078"/>
      <c r="G60" s="1048">
        <v>1</v>
      </c>
      <c r="H60" s="1048"/>
      <c r="I60" s="1069" t="s">
        <v>229</v>
      </c>
      <c r="J60" s="1048" t="s">
        <v>253</v>
      </c>
      <c r="K60" s="1051">
        <v>290</v>
      </c>
      <c r="L60" s="1051"/>
      <c r="M60" s="253"/>
      <c r="N60" s="253"/>
      <c r="O60" s="966">
        <f>SUM(K60:N60)</f>
        <v>290</v>
      </c>
      <c r="P60" s="254" t="s">
        <v>231</v>
      </c>
      <c r="Q60" s="255">
        <f>SUM(S60:BC60)</f>
        <v>290</v>
      </c>
      <c r="R60" s="1054"/>
      <c r="S60" s="256"/>
      <c r="T60" s="256"/>
      <c r="U60" s="256"/>
      <c r="V60" s="256"/>
      <c r="W60" s="256"/>
      <c r="X60" s="256"/>
      <c r="Y60" s="256"/>
      <c r="Z60" s="256">
        <v>100</v>
      </c>
      <c r="AA60" s="256">
        <v>100</v>
      </c>
      <c r="AB60" s="256">
        <v>90</v>
      </c>
      <c r="AC60" s="256"/>
      <c r="AD60" s="256"/>
      <c r="AE60" s="272"/>
      <c r="AF60" s="272"/>
      <c r="AG60" s="272"/>
      <c r="AH60" s="274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  <c r="BB60" s="256"/>
      <c r="BC60" s="256"/>
    </row>
    <row r="61" spans="2:55" s="260" customFormat="1" ht="25.05" customHeight="1">
      <c r="B61" s="1055"/>
      <c r="C61" s="1055"/>
      <c r="D61" s="1055"/>
      <c r="E61" s="1064"/>
      <c r="F61" s="1079"/>
      <c r="G61" s="1049"/>
      <c r="H61" s="1049"/>
      <c r="I61" s="1049"/>
      <c r="J61" s="1049"/>
      <c r="K61" s="1052"/>
      <c r="L61" s="1052"/>
      <c r="M61" s="261"/>
      <c r="N61" s="261"/>
      <c r="O61" s="967"/>
      <c r="P61" s="254" t="s">
        <v>232</v>
      </c>
      <c r="Q61" s="255">
        <f>SUM(S61:BC61)</f>
        <v>0</v>
      </c>
      <c r="R61" s="1055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63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  <c r="BB61" s="256"/>
      <c r="BC61" s="256"/>
    </row>
    <row r="62" spans="2:55" s="260" customFormat="1" ht="25.05" customHeight="1">
      <c r="B62" s="1056"/>
      <c r="C62" s="1056"/>
      <c r="D62" s="1056"/>
      <c r="E62" s="1065"/>
      <c r="F62" s="1080"/>
      <c r="G62" s="1050"/>
      <c r="H62" s="1050"/>
      <c r="I62" s="1050"/>
      <c r="J62" s="1050"/>
      <c r="K62" s="1053"/>
      <c r="L62" s="1053"/>
      <c r="M62" s="264"/>
      <c r="N62" s="264"/>
      <c r="O62" s="968"/>
      <c r="P62" s="254" t="s">
        <v>187</v>
      </c>
      <c r="Q62" s="255">
        <f>Q61-Q60</f>
        <v>-290</v>
      </c>
      <c r="R62" s="1056"/>
      <c r="S62" s="278">
        <f>SUM($S61:S61)-SUM($S60:S60)</f>
        <v>0</v>
      </c>
      <c r="T62" s="278">
        <f>SUM($S61:T61)-SUM($S60:T60)</f>
        <v>0</v>
      </c>
      <c r="U62" s="278">
        <f>SUM($S61:U61)-SUM($S60:U60)</f>
        <v>0</v>
      </c>
      <c r="V62" s="278">
        <f>SUM($S61:V61)-SUM($S60:V60)</f>
        <v>0</v>
      </c>
      <c r="W62" s="278">
        <f>SUM($S61:W61)-SUM($S60:W60)</f>
        <v>0</v>
      </c>
      <c r="X62" s="278">
        <f>SUM($S61:X61)-SUM($S60:X60)</f>
        <v>0</v>
      </c>
      <c r="Y62" s="278">
        <f>SUM($S61:Y61)-SUM($S60:Y60)</f>
        <v>0</v>
      </c>
      <c r="Z62" s="278">
        <f>SUM($S61:Z61)-SUM($S60:Z60)</f>
        <v>-100</v>
      </c>
      <c r="AA62" s="278">
        <f>SUM($S61:AA61)-SUM($S60:AA60)</f>
        <v>-200</v>
      </c>
      <c r="AB62" s="278">
        <f>SUM($S61:AB61)-SUM($S60:AB60)</f>
        <v>-290</v>
      </c>
      <c r="AC62" s="278">
        <f>SUM($S61:AC61)-SUM($S60:AC60)</f>
        <v>-290</v>
      </c>
      <c r="AD62" s="278">
        <f>SUM($S61:AD61)-SUM($S60:AD60)</f>
        <v>-290</v>
      </c>
      <c r="AE62" s="278">
        <f>SUM($S61:AE61)-SUM($S60:AE60)</f>
        <v>-290</v>
      </c>
      <c r="AF62" s="278">
        <f>SUM($S61:AF61)-SUM($S60:AF60)</f>
        <v>-290</v>
      </c>
      <c r="AG62" s="278">
        <f>SUM($S61:AG61)-SUM($S60:AG60)</f>
        <v>-290</v>
      </c>
      <c r="AH62" s="278">
        <f>SUM($S61:AH61)-SUM($S60:AH60)</f>
        <v>-290</v>
      </c>
      <c r="AI62" s="278">
        <f>SUM($S61:AI61)-SUM($S60:AI60)</f>
        <v>-290</v>
      </c>
      <c r="AJ62" s="278">
        <f>SUM($S61:AJ61)-SUM($S60:AJ60)</f>
        <v>-290</v>
      </c>
      <c r="AK62" s="278">
        <f>SUM($S61:AK61)-SUM($S60:AK60)</f>
        <v>-290</v>
      </c>
      <c r="AL62" s="278">
        <f>SUM($S61:AL61)-SUM($S60:AL60)</f>
        <v>-290</v>
      </c>
      <c r="AM62" s="278">
        <f>SUM($S61:AM61)-SUM($S60:AM60)</f>
        <v>-290</v>
      </c>
      <c r="AN62" s="278">
        <f>SUM($S61:AN61)-SUM($S60:AN60)</f>
        <v>-290</v>
      </c>
      <c r="AO62" s="278">
        <f>SUM($S61:AO61)-SUM($S60:AO60)</f>
        <v>-290</v>
      </c>
      <c r="AP62" s="278">
        <f>SUM($S61:AP61)-SUM($S60:AP60)</f>
        <v>-290</v>
      </c>
      <c r="AQ62" s="278">
        <f>SUM($S61:AQ61)-SUM($S60:AQ60)</f>
        <v>-290</v>
      </c>
      <c r="AR62" s="278">
        <f>SUM($S61:AR61)-SUM($S60:AR60)</f>
        <v>-290</v>
      </c>
      <c r="AS62" s="278">
        <f>SUM($S61:AS61)-SUM($S60:AS60)</f>
        <v>-290</v>
      </c>
      <c r="AT62" s="278">
        <f>SUM($S61:AT61)-SUM($S60:AT60)</f>
        <v>-290</v>
      </c>
      <c r="AU62" s="278">
        <f>SUM($S61:AU61)-SUM($S60:AU60)</f>
        <v>-290</v>
      </c>
      <c r="AV62" s="278">
        <f>SUM($S61:AV61)-SUM($S60:AV60)</f>
        <v>-290</v>
      </c>
      <c r="AW62" s="278">
        <f>SUM($S61:AW61)-SUM($S60:AW60)</f>
        <v>-290</v>
      </c>
      <c r="AX62" s="278">
        <f>SUM($S61:AX61)-SUM($S60:AX60)</f>
        <v>-290</v>
      </c>
      <c r="AY62" s="278">
        <f>SUM($S61:AY61)-SUM($S60:AY60)</f>
        <v>-290</v>
      </c>
      <c r="AZ62" s="278">
        <f>SUM($S61:AZ61)-SUM($S60:AZ60)</f>
        <v>-290</v>
      </c>
      <c r="BA62" s="278">
        <f>SUM($S61:BA61)-SUM($S60:BA60)</f>
        <v>-290</v>
      </c>
      <c r="BB62" s="278">
        <f>SUM($S61:BB61)-SUM($S60:BB60)</f>
        <v>-290</v>
      </c>
      <c r="BC62" s="278">
        <f>SUM($S61:BC61)-SUM($S60:BC60)</f>
        <v>-290</v>
      </c>
    </row>
    <row r="63" spans="2:55" s="260" customFormat="1" ht="25.05" customHeight="1">
      <c r="B63" s="1054">
        <v>20</v>
      </c>
      <c r="C63" s="1054" t="s">
        <v>287</v>
      </c>
      <c r="D63" s="1054" t="s">
        <v>288</v>
      </c>
      <c r="E63" s="1063" t="s">
        <v>289</v>
      </c>
      <c r="F63" s="1078"/>
      <c r="G63" s="1048">
        <v>1</v>
      </c>
      <c r="H63" s="1048"/>
      <c r="I63" s="1069" t="s">
        <v>229</v>
      </c>
      <c r="J63" s="1048" t="s">
        <v>253</v>
      </c>
      <c r="K63" s="1051">
        <v>290</v>
      </c>
      <c r="L63" s="1051"/>
      <c r="M63" s="253"/>
      <c r="N63" s="253"/>
      <c r="O63" s="966">
        <f>SUM(K63:N63)</f>
        <v>290</v>
      </c>
      <c r="P63" s="254" t="s">
        <v>231</v>
      </c>
      <c r="Q63" s="255">
        <f>SUM(S63:BC63)</f>
        <v>290</v>
      </c>
      <c r="R63" s="1054"/>
      <c r="S63" s="256"/>
      <c r="T63" s="256"/>
      <c r="U63" s="256"/>
      <c r="V63" s="256"/>
      <c r="W63" s="256"/>
      <c r="X63" s="256"/>
      <c r="Y63" s="256"/>
      <c r="Z63" s="256">
        <v>290</v>
      </c>
      <c r="AA63" s="256"/>
      <c r="AB63" s="256"/>
      <c r="AC63" s="256"/>
      <c r="AD63" s="256"/>
      <c r="AE63" s="272"/>
      <c r="AF63" s="272"/>
      <c r="AG63" s="272"/>
      <c r="AH63" s="274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  <c r="BC63" s="256"/>
    </row>
    <row r="64" spans="2:55" s="260" customFormat="1" ht="25.05" customHeight="1">
      <c r="B64" s="1055"/>
      <c r="C64" s="1055"/>
      <c r="D64" s="1055"/>
      <c r="E64" s="1064"/>
      <c r="F64" s="1079"/>
      <c r="G64" s="1049"/>
      <c r="H64" s="1049"/>
      <c r="I64" s="1049"/>
      <c r="J64" s="1049"/>
      <c r="K64" s="1052"/>
      <c r="L64" s="1052"/>
      <c r="M64" s="261"/>
      <c r="N64" s="261"/>
      <c r="O64" s="967"/>
      <c r="P64" s="254" t="s">
        <v>232</v>
      </c>
      <c r="Q64" s="255">
        <f>SUM(S64:BC64)</f>
        <v>0</v>
      </c>
      <c r="R64" s="1055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63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  <c r="BC64" s="256"/>
    </row>
    <row r="65" spans="2:55" s="260" customFormat="1" ht="25.05" customHeight="1">
      <c r="B65" s="1056"/>
      <c r="C65" s="1056"/>
      <c r="D65" s="1056"/>
      <c r="E65" s="1065"/>
      <c r="F65" s="1080"/>
      <c r="G65" s="1050"/>
      <c r="H65" s="1050"/>
      <c r="I65" s="1050"/>
      <c r="J65" s="1050"/>
      <c r="K65" s="1053"/>
      <c r="L65" s="1053"/>
      <c r="M65" s="264"/>
      <c r="N65" s="264"/>
      <c r="O65" s="968"/>
      <c r="P65" s="254" t="s">
        <v>187</v>
      </c>
      <c r="Q65" s="255">
        <f>Q64-Q63</f>
        <v>-290</v>
      </c>
      <c r="R65" s="1056"/>
      <c r="S65" s="278">
        <f>SUM($S64:S64)-SUM($S63:S63)</f>
        <v>0</v>
      </c>
      <c r="T65" s="278">
        <f>SUM($S64:T64)-SUM($S63:T63)</f>
        <v>0</v>
      </c>
      <c r="U65" s="278">
        <f>SUM($S64:U64)-SUM($S63:U63)</f>
        <v>0</v>
      </c>
      <c r="V65" s="278">
        <f>SUM($S64:V64)-SUM($S63:V63)</f>
        <v>0</v>
      </c>
      <c r="W65" s="278">
        <f>SUM($S64:W64)-SUM($S63:W63)</f>
        <v>0</v>
      </c>
      <c r="X65" s="278">
        <f>SUM($S64:X64)-SUM($S63:X63)</f>
        <v>0</v>
      </c>
      <c r="Y65" s="278">
        <f>SUM($S64:Y64)-SUM($S63:Y63)</f>
        <v>0</v>
      </c>
      <c r="Z65" s="278">
        <f>SUM($S64:Z64)-SUM($S63:Z63)</f>
        <v>-290</v>
      </c>
      <c r="AA65" s="278">
        <f>SUM($S64:AA64)-SUM($S63:AA63)</f>
        <v>-290</v>
      </c>
      <c r="AB65" s="278">
        <f>SUM($S64:AB64)-SUM($S63:AB63)</f>
        <v>-290</v>
      </c>
      <c r="AC65" s="278">
        <f>SUM($S64:AC64)-SUM($S63:AC63)</f>
        <v>-290</v>
      </c>
      <c r="AD65" s="278">
        <f>SUM($S64:AD64)-SUM($S63:AD63)</f>
        <v>-290</v>
      </c>
      <c r="AE65" s="278">
        <f>SUM($S64:AE64)-SUM($S63:AE63)</f>
        <v>-290</v>
      </c>
      <c r="AF65" s="278">
        <f>SUM($S64:AF64)-SUM($S63:AF63)</f>
        <v>-290</v>
      </c>
      <c r="AG65" s="278">
        <f>SUM($S64:AG64)-SUM($S63:AG63)</f>
        <v>-290</v>
      </c>
      <c r="AH65" s="278">
        <f>SUM($S64:AH64)-SUM($S63:AH63)</f>
        <v>-290</v>
      </c>
      <c r="AI65" s="278">
        <f>SUM($S64:AI64)-SUM($S63:AI63)</f>
        <v>-290</v>
      </c>
      <c r="AJ65" s="278">
        <f>SUM($S64:AJ64)-SUM($S63:AJ63)</f>
        <v>-290</v>
      </c>
      <c r="AK65" s="278">
        <f>SUM($S64:AK64)-SUM($S63:AK63)</f>
        <v>-290</v>
      </c>
      <c r="AL65" s="278">
        <f>SUM($S64:AL64)-SUM($S63:AL63)</f>
        <v>-290</v>
      </c>
      <c r="AM65" s="278">
        <f>SUM($S64:AM64)-SUM($S63:AM63)</f>
        <v>-290</v>
      </c>
      <c r="AN65" s="278">
        <f>SUM($S64:AN64)-SUM($S63:AN63)</f>
        <v>-290</v>
      </c>
      <c r="AO65" s="278">
        <f>SUM($S64:AO64)-SUM($S63:AO63)</f>
        <v>-290</v>
      </c>
      <c r="AP65" s="278">
        <f>SUM($S64:AP64)-SUM($S63:AP63)</f>
        <v>-290</v>
      </c>
      <c r="AQ65" s="278">
        <f>SUM($S64:AQ64)-SUM($S63:AQ63)</f>
        <v>-290</v>
      </c>
      <c r="AR65" s="278">
        <f>SUM($S64:AR64)-SUM($S63:AR63)</f>
        <v>-290</v>
      </c>
      <c r="AS65" s="278">
        <f>SUM($S64:AS64)-SUM($S63:AS63)</f>
        <v>-290</v>
      </c>
      <c r="AT65" s="278">
        <f>SUM($S64:AT64)-SUM($S63:AT63)</f>
        <v>-290</v>
      </c>
      <c r="AU65" s="278">
        <f>SUM($S64:AU64)-SUM($S63:AU63)</f>
        <v>-290</v>
      </c>
      <c r="AV65" s="278">
        <f>SUM($S64:AV64)-SUM($S63:AV63)</f>
        <v>-290</v>
      </c>
      <c r="AW65" s="278">
        <f>SUM($S64:AW64)-SUM($S63:AW63)</f>
        <v>-290</v>
      </c>
      <c r="AX65" s="278">
        <f>SUM($S64:AX64)-SUM($S63:AX63)</f>
        <v>-290</v>
      </c>
      <c r="AY65" s="278">
        <f>SUM($S64:AY64)-SUM($S63:AY63)</f>
        <v>-290</v>
      </c>
      <c r="AZ65" s="278">
        <f>SUM($S64:AZ64)-SUM($S63:AZ63)</f>
        <v>-290</v>
      </c>
      <c r="BA65" s="278">
        <f>SUM($S64:BA64)-SUM($S63:BA63)</f>
        <v>-290</v>
      </c>
      <c r="BB65" s="278">
        <f>SUM($S64:BB64)-SUM($S63:BB63)</f>
        <v>-290</v>
      </c>
      <c r="BC65" s="278">
        <f>SUM($S64:BC64)-SUM($S63:BC63)</f>
        <v>-290</v>
      </c>
    </row>
    <row r="66" spans="2:55" s="260" customFormat="1" ht="25.05" customHeight="1">
      <c r="B66" s="1054">
        <v>21</v>
      </c>
      <c r="C66" s="1054" t="s">
        <v>290</v>
      </c>
      <c r="D66" s="1054" t="s">
        <v>291</v>
      </c>
      <c r="E66" s="1063" t="s">
        <v>292</v>
      </c>
      <c r="F66" s="1078"/>
      <c r="G66" s="1048">
        <v>1</v>
      </c>
      <c r="H66" s="1069" t="s">
        <v>229</v>
      </c>
      <c r="I66" s="1048"/>
      <c r="J66" s="1048" t="s">
        <v>253</v>
      </c>
      <c r="K66" s="253"/>
      <c r="L66" s="1051"/>
      <c r="M66" s="253"/>
      <c r="N66" s="1051">
        <v>290</v>
      </c>
      <c r="O66" s="966">
        <f>SUM(N66)</f>
        <v>290</v>
      </c>
      <c r="P66" s="254" t="s">
        <v>231</v>
      </c>
      <c r="Q66" s="255">
        <f>SUM(S66:BC66)</f>
        <v>290</v>
      </c>
      <c r="R66" s="1054"/>
      <c r="S66" s="256"/>
      <c r="T66" s="256"/>
      <c r="U66" s="256"/>
      <c r="V66" s="256"/>
      <c r="W66" s="256">
        <v>50</v>
      </c>
      <c r="X66" s="256">
        <v>50</v>
      </c>
      <c r="Y66" s="256"/>
      <c r="Z66" s="256">
        <v>50</v>
      </c>
      <c r="AA66" s="256">
        <v>50</v>
      </c>
      <c r="AB66" s="256">
        <v>50</v>
      </c>
      <c r="AC66" s="256">
        <v>40</v>
      </c>
      <c r="AD66" s="256"/>
      <c r="AE66" s="272"/>
      <c r="AF66" s="272"/>
      <c r="AG66" s="272"/>
      <c r="AH66" s="274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</row>
    <row r="67" spans="2:55" s="260" customFormat="1" ht="25.05" customHeight="1">
      <c r="B67" s="1055"/>
      <c r="C67" s="1055"/>
      <c r="D67" s="1055"/>
      <c r="E67" s="1064"/>
      <c r="F67" s="1079"/>
      <c r="G67" s="1049"/>
      <c r="H67" s="1049"/>
      <c r="I67" s="1049"/>
      <c r="J67" s="1049"/>
      <c r="K67" s="261"/>
      <c r="L67" s="1052"/>
      <c r="M67" s="261"/>
      <c r="N67" s="1052"/>
      <c r="O67" s="967"/>
      <c r="P67" s="254" t="s">
        <v>232</v>
      </c>
      <c r="Q67" s="255">
        <f>SUM(S67:BC67)</f>
        <v>0</v>
      </c>
      <c r="R67" s="1055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63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</row>
    <row r="68" spans="2:55" s="260" customFormat="1" ht="25.05" customHeight="1">
      <c r="B68" s="1056"/>
      <c r="C68" s="1056"/>
      <c r="D68" s="1056"/>
      <c r="E68" s="1065"/>
      <c r="F68" s="1080"/>
      <c r="G68" s="1050"/>
      <c r="H68" s="1050"/>
      <c r="I68" s="1050"/>
      <c r="J68" s="1050"/>
      <c r="K68" s="264"/>
      <c r="L68" s="1053"/>
      <c r="M68" s="264"/>
      <c r="N68" s="1053"/>
      <c r="O68" s="968"/>
      <c r="P68" s="254" t="s">
        <v>187</v>
      </c>
      <c r="Q68" s="255">
        <f>Q67-Q66</f>
        <v>-290</v>
      </c>
      <c r="R68" s="1056"/>
      <c r="S68" s="278">
        <f>SUM($S67:S67)-SUM($S66:S66)</f>
        <v>0</v>
      </c>
      <c r="T68" s="278">
        <f>SUM($S67:T67)-SUM($S66:T66)</f>
        <v>0</v>
      </c>
      <c r="U68" s="278">
        <f>SUM($S67:U67)-SUM($S66:U66)</f>
        <v>0</v>
      </c>
      <c r="V68" s="278">
        <f>SUM($S67:V67)-SUM($S66:V66)</f>
        <v>0</v>
      </c>
      <c r="W68" s="278">
        <f>SUM($S67:W67)-SUM($S66:W66)</f>
        <v>-50</v>
      </c>
      <c r="X68" s="278">
        <f>SUM($S67:X67)-SUM($S66:X66)</f>
        <v>-100</v>
      </c>
      <c r="Y68" s="278">
        <f>SUM($S67:Y67)-SUM($S66:Y66)</f>
        <v>-100</v>
      </c>
      <c r="Z68" s="278">
        <f>SUM($S67:Z67)-SUM($S66:Z66)</f>
        <v>-150</v>
      </c>
      <c r="AA68" s="278">
        <f>SUM($S67:AA67)-SUM($S66:AA66)</f>
        <v>-200</v>
      </c>
      <c r="AB68" s="278">
        <f>SUM($S67:AB67)-SUM($S66:AB66)</f>
        <v>-250</v>
      </c>
      <c r="AC68" s="278">
        <f>SUM($S67:AC67)-SUM($S66:AC66)</f>
        <v>-290</v>
      </c>
      <c r="AD68" s="278">
        <f>SUM($S67:AD67)-SUM($S66:AD66)</f>
        <v>-290</v>
      </c>
      <c r="AE68" s="278">
        <f>SUM($S67:AE67)-SUM($S66:AE66)</f>
        <v>-290</v>
      </c>
      <c r="AF68" s="278">
        <f>SUM($S67:AF67)-SUM($S66:AF66)</f>
        <v>-290</v>
      </c>
      <c r="AG68" s="278">
        <f>SUM($S67:AG67)-SUM($S66:AG66)</f>
        <v>-290</v>
      </c>
      <c r="AH68" s="278">
        <f>SUM($S67:AH67)-SUM($S66:AH66)</f>
        <v>-290</v>
      </c>
      <c r="AI68" s="278">
        <f>SUM($S67:AI67)-SUM($S66:AI66)</f>
        <v>-290</v>
      </c>
      <c r="AJ68" s="278">
        <f>SUM($S67:AJ67)-SUM($S66:AJ66)</f>
        <v>-290</v>
      </c>
      <c r="AK68" s="278">
        <f>SUM($S67:AK67)-SUM($S66:AK66)</f>
        <v>-290</v>
      </c>
      <c r="AL68" s="278">
        <f>SUM($S67:AL67)-SUM($S66:AL66)</f>
        <v>-290</v>
      </c>
      <c r="AM68" s="278">
        <f>SUM($S67:AM67)-SUM($S66:AM66)</f>
        <v>-290</v>
      </c>
      <c r="AN68" s="278">
        <f>SUM($S67:AN67)-SUM($S66:AN66)</f>
        <v>-290</v>
      </c>
      <c r="AO68" s="278">
        <f>SUM($S67:AO67)-SUM($S66:AO66)</f>
        <v>-290</v>
      </c>
      <c r="AP68" s="278">
        <f>SUM($S67:AP67)-SUM($S66:AP66)</f>
        <v>-290</v>
      </c>
      <c r="AQ68" s="278">
        <f>SUM($S67:AQ67)-SUM($S66:AQ66)</f>
        <v>-290</v>
      </c>
      <c r="AR68" s="278">
        <f>SUM($S67:AR67)-SUM($S66:AR66)</f>
        <v>-290</v>
      </c>
      <c r="AS68" s="278">
        <f>SUM($S67:AS67)-SUM($S66:AS66)</f>
        <v>-290</v>
      </c>
      <c r="AT68" s="278">
        <f>SUM($S67:AT67)-SUM($S66:AT66)</f>
        <v>-290</v>
      </c>
      <c r="AU68" s="278">
        <f>SUM($S67:AU67)-SUM($S66:AU66)</f>
        <v>-290</v>
      </c>
      <c r="AV68" s="278">
        <f>SUM($S67:AV67)-SUM($S66:AV66)</f>
        <v>-290</v>
      </c>
      <c r="AW68" s="278">
        <f>SUM($S67:AW67)-SUM($S66:AW66)</f>
        <v>-290</v>
      </c>
      <c r="AX68" s="278">
        <f>SUM($S67:AX67)-SUM($S66:AX66)</f>
        <v>-290</v>
      </c>
      <c r="AY68" s="278">
        <f>SUM($S67:AY67)-SUM($S66:AY66)</f>
        <v>-290</v>
      </c>
      <c r="AZ68" s="278">
        <f>SUM($S67:AZ67)-SUM($S66:AZ66)</f>
        <v>-290</v>
      </c>
      <c r="BA68" s="278">
        <f>SUM($S67:BA67)-SUM($S66:BA66)</f>
        <v>-290</v>
      </c>
      <c r="BB68" s="278">
        <f>SUM($S67:BB67)-SUM($S66:BB66)</f>
        <v>-290</v>
      </c>
      <c r="BC68" s="278">
        <f>SUM($S67:BC67)-SUM($S66:BC66)</f>
        <v>-290</v>
      </c>
    </row>
    <row r="69" spans="2:55" s="260" customFormat="1" ht="25.05" customHeight="1">
      <c r="B69" s="1054">
        <v>22</v>
      </c>
      <c r="C69" s="1054" t="s">
        <v>293</v>
      </c>
      <c r="D69" s="1054" t="s">
        <v>294</v>
      </c>
      <c r="E69" s="1063" t="s">
        <v>292</v>
      </c>
      <c r="F69" s="1078"/>
      <c r="G69" s="1048">
        <v>1</v>
      </c>
      <c r="H69" s="1069" t="s">
        <v>229</v>
      </c>
      <c r="I69" s="1048"/>
      <c r="J69" s="1048" t="s">
        <v>253</v>
      </c>
      <c r="K69" s="253"/>
      <c r="L69" s="1051"/>
      <c r="M69" s="253"/>
      <c r="N69" s="1051">
        <v>290</v>
      </c>
      <c r="O69" s="966">
        <f>SUM(N69)</f>
        <v>290</v>
      </c>
      <c r="P69" s="254" t="s">
        <v>231</v>
      </c>
      <c r="Q69" s="255">
        <f>SUM(S69:BC69)</f>
        <v>290</v>
      </c>
      <c r="R69" s="1054"/>
      <c r="S69" s="256"/>
      <c r="T69" s="256"/>
      <c r="U69" s="256"/>
      <c r="V69" s="256"/>
      <c r="W69" s="256"/>
      <c r="X69" s="256"/>
      <c r="Y69" s="256"/>
      <c r="Z69" s="256"/>
      <c r="AA69" s="256"/>
      <c r="AB69" s="256">
        <v>100</v>
      </c>
      <c r="AC69" s="256">
        <v>100</v>
      </c>
      <c r="AD69" s="256">
        <v>90</v>
      </c>
      <c r="AE69" s="272"/>
      <c r="AF69" s="272"/>
      <c r="AG69" s="272"/>
      <c r="AH69" s="274"/>
      <c r="AI69" s="256"/>
      <c r="AJ69" s="256"/>
      <c r="AK69" s="256"/>
      <c r="AL69" s="256"/>
      <c r="AM69" s="256"/>
      <c r="AN69" s="256"/>
      <c r="AO69" s="256"/>
      <c r="AP69" s="256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</row>
    <row r="70" spans="2:55" s="260" customFormat="1" ht="25.05" customHeight="1">
      <c r="B70" s="1055"/>
      <c r="C70" s="1055"/>
      <c r="D70" s="1055"/>
      <c r="E70" s="1064"/>
      <c r="F70" s="1079"/>
      <c r="G70" s="1049"/>
      <c r="H70" s="1049"/>
      <c r="I70" s="1049"/>
      <c r="J70" s="1049"/>
      <c r="K70" s="261"/>
      <c r="L70" s="1052"/>
      <c r="M70" s="261"/>
      <c r="N70" s="1052"/>
      <c r="O70" s="967"/>
      <c r="P70" s="254" t="s">
        <v>232</v>
      </c>
      <c r="Q70" s="255">
        <f>SUM(S70:BC70)</f>
        <v>0</v>
      </c>
      <c r="R70" s="1055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63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</row>
    <row r="71" spans="2:55" s="260" customFormat="1" ht="25.05" customHeight="1">
      <c r="B71" s="1056"/>
      <c r="C71" s="1056"/>
      <c r="D71" s="1056"/>
      <c r="E71" s="1065"/>
      <c r="F71" s="1080"/>
      <c r="G71" s="1050"/>
      <c r="H71" s="1050"/>
      <c r="I71" s="1050"/>
      <c r="J71" s="1050"/>
      <c r="K71" s="264"/>
      <c r="L71" s="1053"/>
      <c r="M71" s="264"/>
      <c r="N71" s="1053"/>
      <c r="O71" s="968"/>
      <c r="P71" s="254" t="s">
        <v>187</v>
      </c>
      <c r="Q71" s="255">
        <f>Q70-Q69</f>
        <v>-290</v>
      </c>
      <c r="R71" s="1056"/>
      <c r="S71" s="278">
        <f>SUM($S70:S70)-SUM($S69:S69)</f>
        <v>0</v>
      </c>
      <c r="T71" s="278">
        <f>SUM($S70:T70)-SUM($S69:T69)</f>
        <v>0</v>
      </c>
      <c r="U71" s="278">
        <f>SUM($S70:U70)-SUM($S69:U69)</f>
        <v>0</v>
      </c>
      <c r="V71" s="278">
        <f>SUM($S70:V70)-SUM($S69:V69)</f>
        <v>0</v>
      </c>
      <c r="W71" s="278">
        <f>SUM($S70:W70)-SUM($S69:W69)</f>
        <v>0</v>
      </c>
      <c r="X71" s="278">
        <f>SUM($S70:X70)-SUM($S69:X69)</f>
        <v>0</v>
      </c>
      <c r="Y71" s="278">
        <f>SUM($S70:Y70)-SUM($S69:Y69)</f>
        <v>0</v>
      </c>
      <c r="Z71" s="278">
        <f>SUM($S70:Z70)-SUM($S69:Z69)</f>
        <v>0</v>
      </c>
      <c r="AA71" s="278">
        <f>SUM($S70:AA70)-SUM($S69:AA69)</f>
        <v>0</v>
      </c>
      <c r="AB71" s="278">
        <f>SUM($S70:AB70)-SUM($S69:AB69)</f>
        <v>-100</v>
      </c>
      <c r="AC71" s="278">
        <f>SUM($S70:AC70)-SUM($S69:AC69)</f>
        <v>-200</v>
      </c>
      <c r="AD71" s="278">
        <f>SUM($S70:AD70)-SUM($S69:AD69)</f>
        <v>-290</v>
      </c>
      <c r="AE71" s="278">
        <f>SUM($S70:AE70)-SUM($S69:AE69)</f>
        <v>-290</v>
      </c>
      <c r="AF71" s="278">
        <f>SUM($S70:AF70)-SUM($S69:AF69)</f>
        <v>-290</v>
      </c>
      <c r="AG71" s="278">
        <f>SUM($S70:AG70)-SUM($S69:AG69)</f>
        <v>-290</v>
      </c>
      <c r="AH71" s="278">
        <f>SUM($S70:AH70)-SUM($S69:AH69)</f>
        <v>-290</v>
      </c>
      <c r="AI71" s="278">
        <f>SUM($S70:AI70)-SUM($S69:AI69)</f>
        <v>-290</v>
      </c>
      <c r="AJ71" s="278">
        <f>SUM($S70:AJ70)-SUM($S69:AJ69)</f>
        <v>-290</v>
      </c>
      <c r="AK71" s="278">
        <f>SUM($S70:AK70)-SUM($S69:AK69)</f>
        <v>-290</v>
      </c>
      <c r="AL71" s="278">
        <f>SUM($S70:AL70)-SUM($S69:AL69)</f>
        <v>-290</v>
      </c>
      <c r="AM71" s="278">
        <f>SUM($S70:AM70)-SUM($S69:AM69)</f>
        <v>-290</v>
      </c>
      <c r="AN71" s="278">
        <f>SUM($S70:AN70)-SUM($S69:AN69)</f>
        <v>-290</v>
      </c>
      <c r="AO71" s="278">
        <f>SUM($S70:AO70)-SUM($S69:AO69)</f>
        <v>-290</v>
      </c>
      <c r="AP71" s="278">
        <f>SUM($S70:AP70)-SUM($S69:AP69)</f>
        <v>-290</v>
      </c>
      <c r="AQ71" s="278">
        <f>SUM($S70:AQ70)-SUM($S69:AQ69)</f>
        <v>-290</v>
      </c>
      <c r="AR71" s="278">
        <f>SUM($S70:AR70)-SUM($S69:AR69)</f>
        <v>-290</v>
      </c>
      <c r="AS71" s="278">
        <f>SUM($S70:AS70)-SUM($S69:AS69)</f>
        <v>-290</v>
      </c>
      <c r="AT71" s="278">
        <f>SUM($S70:AT70)-SUM($S69:AT69)</f>
        <v>-290</v>
      </c>
      <c r="AU71" s="278">
        <f>SUM($S70:AU70)-SUM($S69:AU69)</f>
        <v>-290</v>
      </c>
      <c r="AV71" s="278">
        <f>SUM($S70:AV70)-SUM($S69:AV69)</f>
        <v>-290</v>
      </c>
      <c r="AW71" s="278">
        <f>SUM($S70:AW70)-SUM($S69:AW69)</f>
        <v>-290</v>
      </c>
      <c r="AX71" s="278">
        <f>SUM($S70:AX70)-SUM($S69:AX69)</f>
        <v>-290</v>
      </c>
      <c r="AY71" s="278">
        <f>SUM($S70:AY70)-SUM($S69:AY69)</f>
        <v>-290</v>
      </c>
      <c r="AZ71" s="278">
        <f>SUM($S70:AZ70)-SUM($S69:AZ69)</f>
        <v>-290</v>
      </c>
      <c r="BA71" s="278">
        <f>SUM($S70:BA70)-SUM($S69:BA69)</f>
        <v>-290</v>
      </c>
      <c r="BB71" s="278">
        <f>SUM($S70:BB70)-SUM($S69:BB69)</f>
        <v>-290</v>
      </c>
      <c r="BC71" s="278">
        <f>SUM($S70:BC70)-SUM($S69:BC69)</f>
        <v>-290</v>
      </c>
    </row>
    <row r="72" spans="2:55" s="260" customFormat="1" ht="25.05" customHeight="1">
      <c r="B72" s="1054">
        <v>23</v>
      </c>
      <c r="C72" s="1054" t="s">
        <v>295</v>
      </c>
      <c r="D72" s="1054" t="s">
        <v>296</v>
      </c>
      <c r="E72" s="1063" t="s">
        <v>297</v>
      </c>
      <c r="F72" s="1078"/>
      <c r="G72" s="1048">
        <v>2</v>
      </c>
      <c r="H72" s="1069" t="s">
        <v>229</v>
      </c>
      <c r="I72" s="1048"/>
      <c r="J72" s="1048" t="s">
        <v>253</v>
      </c>
      <c r="K72" s="253"/>
      <c r="L72" s="1051"/>
      <c r="M72" s="253"/>
      <c r="N72" s="1051">
        <v>580</v>
      </c>
      <c r="O72" s="966">
        <f>SUM(N72)</f>
        <v>580</v>
      </c>
      <c r="P72" s="254" t="s">
        <v>231</v>
      </c>
      <c r="Q72" s="255">
        <f>SUM(S72:BC72)</f>
        <v>580</v>
      </c>
      <c r="R72" s="1054">
        <v>26</v>
      </c>
      <c r="S72" s="256"/>
      <c r="T72" s="256"/>
      <c r="U72" s="256"/>
      <c r="V72" s="256"/>
      <c r="W72" s="256"/>
      <c r="X72" s="256"/>
      <c r="Y72" s="256"/>
      <c r="Z72" s="256">
        <v>100</v>
      </c>
      <c r="AA72" s="256">
        <v>100</v>
      </c>
      <c r="AB72" s="256">
        <v>100</v>
      </c>
      <c r="AC72" s="256">
        <v>100</v>
      </c>
      <c r="AD72" s="256">
        <v>100</v>
      </c>
      <c r="AE72" s="272">
        <v>80</v>
      </c>
      <c r="AF72" s="272"/>
      <c r="AG72" s="272"/>
      <c r="AH72" s="274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</row>
    <row r="73" spans="2:55" s="260" customFormat="1" ht="25.05" customHeight="1">
      <c r="B73" s="1055"/>
      <c r="C73" s="1055"/>
      <c r="D73" s="1055"/>
      <c r="E73" s="1064"/>
      <c r="F73" s="1079"/>
      <c r="G73" s="1049"/>
      <c r="H73" s="1049"/>
      <c r="I73" s="1049"/>
      <c r="J73" s="1049"/>
      <c r="K73" s="261"/>
      <c r="L73" s="1052"/>
      <c r="M73" s="261"/>
      <c r="N73" s="1052"/>
      <c r="O73" s="967"/>
      <c r="P73" s="254" t="s">
        <v>232</v>
      </c>
      <c r="Q73" s="255">
        <f>SUM(S73:BC73)</f>
        <v>0</v>
      </c>
      <c r="R73" s="1055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63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</row>
    <row r="74" spans="2:55" s="260" customFormat="1" ht="25.05" customHeight="1">
      <c r="B74" s="1056"/>
      <c r="C74" s="1056"/>
      <c r="D74" s="1056"/>
      <c r="E74" s="1065"/>
      <c r="F74" s="1080"/>
      <c r="G74" s="1050"/>
      <c r="H74" s="1050"/>
      <c r="I74" s="1050"/>
      <c r="J74" s="1050"/>
      <c r="K74" s="264"/>
      <c r="L74" s="1053"/>
      <c r="M74" s="264"/>
      <c r="N74" s="1053"/>
      <c r="O74" s="968"/>
      <c r="P74" s="254" t="s">
        <v>187</v>
      </c>
      <c r="Q74" s="255">
        <f>Q73-Q72</f>
        <v>-580</v>
      </c>
      <c r="R74" s="1056"/>
      <c r="S74" s="278">
        <f>SUM($S73:S73)-SUM($S72:S72)</f>
        <v>0</v>
      </c>
      <c r="T74" s="278">
        <f>SUM($S73:T73)-SUM($S72:T72)</f>
        <v>0</v>
      </c>
      <c r="U74" s="278">
        <f>SUM($S73:U73)-SUM($S72:U72)</f>
        <v>0</v>
      </c>
      <c r="V74" s="278">
        <f>SUM($S73:V73)-SUM($S72:V72)</f>
        <v>0</v>
      </c>
      <c r="W74" s="278">
        <f>SUM($S73:W73)-SUM($S72:W72)</f>
        <v>0</v>
      </c>
      <c r="X74" s="278">
        <f>SUM($S73:X73)-SUM($S72:X72)</f>
        <v>0</v>
      </c>
      <c r="Y74" s="278">
        <f>SUM($S73:Y73)-SUM($S72:Y72)</f>
        <v>0</v>
      </c>
      <c r="Z74" s="278">
        <f>SUM($S73:Z73)-SUM($S72:Z72)</f>
        <v>-100</v>
      </c>
      <c r="AA74" s="278">
        <f>SUM($S73:AA73)-SUM($S72:AA72)</f>
        <v>-200</v>
      </c>
      <c r="AB74" s="278">
        <f>SUM($S73:AB73)-SUM($S72:AB72)</f>
        <v>-300</v>
      </c>
      <c r="AC74" s="278">
        <f>SUM($S73:AC73)-SUM($S72:AC72)</f>
        <v>-400</v>
      </c>
      <c r="AD74" s="278">
        <f>SUM($S73:AD73)-SUM($S72:AD72)</f>
        <v>-500</v>
      </c>
      <c r="AE74" s="278">
        <f>SUM($S73:AE73)-SUM($S72:AE72)</f>
        <v>-580</v>
      </c>
      <c r="AF74" s="278">
        <f>SUM($S73:AF73)-SUM($S72:AF72)</f>
        <v>-580</v>
      </c>
      <c r="AG74" s="278">
        <f>SUM($S73:AG73)-SUM($S72:AG72)</f>
        <v>-580</v>
      </c>
      <c r="AH74" s="278">
        <f>SUM($S73:AH73)-SUM($S72:AH72)</f>
        <v>-580</v>
      </c>
      <c r="AI74" s="278">
        <f>SUM($S73:AI73)-SUM($S72:AI72)</f>
        <v>-580</v>
      </c>
      <c r="AJ74" s="278">
        <f>SUM($S73:AJ73)-SUM($S72:AJ72)</f>
        <v>-580</v>
      </c>
      <c r="AK74" s="278">
        <f>SUM($S73:AK73)-SUM($S72:AK72)</f>
        <v>-580</v>
      </c>
      <c r="AL74" s="278">
        <f>SUM($S73:AL73)-SUM($S72:AL72)</f>
        <v>-580</v>
      </c>
      <c r="AM74" s="278">
        <f>SUM($S73:AM73)-SUM($S72:AM72)</f>
        <v>-580</v>
      </c>
      <c r="AN74" s="278">
        <f>SUM($S73:AN73)-SUM($S72:AN72)</f>
        <v>-580</v>
      </c>
      <c r="AO74" s="278">
        <f>SUM($S73:AO73)-SUM($S72:AO72)</f>
        <v>-580</v>
      </c>
      <c r="AP74" s="278">
        <f>SUM($S73:AP73)-SUM($S72:AP72)</f>
        <v>-580</v>
      </c>
      <c r="AQ74" s="278">
        <f>SUM($S73:AQ73)-SUM($S72:AQ72)</f>
        <v>-580</v>
      </c>
      <c r="AR74" s="278">
        <f>SUM($S73:AR73)-SUM($S72:AR72)</f>
        <v>-580</v>
      </c>
      <c r="AS74" s="278">
        <f>SUM($S73:AS73)-SUM($S72:AS72)</f>
        <v>-580</v>
      </c>
      <c r="AT74" s="278">
        <f>SUM($S73:AT73)-SUM($S72:AT72)</f>
        <v>-580</v>
      </c>
      <c r="AU74" s="278">
        <f>SUM($S73:AU73)-SUM($S72:AU72)</f>
        <v>-580</v>
      </c>
      <c r="AV74" s="278">
        <f>SUM($S73:AV73)-SUM($S72:AV72)</f>
        <v>-580</v>
      </c>
      <c r="AW74" s="278">
        <f>SUM($S73:AW73)-SUM($S72:AW72)</f>
        <v>-580</v>
      </c>
      <c r="AX74" s="278">
        <f>SUM($S73:AX73)-SUM($S72:AX72)</f>
        <v>-580</v>
      </c>
      <c r="AY74" s="278">
        <f>SUM($S73:AY73)-SUM($S72:AY72)</f>
        <v>-580</v>
      </c>
      <c r="AZ74" s="278">
        <f>SUM($S73:AZ73)-SUM($S72:AZ72)</f>
        <v>-580</v>
      </c>
      <c r="BA74" s="278">
        <f>SUM($S73:BA73)-SUM($S72:BA72)</f>
        <v>-580</v>
      </c>
      <c r="BB74" s="278">
        <f>SUM($S73:BB73)-SUM($S72:BB72)</f>
        <v>-580</v>
      </c>
      <c r="BC74" s="278">
        <f>SUM($S73:BC73)-SUM($S72:BC72)</f>
        <v>-580</v>
      </c>
    </row>
    <row r="75" spans="2:55" s="260" customFormat="1" ht="25.05" customHeight="1">
      <c r="B75" s="1054">
        <v>24</v>
      </c>
      <c r="C75" s="1054" t="s">
        <v>298</v>
      </c>
      <c r="D75" s="1054" t="s">
        <v>299</v>
      </c>
      <c r="E75" s="1063" t="s">
        <v>300</v>
      </c>
      <c r="F75" s="1078"/>
      <c r="G75" s="1048">
        <v>1</v>
      </c>
      <c r="H75" s="1069" t="s">
        <v>229</v>
      </c>
      <c r="I75" s="1048"/>
      <c r="J75" s="1048" t="s">
        <v>253</v>
      </c>
      <c r="K75" s="253"/>
      <c r="L75" s="1051"/>
      <c r="M75" s="253"/>
      <c r="N75" s="1051">
        <v>290</v>
      </c>
      <c r="O75" s="966">
        <f>SUM(N75)</f>
        <v>290</v>
      </c>
      <c r="P75" s="254" t="s">
        <v>231</v>
      </c>
      <c r="Q75" s="255">
        <f>SUM(S75:BC75)</f>
        <v>290</v>
      </c>
      <c r="R75" s="1054"/>
      <c r="S75" s="256"/>
      <c r="T75" s="256"/>
      <c r="U75" s="256"/>
      <c r="V75" s="256"/>
      <c r="W75" s="256"/>
      <c r="X75" s="256"/>
      <c r="Y75" s="256"/>
      <c r="Z75" s="256">
        <v>40</v>
      </c>
      <c r="AA75" s="256">
        <v>40</v>
      </c>
      <c r="AB75" s="256">
        <v>40</v>
      </c>
      <c r="AC75" s="256">
        <v>40</v>
      </c>
      <c r="AD75" s="256">
        <v>40</v>
      </c>
      <c r="AE75" s="272">
        <v>40</v>
      </c>
      <c r="AF75" s="272"/>
      <c r="AG75" s="272">
        <v>50</v>
      </c>
      <c r="AH75" s="274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</row>
    <row r="76" spans="2:55" s="260" customFormat="1" ht="25.05" customHeight="1">
      <c r="B76" s="1055"/>
      <c r="C76" s="1055"/>
      <c r="D76" s="1055"/>
      <c r="E76" s="1064"/>
      <c r="F76" s="1079"/>
      <c r="G76" s="1049"/>
      <c r="H76" s="1049"/>
      <c r="I76" s="1049"/>
      <c r="J76" s="1049"/>
      <c r="K76" s="261"/>
      <c r="L76" s="1052"/>
      <c r="M76" s="261"/>
      <c r="N76" s="1052"/>
      <c r="O76" s="967"/>
      <c r="P76" s="254" t="s">
        <v>232</v>
      </c>
      <c r="Q76" s="255">
        <f>SUM(S76:BC76)</f>
        <v>0</v>
      </c>
      <c r="R76" s="1055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63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</row>
    <row r="77" spans="2:55" s="260" customFormat="1" ht="25.05" customHeight="1">
      <c r="B77" s="1056"/>
      <c r="C77" s="1056"/>
      <c r="D77" s="1056"/>
      <c r="E77" s="1065"/>
      <c r="F77" s="1080"/>
      <c r="G77" s="1050"/>
      <c r="H77" s="1050"/>
      <c r="I77" s="1050"/>
      <c r="J77" s="1050"/>
      <c r="K77" s="264"/>
      <c r="L77" s="1053"/>
      <c r="M77" s="264"/>
      <c r="N77" s="1053"/>
      <c r="O77" s="968"/>
      <c r="P77" s="254" t="s">
        <v>187</v>
      </c>
      <c r="Q77" s="255">
        <f>Q76-Q75</f>
        <v>-290</v>
      </c>
      <c r="R77" s="1056"/>
      <c r="S77" s="278">
        <f>SUM($S76:S76)-SUM($S75:S75)</f>
        <v>0</v>
      </c>
      <c r="T77" s="278">
        <f>SUM($S76:T76)-SUM($S75:T75)</f>
        <v>0</v>
      </c>
      <c r="U77" s="278">
        <f>SUM($S76:U76)-SUM($S75:U75)</f>
        <v>0</v>
      </c>
      <c r="V77" s="278">
        <f>SUM($S76:V76)-SUM($S75:V75)</f>
        <v>0</v>
      </c>
      <c r="W77" s="278">
        <f>SUM($S76:W76)-SUM($S75:W75)</f>
        <v>0</v>
      </c>
      <c r="X77" s="278">
        <f>SUM($S76:X76)-SUM($S75:X75)</f>
        <v>0</v>
      </c>
      <c r="Y77" s="278">
        <f>SUM($S76:Y76)-SUM($S75:Y75)</f>
        <v>0</v>
      </c>
      <c r="Z77" s="278">
        <f>SUM($S76:Z76)-SUM($S75:Z75)</f>
        <v>-40</v>
      </c>
      <c r="AA77" s="278">
        <f>SUM($S76:AA76)-SUM($S75:AA75)</f>
        <v>-80</v>
      </c>
      <c r="AB77" s="278">
        <f>SUM($S76:AB76)-SUM($S75:AB75)</f>
        <v>-120</v>
      </c>
      <c r="AC77" s="278">
        <f>SUM($S76:AC76)-SUM($S75:AC75)</f>
        <v>-160</v>
      </c>
      <c r="AD77" s="278">
        <f>SUM($S76:AD76)-SUM($S75:AD75)</f>
        <v>-200</v>
      </c>
      <c r="AE77" s="278">
        <f>SUM($S76:AE76)-SUM($S75:AE75)</f>
        <v>-240</v>
      </c>
      <c r="AF77" s="278">
        <f>SUM($S76:AF76)-SUM($S75:AF75)</f>
        <v>-240</v>
      </c>
      <c r="AG77" s="278">
        <f>SUM($S76:AG76)-SUM($S75:AG75)</f>
        <v>-290</v>
      </c>
      <c r="AH77" s="278">
        <f>SUM($S76:AH76)-SUM($S75:AH75)</f>
        <v>-290</v>
      </c>
      <c r="AI77" s="278">
        <f>SUM($S76:AI76)-SUM($S75:AI75)</f>
        <v>-290</v>
      </c>
      <c r="AJ77" s="278">
        <f>SUM($S76:AJ76)-SUM($S75:AJ75)</f>
        <v>-290</v>
      </c>
      <c r="AK77" s="278">
        <f>SUM($S76:AK76)-SUM($S75:AK75)</f>
        <v>-290</v>
      </c>
      <c r="AL77" s="278">
        <f>SUM($S76:AL76)-SUM($S75:AL75)</f>
        <v>-290</v>
      </c>
      <c r="AM77" s="278">
        <f>SUM($S76:AM76)-SUM($S75:AM75)</f>
        <v>-290</v>
      </c>
      <c r="AN77" s="278">
        <f>SUM($S76:AN76)-SUM($S75:AN75)</f>
        <v>-290</v>
      </c>
      <c r="AO77" s="278">
        <f>SUM($S76:AO76)-SUM($S75:AO75)</f>
        <v>-290</v>
      </c>
      <c r="AP77" s="278">
        <f>SUM($S76:AP76)-SUM($S75:AP75)</f>
        <v>-290</v>
      </c>
      <c r="AQ77" s="278">
        <f>SUM($S76:AQ76)-SUM($S75:AQ75)</f>
        <v>-290</v>
      </c>
      <c r="AR77" s="278">
        <f>SUM($S76:AR76)-SUM($S75:AR75)</f>
        <v>-290</v>
      </c>
      <c r="AS77" s="278">
        <f>SUM($S76:AS76)-SUM($S75:AS75)</f>
        <v>-290</v>
      </c>
      <c r="AT77" s="278">
        <f>SUM($S76:AT76)-SUM($S75:AT75)</f>
        <v>-290</v>
      </c>
      <c r="AU77" s="278">
        <f>SUM($S76:AU76)-SUM($S75:AU75)</f>
        <v>-290</v>
      </c>
      <c r="AV77" s="278">
        <f>SUM($S76:AV76)-SUM($S75:AV75)</f>
        <v>-290</v>
      </c>
      <c r="AW77" s="278">
        <f>SUM($S76:AW76)-SUM($S75:AW75)</f>
        <v>-290</v>
      </c>
      <c r="AX77" s="278">
        <f>SUM($S76:AX76)-SUM($S75:AX75)</f>
        <v>-290</v>
      </c>
      <c r="AY77" s="278">
        <f>SUM($S76:AY76)-SUM($S75:AY75)</f>
        <v>-290</v>
      </c>
      <c r="AZ77" s="278">
        <f>SUM($S76:AZ76)-SUM($S75:AZ75)</f>
        <v>-290</v>
      </c>
      <c r="BA77" s="278">
        <f>SUM($S76:BA76)-SUM($S75:BA75)</f>
        <v>-290</v>
      </c>
      <c r="BB77" s="278">
        <f>SUM($S76:BB76)-SUM($S75:BB75)</f>
        <v>-290</v>
      </c>
      <c r="BC77" s="278">
        <f>SUM($S76:BC76)-SUM($S75:BC75)</f>
        <v>-290</v>
      </c>
    </row>
    <row r="78" spans="2:55" s="260" customFormat="1" ht="25.05" customHeight="1">
      <c r="B78" s="1054">
        <v>25</v>
      </c>
      <c r="C78" s="1054" t="s">
        <v>301</v>
      </c>
      <c r="D78" s="1054" t="s">
        <v>302</v>
      </c>
      <c r="E78" s="1063" t="s">
        <v>303</v>
      </c>
      <c r="F78" s="1078"/>
      <c r="G78" s="1048">
        <v>1</v>
      </c>
      <c r="H78" s="1069" t="s">
        <v>229</v>
      </c>
      <c r="I78" s="1048"/>
      <c r="J78" s="1048" t="s">
        <v>253</v>
      </c>
      <c r="K78" s="253"/>
      <c r="L78" s="1051"/>
      <c r="M78" s="253"/>
      <c r="N78" s="1051">
        <v>290</v>
      </c>
      <c r="O78" s="966">
        <f>SUM(N78)</f>
        <v>290</v>
      </c>
      <c r="P78" s="254" t="s">
        <v>231</v>
      </c>
      <c r="Q78" s="255">
        <f>SUM(S78:BC78)</f>
        <v>290</v>
      </c>
      <c r="R78" s="1054"/>
      <c r="S78" s="256"/>
      <c r="T78" s="256"/>
      <c r="U78" s="256"/>
      <c r="V78" s="256"/>
      <c r="W78" s="256"/>
      <c r="X78" s="256"/>
      <c r="Y78" s="256"/>
      <c r="Z78" s="256"/>
      <c r="AA78" s="256"/>
      <c r="AB78" s="256">
        <v>50</v>
      </c>
      <c r="AC78" s="256">
        <v>50</v>
      </c>
      <c r="AD78" s="256">
        <v>50</v>
      </c>
      <c r="AE78" s="272">
        <v>50</v>
      </c>
      <c r="AF78" s="272"/>
      <c r="AG78" s="272">
        <v>50</v>
      </c>
      <c r="AH78" s="274">
        <v>40</v>
      </c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</row>
    <row r="79" spans="2:55" s="260" customFormat="1" ht="25.05" customHeight="1">
      <c r="B79" s="1055"/>
      <c r="C79" s="1055"/>
      <c r="D79" s="1055"/>
      <c r="E79" s="1064"/>
      <c r="F79" s="1079"/>
      <c r="G79" s="1049"/>
      <c r="H79" s="1049"/>
      <c r="I79" s="1049"/>
      <c r="J79" s="1049"/>
      <c r="K79" s="261"/>
      <c r="L79" s="1052"/>
      <c r="M79" s="261"/>
      <c r="N79" s="1052"/>
      <c r="O79" s="967"/>
      <c r="P79" s="254" t="s">
        <v>232</v>
      </c>
      <c r="Q79" s="255">
        <f>SUM(S79:BC79)</f>
        <v>0</v>
      </c>
      <c r="R79" s="1055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63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  <c r="BC79" s="256"/>
    </row>
    <row r="80" spans="2:55" s="260" customFormat="1" ht="25.05" customHeight="1">
      <c r="B80" s="1056"/>
      <c r="C80" s="1056"/>
      <c r="D80" s="1056"/>
      <c r="E80" s="1065"/>
      <c r="F80" s="1080"/>
      <c r="G80" s="1050"/>
      <c r="H80" s="1050"/>
      <c r="I80" s="1050"/>
      <c r="J80" s="1050"/>
      <c r="K80" s="264"/>
      <c r="L80" s="1053"/>
      <c r="M80" s="264"/>
      <c r="N80" s="1053"/>
      <c r="O80" s="968"/>
      <c r="P80" s="254" t="s">
        <v>187</v>
      </c>
      <c r="Q80" s="255">
        <f>Q79-Q78</f>
        <v>-290</v>
      </c>
      <c r="R80" s="1056"/>
      <c r="S80" s="278">
        <f>SUM($S79:S79)-SUM($S78:S78)</f>
        <v>0</v>
      </c>
      <c r="T80" s="278">
        <f>SUM($S79:T79)-SUM($S78:T78)</f>
        <v>0</v>
      </c>
      <c r="U80" s="278">
        <f>SUM($S79:U79)-SUM($S78:U78)</f>
        <v>0</v>
      </c>
      <c r="V80" s="278">
        <f>SUM($S79:V79)-SUM($S78:V78)</f>
        <v>0</v>
      </c>
      <c r="W80" s="278">
        <f>SUM($S79:W79)-SUM($S78:W78)</f>
        <v>0</v>
      </c>
      <c r="X80" s="278">
        <f>SUM($S79:X79)-SUM($S78:X78)</f>
        <v>0</v>
      </c>
      <c r="Y80" s="278">
        <f>SUM($S79:Y79)-SUM($S78:Y78)</f>
        <v>0</v>
      </c>
      <c r="Z80" s="278">
        <f>SUM($S79:Z79)-SUM($S78:Z78)</f>
        <v>0</v>
      </c>
      <c r="AA80" s="278">
        <f>SUM($S79:AA79)-SUM($S78:AA78)</f>
        <v>0</v>
      </c>
      <c r="AB80" s="278">
        <f>SUM($S79:AB79)-SUM($S78:AB78)</f>
        <v>-50</v>
      </c>
      <c r="AC80" s="278">
        <f>SUM($S79:AC79)-SUM($S78:AC78)</f>
        <v>-100</v>
      </c>
      <c r="AD80" s="278">
        <f>SUM($S79:AD79)-SUM($S78:AD78)</f>
        <v>-150</v>
      </c>
      <c r="AE80" s="278">
        <f>SUM($S79:AE79)-SUM($S78:AE78)</f>
        <v>-200</v>
      </c>
      <c r="AF80" s="278">
        <f>SUM($S79:AF79)-SUM($S78:AF78)</f>
        <v>-200</v>
      </c>
      <c r="AG80" s="278">
        <f>SUM($S79:AG79)-SUM($S78:AG78)</f>
        <v>-250</v>
      </c>
      <c r="AH80" s="278">
        <f>SUM($S79:AH79)-SUM($S78:AH78)</f>
        <v>-290</v>
      </c>
      <c r="AI80" s="278">
        <f>SUM($S79:AI79)-SUM($S78:AI78)</f>
        <v>-290</v>
      </c>
      <c r="AJ80" s="278">
        <f>SUM($S79:AJ79)-SUM($S78:AJ78)</f>
        <v>-290</v>
      </c>
      <c r="AK80" s="278">
        <f>SUM($S79:AK79)-SUM($S78:AK78)</f>
        <v>-290</v>
      </c>
      <c r="AL80" s="278">
        <f>SUM($S79:AL79)-SUM($S78:AL78)</f>
        <v>-290</v>
      </c>
      <c r="AM80" s="278">
        <f>SUM($S79:AM79)-SUM($S78:AM78)</f>
        <v>-290</v>
      </c>
      <c r="AN80" s="278">
        <f>SUM($S79:AN79)-SUM($S78:AN78)</f>
        <v>-290</v>
      </c>
      <c r="AO80" s="278">
        <f>SUM($S79:AO79)-SUM($S78:AO78)</f>
        <v>-290</v>
      </c>
      <c r="AP80" s="278">
        <f>SUM($S79:AP79)-SUM($S78:AP78)</f>
        <v>-290</v>
      </c>
      <c r="AQ80" s="278">
        <f>SUM($S79:AQ79)-SUM($S78:AQ78)</f>
        <v>-290</v>
      </c>
      <c r="AR80" s="278">
        <f>SUM($S79:AR79)-SUM($S78:AR78)</f>
        <v>-290</v>
      </c>
      <c r="AS80" s="278">
        <f>SUM($S79:AS79)-SUM($S78:AS78)</f>
        <v>-290</v>
      </c>
      <c r="AT80" s="278">
        <f>SUM($S79:AT79)-SUM($S78:AT78)</f>
        <v>-290</v>
      </c>
      <c r="AU80" s="278">
        <f>SUM($S79:AU79)-SUM($S78:AU78)</f>
        <v>-290</v>
      </c>
      <c r="AV80" s="278">
        <f>SUM($S79:AV79)-SUM($S78:AV78)</f>
        <v>-290</v>
      </c>
      <c r="AW80" s="278">
        <f>SUM($S79:AW79)-SUM($S78:AW78)</f>
        <v>-290</v>
      </c>
      <c r="AX80" s="278">
        <f>SUM($S79:AX79)-SUM($S78:AX78)</f>
        <v>-290</v>
      </c>
      <c r="AY80" s="278">
        <f>SUM($S79:AY79)-SUM($S78:AY78)</f>
        <v>-290</v>
      </c>
      <c r="AZ80" s="278">
        <f>SUM($S79:AZ79)-SUM($S78:AZ78)</f>
        <v>-290</v>
      </c>
      <c r="BA80" s="278">
        <f>SUM($S79:BA79)-SUM($S78:BA78)</f>
        <v>-290</v>
      </c>
      <c r="BB80" s="278">
        <f>SUM($S79:BB79)-SUM($S78:BB78)</f>
        <v>-290</v>
      </c>
      <c r="BC80" s="278">
        <f>SUM($S79:BC79)-SUM($S78:BC78)</f>
        <v>-290</v>
      </c>
    </row>
    <row r="81" spans="2:55" s="260" customFormat="1" ht="25.05" customHeight="1">
      <c r="B81" s="1054">
        <v>26</v>
      </c>
      <c r="C81" s="1054" t="s">
        <v>304</v>
      </c>
      <c r="D81" s="1054" t="s">
        <v>305</v>
      </c>
      <c r="E81" s="1063" t="s">
        <v>306</v>
      </c>
      <c r="F81" s="1078"/>
      <c r="G81" s="1048">
        <v>1</v>
      </c>
      <c r="H81" s="1069" t="s">
        <v>229</v>
      </c>
      <c r="I81" s="1048"/>
      <c r="J81" s="1048" t="s">
        <v>253</v>
      </c>
      <c r="K81" s="284"/>
      <c r="L81" s="1051"/>
      <c r="M81" s="253"/>
      <c r="N81" s="1051">
        <v>290</v>
      </c>
      <c r="O81" s="966">
        <f>SUM(K81:N83)</f>
        <v>290</v>
      </c>
      <c r="P81" s="254" t="s">
        <v>231</v>
      </c>
      <c r="Q81" s="255">
        <f>SUM(S81:BC81)</f>
        <v>290</v>
      </c>
      <c r="R81" s="1054"/>
      <c r="S81" s="256"/>
      <c r="T81" s="256"/>
      <c r="U81" s="256"/>
      <c r="V81" s="256"/>
      <c r="W81" s="256"/>
      <c r="X81" s="256"/>
      <c r="Y81" s="256"/>
      <c r="Z81" s="256">
        <v>50</v>
      </c>
      <c r="AA81" s="256">
        <v>50</v>
      </c>
      <c r="AB81" s="256">
        <v>50</v>
      </c>
      <c r="AC81" s="256">
        <v>50</v>
      </c>
      <c r="AD81" s="256">
        <v>50</v>
      </c>
      <c r="AE81" s="272">
        <v>40</v>
      </c>
      <c r="AF81" s="272"/>
      <c r="AG81" s="272"/>
      <c r="AH81" s="274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</row>
    <row r="82" spans="2:55" s="260" customFormat="1" ht="25.05" customHeight="1">
      <c r="B82" s="1055"/>
      <c r="C82" s="1055"/>
      <c r="D82" s="1055"/>
      <c r="E82" s="1064"/>
      <c r="F82" s="1079"/>
      <c r="G82" s="1049"/>
      <c r="H82" s="1049"/>
      <c r="I82" s="1049"/>
      <c r="J82" s="1049"/>
      <c r="K82" s="285"/>
      <c r="L82" s="1052"/>
      <c r="M82" s="261"/>
      <c r="N82" s="1052"/>
      <c r="O82" s="967"/>
      <c r="P82" s="254" t="s">
        <v>232</v>
      </c>
      <c r="Q82" s="255">
        <f>SUM(S82:BC82)</f>
        <v>0</v>
      </c>
      <c r="R82" s="1055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  <c r="AD82" s="256"/>
      <c r="AE82" s="256"/>
      <c r="AF82" s="256"/>
      <c r="AG82" s="256"/>
      <c r="AH82" s="263"/>
      <c r="AI82" s="256"/>
      <c r="AJ82" s="256"/>
      <c r="AK82" s="256"/>
      <c r="AL82" s="256"/>
      <c r="AM82" s="256"/>
      <c r="AN82" s="256"/>
      <c r="AO82" s="256"/>
      <c r="AP82" s="256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  <c r="BB82" s="256"/>
      <c r="BC82" s="256"/>
    </row>
    <row r="83" spans="2:55" s="260" customFormat="1" ht="25.05" customHeight="1">
      <c r="B83" s="1056"/>
      <c r="C83" s="1056"/>
      <c r="D83" s="1056"/>
      <c r="E83" s="1065"/>
      <c r="F83" s="1080"/>
      <c r="G83" s="1050"/>
      <c r="H83" s="1050"/>
      <c r="I83" s="1050"/>
      <c r="J83" s="1050"/>
      <c r="K83" s="286"/>
      <c r="L83" s="1053"/>
      <c r="M83" s="264"/>
      <c r="N83" s="1053"/>
      <c r="O83" s="968"/>
      <c r="P83" s="254" t="s">
        <v>187</v>
      </c>
      <c r="Q83" s="255">
        <f>Q82-Q81</f>
        <v>-290</v>
      </c>
      <c r="R83" s="1056"/>
      <c r="S83" s="278">
        <f>SUM($S82:S82)-SUM($S81:S81)</f>
        <v>0</v>
      </c>
      <c r="T83" s="278">
        <f>SUM($S82:T82)-SUM($S81:T81)</f>
        <v>0</v>
      </c>
      <c r="U83" s="278">
        <f>SUM($S82:U82)-SUM($S81:U81)</f>
        <v>0</v>
      </c>
      <c r="V83" s="278">
        <f>SUM($S82:V82)-SUM($S81:V81)</f>
        <v>0</v>
      </c>
      <c r="W83" s="278">
        <f>SUM($S82:W82)-SUM($S81:W81)</f>
        <v>0</v>
      </c>
      <c r="X83" s="278">
        <f>SUM($S82:X82)-SUM($S81:X81)</f>
        <v>0</v>
      </c>
      <c r="Y83" s="278">
        <f>SUM($S82:Y82)-SUM($S81:Y81)</f>
        <v>0</v>
      </c>
      <c r="Z83" s="278">
        <f>SUM($S82:Z82)-SUM($S81:Z81)</f>
        <v>-50</v>
      </c>
      <c r="AA83" s="278">
        <f>SUM($S82:AA82)-SUM($S81:AA81)</f>
        <v>-100</v>
      </c>
      <c r="AB83" s="278">
        <f>SUM($S82:AB82)-SUM($S81:AB81)</f>
        <v>-150</v>
      </c>
      <c r="AC83" s="278">
        <f>SUM($S82:AC82)-SUM($S81:AC81)</f>
        <v>-200</v>
      </c>
      <c r="AD83" s="278">
        <f>SUM($S82:AD82)-SUM($S81:AD81)</f>
        <v>-250</v>
      </c>
      <c r="AE83" s="278">
        <f>SUM($S82:AE82)-SUM($S81:AE81)</f>
        <v>-290</v>
      </c>
      <c r="AF83" s="278">
        <f>SUM($S82:AF82)-SUM($S81:AF81)</f>
        <v>-290</v>
      </c>
      <c r="AG83" s="278">
        <f>SUM($S82:AG82)-SUM($S81:AG81)</f>
        <v>-290</v>
      </c>
      <c r="AH83" s="278">
        <f>SUM($S82:AH82)-SUM($S81:AH81)</f>
        <v>-290</v>
      </c>
      <c r="AI83" s="278">
        <f>SUM($S82:AI82)-SUM($S81:AI81)</f>
        <v>-290</v>
      </c>
      <c r="AJ83" s="278">
        <f>SUM($S82:AJ82)-SUM($S81:AJ81)</f>
        <v>-290</v>
      </c>
      <c r="AK83" s="278">
        <f>SUM($S82:AK82)-SUM($S81:AK81)</f>
        <v>-290</v>
      </c>
      <c r="AL83" s="278">
        <f>SUM($S82:AL82)-SUM($S81:AL81)</f>
        <v>-290</v>
      </c>
      <c r="AM83" s="278">
        <f>SUM($S82:AM82)-SUM($S81:AM81)</f>
        <v>-290</v>
      </c>
      <c r="AN83" s="278">
        <f>SUM($S82:AN82)-SUM($S81:AN81)</f>
        <v>-290</v>
      </c>
      <c r="AO83" s="278">
        <f>SUM($S82:AO82)-SUM($S81:AO81)</f>
        <v>-290</v>
      </c>
      <c r="AP83" s="278">
        <f>SUM($S82:AP82)-SUM($S81:AP81)</f>
        <v>-290</v>
      </c>
      <c r="AQ83" s="278">
        <f>SUM($S82:AQ82)-SUM($S81:AQ81)</f>
        <v>-290</v>
      </c>
      <c r="AR83" s="278">
        <f>SUM($S82:AR82)-SUM($S81:AR81)</f>
        <v>-290</v>
      </c>
      <c r="AS83" s="278">
        <f>SUM($S82:AS82)-SUM($S81:AS81)</f>
        <v>-290</v>
      </c>
      <c r="AT83" s="278">
        <f>SUM($S82:AT82)-SUM($S81:AT81)</f>
        <v>-290</v>
      </c>
      <c r="AU83" s="278">
        <f>SUM($S82:AU82)-SUM($S81:AU81)</f>
        <v>-290</v>
      </c>
      <c r="AV83" s="278">
        <f>SUM($S82:AV82)-SUM($S81:AV81)</f>
        <v>-290</v>
      </c>
      <c r="AW83" s="278">
        <f>SUM($S82:AW82)-SUM($S81:AW81)</f>
        <v>-290</v>
      </c>
      <c r="AX83" s="278">
        <f>SUM($S82:AX82)-SUM($S81:AX81)</f>
        <v>-290</v>
      </c>
      <c r="AY83" s="278">
        <f>SUM($S82:AY82)-SUM($S81:AY81)</f>
        <v>-290</v>
      </c>
      <c r="AZ83" s="278">
        <f>SUM($S82:AZ82)-SUM($S81:AZ81)</f>
        <v>-290</v>
      </c>
      <c r="BA83" s="278">
        <f>SUM($S82:BA82)-SUM($S81:BA81)</f>
        <v>-290</v>
      </c>
      <c r="BB83" s="278">
        <f>SUM($S82:BB82)-SUM($S81:BB81)</f>
        <v>-290</v>
      </c>
      <c r="BC83" s="278">
        <f>SUM($S82:BC82)-SUM($S81:BC81)</f>
        <v>-290</v>
      </c>
    </row>
    <row r="84" spans="2:55" s="260" customFormat="1" ht="25.05" customHeight="1">
      <c r="B84" s="1054">
        <v>27</v>
      </c>
      <c r="C84" s="1075" t="s">
        <v>307</v>
      </c>
      <c r="D84" s="1075" t="s">
        <v>308</v>
      </c>
      <c r="E84" s="1081" t="s">
        <v>309</v>
      </c>
      <c r="F84" s="1078"/>
      <c r="G84" s="1048">
        <v>1</v>
      </c>
      <c r="H84" s="1069" t="s">
        <v>229</v>
      </c>
      <c r="I84" s="1048"/>
      <c r="J84" s="1048" t="s">
        <v>253</v>
      </c>
      <c r="K84" s="253"/>
      <c r="L84" s="1051">
        <v>200</v>
      </c>
      <c r="M84" s="253"/>
      <c r="N84" s="253"/>
      <c r="O84" s="966">
        <f>SUM(K84:N84)</f>
        <v>200</v>
      </c>
      <c r="P84" s="254" t="s">
        <v>231</v>
      </c>
      <c r="Q84" s="255">
        <f>SUM(S84:BC84)</f>
        <v>200</v>
      </c>
      <c r="R84" s="1054">
        <v>194</v>
      </c>
      <c r="S84" s="256"/>
      <c r="T84" s="256"/>
      <c r="U84" s="256"/>
      <c r="V84" s="256"/>
      <c r="W84" s="256">
        <v>50</v>
      </c>
      <c r="X84" s="256">
        <v>50</v>
      </c>
      <c r="Y84" s="256"/>
      <c r="Z84" s="256">
        <v>50</v>
      </c>
      <c r="AA84" s="256">
        <v>50</v>
      </c>
      <c r="AB84" s="256"/>
      <c r="AC84" s="256"/>
      <c r="AD84" s="256"/>
      <c r="AE84" s="272"/>
      <c r="AF84" s="272"/>
      <c r="AG84" s="272"/>
      <c r="AH84" s="274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/>
      <c r="AT84" s="256"/>
      <c r="AU84" s="256"/>
      <c r="AV84" s="256"/>
      <c r="AW84" s="256"/>
      <c r="AX84" s="256"/>
      <c r="AY84" s="256"/>
      <c r="AZ84" s="256"/>
      <c r="BA84" s="256"/>
      <c r="BB84" s="256"/>
      <c r="BC84" s="256"/>
    </row>
    <row r="85" spans="2:55" s="260" customFormat="1" ht="25.05" customHeight="1">
      <c r="B85" s="1055"/>
      <c r="C85" s="1076"/>
      <c r="D85" s="1076"/>
      <c r="E85" s="1082"/>
      <c r="F85" s="1079"/>
      <c r="G85" s="1049"/>
      <c r="H85" s="1049"/>
      <c r="I85" s="1049"/>
      <c r="J85" s="1049"/>
      <c r="K85" s="261"/>
      <c r="L85" s="1052"/>
      <c r="M85" s="261"/>
      <c r="N85" s="261"/>
      <c r="O85" s="967"/>
      <c r="P85" s="254" t="s">
        <v>232</v>
      </c>
      <c r="Q85" s="255">
        <f>SUM(S85:BC85)</f>
        <v>0</v>
      </c>
      <c r="R85" s="1055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263"/>
      <c r="AI85" s="256"/>
      <c r="AJ85" s="256"/>
      <c r="AK85" s="256"/>
      <c r="AL85" s="256"/>
      <c r="AM85" s="256"/>
      <c r="AN85" s="256"/>
      <c r="AO85" s="256"/>
      <c r="AP85" s="256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  <c r="BB85" s="256"/>
      <c r="BC85" s="256"/>
    </row>
    <row r="86" spans="2:55" s="260" customFormat="1" ht="25.05" customHeight="1">
      <c r="B86" s="1056"/>
      <c r="C86" s="1077"/>
      <c r="D86" s="1077"/>
      <c r="E86" s="1083"/>
      <c r="F86" s="1080"/>
      <c r="G86" s="1050"/>
      <c r="H86" s="1050"/>
      <c r="I86" s="1050"/>
      <c r="J86" s="1050"/>
      <c r="K86" s="264"/>
      <c r="L86" s="1053"/>
      <c r="M86" s="264"/>
      <c r="N86" s="264"/>
      <c r="O86" s="968"/>
      <c r="P86" s="254" t="s">
        <v>187</v>
      </c>
      <c r="Q86" s="255">
        <f>Q85-Q84</f>
        <v>-200</v>
      </c>
      <c r="R86" s="1056"/>
      <c r="S86" s="278">
        <f>SUM($S85:S85)-SUM($S84:S84)</f>
        <v>0</v>
      </c>
      <c r="T86" s="278">
        <f>SUM($S85:T85)-SUM($S84:T84)</f>
        <v>0</v>
      </c>
      <c r="U86" s="278">
        <f>SUM($S85:U85)-SUM($S84:U84)</f>
        <v>0</v>
      </c>
      <c r="V86" s="278">
        <f>SUM($S85:V85)-SUM($S84:V84)</f>
        <v>0</v>
      </c>
      <c r="W86" s="278">
        <f>SUM($S85:W85)-SUM($S84:W84)</f>
        <v>-50</v>
      </c>
      <c r="X86" s="278">
        <f>SUM($S85:X85)-SUM($S84:X84)</f>
        <v>-100</v>
      </c>
      <c r="Y86" s="278">
        <f>SUM($S85:Y85)-SUM($S84:Y84)</f>
        <v>-100</v>
      </c>
      <c r="Z86" s="278">
        <f>SUM($S85:Z85)-SUM($S84:Z84)</f>
        <v>-150</v>
      </c>
      <c r="AA86" s="278">
        <f>SUM($S85:AA85)-SUM($S84:AA84)</f>
        <v>-200</v>
      </c>
      <c r="AB86" s="278">
        <f>SUM($S85:AB85)-SUM($S84:AB84)</f>
        <v>-200</v>
      </c>
      <c r="AC86" s="278">
        <f>SUM($S85:AC85)-SUM($S84:AC84)</f>
        <v>-200</v>
      </c>
      <c r="AD86" s="278">
        <f>SUM($S85:AD85)-SUM($S84:AD84)</f>
        <v>-200</v>
      </c>
      <c r="AE86" s="278">
        <f>SUM($S85:AE85)-SUM($S84:AE84)</f>
        <v>-200</v>
      </c>
      <c r="AF86" s="278">
        <f>SUM($S85:AF85)-SUM($S84:AF84)</f>
        <v>-200</v>
      </c>
      <c r="AG86" s="278">
        <f>SUM($S85:AG85)-SUM($S84:AG84)</f>
        <v>-200</v>
      </c>
      <c r="AH86" s="278">
        <f>SUM($S85:AH85)-SUM($S84:AH84)</f>
        <v>-200</v>
      </c>
      <c r="AI86" s="278">
        <f>SUM($S85:AI85)-SUM($S84:AI84)</f>
        <v>-200</v>
      </c>
      <c r="AJ86" s="278">
        <f>SUM($S85:AJ85)-SUM($S84:AJ84)</f>
        <v>-200</v>
      </c>
      <c r="AK86" s="278">
        <f>SUM($S85:AK85)-SUM($S84:AK84)</f>
        <v>-200</v>
      </c>
      <c r="AL86" s="278">
        <f>SUM($S85:AL85)-SUM($S84:AL84)</f>
        <v>-200</v>
      </c>
      <c r="AM86" s="278">
        <f>SUM($S85:AM85)-SUM($S84:AM84)</f>
        <v>-200</v>
      </c>
      <c r="AN86" s="278">
        <f>SUM($S85:AN85)-SUM($S84:AN84)</f>
        <v>-200</v>
      </c>
      <c r="AO86" s="278">
        <f>SUM($S85:AO85)-SUM($S84:AO84)</f>
        <v>-200</v>
      </c>
      <c r="AP86" s="278">
        <f>SUM($S85:AP85)-SUM($S84:AP84)</f>
        <v>-200</v>
      </c>
      <c r="AQ86" s="278">
        <f>SUM($S85:AQ85)-SUM($S84:AQ84)</f>
        <v>-200</v>
      </c>
      <c r="AR86" s="278">
        <f>SUM($S85:AR85)-SUM($S84:AR84)</f>
        <v>-200</v>
      </c>
      <c r="AS86" s="278">
        <f>SUM($S85:AS85)-SUM($S84:AS84)</f>
        <v>-200</v>
      </c>
      <c r="AT86" s="278">
        <f>SUM($S85:AT85)-SUM($S84:AT84)</f>
        <v>-200</v>
      </c>
      <c r="AU86" s="278">
        <f>SUM($S85:AU85)-SUM($S84:AU84)</f>
        <v>-200</v>
      </c>
      <c r="AV86" s="278">
        <f>SUM($S85:AV85)-SUM($S84:AV84)</f>
        <v>-200</v>
      </c>
      <c r="AW86" s="278">
        <f>SUM($S85:AW85)-SUM($S84:AW84)</f>
        <v>-200</v>
      </c>
      <c r="AX86" s="278">
        <f>SUM($S85:AX85)-SUM($S84:AX84)</f>
        <v>-200</v>
      </c>
      <c r="AY86" s="278">
        <f>SUM($S85:AY85)-SUM($S84:AY84)</f>
        <v>-200</v>
      </c>
      <c r="AZ86" s="278">
        <f>SUM($S85:AZ85)-SUM($S84:AZ84)</f>
        <v>-200</v>
      </c>
      <c r="BA86" s="278">
        <f>SUM($S85:BA85)-SUM($S84:BA84)</f>
        <v>-200</v>
      </c>
      <c r="BB86" s="278">
        <f>SUM($S85:BB85)-SUM($S84:BB84)</f>
        <v>-200</v>
      </c>
      <c r="BC86" s="278">
        <f>SUM($S85:BC85)-SUM($S84:BC84)</f>
        <v>-200</v>
      </c>
    </row>
    <row r="87" spans="2:55" s="260" customFormat="1" ht="25.05" customHeight="1">
      <c r="B87" s="1054">
        <v>28</v>
      </c>
      <c r="C87" s="1075" t="s">
        <v>310</v>
      </c>
      <c r="D87" s="1075" t="s">
        <v>311</v>
      </c>
      <c r="E87" s="1081" t="s">
        <v>312</v>
      </c>
      <c r="F87" s="1078"/>
      <c r="G87" s="1048">
        <v>1</v>
      </c>
      <c r="H87" s="1069" t="s">
        <v>229</v>
      </c>
      <c r="I87" s="1048"/>
      <c r="J87" s="1048" t="s">
        <v>253</v>
      </c>
      <c r="K87" s="253"/>
      <c r="L87" s="1051">
        <v>100</v>
      </c>
      <c r="M87" s="253"/>
      <c r="N87" s="253"/>
      <c r="O87" s="966">
        <f>SUM(K87:N87)</f>
        <v>100</v>
      </c>
      <c r="P87" s="254" t="s">
        <v>231</v>
      </c>
      <c r="Q87" s="255">
        <f>SUM(S87:BC87)</f>
        <v>100</v>
      </c>
      <c r="R87" s="1054">
        <v>100</v>
      </c>
      <c r="S87" s="256"/>
      <c r="T87" s="256"/>
      <c r="U87" s="256"/>
      <c r="V87" s="256"/>
      <c r="W87" s="256">
        <v>20</v>
      </c>
      <c r="X87" s="256">
        <v>20</v>
      </c>
      <c r="Y87" s="256"/>
      <c r="Z87" s="256">
        <v>20</v>
      </c>
      <c r="AA87" s="256">
        <v>20</v>
      </c>
      <c r="AB87" s="256">
        <v>20</v>
      </c>
      <c r="AC87" s="256"/>
      <c r="AD87" s="256"/>
      <c r="AE87" s="272"/>
      <c r="AF87" s="272"/>
      <c r="AG87" s="272"/>
      <c r="AH87" s="274"/>
      <c r="AI87" s="256"/>
      <c r="AJ87" s="256"/>
      <c r="AK87" s="256"/>
      <c r="AL87" s="256"/>
      <c r="AM87" s="256"/>
      <c r="AN87" s="256"/>
      <c r="AO87" s="256"/>
      <c r="AP87" s="256"/>
      <c r="AQ87" s="256"/>
      <c r="AR87" s="256"/>
      <c r="AS87" s="256"/>
      <c r="AT87" s="256"/>
      <c r="AU87" s="256"/>
      <c r="AV87" s="256"/>
      <c r="AW87" s="256"/>
      <c r="AX87" s="256"/>
      <c r="AY87" s="256"/>
      <c r="AZ87" s="256"/>
      <c r="BA87" s="256"/>
      <c r="BB87" s="256"/>
      <c r="BC87" s="256"/>
    </row>
    <row r="88" spans="2:55" s="260" customFormat="1" ht="25.05" customHeight="1">
      <c r="B88" s="1055"/>
      <c r="C88" s="1076"/>
      <c r="D88" s="1076"/>
      <c r="E88" s="1082"/>
      <c r="F88" s="1079"/>
      <c r="G88" s="1049"/>
      <c r="H88" s="1049"/>
      <c r="I88" s="1049"/>
      <c r="J88" s="1049"/>
      <c r="K88" s="261"/>
      <c r="L88" s="1052"/>
      <c r="M88" s="261"/>
      <c r="N88" s="261"/>
      <c r="O88" s="967"/>
      <c r="P88" s="254" t="s">
        <v>232</v>
      </c>
      <c r="Q88" s="255">
        <f>SUM(S88:BC88)</f>
        <v>0</v>
      </c>
      <c r="R88" s="1055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63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</row>
    <row r="89" spans="2:55" s="260" customFormat="1" ht="25.05" customHeight="1">
      <c r="B89" s="1056"/>
      <c r="C89" s="1077"/>
      <c r="D89" s="1077"/>
      <c r="E89" s="1083"/>
      <c r="F89" s="1080"/>
      <c r="G89" s="1050"/>
      <c r="H89" s="1050"/>
      <c r="I89" s="1050"/>
      <c r="J89" s="1050"/>
      <c r="K89" s="264"/>
      <c r="L89" s="1053"/>
      <c r="M89" s="264"/>
      <c r="N89" s="264"/>
      <c r="O89" s="968"/>
      <c r="P89" s="254" t="s">
        <v>187</v>
      </c>
      <c r="Q89" s="255">
        <f>Q88-Q87</f>
        <v>-100</v>
      </c>
      <c r="R89" s="1056"/>
      <c r="S89" s="278">
        <f>SUM($S88:S88)-SUM($S87:S87)</f>
        <v>0</v>
      </c>
      <c r="T89" s="278">
        <f>SUM($S88:T88)-SUM($S87:T87)</f>
        <v>0</v>
      </c>
      <c r="U89" s="278">
        <f>SUM($S88:U88)-SUM($S87:U87)</f>
        <v>0</v>
      </c>
      <c r="V89" s="278">
        <f>SUM($S88:V88)-SUM($S87:V87)</f>
        <v>0</v>
      </c>
      <c r="W89" s="278">
        <f>SUM($S88:W88)-SUM($S87:W87)</f>
        <v>-20</v>
      </c>
      <c r="X89" s="278">
        <f>SUM($S88:X88)-SUM($S87:X87)</f>
        <v>-40</v>
      </c>
      <c r="Y89" s="278">
        <f>SUM($S88:Y88)-SUM($S87:Y87)</f>
        <v>-40</v>
      </c>
      <c r="Z89" s="278">
        <f>SUM($S88:Z88)-SUM($S87:Z87)</f>
        <v>-60</v>
      </c>
      <c r="AA89" s="278">
        <f>SUM($S88:AA88)-SUM($S87:AA87)</f>
        <v>-80</v>
      </c>
      <c r="AB89" s="278">
        <f>SUM($S88:AB88)-SUM($S87:AB87)</f>
        <v>-100</v>
      </c>
      <c r="AC89" s="278">
        <f>SUM($S88:AC88)-SUM($S87:AC87)</f>
        <v>-100</v>
      </c>
      <c r="AD89" s="278">
        <f>SUM($S88:AD88)-SUM($S87:AD87)</f>
        <v>-100</v>
      </c>
      <c r="AE89" s="278">
        <f>SUM($S88:AE88)-SUM($S87:AE87)</f>
        <v>-100</v>
      </c>
      <c r="AF89" s="278">
        <f>SUM($S88:AF88)-SUM($S87:AF87)</f>
        <v>-100</v>
      </c>
      <c r="AG89" s="278">
        <f>SUM($S88:AG88)-SUM($S87:AG87)</f>
        <v>-100</v>
      </c>
      <c r="AH89" s="278">
        <f>SUM($S88:AH88)-SUM($S87:AH87)</f>
        <v>-100</v>
      </c>
      <c r="AI89" s="278">
        <f>SUM($S88:AI88)-SUM($S87:AI87)</f>
        <v>-100</v>
      </c>
      <c r="AJ89" s="278">
        <f>SUM($S88:AJ88)-SUM($S87:AJ87)</f>
        <v>-100</v>
      </c>
      <c r="AK89" s="278">
        <f>SUM($S88:AK88)-SUM($S87:AK87)</f>
        <v>-100</v>
      </c>
      <c r="AL89" s="278">
        <f>SUM($S88:AL88)-SUM($S87:AL87)</f>
        <v>-100</v>
      </c>
      <c r="AM89" s="278">
        <f>SUM($S88:AM88)-SUM($S87:AM87)</f>
        <v>-100</v>
      </c>
      <c r="AN89" s="278">
        <f>SUM($S88:AN88)-SUM($S87:AN87)</f>
        <v>-100</v>
      </c>
      <c r="AO89" s="278">
        <f>SUM($S88:AO88)-SUM($S87:AO87)</f>
        <v>-100</v>
      </c>
      <c r="AP89" s="278">
        <f>SUM($S88:AP88)-SUM($S87:AP87)</f>
        <v>-100</v>
      </c>
      <c r="AQ89" s="278">
        <f>SUM($S88:AQ88)-SUM($S87:AQ87)</f>
        <v>-100</v>
      </c>
      <c r="AR89" s="278">
        <f>SUM($S88:AR88)-SUM($S87:AR87)</f>
        <v>-100</v>
      </c>
      <c r="AS89" s="278">
        <f>SUM($S88:AS88)-SUM($S87:AS87)</f>
        <v>-100</v>
      </c>
      <c r="AT89" s="278">
        <f>SUM($S88:AT88)-SUM($S87:AT87)</f>
        <v>-100</v>
      </c>
      <c r="AU89" s="278">
        <f>SUM($S88:AU88)-SUM($S87:AU87)</f>
        <v>-100</v>
      </c>
      <c r="AV89" s="278">
        <f>SUM($S88:AV88)-SUM($S87:AV87)</f>
        <v>-100</v>
      </c>
      <c r="AW89" s="278">
        <f>SUM($S88:AW88)-SUM($S87:AW87)</f>
        <v>-100</v>
      </c>
      <c r="AX89" s="278">
        <f>SUM($S88:AX88)-SUM($S87:AX87)</f>
        <v>-100</v>
      </c>
      <c r="AY89" s="278">
        <f>SUM($S88:AY88)-SUM($S87:AY87)</f>
        <v>-100</v>
      </c>
      <c r="AZ89" s="278">
        <f>SUM($S88:AZ88)-SUM($S87:AZ87)</f>
        <v>-100</v>
      </c>
      <c r="BA89" s="278">
        <f>SUM($S88:BA88)-SUM($S87:BA87)</f>
        <v>-100</v>
      </c>
      <c r="BB89" s="278">
        <f>SUM($S88:BB88)-SUM($S87:BB87)</f>
        <v>-100</v>
      </c>
      <c r="BC89" s="278">
        <f>SUM($S88:BC88)-SUM($S87:BC87)</f>
        <v>-100</v>
      </c>
    </row>
    <row r="90" spans="2:55" s="260" customFormat="1" ht="25.05" customHeight="1">
      <c r="B90" s="1054">
        <v>29</v>
      </c>
      <c r="C90" s="1075" t="s">
        <v>313</v>
      </c>
      <c r="D90" s="1075" t="s">
        <v>314</v>
      </c>
      <c r="E90" s="1063" t="s">
        <v>315</v>
      </c>
      <c r="F90" s="1078"/>
      <c r="G90" s="1048">
        <v>1</v>
      </c>
      <c r="H90" s="1069" t="s">
        <v>229</v>
      </c>
      <c r="I90" s="1048"/>
      <c r="J90" s="1048" t="s">
        <v>253</v>
      </c>
      <c r="K90" s="253"/>
      <c r="L90" s="1051">
        <v>200</v>
      </c>
      <c r="M90" s="253"/>
      <c r="N90" s="253"/>
      <c r="O90" s="966">
        <f>SUM(K90:N90)</f>
        <v>200</v>
      </c>
      <c r="P90" s="254" t="s">
        <v>231</v>
      </c>
      <c r="Q90" s="255">
        <f>SUM(S90:BC90)</f>
        <v>200</v>
      </c>
      <c r="R90" s="1054">
        <v>199</v>
      </c>
      <c r="S90" s="256"/>
      <c r="T90" s="256"/>
      <c r="U90" s="256"/>
      <c r="V90" s="256"/>
      <c r="W90" s="256">
        <v>50</v>
      </c>
      <c r="X90" s="256">
        <v>50</v>
      </c>
      <c r="Y90" s="256"/>
      <c r="Z90" s="256">
        <v>50</v>
      </c>
      <c r="AA90" s="256">
        <v>50</v>
      </c>
      <c r="AB90" s="256"/>
      <c r="AC90" s="256"/>
      <c r="AD90" s="256"/>
      <c r="AE90" s="272"/>
      <c r="AF90" s="272"/>
      <c r="AG90" s="272"/>
      <c r="AH90" s="274"/>
      <c r="AI90" s="256"/>
      <c r="AJ90" s="256"/>
      <c r="AK90" s="256"/>
      <c r="AL90" s="256"/>
      <c r="AM90" s="256"/>
      <c r="AN90" s="256"/>
      <c r="AO90" s="256"/>
      <c r="AP90" s="256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  <c r="BB90" s="256"/>
      <c r="BC90" s="256"/>
    </row>
    <row r="91" spans="2:55" s="260" customFormat="1" ht="25.05" customHeight="1">
      <c r="B91" s="1055"/>
      <c r="C91" s="1076"/>
      <c r="D91" s="1076"/>
      <c r="E91" s="1064"/>
      <c r="F91" s="1079"/>
      <c r="G91" s="1049"/>
      <c r="H91" s="1049"/>
      <c r="I91" s="1049"/>
      <c r="J91" s="1049"/>
      <c r="K91" s="261"/>
      <c r="L91" s="1052"/>
      <c r="M91" s="261"/>
      <c r="N91" s="261"/>
      <c r="O91" s="967"/>
      <c r="P91" s="254" t="s">
        <v>232</v>
      </c>
      <c r="Q91" s="255">
        <f>SUM(S91:BC91)</f>
        <v>0</v>
      </c>
      <c r="R91" s="1055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  <c r="AD91" s="256"/>
      <c r="AE91" s="256"/>
      <c r="AF91" s="256"/>
      <c r="AG91" s="256"/>
      <c r="AH91" s="263"/>
      <c r="AI91" s="256"/>
      <c r="AJ91" s="256"/>
      <c r="AK91" s="256"/>
      <c r="AL91" s="256"/>
      <c r="AM91" s="256"/>
      <c r="AN91" s="256"/>
      <c r="AO91" s="256"/>
      <c r="AP91" s="256"/>
      <c r="AQ91" s="256"/>
      <c r="AR91" s="256"/>
      <c r="AS91" s="256"/>
      <c r="AT91" s="256"/>
      <c r="AU91" s="256"/>
      <c r="AV91" s="256"/>
      <c r="AW91" s="256"/>
      <c r="AX91" s="256"/>
      <c r="AY91" s="256"/>
      <c r="AZ91" s="256"/>
      <c r="BA91" s="256"/>
      <c r="BB91" s="256"/>
      <c r="BC91" s="256"/>
    </row>
    <row r="92" spans="2:55" s="260" customFormat="1" ht="25.05" customHeight="1">
      <c r="B92" s="1056"/>
      <c r="C92" s="1077"/>
      <c r="D92" s="1077"/>
      <c r="E92" s="1065"/>
      <c r="F92" s="1080"/>
      <c r="G92" s="1050"/>
      <c r="H92" s="1050"/>
      <c r="I92" s="1050"/>
      <c r="J92" s="1050"/>
      <c r="K92" s="264"/>
      <c r="L92" s="1053"/>
      <c r="M92" s="264"/>
      <c r="N92" s="264"/>
      <c r="O92" s="968"/>
      <c r="P92" s="254" t="s">
        <v>187</v>
      </c>
      <c r="Q92" s="255">
        <f>Q91-Q90</f>
        <v>-200</v>
      </c>
      <c r="R92" s="1056"/>
      <c r="S92" s="278">
        <f>SUM($S91:S91)-SUM($S90:S90)</f>
        <v>0</v>
      </c>
      <c r="T92" s="278">
        <f>SUM($S91:T91)-SUM($S90:T90)</f>
        <v>0</v>
      </c>
      <c r="U92" s="278">
        <f>SUM($S91:U91)-SUM($S90:U90)</f>
        <v>0</v>
      </c>
      <c r="V92" s="278">
        <f>SUM($S91:V91)-SUM($S90:V90)</f>
        <v>0</v>
      </c>
      <c r="W92" s="278">
        <f>SUM($S91:W91)-SUM($S90:W90)</f>
        <v>-50</v>
      </c>
      <c r="X92" s="278">
        <f>SUM($S91:X91)-SUM($S90:X90)</f>
        <v>-100</v>
      </c>
      <c r="Y92" s="278">
        <f>SUM($S91:Y91)-SUM($S90:Y90)</f>
        <v>-100</v>
      </c>
      <c r="Z92" s="278">
        <f>SUM($S91:Z91)-SUM($S90:Z90)</f>
        <v>-150</v>
      </c>
      <c r="AA92" s="278">
        <f>SUM($S91:AA91)-SUM($S90:AA90)</f>
        <v>-200</v>
      </c>
      <c r="AB92" s="278">
        <f>SUM($S91:AB91)-SUM($S90:AB90)</f>
        <v>-200</v>
      </c>
      <c r="AC92" s="278">
        <f>SUM($S91:AC91)-SUM($S90:AC90)</f>
        <v>-200</v>
      </c>
      <c r="AD92" s="278">
        <f>SUM($S91:AD91)-SUM($S90:AD90)</f>
        <v>-200</v>
      </c>
      <c r="AE92" s="278">
        <f>SUM($S91:AE91)-SUM($S90:AE90)</f>
        <v>-200</v>
      </c>
      <c r="AF92" s="278">
        <f>SUM($S91:AF91)-SUM($S90:AF90)</f>
        <v>-200</v>
      </c>
      <c r="AG92" s="278">
        <f>SUM($S91:AG91)-SUM($S90:AG90)</f>
        <v>-200</v>
      </c>
      <c r="AH92" s="278">
        <f>SUM($S91:AH91)-SUM($S90:AH90)</f>
        <v>-200</v>
      </c>
      <c r="AI92" s="278">
        <f>SUM($S91:AI91)-SUM($S90:AI90)</f>
        <v>-200</v>
      </c>
      <c r="AJ92" s="278">
        <f>SUM($S91:AJ91)-SUM($S90:AJ90)</f>
        <v>-200</v>
      </c>
      <c r="AK92" s="278">
        <f>SUM($S91:AK91)-SUM($S90:AK90)</f>
        <v>-200</v>
      </c>
      <c r="AL92" s="278">
        <f>SUM($S91:AL91)-SUM($S90:AL90)</f>
        <v>-200</v>
      </c>
      <c r="AM92" s="278">
        <f>SUM($S91:AM91)-SUM($S90:AM90)</f>
        <v>-200</v>
      </c>
      <c r="AN92" s="278">
        <f>SUM($S91:AN91)-SUM($S90:AN90)</f>
        <v>-200</v>
      </c>
      <c r="AO92" s="278">
        <f>SUM($S91:AO91)-SUM($S90:AO90)</f>
        <v>-200</v>
      </c>
      <c r="AP92" s="278">
        <f>SUM($S91:AP91)-SUM($S90:AP90)</f>
        <v>-200</v>
      </c>
      <c r="AQ92" s="278">
        <f>SUM($S91:AQ91)-SUM($S90:AQ90)</f>
        <v>-200</v>
      </c>
      <c r="AR92" s="278">
        <f>SUM($S91:AR91)-SUM($S90:AR90)</f>
        <v>-200</v>
      </c>
      <c r="AS92" s="278">
        <f>SUM($S91:AS91)-SUM($S90:AS90)</f>
        <v>-200</v>
      </c>
      <c r="AT92" s="278">
        <f>SUM($S91:AT91)-SUM($S90:AT90)</f>
        <v>-200</v>
      </c>
      <c r="AU92" s="278">
        <f>SUM($S91:AU91)-SUM($S90:AU90)</f>
        <v>-200</v>
      </c>
      <c r="AV92" s="278">
        <f>SUM($S91:AV91)-SUM($S90:AV90)</f>
        <v>-200</v>
      </c>
      <c r="AW92" s="278">
        <f>SUM($S91:AW91)-SUM($S90:AW90)</f>
        <v>-200</v>
      </c>
      <c r="AX92" s="278">
        <f>SUM($S91:AX91)-SUM($S90:AX90)</f>
        <v>-200</v>
      </c>
      <c r="AY92" s="278">
        <f>SUM($S91:AY91)-SUM($S90:AY90)</f>
        <v>-200</v>
      </c>
      <c r="AZ92" s="278">
        <f>SUM($S91:AZ91)-SUM($S90:AZ90)</f>
        <v>-200</v>
      </c>
      <c r="BA92" s="278">
        <f>SUM($S91:BA91)-SUM($S90:BA90)</f>
        <v>-200</v>
      </c>
      <c r="BB92" s="278">
        <f>SUM($S91:BB91)-SUM($S90:BB90)</f>
        <v>-200</v>
      </c>
      <c r="BC92" s="278">
        <f>SUM($S91:BC91)-SUM($S90:BC90)</f>
        <v>-200</v>
      </c>
    </row>
    <row r="93" spans="2:55" s="260" customFormat="1" ht="25.05" customHeight="1">
      <c r="B93" s="1054">
        <v>30</v>
      </c>
      <c r="C93" s="1075" t="s">
        <v>316</v>
      </c>
      <c r="D93" s="1075" t="s">
        <v>317</v>
      </c>
      <c r="E93" s="1063" t="s">
        <v>318</v>
      </c>
      <c r="F93" s="1078"/>
      <c r="G93" s="1048">
        <v>1</v>
      </c>
      <c r="H93" s="1069" t="s">
        <v>229</v>
      </c>
      <c r="I93" s="1048"/>
      <c r="J93" s="1048" t="s">
        <v>253</v>
      </c>
      <c r="K93" s="253"/>
      <c r="L93" s="1051">
        <v>200</v>
      </c>
      <c r="M93" s="253"/>
      <c r="N93" s="253"/>
      <c r="O93" s="966">
        <f>SUM(K93:N93)</f>
        <v>200</v>
      </c>
      <c r="P93" s="254" t="s">
        <v>231</v>
      </c>
      <c r="Q93" s="255">
        <f>SUM(S93:BC93)</f>
        <v>200</v>
      </c>
      <c r="R93" s="1054">
        <v>194</v>
      </c>
      <c r="S93" s="256"/>
      <c r="T93" s="256"/>
      <c r="U93" s="256"/>
      <c r="V93" s="256"/>
      <c r="W93" s="256">
        <v>50</v>
      </c>
      <c r="X93" s="256">
        <v>50</v>
      </c>
      <c r="Y93" s="256"/>
      <c r="Z93" s="256">
        <v>50</v>
      </c>
      <c r="AA93" s="256">
        <v>50</v>
      </c>
      <c r="AB93" s="256"/>
      <c r="AC93" s="256"/>
      <c r="AD93" s="256"/>
      <c r="AE93" s="272"/>
      <c r="AF93" s="272"/>
      <c r="AG93" s="272"/>
      <c r="AH93" s="274"/>
      <c r="AI93" s="256"/>
      <c r="AJ93" s="256"/>
      <c r="AK93" s="256"/>
      <c r="AL93" s="256"/>
      <c r="AM93" s="256"/>
      <c r="AN93" s="256"/>
      <c r="AO93" s="256"/>
      <c r="AP93" s="256"/>
      <c r="AQ93" s="256"/>
      <c r="AR93" s="256"/>
      <c r="AS93" s="256"/>
      <c r="AT93" s="256"/>
      <c r="AU93" s="256"/>
      <c r="AV93" s="256"/>
      <c r="AW93" s="256"/>
      <c r="AX93" s="256"/>
      <c r="AY93" s="256"/>
      <c r="AZ93" s="256"/>
      <c r="BA93" s="256"/>
      <c r="BB93" s="256"/>
      <c r="BC93" s="256"/>
    </row>
    <row r="94" spans="2:55" s="260" customFormat="1" ht="25.05" customHeight="1">
      <c r="B94" s="1055"/>
      <c r="C94" s="1076"/>
      <c r="D94" s="1076"/>
      <c r="E94" s="1064"/>
      <c r="F94" s="1079"/>
      <c r="G94" s="1049"/>
      <c r="H94" s="1049"/>
      <c r="I94" s="1049"/>
      <c r="J94" s="1049"/>
      <c r="K94" s="261"/>
      <c r="L94" s="1052"/>
      <c r="M94" s="261"/>
      <c r="N94" s="261"/>
      <c r="O94" s="967"/>
      <c r="P94" s="254" t="s">
        <v>232</v>
      </c>
      <c r="Q94" s="255">
        <f>SUM(S94:BC94)</f>
        <v>0</v>
      </c>
      <c r="R94" s="1055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63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</row>
    <row r="95" spans="2:55" s="260" customFormat="1" ht="25.05" customHeight="1">
      <c r="B95" s="1056"/>
      <c r="C95" s="1077"/>
      <c r="D95" s="1077"/>
      <c r="E95" s="1065"/>
      <c r="F95" s="1080"/>
      <c r="G95" s="1050"/>
      <c r="H95" s="1050"/>
      <c r="I95" s="1050"/>
      <c r="J95" s="1050"/>
      <c r="K95" s="264"/>
      <c r="L95" s="1053"/>
      <c r="M95" s="264"/>
      <c r="N95" s="264"/>
      <c r="O95" s="968"/>
      <c r="P95" s="254" t="s">
        <v>187</v>
      </c>
      <c r="Q95" s="255">
        <f>Q94-Q93</f>
        <v>-200</v>
      </c>
      <c r="R95" s="1056"/>
      <c r="S95" s="278">
        <f>SUM($S94:S94)-SUM($S93:S93)</f>
        <v>0</v>
      </c>
      <c r="T95" s="278">
        <f>SUM($S94:T94)-SUM($S93:T93)</f>
        <v>0</v>
      </c>
      <c r="U95" s="278">
        <f>SUM($S94:U94)-SUM($S93:U93)</f>
        <v>0</v>
      </c>
      <c r="V95" s="278">
        <f>SUM($S94:V94)-SUM($S93:V93)</f>
        <v>0</v>
      </c>
      <c r="W95" s="278">
        <f>SUM($S94:W94)-SUM($S93:W93)</f>
        <v>-50</v>
      </c>
      <c r="X95" s="278">
        <f>SUM($S94:X94)-SUM($S93:X93)</f>
        <v>-100</v>
      </c>
      <c r="Y95" s="278">
        <f>SUM($S94:Y94)-SUM($S93:Y93)</f>
        <v>-100</v>
      </c>
      <c r="Z95" s="278">
        <f>SUM($S94:Z94)-SUM($S93:Z93)</f>
        <v>-150</v>
      </c>
      <c r="AA95" s="278">
        <f>SUM($S94:AA94)-SUM($S93:AA93)</f>
        <v>-200</v>
      </c>
      <c r="AB95" s="278">
        <f>SUM($S94:AB94)-SUM($S93:AB93)</f>
        <v>-200</v>
      </c>
      <c r="AC95" s="278">
        <f>SUM($S94:AC94)-SUM($S93:AC93)</f>
        <v>-200</v>
      </c>
      <c r="AD95" s="278">
        <f>SUM($S94:AD94)-SUM($S93:AD93)</f>
        <v>-200</v>
      </c>
      <c r="AE95" s="278">
        <f>SUM($S94:AE94)-SUM($S93:AE93)</f>
        <v>-200</v>
      </c>
      <c r="AF95" s="278">
        <f>SUM($S94:AF94)-SUM($S93:AF93)</f>
        <v>-200</v>
      </c>
      <c r="AG95" s="278">
        <f>SUM($S94:AG94)-SUM($S93:AG93)</f>
        <v>-200</v>
      </c>
      <c r="AH95" s="278">
        <f>SUM($S94:AH94)-SUM($S93:AH93)</f>
        <v>-200</v>
      </c>
      <c r="AI95" s="278">
        <f>SUM($S94:AI94)-SUM($S93:AI93)</f>
        <v>-200</v>
      </c>
      <c r="AJ95" s="278">
        <f>SUM($S94:AJ94)-SUM($S93:AJ93)</f>
        <v>-200</v>
      </c>
      <c r="AK95" s="278">
        <f>SUM($S94:AK94)-SUM($S93:AK93)</f>
        <v>-200</v>
      </c>
      <c r="AL95" s="278">
        <f>SUM($S94:AL94)-SUM($S93:AL93)</f>
        <v>-200</v>
      </c>
      <c r="AM95" s="278">
        <f>SUM($S94:AM94)-SUM($S93:AM93)</f>
        <v>-200</v>
      </c>
      <c r="AN95" s="278">
        <f>SUM($S94:AN94)-SUM($S93:AN93)</f>
        <v>-200</v>
      </c>
      <c r="AO95" s="278">
        <f>SUM($S94:AO94)-SUM($S93:AO93)</f>
        <v>-200</v>
      </c>
      <c r="AP95" s="278">
        <f>SUM($S94:AP94)-SUM($S93:AP93)</f>
        <v>-200</v>
      </c>
      <c r="AQ95" s="278">
        <f>SUM($S94:AQ94)-SUM($S93:AQ93)</f>
        <v>-200</v>
      </c>
      <c r="AR95" s="278">
        <f>SUM($S94:AR94)-SUM($S93:AR93)</f>
        <v>-200</v>
      </c>
      <c r="AS95" s="278">
        <f>SUM($S94:AS94)-SUM($S93:AS93)</f>
        <v>-200</v>
      </c>
      <c r="AT95" s="278">
        <f>SUM($S94:AT94)-SUM($S93:AT93)</f>
        <v>-200</v>
      </c>
      <c r="AU95" s="278">
        <f>SUM($S94:AU94)-SUM($S93:AU93)</f>
        <v>-200</v>
      </c>
      <c r="AV95" s="278">
        <f>SUM($S94:AV94)-SUM($S93:AV93)</f>
        <v>-200</v>
      </c>
      <c r="AW95" s="278">
        <f>SUM($S94:AW94)-SUM($S93:AW93)</f>
        <v>-200</v>
      </c>
      <c r="AX95" s="278">
        <f>SUM($S94:AX94)-SUM($S93:AX93)</f>
        <v>-200</v>
      </c>
      <c r="AY95" s="278">
        <f>SUM($S94:AY94)-SUM($S93:AY93)</f>
        <v>-200</v>
      </c>
      <c r="AZ95" s="278">
        <f>SUM($S94:AZ94)-SUM($S93:AZ93)</f>
        <v>-200</v>
      </c>
      <c r="BA95" s="278">
        <f>SUM($S94:BA94)-SUM($S93:BA93)</f>
        <v>-200</v>
      </c>
      <c r="BB95" s="278">
        <f>SUM($S94:BB94)-SUM($S93:BB93)</f>
        <v>-200</v>
      </c>
      <c r="BC95" s="278">
        <f>SUM($S94:BC94)-SUM($S93:BC93)</f>
        <v>-200</v>
      </c>
    </row>
    <row r="96" spans="2:55" s="260" customFormat="1" ht="25.05" customHeight="1">
      <c r="B96" s="1054">
        <v>31</v>
      </c>
      <c r="C96" s="1070" t="s">
        <v>319</v>
      </c>
      <c r="D96" s="1070" t="s">
        <v>320</v>
      </c>
      <c r="E96" s="1072" t="s">
        <v>321</v>
      </c>
      <c r="F96" s="1073"/>
      <c r="G96" s="1074">
        <v>1</v>
      </c>
      <c r="H96" s="1069" t="s">
        <v>229</v>
      </c>
      <c r="I96" s="1048"/>
      <c r="J96" s="1048" t="s">
        <v>253</v>
      </c>
      <c r="K96" s="253"/>
      <c r="L96" s="1051">
        <v>100</v>
      </c>
      <c r="M96" s="253"/>
      <c r="N96" s="253"/>
      <c r="O96" s="966">
        <f>SUM(K96:N96)</f>
        <v>100</v>
      </c>
      <c r="P96" s="254" t="s">
        <v>231</v>
      </c>
      <c r="Q96" s="255">
        <f>SUM(S96:BC96)</f>
        <v>100</v>
      </c>
      <c r="R96" s="1054">
        <v>99</v>
      </c>
      <c r="S96" s="256"/>
      <c r="T96" s="256"/>
      <c r="U96" s="256"/>
      <c r="V96" s="256"/>
      <c r="W96" s="256"/>
      <c r="X96" s="256"/>
      <c r="Y96" s="256"/>
      <c r="Z96" s="256">
        <v>50</v>
      </c>
      <c r="AA96" s="256">
        <v>50</v>
      </c>
      <c r="AB96" s="256"/>
      <c r="AC96" s="256"/>
      <c r="AD96" s="256"/>
      <c r="AE96" s="272"/>
      <c r="AF96" s="272"/>
      <c r="AG96" s="272"/>
      <c r="AH96" s="274"/>
      <c r="AI96" s="256"/>
      <c r="AJ96" s="256"/>
      <c r="AK96" s="256"/>
      <c r="AL96" s="256"/>
      <c r="AM96" s="256"/>
      <c r="AN96" s="256"/>
      <c r="AO96" s="256"/>
      <c r="AP96" s="256"/>
      <c r="AQ96" s="256"/>
      <c r="AR96" s="256"/>
      <c r="AS96" s="256"/>
      <c r="AT96" s="256"/>
      <c r="AU96" s="256"/>
      <c r="AV96" s="256"/>
      <c r="AW96" s="256"/>
      <c r="AX96" s="256"/>
      <c r="AY96" s="256"/>
      <c r="AZ96" s="256"/>
      <c r="BA96" s="256"/>
      <c r="BB96" s="256"/>
      <c r="BC96" s="256"/>
    </row>
    <row r="97" spans="2:55" s="260" customFormat="1" ht="25.05" customHeight="1">
      <c r="B97" s="1055"/>
      <c r="C97" s="1071"/>
      <c r="D97" s="1071"/>
      <c r="E97" s="1072"/>
      <c r="F97" s="1073"/>
      <c r="G97" s="1074"/>
      <c r="H97" s="1049"/>
      <c r="I97" s="1049"/>
      <c r="J97" s="1049"/>
      <c r="K97" s="261"/>
      <c r="L97" s="1052"/>
      <c r="M97" s="261"/>
      <c r="N97" s="261"/>
      <c r="O97" s="967"/>
      <c r="P97" s="254" t="s">
        <v>232</v>
      </c>
      <c r="Q97" s="255">
        <f>SUM(S97:BC97)</f>
        <v>0</v>
      </c>
      <c r="R97" s="1055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56"/>
      <c r="AF97" s="256"/>
      <c r="AG97" s="256"/>
      <c r="AH97" s="263"/>
      <c r="AI97" s="256"/>
      <c r="AJ97" s="256"/>
      <c r="AK97" s="256"/>
      <c r="AL97" s="256"/>
      <c r="AM97" s="256"/>
      <c r="AN97" s="256"/>
      <c r="AO97" s="256"/>
      <c r="AP97" s="256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  <c r="BB97" s="256"/>
      <c r="BC97" s="256"/>
    </row>
    <row r="98" spans="2:55" s="260" customFormat="1" ht="25.05" customHeight="1">
      <c r="B98" s="1056"/>
      <c r="C98" s="1071"/>
      <c r="D98" s="1071"/>
      <c r="E98" s="1072"/>
      <c r="F98" s="1073"/>
      <c r="G98" s="1074"/>
      <c r="H98" s="1050"/>
      <c r="I98" s="1050"/>
      <c r="J98" s="1050"/>
      <c r="K98" s="264"/>
      <c r="L98" s="1053"/>
      <c r="M98" s="264"/>
      <c r="N98" s="264"/>
      <c r="O98" s="968"/>
      <c r="P98" s="254" t="s">
        <v>187</v>
      </c>
      <c r="Q98" s="255">
        <f>Q97-Q96</f>
        <v>-100</v>
      </c>
      <c r="R98" s="1056"/>
      <c r="S98" s="278">
        <f>SUM($S97:S97)-SUM($S96:S96)</f>
        <v>0</v>
      </c>
      <c r="T98" s="278">
        <f>SUM($S97:T97)-SUM($S96:T96)</f>
        <v>0</v>
      </c>
      <c r="U98" s="278">
        <f>SUM($S97:U97)-SUM($S96:U96)</f>
        <v>0</v>
      </c>
      <c r="V98" s="278">
        <f>SUM($S97:V97)-SUM($S96:V96)</f>
        <v>0</v>
      </c>
      <c r="W98" s="278">
        <f>SUM($S97:W97)-SUM($S96:W96)</f>
        <v>0</v>
      </c>
      <c r="X98" s="278">
        <f>SUM($S97:X97)-SUM($S96:X96)</f>
        <v>0</v>
      </c>
      <c r="Y98" s="278">
        <f>SUM($S97:Y97)-SUM($S96:Y96)</f>
        <v>0</v>
      </c>
      <c r="Z98" s="278">
        <f>SUM($S97:Z97)-SUM($S96:Z96)</f>
        <v>-50</v>
      </c>
      <c r="AA98" s="278">
        <f>SUM($S97:AA97)-SUM($S96:AA96)</f>
        <v>-100</v>
      </c>
      <c r="AB98" s="278">
        <f>SUM($S97:AB97)-SUM($S96:AB96)</f>
        <v>-100</v>
      </c>
      <c r="AC98" s="278">
        <f>SUM($S97:AC97)-SUM($S96:AC96)</f>
        <v>-100</v>
      </c>
      <c r="AD98" s="278">
        <f>SUM($S97:AD97)-SUM($S96:AD96)</f>
        <v>-100</v>
      </c>
      <c r="AE98" s="278">
        <f>SUM($S97:AE97)-SUM($S96:AE96)</f>
        <v>-100</v>
      </c>
      <c r="AF98" s="278">
        <f>SUM($S97:AF97)-SUM($S96:AF96)</f>
        <v>-100</v>
      </c>
      <c r="AG98" s="278">
        <f>SUM($S97:AG97)-SUM($S96:AG96)</f>
        <v>-100</v>
      </c>
      <c r="AH98" s="278">
        <f>SUM($S97:AH97)-SUM($S96:AH96)</f>
        <v>-100</v>
      </c>
      <c r="AI98" s="278">
        <f>SUM($S97:AI97)-SUM($S96:AI96)</f>
        <v>-100</v>
      </c>
      <c r="AJ98" s="278">
        <f>SUM($S97:AJ97)-SUM($S96:AJ96)</f>
        <v>-100</v>
      </c>
      <c r="AK98" s="278">
        <f>SUM($S97:AK97)-SUM($S96:AK96)</f>
        <v>-100</v>
      </c>
      <c r="AL98" s="278">
        <f>SUM($S97:AL97)-SUM($S96:AL96)</f>
        <v>-100</v>
      </c>
      <c r="AM98" s="278">
        <f>SUM($S97:AM97)-SUM($S96:AM96)</f>
        <v>-100</v>
      </c>
      <c r="AN98" s="278">
        <f>SUM($S97:AN97)-SUM($S96:AN96)</f>
        <v>-100</v>
      </c>
      <c r="AO98" s="278">
        <f>SUM($S97:AO97)-SUM($S96:AO96)</f>
        <v>-100</v>
      </c>
      <c r="AP98" s="278">
        <f>SUM($S97:AP97)-SUM($S96:AP96)</f>
        <v>-100</v>
      </c>
      <c r="AQ98" s="278">
        <f>SUM($S97:AQ97)-SUM($S96:AQ96)</f>
        <v>-100</v>
      </c>
      <c r="AR98" s="278">
        <f>SUM($S97:AR97)-SUM($S96:AR96)</f>
        <v>-100</v>
      </c>
      <c r="AS98" s="278">
        <f>SUM($S97:AS97)-SUM($S96:AS96)</f>
        <v>-100</v>
      </c>
      <c r="AT98" s="278">
        <f>SUM($S97:AT97)-SUM($S96:AT96)</f>
        <v>-100</v>
      </c>
      <c r="AU98" s="278">
        <f>SUM($S97:AU97)-SUM($S96:AU96)</f>
        <v>-100</v>
      </c>
      <c r="AV98" s="278">
        <f>SUM($S97:AV97)-SUM($S96:AV96)</f>
        <v>-100</v>
      </c>
      <c r="AW98" s="278">
        <f>SUM($S97:AW97)-SUM($S96:AW96)</f>
        <v>-100</v>
      </c>
      <c r="AX98" s="278">
        <f>SUM($S97:AX97)-SUM($S96:AX96)</f>
        <v>-100</v>
      </c>
      <c r="AY98" s="278">
        <f>SUM($S97:AY97)-SUM($S96:AY96)</f>
        <v>-100</v>
      </c>
      <c r="AZ98" s="278">
        <f>SUM($S97:AZ97)-SUM($S96:AZ96)</f>
        <v>-100</v>
      </c>
      <c r="BA98" s="278">
        <f>SUM($S97:BA97)-SUM($S96:BA96)</f>
        <v>-100</v>
      </c>
      <c r="BB98" s="278">
        <f>SUM($S97:BB97)-SUM($S96:BB96)</f>
        <v>-100</v>
      </c>
      <c r="BC98" s="278">
        <f>SUM($S97:BC97)-SUM($S96:BC96)</f>
        <v>-100</v>
      </c>
    </row>
    <row r="99" spans="2:55" s="277" customFormat="1" ht="25.05" customHeight="1">
      <c r="B99" s="1057">
        <v>33</v>
      </c>
      <c r="C99" s="1060" t="s">
        <v>322</v>
      </c>
      <c r="D99" s="1057" t="s">
        <v>323</v>
      </c>
      <c r="E99" s="1063" t="s">
        <v>324</v>
      </c>
      <c r="F99" s="1066"/>
      <c r="G99" s="1048">
        <v>1</v>
      </c>
      <c r="H99" s="1048"/>
      <c r="I99" s="1069" t="s">
        <v>229</v>
      </c>
      <c r="J99" s="1048"/>
      <c r="K99" s="253"/>
      <c r="L99" s="1051"/>
      <c r="M99" s="1051">
        <v>100</v>
      </c>
      <c r="N99" s="253"/>
      <c r="O99" s="966">
        <f>SUM(K99:N99)</f>
        <v>100</v>
      </c>
      <c r="P99" s="254" t="s">
        <v>231</v>
      </c>
      <c r="Q99" s="255">
        <f>SUM(S99:BC99)</f>
        <v>100</v>
      </c>
      <c r="R99" s="1054">
        <v>28</v>
      </c>
      <c r="S99" s="287">
        <v>1</v>
      </c>
      <c r="T99" s="288">
        <v>11</v>
      </c>
      <c r="U99" s="251"/>
      <c r="V99" s="288">
        <v>24</v>
      </c>
      <c r="W99" s="287">
        <v>24</v>
      </c>
      <c r="X99" s="288">
        <v>24</v>
      </c>
      <c r="Y99" s="287"/>
      <c r="Z99" s="288">
        <v>16</v>
      </c>
      <c r="AA99" s="287"/>
      <c r="AB99" s="289"/>
      <c r="AC99" s="251"/>
      <c r="AD99" s="251"/>
      <c r="AE99" s="251"/>
      <c r="AF99" s="251"/>
      <c r="AG99" s="289"/>
      <c r="AH99" s="251"/>
      <c r="AI99" s="289"/>
      <c r="AJ99" s="251"/>
      <c r="AK99" s="287"/>
      <c r="AL99" s="287"/>
      <c r="AM99" s="256"/>
      <c r="AN99" s="256"/>
      <c r="AO99" s="256"/>
      <c r="AP99" s="256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  <c r="BB99" s="256"/>
      <c r="BC99" s="256"/>
    </row>
    <row r="100" spans="2:55" s="277" customFormat="1" ht="25.05" customHeight="1">
      <c r="B100" s="1058"/>
      <c r="C100" s="1061"/>
      <c r="D100" s="1058"/>
      <c r="E100" s="1064"/>
      <c r="F100" s="1067"/>
      <c r="G100" s="1049"/>
      <c r="H100" s="1049"/>
      <c r="I100" s="1049"/>
      <c r="J100" s="1049"/>
      <c r="K100" s="261"/>
      <c r="L100" s="1052"/>
      <c r="M100" s="1052"/>
      <c r="N100" s="261"/>
      <c r="O100" s="967"/>
      <c r="P100" s="254" t="s">
        <v>232</v>
      </c>
      <c r="Q100" s="255">
        <f>SUM(S100:BC100)</f>
        <v>100</v>
      </c>
      <c r="R100" s="1055"/>
      <c r="S100" s="374">
        <f>1+3</f>
        <v>4</v>
      </c>
      <c r="T100" s="374">
        <f>3+10</f>
        <v>13</v>
      </c>
      <c r="U100" s="374">
        <f>4+8</f>
        <v>12</v>
      </c>
      <c r="V100" s="374">
        <v>24</v>
      </c>
      <c r="W100" s="374">
        <v>24</v>
      </c>
      <c r="X100" s="251">
        <v>23</v>
      </c>
      <c r="Y100" s="290"/>
      <c r="Z100" s="290"/>
      <c r="AA100" s="290"/>
      <c r="AB100" s="290"/>
      <c r="AC100" s="290"/>
      <c r="AD100" s="290"/>
      <c r="AE100" s="290"/>
      <c r="AF100" s="290"/>
      <c r="AG100" s="290"/>
      <c r="AH100" s="291"/>
      <c r="AI100" s="291"/>
      <c r="AJ100" s="291"/>
      <c r="AK100" s="291"/>
      <c r="AL100" s="291"/>
      <c r="AM100" s="256"/>
      <c r="AN100" s="256"/>
      <c r="AO100" s="256"/>
      <c r="AP100" s="256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  <c r="BB100" s="256"/>
      <c r="BC100" s="256"/>
    </row>
    <row r="101" spans="2:55" s="298" customFormat="1" ht="25.05" customHeight="1">
      <c r="B101" s="1058"/>
      <c r="C101" s="1061"/>
      <c r="D101" s="1058"/>
      <c r="E101" s="1064"/>
      <c r="F101" s="1067"/>
      <c r="G101" s="1049"/>
      <c r="H101" s="1049"/>
      <c r="I101" s="1049"/>
      <c r="J101" s="1049"/>
      <c r="K101" s="292"/>
      <c r="L101" s="1052"/>
      <c r="M101" s="1052"/>
      <c r="N101" s="292"/>
      <c r="O101" s="967"/>
      <c r="P101" s="293" t="s">
        <v>325</v>
      </c>
      <c r="Q101" s="294"/>
      <c r="R101" s="1055"/>
      <c r="S101" s="295"/>
      <c r="T101" s="295"/>
      <c r="U101" s="295"/>
      <c r="V101" s="295">
        <v>15</v>
      </c>
      <c r="W101" s="295">
        <v>15</v>
      </c>
      <c r="X101" s="295"/>
      <c r="Y101" s="295"/>
      <c r="Z101" s="295">
        <v>35</v>
      </c>
      <c r="AA101" s="295">
        <v>35</v>
      </c>
      <c r="AB101" s="295"/>
      <c r="AC101" s="295"/>
      <c r="AD101" s="295"/>
      <c r="AE101" s="295"/>
      <c r="AF101" s="295"/>
      <c r="AG101" s="295"/>
      <c r="AH101" s="296"/>
      <c r="AI101" s="296"/>
      <c r="AJ101" s="296"/>
      <c r="AK101" s="296"/>
      <c r="AL101" s="296"/>
      <c r="AM101" s="297"/>
      <c r="AN101" s="297"/>
      <c r="AO101" s="297"/>
      <c r="AP101" s="297"/>
      <c r="AQ101" s="297"/>
      <c r="AR101" s="297"/>
      <c r="AS101" s="297"/>
      <c r="AT101" s="297"/>
      <c r="AU101" s="297"/>
      <c r="AV101" s="297"/>
      <c r="AW101" s="297"/>
      <c r="AX101" s="297"/>
      <c r="AY101" s="297"/>
      <c r="AZ101" s="297"/>
      <c r="BA101" s="297"/>
      <c r="BB101" s="297"/>
      <c r="BC101" s="297"/>
    </row>
    <row r="102" spans="2:55" s="298" customFormat="1" ht="25.05" customHeight="1">
      <c r="B102" s="1058"/>
      <c r="C102" s="1061"/>
      <c r="D102" s="1058"/>
      <c r="E102" s="1064"/>
      <c r="F102" s="1067"/>
      <c r="G102" s="1049"/>
      <c r="H102" s="1049"/>
      <c r="I102" s="1049"/>
      <c r="J102" s="1049"/>
      <c r="K102" s="292"/>
      <c r="L102" s="1052"/>
      <c r="M102" s="1052"/>
      <c r="N102" s="292"/>
      <c r="O102" s="967"/>
      <c r="P102" s="293" t="s">
        <v>187</v>
      </c>
      <c r="Q102" s="294"/>
      <c r="R102" s="1055"/>
      <c r="S102" s="295"/>
      <c r="T102" s="295"/>
      <c r="U102" s="295"/>
      <c r="V102" s="295">
        <f>SUM(S100:V100)-V101</f>
        <v>38</v>
      </c>
      <c r="W102" s="295">
        <f>V102+W100-W101</f>
        <v>47</v>
      </c>
      <c r="X102" s="295">
        <f>W102+X100-X101</f>
        <v>70</v>
      </c>
      <c r="Y102" s="295">
        <f>X102+Y100-Y101</f>
        <v>70</v>
      </c>
      <c r="Z102" s="295">
        <f>Y102+Z100-Z101</f>
        <v>35</v>
      </c>
      <c r="AA102" s="295">
        <f>Z102+AA100-AA101</f>
        <v>0</v>
      </c>
      <c r="AB102" s="295"/>
      <c r="AC102" s="295"/>
      <c r="AD102" s="295"/>
      <c r="AE102" s="295"/>
      <c r="AF102" s="295"/>
      <c r="AG102" s="295"/>
      <c r="AH102" s="296"/>
      <c r="AI102" s="296"/>
      <c r="AJ102" s="296"/>
      <c r="AK102" s="296"/>
      <c r="AL102" s="296"/>
      <c r="AM102" s="297"/>
      <c r="AN102" s="297"/>
      <c r="AO102" s="297"/>
      <c r="AP102" s="297"/>
      <c r="AQ102" s="297"/>
      <c r="AR102" s="297"/>
      <c r="AS102" s="297"/>
      <c r="AT102" s="297"/>
      <c r="AU102" s="297"/>
      <c r="AV102" s="297"/>
      <c r="AW102" s="297"/>
      <c r="AX102" s="297"/>
      <c r="AY102" s="297"/>
      <c r="AZ102" s="297"/>
      <c r="BA102" s="297"/>
      <c r="BB102" s="297"/>
      <c r="BC102" s="297"/>
    </row>
    <row r="103" spans="2:55" s="277" customFormat="1" ht="25.05" customHeight="1">
      <c r="B103" s="1059"/>
      <c r="C103" s="1062"/>
      <c r="D103" s="1059"/>
      <c r="E103" s="1065"/>
      <c r="F103" s="1068"/>
      <c r="G103" s="1050"/>
      <c r="H103" s="1050"/>
      <c r="I103" s="1050"/>
      <c r="J103" s="1050"/>
      <c r="K103" s="264"/>
      <c r="L103" s="1053"/>
      <c r="M103" s="1053"/>
      <c r="N103" s="264"/>
      <c r="O103" s="968"/>
      <c r="P103" s="254" t="s">
        <v>187</v>
      </c>
      <c r="Q103" s="255">
        <f>Q100-Q99</f>
        <v>0</v>
      </c>
      <c r="R103" s="1056"/>
      <c r="S103" s="278">
        <f>SUM($S100:S100)-SUM($S99:S99)</f>
        <v>3</v>
      </c>
      <c r="T103" s="278">
        <f>SUM($S100:T100)-SUM($S99:T99)</f>
        <v>5</v>
      </c>
      <c r="U103" s="278">
        <f>SUM($S100:U100)-SUM($S99:U99)</f>
        <v>17</v>
      </c>
      <c r="V103" s="278">
        <f>SUM($S100:V100)-SUM($S99:V99)</f>
        <v>17</v>
      </c>
      <c r="W103" s="278">
        <f>SUM($S100:W100)-SUM($S99:W99)</f>
        <v>17</v>
      </c>
      <c r="X103" s="278">
        <f>SUM($S100:X100)-SUM($S99:X99)</f>
        <v>16</v>
      </c>
      <c r="Y103" s="278">
        <f>SUM($S100:Y100)-SUM($S99:Y99)</f>
        <v>16</v>
      </c>
      <c r="Z103" s="278">
        <f>SUM($S100:Z100)-SUM($S99:Z99)</f>
        <v>0</v>
      </c>
      <c r="AA103" s="278">
        <f>SUM($S100:AA100)-SUM($S99:AA99)</f>
        <v>0</v>
      </c>
      <c r="AB103" s="278">
        <f>SUM($S100:AB100)-SUM($S99:AB99)</f>
        <v>0</v>
      </c>
      <c r="AC103" s="278">
        <f>SUM($S100:AC100)-SUM($S99:AC99)</f>
        <v>0</v>
      </c>
      <c r="AD103" s="278">
        <f>SUM($S100:AD100)-SUM($S99:AD99)</f>
        <v>0</v>
      </c>
      <c r="AE103" s="278">
        <f>SUM($S100:AE100)-SUM($S99:AE99)</f>
        <v>0</v>
      </c>
      <c r="AF103" s="278">
        <f>SUM($S100:AF100)-SUM($S99:AF99)</f>
        <v>0</v>
      </c>
      <c r="AG103" s="278">
        <f>SUM($S100:AG100)-SUM($S99:AG99)</f>
        <v>0</v>
      </c>
      <c r="AH103" s="278">
        <f>SUM($S100:AH100)-SUM($S99:AH99)</f>
        <v>0</v>
      </c>
      <c r="AI103" s="278">
        <f>SUM($S100:AI100)-SUM($S99:AI99)</f>
        <v>0</v>
      </c>
      <c r="AJ103" s="278">
        <f>SUM($S100:AJ100)-SUM($S99:AJ99)</f>
        <v>0</v>
      </c>
      <c r="AK103" s="278">
        <f>SUM($S100:AK100)-SUM($S99:AK99)</f>
        <v>0</v>
      </c>
      <c r="AL103" s="278">
        <f>SUM($S100:AL100)-SUM($S99:AL99)</f>
        <v>0</v>
      </c>
      <c r="AM103" s="278">
        <f>SUM($S100:AM100)-SUM($S99:AM99)</f>
        <v>0</v>
      </c>
      <c r="AN103" s="278">
        <f>SUM($S100:AN100)-SUM($S99:AN99)</f>
        <v>0</v>
      </c>
      <c r="AO103" s="278">
        <f>SUM($S100:AO100)-SUM($S99:AO99)</f>
        <v>0</v>
      </c>
      <c r="AP103" s="278">
        <f>SUM($S100:AP100)-SUM($S99:AP99)</f>
        <v>0</v>
      </c>
      <c r="AQ103" s="278">
        <f>SUM($S100:AQ100)-SUM($S99:AQ99)</f>
        <v>0</v>
      </c>
      <c r="AR103" s="278">
        <f>SUM($S100:AR100)-SUM($S99:AR99)</f>
        <v>0</v>
      </c>
      <c r="AS103" s="278">
        <f>SUM($S100:AS100)-SUM($S99:AS99)</f>
        <v>0</v>
      </c>
      <c r="AT103" s="278">
        <f>SUM($S100:AT100)-SUM($S99:AT99)</f>
        <v>0</v>
      </c>
      <c r="AU103" s="278">
        <f>SUM($S100:AU100)-SUM($S99:AU99)</f>
        <v>0</v>
      </c>
      <c r="AV103" s="278">
        <f>SUM($S100:AV100)-SUM($S99:AV99)</f>
        <v>0</v>
      </c>
      <c r="AW103" s="278">
        <f>SUM($S100:AW100)-SUM($S99:AW99)</f>
        <v>0</v>
      </c>
      <c r="AX103" s="278">
        <f>SUM($S100:AX100)-SUM($S99:AX99)</f>
        <v>0</v>
      </c>
      <c r="AY103" s="278">
        <f>SUM($S100:AY100)-SUM($S99:AY99)</f>
        <v>0</v>
      </c>
      <c r="AZ103" s="278">
        <f>SUM($S100:AZ100)-SUM($S99:AZ99)</f>
        <v>0</v>
      </c>
      <c r="BA103" s="278">
        <f>SUM($S100:BA100)-SUM($S99:BA99)</f>
        <v>0</v>
      </c>
      <c r="BB103" s="278">
        <f>SUM($S100:BB100)-SUM($S99:BB99)</f>
        <v>0</v>
      </c>
      <c r="BC103" s="278">
        <f>SUM($S100:BC100)-SUM($S99:BC99)</f>
        <v>0</v>
      </c>
    </row>
    <row r="104" spans="2:55" s="277" customFormat="1" ht="25.05" customHeight="1">
      <c r="B104" s="1057">
        <v>34</v>
      </c>
      <c r="C104" s="1060" t="s">
        <v>326</v>
      </c>
      <c r="D104" s="1057" t="s">
        <v>327</v>
      </c>
      <c r="E104" s="1063" t="s">
        <v>328</v>
      </c>
      <c r="F104" s="1066"/>
      <c r="G104" s="1048">
        <v>1</v>
      </c>
      <c r="H104" s="1048"/>
      <c r="I104" s="1069" t="s">
        <v>229</v>
      </c>
      <c r="J104" s="1048"/>
      <c r="K104" s="253"/>
      <c r="L104" s="1051"/>
      <c r="M104" s="1051"/>
      <c r="N104" s="1051">
        <v>100</v>
      </c>
      <c r="O104" s="966">
        <f>SUM(N104)</f>
        <v>100</v>
      </c>
      <c r="P104" s="254" t="s">
        <v>231</v>
      </c>
      <c r="Q104" s="255">
        <f>SUM(S104:BC104)</f>
        <v>100</v>
      </c>
      <c r="R104" s="1054"/>
      <c r="S104" s="290"/>
      <c r="T104" s="290"/>
      <c r="U104" s="251"/>
      <c r="V104" s="289"/>
      <c r="W104" s="251"/>
      <c r="X104" s="289"/>
      <c r="Y104" s="251"/>
      <c r="Z104" s="289">
        <v>8</v>
      </c>
      <c r="AA104" s="251">
        <v>24</v>
      </c>
      <c r="AB104" s="251">
        <v>24</v>
      </c>
      <c r="AC104" s="251">
        <v>24</v>
      </c>
      <c r="AD104" s="251">
        <v>20</v>
      </c>
      <c r="AE104" s="287"/>
      <c r="AF104" s="287"/>
      <c r="AG104" s="287"/>
      <c r="AH104" s="251"/>
      <c r="AI104" s="289"/>
      <c r="AJ104" s="251"/>
      <c r="AK104" s="289"/>
      <c r="AL104" s="251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  <c r="BB104" s="256"/>
      <c r="BC104" s="256"/>
    </row>
    <row r="105" spans="2:55" s="277" customFormat="1" ht="25.05" customHeight="1">
      <c r="B105" s="1058"/>
      <c r="C105" s="1061"/>
      <c r="D105" s="1058"/>
      <c r="E105" s="1064"/>
      <c r="F105" s="1067"/>
      <c r="G105" s="1049"/>
      <c r="H105" s="1049"/>
      <c r="I105" s="1049"/>
      <c r="J105" s="1049"/>
      <c r="K105" s="261"/>
      <c r="L105" s="1052"/>
      <c r="M105" s="1052"/>
      <c r="N105" s="1052"/>
      <c r="O105" s="967"/>
      <c r="P105" s="254" t="s">
        <v>232</v>
      </c>
      <c r="Q105" s="255">
        <f>SUM(S105:BC105)</f>
        <v>100</v>
      </c>
      <c r="R105" s="1055"/>
      <c r="S105" s="290"/>
      <c r="T105" s="290"/>
      <c r="U105" s="290"/>
      <c r="V105" s="290"/>
      <c r="W105" s="290"/>
      <c r="X105" s="290"/>
      <c r="Y105" s="290"/>
      <c r="Z105" s="290">
        <v>8</v>
      </c>
      <c r="AA105" s="290">
        <v>24</v>
      </c>
      <c r="AB105" s="290">
        <v>24</v>
      </c>
      <c r="AC105" s="290">
        <v>24</v>
      </c>
      <c r="AD105" s="290">
        <v>20</v>
      </c>
      <c r="AE105" s="290"/>
      <c r="AF105" s="290"/>
      <c r="AG105" s="290"/>
      <c r="AH105" s="291"/>
      <c r="AI105" s="291"/>
      <c r="AJ105" s="291"/>
      <c r="AK105" s="291"/>
      <c r="AL105" s="291"/>
      <c r="AM105" s="256"/>
      <c r="AN105" s="256"/>
      <c r="AO105" s="256"/>
      <c r="AP105" s="256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  <c r="BB105" s="256"/>
      <c r="BC105" s="256"/>
    </row>
    <row r="106" spans="2:55" s="277" customFormat="1" ht="25.05" customHeight="1">
      <c r="B106" s="1058"/>
      <c r="C106" s="1061"/>
      <c r="D106" s="1058"/>
      <c r="E106" s="1064"/>
      <c r="F106" s="1067"/>
      <c r="G106" s="1049"/>
      <c r="H106" s="1049"/>
      <c r="I106" s="1049"/>
      <c r="J106" s="1049"/>
      <c r="K106" s="261"/>
      <c r="L106" s="1052"/>
      <c r="M106" s="1052"/>
      <c r="N106" s="1052"/>
      <c r="O106" s="967"/>
      <c r="P106" s="293" t="s">
        <v>325</v>
      </c>
      <c r="Q106" s="294"/>
      <c r="R106" s="1055"/>
      <c r="S106" s="290"/>
      <c r="T106" s="290"/>
      <c r="U106" s="290"/>
      <c r="V106" s="290"/>
      <c r="W106" s="290"/>
      <c r="X106" s="290"/>
      <c r="Y106" s="290"/>
      <c r="Z106" s="295"/>
      <c r="AA106" s="295"/>
      <c r="AB106" s="295"/>
      <c r="AC106" s="295"/>
      <c r="AD106" s="295">
        <v>15</v>
      </c>
      <c r="AE106" s="295">
        <v>35</v>
      </c>
      <c r="AF106" s="295"/>
      <c r="AG106" s="295">
        <v>35</v>
      </c>
      <c r="AH106" s="295">
        <v>15</v>
      </c>
      <c r="AI106" s="295"/>
      <c r="AJ106" s="291"/>
      <c r="AK106" s="291"/>
      <c r="AL106" s="291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  <c r="BB106" s="256"/>
      <c r="BC106" s="256"/>
    </row>
    <row r="107" spans="2:55" s="277" customFormat="1" ht="25.05" customHeight="1">
      <c r="B107" s="1058"/>
      <c r="C107" s="1061"/>
      <c r="D107" s="1058"/>
      <c r="E107" s="1064"/>
      <c r="F107" s="1067"/>
      <c r="G107" s="1049"/>
      <c r="H107" s="1049"/>
      <c r="I107" s="1049"/>
      <c r="J107" s="1049"/>
      <c r="K107" s="261"/>
      <c r="L107" s="1052"/>
      <c r="M107" s="1052"/>
      <c r="N107" s="1052"/>
      <c r="O107" s="967"/>
      <c r="P107" s="293" t="s">
        <v>187</v>
      </c>
      <c r="Q107" s="294"/>
      <c r="R107" s="1055"/>
      <c r="S107" s="290"/>
      <c r="T107" s="290"/>
      <c r="U107" s="290"/>
      <c r="V107" s="290"/>
      <c r="W107" s="290"/>
      <c r="X107" s="290"/>
      <c r="Y107" s="290"/>
      <c r="Z107" s="290">
        <f>Z105</f>
        <v>8</v>
      </c>
      <c r="AA107" s="290">
        <f t="shared" ref="AA107:AH107" si="0">Z107+AA105-AA106</f>
        <v>32</v>
      </c>
      <c r="AB107" s="290">
        <f t="shared" si="0"/>
        <v>56</v>
      </c>
      <c r="AC107" s="290">
        <f t="shared" si="0"/>
        <v>80</v>
      </c>
      <c r="AD107" s="290">
        <f t="shared" si="0"/>
        <v>85</v>
      </c>
      <c r="AE107" s="290">
        <f t="shared" si="0"/>
        <v>50</v>
      </c>
      <c r="AF107" s="290">
        <f t="shared" si="0"/>
        <v>50</v>
      </c>
      <c r="AG107" s="290">
        <f t="shared" si="0"/>
        <v>15</v>
      </c>
      <c r="AH107" s="290">
        <f t="shared" si="0"/>
        <v>0</v>
      </c>
      <c r="AI107" s="291"/>
      <c r="AJ107" s="291"/>
      <c r="AK107" s="291"/>
      <c r="AL107" s="291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  <c r="BB107" s="256"/>
      <c r="BC107" s="256"/>
    </row>
    <row r="108" spans="2:55" s="277" customFormat="1" ht="25.05" customHeight="1">
      <c r="B108" s="1059"/>
      <c r="C108" s="1062"/>
      <c r="D108" s="1059"/>
      <c r="E108" s="1065"/>
      <c r="F108" s="1068"/>
      <c r="G108" s="1050"/>
      <c r="H108" s="1050"/>
      <c r="I108" s="1050"/>
      <c r="J108" s="1050"/>
      <c r="K108" s="264"/>
      <c r="L108" s="1053"/>
      <c r="M108" s="1053"/>
      <c r="N108" s="1053"/>
      <c r="O108" s="968"/>
      <c r="P108" s="254" t="s">
        <v>187</v>
      </c>
      <c r="Q108" s="255">
        <f>Q105-Q104</f>
        <v>0</v>
      </c>
      <c r="R108" s="1056"/>
      <c r="S108" s="278">
        <f>SUM($S105:S105)-SUM($S104:S104)</f>
        <v>0</v>
      </c>
      <c r="T108" s="278">
        <f>SUM($S105:T105)-SUM($S104:T104)</f>
        <v>0</v>
      </c>
      <c r="U108" s="278">
        <f>SUM($S105:U105)-SUM($S104:U104)</f>
        <v>0</v>
      </c>
      <c r="V108" s="278">
        <f>SUM($S105:V105)-SUM($S104:V104)</f>
        <v>0</v>
      </c>
      <c r="W108" s="278">
        <f>SUM($S105:W105)-SUM($S104:W104)</f>
        <v>0</v>
      </c>
      <c r="X108" s="278">
        <f>SUM($S105:X105)-SUM($S104:X104)</f>
        <v>0</v>
      </c>
      <c r="Y108" s="278">
        <f>SUM($S105:Y105)-SUM($S104:Y104)</f>
        <v>0</v>
      </c>
      <c r="Z108" s="278">
        <f>SUM($S105:Z105)-SUM($S104:Z104)</f>
        <v>0</v>
      </c>
      <c r="AA108" s="278">
        <f>SUM($S105:AA105)-SUM($S104:AA104)</f>
        <v>0</v>
      </c>
      <c r="AB108" s="278">
        <f>SUM($S105:AB105)-SUM($S104:AB104)</f>
        <v>0</v>
      </c>
      <c r="AC108" s="278">
        <f>SUM($S105:AC105)-SUM($S104:AC104)</f>
        <v>0</v>
      </c>
      <c r="AD108" s="278">
        <f>SUM($S105:AD105)-SUM($S104:AD104)</f>
        <v>0</v>
      </c>
      <c r="AE108" s="278">
        <f>SUM($S105:AE105)-SUM($S104:AE104)</f>
        <v>0</v>
      </c>
      <c r="AF108" s="278">
        <f>SUM($S105:AF105)-SUM($S104:AF104)</f>
        <v>0</v>
      </c>
      <c r="AG108" s="278">
        <f>SUM($S105:AG105)-SUM($S104:AG104)</f>
        <v>0</v>
      </c>
      <c r="AH108" s="278">
        <f>SUM($S105:AH105)-SUM($S104:AH104)</f>
        <v>0</v>
      </c>
      <c r="AI108" s="278">
        <f>SUM($S105:AI105)-SUM($S104:AI104)</f>
        <v>0</v>
      </c>
      <c r="AJ108" s="278">
        <f>SUM($S105:AJ105)-SUM($S104:AJ104)</f>
        <v>0</v>
      </c>
      <c r="AK108" s="278">
        <f>SUM($S105:AK105)-SUM($S104:AK104)</f>
        <v>0</v>
      </c>
      <c r="AL108" s="278">
        <f>SUM($S105:AL105)-SUM($S104:AL104)</f>
        <v>0</v>
      </c>
      <c r="AM108" s="278">
        <f>SUM($S105:AM105)-SUM($S104:AM104)</f>
        <v>0</v>
      </c>
      <c r="AN108" s="278">
        <f>SUM($S105:AN105)-SUM($S104:AN104)</f>
        <v>0</v>
      </c>
      <c r="AO108" s="278">
        <f>SUM($S105:AO105)-SUM($S104:AO104)</f>
        <v>0</v>
      </c>
      <c r="AP108" s="278">
        <f>SUM($S105:AP105)-SUM($S104:AP104)</f>
        <v>0</v>
      </c>
      <c r="AQ108" s="278">
        <f>SUM($S105:AQ105)-SUM($S104:AQ104)</f>
        <v>0</v>
      </c>
      <c r="AR108" s="278">
        <f>SUM($S105:AR105)-SUM($S104:AR104)</f>
        <v>0</v>
      </c>
      <c r="AS108" s="278">
        <f>SUM($S105:AS105)-SUM($S104:AS104)</f>
        <v>0</v>
      </c>
      <c r="AT108" s="278">
        <f>SUM($S105:AT105)-SUM($S104:AT104)</f>
        <v>0</v>
      </c>
      <c r="AU108" s="278">
        <f>SUM($S105:AU105)-SUM($S104:AU104)</f>
        <v>0</v>
      </c>
      <c r="AV108" s="278">
        <f>SUM($S105:AV105)-SUM($S104:AV104)</f>
        <v>0</v>
      </c>
      <c r="AW108" s="278">
        <f>SUM($S105:AW105)-SUM($S104:AW104)</f>
        <v>0</v>
      </c>
      <c r="AX108" s="278">
        <f>SUM($S105:AX105)-SUM($S104:AX104)</f>
        <v>0</v>
      </c>
      <c r="AY108" s="278">
        <f>SUM($S105:AY105)-SUM($S104:AY104)</f>
        <v>0</v>
      </c>
      <c r="AZ108" s="278">
        <f>SUM($S105:AZ105)-SUM($S104:AZ104)</f>
        <v>0</v>
      </c>
      <c r="BA108" s="278">
        <f>SUM($S105:BA105)-SUM($S104:BA104)</f>
        <v>0</v>
      </c>
      <c r="BB108" s="278">
        <f>SUM($S105:BB105)-SUM($S104:BB104)</f>
        <v>0</v>
      </c>
      <c r="BC108" s="278">
        <f>SUM($S105:BC105)-SUM($S104:BC104)</f>
        <v>0</v>
      </c>
    </row>
    <row r="112" spans="2:55" s="260" customFormat="1">
      <c r="B112" s="299"/>
      <c r="C112" s="300"/>
      <c r="D112" s="300"/>
      <c r="E112" s="301"/>
      <c r="K112" s="300"/>
      <c r="Q112" s="300"/>
      <c r="R112" s="302"/>
      <c r="S112" s="303"/>
      <c r="T112" s="303"/>
      <c r="U112" s="303"/>
      <c r="V112" s="303"/>
      <c r="W112" s="303"/>
      <c r="X112" s="303"/>
      <c r="Y112" s="303"/>
      <c r="Z112" s="303"/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</row>
    <row r="113" spans="2:55" s="260" customFormat="1">
      <c r="B113" s="300"/>
      <c r="C113" s="301"/>
      <c r="K113" s="300"/>
      <c r="Q113" s="300"/>
      <c r="R113" s="302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</row>
    <row r="114" spans="2:55" s="260" customFormat="1">
      <c r="B114" s="299"/>
      <c r="C114" s="300"/>
      <c r="D114" s="300"/>
      <c r="E114" s="301"/>
      <c r="K114" s="300"/>
      <c r="Q114" s="300"/>
      <c r="R114" s="302"/>
      <c r="S114" s="303"/>
      <c r="T114" s="303"/>
      <c r="U114" s="303"/>
      <c r="V114" s="303"/>
      <c r="W114" s="303"/>
      <c r="X114" s="303"/>
      <c r="Y114" s="303"/>
      <c r="Z114" s="303"/>
      <c r="AA114" s="303"/>
      <c r="AB114" s="303"/>
      <c r="AC114" s="303"/>
      <c r="AD114" s="303"/>
      <c r="AE114" s="303"/>
      <c r="AF114" s="303"/>
      <c r="AG114" s="303"/>
      <c r="AH114" s="303"/>
      <c r="AI114" s="303"/>
      <c r="AJ114" s="303"/>
      <c r="AK114" s="303"/>
      <c r="AL114" s="303"/>
      <c r="AM114" s="303"/>
      <c r="AN114" s="303"/>
      <c r="AO114" s="303"/>
      <c r="AP114" s="303"/>
      <c r="AQ114" s="303"/>
      <c r="AR114" s="303"/>
      <c r="AS114" s="303"/>
      <c r="AT114" s="303"/>
      <c r="AU114" s="303"/>
      <c r="AV114" s="303"/>
      <c r="AW114" s="303"/>
      <c r="AX114" s="303"/>
      <c r="AY114" s="303"/>
      <c r="AZ114" s="303"/>
      <c r="BA114" s="303"/>
      <c r="BB114" s="303"/>
      <c r="BC114" s="303"/>
    </row>
    <row r="115" spans="2:55" s="260" customFormat="1">
      <c r="B115" s="299"/>
      <c r="C115" s="300"/>
      <c r="D115" s="300"/>
      <c r="E115" s="301"/>
      <c r="K115" s="300"/>
      <c r="Q115" s="300"/>
      <c r="R115" s="302"/>
      <c r="S115" s="303"/>
      <c r="T115" s="303"/>
      <c r="U115" s="303"/>
      <c r="V115" s="303"/>
      <c r="W115" s="303"/>
      <c r="X115" s="303"/>
      <c r="Y115" s="303"/>
      <c r="Z115" s="303"/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</row>
    <row r="116" spans="2:55" s="260" customFormat="1">
      <c r="B116" s="299"/>
      <c r="C116" s="300"/>
      <c r="D116" s="300"/>
      <c r="E116" s="301"/>
      <c r="K116" s="300"/>
      <c r="Q116" s="300"/>
      <c r="R116" s="302"/>
      <c r="S116" s="303"/>
      <c r="T116" s="303"/>
      <c r="U116" s="303"/>
      <c r="V116" s="303"/>
      <c r="W116" s="303"/>
      <c r="X116" s="303"/>
      <c r="Y116" s="303"/>
      <c r="Z116" s="303"/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</row>
    <row r="117" spans="2:55" s="260" customFormat="1">
      <c r="B117" s="299"/>
      <c r="C117" s="300"/>
      <c r="D117" s="300"/>
      <c r="E117" s="301"/>
      <c r="K117" s="300"/>
      <c r="Q117" s="300"/>
      <c r="R117" s="302"/>
      <c r="S117" s="303"/>
      <c r="T117" s="303"/>
      <c r="U117" s="303"/>
      <c r="V117" s="303"/>
      <c r="W117" s="303"/>
      <c r="X117" s="303"/>
      <c r="Y117" s="303"/>
      <c r="Z117" s="303"/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</row>
    <row r="118" spans="2:55" s="260" customFormat="1">
      <c r="B118" s="299"/>
      <c r="C118" s="300"/>
      <c r="D118" s="300"/>
      <c r="E118" s="301"/>
      <c r="K118" s="300"/>
      <c r="Q118" s="300"/>
      <c r="R118" s="302"/>
      <c r="S118" s="303"/>
      <c r="T118" s="303"/>
      <c r="U118" s="303"/>
      <c r="V118" s="303"/>
      <c r="W118" s="303"/>
      <c r="X118" s="303"/>
      <c r="Y118" s="303"/>
      <c r="Z118" s="303"/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</row>
    <row r="119" spans="2:55" s="260" customFormat="1">
      <c r="B119" s="299"/>
      <c r="C119" s="300"/>
      <c r="D119" s="300"/>
      <c r="E119" s="301"/>
      <c r="K119" s="300"/>
      <c r="Q119" s="300"/>
      <c r="R119" s="302"/>
      <c r="S119" s="303"/>
      <c r="T119" s="303"/>
      <c r="U119" s="303"/>
      <c r="V119" s="303"/>
      <c r="W119" s="303"/>
      <c r="X119" s="303"/>
      <c r="Y119" s="303"/>
      <c r="Z119" s="303"/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</row>
    <row r="120" spans="2:55" s="260" customFormat="1">
      <c r="B120" s="299"/>
      <c r="C120" s="300"/>
      <c r="D120" s="300"/>
      <c r="E120" s="301"/>
      <c r="K120" s="300"/>
      <c r="Q120" s="300"/>
      <c r="R120" s="302"/>
      <c r="S120" s="303"/>
      <c r="T120" s="303"/>
      <c r="U120" s="303"/>
      <c r="V120" s="303"/>
      <c r="W120" s="303"/>
      <c r="X120" s="303"/>
      <c r="Y120" s="303"/>
      <c r="Z120" s="303"/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</row>
    <row r="121" spans="2:55" s="260" customFormat="1">
      <c r="B121" s="299"/>
      <c r="C121" s="300"/>
      <c r="D121" s="300"/>
      <c r="E121" s="301"/>
      <c r="K121" s="300"/>
      <c r="Q121" s="300"/>
      <c r="R121" s="302"/>
      <c r="S121" s="303"/>
      <c r="T121" s="303"/>
      <c r="U121" s="303"/>
      <c r="V121" s="303"/>
      <c r="W121" s="303"/>
      <c r="X121" s="303"/>
      <c r="Y121" s="303"/>
      <c r="Z121" s="303"/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</row>
    <row r="122" spans="2:55" s="260" customFormat="1">
      <c r="B122" s="299"/>
      <c r="C122" s="300"/>
      <c r="D122" s="300"/>
      <c r="E122" s="301"/>
      <c r="K122" s="300"/>
      <c r="Q122" s="300"/>
      <c r="R122" s="302"/>
      <c r="S122" s="303"/>
      <c r="T122" s="303"/>
      <c r="U122" s="303"/>
      <c r="V122" s="303"/>
      <c r="W122" s="303"/>
      <c r="X122" s="303"/>
      <c r="Y122" s="303"/>
      <c r="Z122" s="303"/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</row>
    <row r="123" spans="2:55" s="260" customFormat="1">
      <c r="B123" s="299"/>
      <c r="C123" s="300"/>
      <c r="D123" s="300"/>
      <c r="E123" s="301"/>
      <c r="K123" s="300"/>
      <c r="Q123" s="300"/>
      <c r="R123" s="302"/>
      <c r="S123" s="303"/>
      <c r="T123" s="303"/>
      <c r="U123" s="303"/>
      <c r="V123" s="303"/>
      <c r="W123" s="303"/>
      <c r="X123" s="303"/>
      <c r="Y123" s="303"/>
      <c r="Z123" s="303"/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</row>
    <row r="124" spans="2:55" s="260" customFormat="1">
      <c r="B124" s="299"/>
      <c r="C124" s="300"/>
      <c r="D124" s="300"/>
      <c r="E124" s="301"/>
      <c r="K124" s="300"/>
      <c r="Q124" s="300"/>
      <c r="R124" s="302"/>
      <c r="S124" s="303"/>
      <c r="T124" s="303"/>
      <c r="U124" s="303"/>
      <c r="V124" s="303"/>
      <c r="W124" s="303"/>
      <c r="X124" s="303"/>
      <c r="Y124" s="303"/>
      <c r="Z124" s="303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</row>
    <row r="125" spans="2:55" s="260" customFormat="1">
      <c r="B125" s="299"/>
      <c r="C125" s="300"/>
      <c r="D125" s="300"/>
      <c r="E125" s="301"/>
      <c r="K125" s="300"/>
      <c r="Q125" s="300"/>
      <c r="R125" s="302"/>
      <c r="S125" s="303"/>
      <c r="T125" s="303"/>
      <c r="U125" s="303"/>
      <c r="V125" s="303"/>
      <c r="W125" s="303"/>
      <c r="X125" s="303"/>
      <c r="Y125" s="303"/>
      <c r="Z125" s="303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</row>
    <row r="126" spans="2:55" s="260" customFormat="1">
      <c r="B126" s="299"/>
      <c r="C126" s="300"/>
      <c r="D126" s="300"/>
      <c r="E126" s="301"/>
      <c r="K126" s="300"/>
      <c r="Q126" s="300"/>
      <c r="R126" s="302"/>
      <c r="S126" s="303"/>
      <c r="T126" s="303"/>
      <c r="U126" s="303"/>
      <c r="V126" s="303"/>
      <c r="W126" s="303"/>
      <c r="X126" s="303"/>
      <c r="Y126" s="303"/>
      <c r="Z126" s="303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</row>
    <row r="127" spans="2:55" s="260" customFormat="1">
      <c r="B127" s="299"/>
      <c r="C127" s="300"/>
      <c r="D127" s="300"/>
      <c r="E127" s="301"/>
      <c r="K127" s="300"/>
      <c r="Q127" s="300"/>
      <c r="R127" s="302"/>
      <c r="S127" s="303"/>
      <c r="T127" s="303"/>
      <c r="U127" s="303"/>
      <c r="V127" s="303"/>
      <c r="W127" s="303"/>
      <c r="X127" s="303"/>
      <c r="Y127" s="303"/>
      <c r="Z127" s="303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</row>
    <row r="128" spans="2:55" s="260" customFormat="1">
      <c r="B128" s="299"/>
      <c r="C128" s="300"/>
      <c r="D128" s="300"/>
      <c r="E128" s="301"/>
      <c r="K128" s="300"/>
      <c r="Q128" s="300"/>
      <c r="R128" s="302"/>
      <c r="S128" s="303"/>
      <c r="T128" s="303"/>
      <c r="U128" s="303"/>
      <c r="V128" s="303"/>
      <c r="W128" s="303"/>
      <c r="X128" s="303"/>
      <c r="Y128" s="303"/>
      <c r="Z128" s="303"/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</row>
    <row r="129" spans="2:55" s="260" customFormat="1">
      <c r="B129" s="299"/>
      <c r="C129" s="300"/>
      <c r="D129" s="300"/>
      <c r="E129" s="301"/>
      <c r="K129" s="300"/>
      <c r="Q129" s="300"/>
      <c r="R129" s="302"/>
      <c r="S129" s="303"/>
      <c r="T129" s="303"/>
      <c r="U129" s="303"/>
      <c r="V129" s="303"/>
      <c r="W129" s="303"/>
      <c r="X129" s="303"/>
      <c r="Y129" s="303"/>
      <c r="Z129" s="303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</row>
    <row r="130" spans="2:55" s="260" customFormat="1">
      <c r="B130" s="299"/>
      <c r="C130" s="300"/>
      <c r="D130" s="300"/>
      <c r="E130" s="301"/>
      <c r="K130" s="300"/>
      <c r="Q130" s="300"/>
      <c r="R130" s="302"/>
      <c r="S130" s="303"/>
      <c r="T130" s="303"/>
      <c r="U130" s="303"/>
      <c r="V130" s="303"/>
      <c r="W130" s="303"/>
      <c r="X130" s="303"/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</row>
    <row r="131" spans="2:55" s="260" customFormat="1">
      <c r="B131" s="299"/>
      <c r="C131" s="300"/>
      <c r="D131" s="300"/>
      <c r="E131" s="301"/>
      <c r="K131" s="300"/>
      <c r="Q131" s="300"/>
      <c r="R131" s="302"/>
      <c r="S131" s="303"/>
      <c r="T131" s="303"/>
      <c r="U131" s="303"/>
      <c r="V131" s="303"/>
      <c r="W131" s="303"/>
      <c r="X131" s="303"/>
      <c r="Y131" s="303"/>
      <c r="Z131" s="303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</row>
    <row r="132" spans="2:55" s="260" customFormat="1">
      <c r="B132" s="299"/>
      <c r="C132" s="300"/>
      <c r="D132" s="300"/>
      <c r="E132" s="301"/>
      <c r="K132" s="300"/>
      <c r="Q132" s="300"/>
      <c r="R132" s="302"/>
      <c r="S132" s="303"/>
      <c r="T132" s="303"/>
      <c r="U132" s="303"/>
      <c r="V132" s="303"/>
      <c r="W132" s="303"/>
      <c r="X132" s="303"/>
      <c r="Y132" s="303"/>
      <c r="Z132" s="303"/>
      <c r="AA132" s="303"/>
      <c r="AB132" s="303"/>
      <c r="AC132" s="303"/>
      <c r="AD132" s="303"/>
      <c r="AE132" s="303"/>
      <c r="AF132" s="303"/>
      <c r="AG132" s="303"/>
      <c r="AH132" s="303"/>
      <c r="AI132" s="303"/>
      <c r="AJ132" s="303"/>
      <c r="AK132" s="303"/>
      <c r="AL132" s="303"/>
      <c r="AM132" s="303"/>
      <c r="AN132" s="303"/>
      <c r="AO132" s="303"/>
      <c r="AP132" s="303"/>
      <c r="AQ132" s="303"/>
      <c r="AR132" s="303"/>
      <c r="AS132" s="303"/>
      <c r="AT132" s="303"/>
      <c r="AU132" s="303"/>
      <c r="AV132" s="303"/>
      <c r="AW132" s="303"/>
      <c r="AX132" s="303"/>
      <c r="AY132" s="303"/>
      <c r="AZ132" s="303"/>
      <c r="BA132" s="303"/>
      <c r="BB132" s="303"/>
      <c r="BC132" s="303"/>
    </row>
    <row r="133" spans="2:55" s="260" customFormat="1">
      <c r="B133" s="299"/>
      <c r="C133" s="300"/>
      <c r="D133" s="300"/>
      <c r="E133" s="301"/>
      <c r="K133" s="300"/>
      <c r="Q133" s="300"/>
      <c r="R133" s="302"/>
      <c r="S133" s="303"/>
      <c r="T133" s="303"/>
      <c r="U133" s="303"/>
      <c r="V133" s="303"/>
      <c r="W133" s="303"/>
      <c r="X133" s="303"/>
      <c r="Y133" s="303"/>
      <c r="Z133" s="303"/>
      <c r="AA133" s="303"/>
      <c r="AB133" s="303"/>
      <c r="AC133" s="303"/>
      <c r="AD133" s="303"/>
      <c r="AE133" s="303"/>
      <c r="AF133" s="303"/>
      <c r="AG133" s="303"/>
      <c r="AH133" s="303"/>
      <c r="AI133" s="303"/>
      <c r="AJ133" s="303"/>
      <c r="AK133" s="303"/>
      <c r="AL133" s="303"/>
      <c r="AM133" s="303"/>
      <c r="AN133" s="303"/>
      <c r="AO133" s="303"/>
      <c r="AP133" s="303"/>
      <c r="AQ133" s="303"/>
      <c r="AR133" s="303"/>
      <c r="AS133" s="303"/>
      <c r="AT133" s="303"/>
      <c r="AU133" s="303"/>
      <c r="AV133" s="303"/>
      <c r="AW133" s="303"/>
      <c r="AX133" s="303"/>
      <c r="AY133" s="303"/>
      <c r="AZ133" s="303"/>
      <c r="BA133" s="303"/>
      <c r="BB133" s="303"/>
      <c r="BC133" s="303"/>
    </row>
    <row r="134" spans="2:55" s="260" customFormat="1">
      <c r="B134" s="299"/>
      <c r="C134" s="300"/>
      <c r="D134" s="300"/>
      <c r="E134" s="301"/>
      <c r="K134" s="300"/>
      <c r="Q134" s="300"/>
      <c r="R134" s="302"/>
      <c r="S134" s="303"/>
      <c r="T134" s="303"/>
      <c r="U134" s="303"/>
      <c r="V134" s="303"/>
      <c r="W134" s="303"/>
      <c r="X134" s="303"/>
      <c r="Y134" s="303"/>
      <c r="Z134" s="303"/>
      <c r="AA134" s="303"/>
      <c r="AB134" s="303"/>
      <c r="AC134" s="303"/>
      <c r="AD134" s="303"/>
      <c r="AE134" s="303"/>
      <c r="AF134" s="303"/>
      <c r="AG134" s="303"/>
      <c r="AH134" s="303"/>
      <c r="AI134" s="303"/>
      <c r="AJ134" s="303"/>
      <c r="AK134" s="303"/>
      <c r="AL134" s="303"/>
      <c r="AM134" s="303"/>
      <c r="AN134" s="303"/>
      <c r="AO134" s="303"/>
      <c r="AP134" s="303"/>
      <c r="AQ134" s="303"/>
      <c r="AR134" s="303"/>
      <c r="AS134" s="303"/>
      <c r="AT134" s="303"/>
      <c r="AU134" s="303"/>
      <c r="AV134" s="303"/>
      <c r="AW134" s="303"/>
      <c r="AX134" s="303"/>
      <c r="AY134" s="303"/>
      <c r="AZ134" s="303"/>
      <c r="BA134" s="303"/>
      <c r="BB134" s="303"/>
      <c r="BC134" s="303"/>
    </row>
    <row r="135" spans="2:55" s="260" customFormat="1">
      <c r="B135" s="299"/>
      <c r="C135" s="300"/>
      <c r="D135" s="300"/>
      <c r="E135" s="301"/>
      <c r="K135" s="300"/>
      <c r="Q135" s="300"/>
      <c r="R135" s="302"/>
      <c r="S135" s="303"/>
      <c r="T135" s="303"/>
      <c r="U135" s="303"/>
      <c r="V135" s="303"/>
      <c r="W135" s="303"/>
      <c r="X135" s="303"/>
      <c r="Y135" s="303"/>
      <c r="Z135" s="303"/>
      <c r="AA135" s="303"/>
      <c r="AB135" s="303"/>
      <c r="AC135" s="303"/>
      <c r="AD135" s="303"/>
      <c r="AE135" s="303"/>
      <c r="AF135" s="303"/>
      <c r="AG135" s="303"/>
      <c r="AH135" s="303"/>
      <c r="AI135" s="303"/>
      <c r="AJ135" s="303"/>
      <c r="AK135" s="303"/>
      <c r="AL135" s="303"/>
      <c r="AM135" s="303"/>
      <c r="AN135" s="303"/>
      <c r="AO135" s="303"/>
      <c r="AP135" s="303"/>
      <c r="AQ135" s="303"/>
      <c r="AR135" s="303"/>
      <c r="AS135" s="303"/>
      <c r="AT135" s="303"/>
      <c r="AU135" s="303"/>
      <c r="AV135" s="303"/>
      <c r="AW135" s="303"/>
      <c r="AX135" s="303"/>
      <c r="AY135" s="303"/>
      <c r="AZ135" s="303"/>
      <c r="BA135" s="303"/>
      <c r="BB135" s="303"/>
      <c r="BC135" s="303"/>
    </row>
    <row r="136" spans="2:55" s="260" customFormat="1">
      <c r="B136" s="299"/>
      <c r="C136" s="300"/>
      <c r="D136" s="300"/>
      <c r="E136" s="301"/>
      <c r="K136" s="300"/>
      <c r="Q136" s="300"/>
      <c r="R136" s="302"/>
      <c r="S136" s="303"/>
      <c r="T136" s="303"/>
      <c r="U136" s="303"/>
      <c r="V136" s="303"/>
      <c r="W136" s="303"/>
      <c r="X136" s="303"/>
      <c r="Y136" s="303"/>
      <c r="Z136" s="303"/>
      <c r="AA136" s="303"/>
      <c r="AB136" s="303"/>
      <c r="AC136" s="303"/>
      <c r="AD136" s="303"/>
      <c r="AE136" s="303"/>
      <c r="AF136" s="303"/>
      <c r="AG136" s="303"/>
      <c r="AH136" s="303"/>
      <c r="AI136" s="303"/>
      <c r="AJ136" s="303"/>
      <c r="AK136" s="303"/>
      <c r="AL136" s="303"/>
      <c r="AM136" s="303"/>
      <c r="AN136" s="303"/>
      <c r="AO136" s="303"/>
      <c r="AP136" s="303"/>
      <c r="AQ136" s="303"/>
      <c r="AR136" s="303"/>
      <c r="AS136" s="303"/>
      <c r="AT136" s="303"/>
      <c r="AU136" s="303"/>
      <c r="AV136" s="303"/>
      <c r="AW136" s="303"/>
      <c r="AX136" s="303"/>
      <c r="AY136" s="303"/>
      <c r="AZ136" s="303"/>
      <c r="BA136" s="303"/>
      <c r="BB136" s="303"/>
      <c r="BC136" s="303"/>
    </row>
    <row r="137" spans="2:55" s="260" customFormat="1">
      <c r="B137" s="299"/>
      <c r="C137" s="300"/>
      <c r="D137" s="300"/>
      <c r="E137" s="301"/>
      <c r="K137" s="300"/>
      <c r="Q137" s="300"/>
      <c r="R137" s="302"/>
      <c r="S137" s="303"/>
      <c r="T137" s="303"/>
      <c r="U137" s="303"/>
      <c r="V137" s="303"/>
      <c r="W137" s="303"/>
      <c r="X137" s="303"/>
      <c r="Y137" s="303"/>
      <c r="Z137" s="303"/>
      <c r="AA137" s="303"/>
      <c r="AB137" s="303"/>
      <c r="AC137" s="303"/>
      <c r="AD137" s="303"/>
      <c r="AE137" s="303"/>
      <c r="AF137" s="303"/>
      <c r="AG137" s="303"/>
      <c r="AH137" s="303"/>
      <c r="AI137" s="303"/>
      <c r="AJ137" s="303"/>
      <c r="AK137" s="303"/>
      <c r="AL137" s="303"/>
      <c r="AM137" s="303"/>
      <c r="AN137" s="303"/>
      <c r="AO137" s="303"/>
      <c r="AP137" s="303"/>
      <c r="AQ137" s="303"/>
      <c r="AR137" s="303"/>
      <c r="AS137" s="303"/>
      <c r="AT137" s="303"/>
      <c r="AU137" s="303"/>
      <c r="AV137" s="303"/>
      <c r="AW137" s="303"/>
      <c r="AX137" s="303"/>
      <c r="AY137" s="303"/>
      <c r="AZ137" s="303"/>
      <c r="BA137" s="303"/>
      <c r="BB137" s="303"/>
      <c r="BC137" s="303"/>
    </row>
  </sheetData>
  <mergeCells count="488">
    <mergeCell ref="B2:B3"/>
    <mergeCell ref="C2:C3"/>
    <mergeCell ref="D2:D3"/>
    <mergeCell ref="E2:E3"/>
    <mergeCell ref="F2:F3"/>
    <mergeCell ref="G2:G3"/>
    <mergeCell ref="N2:N3"/>
    <mergeCell ref="O2:O3"/>
    <mergeCell ref="P2:P3"/>
    <mergeCell ref="Q2:Q3"/>
    <mergeCell ref="S2:S3"/>
    <mergeCell ref="T2:T3"/>
    <mergeCell ref="H2:H3"/>
    <mergeCell ref="I2:I3"/>
    <mergeCell ref="J2:J3"/>
    <mergeCell ref="K2:K3"/>
    <mergeCell ref="L2:L3"/>
    <mergeCell ref="M2:M3"/>
    <mergeCell ref="AA2:AA3"/>
    <mergeCell ref="AB2:AB3"/>
    <mergeCell ref="AC2:AC3"/>
    <mergeCell ref="AD2:AD3"/>
    <mergeCell ref="AE2:AE3"/>
    <mergeCell ref="AF2:AF3"/>
    <mergeCell ref="U2:U3"/>
    <mergeCell ref="V2:V3"/>
    <mergeCell ref="W2:W3"/>
    <mergeCell ref="X2:X3"/>
    <mergeCell ref="Y2:Y3"/>
    <mergeCell ref="Z2:Z3"/>
    <mergeCell ref="AM2:AM3"/>
    <mergeCell ref="AN2:AN3"/>
    <mergeCell ref="AO2:AO3"/>
    <mergeCell ref="AP2:AP3"/>
    <mergeCell ref="AQ2:AQ3"/>
    <mergeCell ref="AR2:AR3"/>
    <mergeCell ref="AG2:AG3"/>
    <mergeCell ref="AH2:AH3"/>
    <mergeCell ref="AI2:AI3"/>
    <mergeCell ref="AJ2:AJ3"/>
    <mergeCell ref="AK2:AK3"/>
    <mergeCell ref="AL2:AL3"/>
    <mergeCell ref="N7:N9"/>
    <mergeCell ref="O7:O9"/>
    <mergeCell ref="BE2:BE3"/>
    <mergeCell ref="BF2:BF3"/>
    <mergeCell ref="BG2:BG3"/>
    <mergeCell ref="BH2:BH3"/>
    <mergeCell ref="BI2:BI3"/>
    <mergeCell ref="B4:B6"/>
    <mergeCell ref="C4:C6"/>
    <mergeCell ref="D4:D6"/>
    <mergeCell ref="E4:E6"/>
    <mergeCell ref="F4:F6"/>
    <mergeCell ref="AY2:AY3"/>
    <mergeCell ref="AZ2:AZ3"/>
    <mergeCell ref="BA2:BA3"/>
    <mergeCell ref="BB2:BB3"/>
    <mergeCell ref="BC2:BC3"/>
    <mergeCell ref="BD2:BD3"/>
    <mergeCell ref="AS2:AS3"/>
    <mergeCell ref="AT2:AT3"/>
    <mergeCell ref="AU2:AU3"/>
    <mergeCell ref="AV2:AV3"/>
    <mergeCell ref="AW2:AW3"/>
    <mergeCell ref="AX2:AX3"/>
    <mergeCell ref="H10:H12"/>
    <mergeCell ref="I10:I12"/>
    <mergeCell ref="J10:J12"/>
    <mergeCell ref="N4:N6"/>
    <mergeCell ref="O4:O6"/>
    <mergeCell ref="R4:R6"/>
    <mergeCell ref="B7:B9"/>
    <mergeCell ref="C7:C9"/>
    <mergeCell ref="D7:D9"/>
    <mergeCell ref="E7:E9"/>
    <mergeCell ref="F7:F9"/>
    <mergeCell ref="G7:G9"/>
    <mergeCell ref="H7:H9"/>
    <mergeCell ref="G4:G6"/>
    <mergeCell ref="H4:H6"/>
    <mergeCell ref="I4:I6"/>
    <mergeCell ref="J4:J6"/>
    <mergeCell ref="K4:K6"/>
    <mergeCell ref="L4:L6"/>
    <mergeCell ref="R7:R9"/>
    <mergeCell ref="I7:I9"/>
    <mergeCell ref="J7:J9"/>
    <mergeCell ref="K7:K9"/>
    <mergeCell ref="L7:L9"/>
    <mergeCell ref="H13:H15"/>
    <mergeCell ref="I13:I15"/>
    <mergeCell ref="K10:K12"/>
    <mergeCell ref="L10:L12"/>
    <mergeCell ref="O10:O12"/>
    <mergeCell ref="R10:R12"/>
    <mergeCell ref="B13:B15"/>
    <mergeCell ref="C13:C15"/>
    <mergeCell ref="D13:D15"/>
    <mergeCell ref="E13:E15"/>
    <mergeCell ref="F13:F15"/>
    <mergeCell ref="G13:G15"/>
    <mergeCell ref="O13:O15"/>
    <mergeCell ref="R13:R15"/>
    <mergeCell ref="J13:J15"/>
    <mergeCell ref="K13:K15"/>
    <mergeCell ref="L13:L15"/>
    <mergeCell ref="N13:N15"/>
    <mergeCell ref="B10:B12"/>
    <mergeCell ref="C10:C12"/>
    <mergeCell ref="D10:D12"/>
    <mergeCell ref="E10:E12"/>
    <mergeCell ref="F10:F12"/>
    <mergeCell ref="G10:G12"/>
    <mergeCell ref="R16:R18"/>
    <mergeCell ref="B19:B21"/>
    <mergeCell ref="C19:C21"/>
    <mergeCell ref="D19:D21"/>
    <mergeCell ref="E19:E21"/>
    <mergeCell ref="F19:F21"/>
    <mergeCell ref="O19:O21"/>
    <mergeCell ref="R19:R21"/>
    <mergeCell ref="J19:J21"/>
    <mergeCell ref="K19:K21"/>
    <mergeCell ref="L19:L21"/>
    <mergeCell ref="B16:B18"/>
    <mergeCell ref="C16:C18"/>
    <mergeCell ref="D16:D18"/>
    <mergeCell ref="E16:E18"/>
    <mergeCell ref="F16:F18"/>
    <mergeCell ref="G16:G18"/>
    <mergeCell ref="H16:H18"/>
    <mergeCell ref="I16:I18"/>
    <mergeCell ref="H22:H26"/>
    <mergeCell ref="I22:I26"/>
    <mergeCell ref="G19:G21"/>
    <mergeCell ref="H19:H21"/>
    <mergeCell ref="I19:I21"/>
    <mergeCell ref="J16:J18"/>
    <mergeCell ref="K16:K18"/>
    <mergeCell ref="L16:L18"/>
    <mergeCell ref="O16:O18"/>
    <mergeCell ref="G27:G29"/>
    <mergeCell ref="H27:H29"/>
    <mergeCell ref="I27:I29"/>
    <mergeCell ref="J22:J26"/>
    <mergeCell ref="L22:L26"/>
    <mergeCell ref="N22:N26"/>
    <mergeCell ref="O22:O26"/>
    <mergeCell ref="R22:R26"/>
    <mergeCell ref="B27:B29"/>
    <mergeCell ref="C27:C29"/>
    <mergeCell ref="D27:D29"/>
    <mergeCell ref="E27:E29"/>
    <mergeCell ref="F27:F29"/>
    <mergeCell ref="O27:O29"/>
    <mergeCell ref="R27:R29"/>
    <mergeCell ref="J27:J29"/>
    <mergeCell ref="L27:L29"/>
    <mergeCell ref="N27:N29"/>
    <mergeCell ref="B22:B26"/>
    <mergeCell ref="C22:C26"/>
    <mergeCell ref="D22:D26"/>
    <mergeCell ref="E22:E26"/>
    <mergeCell ref="F22:F26"/>
    <mergeCell ref="G22:G26"/>
    <mergeCell ref="R30:R32"/>
    <mergeCell ref="B33:B35"/>
    <mergeCell ref="C33:C35"/>
    <mergeCell ref="D33:D35"/>
    <mergeCell ref="E33:E35"/>
    <mergeCell ref="F33:F35"/>
    <mergeCell ref="O33:O35"/>
    <mergeCell ref="R33:R35"/>
    <mergeCell ref="J33:J35"/>
    <mergeCell ref="L33:L35"/>
    <mergeCell ref="N33:N35"/>
    <mergeCell ref="B30:B32"/>
    <mergeCell ref="C30:C32"/>
    <mergeCell ref="D30:D32"/>
    <mergeCell ref="E30:E32"/>
    <mergeCell ref="F30:F32"/>
    <mergeCell ref="G30:G32"/>
    <mergeCell ref="H30:H32"/>
    <mergeCell ref="I30:I32"/>
    <mergeCell ref="H36:H38"/>
    <mergeCell ref="I36:I38"/>
    <mergeCell ref="G33:G35"/>
    <mergeCell ref="H33:H35"/>
    <mergeCell ref="I33:I35"/>
    <mergeCell ref="J30:J32"/>
    <mergeCell ref="L30:L32"/>
    <mergeCell ref="N30:N32"/>
    <mergeCell ref="O30:O32"/>
    <mergeCell ref="G39:G41"/>
    <mergeCell ref="H39:H41"/>
    <mergeCell ref="I39:I41"/>
    <mergeCell ref="J36:J38"/>
    <mergeCell ref="K36:K38"/>
    <mergeCell ref="L36:L38"/>
    <mergeCell ref="O36:O38"/>
    <mergeCell ref="R36:R38"/>
    <mergeCell ref="B39:B41"/>
    <mergeCell ref="C39:C41"/>
    <mergeCell ref="D39:D41"/>
    <mergeCell ref="E39:E41"/>
    <mergeCell ref="F39:F41"/>
    <mergeCell ref="O39:O41"/>
    <mergeCell ref="R39:R41"/>
    <mergeCell ref="J39:J41"/>
    <mergeCell ref="K39:K41"/>
    <mergeCell ref="L39:L41"/>
    <mergeCell ref="B36:B38"/>
    <mergeCell ref="C36:C38"/>
    <mergeCell ref="D36:D38"/>
    <mergeCell ref="E36:E38"/>
    <mergeCell ref="F36:F38"/>
    <mergeCell ref="G36:G38"/>
    <mergeCell ref="R42:R44"/>
    <mergeCell ref="B45:B47"/>
    <mergeCell ref="C45:C47"/>
    <mergeCell ref="D45:D47"/>
    <mergeCell ref="E45:E47"/>
    <mergeCell ref="F45:F47"/>
    <mergeCell ref="O45:O47"/>
    <mergeCell ref="R45:R47"/>
    <mergeCell ref="J45:J47"/>
    <mergeCell ref="L45:L47"/>
    <mergeCell ref="N45:N47"/>
    <mergeCell ref="B42:B44"/>
    <mergeCell ref="C42:C44"/>
    <mergeCell ref="D42:D44"/>
    <mergeCell ref="E42:E44"/>
    <mergeCell ref="F42:F44"/>
    <mergeCell ref="G42:G44"/>
    <mergeCell ref="H42:H44"/>
    <mergeCell ref="I42:I44"/>
    <mergeCell ref="H48:H50"/>
    <mergeCell ref="I48:I50"/>
    <mergeCell ref="G45:G47"/>
    <mergeCell ref="H45:H47"/>
    <mergeCell ref="I45:I47"/>
    <mergeCell ref="J42:J44"/>
    <mergeCell ref="L42:L44"/>
    <mergeCell ref="N42:N44"/>
    <mergeCell ref="O42:O44"/>
    <mergeCell ref="G51:G53"/>
    <mergeCell ref="H51:H53"/>
    <mergeCell ref="I51:I53"/>
    <mergeCell ref="J48:J50"/>
    <mergeCell ref="L48:L50"/>
    <mergeCell ref="N48:N50"/>
    <mergeCell ref="O48:O50"/>
    <mergeCell ref="R48:R50"/>
    <mergeCell ref="B51:B53"/>
    <mergeCell ref="C51:C53"/>
    <mergeCell ref="D51:D53"/>
    <mergeCell ref="E51:E53"/>
    <mergeCell ref="F51:F53"/>
    <mergeCell ref="O51:O53"/>
    <mergeCell ref="R51:R53"/>
    <mergeCell ref="J51:J53"/>
    <mergeCell ref="L51:L53"/>
    <mergeCell ref="N51:N53"/>
    <mergeCell ref="B48:B50"/>
    <mergeCell ref="C48:C50"/>
    <mergeCell ref="D48:D50"/>
    <mergeCell ref="E48:E50"/>
    <mergeCell ref="F48:F50"/>
    <mergeCell ref="G48:G50"/>
    <mergeCell ref="J54:J56"/>
    <mergeCell ref="L54:L56"/>
    <mergeCell ref="N54:N56"/>
    <mergeCell ref="O54:O56"/>
    <mergeCell ref="R54:R56"/>
    <mergeCell ref="B57:B59"/>
    <mergeCell ref="C57:C59"/>
    <mergeCell ref="D57:D59"/>
    <mergeCell ref="E57:E59"/>
    <mergeCell ref="F57:F59"/>
    <mergeCell ref="B54:B56"/>
    <mergeCell ref="C54:C56"/>
    <mergeCell ref="D54:D56"/>
    <mergeCell ref="E54:E56"/>
    <mergeCell ref="F54:F56"/>
    <mergeCell ref="G54:G56"/>
    <mergeCell ref="H54:H56"/>
    <mergeCell ref="I54:I56"/>
    <mergeCell ref="B60:B62"/>
    <mergeCell ref="C60:C62"/>
    <mergeCell ref="D60:D62"/>
    <mergeCell ref="E60:E62"/>
    <mergeCell ref="F60:F62"/>
    <mergeCell ref="G60:G62"/>
    <mergeCell ref="H60:H62"/>
    <mergeCell ref="G57:G59"/>
    <mergeCell ref="H57:H59"/>
    <mergeCell ref="I60:I62"/>
    <mergeCell ref="J60:J62"/>
    <mergeCell ref="K60:K62"/>
    <mergeCell ref="L60:L62"/>
    <mergeCell ref="O60:O62"/>
    <mergeCell ref="R60:R62"/>
    <mergeCell ref="N57:N59"/>
    <mergeCell ref="O57:O59"/>
    <mergeCell ref="R57:R59"/>
    <mergeCell ref="I57:I59"/>
    <mergeCell ref="J57:J59"/>
    <mergeCell ref="L57:L59"/>
    <mergeCell ref="M57:M59"/>
    <mergeCell ref="R63:R65"/>
    <mergeCell ref="B66:B68"/>
    <mergeCell ref="C66:C68"/>
    <mergeCell ref="D66:D68"/>
    <mergeCell ref="E66:E68"/>
    <mergeCell ref="F66:F68"/>
    <mergeCell ref="G66:G68"/>
    <mergeCell ref="H66:H68"/>
    <mergeCell ref="I66:I68"/>
    <mergeCell ref="J66:J68"/>
    <mergeCell ref="H63:H65"/>
    <mergeCell ref="I63:I65"/>
    <mergeCell ref="J63:J65"/>
    <mergeCell ref="K63:K65"/>
    <mergeCell ref="L63:L65"/>
    <mergeCell ref="O63:O65"/>
    <mergeCell ref="B63:B65"/>
    <mergeCell ref="C63:C65"/>
    <mergeCell ref="D63:D65"/>
    <mergeCell ref="E63:E65"/>
    <mergeCell ref="F63:F65"/>
    <mergeCell ref="G63:G65"/>
    <mergeCell ref="L66:L68"/>
    <mergeCell ref="N66:N68"/>
    <mergeCell ref="G72:G74"/>
    <mergeCell ref="H72:H74"/>
    <mergeCell ref="I72:I74"/>
    <mergeCell ref="J72:J74"/>
    <mergeCell ref="O66:O68"/>
    <mergeCell ref="R66:R68"/>
    <mergeCell ref="B69:B71"/>
    <mergeCell ref="C69:C71"/>
    <mergeCell ref="D69:D71"/>
    <mergeCell ref="E69:E71"/>
    <mergeCell ref="F69:F71"/>
    <mergeCell ref="G69:G71"/>
    <mergeCell ref="R69:R71"/>
    <mergeCell ref="H69:H71"/>
    <mergeCell ref="I69:I71"/>
    <mergeCell ref="J69:J71"/>
    <mergeCell ref="L69:L71"/>
    <mergeCell ref="N69:N71"/>
    <mergeCell ref="O69:O71"/>
    <mergeCell ref="I78:I80"/>
    <mergeCell ref="J78:J80"/>
    <mergeCell ref="L72:L74"/>
    <mergeCell ref="N72:N74"/>
    <mergeCell ref="O72:O74"/>
    <mergeCell ref="R72:R74"/>
    <mergeCell ref="B75:B77"/>
    <mergeCell ref="C75:C77"/>
    <mergeCell ref="D75:D77"/>
    <mergeCell ref="E75:E77"/>
    <mergeCell ref="F75:F77"/>
    <mergeCell ref="G75:G77"/>
    <mergeCell ref="R75:R77"/>
    <mergeCell ref="H75:H77"/>
    <mergeCell ref="I75:I77"/>
    <mergeCell ref="J75:J77"/>
    <mergeCell ref="L75:L77"/>
    <mergeCell ref="N75:N77"/>
    <mergeCell ref="O75:O77"/>
    <mergeCell ref="B72:B74"/>
    <mergeCell ref="C72:C74"/>
    <mergeCell ref="D72:D74"/>
    <mergeCell ref="E72:E74"/>
    <mergeCell ref="F72:F74"/>
    <mergeCell ref="L78:L80"/>
    <mergeCell ref="N78:N80"/>
    <mergeCell ref="O78:O80"/>
    <mergeCell ref="R78:R80"/>
    <mergeCell ref="B81:B83"/>
    <mergeCell ref="C81:C83"/>
    <mergeCell ref="D81:D83"/>
    <mergeCell ref="E81:E83"/>
    <mergeCell ref="F81:F83"/>
    <mergeCell ref="G81:G83"/>
    <mergeCell ref="R81:R83"/>
    <mergeCell ref="H81:H83"/>
    <mergeCell ref="I81:I83"/>
    <mergeCell ref="J81:J83"/>
    <mergeCell ref="L81:L83"/>
    <mergeCell ref="N81:N83"/>
    <mergeCell ref="O81:O83"/>
    <mergeCell ref="B78:B80"/>
    <mergeCell ref="C78:C80"/>
    <mergeCell ref="D78:D80"/>
    <mergeCell ref="E78:E80"/>
    <mergeCell ref="F78:F80"/>
    <mergeCell ref="G78:G80"/>
    <mergeCell ref="H78:H80"/>
    <mergeCell ref="L84:L86"/>
    <mergeCell ref="O84:O86"/>
    <mergeCell ref="R84:R86"/>
    <mergeCell ref="B87:B89"/>
    <mergeCell ref="C87:C89"/>
    <mergeCell ref="D87:D89"/>
    <mergeCell ref="E87:E89"/>
    <mergeCell ref="F87:F89"/>
    <mergeCell ref="G87:G89"/>
    <mergeCell ref="H87:H89"/>
    <mergeCell ref="I87:I89"/>
    <mergeCell ref="J87:J89"/>
    <mergeCell ref="L87:L89"/>
    <mergeCell ref="O87:O89"/>
    <mergeCell ref="R87:R89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B90:B92"/>
    <mergeCell ref="C90:C92"/>
    <mergeCell ref="D90:D92"/>
    <mergeCell ref="E90:E92"/>
    <mergeCell ref="F90:F92"/>
    <mergeCell ref="R90:R92"/>
    <mergeCell ref="B93:B95"/>
    <mergeCell ref="C93:C95"/>
    <mergeCell ref="D93:D95"/>
    <mergeCell ref="E93:E95"/>
    <mergeCell ref="F93:F95"/>
    <mergeCell ref="G93:G95"/>
    <mergeCell ref="H93:H95"/>
    <mergeCell ref="I93:I95"/>
    <mergeCell ref="J93:J95"/>
    <mergeCell ref="G90:G92"/>
    <mergeCell ref="H90:H92"/>
    <mergeCell ref="I90:I92"/>
    <mergeCell ref="J90:J92"/>
    <mergeCell ref="L90:L92"/>
    <mergeCell ref="O90:O92"/>
    <mergeCell ref="L93:L95"/>
    <mergeCell ref="O93:O95"/>
    <mergeCell ref="R93:R95"/>
    <mergeCell ref="B96:B98"/>
    <mergeCell ref="C96:C98"/>
    <mergeCell ref="D96:D98"/>
    <mergeCell ref="E96:E98"/>
    <mergeCell ref="F96:F98"/>
    <mergeCell ref="G96:G98"/>
    <mergeCell ref="H96:H98"/>
    <mergeCell ref="I96:I98"/>
    <mergeCell ref="J96:J98"/>
    <mergeCell ref="B104:B108"/>
    <mergeCell ref="C104:C108"/>
    <mergeCell ref="D104:D108"/>
    <mergeCell ref="E104:E108"/>
    <mergeCell ref="F104:F108"/>
    <mergeCell ref="G104:G108"/>
    <mergeCell ref="H104:H108"/>
    <mergeCell ref="I104:I108"/>
    <mergeCell ref="B99:B103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L99:L103"/>
    <mergeCell ref="M99:M103"/>
    <mergeCell ref="L96:L98"/>
    <mergeCell ref="O96:O98"/>
    <mergeCell ref="R96:R98"/>
    <mergeCell ref="O104:O108"/>
    <mergeCell ref="R104:R108"/>
    <mergeCell ref="O99:O103"/>
    <mergeCell ref="R99:R103"/>
    <mergeCell ref="J104:J108"/>
    <mergeCell ref="L104:L108"/>
    <mergeCell ref="M104:M108"/>
    <mergeCell ref="N104:N108"/>
  </mergeCells>
  <conditionalFormatting sqref="S101:AA101">
    <cfRule type="cellIs" dxfId="8671" priority="3" operator="greaterThan">
      <formula>0</formula>
    </cfRule>
  </conditionalFormatting>
  <conditionalFormatting sqref="W24:AB24">
    <cfRule type="cellIs" dxfId="8670" priority="1" operator="greaterThan">
      <formula>0</formula>
    </cfRule>
  </conditionalFormatting>
  <conditionalFormatting sqref="Z106:AI106">
    <cfRule type="cellIs" dxfId="8669" priority="2" operator="greaterThan">
      <formula>0</formula>
    </cfRule>
  </conditionalFormatting>
  <pageMargins left="0.70866141732283505" right="0.70866141732283505" top="0.74803040244969399" bottom="0.74803040244969399" header="0.31496062992126" footer="0.31496062992126"/>
  <pageSetup paperSize="9" scale="50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A9E1-79E9-43F0-B7B0-19B9C9A223E1}">
  <sheetPr>
    <tabColor rgb="FF00B0F0"/>
  </sheetPr>
  <dimension ref="A1:AV77"/>
  <sheetViews>
    <sheetView showGridLines="0" zoomScale="70" zoomScaleNormal="70" workbookViewId="0">
      <pane xSplit="11" ySplit="6" topLeftCell="L57" activePane="bottomRight" state="frozen"/>
      <selection activeCell="U23" sqref="U23:X23"/>
      <selection pane="topRight" activeCell="U23" sqref="U23:X23"/>
      <selection pane="bottomLeft" activeCell="U23" sqref="U23:X23"/>
      <selection pane="bottomRight" activeCell="U23" sqref="U23:X23"/>
    </sheetView>
  </sheetViews>
  <sheetFormatPr defaultColWidth="9.21875" defaultRowHeight="14.4"/>
  <cols>
    <col min="1" max="1" width="7.77734375" style="304" customWidth="1"/>
    <col min="2" max="2" width="22.44140625" style="305" customWidth="1"/>
    <col min="3" max="3" width="19.21875" style="305" customWidth="1"/>
    <col min="4" max="4" width="19" style="306" customWidth="1"/>
    <col min="5" max="6" width="15.77734375" style="306" hidden="1" customWidth="1"/>
    <col min="7" max="7" width="8.44140625" style="307" customWidth="1"/>
    <col min="8" max="8" width="10.44140625" style="306" customWidth="1"/>
    <col min="9" max="9" width="12.77734375" style="306" customWidth="1"/>
    <col min="10" max="10" width="9.21875" style="306" customWidth="1"/>
    <col min="11" max="16384" width="9.21875" style="306"/>
  </cols>
  <sheetData>
    <row r="1" spans="1:48" ht="8.25" customHeight="1"/>
    <row r="2" spans="1:48" ht="8.25" customHeight="1">
      <c r="A2" s="1197" t="s">
        <v>329</v>
      </c>
      <c r="B2" s="1197"/>
      <c r="C2" s="1197"/>
      <c r="D2" s="1197"/>
      <c r="E2" s="1197"/>
      <c r="F2" s="1197"/>
      <c r="G2" s="1197"/>
    </row>
    <row r="3" spans="1:48" ht="8.25" customHeight="1">
      <c r="A3" s="1197"/>
      <c r="B3" s="1197"/>
      <c r="C3" s="1197"/>
      <c r="D3" s="1197"/>
      <c r="E3" s="1197"/>
      <c r="F3" s="1197"/>
      <c r="G3" s="1197"/>
    </row>
    <row r="4" spans="1:48" ht="18.75" customHeight="1">
      <c r="H4" s="308">
        <v>65</v>
      </c>
    </row>
    <row r="5" spans="1:48" ht="8.25" customHeight="1">
      <c r="H5" s="309" t="s">
        <v>330</v>
      </c>
      <c r="I5" s="1198" t="s">
        <v>222</v>
      </c>
      <c r="J5" s="1199"/>
      <c r="K5" s="1200" t="s">
        <v>223</v>
      </c>
      <c r="L5" s="1188">
        <v>25</v>
      </c>
      <c r="M5" s="1188">
        <v>26</v>
      </c>
      <c r="N5" s="1188">
        <v>27</v>
      </c>
      <c r="O5" s="1188">
        <v>28</v>
      </c>
      <c r="P5" s="1188">
        <v>29</v>
      </c>
      <c r="Q5" s="1189">
        <v>30</v>
      </c>
      <c r="R5" s="1189">
        <v>31</v>
      </c>
      <c r="S5" s="1188">
        <v>1</v>
      </c>
      <c r="T5" s="1188">
        <v>2</v>
      </c>
      <c r="U5" s="1188">
        <v>3</v>
      </c>
      <c r="V5" s="1188">
        <v>4</v>
      </c>
      <c r="W5" s="1188">
        <v>5</v>
      </c>
      <c r="X5" s="1189">
        <v>6</v>
      </c>
      <c r="Y5" s="1189">
        <v>7</v>
      </c>
      <c r="Z5" s="1188">
        <v>8</v>
      </c>
      <c r="AA5" s="1196">
        <v>9</v>
      </c>
      <c r="AB5" s="1188">
        <v>10</v>
      </c>
      <c r="AC5" s="1188">
        <v>11</v>
      </c>
      <c r="AD5" s="1188">
        <v>12</v>
      </c>
      <c r="AE5" s="1189">
        <v>13</v>
      </c>
      <c r="AF5" s="1189">
        <v>14</v>
      </c>
      <c r="AG5" s="1188">
        <v>15</v>
      </c>
      <c r="AH5" s="1188">
        <v>16</v>
      </c>
      <c r="AI5" s="1188">
        <v>17</v>
      </c>
      <c r="AJ5" s="1188">
        <v>18</v>
      </c>
      <c r="AK5" s="1188">
        <v>19</v>
      </c>
      <c r="AL5" s="1189">
        <v>20</v>
      </c>
      <c r="AM5" s="1189">
        <v>21</v>
      </c>
      <c r="AN5" s="1188">
        <v>22</v>
      </c>
      <c r="AO5" s="1188">
        <v>23</v>
      </c>
      <c r="AP5" s="1188">
        <v>24</v>
      </c>
      <c r="AQ5" s="1188">
        <v>25</v>
      </c>
      <c r="AR5" s="1188">
        <v>26</v>
      </c>
      <c r="AS5" s="1189">
        <v>27</v>
      </c>
      <c r="AT5" s="1189">
        <v>28</v>
      </c>
      <c r="AU5" s="1188">
        <v>29</v>
      </c>
      <c r="AV5" s="1188">
        <v>30</v>
      </c>
    </row>
    <row r="6" spans="1:48" ht="25.5" customHeight="1">
      <c r="A6" s="310" t="s">
        <v>331</v>
      </c>
      <c r="B6" s="311" t="s">
        <v>332</v>
      </c>
      <c r="C6" s="311" t="s">
        <v>333</v>
      </c>
      <c r="D6" s="312" t="s">
        <v>334</v>
      </c>
      <c r="E6" s="312"/>
      <c r="F6" s="312" t="s">
        <v>335</v>
      </c>
      <c r="G6" s="311" t="s">
        <v>336</v>
      </c>
      <c r="H6" s="313" t="s">
        <v>337</v>
      </c>
      <c r="I6" s="1198"/>
      <c r="J6" s="1199"/>
      <c r="K6" s="1200"/>
      <c r="L6" s="1188"/>
      <c r="M6" s="1188"/>
      <c r="N6" s="1188"/>
      <c r="O6" s="1188"/>
      <c r="P6" s="1188"/>
      <c r="Q6" s="1189"/>
      <c r="R6" s="1189"/>
      <c r="S6" s="1188"/>
      <c r="T6" s="1188"/>
      <c r="U6" s="1188"/>
      <c r="V6" s="1188"/>
      <c r="W6" s="1188"/>
      <c r="X6" s="1189"/>
      <c r="Y6" s="1189"/>
      <c r="Z6" s="1188"/>
      <c r="AA6" s="1196"/>
      <c r="AB6" s="1188"/>
      <c r="AC6" s="1188"/>
      <c r="AD6" s="1188"/>
      <c r="AE6" s="1189"/>
      <c r="AF6" s="1189"/>
      <c r="AG6" s="1188"/>
      <c r="AH6" s="1188"/>
      <c r="AI6" s="1188"/>
      <c r="AJ6" s="1188"/>
      <c r="AK6" s="1188"/>
      <c r="AL6" s="1189"/>
      <c r="AM6" s="1189"/>
      <c r="AN6" s="1188"/>
      <c r="AO6" s="1188"/>
      <c r="AP6" s="1188"/>
      <c r="AQ6" s="1188"/>
      <c r="AR6" s="1188"/>
      <c r="AS6" s="1189"/>
      <c r="AT6" s="1189"/>
      <c r="AU6" s="1188"/>
      <c r="AV6" s="1188"/>
    </row>
    <row r="7" spans="1:48" s="321" customFormat="1" ht="20.100000000000001" customHeight="1">
      <c r="A7" s="1190">
        <v>0</v>
      </c>
      <c r="B7" s="1192" t="s">
        <v>338</v>
      </c>
      <c r="C7" s="1192" t="s">
        <v>339</v>
      </c>
      <c r="D7" s="1132"/>
      <c r="E7" s="314"/>
      <c r="F7" s="314"/>
      <c r="G7" s="1132">
        <v>1</v>
      </c>
      <c r="H7" s="1180">
        <v>65</v>
      </c>
      <c r="I7" s="1124">
        <v>65</v>
      </c>
      <c r="J7" s="315" t="s">
        <v>231</v>
      </c>
      <c r="K7" s="316">
        <f>SUM(M7:AV7)</f>
        <v>65</v>
      </c>
      <c r="L7" s="317"/>
      <c r="M7" s="317"/>
      <c r="N7" s="318"/>
      <c r="O7" s="318">
        <v>8</v>
      </c>
      <c r="P7" s="318">
        <v>8</v>
      </c>
      <c r="Q7" s="318">
        <v>8</v>
      </c>
      <c r="R7" s="317"/>
      <c r="S7" s="318">
        <v>8</v>
      </c>
      <c r="T7" s="318">
        <v>8</v>
      </c>
      <c r="U7" s="318">
        <v>8</v>
      </c>
      <c r="V7" s="318">
        <v>8</v>
      </c>
      <c r="W7" s="318">
        <v>9</v>
      </c>
      <c r="X7" s="319"/>
      <c r="Y7" s="319"/>
      <c r="Z7" s="319"/>
      <c r="AA7" s="320"/>
      <c r="AB7" s="317"/>
      <c r="AC7" s="317"/>
      <c r="AD7" s="317"/>
      <c r="AE7" s="317"/>
      <c r="AF7" s="317"/>
      <c r="AG7" s="317"/>
      <c r="AH7" s="317"/>
      <c r="AI7" s="317"/>
      <c r="AJ7" s="317"/>
      <c r="AK7" s="317"/>
      <c r="AL7" s="317"/>
      <c r="AM7" s="317"/>
      <c r="AN7" s="317"/>
      <c r="AO7" s="317"/>
      <c r="AP7" s="317"/>
      <c r="AQ7" s="317"/>
      <c r="AR7" s="317"/>
      <c r="AS7" s="317"/>
      <c r="AT7" s="317"/>
      <c r="AU7" s="317"/>
      <c r="AV7" s="317"/>
    </row>
    <row r="8" spans="1:48" s="321" customFormat="1" ht="20.100000000000001" customHeight="1">
      <c r="A8" s="1190"/>
      <c r="B8" s="1193"/>
      <c r="C8" s="1193"/>
      <c r="D8" s="1133"/>
      <c r="E8" s="322"/>
      <c r="F8" s="322"/>
      <c r="G8" s="1133"/>
      <c r="H8" s="1181"/>
      <c r="I8" s="1125"/>
      <c r="J8" s="315" t="s">
        <v>232</v>
      </c>
      <c r="K8" s="316">
        <f>SUM(M8:AV8)</f>
        <v>69</v>
      </c>
      <c r="L8" s="317"/>
      <c r="M8" s="373">
        <v>2</v>
      </c>
      <c r="N8" s="373">
        <v>10</v>
      </c>
      <c r="O8" s="373">
        <v>12</v>
      </c>
      <c r="P8" s="317">
        <v>8</v>
      </c>
      <c r="Q8" s="317">
        <v>8</v>
      </c>
      <c r="R8" s="317"/>
      <c r="S8" s="317">
        <v>8</v>
      </c>
      <c r="T8" s="317">
        <v>8</v>
      </c>
      <c r="U8" s="317">
        <v>8</v>
      </c>
      <c r="V8" s="317">
        <v>5</v>
      </c>
      <c r="W8" s="317"/>
      <c r="X8" s="317"/>
      <c r="Y8" s="317"/>
      <c r="Z8" s="317"/>
      <c r="AA8" s="323"/>
      <c r="AB8" s="317"/>
      <c r="AC8" s="317"/>
      <c r="AD8" s="317"/>
      <c r="AE8" s="317"/>
      <c r="AF8" s="317"/>
      <c r="AG8" s="317"/>
      <c r="AH8" s="317"/>
      <c r="AI8" s="317"/>
      <c r="AJ8" s="317"/>
      <c r="AK8" s="317"/>
      <c r="AL8" s="317"/>
      <c r="AM8" s="317"/>
      <c r="AN8" s="317"/>
      <c r="AO8" s="317"/>
      <c r="AP8" s="317"/>
      <c r="AQ8" s="317"/>
      <c r="AR8" s="317"/>
      <c r="AS8" s="317"/>
      <c r="AT8" s="317"/>
      <c r="AU8" s="317"/>
      <c r="AV8" s="317"/>
    </row>
    <row r="9" spans="1:48" s="321" customFormat="1" ht="20.100000000000001" customHeight="1">
      <c r="A9" s="1190"/>
      <c r="B9" s="1193"/>
      <c r="C9" s="1193"/>
      <c r="D9" s="1133"/>
      <c r="E9" s="322"/>
      <c r="F9" s="322"/>
      <c r="G9" s="1133"/>
      <c r="H9" s="1181"/>
      <c r="I9" s="1125"/>
      <c r="J9" s="324" t="s">
        <v>325</v>
      </c>
      <c r="K9" s="325"/>
      <c r="L9" s="326"/>
      <c r="M9" s="326"/>
      <c r="N9" s="326"/>
      <c r="O9" s="326"/>
      <c r="P9" s="326"/>
      <c r="Q9" s="326"/>
      <c r="R9" s="326"/>
      <c r="S9" s="326"/>
      <c r="T9" s="326"/>
      <c r="U9" s="326">
        <v>35</v>
      </c>
      <c r="V9" s="326">
        <v>25</v>
      </c>
      <c r="W9" s="326">
        <v>5</v>
      </c>
      <c r="X9" s="327"/>
      <c r="Y9" s="327"/>
      <c r="Z9" s="327"/>
      <c r="AA9" s="328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7"/>
      <c r="AO9" s="327"/>
      <c r="AP9" s="327"/>
      <c r="AQ9" s="327"/>
      <c r="AR9" s="327"/>
      <c r="AS9" s="327"/>
      <c r="AT9" s="327"/>
      <c r="AU9" s="327"/>
      <c r="AV9" s="327"/>
    </row>
    <row r="10" spans="1:48" s="321" customFormat="1" ht="20.100000000000001" customHeight="1">
      <c r="A10" s="1190"/>
      <c r="B10" s="1193"/>
      <c r="C10" s="1193"/>
      <c r="D10" s="1133"/>
      <c r="E10" s="322"/>
      <c r="F10" s="322"/>
      <c r="G10" s="1133"/>
      <c r="H10" s="1181"/>
      <c r="I10" s="1125"/>
      <c r="J10" s="324" t="s">
        <v>187</v>
      </c>
      <c r="K10" s="325"/>
      <c r="L10" s="327"/>
      <c r="M10" s="327">
        <f>M8</f>
        <v>2</v>
      </c>
      <c r="N10" s="327">
        <f>M10+N8-N9</f>
        <v>12</v>
      </c>
      <c r="O10" s="327">
        <f t="shared" ref="O10:W10" si="0">N10+O8-O9</f>
        <v>24</v>
      </c>
      <c r="P10" s="327">
        <f t="shared" si="0"/>
        <v>32</v>
      </c>
      <c r="Q10" s="327">
        <f t="shared" si="0"/>
        <v>40</v>
      </c>
      <c r="R10" s="327">
        <f t="shared" si="0"/>
        <v>40</v>
      </c>
      <c r="S10" s="327">
        <f t="shared" si="0"/>
        <v>48</v>
      </c>
      <c r="T10" s="327">
        <f t="shared" si="0"/>
        <v>56</v>
      </c>
      <c r="U10" s="327">
        <f t="shared" si="0"/>
        <v>29</v>
      </c>
      <c r="V10" s="327">
        <f t="shared" si="0"/>
        <v>9</v>
      </c>
      <c r="W10" s="327">
        <f t="shared" si="0"/>
        <v>4</v>
      </c>
      <c r="X10" s="327"/>
      <c r="Y10" s="327"/>
      <c r="Z10" s="327"/>
      <c r="AA10" s="328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</row>
    <row r="11" spans="1:48" s="321" customFormat="1" ht="20.100000000000001" customHeight="1" thickBot="1">
      <c r="A11" s="1191"/>
      <c r="B11" s="1194"/>
      <c r="C11" s="1194"/>
      <c r="D11" s="1195"/>
      <c r="E11" s="329"/>
      <c r="F11" s="329"/>
      <c r="G11" s="1195"/>
      <c r="H11" s="1182"/>
      <c r="I11" s="1143"/>
      <c r="J11" s="330" t="s">
        <v>187</v>
      </c>
      <c r="K11" s="331">
        <f>K8-K7</f>
        <v>4</v>
      </c>
      <c r="L11" s="332">
        <f>SUM(L8:$R8)-SUM(L7:$R7)</f>
        <v>16</v>
      </c>
      <c r="M11" s="332">
        <f>SUM(M8:$R8)-SUM(M7:$R7)</f>
        <v>16</v>
      </c>
      <c r="N11" s="332">
        <f>SUM(N8:$R8)-SUM(N7:$R7)</f>
        <v>14</v>
      </c>
      <c r="O11" s="332">
        <f>SUM(O8:$R8)-SUM(O7:$R7)</f>
        <v>4</v>
      </c>
      <c r="P11" s="332">
        <f>SUM(P8:$R8)-SUM(P7:$R7)</f>
        <v>0</v>
      </c>
      <c r="Q11" s="332">
        <f>SUM(Q8:$R8)-SUM(Q7:$R7)</f>
        <v>0</v>
      </c>
      <c r="R11" s="332">
        <f>SUM($R8:R8)-SUM($R7:R7)</f>
        <v>0</v>
      </c>
      <c r="S11" s="332">
        <f>SUM($R8:S8)-SUM($R7:S7)</f>
        <v>0</v>
      </c>
      <c r="T11" s="332">
        <f>SUM($R8:T8)-SUM($R7:T7)</f>
        <v>0</v>
      </c>
      <c r="U11" s="332">
        <f>SUM($R8:U8)-SUM($R7:U7)</f>
        <v>0</v>
      </c>
      <c r="V11" s="332">
        <f>SUM($R8:V8)-SUM($R7:V7)</f>
        <v>-3</v>
      </c>
      <c r="W11" s="332">
        <f>SUM($R8:W8)-SUM($R7:W7)</f>
        <v>-12</v>
      </c>
      <c r="X11" s="332">
        <f>SUM($R8:X8)-SUM($R7:X7)</f>
        <v>-12</v>
      </c>
      <c r="Y11" s="332">
        <f>SUM($R8:Y8)-SUM($R7:Y7)</f>
        <v>-12</v>
      </c>
      <c r="Z11" s="332">
        <f>SUM($R8:Z8)-SUM($R7:Z7)</f>
        <v>-12</v>
      </c>
      <c r="AA11" s="332">
        <f>SUM($R8:AA8)-SUM($R7:AA7)</f>
        <v>-12</v>
      </c>
      <c r="AB11" s="332">
        <f>SUM($R8:AB8)-SUM($R7:AB7)</f>
        <v>-12</v>
      </c>
      <c r="AC11" s="332">
        <f>SUM($R8:AC8)-SUM($R7:AC7)</f>
        <v>-12</v>
      </c>
      <c r="AD11" s="332">
        <f>SUM($R8:AD8)-SUM($R7:AD7)</f>
        <v>-12</v>
      </c>
      <c r="AE11" s="332">
        <f>SUM($R8:AE8)-SUM($R7:AE7)</f>
        <v>-12</v>
      </c>
      <c r="AF11" s="332">
        <f>SUM($R8:AF8)-SUM($R7:AF7)</f>
        <v>-12</v>
      </c>
      <c r="AG11" s="332">
        <f>SUM($R8:AG8)-SUM($R7:AG7)</f>
        <v>-12</v>
      </c>
      <c r="AH11" s="332">
        <f>SUM($R8:AH8)-SUM($R7:AH7)</f>
        <v>-12</v>
      </c>
      <c r="AI11" s="332">
        <f>SUM($R8:AI8)-SUM($R7:AI7)</f>
        <v>-12</v>
      </c>
      <c r="AJ11" s="332">
        <f>SUM($R8:AJ8)-SUM($R7:AJ7)</f>
        <v>-12</v>
      </c>
      <c r="AK11" s="332">
        <f>SUM($R8:AK8)-SUM($R7:AK7)</f>
        <v>-12</v>
      </c>
      <c r="AL11" s="332">
        <f>SUM($R8:AL8)-SUM($R7:AL7)</f>
        <v>-12</v>
      </c>
      <c r="AM11" s="332">
        <f>SUM($R8:AM8)-SUM($R7:AM7)</f>
        <v>-12</v>
      </c>
      <c r="AN11" s="332">
        <f>SUM($R8:AN8)-SUM($R7:AN7)</f>
        <v>-12</v>
      </c>
      <c r="AO11" s="332">
        <f>SUM($R8:AO8)-SUM($R7:AO7)</f>
        <v>-12</v>
      </c>
      <c r="AP11" s="332">
        <f>SUM($R8:AP8)-SUM($R7:AP7)</f>
        <v>-12</v>
      </c>
      <c r="AQ11" s="332">
        <f>SUM($R8:AQ8)-SUM($R7:AQ7)</f>
        <v>-12</v>
      </c>
      <c r="AR11" s="332">
        <f>SUM($R8:AR8)-SUM($R7:AR7)</f>
        <v>-12</v>
      </c>
      <c r="AS11" s="332">
        <f>SUM($R8:AS8)-SUM($R7:AS7)</f>
        <v>-12</v>
      </c>
      <c r="AT11" s="332">
        <f>SUM($R8:AT8)-SUM($R7:AT7)</f>
        <v>-12</v>
      </c>
      <c r="AU11" s="332">
        <f>SUM($R8:AU8)-SUM($R7:AU7)</f>
        <v>-12</v>
      </c>
      <c r="AV11" s="332">
        <f>SUM($R8:AV8)-SUM($R7:AV7)</f>
        <v>-12</v>
      </c>
    </row>
    <row r="12" spans="1:48" ht="20.100000000000001" customHeight="1">
      <c r="A12" s="1148">
        <v>1</v>
      </c>
      <c r="B12" s="1183" t="s">
        <v>340</v>
      </c>
      <c r="C12" s="1153" t="s">
        <v>341</v>
      </c>
      <c r="D12" s="1186"/>
      <c r="E12" s="314"/>
      <c r="F12" s="322"/>
      <c r="G12" s="1158">
        <v>1</v>
      </c>
      <c r="H12" s="1160">
        <v>65</v>
      </c>
      <c r="I12" s="1142">
        <f>SUM(H12)</f>
        <v>65</v>
      </c>
      <c r="J12" s="333" t="s">
        <v>231</v>
      </c>
      <c r="K12" s="334">
        <f>SUM(L12:AV12)</f>
        <v>65</v>
      </c>
      <c r="L12" s="317"/>
      <c r="M12" s="317"/>
      <c r="N12" s="318"/>
      <c r="O12" s="318"/>
      <c r="P12" s="318"/>
      <c r="Q12" s="318"/>
      <c r="R12" s="317"/>
      <c r="S12" s="318"/>
      <c r="T12" s="318"/>
      <c r="U12" s="318">
        <v>10</v>
      </c>
      <c r="V12" s="318">
        <v>10</v>
      </c>
      <c r="W12" s="318">
        <v>10</v>
      </c>
      <c r="X12" s="319">
        <v>10</v>
      </c>
      <c r="Y12" s="319"/>
      <c r="Z12" s="319">
        <v>10</v>
      </c>
      <c r="AA12" s="320">
        <v>15</v>
      </c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</row>
    <row r="13" spans="1:48" ht="20.100000000000001" customHeight="1">
      <c r="A13" s="1127"/>
      <c r="B13" s="1184"/>
      <c r="C13" s="1154"/>
      <c r="D13" s="970"/>
      <c r="E13" s="322"/>
      <c r="F13" s="322">
        <v>4</v>
      </c>
      <c r="G13" s="901"/>
      <c r="H13" s="1123"/>
      <c r="I13" s="1125"/>
      <c r="J13" s="315" t="s">
        <v>232</v>
      </c>
      <c r="K13" s="316">
        <f>SUM(L13:AV13)</f>
        <v>0</v>
      </c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23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</row>
    <row r="14" spans="1:48" ht="20.100000000000001" customHeight="1" thickBot="1">
      <c r="A14" s="1149"/>
      <c r="B14" s="1185"/>
      <c r="C14" s="1155"/>
      <c r="D14" s="1187"/>
      <c r="E14" s="329"/>
      <c r="F14" s="329"/>
      <c r="G14" s="1159"/>
      <c r="H14" s="1161"/>
      <c r="I14" s="1143"/>
      <c r="J14" s="330" t="s">
        <v>187</v>
      </c>
      <c r="K14" s="331">
        <f>K13-K12</f>
        <v>-65</v>
      </c>
      <c r="L14" s="332">
        <f>SUM(L13:$R13)-SUM(L12:$R12)</f>
        <v>0</v>
      </c>
      <c r="M14" s="332">
        <f>SUM(M13:$R13)-SUM(M12:$R12)</f>
        <v>0</v>
      </c>
      <c r="N14" s="332">
        <f>SUM(N13:$R13)-SUM(N12:$R12)</f>
        <v>0</v>
      </c>
      <c r="O14" s="332">
        <f>SUM(O13:$R13)-SUM(O12:$R12)</f>
        <v>0</v>
      </c>
      <c r="P14" s="332">
        <f>SUM(P13:$R13)-SUM(P12:$R12)</f>
        <v>0</v>
      </c>
      <c r="Q14" s="332">
        <f>SUM(Q13:$R13)-SUM(Q12:$R12)</f>
        <v>0</v>
      </c>
      <c r="R14" s="332">
        <f>SUM($R13:R13)-SUM($R12:R12)</f>
        <v>0</v>
      </c>
      <c r="S14" s="332">
        <f>SUM($R13:S13)-SUM($R12:S12)</f>
        <v>0</v>
      </c>
      <c r="T14" s="332">
        <f>SUM($R13:T13)-SUM($R12:T12)</f>
        <v>0</v>
      </c>
      <c r="U14" s="332">
        <f>SUM($R13:U13)-SUM($R12:U12)</f>
        <v>-10</v>
      </c>
      <c r="V14" s="332">
        <f>SUM($R13:V13)-SUM($R12:V12)</f>
        <v>-20</v>
      </c>
      <c r="W14" s="332">
        <f>SUM($R13:W13)-SUM($R12:W12)</f>
        <v>-30</v>
      </c>
      <c r="X14" s="332">
        <f>SUM($R13:X13)-SUM($R12:X12)</f>
        <v>-40</v>
      </c>
      <c r="Y14" s="332">
        <f>SUM($R13:Y13)-SUM($R12:Y12)</f>
        <v>-40</v>
      </c>
      <c r="Z14" s="332">
        <f>SUM($R13:Z13)-SUM($R12:Z12)</f>
        <v>-50</v>
      </c>
      <c r="AA14" s="332">
        <f>SUM($R13:AA13)-SUM($R12:AA12)</f>
        <v>-65</v>
      </c>
      <c r="AB14" s="332">
        <f>SUM($R13:AB13)-SUM($R12:AB12)</f>
        <v>-65</v>
      </c>
      <c r="AC14" s="332">
        <f>SUM($R13:AC13)-SUM($R12:AC12)</f>
        <v>-65</v>
      </c>
      <c r="AD14" s="332">
        <f>SUM($R13:AD13)-SUM($R12:AD12)</f>
        <v>-65</v>
      </c>
      <c r="AE14" s="332">
        <f>SUM($R13:AE13)-SUM($R12:AE12)</f>
        <v>-65</v>
      </c>
      <c r="AF14" s="332">
        <f>SUM($R13:AF13)-SUM($R12:AF12)</f>
        <v>-65</v>
      </c>
      <c r="AG14" s="332">
        <f>SUM($R13:AG13)-SUM($R12:AG12)</f>
        <v>-65</v>
      </c>
      <c r="AH14" s="332">
        <f>SUM($R13:AH13)-SUM($R12:AH12)</f>
        <v>-65</v>
      </c>
      <c r="AI14" s="332">
        <f>SUM($R13:AI13)-SUM($R12:AI12)</f>
        <v>-65</v>
      </c>
      <c r="AJ14" s="332">
        <f>SUM($R13:AJ13)-SUM($R12:AJ12)</f>
        <v>-65</v>
      </c>
      <c r="AK14" s="332">
        <f>SUM($R13:AK13)-SUM($R12:AK12)</f>
        <v>-65</v>
      </c>
      <c r="AL14" s="332">
        <f>SUM($R13:AL13)-SUM($R12:AL12)</f>
        <v>-65</v>
      </c>
      <c r="AM14" s="332">
        <f>SUM($R13:AM13)-SUM($R12:AM12)</f>
        <v>-65</v>
      </c>
      <c r="AN14" s="332">
        <f>SUM($R13:AN13)-SUM($R12:AN12)</f>
        <v>-65</v>
      </c>
      <c r="AO14" s="332">
        <f>SUM($R13:AO13)-SUM($R12:AO12)</f>
        <v>-65</v>
      </c>
      <c r="AP14" s="332">
        <f>SUM($R13:AP13)-SUM($R12:AP12)</f>
        <v>-65</v>
      </c>
      <c r="AQ14" s="332">
        <f>SUM($R13:AQ13)-SUM($R12:AQ12)</f>
        <v>-65</v>
      </c>
      <c r="AR14" s="332">
        <f>SUM($R13:AR13)-SUM($R12:AR12)</f>
        <v>-65</v>
      </c>
      <c r="AS14" s="332">
        <f>SUM($R13:AS13)-SUM($R12:AS12)</f>
        <v>-65</v>
      </c>
      <c r="AT14" s="332">
        <f>SUM($R13:AT13)-SUM($R12:AT12)</f>
        <v>-65</v>
      </c>
      <c r="AU14" s="332">
        <f>SUM($R13:AU13)-SUM($R12:AU12)</f>
        <v>-65</v>
      </c>
      <c r="AV14" s="332">
        <f>SUM($R13:AV13)-SUM($R12:AV12)</f>
        <v>-65</v>
      </c>
    </row>
    <row r="15" spans="1:48" ht="20.100000000000001" customHeight="1">
      <c r="A15" s="1148">
        <v>2</v>
      </c>
      <c r="B15" s="1177" t="s">
        <v>236</v>
      </c>
      <c r="C15" s="1153" t="s">
        <v>342</v>
      </c>
      <c r="D15" s="1156"/>
      <c r="E15" s="314"/>
      <c r="F15" s="322"/>
      <c r="G15" s="1158">
        <v>1</v>
      </c>
      <c r="H15" s="1160">
        <v>65</v>
      </c>
      <c r="I15" s="1142">
        <f>SUM(H15)</f>
        <v>65</v>
      </c>
      <c r="J15" s="333" t="s">
        <v>231</v>
      </c>
      <c r="K15" s="316">
        <f>SUM(L15:AV15)</f>
        <v>65</v>
      </c>
      <c r="L15" s="317"/>
      <c r="M15" s="317"/>
      <c r="N15" s="318"/>
      <c r="O15" s="318"/>
      <c r="P15" s="318"/>
      <c r="Q15" s="318"/>
      <c r="R15" s="317"/>
      <c r="S15" s="318">
        <v>30</v>
      </c>
      <c r="T15" s="318">
        <v>35</v>
      </c>
      <c r="U15" s="318"/>
      <c r="V15" s="318"/>
      <c r="W15" s="318"/>
      <c r="X15" s="319"/>
      <c r="Y15" s="319"/>
      <c r="Z15" s="319"/>
      <c r="AA15" s="320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</row>
    <row r="16" spans="1:48" ht="20.100000000000001" customHeight="1">
      <c r="A16" s="1127"/>
      <c r="B16" s="1178"/>
      <c r="C16" s="1154"/>
      <c r="D16" s="960"/>
      <c r="E16" s="322" t="s">
        <v>343</v>
      </c>
      <c r="F16" s="322">
        <v>153</v>
      </c>
      <c r="G16" s="901"/>
      <c r="H16" s="1123"/>
      <c r="I16" s="1125"/>
      <c r="J16" s="315" t="s">
        <v>232</v>
      </c>
      <c r="K16" s="316">
        <f>SUM(L16:AV16)</f>
        <v>0</v>
      </c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23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</row>
    <row r="17" spans="1:48" ht="20.100000000000001" customHeight="1" thickBot="1">
      <c r="A17" s="1149"/>
      <c r="B17" s="1179"/>
      <c r="C17" s="1155"/>
      <c r="D17" s="1157"/>
      <c r="E17" s="329"/>
      <c r="F17" s="329"/>
      <c r="G17" s="1159"/>
      <c r="H17" s="1161"/>
      <c r="I17" s="1143"/>
      <c r="J17" s="330" t="s">
        <v>187</v>
      </c>
      <c r="K17" s="331">
        <f>K16-K15</f>
        <v>-65</v>
      </c>
      <c r="L17" s="332">
        <f>SUM(L16:$R16)-SUM(L15:$R15)</f>
        <v>0</v>
      </c>
      <c r="M17" s="332">
        <f>SUM(M16:$R16)-SUM(M15:$R15)</f>
        <v>0</v>
      </c>
      <c r="N17" s="332">
        <f>SUM(N16:$R16)-SUM(N15:$R15)</f>
        <v>0</v>
      </c>
      <c r="O17" s="332">
        <f>SUM(O16:$R16)-SUM(O15:$R15)</f>
        <v>0</v>
      </c>
      <c r="P17" s="332">
        <f>SUM(P16:$R16)-SUM(P15:$R15)</f>
        <v>0</v>
      </c>
      <c r="Q17" s="332">
        <f>SUM(Q16:$R16)-SUM(Q15:$R15)</f>
        <v>0</v>
      </c>
      <c r="R17" s="332">
        <f>SUM($R16:R16)-SUM($R15:R15)</f>
        <v>0</v>
      </c>
      <c r="S17" s="332">
        <f>SUM($R16:S16)-SUM($R15:S15)</f>
        <v>-30</v>
      </c>
      <c r="T17" s="332">
        <f>SUM($R16:T16)-SUM($R15:T15)</f>
        <v>-65</v>
      </c>
      <c r="U17" s="332">
        <f>SUM($R16:U16)-SUM($R15:U15)</f>
        <v>-65</v>
      </c>
      <c r="V17" s="332">
        <f>SUM($R16:V16)-SUM($R15:V15)</f>
        <v>-65</v>
      </c>
      <c r="W17" s="332">
        <f>SUM($R16:W16)-SUM($R15:W15)</f>
        <v>-65</v>
      </c>
      <c r="X17" s="332">
        <f>SUM($R16:X16)-SUM($R15:X15)</f>
        <v>-65</v>
      </c>
      <c r="Y17" s="332">
        <f>SUM($R16:Y16)-SUM($R15:Y15)</f>
        <v>-65</v>
      </c>
      <c r="Z17" s="332">
        <f>SUM($R16:Z16)-SUM($R15:Z15)</f>
        <v>-65</v>
      </c>
      <c r="AA17" s="332">
        <f>SUM($R16:AA16)-SUM($R15:AA15)</f>
        <v>-65</v>
      </c>
      <c r="AB17" s="332">
        <f>SUM($R16:AB16)-SUM($R15:AB15)</f>
        <v>-65</v>
      </c>
      <c r="AC17" s="332">
        <f>SUM($R16:AC16)-SUM($R15:AC15)</f>
        <v>-65</v>
      </c>
      <c r="AD17" s="332">
        <f>SUM($R16:AD16)-SUM($R15:AD15)</f>
        <v>-65</v>
      </c>
      <c r="AE17" s="332">
        <f>SUM($R16:AE16)-SUM($R15:AE15)</f>
        <v>-65</v>
      </c>
      <c r="AF17" s="332">
        <f>SUM($R16:AF16)-SUM($R15:AF15)</f>
        <v>-65</v>
      </c>
      <c r="AG17" s="332">
        <f>SUM($R16:AG16)-SUM($R15:AG15)</f>
        <v>-65</v>
      </c>
      <c r="AH17" s="332">
        <f>SUM($R16:AH16)-SUM($R15:AH15)</f>
        <v>-65</v>
      </c>
      <c r="AI17" s="332">
        <f>SUM($R16:AI16)-SUM($R15:AI15)</f>
        <v>-65</v>
      </c>
      <c r="AJ17" s="332">
        <f>SUM($R16:AJ16)-SUM($R15:AJ15)</f>
        <v>-65</v>
      </c>
      <c r="AK17" s="332">
        <f>SUM($R16:AK16)-SUM($R15:AK15)</f>
        <v>-65</v>
      </c>
      <c r="AL17" s="332">
        <f>SUM($R16:AL16)-SUM($R15:AL15)</f>
        <v>-65</v>
      </c>
      <c r="AM17" s="332">
        <f>SUM($R16:AM16)-SUM($R15:AM15)</f>
        <v>-65</v>
      </c>
      <c r="AN17" s="332">
        <f>SUM($R16:AN16)-SUM($R15:AN15)</f>
        <v>-65</v>
      </c>
      <c r="AO17" s="332">
        <f>SUM($R16:AO16)-SUM($R15:AO15)</f>
        <v>-65</v>
      </c>
      <c r="AP17" s="332">
        <f>SUM($R16:AP16)-SUM($R15:AP15)</f>
        <v>-65</v>
      </c>
      <c r="AQ17" s="332">
        <f>SUM($R16:AQ16)-SUM($R15:AQ15)</f>
        <v>-65</v>
      </c>
      <c r="AR17" s="332">
        <f>SUM($R16:AR16)-SUM($R15:AR15)</f>
        <v>-65</v>
      </c>
      <c r="AS17" s="332">
        <f>SUM($R16:AS16)-SUM($R15:AS15)</f>
        <v>-65</v>
      </c>
      <c r="AT17" s="332">
        <f>SUM($R16:AT16)-SUM($R15:AT15)</f>
        <v>-65</v>
      </c>
      <c r="AU17" s="332">
        <f>SUM($R16:AU16)-SUM($R15:AU15)</f>
        <v>-65</v>
      </c>
      <c r="AV17" s="332">
        <f>SUM($R16:AV16)-SUM($R15:AV15)</f>
        <v>-65</v>
      </c>
    </row>
    <row r="18" spans="1:48" s="337" customFormat="1" ht="20.100000000000001" customHeight="1">
      <c r="A18" s="1148">
        <v>3</v>
      </c>
      <c r="B18" s="1174" t="s">
        <v>344</v>
      </c>
      <c r="C18" s="1153" t="s">
        <v>345</v>
      </c>
      <c r="D18" s="1166"/>
      <c r="E18" s="335"/>
      <c r="F18" s="335"/>
      <c r="G18" s="1158">
        <v>1</v>
      </c>
      <c r="H18" s="1160">
        <v>65</v>
      </c>
      <c r="I18" s="1142">
        <f>SUM(H18)</f>
        <v>65</v>
      </c>
      <c r="J18" s="336" t="s">
        <v>231</v>
      </c>
      <c r="K18" s="316">
        <f>SUM(L18:AV18)</f>
        <v>65</v>
      </c>
      <c r="L18" s="317"/>
      <c r="M18" s="317"/>
      <c r="N18" s="318"/>
      <c r="O18" s="318"/>
      <c r="P18" s="318"/>
      <c r="Q18" s="318"/>
      <c r="R18" s="317"/>
      <c r="S18" s="318">
        <v>30</v>
      </c>
      <c r="T18" s="318">
        <v>35</v>
      </c>
      <c r="U18" s="318"/>
      <c r="V18" s="318"/>
      <c r="W18" s="318"/>
      <c r="X18" s="319"/>
      <c r="Y18" s="319"/>
      <c r="Z18" s="319"/>
      <c r="AA18" s="320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  <c r="AL18" s="317"/>
      <c r="AM18" s="317"/>
      <c r="AN18" s="317"/>
      <c r="AO18" s="317"/>
      <c r="AP18" s="317"/>
      <c r="AQ18" s="317"/>
      <c r="AR18" s="317"/>
      <c r="AS18" s="317"/>
      <c r="AT18" s="317"/>
      <c r="AU18" s="317"/>
      <c r="AV18" s="317"/>
    </row>
    <row r="19" spans="1:48" s="337" customFormat="1" ht="20.100000000000001" customHeight="1">
      <c r="A19" s="1127"/>
      <c r="B19" s="1175"/>
      <c r="C19" s="1154"/>
      <c r="D19" s="950"/>
      <c r="E19" s="322"/>
      <c r="F19" s="322">
        <v>40</v>
      </c>
      <c r="G19" s="901"/>
      <c r="H19" s="1123"/>
      <c r="I19" s="1125"/>
      <c r="J19" s="315" t="s">
        <v>232</v>
      </c>
      <c r="K19" s="316">
        <f>SUM(L19:AV19)</f>
        <v>0</v>
      </c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23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</row>
    <row r="20" spans="1:48" s="337" customFormat="1" ht="20.100000000000001" customHeight="1" thickBot="1">
      <c r="A20" s="1149"/>
      <c r="B20" s="1176"/>
      <c r="C20" s="1155"/>
      <c r="D20" s="1167"/>
      <c r="E20" s="329"/>
      <c r="F20" s="329"/>
      <c r="G20" s="1159"/>
      <c r="H20" s="1161"/>
      <c r="I20" s="1143"/>
      <c r="J20" s="330" t="s">
        <v>187</v>
      </c>
      <c r="K20" s="331">
        <f>K19-K18</f>
        <v>-65</v>
      </c>
      <c r="L20" s="332">
        <f>SUM(L19:$R19)-SUM(L18:$R18)</f>
        <v>0</v>
      </c>
      <c r="M20" s="332">
        <f>SUM(M19:$R19)-SUM(M18:$R18)</f>
        <v>0</v>
      </c>
      <c r="N20" s="332">
        <f>SUM(N19:$R19)-SUM(N18:$R18)</f>
        <v>0</v>
      </c>
      <c r="O20" s="332">
        <f>SUM(O19:$R19)-SUM(O18:$R18)</f>
        <v>0</v>
      </c>
      <c r="P20" s="332">
        <f>SUM(P19:$R19)-SUM(P18:$R18)</f>
        <v>0</v>
      </c>
      <c r="Q20" s="332">
        <f>SUM(Q19:$R19)-SUM(Q18:$R18)</f>
        <v>0</v>
      </c>
      <c r="R20" s="332">
        <f>SUM($R19:R19)-SUM($R18:R18)</f>
        <v>0</v>
      </c>
      <c r="S20" s="332">
        <f>SUM($R19:S19)-SUM($R18:S18)</f>
        <v>-30</v>
      </c>
      <c r="T20" s="332">
        <f>SUM($R19:T19)-SUM($R18:T18)</f>
        <v>-65</v>
      </c>
      <c r="U20" s="332">
        <f>SUM($R19:U19)-SUM($R18:U18)</f>
        <v>-65</v>
      </c>
      <c r="V20" s="332">
        <f>SUM($R19:V19)-SUM($R18:V18)</f>
        <v>-65</v>
      </c>
      <c r="W20" s="332">
        <f>SUM($R19:W19)-SUM($R18:W18)</f>
        <v>-65</v>
      </c>
      <c r="X20" s="332">
        <f>SUM($R19:X19)-SUM($R18:X18)</f>
        <v>-65</v>
      </c>
      <c r="Y20" s="332">
        <f>SUM($R19:Y19)-SUM($R18:Y18)</f>
        <v>-65</v>
      </c>
      <c r="Z20" s="332">
        <f>SUM($R19:Z19)-SUM($R18:Z18)</f>
        <v>-65</v>
      </c>
      <c r="AA20" s="332">
        <f>SUM($R19:AA19)-SUM($R18:AA18)</f>
        <v>-65</v>
      </c>
      <c r="AB20" s="332">
        <f>SUM($R19:AB19)-SUM($R18:AB18)</f>
        <v>-65</v>
      </c>
      <c r="AC20" s="332">
        <f>SUM($R19:AC19)-SUM($R18:AC18)</f>
        <v>-65</v>
      </c>
      <c r="AD20" s="332">
        <f>SUM($R19:AD19)-SUM($R18:AD18)</f>
        <v>-65</v>
      </c>
      <c r="AE20" s="332">
        <f>SUM($R19:AE19)-SUM($R18:AE18)</f>
        <v>-65</v>
      </c>
      <c r="AF20" s="332">
        <f>SUM($R19:AF19)-SUM($R18:AF18)</f>
        <v>-65</v>
      </c>
      <c r="AG20" s="332">
        <f>SUM($R19:AG19)-SUM($R18:AG18)</f>
        <v>-65</v>
      </c>
      <c r="AH20" s="332">
        <f>SUM($R19:AH19)-SUM($R18:AH18)</f>
        <v>-65</v>
      </c>
      <c r="AI20" s="332">
        <f>SUM($R19:AI19)-SUM($R18:AI18)</f>
        <v>-65</v>
      </c>
      <c r="AJ20" s="332">
        <f>SUM($R19:AJ19)-SUM($R18:AJ18)</f>
        <v>-65</v>
      </c>
      <c r="AK20" s="332">
        <f>SUM($R19:AK19)-SUM($R18:AK18)</f>
        <v>-65</v>
      </c>
      <c r="AL20" s="332">
        <f>SUM($R19:AL19)-SUM($R18:AL18)</f>
        <v>-65</v>
      </c>
      <c r="AM20" s="332">
        <f>SUM($R19:AM19)-SUM($R18:AM18)</f>
        <v>-65</v>
      </c>
      <c r="AN20" s="332">
        <f>SUM($R19:AN19)-SUM($R18:AN18)</f>
        <v>-65</v>
      </c>
      <c r="AO20" s="332">
        <f>SUM($R19:AO19)-SUM($R18:AO18)</f>
        <v>-65</v>
      </c>
      <c r="AP20" s="332">
        <f>SUM($R19:AP19)-SUM($R18:AP18)</f>
        <v>-65</v>
      </c>
      <c r="AQ20" s="332">
        <f>SUM($R19:AQ19)-SUM($R18:AQ18)</f>
        <v>-65</v>
      </c>
      <c r="AR20" s="332">
        <f>SUM($R19:AR19)-SUM($R18:AR18)</f>
        <v>-65</v>
      </c>
      <c r="AS20" s="332">
        <f>SUM($R19:AS19)-SUM($R18:AS18)</f>
        <v>-65</v>
      </c>
      <c r="AT20" s="332">
        <f>SUM($R19:AT19)-SUM($R18:AT18)</f>
        <v>-65</v>
      </c>
      <c r="AU20" s="332">
        <f>SUM($R19:AU19)-SUM($R18:AU18)</f>
        <v>-65</v>
      </c>
      <c r="AV20" s="332">
        <f>SUM($R19:AV19)-SUM($R18:AV18)</f>
        <v>-65</v>
      </c>
    </row>
    <row r="21" spans="1:48" ht="20.100000000000001" customHeight="1">
      <c r="A21" s="1148">
        <v>4</v>
      </c>
      <c r="B21" s="1171" t="s">
        <v>346</v>
      </c>
      <c r="C21" s="1153" t="s">
        <v>347</v>
      </c>
      <c r="D21" s="1156"/>
      <c r="E21" s="335"/>
      <c r="F21" s="335"/>
      <c r="G21" s="1158">
        <v>1</v>
      </c>
      <c r="H21" s="1160">
        <v>65</v>
      </c>
      <c r="I21" s="1142">
        <f>SUM(H21)</f>
        <v>65</v>
      </c>
      <c r="J21" s="336" t="s">
        <v>231</v>
      </c>
      <c r="K21" s="316">
        <f>SUM(L21:AV21)</f>
        <v>65</v>
      </c>
      <c r="L21" s="317"/>
      <c r="M21" s="317"/>
      <c r="N21" s="318"/>
      <c r="O21" s="318"/>
      <c r="P21" s="318"/>
      <c r="Q21" s="318"/>
      <c r="R21" s="317"/>
      <c r="S21" s="318">
        <v>30</v>
      </c>
      <c r="T21" s="318">
        <v>35</v>
      </c>
      <c r="U21" s="318"/>
      <c r="V21" s="318"/>
      <c r="W21" s="318"/>
      <c r="X21" s="319"/>
      <c r="Y21" s="319"/>
      <c r="Z21" s="319"/>
      <c r="AA21" s="320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</row>
    <row r="22" spans="1:48" ht="20.100000000000001" customHeight="1">
      <c r="A22" s="1127"/>
      <c r="B22" s="1172"/>
      <c r="C22" s="1154"/>
      <c r="D22" s="960"/>
      <c r="E22" s="322"/>
      <c r="F22" s="322">
        <v>50</v>
      </c>
      <c r="G22" s="901"/>
      <c r="H22" s="1123"/>
      <c r="I22" s="1125"/>
      <c r="J22" s="315" t="s">
        <v>232</v>
      </c>
      <c r="K22" s="316">
        <f>SUM(L22:AV22)</f>
        <v>0</v>
      </c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23"/>
      <c r="AB22" s="317"/>
      <c r="AC22" s="317"/>
      <c r="AD22" s="317"/>
      <c r="AE22" s="317"/>
      <c r="AF22" s="317"/>
      <c r="AG22" s="317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</row>
    <row r="23" spans="1:48" s="338" customFormat="1" ht="20.100000000000001" customHeight="1" thickBot="1">
      <c r="A23" s="1149"/>
      <c r="B23" s="1173"/>
      <c r="C23" s="1155"/>
      <c r="D23" s="1157"/>
      <c r="E23" s="329"/>
      <c r="F23" s="329"/>
      <c r="G23" s="1159"/>
      <c r="H23" s="1161"/>
      <c r="I23" s="1143"/>
      <c r="J23" s="330" t="s">
        <v>187</v>
      </c>
      <c r="K23" s="331">
        <f>K22-K21</f>
        <v>-65</v>
      </c>
      <c r="L23" s="332">
        <f>SUM(L22:$R22)-SUM(L21:$R21)</f>
        <v>0</v>
      </c>
      <c r="M23" s="332">
        <f>SUM(M22:$R22)-SUM(M21:$R21)</f>
        <v>0</v>
      </c>
      <c r="N23" s="332">
        <f>SUM(N22:$R22)-SUM(N21:$R21)</f>
        <v>0</v>
      </c>
      <c r="O23" s="332">
        <f>SUM(O22:$R22)-SUM(O21:$R21)</f>
        <v>0</v>
      </c>
      <c r="P23" s="332">
        <f>SUM(P22:$R22)-SUM(P21:$R21)</f>
        <v>0</v>
      </c>
      <c r="Q23" s="332">
        <f>SUM(Q22:$R22)-SUM(Q21:$R21)</f>
        <v>0</v>
      </c>
      <c r="R23" s="332">
        <f>SUM($R22:R22)-SUM($R21:R21)</f>
        <v>0</v>
      </c>
      <c r="S23" s="332">
        <f>SUM($R22:S22)-SUM($R21:S21)</f>
        <v>-30</v>
      </c>
      <c r="T23" s="332">
        <f>SUM($R22:T22)-SUM($R21:T21)</f>
        <v>-65</v>
      </c>
      <c r="U23" s="332">
        <f>SUM($R22:U22)-SUM($R21:U21)</f>
        <v>-65</v>
      </c>
      <c r="V23" s="332">
        <f>SUM($R22:V22)-SUM($R21:V21)</f>
        <v>-65</v>
      </c>
      <c r="W23" s="332">
        <f>SUM($R22:W22)-SUM($R21:W21)</f>
        <v>-65</v>
      </c>
      <c r="X23" s="332">
        <f>SUM($R22:X22)-SUM($R21:X21)</f>
        <v>-65</v>
      </c>
      <c r="Y23" s="332">
        <f>SUM($R22:Y22)-SUM($R21:Y21)</f>
        <v>-65</v>
      </c>
      <c r="Z23" s="332">
        <f>SUM($R22:Z22)-SUM($R21:Z21)</f>
        <v>-65</v>
      </c>
      <c r="AA23" s="332">
        <f>SUM($R22:AA22)-SUM($R21:AA21)</f>
        <v>-65</v>
      </c>
      <c r="AB23" s="332">
        <f>SUM($R22:AB22)-SUM($R21:AB21)</f>
        <v>-65</v>
      </c>
      <c r="AC23" s="332">
        <f>SUM($R22:AC22)-SUM($R21:AC21)</f>
        <v>-65</v>
      </c>
      <c r="AD23" s="332">
        <f>SUM($R22:AD22)-SUM($R21:AD21)</f>
        <v>-65</v>
      </c>
      <c r="AE23" s="332">
        <f>SUM($R22:AE22)-SUM($R21:AE21)</f>
        <v>-65</v>
      </c>
      <c r="AF23" s="332">
        <f>SUM($R22:AF22)-SUM($R21:AF21)</f>
        <v>-65</v>
      </c>
      <c r="AG23" s="332">
        <f>SUM($R22:AG22)-SUM($R21:AG21)</f>
        <v>-65</v>
      </c>
      <c r="AH23" s="332">
        <f>SUM($R22:AH22)-SUM($R21:AH21)</f>
        <v>-65</v>
      </c>
      <c r="AI23" s="332">
        <f>SUM($R22:AI22)-SUM($R21:AI21)</f>
        <v>-65</v>
      </c>
      <c r="AJ23" s="332">
        <f>SUM($R22:AJ22)-SUM($R21:AJ21)</f>
        <v>-65</v>
      </c>
      <c r="AK23" s="332">
        <f>SUM($R22:AK22)-SUM($R21:AK21)</f>
        <v>-65</v>
      </c>
      <c r="AL23" s="332">
        <f>SUM($R22:AL22)-SUM($R21:AL21)</f>
        <v>-65</v>
      </c>
      <c r="AM23" s="332">
        <f>SUM($R22:AM22)-SUM($R21:AM21)</f>
        <v>-65</v>
      </c>
      <c r="AN23" s="332">
        <f>SUM($R22:AN22)-SUM($R21:AN21)</f>
        <v>-65</v>
      </c>
      <c r="AO23" s="332">
        <f>SUM($R22:AO22)-SUM($R21:AO21)</f>
        <v>-65</v>
      </c>
      <c r="AP23" s="332">
        <f>SUM($R22:AP22)-SUM($R21:AP21)</f>
        <v>-65</v>
      </c>
      <c r="AQ23" s="332">
        <f>SUM($R22:AQ22)-SUM($R21:AQ21)</f>
        <v>-65</v>
      </c>
      <c r="AR23" s="332">
        <f>SUM($R22:AR22)-SUM($R21:AR21)</f>
        <v>-65</v>
      </c>
      <c r="AS23" s="332">
        <f>SUM($R22:AS22)-SUM($R21:AS21)</f>
        <v>-65</v>
      </c>
      <c r="AT23" s="332">
        <f>SUM($R22:AT22)-SUM($R21:AT21)</f>
        <v>-65</v>
      </c>
      <c r="AU23" s="332">
        <f>SUM($R22:AU22)-SUM($R21:AU21)</f>
        <v>-65</v>
      </c>
      <c r="AV23" s="332">
        <f>SUM($R22:AV22)-SUM($R21:AV21)</f>
        <v>-65</v>
      </c>
    </row>
    <row r="24" spans="1:48" ht="20.100000000000001" customHeight="1">
      <c r="A24" s="1168">
        <v>5.0999999999999996</v>
      </c>
      <c r="B24" s="1150" t="s">
        <v>242</v>
      </c>
      <c r="C24" s="1153" t="s">
        <v>348</v>
      </c>
      <c r="D24" s="1156"/>
      <c r="E24" s="335"/>
      <c r="F24" s="335"/>
      <c r="G24" s="1158">
        <v>1</v>
      </c>
      <c r="H24" s="1160">
        <v>65</v>
      </c>
      <c r="I24" s="1142">
        <f>SUM(H24)</f>
        <v>65</v>
      </c>
      <c r="J24" s="336" t="s">
        <v>231</v>
      </c>
      <c r="K24" s="334">
        <f>SUM(L24:AV24)</f>
        <v>65</v>
      </c>
      <c r="L24" s="339"/>
      <c r="M24" s="339"/>
      <c r="N24" s="319"/>
      <c r="O24" s="319"/>
      <c r="P24" s="319"/>
      <c r="Q24" s="319"/>
      <c r="R24" s="339"/>
      <c r="S24" s="319">
        <v>65</v>
      </c>
      <c r="T24" s="319"/>
      <c r="U24" s="319"/>
      <c r="V24" s="319"/>
      <c r="W24" s="319"/>
      <c r="X24" s="319"/>
      <c r="Y24" s="319"/>
      <c r="Z24" s="319"/>
      <c r="AA24" s="320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  <c r="AL24" s="339"/>
      <c r="AM24" s="339"/>
      <c r="AN24" s="339"/>
      <c r="AO24" s="339"/>
      <c r="AP24" s="339"/>
      <c r="AQ24" s="339"/>
      <c r="AR24" s="339"/>
      <c r="AS24" s="339"/>
      <c r="AT24" s="339"/>
      <c r="AU24" s="339"/>
      <c r="AV24" s="339"/>
    </row>
    <row r="25" spans="1:48" ht="20.100000000000001" customHeight="1">
      <c r="A25" s="1169"/>
      <c r="B25" s="1151"/>
      <c r="C25" s="1154"/>
      <c r="D25" s="960"/>
      <c r="E25" s="322" t="s">
        <v>343</v>
      </c>
      <c r="F25" s="322">
        <v>3</v>
      </c>
      <c r="G25" s="901"/>
      <c r="H25" s="1123"/>
      <c r="I25" s="1125"/>
      <c r="J25" s="315" t="s">
        <v>232</v>
      </c>
      <c r="K25" s="316">
        <f>SUM(L25:AV25)</f>
        <v>0</v>
      </c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23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</row>
    <row r="26" spans="1:48" s="338" customFormat="1" ht="20.100000000000001" customHeight="1" thickBot="1">
      <c r="A26" s="1170"/>
      <c r="B26" s="1152"/>
      <c r="C26" s="1155"/>
      <c r="D26" s="1157"/>
      <c r="E26" s="329"/>
      <c r="F26" s="329"/>
      <c r="G26" s="1159"/>
      <c r="H26" s="1161"/>
      <c r="I26" s="1143"/>
      <c r="J26" s="330" t="s">
        <v>187</v>
      </c>
      <c r="K26" s="331">
        <f>K25-K24</f>
        <v>-65</v>
      </c>
      <c r="L26" s="332">
        <f>SUM(L25:$R25)-SUM(L24:$R24)</f>
        <v>0</v>
      </c>
      <c r="M26" s="332">
        <f>SUM(M25:$R25)-SUM(M24:$R24)</f>
        <v>0</v>
      </c>
      <c r="N26" s="332">
        <f>SUM(N25:$R25)-SUM(N24:$R24)</f>
        <v>0</v>
      </c>
      <c r="O26" s="332">
        <f>SUM(O25:$R25)-SUM(O24:$R24)</f>
        <v>0</v>
      </c>
      <c r="P26" s="332">
        <f>SUM(P25:$R25)-SUM(P24:$R24)</f>
        <v>0</v>
      </c>
      <c r="Q26" s="332">
        <f>SUM(Q25:$R25)-SUM(Q24:$R24)</f>
        <v>0</v>
      </c>
      <c r="R26" s="332">
        <f>SUM($R25:R25)-SUM($R24:R24)</f>
        <v>0</v>
      </c>
      <c r="S26" s="332">
        <f>SUM($R25:S25)-SUM($R24:S24)</f>
        <v>-65</v>
      </c>
      <c r="T26" s="332">
        <f>SUM($R25:T25)-SUM($R24:T24)</f>
        <v>-65</v>
      </c>
      <c r="U26" s="332">
        <f>SUM($R25:U25)-SUM($R24:U24)</f>
        <v>-65</v>
      </c>
      <c r="V26" s="332">
        <f>SUM($R25:V25)-SUM($R24:V24)</f>
        <v>-65</v>
      </c>
      <c r="W26" s="332">
        <f>SUM($R25:W25)-SUM($R24:W24)</f>
        <v>-65</v>
      </c>
      <c r="X26" s="332">
        <f>SUM($R25:X25)-SUM($R24:X24)</f>
        <v>-65</v>
      </c>
      <c r="Y26" s="332">
        <f>SUM($R25:Y25)-SUM($R24:Y24)</f>
        <v>-65</v>
      </c>
      <c r="Z26" s="332">
        <f>SUM($R25:Z25)-SUM($R24:Z24)</f>
        <v>-65</v>
      </c>
      <c r="AA26" s="332">
        <f>SUM($R25:AA25)-SUM($R24:AA24)</f>
        <v>-65</v>
      </c>
      <c r="AB26" s="332">
        <f>SUM($R25:AB25)-SUM($R24:AB24)</f>
        <v>-65</v>
      </c>
      <c r="AC26" s="332">
        <f>SUM($R25:AC25)-SUM($R24:AC24)</f>
        <v>-65</v>
      </c>
      <c r="AD26" s="332">
        <f>SUM($R25:AD25)-SUM($R24:AD24)</f>
        <v>-65</v>
      </c>
      <c r="AE26" s="332">
        <f>SUM($R25:AE25)-SUM($R24:AE24)</f>
        <v>-65</v>
      </c>
      <c r="AF26" s="332">
        <f>SUM($R25:AF25)-SUM($R24:AF24)</f>
        <v>-65</v>
      </c>
      <c r="AG26" s="332">
        <f>SUM($R25:AG25)-SUM($R24:AG24)</f>
        <v>-65</v>
      </c>
      <c r="AH26" s="332">
        <f>SUM($R25:AH25)-SUM($R24:AH24)</f>
        <v>-65</v>
      </c>
      <c r="AI26" s="332">
        <f>SUM($R25:AI25)-SUM($R24:AI24)</f>
        <v>-65</v>
      </c>
      <c r="AJ26" s="332">
        <f>SUM($R25:AJ25)-SUM($R24:AJ24)</f>
        <v>-65</v>
      </c>
      <c r="AK26" s="332">
        <f>SUM($R25:AK25)-SUM($R24:AK24)</f>
        <v>-65</v>
      </c>
      <c r="AL26" s="332">
        <f>SUM($R25:AL25)-SUM($R24:AL24)</f>
        <v>-65</v>
      </c>
      <c r="AM26" s="332">
        <f>SUM($R25:AM25)-SUM($R24:AM24)</f>
        <v>-65</v>
      </c>
      <c r="AN26" s="332">
        <f>SUM($R25:AN25)-SUM($R24:AN24)</f>
        <v>-65</v>
      </c>
      <c r="AO26" s="332">
        <f>SUM($R25:AO25)-SUM($R24:AO24)</f>
        <v>-65</v>
      </c>
      <c r="AP26" s="332">
        <f>SUM($R25:AP25)-SUM($R24:AP24)</f>
        <v>-65</v>
      </c>
      <c r="AQ26" s="332">
        <f>SUM($R25:AQ25)-SUM($R24:AQ24)</f>
        <v>-65</v>
      </c>
      <c r="AR26" s="332">
        <f>SUM($R25:AR25)-SUM($R24:AR24)</f>
        <v>-65</v>
      </c>
      <c r="AS26" s="332">
        <f>SUM($R25:AS25)-SUM($R24:AS24)</f>
        <v>-65</v>
      </c>
      <c r="AT26" s="332">
        <f>SUM($R25:AT25)-SUM($R24:AT24)</f>
        <v>-65</v>
      </c>
      <c r="AU26" s="332">
        <f>SUM($R25:AU25)-SUM($R24:AU24)</f>
        <v>-65</v>
      </c>
      <c r="AV26" s="332">
        <f>SUM($R25:AV25)-SUM($R24:AV24)</f>
        <v>-65</v>
      </c>
    </row>
    <row r="27" spans="1:48" ht="20.100000000000001" customHeight="1">
      <c r="A27" s="1168">
        <v>5.2</v>
      </c>
      <c r="B27" s="1150" t="s">
        <v>245</v>
      </c>
      <c r="C27" s="1153" t="s">
        <v>348</v>
      </c>
      <c r="D27" s="1156"/>
      <c r="E27" s="335"/>
      <c r="F27" s="335"/>
      <c r="G27" s="1158">
        <v>1</v>
      </c>
      <c r="H27" s="1160">
        <v>65</v>
      </c>
      <c r="I27" s="1142">
        <f>SUM(H27)</f>
        <v>65</v>
      </c>
      <c r="J27" s="336" t="s">
        <v>231</v>
      </c>
      <c r="K27" s="334">
        <f>SUM(L27:AV27)</f>
        <v>65</v>
      </c>
      <c r="L27" s="339"/>
      <c r="M27" s="339"/>
      <c r="N27" s="319"/>
      <c r="O27" s="319"/>
      <c r="P27" s="319"/>
      <c r="Q27" s="319"/>
      <c r="R27" s="339"/>
      <c r="S27" s="319">
        <v>65</v>
      </c>
      <c r="T27" s="319"/>
      <c r="U27" s="319"/>
      <c r="V27" s="319"/>
      <c r="W27" s="319"/>
      <c r="X27" s="319"/>
      <c r="Y27" s="319"/>
      <c r="Z27" s="319"/>
      <c r="AA27" s="320"/>
      <c r="AB27" s="339"/>
      <c r="AC27" s="339"/>
      <c r="AD27" s="339"/>
      <c r="AE27" s="339"/>
      <c r="AF27" s="339"/>
      <c r="AG27" s="339"/>
      <c r="AH27" s="339"/>
      <c r="AI27" s="339"/>
      <c r="AJ27" s="339"/>
      <c r="AK27" s="339"/>
      <c r="AL27" s="339"/>
      <c r="AM27" s="339"/>
      <c r="AN27" s="339"/>
      <c r="AO27" s="339"/>
      <c r="AP27" s="339"/>
      <c r="AQ27" s="339"/>
      <c r="AR27" s="339"/>
      <c r="AS27" s="339"/>
      <c r="AT27" s="339"/>
      <c r="AU27" s="339"/>
      <c r="AV27" s="339"/>
    </row>
    <row r="28" spans="1:48" ht="20.100000000000001" customHeight="1">
      <c r="A28" s="1169"/>
      <c r="B28" s="1151"/>
      <c r="C28" s="1154"/>
      <c r="D28" s="960"/>
      <c r="E28" s="322" t="s">
        <v>343</v>
      </c>
      <c r="F28" s="322">
        <v>3</v>
      </c>
      <c r="G28" s="901"/>
      <c r="H28" s="1123"/>
      <c r="I28" s="1125"/>
      <c r="J28" s="315" t="s">
        <v>232</v>
      </c>
      <c r="K28" s="316">
        <f>SUM(L28:AV28)</f>
        <v>0</v>
      </c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23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</row>
    <row r="29" spans="1:48" ht="20.100000000000001" customHeight="1" thickBot="1">
      <c r="A29" s="1170"/>
      <c r="B29" s="1152"/>
      <c r="C29" s="1155"/>
      <c r="D29" s="1157"/>
      <c r="E29" s="329"/>
      <c r="F29" s="329"/>
      <c r="G29" s="1159"/>
      <c r="H29" s="1161"/>
      <c r="I29" s="1143"/>
      <c r="J29" s="330" t="s">
        <v>187</v>
      </c>
      <c r="K29" s="331">
        <f>K28-K27</f>
        <v>-65</v>
      </c>
      <c r="L29" s="332">
        <f>SUM(L28:$R28)-SUM(L27:$R27)</f>
        <v>0</v>
      </c>
      <c r="M29" s="332">
        <f>SUM(M28:$R28)-SUM(M27:$R27)</f>
        <v>0</v>
      </c>
      <c r="N29" s="332">
        <f>SUM(N28:$R28)-SUM(N27:$R27)</f>
        <v>0</v>
      </c>
      <c r="O29" s="332">
        <f>SUM(O28:$R28)-SUM(O27:$R27)</f>
        <v>0</v>
      </c>
      <c r="P29" s="332">
        <f>SUM(P28:$R28)-SUM(P27:$R27)</f>
        <v>0</v>
      </c>
      <c r="Q29" s="332">
        <f>SUM(Q28:$R28)-SUM(Q27:$R27)</f>
        <v>0</v>
      </c>
      <c r="R29" s="332">
        <f>SUM($R28:R28)-SUM($R27:R27)</f>
        <v>0</v>
      </c>
      <c r="S29" s="332">
        <f>SUM($R28:S28)-SUM($R27:S27)</f>
        <v>-65</v>
      </c>
      <c r="T29" s="332">
        <f>SUM($R28:T28)-SUM($R27:T27)</f>
        <v>-65</v>
      </c>
      <c r="U29" s="332">
        <f>SUM($R28:U28)-SUM($R27:U27)</f>
        <v>-65</v>
      </c>
      <c r="V29" s="332">
        <f>SUM($R28:V28)-SUM($R27:V27)</f>
        <v>-65</v>
      </c>
      <c r="W29" s="332">
        <f>SUM($R28:W28)-SUM($R27:W27)</f>
        <v>-65</v>
      </c>
      <c r="X29" s="332">
        <f>SUM($R28:X28)-SUM($R27:X27)</f>
        <v>-65</v>
      </c>
      <c r="Y29" s="332">
        <f>SUM($R28:Y28)-SUM($R27:Y27)</f>
        <v>-65</v>
      </c>
      <c r="Z29" s="332">
        <f>SUM($R28:Z28)-SUM($R27:Z27)</f>
        <v>-65</v>
      </c>
      <c r="AA29" s="332">
        <f>SUM($R28:AA28)-SUM($R27:AA27)</f>
        <v>-65</v>
      </c>
      <c r="AB29" s="332">
        <f>SUM($R28:AB28)-SUM($R27:AB27)</f>
        <v>-65</v>
      </c>
      <c r="AC29" s="332">
        <f>SUM($R28:AC28)-SUM($R27:AC27)</f>
        <v>-65</v>
      </c>
      <c r="AD29" s="332">
        <f>SUM($R28:AD28)-SUM($R27:AD27)</f>
        <v>-65</v>
      </c>
      <c r="AE29" s="332">
        <f>SUM($R28:AE28)-SUM($R27:AE27)</f>
        <v>-65</v>
      </c>
      <c r="AF29" s="332">
        <f>SUM($R28:AF28)-SUM($R27:AF27)</f>
        <v>-65</v>
      </c>
      <c r="AG29" s="332">
        <f>SUM($R28:AG28)-SUM($R27:AG27)</f>
        <v>-65</v>
      </c>
      <c r="AH29" s="332">
        <f>SUM($R28:AH28)-SUM($R27:AH27)</f>
        <v>-65</v>
      </c>
      <c r="AI29" s="332">
        <f>SUM($R28:AI28)-SUM($R27:AI27)</f>
        <v>-65</v>
      </c>
      <c r="AJ29" s="332">
        <f>SUM($R28:AJ28)-SUM($R27:AJ27)</f>
        <v>-65</v>
      </c>
      <c r="AK29" s="332">
        <f>SUM($R28:AK28)-SUM($R27:AK27)</f>
        <v>-65</v>
      </c>
      <c r="AL29" s="332">
        <f>SUM($R28:AL28)-SUM($R27:AL27)</f>
        <v>-65</v>
      </c>
      <c r="AM29" s="332">
        <f>SUM($R28:AM28)-SUM($R27:AM27)</f>
        <v>-65</v>
      </c>
      <c r="AN29" s="332">
        <f>SUM($R28:AN28)-SUM($R27:AN27)</f>
        <v>-65</v>
      </c>
      <c r="AO29" s="332">
        <f>SUM($R28:AO28)-SUM($R27:AO27)</f>
        <v>-65</v>
      </c>
      <c r="AP29" s="332">
        <f>SUM($R28:AP28)-SUM($R27:AP27)</f>
        <v>-65</v>
      </c>
      <c r="AQ29" s="332">
        <f>SUM($R28:AQ28)-SUM($R27:AQ27)</f>
        <v>-65</v>
      </c>
      <c r="AR29" s="332">
        <f>SUM($R28:AR28)-SUM($R27:AR27)</f>
        <v>-65</v>
      </c>
      <c r="AS29" s="332">
        <f>SUM($R28:AS28)-SUM($R27:AS27)</f>
        <v>-65</v>
      </c>
      <c r="AT29" s="332">
        <f>SUM($R28:AT28)-SUM($R27:AT27)</f>
        <v>-65</v>
      </c>
      <c r="AU29" s="332">
        <f>SUM($R28:AU28)-SUM($R27:AU27)</f>
        <v>-65</v>
      </c>
      <c r="AV29" s="332">
        <f>SUM($R28:AV28)-SUM($R27:AV27)</f>
        <v>-65</v>
      </c>
    </row>
    <row r="30" spans="1:48" s="337" customFormat="1" ht="20.100000000000001" customHeight="1">
      <c r="A30" s="1148">
        <v>6</v>
      </c>
      <c r="B30" s="1162" t="s">
        <v>349</v>
      </c>
      <c r="C30" s="1153" t="s">
        <v>350</v>
      </c>
      <c r="D30" s="1166"/>
      <c r="E30" s="335"/>
      <c r="F30" s="335"/>
      <c r="G30" s="1158">
        <v>1</v>
      </c>
      <c r="H30" s="1160">
        <v>65</v>
      </c>
      <c r="I30" s="1142">
        <f>SUM(H30)</f>
        <v>65</v>
      </c>
      <c r="J30" s="336" t="s">
        <v>231</v>
      </c>
      <c r="K30" s="316">
        <f>SUM(L30:AV30)</f>
        <v>65</v>
      </c>
      <c r="L30" s="317"/>
      <c r="M30" s="317"/>
      <c r="N30" s="318"/>
      <c r="O30" s="318"/>
      <c r="P30" s="318"/>
      <c r="Q30" s="318"/>
      <c r="R30" s="317"/>
      <c r="S30" s="318"/>
      <c r="T30" s="318"/>
      <c r="U30" s="318">
        <v>65</v>
      </c>
      <c r="V30" s="318"/>
      <c r="W30" s="318"/>
      <c r="X30" s="319"/>
      <c r="Y30" s="319"/>
      <c r="Z30" s="319"/>
      <c r="AA30" s="320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  <c r="AN30" s="317"/>
      <c r="AO30" s="317"/>
      <c r="AP30" s="317"/>
      <c r="AQ30" s="317"/>
      <c r="AR30" s="317"/>
      <c r="AS30" s="317"/>
      <c r="AT30" s="317"/>
      <c r="AU30" s="317"/>
      <c r="AV30" s="317"/>
    </row>
    <row r="31" spans="1:48" s="337" customFormat="1" ht="20.100000000000001" customHeight="1">
      <c r="A31" s="1127"/>
      <c r="B31" s="1163"/>
      <c r="C31" s="1154"/>
      <c r="D31" s="950"/>
      <c r="E31" s="322"/>
      <c r="F31" s="322"/>
      <c r="G31" s="901"/>
      <c r="H31" s="1123"/>
      <c r="I31" s="1125"/>
      <c r="J31" s="315" t="s">
        <v>232</v>
      </c>
      <c r="K31" s="316">
        <f>SUM(L31:AV31)</f>
        <v>0</v>
      </c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23"/>
      <c r="AB31" s="317"/>
      <c r="AC31" s="317"/>
      <c r="AD31" s="317"/>
      <c r="AE31" s="317"/>
      <c r="AF31" s="317"/>
      <c r="AG31" s="317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</row>
    <row r="32" spans="1:48" s="337" customFormat="1" ht="20.100000000000001" customHeight="1" thickBot="1">
      <c r="A32" s="1149"/>
      <c r="B32" s="1164"/>
      <c r="C32" s="1155"/>
      <c r="D32" s="1167"/>
      <c r="E32" s="329"/>
      <c r="F32" s="329"/>
      <c r="G32" s="1159"/>
      <c r="H32" s="1161"/>
      <c r="I32" s="1143"/>
      <c r="J32" s="330" t="s">
        <v>187</v>
      </c>
      <c r="K32" s="331">
        <f>K31-K30</f>
        <v>-65</v>
      </c>
      <c r="L32" s="332">
        <f>SUM(L31:$R31)-SUM(L30:$R30)</f>
        <v>0</v>
      </c>
      <c r="M32" s="332">
        <f>SUM(M31:$R31)-SUM(M30:$R30)</f>
        <v>0</v>
      </c>
      <c r="N32" s="332">
        <f>SUM(N31:$R31)-SUM(N30:$R30)</f>
        <v>0</v>
      </c>
      <c r="O32" s="332">
        <f>SUM(O31:$R31)-SUM(O30:$R30)</f>
        <v>0</v>
      </c>
      <c r="P32" s="332">
        <f>SUM(P31:$R31)-SUM(P30:$R30)</f>
        <v>0</v>
      </c>
      <c r="Q32" s="332">
        <f>SUM(Q31:$R31)-SUM(Q30:$R30)</f>
        <v>0</v>
      </c>
      <c r="R32" s="332">
        <f>SUM($R31:R31)-SUM($R30:R30)</f>
        <v>0</v>
      </c>
      <c r="S32" s="332">
        <f>SUM($R31:S31)-SUM($R30:S30)</f>
        <v>0</v>
      </c>
      <c r="T32" s="332">
        <f>SUM($R31:T31)-SUM($R30:T30)</f>
        <v>0</v>
      </c>
      <c r="U32" s="332">
        <f>SUM($R31:U31)-SUM($R30:U30)</f>
        <v>-65</v>
      </c>
      <c r="V32" s="332">
        <f>SUM($R31:V31)-SUM($R30:V30)</f>
        <v>-65</v>
      </c>
      <c r="W32" s="332">
        <f>SUM($R31:W31)-SUM($R30:W30)</f>
        <v>-65</v>
      </c>
      <c r="X32" s="332">
        <f>SUM($R31:X31)-SUM($R30:X30)</f>
        <v>-65</v>
      </c>
      <c r="Y32" s="332">
        <f>SUM($R31:Y31)-SUM($R30:Y30)</f>
        <v>-65</v>
      </c>
      <c r="Z32" s="332">
        <f>SUM($R31:Z31)-SUM($R30:Z30)</f>
        <v>-65</v>
      </c>
      <c r="AA32" s="332">
        <f>SUM($R31:AA31)-SUM($R30:AA30)</f>
        <v>-65</v>
      </c>
      <c r="AB32" s="332">
        <f>SUM($R31:AB31)-SUM($R30:AB30)</f>
        <v>-65</v>
      </c>
      <c r="AC32" s="332">
        <f>SUM($R31:AC31)-SUM($R30:AC30)</f>
        <v>-65</v>
      </c>
      <c r="AD32" s="332">
        <f>SUM($R31:AD31)-SUM($R30:AD30)</f>
        <v>-65</v>
      </c>
      <c r="AE32" s="332">
        <f>SUM($R31:AE31)-SUM($R30:AE30)</f>
        <v>-65</v>
      </c>
      <c r="AF32" s="332">
        <f>SUM($R31:AF31)-SUM($R30:AF30)</f>
        <v>-65</v>
      </c>
      <c r="AG32" s="332">
        <f>SUM($R31:AG31)-SUM($R30:AG30)</f>
        <v>-65</v>
      </c>
      <c r="AH32" s="332">
        <f>SUM($R31:AH31)-SUM($R30:AH30)</f>
        <v>-65</v>
      </c>
      <c r="AI32" s="332">
        <f>SUM($R31:AI31)-SUM($R30:AI30)</f>
        <v>-65</v>
      </c>
      <c r="AJ32" s="332">
        <f>SUM($R31:AJ31)-SUM($R30:AJ30)</f>
        <v>-65</v>
      </c>
      <c r="AK32" s="332">
        <f>SUM($R31:AK31)-SUM($R30:AK30)</f>
        <v>-65</v>
      </c>
      <c r="AL32" s="332">
        <f>SUM($R31:AL31)-SUM($R30:AL30)</f>
        <v>-65</v>
      </c>
      <c r="AM32" s="332">
        <f>SUM($R31:AM31)-SUM($R30:AM30)</f>
        <v>-65</v>
      </c>
      <c r="AN32" s="332">
        <f>SUM($R31:AN31)-SUM($R30:AN30)</f>
        <v>-65</v>
      </c>
      <c r="AO32" s="332">
        <f>SUM($R31:AO31)-SUM($R30:AO30)</f>
        <v>-65</v>
      </c>
      <c r="AP32" s="332">
        <f>SUM($R31:AP31)-SUM($R30:AP30)</f>
        <v>-65</v>
      </c>
      <c r="AQ32" s="332">
        <f>SUM($R31:AQ31)-SUM($R30:AQ30)</f>
        <v>-65</v>
      </c>
      <c r="AR32" s="332">
        <f>SUM($R31:AR31)-SUM($R30:AR30)</f>
        <v>-65</v>
      </c>
      <c r="AS32" s="332">
        <f>SUM($R31:AS31)-SUM($R30:AS30)</f>
        <v>-65</v>
      </c>
      <c r="AT32" s="332">
        <f>SUM($R31:AT31)-SUM($R30:AT30)</f>
        <v>-65</v>
      </c>
      <c r="AU32" s="332">
        <f>SUM($R31:AU31)-SUM($R30:AU30)</f>
        <v>-65</v>
      </c>
      <c r="AV32" s="332">
        <f>SUM($R31:AV31)-SUM($R30:AV30)</f>
        <v>-65</v>
      </c>
    </row>
    <row r="33" spans="1:48" s="337" customFormat="1" ht="20.100000000000001" customHeight="1">
      <c r="A33" s="1148">
        <v>7</v>
      </c>
      <c r="B33" s="1162" t="s">
        <v>351</v>
      </c>
      <c r="C33" s="1153" t="s">
        <v>352</v>
      </c>
      <c r="D33" s="1166"/>
      <c r="E33" s="335"/>
      <c r="F33" s="335"/>
      <c r="G33" s="1158">
        <v>1</v>
      </c>
      <c r="H33" s="1160">
        <v>65</v>
      </c>
      <c r="I33" s="1142">
        <f>SUM(H33)</f>
        <v>65</v>
      </c>
      <c r="J33" s="336" t="s">
        <v>231</v>
      </c>
      <c r="K33" s="316">
        <f>SUM(L33:AV33)</f>
        <v>65</v>
      </c>
      <c r="L33" s="317"/>
      <c r="M33" s="317"/>
      <c r="N33" s="318"/>
      <c r="O33" s="318"/>
      <c r="P33" s="318"/>
      <c r="Q33" s="318"/>
      <c r="R33" s="317"/>
      <c r="S33" s="318">
        <v>65</v>
      </c>
      <c r="T33" s="318"/>
      <c r="U33" s="318"/>
      <c r="V33" s="318"/>
      <c r="W33" s="318"/>
      <c r="X33" s="319"/>
      <c r="Y33" s="319"/>
      <c r="Z33" s="319"/>
      <c r="AA33" s="320"/>
      <c r="AB33" s="317"/>
      <c r="AC33" s="317"/>
      <c r="AD33" s="317"/>
      <c r="AE33" s="317"/>
      <c r="AF33" s="317"/>
      <c r="AG33" s="317"/>
      <c r="AH33" s="317"/>
      <c r="AI33" s="317"/>
      <c r="AJ33" s="317"/>
      <c r="AK33" s="317"/>
      <c r="AL33" s="317"/>
      <c r="AM33" s="317"/>
      <c r="AN33" s="317"/>
      <c r="AO33" s="317"/>
      <c r="AP33" s="317"/>
      <c r="AQ33" s="317"/>
      <c r="AR33" s="317"/>
      <c r="AS33" s="317"/>
      <c r="AT33" s="317"/>
      <c r="AU33" s="317"/>
      <c r="AV33" s="317"/>
    </row>
    <row r="34" spans="1:48" s="337" customFormat="1" ht="20.100000000000001" customHeight="1">
      <c r="A34" s="1127"/>
      <c r="B34" s="1163"/>
      <c r="C34" s="1154"/>
      <c r="D34" s="950"/>
      <c r="E34" s="322"/>
      <c r="F34" s="322"/>
      <c r="G34" s="901"/>
      <c r="H34" s="1123"/>
      <c r="I34" s="1125"/>
      <c r="J34" s="315" t="s">
        <v>232</v>
      </c>
      <c r="K34" s="316">
        <f>SUM(L34:AV34)</f>
        <v>0</v>
      </c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23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317"/>
      <c r="AU34" s="317"/>
      <c r="AV34" s="317"/>
    </row>
    <row r="35" spans="1:48" s="337" customFormat="1" ht="20.100000000000001" customHeight="1" thickBot="1">
      <c r="A35" s="1149"/>
      <c r="B35" s="1164"/>
      <c r="C35" s="1155"/>
      <c r="D35" s="1167"/>
      <c r="E35" s="329"/>
      <c r="F35" s="329"/>
      <c r="G35" s="1159"/>
      <c r="H35" s="1161"/>
      <c r="I35" s="1143"/>
      <c r="J35" s="330" t="s">
        <v>187</v>
      </c>
      <c r="K35" s="331">
        <f>K34-K33</f>
        <v>-65</v>
      </c>
      <c r="L35" s="332">
        <f>SUM(L34:$R34)-SUM(L33:$R33)</f>
        <v>0</v>
      </c>
      <c r="M35" s="332">
        <f>SUM(M34:$R34)-SUM(M33:$R33)</f>
        <v>0</v>
      </c>
      <c r="N35" s="332">
        <f>SUM(N34:$R34)-SUM(N33:$R33)</f>
        <v>0</v>
      </c>
      <c r="O35" s="332">
        <f>SUM(O34:$R34)-SUM(O33:$R33)</f>
        <v>0</v>
      </c>
      <c r="P35" s="332">
        <f>SUM(P34:$R34)-SUM(P33:$R33)</f>
        <v>0</v>
      </c>
      <c r="Q35" s="332">
        <f>SUM(Q34:$R34)-SUM(Q33:$R33)</f>
        <v>0</v>
      </c>
      <c r="R35" s="332">
        <f>SUM($R34:R34)-SUM($R33:R33)</f>
        <v>0</v>
      </c>
      <c r="S35" s="332">
        <f>SUM($R34:S34)-SUM($R33:S33)</f>
        <v>-65</v>
      </c>
      <c r="T35" s="332">
        <f>SUM($R34:T34)-SUM($R33:T33)</f>
        <v>-65</v>
      </c>
      <c r="U35" s="332">
        <f>SUM($R34:U34)-SUM($R33:U33)</f>
        <v>-65</v>
      </c>
      <c r="V35" s="332">
        <f>SUM($R34:V34)-SUM($R33:V33)</f>
        <v>-65</v>
      </c>
      <c r="W35" s="332">
        <f>SUM($R34:W34)-SUM($R33:W33)</f>
        <v>-65</v>
      </c>
      <c r="X35" s="332">
        <f>SUM($R34:X34)-SUM($R33:X33)</f>
        <v>-65</v>
      </c>
      <c r="Y35" s="332">
        <f>SUM($R34:Y34)-SUM($R33:Y33)</f>
        <v>-65</v>
      </c>
      <c r="Z35" s="332">
        <f>SUM($R34:Z34)-SUM($R33:Z33)</f>
        <v>-65</v>
      </c>
      <c r="AA35" s="332">
        <f>SUM($R34:AA34)-SUM($R33:AA33)</f>
        <v>-65</v>
      </c>
      <c r="AB35" s="332">
        <f>SUM($R34:AB34)-SUM($R33:AB33)</f>
        <v>-65</v>
      </c>
      <c r="AC35" s="332">
        <f>SUM($R34:AC34)-SUM($R33:AC33)</f>
        <v>-65</v>
      </c>
      <c r="AD35" s="332">
        <f>SUM($R34:AD34)-SUM($R33:AD33)</f>
        <v>-65</v>
      </c>
      <c r="AE35" s="332">
        <f>SUM($R34:AE34)-SUM($R33:AE33)</f>
        <v>-65</v>
      </c>
      <c r="AF35" s="332">
        <f>SUM($R34:AF34)-SUM($R33:AF33)</f>
        <v>-65</v>
      </c>
      <c r="AG35" s="332">
        <f>SUM($R34:AG34)-SUM($R33:AG33)</f>
        <v>-65</v>
      </c>
      <c r="AH35" s="332">
        <f>SUM($R34:AH34)-SUM($R33:AH33)</f>
        <v>-65</v>
      </c>
      <c r="AI35" s="332">
        <f>SUM($R34:AI34)-SUM($R33:AI33)</f>
        <v>-65</v>
      </c>
      <c r="AJ35" s="332">
        <f>SUM($R34:AJ34)-SUM($R33:AJ33)</f>
        <v>-65</v>
      </c>
      <c r="AK35" s="332">
        <f>SUM($R34:AK34)-SUM($R33:AK33)</f>
        <v>-65</v>
      </c>
      <c r="AL35" s="332">
        <f>SUM($R34:AL34)-SUM($R33:AL33)</f>
        <v>-65</v>
      </c>
      <c r="AM35" s="332">
        <f>SUM($R34:AM34)-SUM($R33:AM33)</f>
        <v>-65</v>
      </c>
      <c r="AN35" s="332">
        <f>SUM($R34:AN34)-SUM($R33:AN33)</f>
        <v>-65</v>
      </c>
      <c r="AO35" s="332">
        <f>SUM($R34:AO34)-SUM($R33:AO33)</f>
        <v>-65</v>
      </c>
      <c r="AP35" s="332">
        <f>SUM($R34:AP34)-SUM($R33:AP33)</f>
        <v>-65</v>
      </c>
      <c r="AQ35" s="332">
        <f>SUM($R34:AQ34)-SUM($R33:AQ33)</f>
        <v>-65</v>
      </c>
      <c r="AR35" s="332">
        <f>SUM($R34:AR34)-SUM($R33:AR33)</f>
        <v>-65</v>
      </c>
      <c r="AS35" s="332">
        <f>SUM($R34:AS34)-SUM($R33:AS33)</f>
        <v>-65</v>
      </c>
      <c r="AT35" s="332">
        <f>SUM($R34:AT34)-SUM($R33:AT33)</f>
        <v>-65</v>
      </c>
      <c r="AU35" s="332">
        <f>SUM($R34:AU34)-SUM($R33:AU33)</f>
        <v>-65</v>
      </c>
      <c r="AV35" s="332">
        <f>SUM($R34:AV34)-SUM($R33:AV33)</f>
        <v>-65</v>
      </c>
    </row>
    <row r="36" spans="1:48" s="337" customFormat="1" ht="20.100000000000001" customHeight="1">
      <c r="A36" s="1148">
        <v>8</v>
      </c>
      <c r="B36" s="1162" t="s">
        <v>353</v>
      </c>
      <c r="C36" s="1165" t="s">
        <v>354</v>
      </c>
      <c r="D36" s="1166"/>
      <c r="E36" s="335"/>
      <c r="F36" s="335"/>
      <c r="G36" s="1158">
        <v>1</v>
      </c>
      <c r="H36" s="1160">
        <v>65</v>
      </c>
      <c r="I36" s="1142">
        <f>SUM(H36)</f>
        <v>65</v>
      </c>
      <c r="J36" s="336" t="s">
        <v>231</v>
      </c>
      <c r="K36" s="316">
        <f>SUM(L36:AV36)</f>
        <v>65</v>
      </c>
      <c r="L36" s="317"/>
      <c r="M36" s="317"/>
      <c r="N36" s="318"/>
      <c r="O36" s="318"/>
      <c r="P36" s="318"/>
      <c r="Q36" s="318"/>
      <c r="R36" s="317"/>
      <c r="S36" s="318">
        <v>65</v>
      </c>
      <c r="T36" s="318"/>
      <c r="U36" s="318"/>
      <c r="V36" s="318"/>
      <c r="W36" s="318"/>
      <c r="X36" s="319"/>
      <c r="Y36" s="319"/>
      <c r="Z36" s="319"/>
      <c r="AA36" s="320"/>
      <c r="AB36" s="317"/>
      <c r="AC36" s="317"/>
      <c r="AD36" s="317"/>
      <c r="AE36" s="317"/>
      <c r="AF36" s="317"/>
      <c r="AG36" s="317"/>
      <c r="AH36" s="317"/>
      <c r="AI36" s="317"/>
      <c r="AJ36" s="317"/>
      <c r="AK36" s="317"/>
      <c r="AL36" s="317"/>
      <c r="AM36" s="317"/>
      <c r="AN36" s="317"/>
      <c r="AO36" s="317"/>
      <c r="AP36" s="317"/>
      <c r="AQ36" s="317"/>
      <c r="AR36" s="317"/>
      <c r="AS36" s="317"/>
      <c r="AT36" s="317"/>
      <c r="AU36" s="317"/>
      <c r="AV36" s="317"/>
    </row>
    <row r="37" spans="1:48" s="337" customFormat="1" ht="20.100000000000001" customHeight="1">
      <c r="A37" s="1127"/>
      <c r="B37" s="1163"/>
      <c r="C37" s="1154"/>
      <c r="D37" s="950"/>
      <c r="E37" s="322"/>
      <c r="F37" s="322">
        <v>147</v>
      </c>
      <c r="G37" s="901"/>
      <c r="H37" s="1123"/>
      <c r="I37" s="1125"/>
      <c r="J37" s="315" t="s">
        <v>232</v>
      </c>
      <c r="K37" s="316">
        <f>SUM(L37:AV37)</f>
        <v>0</v>
      </c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23"/>
      <c r="AB37" s="317"/>
      <c r="AC37" s="317"/>
      <c r="AD37" s="317"/>
      <c r="AE37" s="317"/>
      <c r="AF37" s="317"/>
      <c r="AG37" s="317"/>
      <c r="AH37" s="317"/>
      <c r="AI37" s="317"/>
      <c r="AJ37" s="317"/>
      <c r="AK37" s="317"/>
      <c r="AL37" s="317"/>
      <c r="AM37" s="317"/>
      <c r="AN37" s="317"/>
      <c r="AO37" s="317"/>
      <c r="AP37" s="317"/>
      <c r="AQ37" s="317"/>
      <c r="AR37" s="317"/>
      <c r="AS37" s="317"/>
      <c r="AT37" s="317"/>
      <c r="AU37" s="317"/>
      <c r="AV37" s="317"/>
    </row>
    <row r="38" spans="1:48" s="337" customFormat="1" ht="20.100000000000001" customHeight="1" thickBot="1">
      <c r="A38" s="1149"/>
      <c r="B38" s="1164"/>
      <c r="C38" s="1155"/>
      <c r="D38" s="1167"/>
      <c r="E38" s="329"/>
      <c r="F38" s="329"/>
      <c r="G38" s="1159"/>
      <c r="H38" s="1161"/>
      <c r="I38" s="1143"/>
      <c r="J38" s="315" t="s">
        <v>187</v>
      </c>
      <c r="K38" s="331">
        <f>K37-K36</f>
        <v>-65</v>
      </c>
      <c r="L38" s="332">
        <f>SUM(L37:$R37)-SUM(L36:$R36)</f>
        <v>0</v>
      </c>
      <c r="M38" s="332">
        <f>SUM(M37:$R37)-SUM(M36:$R36)</f>
        <v>0</v>
      </c>
      <c r="N38" s="332">
        <f>SUM(N37:$R37)-SUM(N36:$R36)</f>
        <v>0</v>
      </c>
      <c r="O38" s="332">
        <f>SUM(O37:$R37)-SUM(O36:$R36)</f>
        <v>0</v>
      </c>
      <c r="P38" s="332">
        <f>SUM(P37:$R37)-SUM(P36:$R36)</f>
        <v>0</v>
      </c>
      <c r="Q38" s="332">
        <f>SUM(Q37:$R37)-SUM(Q36:$R36)</f>
        <v>0</v>
      </c>
      <c r="R38" s="332">
        <f>SUM($R37:R37)-SUM($R36:R36)</f>
        <v>0</v>
      </c>
      <c r="S38" s="332">
        <f>SUM($R37:S37)-SUM($R36:S36)</f>
        <v>-65</v>
      </c>
      <c r="T38" s="332">
        <f>SUM($R37:T37)-SUM($R36:T36)</f>
        <v>-65</v>
      </c>
      <c r="U38" s="332">
        <f>SUM($R37:U37)-SUM($R36:U36)</f>
        <v>-65</v>
      </c>
      <c r="V38" s="332">
        <f>SUM($R37:V37)-SUM($R36:V36)</f>
        <v>-65</v>
      </c>
      <c r="W38" s="332">
        <f>SUM($R37:W37)-SUM($R36:W36)</f>
        <v>-65</v>
      </c>
      <c r="X38" s="332">
        <f>SUM($R37:X37)-SUM($R36:X36)</f>
        <v>-65</v>
      </c>
      <c r="Y38" s="332">
        <f>SUM($R37:Y37)-SUM($R36:Y36)</f>
        <v>-65</v>
      </c>
      <c r="Z38" s="332">
        <f>SUM($R37:Z37)-SUM($R36:Z36)</f>
        <v>-65</v>
      </c>
      <c r="AA38" s="332">
        <f>SUM($R37:AA37)-SUM($R36:AA36)</f>
        <v>-65</v>
      </c>
      <c r="AB38" s="332">
        <f>SUM($R37:AB37)-SUM($R36:AB36)</f>
        <v>-65</v>
      </c>
      <c r="AC38" s="332">
        <f>SUM($R37:AC37)-SUM($R36:AC36)</f>
        <v>-65</v>
      </c>
      <c r="AD38" s="332">
        <f>SUM($R37:AD37)-SUM($R36:AD36)</f>
        <v>-65</v>
      </c>
      <c r="AE38" s="332">
        <f>SUM($R37:AE37)-SUM($R36:AE36)</f>
        <v>-65</v>
      </c>
      <c r="AF38" s="332">
        <f>SUM($R37:AF37)-SUM($R36:AF36)</f>
        <v>-65</v>
      </c>
      <c r="AG38" s="332">
        <f>SUM($R37:AG37)-SUM($R36:AG36)</f>
        <v>-65</v>
      </c>
      <c r="AH38" s="332">
        <f>SUM($R37:AH37)-SUM($R36:AH36)</f>
        <v>-65</v>
      </c>
      <c r="AI38" s="332">
        <f>SUM($R37:AI37)-SUM($R36:AI36)</f>
        <v>-65</v>
      </c>
      <c r="AJ38" s="332">
        <f>SUM($R37:AJ37)-SUM($R36:AJ36)</f>
        <v>-65</v>
      </c>
      <c r="AK38" s="332">
        <f>SUM($R37:AK37)-SUM($R36:AK36)</f>
        <v>-65</v>
      </c>
      <c r="AL38" s="332">
        <f>SUM($R37:AL37)-SUM($R36:AL36)</f>
        <v>-65</v>
      </c>
      <c r="AM38" s="332">
        <f>SUM($R37:AM37)-SUM($R36:AM36)</f>
        <v>-65</v>
      </c>
      <c r="AN38" s="332">
        <f>SUM($R37:AN37)-SUM($R36:AN36)</f>
        <v>-65</v>
      </c>
      <c r="AO38" s="332">
        <f>SUM($R37:AO37)-SUM($R36:AO36)</f>
        <v>-65</v>
      </c>
      <c r="AP38" s="332">
        <f>SUM($R37:AP37)-SUM($R36:AP36)</f>
        <v>-65</v>
      </c>
      <c r="AQ38" s="332">
        <f>SUM($R37:AQ37)-SUM($R36:AQ36)</f>
        <v>-65</v>
      </c>
      <c r="AR38" s="332">
        <f>SUM($R37:AR37)-SUM($R36:AR36)</f>
        <v>-65</v>
      </c>
      <c r="AS38" s="332">
        <f>SUM($R37:AS37)-SUM($R36:AS36)</f>
        <v>-65</v>
      </c>
      <c r="AT38" s="332">
        <f>SUM($R37:AT37)-SUM($R36:AT36)</f>
        <v>-65</v>
      </c>
      <c r="AU38" s="332">
        <f>SUM($R37:AU37)-SUM($R36:AU36)</f>
        <v>-65</v>
      </c>
      <c r="AV38" s="332">
        <f>SUM($R37:AV37)-SUM($R36:AV36)</f>
        <v>-65</v>
      </c>
    </row>
    <row r="39" spans="1:48" ht="20.100000000000001" customHeight="1">
      <c r="A39" s="1148">
        <v>9</v>
      </c>
      <c r="B39" s="1150" t="s">
        <v>355</v>
      </c>
      <c r="C39" s="1153" t="s">
        <v>356</v>
      </c>
      <c r="D39" s="1156"/>
      <c r="E39" s="335"/>
      <c r="F39" s="335"/>
      <c r="G39" s="1158">
        <v>2</v>
      </c>
      <c r="H39" s="1160">
        <v>65</v>
      </c>
      <c r="I39" s="1142">
        <f>SUM(H39)</f>
        <v>65</v>
      </c>
      <c r="J39" s="315" t="s">
        <v>231</v>
      </c>
      <c r="K39" s="316">
        <f>SUM(L39:AV39)</f>
        <v>65</v>
      </c>
      <c r="L39" s="317"/>
      <c r="M39" s="317"/>
      <c r="N39" s="318"/>
      <c r="O39" s="318"/>
      <c r="P39" s="318"/>
      <c r="Q39" s="318"/>
      <c r="R39" s="317"/>
      <c r="S39" s="318"/>
      <c r="T39" s="318"/>
      <c r="U39" s="318">
        <v>20</v>
      </c>
      <c r="V39" s="318">
        <v>20</v>
      </c>
      <c r="W39" s="318">
        <v>25</v>
      </c>
      <c r="X39" s="319"/>
      <c r="Y39" s="319"/>
      <c r="Z39" s="319"/>
      <c r="AA39" s="320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  <c r="AL39" s="317"/>
      <c r="AM39" s="317"/>
      <c r="AN39" s="317"/>
      <c r="AO39" s="317"/>
      <c r="AP39" s="317"/>
      <c r="AQ39" s="317"/>
      <c r="AR39" s="317"/>
      <c r="AS39" s="317"/>
      <c r="AT39" s="317"/>
      <c r="AU39" s="317"/>
      <c r="AV39" s="317"/>
    </row>
    <row r="40" spans="1:48" ht="20.100000000000001" customHeight="1">
      <c r="A40" s="1127"/>
      <c r="B40" s="1151"/>
      <c r="C40" s="1154"/>
      <c r="D40" s="960"/>
      <c r="E40" s="322"/>
      <c r="F40" s="322">
        <v>2</v>
      </c>
      <c r="G40" s="901"/>
      <c r="H40" s="1123"/>
      <c r="I40" s="1125"/>
      <c r="J40" s="315" t="s">
        <v>232</v>
      </c>
      <c r="K40" s="316">
        <f>SUM(L40:AV40)</f>
        <v>0</v>
      </c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23"/>
      <c r="AB40" s="317"/>
      <c r="AC40" s="317"/>
      <c r="AD40" s="317"/>
      <c r="AE40" s="317"/>
      <c r="AF40" s="317"/>
      <c r="AG40" s="317"/>
      <c r="AH40" s="317"/>
      <c r="AI40" s="317"/>
      <c r="AJ40" s="317"/>
      <c r="AK40" s="317"/>
      <c r="AL40" s="317"/>
      <c r="AM40" s="317"/>
      <c r="AN40" s="317"/>
      <c r="AO40" s="317"/>
      <c r="AP40" s="317"/>
      <c r="AQ40" s="317"/>
      <c r="AR40" s="317"/>
      <c r="AS40" s="317"/>
      <c r="AT40" s="317"/>
      <c r="AU40" s="317"/>
      <c r="AV40" s="317"/>
    </row>
    <row r="41" spans="1:48" ht="20.100000000000001" customHeight="1" thickBot="1">
      <c r="A41" s="1149"/>
      <c r="B41" s="1152"/>
      <c r="C41" s="1155"/>
      <c r="D41" s="1157"/>
      <c r="E41" s="329"/>
      <c r="F41" s="329"/>
      <c r="G41" s="1159"/>
      <c r="H41" s="1161"/>
      <c r="I41" s="1143"/>
      <c r="J41" s="315" t="s">
        <v>187</v>
      </c>
      <c r="K41" s="331">
        <f>K40-K39</f>
        <v>-65</v>
      </c>
      <c r="L41" s="332">
        <f>SUM(L40:$R40)-SUM(L39:$R39)</f>
        <v>0</v>
      </c>
      <c r="M41" s="332">
        <f>SUM(M40:$R40)-SUM(M39:$R39)</f>
        <v>0</v>
      </c>
      <c r="N41" s="332">
        <f>SUM(N40:$R40)-SUM(N39:$R39)</f>
        <v>0</v>
      </c>
      <c r="O41" s="332">
        <f>SUM(O40:$R40)-SUM(O39:$R39)</f>
        <v>0</v>
      </c>
      <c r="P41" s="332">
        <f>SUM(P40:$R40)-SUM(P39:$R39)</f>
        <v>0</v>
      </c>
      <c r="Q41" s="332">
        <f>SUM(Q40:$R40)-SUM(Q39:$R39)</f>
        <v>0</v>
      </c>
      <c r="R41" s="332">
        <f>SUM($R40:R40)-SUM($R39:R39)</f>
        <v>0</v>
      </c>
      <c r="S41" s="332">
        <f>SUM($R40:S40)-SUM($R39:S39)</f>
        <v>0</v>
      </c>
      <c r="T41" s="332">
        <f>SUM($R40:T40)-SUM($R39:T39)</f>
        <v>0</v>
      </c>
      <c r="U41" s="332">
        <f>SUM($R40:U40)-SUM($R39:U39)</f>
        <v>-20</v>
      </c>
      <c r="V41" s="332">
        <f>SUM($R40:V40)-SUM($R39:V39)</f>
        <v>-40</v>
      </c>
      <c r="W41" s="332">
        <f>SUM($R40:W40)-SUM($R39:W39)</f>
        <v>-65</v>
      </c>
      <c r="X41" s="332">
        <f>SUM($R40:X40)-SUM($R39:X39)</f>
        <v>-65</v>
      </c>
      <c r="Y41" s="332">
        <f>SUM($R40:Y40)-SUM($R39:Y39)</f>
        <v>-65</v>
      </c>
      <c r="Z41" s="332">
        <f>SUM($R40:Z40)-SUM($R39:Z39)</f>
        <v>-65</v>
      </c>
      <c r="AA41" s="332">
        <f>SUM($R40:AA40)-SUM($R39:AA39)</f>
        <v>-65</v>
      </c>
      <c r="AB41" s="332">
        <f>SUM($R40:AB40)-SUM($R39:AB39)</f>
        <v>-65</v>
      </c>
      <c r="AC41" s="332">
        <f>SUM($R40:AC40)-SUM($R39:AC39)</f>
        <v>-65</v>
      </c>
      <c r="AD41" s="332">
        <f>SUM($R40:AD40)-SUM($R39:AD39)</f>
        <v>-65</v>
      </c>
      <c r="AE41" s="332">
        <f>SUM($R40:AE40)-SUM($R39:AE39)</f>
        <v>-65</v>
      </c>
      <c r="AF41" s="332">
        <f>SUM($R40:AF40)-SUM($R39:AF39)</f>
        <v>-65</v>
      </c>
      <c r="AG41" s="332">
        <f>SUM($R40:AG40)-SUM($R39:AG39)</f>
        <v>-65</v>
      </c>
      <c r="AH41" s="332">
        <f>SUM($R40:AH40)-SUM($R39:AH39)</f>
        <v>-65</v>
      </c>
      <c r="AI41" s="332">
        <f>SUM($R40:AI40)-SUM($R39:AI39)</f>
        <v>-65</v>
      </c>
      <c r="AJ41" s="332">
        <f>SUM($R40:AJ40)-SUM($R39:AJ39)</f>
        <v>-65</v>
      </c>
      <c r="AK41" s="332">
        <f>SUM($R40:AK40)-SUM($R39:AK39)</f>
        <v>-65</v>
      </c>
      <c r="AL41" s="332">
        <f>SUM($R40:AL40)-SUM($R39:AL39)</f>
        <v>-65</v>
      </c>
      <c r="AM41" s="332">
        <f>SUM($R40:AM40)-SUM($R39:AM39)</f>
        <v>-65</v>
      </c>
      <c r="AN41" s="332">
        <f>SUM($R40:AN40)-SUM($R39:AN39)</f>
        <v>-65</v>
      </c>
      <c r="AO41" s="332">
        <f>SUM($R40:AO40)-SUM($R39:AO39)</f>
        <v>-65</v>
      </c>
      <c r="AP41" s="332">
        <f>SUM($R40:AP40)-SUM($R39:AP39)</f>
        <v>-65</v>
      </c>
      <c r="AQ41" s="332">
        <f>SUM($R40:AQ40)-SUM($R39:AQ39)</f>
        <v>-65</v>
      </c>
      <c r="AR41" s="332">
        <f>SUM($R40:AR40)-SUM($R39:AR39)</f>
        <v>-65</v>
      </c>
      <c r="AS41" s="332">
        <f>SUM($R40:AS40)-SUM($R39:AS39)</f>
        <v>-65</v>
      </c>
      <c r="AT41" s="332">
        <f>SUM($R40:AT40)-SUM($R39:AT39)</f>
        <v>-65</v>
      </c>
      <c r="AU41" s="332">
        <f>SUM($R40:AU40)-SUM($R39:AU39)</f>
        <v>-65</v>
      </c>
      <c r="AV41" s="332">
        <f>SUM($R40:AV40)-SUM($R39:AV39)</f>
        <v>-65</v>
      </c>
    </row>
    <row r="42" spans="1:48" ht="20.100000000000001" customHeight="1">
      <c r="A42" s="1144">
        <v>10</v>
      </c>
      <c r="B42" s="1137" t="s">
        <v>357</v>
      </c>
      <c r="C42" s="1136" t="s">
        <v>358</v>
      </c>
      <c r="D42" s="1140"/>
      <c r="E42" s="322"/>
      <c r="F42" s="322"/>
      <c r="G42" s="937">
        <v>1</v>
      </c>
      <c r="H42" s="1145">
        <v>65</v>
      </c>
      <c r="I42" s="1146">
        <f>SUM(H42)</f>
        <v>65</v>
      </c>
      <c r="J42" s="315" t="s">
        <v>231</v>
      </c>
      <c r="K42" s="316">
        <f>SUM(L42:AV42)</f>
        <v>65</v>
      </c>
      <c r="L42" s="317"/>
      <c r="M42" s="317"/>
      <c r="N42" s="318"/>
      <c r="O42" s="318"/>
      <c r="P42" s="318"/>
      <c r="Q42" s="318"/>
      <c r="R42" s="317"/>
      <c r="S42" s="318"/>
      <c r="T42" s="318"/>
      <c r="U42" s="318">
        <v>20</v>
      </c>
      <c r="V42" s="318">
        <v>20</v>
      </c>
      <c r="W42" s="318">
        <v>25</v>
      </c>
      <c r="X42" s="319"/>
      <c r="Y42" s="319"/>
      <c r="Z42" s="319"/>
      <c r="AA42" s="320"/>
      <c r="AB42" s="317"/>
      <c r="AC42" s="317"/>
      <c r="AD42" s="317"/>
      <c r="AE42" s="317"/>
      <c r="AF42" s="317"/>
      <c r="AG42" s="317"/>
      <c r="AH42" s="317"/>
      <c r="AI42" s="317"/>
      <c r="AJ42" s="317"/>
      <c r="AK42" s="317"/>
      <c r="AL42" s="317"/>
      <c r="AM42" s="317"/>
      <c r="AN42" s="317"/>
      <c r="AO42" s="317"/>
      <c r="AP42" s="317"/>
      <c r="AQ42" s="317"/>
      <c r="AR42" s="317"/>
      <c r="AS42" s="317"/>
      <c r="AT42" s="317"/>
      <c r="AU42" s="317"/>
      <c r="AV42" s="317"/>
    </row>
    <row r="43" spans="1:48" ht="20.100000000000001" customHeight="1">
      <c r="A43" s="1127"/>
      <c r="B43" s="1135"/>
      <c r="C43" s="1136"/>
      <c r="D43" s="950"/>
      <c r="E43" s="322"/>
      <c r="F43" s="322"/>
      <c r="G43" s="901"/>
      <c r="H43" s="1123"/>
      <c r="I43" s="1146"/>
      <c r="J43" s="315" t="s">
        <v>232</v>
      </c>
      <c r="K43" s="316">
        <f>SUM(L43:AV43)</f>
        <v>0</v>
      </c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23"/>
      <c r="AB43" s="317"/>
      <c r="AC43" s="317"/>
      <c r="AD43" s="317"/>
      <c r="AE43" s="317"/>
      <c r="AF43" s="317"/>
      <c r="AG43" s="317"/>
      <c r="AH43" s="317"/>
      <c r="AI43" s="317"/>
      <c r="AJ43" s="317"/>
      <c r="AK43" s="317"/>
      <c r="AL43" s="317"/>
      <c r="AM43" s="317"/>
      <c r="AN43" s="317"/>
      <c r="AO43" s="317"/>
      <c r="AP43" s="317"/>
      <c r="AQ43" s="317"/>
      <c r="AR43" s="317"/>
      <c r="AS43" s="317"/>
      <c r="AT43" s="317"/>
      <c r="AU43" s="317"/>
      <c r="AV43" s="317"/>
    </row>
    <row r="44" spans="1:48" ht="20.100000000000001" customHeight="1" thickBot="1">
      <c r="A44" s="1127"/>
      <c r="B44" s="1135"/>
      <c r="C44" s="1137"/>
      <c r="D44" s="950"/>
      <c r="E44" s="340"/>
      <c r="F44" s="340"/>
      <c r="G44" s="901"/>
      <c r="H44" s="1123"/>
      <c r="I44" s="1147"/>
      <c r="J44" s="315" t="s">
        <v>187</v>
      </c>
      <c r="K44" s="331">
        <f>K43-K42</f>
        <v>-65</v>
      </c>
      <c r="L44" s="332">
        <f>SUM(L43:$R43)-SUM(L42:$R42)</f>
        <v>0</v>
      </c>
      <c r="M44" s="332">
        <f>SUM(M43:$R43)-SUM(M42:$R42)</f>
        <v>0</v>
      </c>
      <c r="N44" s="332">
        <f>SUM(N43:$R43)-SUM(N42:$R42)</f>
        <v>0</v>
      </c>
      <c r="O44" s="332">
        <f>SUM(O43:$R43)-SUM(O42:$R42)</f>
        <v>0</v>
      </c>
      <c r="P44" s="332">
        <f>SUM(P43:$R43)-SUM(P42:$R42)</f>
        <v>0</v>
      </c>
      <c r="Q44" s="332">
        <f>SUM(Q43:$R43)-SUM(Q42:$R42)</f>
        <v>0</v>
      </c>
      <c r="R44" s="332">
        <f>SUM($R43:R43)-SUM($R42:R42)</f>
        <v>0</v>
      </c>
      <c r="S44" s="332">
        <f>SUM($R43:S43)-SUM($R42:S42)</f>
        <v>0</v>
      </c>
      <c r="T44" s="332">
        <f>SUM($R43:T43)-SUM($R42:T42)</f>
        <v>0</v>
      </c>
      <c r="U44" s="332">
        <f>SUM($R43:U43)-SUM($R42:U42)</f>
        <v>-20</v>
      </c>
      <c r="V44" s="332">
        <f>SUM($R43:V43)-SUM($R42:V42)</f>
        <v>-40</v>
      </c>
      <c r="W44" s="332">
        <f>SUM($R43:W43)-SUM($R42:W42)</f>
        <v>-65</v>
      </c>
      <c r="X44" s="332">
        <f>SUM($R43:X43)-SUM($R42:X42)</f>
        <v>-65</v>
      </c>
      <c r="Y44" s="332">
        <f>SUM($R43:Y43)-SUM($R42:Y42)</f>
        <v>-65</v>
      </c>
      <c r="Z44" s="332">
        <f>SUM($R43:Z43)-SUM($R42:Z42)</f>
        <v>-65</v>
      </c>
      <c r="AA44" s="332">
        <f>SUM($R43:AA43)-SUM($R42:AA42)</f>
        <v>-65</v>
      </c>
      <c r="AB44" s="332">
        <f>SUM($R43:AB43)-SUM($R42:AB42)</f>
        <v>-65</v>
      </c>
      <c r="AC44" s="332">
        <f>SUM($R43:AC43)-SUM($R42:AC42)</f>
        <v>-65</v>
      </c>
      <c r="AD44" s="332">
        <f>SUM($R43:AD43)-SUM($R42:AD42)</f>
        <v>-65</v>
      </c>
      <c r="AE44" s="332">
        <f>SUM($R43:AE43)-SUM($R42:AE42)</f>
        <v>-65</v>
      </c>
      <c r="AF44" s="332">
        <f>SUM($R43:AF43)-SUM($R42:AF42)</f>
        <v>-65</v>
      </c>
      <c r="AG44" s="332">
        <f>SUM($R43:AG43)-SUM($R42:AG42)</f>
        <v>-65</v>
      </c>
      <c r="AH44" s="332">
        <f>SUM($R43:AH43)-SUM($R42:AH42)</f>
        <v>-65</v>
      </c>
      <c r="AI44" s="332">
        <f>SUM($R43:AI43)-SUM($R42:AI42)</f>
        <v>-65</v>
      </c>
      <c r="AJ44" s="332">
        <f>SUM($R43:AJ43)-SUM($R42:AJ42)</f>
        <v>-65</v>
      </c>
      <c r="AK44" s="332">
        <f>SUM($R43:AK43)-SUM($R42:AK42)</f>
        <v>-65</v>
      </c>
      <c r="AL44" s="332">
        <f>SUM($R43:AL43)-SUM($R42:AL42)</f>
        <v>-65</v>
      </c>
      <c r="AM44" s="332">
        <f>SUM($R43:AM43)-SUM($R42:AM42)</f>
        <v>-65</v>
      </c>
      <c r="AN44" s="332">
        <f>SUM($R43:AN43)-SUM($R42:AN42)</f>
        <v>-65</v>
      </c>
      <c r="AO44" s="332">
        <f>SUM($R43:AO43)-SUM($R42:AO42)</f>
        <v>-65</v>
      </c>
      <c r="AP44" s="332">
        <f>SUM($R43:AP43)-SUM($R42:AP42)</f>
        <v>-65</v>
      </c>
      <c r="AQ44" s="332">
        <f>SUM($R43:AQ43)-SUM($R42:AQ42)</f>
        <v>-65</v>
      </c>
      <c r="AR44" s="332">
        <f>SUM($R43:AR43)-SUM($R42:AR42)</f>
        <v>-65</v>
      </c>
      <c r="AS44" s="332">
        <f>SUM($R43:AS43)-SUM($R42:AS42)</f>
        <v>-65</v>
      </c>
      <c r="AT44" s="332">
        <f>SUM($R43:AT43)-SUM($R42:AT42)</f>
        <v>-65</v>
      </c>
      <c r="AU44" s="332">
        <f>SUM($R43:AU43)-SUM($R42:AU42)</f>
        <v>-65</v>
      </c>
      <c r="AV44" s="332">
        <f>SUM($R43:AV43)-SUM($R42:AV42)</f>
        <v>-65</v>
      </c>
    </row>
    <row r="45" spans="1:48" s="337" customFormat="1" ht="20.100000000000001" customHeight="1">
      <c r="A45" s="1127">
        <v>11</v>
      </c>
      <c r="B45" s="1135" t="s">
        <v>359</v>
      </c>
      <c r="C45" s="1129" t="s">
        <v>360</v>
      </c>
      <c r="D45" s="950"/>
      <c r="E45" s="314"/>
      <c r="F45" s="314"/>
      <c r="G45" s="901">
        <v>2</v>
      </c>
      <c r="H45" s="1123">
        <v>65</v>
      </c>
      <c r="I45" s="1124">
        <f>SUM(H45)</f>
        <v>65</v>
      </c>
      <c r="J45" s="315" t="s">
        <v>231</v>
      </c>
      <c r="K45" s="316">
        <f>SUM(L45:AV45)</f>
        <v>65</v>
      </c>
      <c r="L45" s="317"/>
      <c r="M45" s="317"/>
      <c r="N45" s="318"/>
      <c r="O45" s="318"/>
      <c r="P45" s="318"/>
      <c r="Q45" s="318"/>
      <c r="R45" s="317"/>
      <c r="S45" s="318"/>
      <c r="T45" s="318"/>
      <c r="U45" s="318">
        <v>20</v>
      </c>
      <c r="V45" s="318">
        <v>20</v>
      </c>
      <c r="W45" s="318">
        <v>25</v>
      </c>
      <c r="X45" s="319"/>
      <c r="Y45" s="319"/>
      <c r="Z45" s="319"/>
      <c r="AA45" s="320"/>
      <c r="AB45" s="317"/>
      <c r="AC45" s="317"/>
      <c r="AD45" s="317"/>
      <c r="AE45" s="317"/>
      <c r="AF45" s="317"/>
      <c r="AG45" s="317"/>
      <c r="AH45" s="317"/>
      <c r="AI45" s="317"/>
      <c r="AJ45" s="317"/>
      <c r="AK45" s="317"/>
      <c r="AL45" s="317"/>
      <c r="AM45" s="317"/>
      <c r="AN45" s="317"/>
      <c r="AO45" s="317"/>
      <c r="AP45" s="317"/>
      <c r="AQ45" s="317"/>
      <c r="AR45" s="317"/>
      <c r="AS45" s="317"/>
      <c r="AT45" s="317"/>
      <c r="AU45" s="317"/>
      <c r="AV45" s="317"/>
    </row>
    <row r="46" spans="1:48" s="337" customFormat="1" ht="20.100000000000001" customHeight="1">
      <c r="A46" s="1127"/>
      <c r="B46" s="1135"/>
      <c r="C46" s="1136"/>
      <c r="D46" s="950"/>
      <c r="E46" s="322"/>
      <c r="F46" s="322"/>
      <c r="G46" s="901"/>
      <c r="H46" s="1123"/>
      <c r="I46" s="1125"/>
      <c r="J46" s="315" t="s">
        <v>232</v>
      </c>
      <c r="K46" s="316">
        <f>SUM(L46:AV46)</f>
        <v>0</v>
      </c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23"/>
      <c r="AB46" s="317"/>
      <c r="AC46" s="317"/>
      <c r="AD46" s="317"/>
      <c r="AE46" s="317"/>
      <c r="AF46" s="317"/>
      <c r="AG46" s="317"/>
      <c r="AH46" s="317"/>
      <c r="AI46" s="317"/>
      <c r="AJ46" s="317"/>
      <c r="AK46" s="317"/>
      <c r="AL46" s="317"/>
      <c r="AM46" s="317"/>
      <c r="AN46" s="317"/>
      <c r="AO46" s="317"/>
      <c r="AP46" s="317"/>
      <c r="AQ46" s="317"/>
      <c r="AR46" s="317"/>
      <c r="AS46" s="317"/>
      <c r="AT46" s="317"/>
      <c r="AU46" s="317"/>
      <c r="AV46" s="317"/>
    </row>
    <row r="47" spans="1:48" s="337" customFormat="1" ht="20.100000000000001" customHeight="1" thickBot="1">
      <c r="A47" s="1127"/>
      <c r="B47" s="1135"/>
      <c r="C47" s="1137"/>
      <c r="D47" s="950"/>
      <c r="E47" s="340"/>
      <c r="F47" s="340"/>
      <c r="G47" s="901"/>
      <c r="H47" s="1123"/>
      <c r="I47" s="1126"/>
      <c r="J47" s="315" t="s">
        <v>187</v>
      </c>
      <c r="K47" s="331">
        <f>K46-K45</f>
        <v>-65</v>
      </c>
      <c r="L47" s="332">
        <f>SUM(L46:$R46)-SUM(L45:$R45)</f>
        <v>0</v>
      </c>
      <c r="M47" s="332">
        <f>SUM(M46:$R46)-SUM(M45:$R45)</f>
        <v>0</v>
      </c>
      <c r="N47" s="332">
        <f>SUM(N46:$R46)-SUM(N45:$R45)</f>
        <v>0</v>
      </c>
      <c r="O47" s="332">
        <f>SUM(O46:$R46)-SUM(O45:$R45)</f>
        <v>0</v>
      </c>
      <c r="P47" s="332">
        <f>SUM(P46:$R46)-SUM(P45:$R45)</f>
        <v>0</v>
      </c>
      <c r="Q47" s="332">
        <f>SUM(Q46:$R46)-SUM(Q45:$R45)</f>
        <v>0</v>
      </c>
      <c r="R47" s="332">
        <f>SUM($R46:R46)-SUM($R45:R45)</f>
        <v>0</v>
      </c>
      <c r="S47" s="332">
        <f>SUM($R46:S46)-SUM($R45:S45)</f>
        <v>0</v>
      </c>
      <c r="T47" s="332">
        <f>SUM($R46:T46)-SUM($R45:T45)</f>
        <v>0</v>
      </c>
      <c r="U47" s="332">
        <f>SUM($R46:U46)-SUM($R45:U45)</f>
        <v>-20</v>
      </c>
      <c r="V47" s="332">
        <f>SUM($R46:V46)-SUM($R45:V45)</f>
        <v>-40</v>
      </c>
      <c r="W47" s="332">
        <f>SUM($R46:W46)-SUM($R45:W45)</f>
        <v>-65</v>
      </c>
      <c r="X47" s="332">
        <f>SUM($R46:X46)-SUM($R45:X45)</f>
        <v>-65</v>
      </c>
      <c r="Y47" s="332">
        <f>SUM($R46:Y46)-SUM($R45:Y45)</f>
        <v>-65</v>
      </c>
      <c r="Z47" s="332">
        <f>SUM($R46:Z46)-SUM($R45:Z45)</f>
        <v>-65</v>
      </c>
      <c r="AA47" s="332">
        <f>SUM($R46:AA46)-SUM($R45:AA45)</f>
        <v>-65</v>
      </c>
      <c r="AB47" s="332">
        <f>SUM($R46:AB46)-SUM($R45:AB45)</f>
        <v>-65</v>
      </c>
      <c r="AC47" s="332">
        <f>SUM($R46:AC46)-SUM($R45:AC45)</f>
        <v>-65</v>
      </c>
      <c r="AD47" s="332">
        <f>SUM($R46:AD46)-SUM($R45:AD45)</f>
        <v>-65</v>
      </c>
      <c r="AE47" s="332">
        <f>SUM($R46:AE46)-SUM($R45:AE45)</f>
        <v>-65</v>
      </c>
      <c r="AF47" s="332">
        <f>SUM($R46:AF46)-SUM($R45:AF45)</f>
        <v>-65</v>
      </c>
      <c r="AG47" s="332">
        <f>SUM($R46:AG46)-SUM($R45:AG45)</f>
        <v>-65</v>
      </c>
      <c r="AH47" s="332">
        <f>SUM($R46:AH46)-SUM($R45:AH45)</f>
        <v>-65</v>
      </c>
      <c r="AI47" s="332">
        <f>SUM($R46:AI46)-SUM($R45:AI45)</f>
        <v>-65</v>
      </c>
      <c r="AJ47" s="332">
        <f>SUM($R46:AJ46)-SUM($R45:AJ45)</f>
        <v>-65</v>
      </c>
      <c r="AK47" s="332">
        <f>SUM($R46:AK46)-SUM($R45:AK45)</f>
        <v>-65</v>
      </c>
      <c r="AL47" s="332">
        <f>SUM($R46:AL46)-SUM($R45:AL45)</f>
        <v>-65</v>
      </c>
      <c r="AM47" s="332">
        <f>SUM($R46:AM46)-SUM($R45:AM45)</f>
        <v>-65</v>
      </c>
      <c r="AN47" s="332">
        <f>SUM($R46:AN46)-SUM($R45:AN45)</f>
        <v>-65</v>
      </c>
      <c r="AO47" s="332">
        <f>SUM($R46:AO46)-SUM($R45:AO45)</f>
        <v>-65</v>
      </c>
      <c r="AP47" s="332">
        <f>SUM($R46:AP46)-SUM($R45:AP45)</f>
        <v>-65</v>
      </c>
      <c r="AQ47" s="332">
        <f>SUM($R46:AQ46)-SUM($R45:AQ45)</f>
        <v>-65</v>
      </c>
      <c r="AR47" s="332">
        <f>SUM($R46:AR46)-SUM($R45:AR45)</f>
        <v>-65</v>
      </c>
      <c r="AS47" s="332">
        <f>SUM($R46:AS46)-SUM($R45:AS45)</f>
        <v>-65</v>
      </c>
      <c r="AT47" s="332">
        <f>SUM($R46:AT46)-SUM($R45:AT45)</f>
        <v>-65</v>
      </c>
      <c r="AU47" s="332">
        <f>SUM($R46:AU46)-SUM($R45:AU45)</f>
        <v>-65</v>
      </c>
      <c r="AV47" s="332">
        <f>SUM($R46:AV46)-SUM($R45:AV45)</f>
        <v>-65</v>
      </c>
    </row>
    <row r="48" spans="1:48" s="337" customFormat="1" ht="20.100000000000001" customHeight="1">
      <c r="A48" s="1127">
        <v>12</v>
      </c>
      <c r="B48" s="1135" t="s">
        <v>262</v>
      </c>
      <c r="C48" s="1129" t="s">
        <v>361</v>
      </c>
      <c r="D48" s="950"/>
      <c r="E48" s="314"/>
      <c r="F48" s="314"/>
      <c r="G48" s="901">
        <v>1</v>
      </c>
      <c r="H48" s="1123">
        <v>65</v>
      </c>
      <c r="I48" s="1124">
        <f>SUM(H48:H49)</f>
        <v>65</v>
      </c>
      <c r="J48" s="315" t="s">
        <v>231</v>
      </c>
      <c r="K48" s="316">
        <f>SUM(L48:AV48)</f>
        <v>65</v>
      </c>
      <c r="L48" s="317"/>
      <c r="M48" s="317"/>
      <c r="N48" s="318"/>
      <c r="O48" s="318"/>
      <c r="P48" s="318"/>
      <c r="Q48" s="318"/>
      <c r="R48" s="317"/>
      <c r="S48" s="318">
        <v>65</v>
      </c>
      <c r="T48" s="318"/>
      <c r="U48" s="318"/>
      <c r="V48" s="318"/>
      <c r="W48" s="318"/>
      <c r="X48" s="319"/>
      <c r="Y48" s="319"/>
      <c r="Z48" s="319"/>
      <c r="AA48" s="320"/>
      <c r="AB48" s="317"/>
      <c r="AC48" s="317"/>
      <c r="AD48" s="317"/>
      <c r="AE48" s="317"/>
      <c r="AF48" s="317"/>
      <c r="AG48" s="317"/>
      <c r="AH48" s="317"/>
      <c r="AI48" s="317"/>
      <c r="AJ48" s="317"/>
      <c r="AK48" s="317"/>
      <c r="AL48" s="317"/>
      <c r="AM48" s="317"/>
      <c r="AN48" s="317"/>
      <c r="AO48" s="317"/>
      <c r="AP48" s="317"/>
      <c r="AQ48" s="317"/>
      <c r="AR48" s="317"/>
      <c r="AS48" s="317"/>
      <c r="AT48" s="317"/>
      <c r="AU48" s="317"/>
      <c r="AV48" s="317"/>
    </row>
    <row r="49" spans="1:48" s="337" customFormat="1" ht="20.100000000000001" customHeight="1">
      <c r="A49" s="1127"/>
      <c r="B49" s="1135"/>
      <c r="C49" s="1136"/>
      <c r="D49" s="950"/>
      <c r="E49" s="322" t="s">
        <v>343</v>
      </c>
      <c r="F49" s="322">
        <v>142</v>
      </c>
      <c r="G49" s="901"/>
      <c r="H49" s="1123"/>
      <c r="I49" s="1125"/>
      <c r="J49" s="315" t="s">
        <v>232</v>
      </c>
      <c r="K49" s="316">
        <f>SUM(L49:AV49)</f>
        <v>0</v>
      </c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23"/>
      <c r="AB49" s="317"/>
      <c r="AC49" s="317"/>
      <c r="AD49" s="317"/>
      <c r="AE49" s="317"/>
      <c r="AF49" s="317"/>
      <c r="AG49" s="317"/>
      <c r="AH49" s="317"/>
      <c r="AI49" s="317"/>
      <c r="AJ49" s="317"/>
      <c r="AK49" s="317"/>
      <c r="AL49" s="317"/>
      <c r="AM49" s="317"/>
      <c r="AN49" s="317"/>
      <c r="AO49" s="317"/>
      <c r="AP49" s="317"/>
      <c r="AQ49" s="317"/>
      <c r="AR49" s="317"/>
      <c r="AS49" s="317"/>
      <c r="AT49" s="317"/>
      <c r="AU49" s="317"/>
      <c r="AV49" s="317"/>
    </row>
    <row r="50" spans="1:48" s="337" customFormat="1" ht="20.100000000000001" customHeight="1" thickBot="1">
      <c r="A50" s="1127"/>
      <c r="B50" s="1135"/>
      <c r="C50" s="1137"/>
      <c r="D50" s="950"/>
      <c r="E50" s="340"/>
      <c r="F50" s="322"/>
      <c r="G50" s="901"/>
      <c r="H50" s="1123"/>
      <c r="I50" s="1126"/>
      <c r="J50" s="315" t="s">
        <v>187</v>
      </c>
      <c r="K50" s="331">
        <f>K49-K48</f>
        <v>-65</v>
      </c>
      <c r="L50" s="332">
        <f>SUM(L49:$R49)-SUM(L48:$R48)</f>
        <v>0</v>
      </c>
      <c r="M50" s="332">
        <f>SUM(M49:$R49)-SUM(M48:$R48)</f>
        <v>0</v>
      </c>
      <c r="N50" s="332">
        <f>SUM(N49:$R49)-SUM(N48:$R48)</f>
        <v>0</v>
      </c>
      <c r="O50" s="332">
        <f>SUM(O49:$R49)-SUM(O48:$R48)</f>
        <v>0</v>
      </c>
      <c r="P50" s="332">
        <f>SUM(P49:$R49)-SUM(P48:$R48)</f>
        <v>0</v>
      </c>
      <c r="Q50" s="332">
        <f>SUM(Q49:$R49)-SUM(Q48:$R48)</f>
        <v>0</v>
      </c>
      <c r="R50" s="332">
        <f>SUM($R49:R49)-SUM($R48:R48)</f>
        <v>0</v>
      </c>
      <c r="S50" s="332">
        <f>SUM($R49:S49)-SUM($R48:S48)</f>
        <v>-65</v>
      </c>
      <c r="T50" s="332">
        <f>SUM($R49:T49)-SUM($R48:T48)</f>
        <v>-65</v>
      </c>
      <c r="U50" s="332">
        <f>SUM($R49:U49)-SUM($R48:U48)</f>
        <v>-65</v>
      </c>
      <c r="V50" s="332">
        <f>SUM($R49:V49)-SUM($R48:V48)</f>
        <v>-65</v>
      </c>
      <c r="W50" s="332">
        <f>SUM($R49:W49)-SUM($R48:W48)</f>
        <v>-65</v>
      </c>
      <c r="X50" s="332">
        <f>SUM($R49:X49)-SUM($R48:X48)</f>
        <v>-65</v>
      </c>
      <c r="Y50" s="332">
        <f>SUM($R49:Y49)-SUM($R48:Y48)</f>
        <v>-65</v>
      </c>
      <c r="Z50" s="332">
        <f>SUM($R49:Z49)-SUM($R48:Z48)</f>
        <v>-65</v>
      </c>
      <c r="AA50" s="332">
        <f>SUM($R49:AA49)-SUM($R48:AA48)</f>
        <v>-65</v>
      </c>
      <c r="AB50" s="332">
        <f>SUM($R49:AB49)-SUM($R48:AB48)</f>
        <v>-65</v>
      </c>
      <c r="AC50" s="332">
        <f>SUM($R49:AC49)-SUM($R48:AC48)</f>
        <v>-65</v>
      </c>
      <c r="AD50" s="332">
        <f>SUM($R49:AD49)-SUM($R48:AD48)</f>
        <v>-65</v>
      </c>
      <c r="AE50" s="332">
        <f>SUM($R49:AE49)-SUM($R48:AE48)</f>
        <v>-65</v>
      </c>
      <c r="AF50" s="332">
        <f>SUM($R49:AF49)-SUM($R48:AF48)</f>
        <v>-65</v>
      </c>
      <c r="AG50" s="332">
        <f>SUM($R49:AG49)-SUM($R48:AG48)</f>
        <v>-65</v>
      </c>
      <c r="AH50" s="332">
        <f>SUM($R49:AH49)-SUM($R48:AH48)</f>
        <v>-65</v>
      </c>
      <c r="AI50" s="332">
        <f>SUM($R49:AI49)-SUM($R48:AI48)</f>
        <v>-65</v>
      </c>
      <c r="AJ50" s="332">
        <f>SUM($R49:AJ49)-SUM($R48:AJ48)</f>
        <v>-65</v>
      </c>
      <c r="AK50" s="332">
        <f>SUM($R49:AK49)-SUM($R48:AK48)</f>
        <v>-65</v>
      </c>
      <c r="AL50" s="332">
        <f>SUM($R49:AL49)-SUM($R48:AL48)</f>
        <v>-65</v>
      </c>
      <c r="AM50" s="332">
        <f>SUM($R49:AM49)-SUM($R48:AM48)</f>
        <v>-65</v>
      </c>
      <c r="AN50" s="332">
        <f>SUM($R49:AN49)-SUM($R48:AN48)</f>
        <v>-65</v>
      </c>
      <c r="AO50" s="332">
        <f>SUM($R49:AO49)-SUM($R48:AO48)</f>
        <v>-65</v>
      </c>
      <c r="AP50" s="332">
        <f>SUM($R49:AP49)-SUM($R48:AP48)</f>
        <v>-65</v>
      </c>
      <c r="AQ50" s="332">
        <f>SUM($R49:AQ49)-SUM($R48:AQ48)</f>
        <v>-65</v>
      </c>
      <c r="AR50" s="332">
        <f>SUM($R49:AR49)-SUM($R48:AR48)</f>
        <v>-65</v>
      </c>
      <c r="AS50" s="332">
        <f>SUM($R49:AS49)-SUM($R48:AS48)</f>
        <v>-65</v>
      </c>
      <c r="AT50" s="332">
        <f>SUM($R49:AT49)-SUM($R48:AT48)</f>
        <v>-65</v>
      </c>
      <c r="AU50" s="332">
        <f>SUM($R49:AU49)-SUM($R48:AU48)</f>
        <v>-65</v>
      </c>
      <c r="AV50" s="332">
        <f>SUM($R49:AV49)-SUM($R48:AV48)</f>
        <v>-65</v>
      </c>
    </row>
    <row r="51" spans="1:48" s="337" customFormat="1" ht="20.100000000000001" customHeight="1">
      <c r="A51" s="1127">
        <v>13</v>
      </c>
      <c r="B51" s="1135" t="s">
        <v>362</v>
      </c>
      <c r="C51" s="1129" t="s">
        <v>363</v>
      </c>
      <c r="D51" s="950"/>
      <c r="E51" s="322"/>
      <c r="F51" s="314"/>
      <c r="G51" s="901">
        <v>1</v>
      </c>
      <c r="H51" s="1123">
        <v>65</v>
      </c>
      <c r="I51" s="1124">
        <f>SUM(H51)</f>
        <v>65</v>
      </c>
      <c r="J51" s="315" t="s">
        <v>231</v>
      </c>
      <c r="K51" s="316">
        <f>SUM(L51:AV51)</f>
        <v>0</v>
      </c>
      <c r="L51" s="317"/>
      <c r="M51" s="317"/>
      <c r="N51" s="318"/>
      <c r="O51" s="318"/>
      <c r="P51" s="318"/>
      <c r="Q51" s="318"/>
      <c r="R51" s="317"/>
      <c r="S51" s="318"/>
      <c r="T51" s="318"/>
      <c r="U51" s="318"/>
      <c r="V51" s="318"/>
      <c r="W51" s="318"/>
      <c r="X51" s="319"/>
      <c r="Y51" s="319"/>
      <c r="Z51" s="319"/>
      <c r="AA51" s="320"/>
      <c r="AB51" s="317"/>
      <c r="AC51" s="317"/>
      <c r="AD51" s="317"/>
      <c r="AE51" s="317"/>
      <c r="AF51" s="317"/>
      <c r="AG51" s="317"/>
      <c r="AH51" s="317"/>
      <c r="AI51" s="317"/>
      <c r="AJ51" s="317"/>
      <c r="AK51" s="317"/>
      <c r="AL51" s="317"/>
      <c r="AM51" s="317"/>
      <c r="AN51" s="317"/>
      <c r="AO51" s="317"/>
      <c r="AP51" s="317"/>
      <c r="AQ51" s="317"/>
      <c r="AR51" s="317"/>
      <c r="AS51" s="317"/>
      <c r="AT51" s="317"/>
      <c r="AU51" s="317"/>
      <c r="AV51" s="317"/>
    </row>
    <row r="52" spans="1:48" s="337" customFormat="1" ht="20.100000000000001" customHeight="1">
      <c r="A52" s="1127"/>
      <c r="B52" s="1135"/>
      <c r="C52" s="1136"/>
      <c r="D52" s="950"/>
      <c r="E52" s="322" t="s">
        <v>364</v>
      </c>
      <c r="F52" s="322"/>
      <c r="G52" s="901"/>
      <c r="H52" s="1123"/>
      <c r="I52" s="1125"/>
      <c r="J52" s="315" t="s">
        <v>232</v>
      </c>
      <c r="K52" s="316">
        <f>SUM(L52:AV52)</f>
        <v>0</v>
      </c>
      <c r="L52" s="317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  <c r="AA52" s="323"/>
      <c r="AB52" s="317"/>
      <c r="AC52" s="317"/>
      <c r="AD52" s="317"/>
      <c r="AE52" s="317"/>
      <c r="AF52" s="317"/>
      <c r="AG52" s="317"/>
      <c r="AH52" s="317"/>
      <c r="AI52" s="317"/>
      <c r="AJ52" s="317"/>
      <c r="AK52" s="317"/>
      <c r="AL52" s="317"/>
      <c r="AM52" s="317"/>
      <c r="AN52" s="317"/>
      <c r="AO52" s="317"/>
      <c r="AP52" s="317"/>
      <c r="AQ52" s="317"/>
      <c r="AR52" s="317"/>
      <c r="AS52" s="317"/>
      <c r="AT52" s="317"/>
      <c r="AU52" s="317"/>
      <c r="AV52" s="317"/>
    </row>
    <row r="53" spans="1:48" s="337" customFormat="1" ht="20.100000000000001" customHeight="1" thickBot="1">
      <c r="A53" s="1127"/>
      <c r="B53" s="1135"/>
      <c r="C53" s="1137"/>
      <c r="D53" s="950"/>
      <c r="E53" s="340"/>
      <c r="F53" s="340"/>
      <c r="G53" s="901"/>
      <c r="H53" s="1123"/>
      <c r="I53" s="1126"/>
      <c r="J53" s="315" t="s">
        <v>187</v>
      </c>
      <c r="K53" s="331">
        <f>K52-K51</f>
        <v>0</v>
      </c>
      <c r="L53" s="332">
        <f>SUM(L52:$R52)-SUM(L51:$R51)</f>
        <v>0</v>
      </c>
      <c r="M53" s="332">
        <f>SUM(M52:$R52)-SUM(M51:$R51)</f>
        <v>0</v>
      </c>
      <c r="N53" s="332">
        <f>SUM(N52:$R52)-SUM(N51:$R51)</f>
        <v>0</v>
      </c>
      <c r="O53" s="332">
        <f>SUM(O52:$R52)-SUM(O51:$R51)</f>
        <v>0</v>
      </c>
      <c r="P53" s="332">
        <f>SUM(P52:$R52)-SUM(P51:$R51)</f>
        <v>0</v>
      </c>
      <c r="Q53" s="332">
        <f>SUM(Q52:$R52)-SUM(Q51:$R51)</f>
        <v>0</v>
      </c>
      <c r="R53" s="332">
        <f>SUM($R52:R52)-SUM($R51:R51)</f>
        <v>0</v>
      </c>
      <c r="S53" s="332">
        <f>SUM($R52:S52)-SUM($R51:S51)</f>
        <v>0</v>
      </c>
      <c r="T53" s="332">
        <f>SUM($R52:T52)-SUM($R51:T51)</f>
        <v>0</v>
      </c>
      <c r="U53" s="332">
        <f>SUM($R52:U52)-SUM($R51:U51)</f>
        <v>0</v>
      </c>
      <c r="V53" s="332">
        <f>SUM($R52:V52)-SUM($R51:V51)</f>
        <v>0</v>
      </c>
      <c r="W53" s="332">
        <f>SUM($R52:W52)-SUM($R51:W51)</f>
        <v>0</v>
      </c>
      <c r="X53" s="332">
        <f>SUM($R52:X52)-SUM($R51:X51)</f>
        <v>0</v>
      </c>
      <c r="Y53" s="332">
        <f>SUM($R52:Y52)-SUM($R51:Y51)</f>
        <v>0</v>
      </c>
      <c r="Z53" s="332">
        <f>SUM($R52:Z52)-SUM($R51:Z51)</f>
        <v>0</v>
      </c>
      <c r="AA53" s="332">
        <f>SUM($R52:AA52)-SUM($R51:AA51)</f>
        <v>0</v>
      </c>
      <c r="AB53" s="332">
        <f>SUM($R52:AB52)-SUM($R51:AB51)</f>
        <v>0</v>
      </c>
      <c r="AC53" s="332">
        <f>SUM($R52:AC52)-SUM($R51:AC51)</f>
        <v>0</v>
      </c>
      <c r="AD53" s="332">
        <f>SUM($R52:AD52)-SUM($R51:AD51)</f>
        <v>0</v>
      </c>
      <c r="AE53" s="332">
        <f>SUM($R52:AE52)-SUM($R51:AE51)</f>
        <v>0</v>
      </c>
      <c r="AF53" s="332">
        <f>SUM($R52:AF52)-SUM($R51:AF51)</f>
        <v>0</v>
      </c>
      <c r="AG53" s="332">
        <f>SUM($R52:AG52)-SUM($R51:AG51)</f>
        <v>0</v>
      </c>
      <c r="AH53" s="332">
        <f>SUM($R52:AH52)-SUM($R51:AH51)</f>
        <v>0</v>
      </c>
      <c r="AI53" s="332">
        <f>SUM($R52:AI52)-SUM($R51:AI51)</f>
        <v>0</v>
      </c>
      <c r="AJ53" s="332">
        <f>SUM($R52:AJ52)-SUM($R51:AJ51)</f>
        <v>0</v>
      </c>
      <c r="AK53" s="332">
        <f>SUM($R52:AK52)-SUM($R51:AK51)</f>
        <v>0</v>
      </c>
      <c r="AL53" s="332">
        <f>SUM($R52:AL52)-SUM($R51:AL51)</f>
        <v>0</v>
      </c>
      <c r="AM53" s="332">
        <f>SUM($R52:AM52)-SUM($R51:AM51)</f>
        <v>0</v>
      </c>
      <c r="AN53" s="332">
        <f>SUM($R52:AN52)-SUM($R51:AN51)</f>
        <v>0</v>
      </c>
      <c r="AO53" s="332">
        <f>SUM($R52:AO52)-SUM($R51:AO51)</f>
        <v>0</v>
      </c>
      <c r="AP53" s="332">
        <f>SUM($R52:AP52)-SUM($R51:AP51)</f>
        <v>0</v>
      </c>
      <c r="AQ53" s="332">
        <f>SUM($R52:AQ52)-SUM($R51:AQ51)</f>
        <v>0</v>
      </c>
      <c r="AR53" s="332">
        <f>SUM($R52:AR52)-SUM($R51:AR51)</f>
        <v>0</v>
      </c>
      <c r="AS53" s="332">
        <f>SUM($R52:AS52)-SUM($R51:AS51)</f>
        <v>0</v>
      </c>
      <c r="AT53" s="332">
        <f>SUM($R52:AT52)-SUM($R51:AT51)</f>
        <v>0</v>
      </c>
      <c r="AU53" s="332">
        <f>SUM($R52:AU52)-SUM($R51:AU51)</f>
        <v>0</v>
      </c>
      <c r="AV53" s="332">
        <f>SUM($R52:AV52)-SUM($R51:AV51)</f>
        <v>0</v>
      </c>
    </row>
    <row r="54" spans="1:48" s="337" customFormat="1" ht="20.100000000000001" customHeight="1">
      <c r="A54" s="1127">
        <v>14</v>
      </c>
      <c r="B54" s="1135" t="s">
        <v>365</v>
      </c>
      <c r="C54" s="1129" t="s">
        <v>366</v>
      </c>
      <c r="D54" s="950"/>
      <c r="E54" s="314"/>
      <c r="F54" s="314"/>
      <c r="G54" s="901">
        <v>1</v>
      </c>
      <c r="H54" s="1123">
        <v>65</v>
      </c>
      <c r="I54" s="1124">
        <f>SUM(H54)</f>
        <v>65</v>
      </c>
      <c r="J54" s="315" t="s">
        <v>231</v>
      </c>
      <c r="K54" s="316">
        <f>SUM(L54:AV54)</f>
        <v>0</v>
      </c>
      <c r="L54" s="317"/>
      <c r="M54" s="317"/>
      <c r="N54" s="318"/>
      <c r="O54" s="318"/>
      <c r="P54" s="318"/>
      <c r="Q54" s="318"/>
      <c r="R54" s="317"/>
      <c r="S54" s="318"/>
      <c r="T54" s="318"/>
      <c r="U54" s="318"/>
      <c r="V54" s="318"/>
      <c r="W54" s="318"/>
      <c r="X54" s="319"/>
      <c r="Y54" s="319"/>
      <c r="Z54" s="319"/>
      <c r="AA54" s="320"/>
      <c r="AB54" s="317"/>
      <c r="AC54" s="317"/>
      <c r="AD54" s="317"/>
      <c r="AE54" s="317"/>
      <c r="AF54" s="317"/>
      <c r="AG54" s="317"/>
      <c r="AH54" s="317"/>
      <c r="AI54" s="317"/>
      <c r="AJ54" s="317"/>
      <c r="AK54" s="317"/>
      <c r="AL54" s="317"/>
      <c r="AM54" s="317"/>
      <c r="AN54" s="317"/>
      <c r="AO54" s="317"/>
      <c r="AP54" s="317"/>
      <c r="AQ54" s="317"/>
      <c r="AR54" s="317"/>
      <c r="AS54" s="317"/>
      <c r="AT54" s="317"/>
      <c r="AU54" s="317"/>
      <c r="AV54" s="317"/>
    </row>
    <row r="55" spans="1:48" s="337" customFormat="1" ht="20.100000000000001" customHeight="1">
      <c r="A55" s="1127"/>
      <c r="B55" s="1135"/>
      <c r="C55" s="1136"/>
      <c r="D55" s="950"/>
      <c r="E55" s="322" t="s">
        <v>364</v>
      </c>
      <c r="F55" s="322"/>
      <c r="G55" s="901"/>
      <c r="H55" s="1123"/>
      <c r="I55" s="1125"/>
      <c r="J55" s="315" t="s">
        <v>232</v>
      </c>
      <c r="K55" s="316">
        <f>SUM(L55:AV55)</f>
        <v>0</v>
      </c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23"/>
      <c r="AB55" s="317"/>
      <c r="AC55" s="317"/>
      <c r="AD55" s="317"/>
      <c r="AE55" s="317"/>
      <c r="AF55" s="317"/>
      <c r="AG55" s="317"/>
      <c r="AH55" s="317"/>
      <c r="AI55" s="317"/>
      <c r="AJ55" s="317"/>
      <c r="AK55" s="317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</row>
    <row r="56" spans="1:48" s="337" customFormat="1" ht="20.100000000000001" customHeight="1" thickBot="1">
      <c r="A56" s="1127"/>
      <c r="B56" s="1135"/>
      <c r="C56" s="1137"/>
      <c r="D56" s="950"/>
      <c r="E56" s="340"/>
      <c r="F56" s="340"/>
      <c r="G56" s="901"/>
      <c r="H56" s="1123"/>
      <c r="I56" s="1126"/>
      <c r="J56" s="315" t="s">
        <v>187</v>
      </c>
      <c r="K56" s="331">
        <f>K55-K54</f>
        <v>0</v>
      </c>
      <c r="L56" s="332">
        <f>SUM(L55:$R55)-SUM(L54:$R54)</f>
        <v>0</v>
      </c>
      <c r="M56" s="332">
        <f>SUM(M55:$R55)-SUM(M54:$R54)</f>
        <v>0</v>
      </c>
      <c r="N56" s="332">
        <f>SUM(N55:$R55)-SUM(N54:$R54)</f>
        <v>0</v>
      </c>
      <c r="O56" s="332">
        <f>SUM(O55:$R55)-SUM(O54:$R54)</f>
        <v>0</v>
      </c>
      <c r="P56" s="332">
        <f>SUM(P55:$R55)-SUM(P54:$R54)</f>
        <v>0</v>
      </c>
      <c r="Q56" s="332">
        <f>SUM(Q55:$R55)-SUM(Q54:$R54)</f>
        <v>0</v>
      </c>
      <c r="R56" s="332">
        <f>SUM($R55:R55)-SUM($R54:R54)</f>
        <v>0</v>
      </c>
      <c r="S56" s="332">
        <f>SUM($R55:S55)-SUM($R54:S54)</f>
        <v>0</v>
      </c>
      <c r="T56" s="332">
        <f>SUM($R55:T55)-SUM($R54:T54)</f>
        <v>0</v>
      </c>
      <c r="U56" s="332">
        <f>SUM($R55:U55)-SUM($R54:U54)</f>
        <v>0</v>
      </c>
      <c r="V56" s="332">
        <f>SUM($R55:V55)-SUM($R54:V54)</f>
        <v>0</v>
      </c>
      <c r="W56" s="332">
        <f>SUM($R55:W55)-SUM($R54:W54)</f>
        <v>0</v>
      </c>
      <c r="X56" s="332">
        <f>SUM($R55:X55)-SUM($R54:X54)</f>
        <v>0</v>
      </c>
      <c r="Y56" s="332">
        <f>SUM($R55:Y55)-SUM($R54:Y54)</f>
        <v>0</v>
      </c>
      <c r="Z56" s="332">
        <f>SUM($R55:Z55)-SUM($R54:Z54)</f>
        <v>0</v>
      </c>
      <c r="AA56" s="332">
        <f>SUM($R55:AA55)-SUM($R54:AA54)</f>
        <v>0</v>
      </c>
      <c r="AB56" s="332">
        <f>SUM($R55:AB55)-SUM($R54:AB54)</f>
        <v>0</v>
      </c>
      <c r="AC56" s="332">
        <f>SUM($R55:AC55)-SUM($R54:AC54)</f>
        <v>0</v>
      </c>
      <c r="AD56" s="332">
        <f>SUM($R55:AD55)-SUM($R54:AD54)</f>
        <v>0</v>
      </c>
      <c r="AE56" s="332">
        <f>SUM($R55:AE55)-SUM($R54:AE54)</f>
        <v>0</v>
      </c>
      <c r="AF56" s="332">
        <f>SUM($R55:AF55)-SUM($R54:AF54)</f>
        <v>0</v>
      </c>
      <c r="AG56" s="332">
        <f>SUM($R55:AG55)-SUM($R54:AG54)</f>
        <v>0</v>
      </c>
      <c r="AH56" s="332">
        <f>SUM($R55:AH55)-SUM($R54:AH54)</f>
        <v>0</v>
      </c>
      <c r="AI56" s="332">
        <f>SUM($R55:AI55)-SUM($R54:AI54)</f>
        <v>0</v>
      </c>
      <c r="AJ56" s="332">
        <f>SUM($R55:AJ55)-SUM($R54:AJ54)</f>
        <v>0</v>
      </c>
      <c r="AK56" s="332">
        <f>SUM($R55:AK55)-SUM($R54:AK54)</f>
        <v>0</v>
      </c>
      <c r="AL56" s="332">
        <f>SUM($R55:AL55)-SUM($R54:AL54)</f>
        <v>0</v>
      </c>
      <c r="AM56" s="332">
        <f>SUM($R55:AM55)-SUM($R54:AM54)</f>
        <v>0</v>
      </c>
      <c r="AN56" s="332">
        <f>SUM($R55:AN55)-SUM($R54:AN54)</f>
        <v>0</v>
      </c>
      <c r="AO56" s="332">
        <f>SUM($R55:AO55)-SUM($R54:AO54)</f>
        <v>0</v>
      </c>
      <c r="AP56" s="332">
        <f>SUM($R55:AP55)-SUM($R54:AP54)</f>
        <v>0</v>
      </c>
      <c r="AQ56" s="332">
        <f>SUM($R55:AQ55)-SUM($R54:AQ54)</f>
        <v>0</v>
      </c>
      <c r="AR56" s="332">
        <f>SUM($R55:AR55)-SUM($R54:AR54)</f>
        <v>0</v>
      </c>
      <c r="AS56" s="332">
        <f>SUM($R55:AS55)-SUM($R54:AS54)</f>
        <v>0</v>
      </c>
      <c r="AT56" s="332">
        <f>SUM($R55:AT55)-SUM($R54:AT54)</f>
        <v>0</v>
      </c>
      <c r="AU56" s="332">
        <f>SUM($R55:AU55)-SUM($R54:AU54)</f>
        <v>0</v>
      </c>
      <c r="AV56" s="332">
        <f>SUM($R55:AV55)-SUM($R54:AV54)</f>
        <v>0</v>
      </c>
    </row>
    <row r="57" spans="1:48" s="337" customFormat="1" ht="20.100000000000001" customHeight="1">
      <c r="A57" s="1127">
        <v>15</v>
      </c>
      <c r="B57" s="1141" t="s">
        <v>367</v>
      </c>
      <c r="C57" s="1129" t="s">
        <v>368</v>
      </c>
      <c r="D57" s="950"/>
      <c r="E57" s="314"/>
      <c r="F57" s="314"/>
      <c r="G57" s="901">
        <v>2</v>
      </c>
      <c r="H57" s="1123">
        <v>65</v>
      </c>
      <c r="I57" s="1124">
        <f>SUM(H57)</f>
        <v>65</v>
      </c>
      <c r="J57" s="315" t="s">
        <v>231</v>
      </c>
      <c r="K57" s="316">
        <f>SUM(L57:AV57)</f>
        <v>0</v>
      </c>
      <c r="L57" s="317"/>
      <c r="M57" s="317"/>
      <c r="N57" s="318"/>
      <c r="O57" s="318"/>
      <c r="P57" s="318"/>
      <c r="Q57" s="318"/>
      <c r="R57" s="317"/>
      <c r="S57" s="318"/>
      <c r="T57" s="318"/>
      <c r="U57" s="318"/>
      <c r="V57" s="318"/>
      <c r="W57" s="318"/>
      <c r="X57" s="319"/>
      <c r="Y57" s="319"/>
      <c r="Z57" s="319"/>
      <c r="AA57" s="320"/>
      <c r="AB57" s="317"/>
      <c r="AC57" s="317"/>
      <c r="AD57" s="317"/>
      <c r="AE57" s="317"/>
      <c r="AF57" s="317"/>
      <c r="AG57" s="317"/>
      <c r="AH57" s="317"/>
      <c r="AI57" s="317"/>
      <c r="AJ57" s="317"/>
      <c r="AK57" s="317"/>
      <c r="AL57" s="317"/>
      <c r="AM57" s="317"/>
      <c r="AN57" s="317"/>
      <c r="AO57" s="317"/>
      <c r="AP57" s="317"/>
      <c r="AQ57" s="317"/>
      <c r="AR57" s="317"/>
      <c r="AS57" s="317"/>
      <c r="AT57" s="317"/>
      <c r="AU57" s="317"/>
      <c r="AV57" s="317"/>
    </row>
    <row r="58" spans="1:48" s="337" customFormat="1" ht="20.100000000000001" customHeight="1">
      <c r="A58" s="1127"/>
      <c r="B58" s="1141"/>
      <c r="C58" s="1136"/>
      <c r="D58" s="950"/>
      <c r="E58" s="322" t="s">
        <v>364</v>
      </c>
      <c r="F58" s="322"/>
      <c r="G58" s="901"/>
      <c r="H58" s="1123"/>
      <c r="I58" s="1125"/>
      <c r="J58" s="315" t="s">
        <v>232</v>
      </c>
      <c r="K58" s="316">
        <f>SUM(L58:AV58)</f>
        <v>0</v>
      </c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23"/>
      <c r="AB58" s="317"/>
      <c r="AC58" s="317"/>
      <c r="AD58" s="317"/>
      <c r="AE58" s="317"/>
      <c r="AF58" s="317"/>
      <c r="AG58" s="317"/>
      <c r="AH58" s="317"/>
      <c r="AI58" s="317"/>
      <c r="AJ58" s="317"/>
      <c r="AK58" s="317"/>
      <c r="AL58" s="317"/>
      <c r="AM58" s="317"/>
      <c r="AN58" s="317"/>
      <c r="AO58" s="317"/>
      <c r="AP58" s="317"/>
      <c r="AQ58" s="317"/>
      <c r="AR58" s="317"/>
      <c r="AS58" s="317"/>
      <c r="AT58" s="317"/>
      <c r="AU58" s="317"/>
      <c r="AV58" s="317"/>
    </row>
    <row r="59" spans="1:48" s="337" customFormat="1" ht="20.100000000000001" customHeight="1" thickBot="1">
      <c r="A59" s="1127"/>
      <c r="B59" s="1141"/>
      <c r="C59" s="1137"/>
      <c r="D59" s="950"/>
      <c r="E59" s="340"/>
      <c r="F59" s="340"/>
      <c r="G59" s="901"/>
      <c r="H59" s="1123"/>
      <c r="I59" s="1126"/>
      <c r="J59" s="315" t="s">
        <v>187</v>
      </c>
      <c r="K59" s="331">
        <f>K58-K57</f>
        <v>0</v>
      </c>
      <c r="L59" s="332">
        <f>SUM(L58:$R58)-SUM(L57:$R57)</f>
        <v>0</v>
      </c>
      <c r="M59" s="332">
        <f>SUM(M58:$R58)-SUM(M57:$R57)</f>
        <v>0</v>
      </c>
      <c r="N59" s="332">
        <f>SUM(N58:$R58)-SUM(N57:$R57)</f>
        <v>0</v>
      </c>
      <c r="O59" s="332">
        <f>SUM(O58:$R58)-SUM(O57:$R57)</f>
        <v>0</v>
      </c>
      <c r="P59" s="332">
        <f>SUM(P58:$R58)-SUM(P57:$R57)</f>
        <v>0</v>
      </c>
      <c r="Q59" s="332">
        <f>SUM(Q58:$R58)-SUM(Q57:$R57)</f>
        <v>0</v>
      </c>
      <c r="R59" s="332">
        <f>SUM($R58:R58)-SUM($R57:R57)</f>
        <v>0</v>
      </c>
      <c r="S59" s="332">
        <f>SUM($R58:S58)-SUM($R57:S57)</f>
        <v>0</v>
      </c>
      <c r="T59" s="332">
        <f>SUM($R58:T58)-SUM($R57:T57)</f>
        <v>0</v>
      </c>
      <c r="U59" s="332">
        <f>SUM($R58:U58)-SUM($R57:U57)</f>
        <v>0</v>
      </c>
      <c r="V59" s="332">
        <f>SUM($R58:V58)-SUM($R57:V57)</f>
        <v>0</v>
      </c>
      <c r="W59" s="332">
        <f>SUM($R58:W58)-SUM($R57:W57)</f>
        <v>0</v>
      </c>
      <c r="X59" s="332">
        <f>SUM($R58:X58)-SUM($R57:X57)</f>
        <v>0</v>
      </c>
      <c r="Y59" s="332">
        <f>SUM($R58:Y58)-SUM($R57:Y57)</f>
        <v>0</v>
      </c>
      <c r="Z59" s="332">
        <f>SUM($R58:Z58)-SUM($R57:Z57)</f>
        <v>0</v>
      </c>
      <c r="AA59" s="332">
        <f>SUM($R58:AA58)-SUM($R57:AA57)</f>
        <v>0</v>
      </c>
      <c r="AB59" s="332">
        <f>SUM($R58:AB58)-SUM($R57:AB57)</f>
        <v>0</v>
      </c>
      <c r="AC59" s="332">
        <f>SUM($R58:AC58)-SUM($R57:AC57)</f>
        <v>0</v>
      </c>
      <c r="AD59" s="332">
        <f>SUM($R58:AD58)-SUM($R57:AD57)</f>
        <v>0</v>
      </c>
      <c r="AE59" s="332">
        <f>SUM($R58:AE58)-SUM($R57:AE57)</f>
        <v>0</v>
      </c>
      <c r="AF59" s="332">
        <f>SUM($R58:AF58)-SUM($R57:AF57)</f>
        <v>0</v>
      </c>
      <c r="AG59" s="332">
        <f>SUM($R58:AG58)-SUM($R57:AG57)</f>
        <v>0</v>
      </c>
      <c r="AH59" s="332">
        <f>SUM($R58:AH58)-SUM($R57:AH57)</f>
        <v>0</v>
      </c>
      <c r="AI59" s="332">
        <f>SUM($R58:AI58)-SUM($R57:AI57)</f>
        <v>0</v>
      </c>
      <c r="AJ59" s="332">
        <f>SUM($R58:AJ58)-SUM($R57:AJ57)</f>
        <v>0</v>
      </c>
      <c r="AK59" s="332">
        <f>SUM($R58:AK58)-SUM($R57:AK57)</f>
        <v>0</v>
      </c>
      <c r="AL59" s="332">
        <f>SUM($R58:AL58)-SUM($R57:AL57)</f>
        <v>0</v>
      </c>
      <c r="AM59" s="332">
        <f>SUM($R58:AM58)-SUM($R57:AM57)</f>
        <v>0</v>
      </c>
      <c r="AN59" s="332">
        <f>SUM($R58:AN58)-SUM($R57:AN57)</f>
        <v>0</v>
      </c>
      <c r="AO59" s="332">
        <f>SUM($R58:AO58)-SUM($R57:AO57)</f>
        <v>0</v>
      </c>
      <c r="AP59" s="332">
        <f>SUM($R58:AP58)-SUM($R57:AP57)</f>
        <v>0</v>
      </c>
      <c r="AQ59" s="332">
        <f>SUM($R58:AQ58)-SUM($R57:AQ57)</f>
        <v>0</v>
      </c>
      <c r="AR59" s="332">
        <f>SUM($R58:AR58)-SUM($R57:AR57)</f>
        <v>0</v>
      </c>
      <c r="AS59" s="332">
        <f>SUM($R58:AS58)-SUM($R57:AS57)</f>
        <v>0</v>
      </c>
      <c r="AT59" s="332">
        <f>SUM($R58:AT58)-SUM($R57:AT57)</f>
        <v>0</v>
      </c>
      <c r="AU59" s="332">
        <f>SUM($R58:AU58)-SUM($R57:AU57)</f>
        <v>0</v>
      </c>
      <c r="AV59" s="332">
        <f>SUM($R58:AV58)-SUM($R57:AV57)</f>
        <v>0</v>
      </c>
    </row>
    <row r="60" spans="1:48" s="337" customFormat="1" ht="20.100000000000001" customHeight="1">
      <c r="A60" s="1127">
        <v>16</v>
      </c>
      <c r="B60" s="1135" t="s">
        <v>369</v>
      </c>
      <c r="C60" s="1129" t="s">
        <v>370</v>
      </c>
      <c r="D60" s="950"/>
      <c r="E60" s="314"/>
      <c r="F60" s="314"/>
      <c r="G60" s="901">
        <v>1</v>
      </c>
      <c r="H60" s="1123">
        <v>65</v>
      </c>
      <c r="I60" s="1124">
        <f>SUM(H60)</f>
        <v>65</v>
      </c>
      <c r="J60" s="315" t="s">
        <v>231</v>
      </c>
      <c r="K60" s="316">
        <f>SUM(L60:AV60)</f>
        <v>0</v>
      </c>
      <c r="L60" s="317"/>
      <c r="M60" s="317"/>
      <c r="N60" s="318"/>
      <c r="O60" s="318"/>
      <c r="P60" s="318"/>
      <c r="Q60" s="318"/>
      <c r="R60" s="317"/>
      <c r="S60" s="318"/>
      <c r="T60" s="318"/>
      <c r="U60" s="318"/>
      <c r="V60" s="318"/>
      <c r="W60" s="318"/>
      <c r="X60" s="319"/>
      <c r="Y60" s="319"/>
      <c r="Z60" s="319"/>
      <c r="AA60" s="320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7"/>
      <c r="AR60" s="317"/>
      <c r="AS60" s="317"/>
      <c r="AT60" s="317"/>
      <c r="AU60" s="317"/>
      <c r="AV60" s="317"/>
    </row>
    <row r="61" spans="1:48" s="337" customFormat="1" ht="20.100000000000001" customHeight="1">
      <c r="A61" s="1127"/>
      <c r="B61" s="1135"/>
      <c r="C61" s="1136"/>
      <c r="D61" s="950"/>
      <c r="E61" s="322" t="s">
        <v>364</v>
      </c>
      <c r="F61" s="322"/>
      <c r="G61" s="901"/>
      <c r="H61" s="1123"/>
      <c r="I61" s="1125"/>
      <c r="J61" s="315" t="s">
        <v>232</v>
      </c>
      <c r="K61" s="316">
        <f>SUM(L61:AV61)</f>
        <v>0</v>
      </c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23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7"/>
      <c r="AN61" s="317"/>
      <c r="AO61" s="317"/>
      <c r="AP61" s="317"/>
      <c r="AQ61" s="317"/>
      <c r="AR61" s="317"/>
      <c r="AS61" s="317"/>
      <c r="AT61" s="317"/>
      <c r="AU61" s="317"/>
      <c r="AV61" s="317"/>
    </row>
    <row r="62" spans="1:48" s="337" customFormat="1" ht="20.100000000000001" customHeight="1" thickBot="1">
      <c r="A62" s="1127"/>
      <c r="B62" s="1135"/>
      <c r="C62" s="1137"/>
      <c r="D62" s="950"/>
      <c r="E62" s="340"/>
      <c r="F62" s="340"/>
      <c r="G62" s="901"/>
      <c r="H62" s="1123"/>
      <c r="I62" s="1126"/>
      <c r="J62" s="315" t="s">
        <v>187</v>
      </c>
      <c r="K62" s="331">
        <f>K61-K60</f>
        <v>0</v>
      </c>
      <c r="L62" s="332">
        <f>SUM(L61:$R61)-SUM(L60:$R60)</f>
        <v>0</v>
      </c>
      <c r="M62" s="332">
        <f>SUM(M61:$R61)-SUM(M60:$R60)</f>
        <v>0</v>
      </c>
      <c r="N62" s="332">
        <f>SUM(N61:$R61)-SUM(N60:$R60)</f>
        <v>0</v>
      </c>
      <c r="O62" s="332">
        <f>SUM(O61:$R61)-SUM(O60:$R60)</f>
        <v>0</v>
      </c>
      <c r="P62" s="332">
        <f>SUM(P61:$R61)-SUM(P60:$R60)</f>
        <v>0</v>
      </c>
      <c r="Q62" s="332">
        <f>SUM(Q61:$R61)-SUM(Q60:$R60)</f>
        <v>0</v>
      </c>
      <c r="R62" s="332">
        <f>SUM($R61:R61)-SUM($R60:R60)</f>
        <v>0</v>
      </c>
      <c r="S62" s="332">
        <f>SUM($R61:S61)-SUM($R60:S60)</f>
        <v>0</v>
      </c>
      <c r="T62" s="332">
        <f>SUM($R61:T61)-SUM($R60:T60)</f>
        <v>0</v>
      </c>
      <c r="U62" s="332">
        <f>SUM($R61:U61)-SUM($R60:U60)</f>
        <v>0</v>
      </c>
      <c r="V62" s="332">
        <f>SUM($R61:V61)-SUM($R60:V60)</f>
        <v>0</v>
      </c>
      <c r="W62" s="332">
        <f>SUM($R61:W61)-SUM($R60:W60)</f>
        <v>0</v>
      </c>
      <c r="X62" s="332">
        <f>SUM($R61:X61)-SUM($R60:X60)</f>
        <v>0</v>
      </c>
      <c r="Y62" s="332">
        <f>SUM($R61:Y61)-SUM($R60:Y60)</f>
        <v>0</v>
      </c>
      <c r="Z62" s="332">
        <f>SUM($R61:Z61)-SUM($R60:Z60)</f>
        <v>0</v>
      </c>
      <c r="AA62" s="332">
        <f>SUM($R61:AA61)-SUM($R60:AA60)</f>
        <v>0</v>
      </c>
      <c r="AB62" s="332">
        <f>SUM($R61:AB61)-SUM($R60:AB60)</f>
        <v>0</v>
      </c>
      <c r="AC62" s="332">
        <f>SUM($R61:AC61)-SUM($R60:AC60)</f>
        <v>0</v>
      </c>
      <c r="AD62" s="332">
        <f>SUM($R61:AD61)-SUM($R60:AD60)</f>
        <v>0</v>
      </c>
      <c r="AE62" s="332">
        <f>SUM($R61:AE61)-SUM($R60:AE60)</f>
        <v>0</v>
      </c>
      <c r="AF62" s="332">
        <f>SUM($R61:AF61)-SUM($R60:AF60)</f>
        <v>0</v>
      </c>
      <c r="AG62" s="332">
        <f>SUM($R61:AG61)-SUM($R60:AG60)</f>
        <v>0</v>
      </c>
      <c r="AH62" s="332">
        <f>SUM($R61:AH61)-SUM($R60:AH60)</f>
        <v>0</v>
      </c>
      <c r="AI62" s="332">
        <f>SUM($R61:AI61)-SUM($R60:AI60)</f>
        <v>0</v>
      </c>
      <c r="AJ62" s="332">
        <f>SUM($R61:AJ61)-SUM($R60:AJ60)</f>
        <v>0</v>
      </c>
      <c r="AK62" s="332">
        <f>SUM($R61:AK61)-SUM($R60:AK60)</f>
        <v>0</v>
      </c>
      <c r="AL62" s="332">
        <f>SUM($R61:AL61)-SUM($R60:AL60)</f>
        <v>0</v>
      </c>
      <c r="AM62" s="332">
        <f>SUM($R61:AM61)-SUM($R60:AM60)</f>
        <v>0</v>
      </c>
      <c r="AN62" s="332">
        <f>SUM($R61:AN61)-SUM($R60:AN60)</f>
        <v>0</v>
      </c>
      <c r="AO62" s="332">
        <f>SUM($R61:AO61)-SUM($R60:AO60)</f>
        <v>0</v>
      </c>
      <c r="AP62" s="332">
        <f>SUM($R61:AP61)-SUM($R60:AP60)</f>
        <v>0</v>
      </c>
      <c r="AQ62" s="332">
        <f>SUM($R61:AQ61)-SUM($R60:AQ60)</f>
        <v>0</v>
      </c>
      <c r="AR62" s="332">
        <f>SUM($R61:AR61)-SUM($R60:AR60)</f>
        <v>0</v>
      </c>
      <c r="AS62" s="332">
        <f>SUM($R61:AS61)-SUM($R60:AS60)</f>
        <v>0</v>
      </c>
      <c r="AT62" s="332">
        <f>SUM($R61:AT61)-SUM($R60:AT60)</f>
        <v>0</v>
      </c>
      <c r="AU62" s="332">
        <f>SUM($R61:AU61)-SUM($R60:AU60)</f>
        <v>0</v>
      </c>
      <c r="AV62" s="332">
        <f>SUM($R61:AV61)-SUM($R60:AV60)</f>
        <v>0</v>
      </c>
    </row>
    <row r="63" spans="1:48" s="337" customFormat="1" ht="20.100000000000001" customHeight="1">
      <c r="A63" s="1127">
        <v>17</v>
      </c>
      <c r="B63" s="1135" t="s">
        <v>371</v>
      </c>
      <c r="C63" s="1129" t="s">
        <v>372</v>
      </c>
      <c r="D63" s="950"/>
      <c r="E63" s="314"/>
      <c r="F63" s="314"/>
      <c r="G63" s="901">
        <v>1</v>
      </c>
      <c r="H63" s="1123">
        <v>65</v>
      </c>
      <c r="I63" s="1124">
        <f>SUM(H63)</f>
        <v>65</v>
      </c>
      <c r="J63" s="315" t="s">
        <v>231</v>
      </c>
      <c r="K63" s="316">
        <f>SUM(L63:AV63)</f>
        <v>0</v>
      </c>
      <c r="L63" s="317"/>
      <c r="M63" s="317"/>
      <c r="N63" s="318"/>
      <c r="O63" s="318"/>
      <c r="P63" s="318"/>
      <c r="Q63" s="318"/>
      <c r="R63" s="317"/>
      <c r="S63" s="318"/>
      <c r="T63" s="318"/>
      <c r="U63" s="318"/>
      <c r="V63" s="318"/>
      <c r="W63" s="318"/>
      <c r="X63" s="319"/>
      <c r="Y63" s="319"/>
      <c r="Z63" s="319"/>
      <c r="AA63" s="320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7"/>
      <c r="AN63" s="317"/>
      <c r="AO63" s="317"/>
      <c r="AP63" s="317"/>
      <c r="AQ63" s="317"/>
      <c r="AR63" s="317"/>
      <c r="AS63" s="317"/>
      <c r="AT63" s="317"/>
      <c r="AU63" s="317"/>
      <c r="AV63" s="317"/>
    </row>
    <row r="64" spans="1:48" s="337" customFormat="1" ht="20.100000000000001" customHeight="1">
      <c r="A64" s="1127"/>
      <c r="B64" s="1135"/>
      <c r="C64" s="1136"/>
      <c r="D64" s="950"/>
      <c r="E64" s="322" t="s">
        <v>364</v>
      </c>
      <c r="F64" s="322"/>
      <c r="G64" s="901"/>
      <c r="H64" s="1123"/>
      <c r="I64" s="1125"/>
      <c r="J64" s="315" t="s">
        <v>232</v>
      </c>
      <c r="K64" s="316">
        <f>SUM(L64:AV64)</f>
        <v>0</v>
      </c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23"/>
      <c r="AB64" s="317"/>
      <c r="AC64" s="317"/>
      <c r="AD64" s="317"/>
      <c r="AE64" s="317"/>
      <c r="AF64" s="317"/>
      <c r="AG64" s="317"/>
      <c r="AH64" s="317"/>
      <c r="AI64" s="317"/>
      <c r="AJ64" s="317"/>
      <c r="AK64" s="317"/>
      <c r="AL64" s="317"/>
      <c r="AM64" s="317"/>
      <c r="AN64" s="317"/>
      <c r="AO64" s="317"/>
      <c r="AP64" s="317"/>
      <c r="AQ64" s="317"/>
      <c r="AR64" s="317"/>
      <c r="AS64" s="317"/>
      <c r="AT64" s="317"/>
      <c r="AU64" s="317"/>
      <c r="AV64" s="317"/>
    </row>
    <row r="65" spans="1:48" s="337" customFormat="1" ht="20.100000000000001" customHeight="1" thickBot="1">
      <c r="A65" s="1127"/>
      <c r="B65" s="1135"/>
      <c r="C65" s="1137"/>
      <c r="D65" s="950"/>
      <c r="E65" s="340"/>
      <c r="F65" s="340"/>
      <c r="G65" s="901"/>
      <c r="H65" s="1123"/>
      <c r="I65" s="1126"/>
      <c r="J65" s="315" t="s">
        <v>187</v>
      </c>
      <c r="K65" s="331">
        <f>K64-K63</f>
        <v>0</v>
      </c>
      <c r="L65" s="332">
        <f>SUM(L64:$R64)-SUM(L63:$R63)</f>
        <v>0</v>
      </c>
      <c r="M65" s="332">
        <f>SUM(M64:$R64)-SUM(M63:$R63)</f>
        <v>0</v>
      </c>
      <c r="N65" s="332">
        <f>SUM(N64:$R64)-SUM(N63:$R63)</f>
        <v>0</v>
      </c>
      <c r="O65" s="332">
        <f>SUM(O64:$R64)-SUM(O63:$R63)</f>
        <v>0</v>
      </c>
      <c r="P65" s="332">
        <f>SUM(P64:$R64)-SUM(P63:$R63)</f>
        <v>0</v>
      </c>
      <c r="Q65" s="332">
        <f>SUM(Q64:$R64)-SUM(Q63:$R63)</f>
        <v>0</v>
      </c>
      <c r="R65" s="332">
        <f>SUM($R64:R64)-SUM($R63:R63)</f>
        <v>0</v>
      </c>
      <c r="S65" s="332">
        <f>SUM($R64:S64)-SUM($R63:S63)</f>
        <v>0</v>
      </c>
      <c r="T65" s="332">
        <f>SUM($R64:T64)-SUM($R63:T63)</f>
        <v>0</v>
      </c>
      <c r="U65" s="332">
        <f>SUM($R64:U64)-SUM($R63:U63)</f>
        <v>0</v>
      </c>
      <c r="V65" s="332">
        <f>SUM($R64:V64)-SUM($R63:V63)</f>
        <v>0</v>
      </c>
      <c r="W65" s="332">
        <f>SUM($R64:W64)-SUM($R63:W63)</f>
        <v>0</v>
      </c>
      <c r="X65" s="332">
        <f>SUM($R64:X64)-SUM($R63:X63)</f>
        <v>0</v>
      </c>
      <c r="Y65" s="332">
        <f>SUM($R64:Y64)-SUM($R63:Y63)</f>
        <v>0</v>
      </c>
      <c r="Z65" s="332">
        <f>SUM($R64:Z64)-SUM($R63:Z63)</f>
        <v>0</v>
      </c>
      <c r="AA65" s="332">
        <f>SUM($R64:AA64)-SUM($R63:AA63)</f>
        <v>0</v>
      </c>
      <c r="AB65" s="332">
        <f>SUM($R64:AB64)-SUM($R63:AB63)</f>
        <v>0</v>
      </c>
      <c r="AC65" s="332">
        <f>SUM($R64:AC64)-SUM($R63:AC63)</f>
        <v>0</v>
      </c>
      <c r="AD65" s="332">
        <f>SUM($R64:AD64)-SUM($R63:AD63)</f>
        <v>0</v>
      </c>
      <c r="AE65" s="332">
        <f>SUM($R64:AE64)-SUM($R63:AE63)</f>
        <v>0</v>
      </c>
      <c r="AF65" s="332">
        <f>SUM($R64:AF64)-SUM($R63:AF63)</f>
        <v>0</v>
      </c>
      <c r="AG65" s="332">
        <f>SUM($R64:AG64)-SUM($R63:AG63)</f>
        <v>0</v>
      </c>
      <c r="AH65" s="332">
        <f>SUM($R64:AH64)-SUM($R63:AH63)</f>
        <v>0</v>
      </c>
      <c r="AI65" s="332">
        <f>SUM($R64:AI64)-SUM($R63:AI63)</f>
        <v>0</v>
      </c>
      <c r="AJ65" s="332">
        <f>SUM($R64:AJ64)-SUM($R63:AJ63)</f>
        <v>0</v>
      </c>
      <c r="AK65" s="332">
        <f>SUM($R64:AK64)-SUM($R63:AK63)</f>
        <v>0</v>
      </c>
      <c r="AL65" s="332">
        <f>SUM($R64:AL64)-SUM($R63:AL63)</f>
        <v>0</v>
      </c>
      <c r="AM65" s="332">
        <f>SUM($R64:AM64)-SUM($R63:AM63)</f>
        <v>0</v>
      </c>
      <c r="AN65" s="332">
        <f>SUM($R64:AN64)-SUM($R63:AN63)</f>
        <v>0</v>
      </c>
      <c r="AO65" s="332">
        <f>SUM($R64:AO64)-SUM($R63:AO63)</f>
        <v>0</v>
      </c>
      <c r="AP65" s="332">
        <f>SUM($R64:AP64)-SUM($R63:AP63)</f>
        <v>0</v>
      </c>
      <c r="AQ65" s="332">
        <f>SUM($R64:AQ64)-SUM($R63:AQ63)</f>
        <v>0</v>
      </c>
      <c r="AR65" s="332">
        <f>SUM($R64:AR64)-SUM($R63:AR63)</f>
        <v>0</v>
      </c>
      <c r="AS65" s="332">
        <f>SUM($R64:AS64)-SUM($R63:AS63)</f>
        <v>0</v>
      </c>
      <c r="AT65" s="332">
        <f>SUM($R64:AT64)-SUM($R63:AT63)</f>
        <v>0</v>
      </c>
      <c r="AU65" s="332">
        <f>SUM($R64:AU64)-SUM($R63:AU63)</f>
        <v>0</v>
      </c>
      <c r="AV65" s="332">
        <f>SUM($R64:AV64)-SUM($R63:AV63)</f>
        <v>0</v>
      </c>
    </row>
    <row r="66" spans="1:48" s="337" customFormat="1" ht="20.100000000000001" customHeight="1">
      <c r="A66" s="1127">
        <v>18</v>
      </c>
      <c r="B66" s="1128" t="s">
        <v>373</v>
      </c>
      <c r="C66" s="1129" t="s">
        <v>374</v>
      </c>
      <c r="D66" s="950"/>
      <c r="E66" s="314"/>
      <c r="F66" s="314"/>
      <c r="G66" s="901">
        <v>1</v>
      </c>
      <c r="H66" s="1123">
        <v>65</v>
      </c>
      <c r="I66" s="1124">
        <f>SUM(H66)</f>
        <v>65</v>
      </c>
      <c r="J66" s="315" t="s">
        <v>231</v>
      </c>
      <c r="K66" s="316">
        <f>SUM(L66:AV66)</f>
        <v>0</v>
      </c>
      <c r="L66" s="317"/>
      <c r="M66" s="317"/>
      <c r="N66" s="318"/>
      <c r="O66" s="318"/>
      <c r="P66" s="318"/>
      <c r="Q66" s="318"/>
      <c r="R66" s="317"/>
      <c r="S66" s="318"/>
      <c r="T66" s="318"/>
      <c r="U66" s="318"/>
      <c r="V66" s="318"/>
      <c r="W66" s="318"/>
      <c r="X66" s="319"/>
      <c r="Y66" s="319"/>
      <c r="Z66" s="319"/>
      <c r="AA66" s="320"/>
      <c r="AB66" s="317"/>
      <c r="AC66" s="317"/>
      <c r="AD66" s="317"/>
      <c r="AE66" s="317"/>
      <c r="AF66" s="317"/>
      <c r="AG66" s="317"/>
      <c r="AH66" s="317"/>
      <c r="AI66" s="317"/>
      <c r="AJ66" s="317"/>
      <c r="AK66" s="317"/>
      <c r="AL66" s="317"/>
      <c r="AM66" s="317"/>
      <c r="AN66" s="317"/>
      <c r="AO66" s="317"/>
      <c r="AP66" s="317"/>
      <c r="AQ66" s="317"/>
      <c r="AR66" s="317"/>
      <c r="AS66" s="317"/>
      <c r="AT66" s="317"/>
      <c r="AU66" s="317"/>
      <c r="AV66" s="317"/>
    </row>
    <row r="67" spans="1:48" s="337" customFormat="1" ht="20.100000000000001" customHeight="1">
      <c r="A67" s="1127"/>
      <c r="B67" s="1128"/>
      <c r="C67" s="1136"/>
      <c r="D67" s="950"/>
      <c r="E67" s="322" t="s">
        <v>364</v>
      </c>
      <c r="F67" s="322"/>
      <c r="G67" s="901"/>
      <c r="H67" s="1123"/>
      <c r="I67" s="1125"/>
      <c r="J67" s="315" t="s">
        <v>232</v>
      </c>
      <c r="K67" s="316">
        <f>SUM(L67:AV67)</f>
        <v>0</v>
      </c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23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17"/>
      <c r="AN67" s="317"/>
      <c r="AO67" s="317"/>
      <c r="AP67" s="317"/>
      <c r="AQ67" s="317"/>
      <c r="AR67" s="317"/>
      <c r="AS67" s="317"/>
      <c r="AT67" s="317"/>
      <c r="AU67" s="317"/>
      <c r="AV67" s="317"/>
    </row>
    <row r="68" spans="1:48" s="337" customFormat="1" ht="20.100000000000001" customHeight="1" thickBot="1">
      <c r="A68" s="1127"/>
      <c r="B68" s="1128"/>
      <c r="C68" s="1137"/>
      <c r="D68" s="950"/>
      <c r="E68" s="340"/>
      <c r="F68" s="340"/>
      <c r="G68" s="901"/>
      <c r="H68" s="1123"/>
      <c r="I68" s="1126"/>
      <c r="J68" s="315" t="s">
        <v>187</v>
      </c>
      <c r="K68" s="331">
        <f>K67-K66</f>
        <v>0</v>
      </c>
      <c r="L68" s="332">
        <f>SUM(L67:$R67)-SUM(L66:$R66)</f>
        <v>0</v>
      </c>
      <c r="M68" s="332">
        <f>SUM(M67:$R67)-SUM(M66:$R66)</f>
        <v>0</v>
      </c>
      <c r="N68" s="332">
        <f>SUM(N67:$R67)-SUM(N66:$R66)</f>
        <v>0</v>
      </c>
      <c r="O68" s="332">
        <f>SUM(O67:$R67)-SUM(O66:$R66)</f>
        <v>0</v>
      </c>
      <c r="P68" s="332">
        <f>SUM(P67:$R67)-SUM(P66:$R66)</f>
        <v>0</v>
      </c>
      <c r="Q68" s="332">
        <f>SUM(Q67:$R67)-SUM(Q66:$R66)</f>
        <v>0</v>
      </c>
      <c r="R68" s="332">
        <f>SUM($R67:R67)-SUM($R66:R66)</f>
        <v>0</v>
      </c>
      <c r="S68" s="332">
        <f>SUM($R67:S67)-SUM($R66:S66)</f>
        <v>0</v>
      </c>
      <c r="T68" s="332">
        <f>SUM($R67:T67)-SUM($R66:T66)</f>
        <v>0</v>
      </c>
      <c r="U68" s="332">
        <f>SUM($R67:U67)-SUM($R66:U66)</f>
        <v>0</v>
      </c>
      <c r="V68" s="332">
        <f>SUM($R67:V67)-SUM($R66:V66)</f>
        <v>0</v>
      </c>
      <c r="W68" s="332">
        <f>SUM($R67:W67)-SUM($R66:W66)</f>
        <v>0</v>
      </c>
      <c r="X68" s="332">
        <f>SUM($R67:X67)-SUM($R66:X66)</f>
        <v>0</v>
      </c>
      <c r="Y68" s="332">
        <f>SUM($R67:Y67)-SUM($R66:Y66)</f>
        <v>0</v>
      </c>
      <c r="Z68" s="332">
        <f>SUM($R67:Z67)-SUM($R66:Z66)</f>
        <v>0</v>
      </c>
      <c r="AA68" s="332">
        <f>SUM($R67:AA67)-SUM($R66:AA66)</f>
        <v>0</v>
      </c>
      <c r="AB68" s="332">
        <f>SUM($R67:AB67)-SUM($R66:AB66)</f>
        <v>0</v>
      </c>
      <c r="AC68" s="332">
        <f>SUM($R67:AC67)-SUM($R66:AC66)</f>
        <v>0</v>
      </c>
      <c r="AD68" s="332">
        <f>SUM($R67:AD67)-SUM($R66:AD66)</f>
        <v>0</v>
      </c>
      <c r="AE68" s="332">
        <f>SUM($R67:AE67)-SUM($R66:AE66)</f>
        <v>0</v>
      </c>
      <c r="AF68" s="332">
        <f>SUM($R67:AF67)-SUM($R66:AF66)</f>
        <v>0</v>
      </c>
      <c r="AG68" s="332">
        <f>SUM($R67:AG67)-SUM($R66:AG66)</f>
        <v>0</v>
      </c>
      <c r="AH68" s="332">
        <f>SUM($R67:AH67)-SUM($R66:AH66)</f>
        <v>0</v>
      </c>
      <c r="AI68" s="332">
        <f>SUM($R67:AI67)-SUM($R66:AI66)</f>
        <v>0</v>
      </c>
      <c r="AJ68" s="332">
        <f>SUM($R67:AJ67)-SUM($R66:AJ66)</f>
        <v>0</v>
      </c>
      <c r="AK68" s="332">
        <f>SUM($R67:AK67)-SUM($R66:AK66)</f>
        <v>0</v>
      </c>
      <c r="AL68" s="332">
        <f>SUM($R67:AL67)-SUM($R66:AL66)</f>
        <v>0</v>
      </c>
      <c r="AM68" s="332">
        <f>SUM($R67:AM67)-SUM($R66:AM66)</f>
        <v>0</v>
      </c>
      <c r="AN68" s="332">
        <f>SUM($R67:AN67)-SUM($R66:AN66)</f>
        <v>0</v>
      </c>
      <c r="AO68" s="332">
        <f>SUM($R67:AO67)-SUM($R66:AO66)</f>
        <v>0</v>
      </c>
      <c r="AP68" s="332">
        <f>SUM($R67:AP67)-SUM($R66:AP66)</f>
        <v>0</v>
      </c>
      <c r="AQ68" s="332">
        <f>SUM($R67:AQ67)-SUM($R66:AQ66)</f>
        <v>0</v>
      </c>
      <c r="AR68" s="332">
        <f>SUM($R67:AR67)-SUM($R66:AR66)</f>
        <v>0</v>
      </c>
      <c r="AS68" s="332">
        <f>SUM($R67:AS67)-SUM($R66:AS66)</f>
        <v>0</v>
      </c>
      <c r="AT68" s="332">
        <f>SUM($R67:AT67)-SUM($R66:AT66)</f>
        <v>0</v>
      </c>
      <c r="AU68" s="332">
        <f>SUM($R67:AU67)-SUM($R66:AU66)</f>
        <v>0</v>
      </c>
      <c r="AV68" s="332">
        <f>SUM($R67:AV67)-SUM($R66:AV66)</f>
        <v>0</v>
      </c>
    </row>
    <row r="69" spans="1:48" s="337" customFormat="1" ht="20.100000000000001" customHeight="1">
      <c r="A69" s="1127">
        <v>19</v>
      </c>
      <c r="B69" s="1135" t="s">
        <v>375</v>
      </c>
      <c r="C69" s="1129" t="s">
        <v>376</v>
      </c>
      <c r="D69" s="1138"/>
      <c r="E69" s="314"/>
      <c r="F69" s="314"/>
      <c r="G69" s="901">
        <v>1</v>
      </c>
      <c r="H69" s="1123">
        <v>65</v>
      </c>
      <c r="I69" s="1124">
        <f>SUM(H69)</f>
        <v>65</v>
      </c>
      <c r="J69" s="315" t="s">
        <v>231</v>
      </c>
      <c r="K69" s="316">
        <f>SUM(L69:AV69)</f>
        <v>0</v>
      </c>
      <c r="L69" s="317"/>
      <c r="M69" s="317"/>
      <c r="N69" s="318"/>
      <c r="O69" s="318"/>
      <c r="P69" s="318"/>
      <c r="Q69" s="318"/>
      <c r="R69" s="317"/>
      <c r="S69" s="318"/>
      <c r="T69" s="318"/>
      <c r="U69" s="318"/>
      <c r="V69" s="318"/>
      <c r="W69" s="318"/>
      <c r="X69" s="319"/>
      <c r="Y69" s="319"/>
      <c r="Z69" s="319"/>
      <c r="AA69" s="320"/>
      <c r="AB69" s="317"/>
      <c r="AC69" s="317"/>
      <c r="AD69" s="317"/>
      <c r="AE69" s="317"/>
      <c r="AF69" s="317"/>
      <c r="AG69" s="317"/>
      <c r="AH69" s="317"/>
      <c r="AI69" s="317"/>
      <c r="AJ69" s="317"/>
      <c r="AK69" s="317"/>
      <c r="AL69" s="317"/>
      <c r="AM69" s="317"/>
      <c r="AN69" s="317"/>
      <c r="AO69" s="317"/>
      <c r="AP69" s="317"/>
      <c r="AQ69" s="317"/>
      <c r="AR69" s="317"/>
      <c r="AS69" s="317"/>
      <c r="AT69" s="317"/>
      <c r="AU69" s="317"/>
      <c r="AV69" s="317"/>
    </row>
    <row r="70" spans="1:48" s="337" customFormat="1" ht="20.100000000000001" customHeight="1">
      <c r="A70" s="1127"/>
      <c r="B70" s="1135"/>
      <c r="C70" s="1136"/>
      <c r="D70" s="1139"/>
      <c r="E70" s="322" t="s">
        <v>364</v>
      </c>
      <c r="F70" s="322"/>
      <c r="G70" s="901"/>
      <c r="H70" s="1123"/>
      <c r="I70" s="1125"/>
      <c r="J70" s="315" t="s">
        <v>232</v>
      </c>
      <c r="K70" s="316">
        <f>SUM(L70:AV70)</f>
        <v>0</v>
      </c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23"/>
      <c r="AB70" s="317"/>
      <c r="AC70" s="317"/>
      <c r="AD70" s="317"/>
      <c r="AE70" s="317"/>
      <c r="AF70" s="317"/>
      <c r="AG70" s="317"/>
      <c r="AH70" s="317"/>
      <c r="AI70" s="317"/>
      <c r="AJ70" s="317"/>
      <c r="AK70" s="317"/>
      <c r="AL70" s="317"/>
      <c r="AM70" s="317"/>
      <c r="AN70" s="317"/>
      <c r="AO70" s="317"/>
      <c r="AP70" s="317"/>
      <c r="AQ70" s="317"/>
      <c r="AR70" s="317"/>
      <c r="AS70" s="317"/>
      <c r="AT70" s="317"/>
      <c r="AU70" s="317"/>
      <c r="AV70" s="317"/>
    </row>
    <row r="71" spans="1:48" s="337" customFormat="1" ht="20.100000000000001" customHeight="1" thickBot="1">
      <c r="A71" s="1127"/>
      <c r="B71" s="1135"/>
      <c r="C71" s="1137"/>
      <c r="D71" s="1140"/>
      <c r="E71" s="340"/>
      <c r="F71" s="340"/>
      <c r="G71" s="901"/>
      <c r="H71" s="1123"/>
      <c r="I71" s="1126"/>
      <c r="J71" s="315" t="s">
        <v>187</v>
      </c>
      <c r="K71" s="331">
        <f>K70-K69</f>
        <v>0</v>
      </c>
      <c r="L71" s="332">
        <f>SUM(L70:$R70)-SUM(L69:$R69)</f>
        <v>0</v>
      </c>
      <c r="M71" s="332">
        <f>SUM(M70:$R70)-SUM(M69:$R69)</f>
        <v>0</v>
      </c>
      <c r="N71" s="332">
        <f>SUM(N70:$R70)-SUM(N69:$R69)</f>
        <v>0</v>
      </c>
      <c r="O71" s="332">
        <f>SUM(O70:$R70)-SUM(O69:$R69)</f>
        <v>0</v>
      </c>
      <c r="P71" s="332">
        <f>SUM(P70:$R70)-SUM(P69:$R69)</f>
        <v>0</v>
      </c>
      <c r="Q71" s="332">
        <f>SUM(Q70:$R70)-SUM(Q69:$R69)</f>
        <v>0</v>
      </c>
      <c r="R71" s="332">
        <f>SUM($R70:R70)-SUM($R69:R69)</f>
        <v>0</v>
      </c>
      <c r="S71" s="332">
        <f>SUM($R70:S70)-SUM($R69:S69)</f>
        <v>0</v>
      </c>
      <c r="T71" s="332">
        <f>SUM($R70:T70)-SUM($R69:T69)</f>
        <v>0</v>
      </c>
      <c r="U71" s="332">
        <f>SUM($R70:U70)-SUM($R69:U69)</f>
        <v>0</v>
      </c>
      <c r="V71" s="332">
        <f>SUM($R70:V70)-SUM($R69:V69)</f>
        <v>0</v>
      </c>
      <c r="W71" s="332">
        <f>SUM($R70:W70)-SUM($R69:W69)</f>
        <v>0</v>
      </c>
      <c r="X71" s="332">
        <f>SUM($R70:X70)-SUM($R69:X69)</f>
        <v>0</v>
      </c>
      <c r="Y71" s="332">
        <f>SUM($R70:Y70)-SUM($R69:Y69)</f>
        <v>0</v>
      </c>
      <c r="Z71" s="332">
        <f>SUM($R70:Z70)-SUM($R69:Z69)</f>
        <v>0</v>
      </c>
      <c r="AA71" s="332">
        <f>SUM($R70:AA70)-SUM($R69:AA69)</f>
        <v>0</v>
      </c>
      <c r="AB71" s="332">
        <f>SUM($R70:AB70)-SUM($R69:AB69)</f>
        <v>0</v>
      </c>
      <c r="AC71" s="332">
        <f>SUM($R70:AC70)-SUM($R69:AC69)</f>
        <v>0</v>
      </c>
      <c r="AD71" s="332">
        <f>SUM($R70:AD70)-SUM($R69:AD69)</f>
        <v>0</v>
      </c>
      <c r="AE71" s="332">
        <f>SUM($R70:AE70)-SUM($R69:AE69)</f>
        <v>0</v>
      </c>
      <c r="AF71" s="332">
        <f>SUM($R70:AF70)-SUM($R69:AF69)</f>
        <v>0</v>
      </c>
      <c r="AG71" s="332">
        <f>SUM($R70:AG70)-SUM($R69:AG69)</f>
        <v>0</v>
      </c>
      <c r="AH71" s="332">
        <f>SUM($R70:AH70)-SUM($R69:AH69)</f>
        <v>0</v>
      </c>
      <c r="AI71" s="332">
        <f>SUM($R70:AI70)-SUM($R69:AI69)</f>
        <v>0</v>
      </c>
      <c r="AJ71" s="332">
        <f>SUM($R70:AJ70)-SUM($R69:AJ69)</f>
        <v>0</v>
      </c>
      <c r="AK71" s="332">
        <f>SUM($R70:AK70)-SUM($R69:AK69)</f>
        <v>0</v>
      </c>
      <c r="AL71" s="332">
        <f>SUM($R70:AL70)-SUM($R69:AL69)</f>
        <v>0</v>
      </c>
      <c r="AM71" s="332">
        <f>SUM($R70:AM70)-SUM($R69:AM69)</f>
        <v>0</v>
      </c>
      <c r="AN71" s="332">
        <f>SUM($R70:AN70)-SUM($R69:AN69)</f>
        <v>0</v>
      </c>
      <c r="AO71" s="332">
        <f>SUM($R70:AO70)-SUM($R69:AO69)</f>
        <v>0</v>
      </c>
      <c r="AP71" s="332">
        <f>SUM($R70:AP70)-SUM($R69:AP69)</f>
        <v>0</v>
      </c>
      <c r="AQ71" s="332">
        <f>SUM($R70:AQ70)-SUM($R69:AQ69)</f>
        <v>0</v>
      </c>
      <c r="AR71" s="332">
        <f>SUM($R70:AR70)-SUM($R69:AR69)</f>
        <v>0</v>
      </c>
      <c r="AS71" s="332">
        <f>SUM($R70:AS70)-SUM($R69:AS69)</f>
        <v>0</v>
      </c>
      <c r="AT71" s="332">
        <f>SUM($R70:AT70)-SUM($R69:AT69)</f>
        <v>0</v>
      </c>
      <c r="AU71" s="332">
        <f>SUM($R70:AU70)-SUM($R69:AU69)</f>
        <v>0</v>
      </c>
      <c r="AV71" s="332">
        <f>SUM($R70:AV70)-SUM($R69:AV69)</f>
        <v>0</v>
      </c>
    </row>
    <row r="72" spans="1:48" s="337" customFormat="1" ht="20.100000000000001" customHeight="1">
      <c r="A72" s="1127">
        <v>20</v>
      </c>
      <c r="B72" s="1135" t="s">
        <v>319</v>
      </c>
      <c r="C72" s="1129" t="s">
        <v>377</v>
      </c>
      <c r="D72" s="950"/>
      <c r="E72" s="314"/>
      <c r="F72" s="314"/>
      <c r="G72" s="901">
        <v>1</v>
      </c>
      <c r="H72" s="1123">
        <v>65</v>
      </c>
      <c r="I72" s="1124">
        <f>SUM(H72)</f>
        <v>65</v>
      </c>
      <c r="J72" s="315" t="s">
        <v>231</v>
      </c>
      <c r="K72" s="316">
        <f>SUM(L72:AV72)</f>
        <v>0</v>
      </c>
      <c r="L72" s="317"/>
      <c r="M72" s="317"/>
      <c r="N72" s="318"/>
      <c r="O72" s="318"/>
      <c r="P72" s="318"/>
      <c r="Q72" s="318"/>
      <c r="R72" s="317"/>
      <c r="S72" s="318"/>
      <c r="T72" s="318"/>
      <c r="U72" s="318"/>
      <c r="V72" s="318"/>
      <c r="W72" s="318"/>
      <c r="X72" s="319"/>
      <c r="Y72" s="319"/>
      <c r="Z72" s="319"/>
      <c r="AA72" s="320"/>
      <c r="AB72" s="317"/>
      <c r="AC72" s="317"/>
      <c r="AD72" s="317"/>
      <c r="AE72" s="317"/>
      <c r="AF72" s="317"/>
      <c r="AG72" s="317"/>
      <c r="AH72" s="317"/>
      <c r="AI72" s="317"/>
      <c r="AJ72" s="317"/>
      <c r="AK72" s="317"/>
      <c r="AL72" s="317"/>
      <c r="AM72" s="317"/>
      <c r="AN72" s="317"/>
      <c r="AO72" s="317"/>
      <c r="AP72" s="317"/>
      <c r="AQ72" s="317"/>
      <c r="AR72" s="317"/>
      <c r="AS72" s="317"/>
      <c r="AT72" s="317"/>
      <c r="AU72" s="317"/>
      <c r="AV72" s="317"/>
    </row>
    <row r="73" spans="1:48" s="337" customFormat="1" ht="20.100000000000001" customHeight="1">
      <c r="A73" s="1127"/>
      <c r="B73" s="1135"/>
      <c r="C73" s="1136"/>
      <c r="D73" s="950"/>
      <c r="E73" s="322" t="s">
        <v>364</v>
      </c>
      <c r="F73" s="322"/>
      <c r="G73" s="901"/>
      <c r="H73" s="1123"/>
      <c r="I73" s="1125"/>
      <c r="J73" s="315" t="s">
        <v>232</v>
      </c>
      <c r="K73" s="316">
        <f>SUM(L73:AV73)</f>
        <v>0</v>
      </c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  <c r="AA73" s="323"/>
      <c r="AB73" s="317"/>
      <c r="AC73" s="317"/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  <c r="AO73" s="317"/>
      <c r="AP73" s="317"/>
      <c r="AQ73" s="317"/>
      <c r="AR73" s="317"/>
      <c r="AS73" s="317"/>
      <c r="AT73" s="317"/>
      <c r="AU73" s="317"/>
      <c r="AV73" s="317"/>
    </row>
    <row r="74" spans="1:48" s="337" customFormat="1" ht="20.100000000000001" customHeight="1" thickBot="1">
      <c r="A74" s="1127"/>
      <c r="B74" s="1135"/>
      <c r="C74" s="1137"/>
      <c r="D74" s="950"/>
      <c r="E74" s="322"/>
      <c r="F74" s="322"/>
      <c r="G74" s="901"/>
      <c r="H74" s="1123"/>
      <c r="I74" s="1126"/>
      <c r="J74" s="315" t="s">
        <v>187</v>
      </c>
      <c r="K74" s="331">
        <f>K73-K72</f>
        <v>0</v>
      </c>
      <c r="L74" s="332">
        <f>SUM(L73:$R73)-SUM(L72:$R72)</f>
        <v>0</v>
      </c>
      <c r="M74" s="332">
        <f>SUM(M73:$R73)-SUM(M72:$R72)</f>
        <v>0</v>
      </c>
      <c r="N74" s="332">
        <f>SUM(N73:$R73)-SUM(N72:$R72)</f>
        <v>0</v>
      </c>
      <c r="O74" s="332">
        <f>SUM(O73:$R73)-SUM(O72:$R72)</f>
        <v>0</v>
      </c>
      <c r="P74" s="332">
        <f>SUM(P73:$R73)-SUM(P72:$R72)</f>
        <v>0</v>
      </c>
      <c r="Q74" s="332">
        <f>SUM(Q73:$R73)-SUM(Q72:$R72)</f>
        <v>0</v>
      </c>
      <c r="R74" s="332">
        <f>SUM($R73:R73)-SUM($R72:R72)</f>
        <v>0</v>
      </c>
      <c r="S74" s="332">
        <f>SUM($R73:S73)-SUM($R72:S72)</f>
        <v>0</v>
      </c>
      <c r="T74" s="332">
        <f>SUM($R73:T73)-SUM($R72:T72)</f>
        <v>0</v>
      </c>
      <c r="U74" s="332">
        <f>SUM($R73:U73)-SUM($R72:U72)</f>
        <v>0</v>
      </c>
      <c r="V74" s="332">
        <f>SUM($R73:V73)-SUM($R72:V72)</f>
        <v>0</v>
      </c>
      <c r="W74" s="332">
        <f>SUM($R73:W73)-SUM($R72:W72)</f>
        <v>0</v>
      </c>
      <c r="X74" s="332">
        <f>SUM($R73:X73)-SUM($R72:X72)</f>
        <v>0</v>
      </c>
      <c r="Y74" s="332">
        <f>SUM($R73:Y73)-SUM($R72:Y72)</f>
        <v>0</v>
      </c>
      <c r="Z74" s="332">
        <f>SUM($R73:Z73)-SUM($R72:Z72)</f>
        <v>0</v>
      </c>
      <c r="AA74" s="332">
        <f>SUM($R73:AA73)-SUM($R72:AA72)</f>
        <v>0</v>
      </c>
      <c r="AB74" s="332">
        <f>SUM($R73:AB73)-SUM($R72:AB72)</f>
        <v>0</v>
      </c>
      <c r="AC74" s="332">
        <f>SUM($R73:AC73)-SUM($R72:AC72)</f>
        <v>0</v>
      </c>
      <c r="AD74" s="332">
        <f>SUM($R73:AD73)-SUM($R72:AD72)</f>
        <v>0</v>
      </c>
      <c r="AE74" s="332">
        <f>SUM($R73:AE73)-SUM($R72:AE72)</f>
        <v>0</v>
      </c>
      <c r="AF74" s="332">
        <f>SUM($R73:AF73)-SUM($R72:AF72)</f>
        <v>0</v>
      </c>
      <c r="AG74" s="332">
        <f>SUM($R73:AG73)-SUM($R72:AG72)</f>
        <v>0</v>
      </c>
      <c r="AH74" s="332">
        <f>SUM($R73:AH73)-SUM($R72:AH72)</f>
        <v>0</v>
      </c>
      <c r="AI74" s="332">
        <f>SUM($R73:AI73)-SUM($R72:AI72)</f>
        <v>0</v>
      </c>
      <c r="AJ74" s="332">
        <f>SUM($R73:AJ73)-SUM($R72:AJ72)</f>
        <v>0</v>
      </c>
      <c r="AK74" s="332">
        <f>SUM($R73:AK73)-SUM($R72:AK72)</f>
        <v>0</v>
      </c>
      <c r="AL74" s="332">
        <f>SUM($R73:AL73)-SUM($R72:AL72)</f>
        <v>0</v>
      </c>
      <c r="AM74" s="332">
        <f>SUM($R73:AM73)-SUM($R72:AM72)</f>
        <v>0</v>
      </c>
      <c r="AN74" s="332">
        <f>SUM($R73:AN73)-SUM($R72:AN72)</f>
        <v>0</v>
      </c>
      <c r="AO74" s="332">
        <f>SUM($R73:AO73)-SUM($R72:AO72)</f>
        <v>0</v>
      </c>
      <c r="AP74" s="332">
        <f>SUM($R73:AP73)-SUM($R72:AP72)</f>
        <v>0</v>
      </c>
      <c r="AQ74" s="332">
        <f>SUM($R73:AQ73)-SUM($R72:AQ72)</f>
        <v>0</v>
      </c>
      <c r="AR74" s="332">
        <f>SUM($R73:AR73)-SUM($R72:AR72)</f>
        <v>0</v>
      </c>
      <c r="AS74" s="332">
        <f>SUM($R73:AS73)-SUM($R72:AS72)</f>
        <v>0</v>
      </c>
      <c r="AT74" s="332">
        <f>SUM($R73:AT73)-SUM($R72:AT72)</f>
        <v>0</v>
      </c>
      <c r="AU74" s="332">
        <f>SUM($R73:AU73)-SUM($R72:AU72)</f>
        <v>0</v>
      </c>
      <c r="AV74" s="332">
        <f>SUM($R73:AV73)-SUM($R72:AV72)</f>
        <v>0</v>
      </c>
    </row>
    <row r="75" spans="1:48" s="337" customFormat="1" ht="20.100000000000001" customHeight="1">
      <c r="A75" s="1127">
        <v>21</v>
      </c>
      <c r="B75" s="1128" t="s">
        <v>378</v>
      </c>
      <c r="C75" s="1129" t="s">
        <v>379</v>
      </c>
      <c r="D75" s="950"/>
      <c r="E75" s="1132" t="s">
        <v>364</v>
      </c>
      <c r="F75" s="314"/>
      <c r="G75" s="901">
        <v>1</v>
      </c>
      <c r="H75" s="1123">
        <v>65</v>
      </c>
      <c r="I75" s="1124">
        <f>SUM(H75)</f>
        <v>65</v>
      </c>
      <c r="J75" s="315" t="s">
        <v>231</v>
      </c>
      <c r="K75" s="316">
        <f>SUM(L75:AV75)</f>
        <v>0</v>
      </c>
      <c r="L75" s="317"/>
      <c r="M75" s="317"/>
      <c r="N75" s="318"/>
      <c r="O75" s="318"/>
      <c r="P75" s="318"/>
      <c r="Q75" s="318"/>
      <c r="R75" s="317"/>
      <c r="S75" s="318"/>
      <c r="T75" s="318"/>
      <c r="U75" s="318"/>
      <c r="V75" s="318"/>
      <c r="W75" s="318"/>
      <c r="X75" s="319"/>
      <c r="Y75" s="319"/>
      <c r="Z75" s="319"/>
      <c r="AA75" s="320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17"/>
      <c r="AN75" s="317"/>
      <c r="AO75" s="317"/>
      <c r="AP75" s="317"/>
      <c r="AQ75" s="317"/>
      <c r="AR75" s="317"/>
      <c r="AS75" s="317"/>
      <c r="AT75" s="317"/>
      <c r="AU75" s="317"/>
      <c r="AV75" s="317"/>
    </row>
    <row r="76" spans="1:48" ht="20.100000000000001" customHeight="1">
      <c r="A76" s="1127"/>
      <c r="B76" s="1128"/>
      <c r="C76" s="1130"/>
      <c r="D76" s="950"/>
      <c r="E76" s="1133"/>
      <c r="F76" s="322"/>
      <c r="G76" s="901"/>
      <c r="H76" s="1123"/>
      <c r="I76" s="1125"/>
      <c r="J76" s="315" t="s">
        <v>232</v>
      </c>
      <c r="K76" s="316">
        <f>SUM(L76:AV76)</f>
        <v>0</v>
      </c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23"/>
      <c r="AB76" s="317"/>
      <c r="AC76" s="317"/>
      <c r="AD76" s="317"/>
      <c r="AE76" s="317"/>
      <c r="AF76" s="317"/>
      <c r="AG76" s="317"/>
      <c r="AH76" s="317"/>
      <c r="AI76" s="317"/>
      <c r="AJ76" s="317"/>
      <c r="AK76" s="317"/>
      <c r="AL76" s="317"/>
      <c r="AM76" s="317"/>
      <c r="AN76" s="317"/>
      <c r="AO76" s="317"/>
      <c r="AP76" s="317"/>
      <c r="AQ76" s="317"/>
      <c r="AR76" s="317"/>
      <c r="AS76" s="317"/>
      <c r="AT76" s="317"/>
      <c r="AU76" s="317"/>
      <c r="AV76" s="317"/>
    </row>
    <row r="77" spans="1:48" ht="20.100000000000001" customHeight="1" thickBot="1">
      <c r="A77" s="1127"/>
      <c r="B77" s="1128"/>
      <c r="C77" s="1131"/>
      <c r="D77" s="950"/>
      <c r="E77" s="1134"/>
      <c r="F77" s="340"/>
      <c r="G77" s="901"/>
      <c r="H77" s="1123"/>
      <c r="I77" s="1126"/>
      <c r="J77" s="315" t="s">
        <v>187</v>
      </c>
      <c r="K77" s="331">
        <f>K76-K75</f>
        <v>0</v>
      </c>
      <c r="L77" s="332">
        <f>SUM(L76:$R76)-SUM(L75:$R75)</f>
        <v>0</v>
      </c>
      <c r="M77" s="332">
        <f>SUM(M76:$R76)-SUM(M75:$R75)</f>
        <v>0</v>
      </c>
      <c r="N77" s="332">
        <f>SUM(N76:$R76)-SUM(N75:$R75)</f>
        <v>0</v>
      </c>
      <c r="O77" s="332">
        <f>SUM(O76:$R76)-SUM(O75:$R75)</f>
        <v>0</v>
      </c>
      <c r="P77" s="332">
        <f>SUM(P76:$R76)-SUM(P75:$R75)</f>
        <v>0</v>
      </c>
      <c r="Q77" s="332">
        <f>SUM(Q76:$R76)-SUM(Q75:$R75)</f>
        <v>0</v>
      </c>
      <c r="R77" s="332">
        <f>SUM($R76:R76)-SUM($R75:R75)</f>
        <v>0</v>
      </c>
      <c r="S77" s="332">
        <f>SUM($R76:S76)-SUM($R75:S75)</f>
        <v>0</v>
      </c>
      <c r="T77" s="332">
        <f>SUM($R76:T76)-SUM($R75:T75)</f>
        <v>0</v>
      </c>
      <c r="U77" s="332">
        <f>SUM($R76:U76)-SUM($R75:U75)</f>
        <v>0</v>
      </c>
      <c r="V77" s="332">
        <f>SUM($R76:V76)-SUM($R75:V75)</f>
        <v>0</v>
      </c>
      <c r="W77" s="332">
        <f>SUM($R76:W76)-SUM($R75:W75)</f>
        <v>0</v>
      </c>
      <c r="X77" s="332">
        <f>SUM($R76:X76)-SUM($R75:X75)</f>
        <v>0</v>
      </c>
      <c r="Y77" s="332">
        <f>SUM($R76:Y76)-SUM($R75:Y75)</f>
        <v>0</v>
      </c>
      <c r="Z77" s="332">
        <f>SUM($R76:Z76)-SUM($R75:Z75)</f>
        <v>0</v>
      </c>
      <c r="AA77" s="332">
        <f>SUM($R76:AA76)-SUM($R75:AA75)</f>
        <v>0</v>
      </c>
      <c r="AB77" s="332">
        <f>SUM($R76:AB76)-SUM($R75:AB75)</f>
        <v>0</v>
      </c>
      <c r="AC77" s="332">
        <f>SUM($R76:AC76)-SUM($R75:AC75)</f>
        <v>0</v>
      </c>
      <c r="AD77" s="332">
        <f>SUM($R76:AD76)-SUM($R75:AD75)</f>
        <v>0</v>
      </c>
      <c r="AE77" s="332">
        <f>SUM($R76:AE76)-SUM($R75:AE75)</f>
        <v>0</v>
      </c>
      <c r="AF77" s="332">
        <f>SUM($R76:AF76)-SUM($R75:AF75)</f>
        <v>0</v>
      </c>
      <c r="AG77" s="332">
        <f>SUM($R76:AG76)-SUM($R75:AG75)</f>
        <v>0</v>
      </c>
      <c r="AH77" s="332">
        <f>SUM($R76:AH76)-SUM($R75:AH75)</f>
        <v>0</v>
      </c>
      <c r="AI77" s="332">
        <f>SUM($R76:AI76)-SUM($R75:AI75)</f>
        <v>0</v>
      </c>
      <c r="AJ77" s="332">
        <f>SUM($R76:AJ76)-SUM($R75:AJ75)</f>
        <v>0</v>
      </c>
      <c r="AK77" s="332">
        <f>SUM($R76:AK76)-SUM($R75:AK75)</f>
        <v>0</v>
      </c>
      <c r="AL77" s="332">
        <f>SUM($R76:AL76)-SUM($R75:AL75)</f>
        <v>0</v>
      </c>
      <c r="AM77" s="332">
        <f>SUM($R76:AM76)-SUM($R75:AM75)</f>
        <v>0</v>
      </c>
      <c r="AN77" s="332">
        <f>SUM($R76:AN76)-SUM($R75:AN75)</f>
        <v>0</v>
      </c>
      <c r="AO77" s="332">
        <f>SUM($R76:AO76)-SUM($R75:AO75)</f>
        <v>0</v>
      </c>
      <c r="AP77" s="332">
        <f>SUM($R76:AP76)-SUM($R75:AP75)</f>
        <v>0</v>
      </c>
      <c r="AQ77" s="332">
        <f>SUM($R76:AQ76)-SUM($R75:AQ75)</f>
        <v>0</v>
      </c>
      <c r="AR77" s="332">
        <f>SUM($R76:AR76)-SUM($R75:AR75)</f>
        <v>0</v>
      </c>
      <c r="AS77" s="332">
        <f>SUM($R76:AS76)-SUM($R75:AS75)</f>
        <v>0</v>
      </c>
      <c r="AT77" s="332">
        <f>SUM($R76:AT76)-SUM($R75:AT75)</f>
        <v>0</v>
      </c>
      <c r="AU77" s="332">
        <f>SUM($R76:AU76)-SUM($R75:AU75)</f>
        <v>0</v>
      </c>
      <c r="AV77" s="332">
        <f>SUM($R76:AV76)-SUM($R75:AV75)</f>
        <v>0</v>
      </c>
    </row>
  </sheetData>
  <autoFilter ref="A6:H45" xr:uid="{00000000-0009-0000-0000-000000000000}"/>
  <mergeCells count="203">
    <mergeCell ref="N5:N6"/>
    <mergeCell ref="O5:O6"/>
    <mergeCell ref="P5:P6"/>
    <mergeCell ref="Q5:Q6"/>
    <mergeCell ref="R5:R6"/>
    <mergeCell ref="S5:S6"/>
    <mergeCell ref="A2:G3"/>
    <mergeCell ref="I5:I6"/>
    <mergeCell ref="J5:J6"/>
    <mergeCell ref="K5:K6"/>
    <mergeCell ref="L5:L6"/>
    <mergeCell ref="M5:M6"/>
    <mergeCell ref="AB5:AB6"/>
    <mergeCell ref="AC5:AC6"/>
    <mergeCell ref="AD5:AD6"/>
    <mergeCell ref="AE5:AE6"/>
    <mergeCell ref="T5:T6"/>
    <mergeCell ref="U5:U6"/>
    <mergeCell ref="V5:V6"/>
    <mergeCell ref="W5:W6"/>
    <mergeCell ref="X5:X6"/>
    <mergeCell ref="Y5:Y6"/>
    <mergeCell ref="AR5:AR6"/>
    <mergeCell ref="AS5:AS6"/>
    <mergeCell ref="AT5:AT6"/>
    <mergeCell ref="AU5:AU6"/>
    <mergeCell ref="AV5:AV6"/>
    <mergeCell ref="A7:A11"/>
    <mergeCell ref="B7:B11"/>
    <mergeCell ref="C7:C11"/>
    <mergeCell ref="D7:D11"/>
    <mergeCell ref="G7:G11"/>
    <mergeCell ref="AL5:AL6"/>
    <mergeCell ref="AM5:AM6"/>
    <mergeCell ref="AN5:AN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Z5:Z6"/>
    <mergeCell ref="AA5:AA6"/>
    <mergeCell ref="H7:H11"/>
    <mergeCell ref="I7:I11"/>
    <mergeCell ref="A12:A14"/>
    <mergeCell ref="B12:B14"/>
    <mergeCell ref="C12:C14"/>
    <mergeCell ref="D12:D14"/>
    <mergeCell ref="G12:G14"/>
    <mergeCell ref="H12:H14"/>
    <mergeCell ref="I12:I14"/>
    <mergeCell ref="I15:I17"/>
    <mergeCell ref="A18:A20"/>
    <mergeCell ref="B18:B20"/>
    <mergeCell ref="C18:C20"/>
    <mergeCell ref="D18:D20"/>
    <mergeCell ref="G18:G20"/>
    <mergeCell ref="H18:H20"/>
    <mergeCell ref="I18:I20"/>
    <mergeCell ref="A15:A17"/>
    <mergeCell ref="B15:B17"/>
    <mergeCell ref="C15:C17"/>
    <mergeCell ref="D15:D17"/>
    <mergeCell ref="G15:G17"/>
    <mergeCell ref="H15:H17"/>
    <mergeCell ref="I21:I23"/>
    <mergeCell ref="A24:A26"/>
    <mergeCell ref="B24:B26"/>
    <mergeCell ref="C24:C26"/>
    <mergeCell ref="D24:D26"/>
    <mergeCell ref="G24:G26"/>
    <mergeCell ref="H24:H26"/>
    <mergeCell ref="I24:I26"/>
    <mergeCell ref="A21:A23"/>
    <mergeCell ref="B21:B23"/>
    <mergeCell ref="C21:C23"/>
    <mergeCell ref="D21:D23"/>
    <mergeCell ref="G21:G23"/>
    <mergeCell ref="H21:H23"/>
    <mergeCell ref="I27:I29"/>
    <mergeCell ref="A30:A32"/>
    <mergeCell ref="B30:B32"/>
    <mergeCell ref="C30:C32"/>
    <mergeCell ref="D30:D32"/>
    <mergeCell ref="G30:G32"/>
    <mergeCell ref="H30:H32"/>
    <mergeCell ref="I30:I32"/>
    <mergeCell ref="A27:A29"/>
    <mergeCell ref="B27:B29"/>
    <mergeCell ref="C27:C29"/>
    <mergeCell ref="D27:D29"/>
    <mergeCell ref="G27:G29"/>
    <mergeCell ref="H27:H29"/>
    <mergeCell ref="I33:I35"/>
    <mergeCell ref="A36:A38"/>
    <mergeCell ref="B36:B38"/>
    <mergeCell ref="C36:C38"/>
    <mergeCell ref="D36:D38"/>
    <mergeCell ref="G36:G38"/>
    <mergeCell ref="H36:H38"/>
    <mergeCell ref="I36:I38"/>
    <mergeCell ref="A33:A35"/>
    <mergeCell ref="B33:B35"/>
    <mergeCell ref="C33:C35"/>
    <mergeCell ref="D33:D35"/>
    <mergeCell ref="G33:G35"/>
    <mergeCell ref="H33:H35"/>
    <mergeCell ref="I39:I41"/>
    <mergeCell ref="A42:A44"/>
    <mergeCell ref="B42:B44"/>
    <mergeCell ref="C42:C44"/>
    <mergeCell ref="D42:D44"/>
    <mergeCell ref="G42:G44"/>
    <mergeCell ref="H42:H44"/>
    <mergeCell ref="I42:I44"/>
    <mergeCell ref="A39:A41"/>
    <mergeCell ref="B39:B41"/>
    <mergeCell ref="C39:C41"/>
    <mergeCell ref="D39:D41"/>
    <mergeCell ref="G39:G41"/>
    <mergeCell ref="H39:H41"/>
    <mergeCell ref="I45:I47"/>
    <mergeCell ref="A48:A50"/>
    <mergeCell ref="B48:B50"/>
    <mergeCell ref="C48:C50"/>
    <mergeCell ref="D48:D50"/>
    <mergeCell ref="G48:G50"/>
    <mergeCell ref="H48:H50"/>
    <mergeCell ref="I48:I50"/>
    <mergeCell ref="A45:A47"/>
    <mergeCell ref="B45:B47"/>
    <mergeCell ref="C45:C47"/>
    <mergeCell ref="D45:D47"/>
    <mergeCell ref="G45:G47"/>
    <mergeCell ref="H45:H47"/>
    <mergeCell ref="I51:I53"/>
    <mergeCell ref="A54:A56"/>
    <mergeCell ref="B54:B56"/>
    <mergeCell ref="C54:C56"/>
    <mergeCell ref="D54:D56"/>
    <mergeCell ref="G54:G56"/>
    <mergeCell ref="H54:H56"/>
    <mergeCell ref="I54:I56"/>
    <mergeCell ref="A51:A53"/>
    <mergeCell ref="B51:B53"/>
    <mergeCell ref="C51:C53"/>
    <mergeCell ref="D51:D53"/>
    <mergeCell ref="G51:G53"/>
    <mergeCell ref="H51:H53"/>
    <mergeCell ref="I57:I59"/>
    <mergeCell ref="A60:A62"/>
    <mergeCell ref="B60:B62"/>
    <mergeCell ref="C60:C62"/>
    <mergeCell ref="D60:D62"/>
    <mergeCell ref="G60:G62"/>
    <mergeCell ref="H60:H62"/>
    <mergeCell ref="I60:I62"/>
    <mergeCell ref="A57:A59"/>
    <mergeCell ref="B57:B59"/>
    <mergeCell ref="C57:C59"/>
    <mergeCell ref="D57:D59"/>
    <mergeCell ref="G57:G59"/>
    <mergeCell ref="H57:H59"/>
    <mergeCell ref="I63:I65"/>
    <mergeCell ref="A66:A68"/>
    <mergeCell ref="B66:B68"/>
    <mergeCell ref="C66:C68"/>
    <mergeCell ref="D66:D68"/>
    <mergeCell ref="G66:G68"/>
    <mergeCell ref="H66:H68"/>
    <mergeCell ref="I66:I68"/>
    <mergeCell ref="A63:A65"/>
    <mergeCell ref="B63:B65"/>
    <mergeCell ref="C63:C65"/>
    <mergeCell ref="D63:D65"/>
    <mergeCell ref="G63:G65"/>
    <mergeCell ref="H63:H65"/>
    <mergeCell ref="H75:H77"/>
    <mergeCell ref="I75:I77"/>
    <mergeCell ref="A75:A77"/>
    <mergeCell ref="B75:B77"/>
    <mergeCell ref="C75:C77"/>
    <mergeCell ref="D75:D77"/>
    <mergeCell ref="E75:E77"/>
    <mergeCell ref="G75:G77"/>
    <mergeCell ref="I69:I71"/>
    <mergeCell ref="A72:A74"/>
    <mergeCell ref="B72:B74"/>
    <mergeCell ref="C72:C74"/>
    <mergeCell ref="D72:D74"/>
    <mergeCell ref="G72:G74"/>
    <mergeCell ref="H72:H74"/>
    <mergeCell ref="I72:I74"/>
    <mergeCell ref="A69:A71"/>
    <mergeCell ref="B69:B71"/>
    <mergeCell ref="C69:C71"/>
    <mergeCell ref="D69:D71"/>
    <mergeCell ref="G69:G71"/>
    <mergeCell ref="H69:H71"/>
  </mergeCells>
  <conditionalFormatting sqref="B12:B14">
    <cfRule type="duplicateValues" dxfId="8668" priority="4"/>
  </conditionalFormatting>
  <conditionalFormatting sqref="B18:B20">
    <cfRule type="duplicateValues" dxfId="8667" priority="3"/>
  </conditionalFormatting>
  <conditionalFormatting sqref="B21:B29">
    <cfRule type="duplicateValues" dxfId="8666" priority="6"/>
  </conditionalFormatting>
  <conditionalFormatting sqref="B39:B41">
    <cfRule type="duplicateValues" dxfId="8665" priority="7"/>
  </conditionalFormatting>
  <conditionalFormatting sqref="B1:C1 B4:B7 C4:C6">
    <cfRule type="duplicateValues" dxfId="8664" priority="5"/>
  </conditionalFormatting>
  <conditionalFormatting sqref="B78:C1048576">
    <cfRule type="duplicateValues" dxfId="8663" priority="2"/>
  </conditionalFormatting>
  <conditionalFormatting sqref="L9:W9">
    <cfRule type="cellIs" dxfId="8662" priority="1" operator="greater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ECF8-A20A-41AA-8BC5-3C9AD761347D}">
  <sheetPr>
    <tabColor theme="0"/>
  </sheetPr>
  <dimension ref="A1:X201"/>
  <sheetViews>
    <sheetView zoomScale="70" zoomScaleNormal="70" workbookViewId="0">
      <pane xSplit="7" ySplit="1" topLeftCell="H34" activePane="bottomRight" state="frozen"/>
      <selection activeCell="J32" sqref="J32:J56"/>
      <selection pane="topRight" activeCell="J32" sqref="J32:J56"/>
      <selection pane="bottomLeft" activeCell="J32" sqref="J32:J56"/>
      <selection pane="bottomRight" activeCell="J32" sqref="J32:J56"/>
    </sheetView>
  </sheetViews>
  <sheetFormatPr defaultRowHeight="14.4"/>
  <cols>
    <col min="2" max="2" width="15.44140625" style="7" customWidth="1"/>
    <col min="3" max="3" width="16.33203125" customWidth="1"/>
    <col min="5" max="5" width="15.77734375" style="7" customWidth="1"/>
    <col min="6" max="6" width="0" hidden="1" customWidth="1"/>
    <col min="7" max="7" width="15.109375" customWidth="1"/>
    <col min="8" max="8" width="21.5546875" customWidth="1"/>
    <col min="9" max="9" width="17.77734375" customWidth="1"/>
    <col min="10" max="10" width="23.21875" customWidth="1"/>
    <col min="11" max="11" width="18.77734375" customWidth="1"/>
    <col min="12" max="12" width="14.77734375" customWidth="1"/>
    <col min="13" max="13" width="14.21875" customWidth="1"/>
  </cols>
  <sheetData>
    <row r="1" spans="1:24" s="369" customFormat="1" ht="34.950000000000003" customHeight="1">
      <c r="A1" s="366" t="s">
        <v>4</v>
      </c>
      <c r="B1" s="190" t="s">
        <v>68</v>
      </c>
      <c r="C1" s="190" t="s">
        <v>69</v>
      </c>
      <c r="D1" s="190" t="s">
        <v>70</v>
      </c>
      <c r="E1" s="190" t="s">
        <v>71</v>
      </c>
      <c r="F1" s="6" t="s">
        <v>73</v>
      </c>
      <c r="G1" s="367" t="s">
        <v>74</v>
      </c>
      <c r="H1" s="6" t="s">
        <v>75</v>
      </c>
      <c r="I1" s="6" t="s">
        <v>76</v>
      </c>
      <c r="J1" s="367" t="s">
        <v>77</v>
      </c>
      <c r="K1" s="6" t="s">
        <v>78</v>
      </c>
      <c r="L1" s="6" t="s">
        <v>79</v>
      </c>
      <c r="M1" s="6" t="s">
        <v>80</v>
      </c>
      <c r="N1" s="6" t="s">
        <v>81</v>
      </c>
      <c r="O1" s="368" t="s">
        <v>82</v>
      </c>
      <c r="P1" s="368" t="s">
        <v>83</v>
      </c>
      <c r="Q1" s="6" t="s">
        <v>84</v>
      </c>
      <c r="R1" s="6" t="s">
        <v>85</v>
      </c>
      <c r="S1" s="6" t="s">
        <v>86</v>
      </c>
      <c r="T1" s="367" t="s">
        <v>87</v>
      </c>
      <c r="U1" s="6" t="s">
        <v>88</v>
      </c>
      <c r="V1" s="6" t="s">
        <v>89</v>
      </c>
      <c r="W1" s="6" t="s">
        <v>90</v>
      </c>
      <c r="X1" s="6" t="s">
        <v>91</v>
      </c>
    </row>
    <row r="2" spans="1:24">
      <c r="A2" s="25" t="s">
        <v>380</v>
      </c>
      <c r="B2" s="26">
        <v>1</v>
      </c>
      <c r="C2" s="25"/>
      <c r="D2" s="25" t="s">
        <v>92</v>
      </c>
      <c r="E2" s="26">
        <v>1</v>
      </c>
      <c r="F2" s="25"/>
      <c r="G2" s="370">
        <v>202506162</v>
      </c>
      <c r="H2" s="25" t="s">
        <v>420</v>
      </c>
      <c r="I2" s="25" t="s">
        <v>421</v>
      </c>
      <c r="J2" s="25" t="s">
        <v>422</v>
      </c>
      <c r="K2" s="25" t="s">
        <v>423</v>
      </c>
      <c r="L2" s="25" t="s">
        <v>401</v>
      </c>
      <c r="M2" s="25" t="s">
        <v>423</v>
      </c>
      <c r="N2" s="25"/>
      <c r="O2" s="25"/>
      <c r="P2" s="25"/>
      <c r="Q2" s="25"/>
      <c r="R2" s="25"/>
      <c r="S2" s="25"/>
      <c r="T2" s="25"/>
      <c r="U2" s="25"/>
      <c r="V2" s="25"/>
      <c r="W2" s="25">
        <v>1</v>
      </c>
      <c r="X2" s="25" t="s">
        <v>424</v>
      </c>
    </row>
    <row r="3" spans="1:24">
      <c r="A3" s="25" t="s">
        <v>380</v>
      </c>
      <c r="B3" s="26">
        <v>1</v>
      </c>
      <c r="C3" s="25"/>
      <c r="D3" s="25" t="s">
        <v>92</v>
      </c>
      <c r="E3" s="26">
        <v>2</v>
      </c>
      <c r="F3" s="25"/>
      <c r="G3" s="370">
        <v>202506162</v>
      </c>
      <c r="H3" s="25" t="s">
        <v>420</v>
      </c>
      <c r="I3" s="25" t="s">
        <v>421</v>
      </c>
      <c r="J3" s="25" t="s">
        <v>422</v>
      </c>
      <c r="K3" s="25" t="s">
        <v>423</v>
      </c>
      <c r="L3" s="25" t="s">
        <v>401</v>
      </c>
      <c r="M3" s="25" t="s">
        <v>423</v>
      </c>
      <c r="N3" s="25"/>
      <c r="O3" s="25"/>
      <c r="P3" s="25"/>
      <c r="Q3" s="25"/>
      <c r="R3" s="25"/>
      <c r="S3" s="25"/>
      <c r="T3" s="25"/>
      <c r="U3" s="25"/>
      <c r="V3" s="25"/>
      <c r="W3" s="25">
        <v>1</v>
      </c>
      <c r="X3" s="25" t="s">
        <v>424</v>
      </c>
    </row>
    <row r="4" spans="1:24">
      <c r="A4" s="25" t="s">
        <v>380</v>
      </c>
      <c r="B4" s="26">
        <v>1</v>
      </c>
      <c r="C4" s="25"/>
      <c r="D4" s="25" t="s">
        <v>92</v>
      </c>
      <c r="E4" s="26">
        <v>3</v>
      </c>
      <c r="F4" s="25"/>
      <c r="G4" s="370">
        <v>202506162</v>
      </c>
      <c r="H4" s="25" t="s">
        <v>420</v>
      </c>
      <c r="I4" s="25" t="s">
        <v>421</v>
      </c>
      <c r="J4" s="25" t="s">
        <v>422</v>
      </c>
      <c r="K4" s="25" t="s">
        <v>423</v>
      </c>
      <c r="L4" s="25" t="s">
        <v>401</v>
      </c>
      <c r="M4" s="25" t="s">
        <v>423</v>
      </c>
      <c r="N4" s="25"/>
      <c r="O4" s="25"/>
      <c r="P4" s="25"/>
      <c r="Q4" s="25"/>
      <c r="R4" s="25"/>
      <c r="S4" s="25"/>
      <c r="T4" s="25"/>
      <c r="U4" s="25"/>
      <c r="V4" s="25"/>
      <c r="W4" s="25">
        <v>1</v>
      </c>
      <c r="X4" s="25" t="s">
        <v>424</v>
      </c>
    </row>
    <row r="5" spans="1:24">
      <c r="A5" s="25" t="s">
        <v>380</v>
      </c>
      <c r="B5" s="26">
        <v>1</v>
      </c>
      <c r="C5" s="25"/>
      <c r="D5" s="25" t="s">
        <v>92</v>
      </c>
      <c r="E5" s="26">
        <v>4</v>
      </c>
      <c r="F5" s="25"/>
      <c r="G5" s="370">
        <v>202506162</v>
      </c>
      <c r="H5" s="25" t="s">
        <v>420</v>
      </c>
      <c r="I5" s="25" t="s">
        <v>421</v>
      </c>
      <c r="J5" s="25" t="s">
        <v>422</v>
      </c>
      <c r="K5" s="25" t="s">
        <v>423</v>
      </c>
      <c r="L5" s="25" t="s">
        <v>401</v>
      </c>
      <c r="M5" s="25" t="s">
        <v>423</v>
      </c>
      <c r="N5" s="25"/>
      <c r="O5" s="25"/>
      <c r="P5" s="25"/>
      <c r="Q5" s="25"/>
      <c r="R5" s="25"/>
      <c r="S5" s="25"/>
      <c r="T5" s="25"/>
      <c r="U5" s="25"/>
      <c r="V5" s="25"/>
      <c r="W5" s="25">
        <v>1</v>
      </c>
      <c r="X5" s="25" t="s">
        <v>424</v>
      </c>
    </row>
    <row r="6" spans="1:24">
      <c r="A6" s="25" t="s">
        <v>380</v>
      </c>
      <c r="B6" s="26">
        <v>1</v>
      </c>
      <c r="C6" s="25"/>
      <c r="D6" s="25" t="s">
        <v>92</v>
      </c>
      <c r="E6" s="26">
        <v>5</v>
      </c>
      <c r="F6" s="25"/>
      <c r="G6" s="370">
        <v>202506162</v>
      </c>
      <c r="H6" s="25" t="s">
        <v>420</v>
      </c>
      <c r="I6" s="25" t="s">
        <v>421</v>
      </c>
      <c r="J6" s="25" t="s">
        <v>422</v>
      </c>
      <c r="K6" s="25" t="s">
        <v>423</v>
      </c>
      <c r="L6" s="25" t="s">
        <v>401</v>
      </c>
      <c r="M6" s="25" t="s">
        <v>423</v>
      </c>
      <c r="N6" s="25"/>
      <c r="O6" s="25"/>
      <c r="P6" s="25"/>
      <c r="Q6" s="25"/>
      <c r="R6" s="25"/>
      <c r="S6" s="25"/>
      <c r="T6" s="25"/>
      <c r="U6" s="25"/>
      <c r="V6" s="25"/>
      <c r="W6" s="25">
        <v>1</v>
      </c>
      <c r="X6" s="25" t="s">
        <v>424</v>
      </c>
    </row>
    <row r="7" spans="1:24">
      <c r="A7" s="25" t="s">
        <v>380</v>
      </c>
      <c r="B7" s="26">
        <v>1</v>
      </c>
      <c r="C7" s="25"/>
      <c r="D7" s="25" t="s">
        <v>92</v>
      </c>
      <c r="E7" s="26">
        <v>6</v>
      </c>
      <c r="F7" s="25"/>
      <c r="G7" s="370">
        <v>202506162</v>
      </c>
      <c r="H7" s="25" t="s">
        <v>420</v>
      </c>
      <c r="I7" s="25" t="s">
        <v>421</v>
      </c>
      <c r="J7" s="25" t="s">
        <v>422</v>
      </c>
      <c r="K7" s="25" t="s">
        <v>423</v>
      </c>
      <c r="L7" s="25" t="s">
        <v>401</v>
      </c>
      <c r="M7" s="25" t="s">
        <v>423</v>
      </c>
      <c r="N7" s="25"/>
      <c r="O7" s="25"/>
      <c r="P7" s="25"/>
      <c r="Q7" s="25"/>
      <c r="R7" s="25"/>
      <c r="S7" s="25"/>
      <c r="T7" s="25"/>
      <c r="U7" s="25"/>
      <c r="V7" s="25"/>
      <c r="W7" s="25">
        <v>1</v>
      </c>
      <c r="X7" s="25" t="s">
        <v>424</v>
      </c>
    </row>
    <row r="8" spans="1:24">
      <c r="A8" s="25" t="s">
        <v>380</v>
      </c>
      <c r="B8" s="26">
        <v>1</v>
      </c>
      <c r="C8" s="25"/>
      <c r="D8" s="25" t="s">
        <v>92</v>
      </c>
      <c r="E8" s="26">
        <v>7</v>
      </c>
      <c r="F8" s="25"/>
      <c r="G8" s="370">
        <v>202506162</v>
      </c>
      <c r="H8" s="25" t="s">
        <v>420</v>
      </c>
      <c r="I8" s="25" t="s">
        <v>421</v>
      </c>
      <c r="J8" s="25" t="s">
        <v>422</v>
      </c>
      <c r="K8" s="25" t="s">
        <v>423</v>
      </c>
      <c r="L8" s="25" t="s">
        <v>401</v>
      </c>
      <c r="M8" s="25" t="s">
        <v>423</v>
      </c>
      <c r="N8" s="25"/>
      <c r="O8" s="25"/>
      <c r="P8" s="25"/>
      <c r="Q8" s="25"/>
      <c r="R8" s="25"/>
      <c r="S8" s="25"/>
      <c r="T8" s="25"/>
      <c r="U8" s="25"/>
      <c r="V8" s="25"/>
      <c r="W8" s="25">
        <v>1</v>
      </c>
      <c r="X8" s="25" t="s">
        <v>424</v>
      </c>
    </row>
    <row r="9" spans="1:24">
      <c r="A9" s="25" t="s">
        <v>380</v>
      </c>
      <c r="B9" s="26">
        <v>1</v>
      </c>
      <c r="C9" s="25"/>
      <c r="D9" s="25" t="s">
        <v>92</v>
      </c>
      <c r="E9" s="26">
        <v>8</v>
      </c>
      <c r="F9" s="25"/>
      <c r="G9" s="370">
        <v>202506162</v>
      </c>
      <c r="H9" s="25" t="s">
        <v>420</v>
      </c>
      <c r="I9" s="25" t="s">
        <v>421</v>
      </c>
      <c r="J9" s="25" t="s">
        <v>422</v>
      </c>
      <c r="K9" s="25" t="s">
        <v>423</v>
      </c>
      <c r="L9" s="25" t="s">
        <v>401</v>
      </c>
      <c r="M9" s="25" t="s">
        <v>423</v>
      </c>
      <c r="N9" s="25"/>
      <c r="O9" s="25"/>
      <c r="P9" s="25"/>
      <c r="Q9" s="25"/>
      <c r="R9" s="25"/>
      <c r="S9" s="25"/>
      <c r="T9" s="25"/>
      <c r="U9" s="25"/>
      <c r="V9" s="25"/>
      <c r="W9" s="25">
        <v>1</v>
      </c>
      <c r="X9" s="25" t="s">
        <v>424</v>
      </c>
    </row>
    <row r="10" spans="1:24">
      <c r="A10" s="25" t="s">
        <v>380</v>
      </c>
      <c r="B10" s="26">
        <v>1</v>
      </c>
      <c r="C10" s="25"/>
      <c r="D10" s="25" t="s">
        <v>92</v>
      </c>
      <c r="E10" s="26">
        <v>9</v>
      </c>
      <c r="F10" s="25"/>
      <c r="G10" s="370">
        <v>202506162</v>
      </c>
      <c r="H10" s="25" t="s">
        <v>420</v>
      </c>
      <c r="I10" s="25" t="s">
        <v>421</v>
      </c>
      <c r="J10" s="25" t="s">
        <v>422</v>
      </c>
      <c r="K10" s="25" t="s">
        <v>423</v>
      </c>
      <c r="L10" s="25" t="s">
        <v>401</v>
      </c>
      <c r="M10" s="25" t="s">
        <v>423</v>
      </c>
      <c r="N10" s="25"/>
      <c r="O10" s="25"/>
      <c r="P10" s="25"/>
      <c r="Q10" s="25"/>
      <c r="R10" s="25"/>
      <c r="S10" s="25"/>
      <c r="T10" s="25"/>
      <c r="U10" s="25"/>
      <c r="V10" s="25"/>
      <c r="W10" s="25">
        <v>1</v>
      </c>
      <c r="X10" s="25" t="s">
        <v>424</v>
      </c>
    </row>
    <row r="11" spans="1:24">
      <c r="A11" s="25" t="s">
        <v>380</v>
      </c>
      <c r="B11" s="26">
        <v>1</v>
      </c>
      <c r="C11" s="25"/>
      <c r="D11" s="25" t="s">
        <v>92</v>
      </c>
      <c r="E11" s="26">
        <v>10</v>
      </c>
      <c r="F11" s="25"/>
      <c r="G11" s="370">
        <v>202506162</v>
      </c>
      <c r="H11" s="25" t="s">
        <v>420</v>
      </c>
      <c r="I11" s="25" t="s">
        <v>421</v>
      </c>
      <c r="J11" s="25" t="s">
        <v>422</v>
      </c>
      <c r="K11" s="25" t="s">
        <v>423</v>
      </c>
      <c r="L11" s="25" t="s">
        <v>401</v>
      </c>
      <c r="M11" s="25" t="s">
        <v>423</v>
      </c>
      <c r="N11" s="25"/>
      <c r="O11" s="25"/>
      <c r="P11" s="25"/>
      <c r="Q11" s="25"/>
      <c r="R11" s="25"/>
      <c r="S11" s="25"/>
      <c r="T11" s="25"/>
      <c r="U11" s="25"/>
      <c r="V11" s="25"/>
      <c r="W11" s="25">
        <v>1</v>
      </c>
      <c r="X11" s="25" t="s">
        <v>424</v>
      </c>
    </row>
    <row r="12" spans="1:24">
      <c r="A12" s="25" t="s">
        <v>380</v>
      </c>
      <c r="B12" s="26">
        <v>1</v>
      </c>
      <c r="C12" s="25"/>
      <c r="D12" s="25" t="s">
        <v>92</v>
      </c>
      <c r="E12" s="26">
        <v>11</v>
      </c>
      <c r="F12" s="25"/>
      <c r="G12" s="370">
        <v>202506162</v>
      </c>
      <c r="H12" s="25" t="s">
        <v>420</v>
      </c>
      <c r="I12" s="25" t="s">
        <v>421</v>
      </c>
      <c r="J12" s="25" t="s">
        <v>422</v>
      </c>
      <c r="K12" s="25" t="s">
        <v>423</v>
      </c>
      <c r="L12" s="25" t="s">
        <v>401</v>
      </c>
      <c r="M12" s="25" t="s">
        <v>423</v>
      </c>
      <c r="N12" s="25"/>
      <c r="O12" s="25"/>
      <c r="P12" s="25"/>
      <c r="Q12" s="25"/>
      <c r="R12" s="25"/>
      <c r="S12" s="25"/>
      <c r="T12" s="25"/>
      <c r="U12" s="25"/>
      <c r="V12" s="25"/>
      <c r="W12" s="25">
        <v>1</v>
      </c>
      <c r="X12" s="25" t="s">
        <v>424</v>
      </c>
    </row>
    <row r="13" spans="1:24">
      <c r="A13" s="25" t="s">
        <v>380</v>
      </c>
      <c r="B13" s="26">
        <v>1</v>
      </c>
      <c r="C13" s="25"/>
      <c r="D13" s="25" t="s">
        <v>92</v>
      </c>
      <c r="E13" s="26">
        <v>12</v>
      </c>
      <c r="F13" s="25"/>
      <c r="G13" s="370">
        <v>202506162</v>
      </c>
      <c r="H13" s="25" t="s">
        <v>420</v>
      </c>
      <c r="I13" s="25" t="s">
        <v>421</v>
      </c>
      <c r="J13" s="25" t="s">
        <v>422</v>
      </c>
      <c r="K13" s="25" t="s">
        <v>423</v>
      </c>
      <c r="L13" s="25" t="s">
        <v>401</v>
      </c>
      <c r="M13" s="25" t="s">
        <v>423</v>
      </c>
      <c r="N13" s="25"/>
      <c r="O13" s="25"/>
      <c r="P13" s="25"/>
      <c r="Q13" s="25"/>
      <c r="R13" s="25"/>
      <c r="S13" s="25"/>
      <c r="T13" s="25"/>
      <c r="U13" s="25"/>
      <c r="V13" s="25"/>
      <c r="W13" s="25">
        <v>1</v>
      </c>
      <c r="X13" s="25" t="s">
        <v>424</v>
      </c>
    </row>
    <row r="14" spans="1:24">
      <c r="A14" s="25" t="s">
        <v>380</v>
      </c>
      <c r="B14" s="26">
        <v>1</v>
      </c>
      <c r="C14" s="25"/>
      <c r="D14" s="25" t="s">
        <v>92</v>
      </c>
      <c r="E14" s="26">
        <v>13</v>
      </c>
      <c r="F14" s="25"/>
      <c r="G14" s="370">
        <v>202506162</v>
      </c>
      <c r="H14" s="25" t="s">
        <v>420</v>
      </c>
      <c r="I14" s="25" t="s">
        <v>421</v>
      </c>
      <c r="J14" s="25" t="s">
        <v>422</v>
      </c>
      <c r="K14" s="25" t="s">
        <v>423</v>
      </c>
      <c r="L14" s="25" t="s">
        <v>401</v>
      </c>
      <c r="M14" s="25" t="s">
        <v>423</v>
      </c>
      <c r="N14" s="25"/>
      <c r="O14" s="25"/>
      <c r="P14" s="25"/>
      <c r="Q14" s="25"/>
      <c r="R14" s="25"/>
      <c r="S14" s="25"/>
      <c r="T14" s="25"/>
      <c r="U14" s="25"/>
      <c r="V14" s="25"/>
      <c r="W14" s="25">
        <v>1</v>
      </c>
      <c r="X14" s="25" t="s">
        <v>424</v>
      </c>
    </row>
    <row r="15" spans="1:24">
      <c r="A15" s="25" t="s">
        <v>380</v>
      </c>
      <c r="B15" s="26">
        <v>1</v>
      </c>
      <c r="C15" s="25"/>
      <c r="D15" s="25" t="s">
        <v>92</v>
      </c>
      <c r="E15" s="26">
        <v>14</v>
      </c>
      <c r="F15" s="25"/>
      <c r="G15" s="370">
        <v>202506162</v>
      </c>
      <c r="H15" s="25" t="s">
        <v>420</v>
      </c>
      <c r="I15" s="25" t="s">
        <v>421</v>
      </c>
      <c r="J15" s="25" t="s">
        <v>422</v>
      </c>
      <c r="K15" s="25" t="s">
        <v>423</v>
      </c>
      <c r="L15" s="25" t="s">
        <v>401</v>
      </c>
      <c r="M15" s="25" t="s">
        <v>423</v>
      </c>
      <c r="N15" s="25"/>
      <c r="O15" s="25"/>
      <c r="P15" s="25"/>
      <c r="Q15" s="25"/>
      <c r="R15" s="25"/>
      <c r="S15" s="25"/>
      <c r="T15" s="25"/>
      <c r="U15" s="25"/>
      <c r="V15" s="25"/>
      <c r="W15" s="25">
        <v>1</v>
      </c>
      <c r="X15" s="25" t="s">
        <v>424</v>
      </c>
    </row>
    <row r="16" spans="1:24">
      <c r="A16" s="25" t="s">
        <v>380</v>
      </c>
      <c r="B16" s="26">
        <v>1</v>
      </c>
      <c r="C16" s="25"/>
      <c r="D16" s="25" t="s">
        <v>92</v>
      </c>
      <c r="E16" s="26">
        <v>15</v>
      </c>
      <c r="F16" s="25"/>
      <c r="G16" s="370">
        <v>202506162</v>
      </c>
      <c r="H16" s="25" t="s">
        <v>420</v>
      </c>
      <c r="I16" s="25" t="s">
        <v>421</v>
      </c>
      <c r="J16" s="25" t="s">
        <v>422</v>
      </c>
      <c r="K16" s="25" t="s">
        <v>423</v>
      </c>
      <c r="L16" s="25" t="s">
        <v>401</v>
      </c>
      <c r="M16" s="25" t="s">
        <v>423</v>
      </c>
      <c r="N16" s="25"/>
      <c r="O16" s="25"/>
      <c r="P16" s="25"/>
      <c r="Q16" s="25"/>
      <c r="R16" s="25"/>
      <c r="S16" s="25"/>
      <c r="T16" s="25"/>
      <c r="U16" s="25"/>
      <c r="V16" s="25"/>
      <c r="W16" s="25">
        <v>1</v>
      </c>
      <c r="X16" s="25" t="s">
        <v>424</v>
      </c>
    </row>
    <row r="17" spans="1:24">
      <c r="A17" s="25" t="s">
        <v>380</v>
      </c>
      <c r="B17" s="26">
        <v>1</v>
      </c>
      <c r="C17" s="25"/>
      <c r="D17" s="25" t="s">
        <v>92</v>
      </c>
      <c r="E17" s="26">
        <v>16</v>
      </c>
      <c r="F17" s="25"/>
      <c r="G17" s="370">
        <v>202506162</v>
      </c>
      <c r="H17" s="25" t="s">
        <v>420</v>
      </c>
      <c r="I17" s="25" t="s">
        <v>421</v>
      </c>
      <c r="J17" s="25" t="s">
        <v>422</v>
      </c>
      <c r="K17" s="25" t="s">
        <v>423</v>
      </c>
      <c r="L17" s="25" t="s">
        <v>401</v>
      </c>
      <c r="M17" s="25" t="s">
        <v>423</v>
      </c>
      <c r="N17" s="25"/>
      <c r="O17" s="25"/>
      <c r="P17" s="25"/>
      <c r="Q17" s="25"/>
      <c r="R17" s="25"/>
      <c r="S17" s="25"/>
      <c r="T17" s="25"/>
      <c r="U17" s="25"/>
      <c r="V17" s="25"/>
      <c r="W17" s="25">
        <v>1</v>
      </c>
      <c r="X17" s="25" t="s">
        <v>424</v>
      </c>
    </row>
    <row r="18" spans="1:24">
      <c r="A18" s="25" t="s">
        <v>380</v>
      </c>
      <c r="B18" s="26">
        <v>1</v>
      </c>
      <c r="C18" s="25"/>
      <c r="D18" s="25" t="s">
        <v>92</v>
      </c>
      <c r="E18" s="26">
        <v>17</v>
      </c>
      <c r="F18" s="25"/>
      <c r="G18" s="370">
        <v>202506162</v>
      </c>
      <c r="H18" s="25" t="s">
        <v>420</v>
      </c>
      <c r="I18" s="25" t="s">
        <v>421</v>
      </c>
      <c r="J18" s="25" t="s">
        <v>422</v>
      </c>
      <c r="K18" s="25" t="s">
        <v>423</v>
      </c>
      <c r="L18" s="25" t="s">
        <v>401</v>
      </c>
      <c r="M18" s="25" t="s">
        <v>423</v>
      </c>
      <c r="N18" s="25"/>
      <c r="O18" s="25"/>
      <c r="P18" s="25"/>
      <c r="Q18" s="25"/>
      <c r="R18" s="25"/>
      <c r="S18" s="25"/>
      <c r="T18" s="25"/>
      <c r="U18" s="25"/>
      <c r="V18" s="25"/>
      <c r="W18" s="25">
        <v>1</v>
      </c>
      <c r="X18" s="25" t="s">
        <v>424</v>
      </c>
    </row>
    <row r="19" spans="1:24">
      <c r="A19" s="25" t="s">
        <v>380</v>
      </c>
      <c r="B19" s="26">
        <v>1</v>
      </c>
      <c r="C19" s="25"/>
      <c r="D19" s="25" t="s">
        <v>92</v>
      </c>
      <c r="E19" s="26">
        <v>18</v>
      </c>
      <c r="F19" s="25"/>
      <c r="G19" s="370">
        <v>202506162</v>
      </c>
      <c r="H19" s="25" t="s">
        <v>420</v>
      </c>
      <c r="I19" s="25" t="s">
        <v>421</v>
      </c>
      <c r="J19" s="25" t="s">
        <v>422</v>
      </c>
      <c r="K19" s="25" t="s">
        <v>423</v>
      </c>
      <c r="L19" s="25" t="s">
        <v>401</v>
      </c>
      <c r="M19" s="25" t="s">
        <v>423</v>
      </c>
      <c r="N19" s="25"/>
      <c r="O19" s="25"/>
      <c r="P19" s="25"/>
      <c r="Q19" s="25"/>
      <c r="R19" s="25"/>
      <c r="S19" s="25"/>
      <c r="T19" s="25"/>
      <c r="U19" s="25"/>
      <c r="V19" s="25"/>
      <c r="W19" s="25">
        <v>1</v>
      </c>
      <c r="X19" s="25" t="s">
        <v>424</v>
      </c>
    </row>
    <row r="20" spans="1:24">
      <c r="A20" s="25" t="s">
        <v>380</v>
      </c>
      <c r="B20" s="26">
        <v>1</v>
      </c>
      <c r="C20" s="25"/>
      <c r="D20" s="25" t="s">
        <v>92</v>
      </c>
      <c r="E20" s="26">
        <v>19</v>
      </c>
      <c r="F20" s="25"/>
      <c r="G20" s="370">
        <v>202506162</v>
      </c>
      <c r="H20" s="25" t="s">
        <v>420</v>
      </c>
      <c r="I20" s="25" t="s">
        <v>421</v>
      </c>
      <c r="J20" s="25" t="s">
        <v>422</v>
      </c>
      <c r="K20" s="25" t="s">
        <v>423</v>
      </c>
      <c r="L20" s="25" t="s">
        <v>401</v>
      </c>
      <c r="M20" s="25" t="s">
        <v>423</v>
      </c>
      <c r="N20" s="25"/>
      <c r="O20" s="25"/>
      <c r="P20" s="25"/>
      <c r="Q20" s="25"/>
      <c r="R20" s="25"/>
      <c r="S20" s="25"/>
      <c r="T20" s="25"/>
      <c r="U20" s="25"/>
      <c r="V20" s="25"/>
      <c r="W20" s="25">
        <v>1</v>
      </c>
      <c r="X20" s="25" t="s">
        <v>424</v>
      </c>
    </row>
    <row r="21" spans="1:24">
      <c r="A21" s="25" t="s">
        <v>380</v>
      </c>
      <c r="B21" s="26">
        <v>1</v>
      </c>
      <c r="C21" s="25"/>
      <c r="D21" s="25" t="s">
        <v>92</v>
      </c>
      <c r="E21" s="26">
        <v>20</v>
      </c>
      <c r="F21" s="25"/>
      <c r="G21" s="370">
        <v>202506162</v>
      </c>
      <c r="H21" s="25" t="s">
        <v>420</v>
      </c>
      <c r="I21" s="25" t="s">
        <v>421</v>
      </c>
      <c r="J21" s="25" t="s">
        <v>422</v>
      </c>
      <c r="K21" s="25" t="s">
        <v>423</v>
      </c>
      <c r="L21" s="25" t="s">
        <v>401</v>
      </c>
      <c r="M21" s="25" t="s">
        <v>423</v>
      </c>
      <c r="N21" s="25"/>
      <c r="O21" s="25"/>
      <c r="P21" s="25"/>
      <c r="Q21" s="25"/>
      <c r="R21" s="25"/>
      <c r="S21" s="25"/>
      <c r="T21" s="25"/>
      <c r="U21" s="25"/>
      <c r="V21" s="25"/>
      <c r="W21" s="25">
        <v>1</v>
      </c>
      <c r="X21" s="25" t="s">
        <v>424</v>
      </c>
    </row>
    <row r="22" spans="1:24">
      <c r="A22" s="25" t="s">
        <v>380</v>
      </c>
      <c r="B22" s="26">
        <v>1</v>
      </c>
      <c r="C22" s="25"/>
      <c r="D22" s="25" t="s">
        <v>92</v>
      </c>
      <c r="E22" s="26">
        <v>21</v>
      </c>
      <c r="F22" s="25"/>
      <c r="G22" s="370">
        <v>202506162</v>
      </c>
      <c r="H22" s="25" t="s">
        <v>420</v>
      </c>
      <c r="I22" s="25" t="s">
        <v>421</v>
      </c>
      <c r="J22" s="25" t="s">
        <v>422</v>
      </c>
      <c r="K22" s="25" t="s">
        <v>423</v>
      </c>
      <c r="L22" s="25" t="s">
        <v>401</v>
      </c>
      <c r="M22" s="25" t="s">
        <v>423</v>
      </c>
      <c r="N22" s="25"/>
      <c r="O22" s="25"/>
      <c r="P22" s="25"/>
      <c r="Q22" s="25"/>
      <c r="R22" s="25"/>
      <c r="S22" s="25"/>
      <c r="T22" s="25"/>
      <c r="U22" s="25"/>
      <c r="V22" s="25"/>
      <c r="W22" s="25">
        <v>1</v>
      </c>
      <c r="X22" s="25" t="s">
        <v>424</v>
      </c>
    </row>
    <row r="23" spans="1:24">
      <c r="A23" s="25" t="s">
        <v>380</v>
      </c>
      <c r="B23" s="26">
        <v>1</v>
      </c>
      <c r="C23" s="25"/>
      <c r="D23" s="25" t="s">
        <v>92</v>
      </c>
      <c r="E23" s="26">
        <v>22</v>
      </c>
      <c r="F23" s="25"/>
      <c r="G23" s="370">
        <v>202506162</v>
      </c>
      <c r="H23" s="25" t="s">
        <v>420</v>
      </c>
      <c r="I23" s="25" t="s">
        <v>421</v>
      </c>
      <c r="J23" s="25" t="s">
        <v>422</v>
      </c>
      <c r="K23" s="25" t="s">
        <v>423</v>
      </c>
      <c r="L23" s="25" t="s">
        <v>401</v>
      </c>
      <c r="M23" s="25" t="s">
        <v>423</v>
      </c>
      <c r="N23" s="25"/>
      <c r="O23" s="25"/>
      <c r="P23" s="25"/>
      <c r="Q23" s="25"/>
      <c r="R23" s="25"/>
      <c r="S23" s="25"/>
      <c r="T23" s="25"/>
      <c r="U23" s="25"/>
      <c r="V23" s="25"/>
      <c r="W23" s="25">
        <v>1</v>
      </c>
      <c r="X23" s="25" t="s">
        <v>424</v>
      </c>
    </row>
    <row r="24" spans="1:24">
      <c r="A24" s="25" t="s">
        <v>380</v>
      </c>
      <c r="B24" s="26">
        <v>1</v>
      </c>
      <c r="C24" s="25"/>
      <c r="D24" s="25" t="s">
        <v>92</v>
      </c>
      <c r="E24" s="26">
        <v>23</v>
      </c>
      <c r="F24" s="25"/>
      <c r="G24" s="370">
        <v>202506162</v>
      </c>
      <c r="H24" s="25" t="s">
        <v>420</v>
      </c>
      <c r="I24" s="25" t="s">
        <v>421</v>
      </c>
      <c r="J24" s="25" t="s">
        <v>422</v>
      </c>
      <c r="K24" s="25" t="s">
        <v>423</v>
      </c>
      <c r="L24" s="25" t="s">
        <v>401</v>
      </c>
      <c r="M24" s="25" t="s">
        <v>423</v>
      </c>
      <c r="N24" s="25"/>
      <c r="O24" s="25"/>
      <c r="P24" s="25"/>
      <c r="Q24" s="25"/>
      <c r="R24" s="25"/>
      <c r="S24" s="25"/>
      <c r="T24" s="25"/>
      <c r="U24" s="25"/>
      <c r="V24" s="25"/>
      <c r="W24" s="25">
        <v>1</v>
      </c>
      <c r="X24" s="25" t="s">
        <v>424</v>
      </c>
    </row>
    <row r="25" spans="1:24">
      <c r="A25" s="25" t="s">
        <v>380</v>
      </c>
      <c r="B25" s="26">
        <v>1</v>
      </c>
      <c r="C25" s="25"/>
      <c r="D25" s="25" t="s">
        <v>92</v>
      </c>
      <c r="E25" s="26">
        <v>24</v>
      </c>
      <c r="F25" s="25"/>
      <c r="G25" s="370">
        <v>202506162</v>
      </c>
      <c r="H25" s="25" t="s">
        <v>420</v>
      </c>
      <c r="I25" s="25" t="s">
        <v>421</v>
      </c>
      <c r="J25" s="25" t="s">
        <v>422</v>
      </c>
      <c r="K25" s="25" t="s">
        <v>423</v>
      </c>
      <c r="L25" s="25" t="s">
        <v>401</v>
      </c>
      <c r="M25" s="25" t="s">
        <v>423</v>
      </c>
      <c r="N25" s="25"/>
      <c r="O25" s="25"/>
      <c r="P25" s="25"/>
      <c r="Q25" s="25"/>
      <c r="R25" s="25"/>
      <c r="S25" s="25"/>
      <c r="T25" s="25"/>
      <c r="U25" s="25"/>
      <c r="V25" s="25"/>
      <c r="W25" s="25">
        <v>1</v>
      </c>
      <c r="X25" s="25" t="s">
        <v>424</v>
      </c>
    </row>
    <row r="26" spans="1:24">
      <c r="A26" s="25" t="s">
        <v>380</v>
      </c>
      <c r="B26" s="26">
        <v>1</v>
      </c>
      <c r="C26" s="25"/>
      <c r="D26" s="25" t="s">
        <v>92</v>
      </c>
      <c r="E26" s="26">
        <v>25</v>
      </c>
      <c r="F26" s="25"/>
      <c r="G26" s="370">
        <v>202506162</v>
      </c>
      <c r="H26" s="25" t="s">
        <v>420</v>
      </c>
      <c r="I26" s="25" t="s">
        <v>421</v>
      </c>
      <c r="J26" s="25" t="s">
        <v>422</v>
      </c>
      <c r="K26" s="25" t="s">
        <v>423</v>
      </c>
      <c r="L26" s="25" t="s">
        <v>401</v>
      </c>
      <c r="M26" s="25" t="s">
        <v>423</v>
      </c>
      <c r="N26" s="25"/>
      <c r="O26" s="25"/>
      <c r="P26" s="25"/>
      <c r="Q26" s="25"/>
      <c r="R26" s="25"/>
      <c r="S26" s="25"/>
      <c r="T26" s="25"/>
      <c r="U26" s="25"/>
      <c r="V26" s="25"/>
      <c r="W26" s="25">
        <v>1</v>
      </c>
      <c r="X26" s="25" t="s">
        <v>424</v>
      </c>
    </row>
    <row r="27" spans="1:24">
      <c r="A27" s="25" t="s">
        <v>380</v>
      </c>
      <c r="B27" s="26">
        <v>1</v>
      </c>
      <c r="C27" s="25"/>
      <c r="D27" s="25" t="s">
        <v>92</v>
      </c>
      <c r="E27" s="26">
        <v>26</v>
      </c>
      <c r="F27" s="25"/>
      <c r="G27" s="370">
        <v>202506162</v>
      </c>
      <c r="H27" s="25" t="s">
        <v>420</v>
      </c>
      <c r="I27" s="25" t="s">
        <v>421</v>
      </c>
      <c r="J27" s="25" t="s">
        <v>422</v>
      </c>
      <c r="K27" s="25" t="s">
        <v>423</v>
      </c>
      <c r="L27" s="25" t="s">
        <v>401</v>
      </c>
      <c r="M27" s="25" t="s">
        <v>423</v>
      </c>
      <c r="N27" s="25"/>
      <c r="O27" s="25"/>
      <c r="P27" s="25"/>
      <c r="Q27" s="25"/>
      <c r="R27" s="25"/>
      <c r="S27" s="25"/>
      <c r="T27" s="25"/>
      <c r="U27" s="25"/>
      <c r="V27" s="25"/>
      <c r="W27" s="25">
        <v>1</v>
      </c>
      <c r="X27" s="25" t="s">
        <v>424</v>
      </c>
    </row>
    <row r="28" spans="1:24">
      <c r="A28" s="25" t="s">
        <v>380</v>
      </c>
      <c r="B28" s="26">
        <v>1</v>
      </c>
      <c r="C28" s="25"/>
      <c r="D28" s="25" t="s">
        <v>92</v>
      </c>
      <c r="E28" s="26">
        <v>27</v>
      </c>
      <c r="F28" s="25"/>
      <c r="G28" s="370">
        <v>202506162</v>
      </c>
      <c r="H28" s="25" t="s">
        <v>420</v>
      </c>
      <c r="I28" s="25" t="s">
        <v>421</v>
      </c>
      <c r="J28" s="25" t="s">
        <v>422</v>
      </c>
      <c r="K28" s="25" t="s">
        <v>423</v>
      </c>
      <c r="L28" s="25" t="s">
        <v>401</v>
      </c>
      <c r="M28" s="25" t="s">
        <v>423</v>
      </c>
      <c r="N28" s="25"/>
      <c r="O28" s="25"/>
      <c r="P28" s="25"/>
      <c r="Q28" s="25"/>
      <c r="R28" s="25"/>
      <c r="S28" s="25"/>
      <c r="T28" s="25"/>
      <c r="U28" s="25"/>
      <c r="V28" s="25"/>
      <c r="W28" s="25">
        <v>1</v>
      </c>
      <c r="X28" s="25" t="s">
        <v>424</v>
      </c>
    </row>
    <row r="29" spans="1:24">
      <c r="A29" s="25" t="s">
        <v>380</v>
      </c>
      <c r="B29" s="26">
        <v>1</v>
      </c>
      <c r="C29" s="25"/>
      <c r="D29" s="25" t="s">
        <v>92</v>
      </c>
      <c r="E29" s="26">
        <v>28</v>
      </c>
      <c r="F29" s="25"/>
      <c r="G29" s="370">
        <v>202506162</v>
      </c>
      <c r="H29" s="25" t="s">
        <v>420</v>
      </c>
      <c r="I29" s="25" t="s">
        <v>421</v>
      </c>
      <c r="J29" s="25" t="s">
        <v>422</v>
      </c>
      <c r="K29" s="25" t="s">
        <v>423</v>
      </c>
      <c r="L29" s="25" t="s">
        <v>401</v>
      </c>
      <c r="M29" s="25" t="s">
        <v>423</v>
      </c>
      <c r="N29" s="25"/>
      <c r="O29" s="25"/>
      <c r="P29" s="25"/>
      <c r="Q29" s="25"/>
      <c r="R29" s="25"/>
      <c r="S29" s="25"/>
      <c r="T29" s="25"/>
      <c r="U29" s="25"/>
      <c r="V29" s="25"/>
      <c r="W29" s="25">
        <v>1</v>
      </c>
      <c r="X29" s="25" t="s">
        <v>424</v>
      </c>
    </row>
    <row r="30" spans="1:24">
      <c r="A30" s="25" t="s">
        <v>380</v>
      </c>
      <c r="B30" s="26">
        <v>1</v>
      </c>
      <c r="C30" s="25"/>
      <c r="D30" s="25" t="s">
        <v>92</v>
      </c>
      <c r="E30" s="26">
        <v>29</v>
      </c>
      <c r="F30" s="25"/>
      <c r="G30" s="370">
        <v>202506162</v>
      </c>
      <c r="H30" s="25" t="s">
        <v>420</v>
      </c>
      <c r="I30" s="25" t="s">
        <v>421</v>
      </c>
      <c r="J30" s="25" t="s">
        <v>422</v>
      </c>
      <c r="K30" s="25" t="s">
        <v>423</v>
      </c>
      <c r="L30" s="25" t="s">
        <v>401</v>
      </c>
      <c r="M30" s="25" t="s">
        <v>423</v>
      </c>
      <c r="N30" s="25"/>
      <c r="O30" s="25"/>
      <c r="P30" s="25"/>
      <c r="Q30" s="25"/>
      <c r="R30" s="25"/>
      <c r="S30" s="25"/>
      <c r="T30" s="25"/>
      <c r="U30" s="25"/>
      <c r="V30" s="25"/>
      <c r="W30" s="25">
        <v>1</v>
      </c>
      <c r="X30" s="25" t="s">
        <v>424</v>
      </c>
    </row>
    <row r="31" spans="1:24">
      <c r="A31" s="25" t="s">
        <v>380</v>
      </c>
      <c r="B31" s="26">
        <v>1</v>
      </c>
      <c r="C31" s="25"/>
      <c r="D31" s="25" t="s">
        <v>92</v>
      </c>
      <c r="E31" s="26">
        <v>30</v>
      </c>
      <c r="F31" s="25"/>
      <c r="G31" s="370">
        <v>202506162</v>
      </c>
      <c r="H31" s="25" t="s">
        <v>420</v>
      </c>
      <c r="I31" s="25" t="s">
        <v>421</v>
      </c>
      <c r="J31" s="25" t="s">
        <v>422</v>
      </c>
      <c r="K31" s="25" t="s">
        <v>423</v>
      </c>
      <c r="L31" s="25" t="s">
        <v>401</v>
      </c>
      <c r="M31" s="25" t="s">
        <v>423</v>
      </c>
      <c r="N31" s="25"/>
      <c r="O31" s="25"/>
      <c r="P31" s="25"/>
      <c r="Q31" s="25"/>
      <c r="R31" s="25"/>
      <c r="S31" s="25"/>
      <c r="T31" s="25"/>
      <c r="U31" s="25"/>
      <c r="V31" s="25"/>
      <c r="W31" s="25">
        <v>1</v>
      </c>
      <c r="X31" s="25" t="s">
        <v>424</v>
      </c>
    </row>
    <row r="32" spans="1:24">
      <c r="A32" s="25" t="s">
        <v>380</v>
      </c>
      <c r="B32" s="26">
        <v>1</v>
      </c>
      <c r="C32" s="25"/>
      <c r="D32" s="25" t="s">
        <v>92</v>
      </c>
      <c r="E32" s="26">
        <v>31</v>
      </c>
      <c r="F32" s="25"/>
      <c r="G32" s="370">
        <v>202506162</v>
      </c>
      <c r="H32" s="25" t="s">
        <v>420</v>
      </c>
      <c r="I32" s="25" t="s">
        <v>421</v>
      </c>
      <c r="J32" s="25" t="s">
        <v>425</v>
      </c>
      <c r="K32" s="25" t="s">
        <v>423</v>
      </c>
      <c r="L32" s="25" t="s">
        <v>393</v>
      </c>
      <c r="M32" s="25" t="s">
        <v>423</v>
      </c>
      <c r="N32" s="25"/>
      <c r="O32" s="25"/>
      <c r="P32" s="25"/>
      <c r="Q32" s="25"/>
      <c r="R32" s="25"/>
      <c r="S32" s="25"/>
      <c r="T32" s="25"/>
      <c r="U32" s="25"/>
      <c r="V32" s="25"/>
      <c r="W32" s="25">
        <v>1</v>
      </c>
      <c r="X32" s="25" t="s">
        <v>424</v>
      </c>
    </row>
    <row r="33" spans="1:24">
      <c r="A33" s="25" t="s">
        <v>380</v>
      </c>
      <c r="B33" s="26">
        <v>1</v>
      </c>
      <c r="C33" s="25"/>
      <c r="D33" s="25" t="s">
        <v>92</v>
      </c>
      <c r="E33" s="26">
        <v>32</v>
      </c>
      <c r="F33" s="25"/>
      <c r="G33" s="370">
        <v>202506162</v>
      </c>
      <c r="H33" s="25" t="s">
        <v>420</v>
      </c>
      <c r="I33" s="25" t="s">
        <v>421</v>
      </c>
      <c r="J33" s="25" t="s">
        <v>425</v>
      </c>
      <c r="K33" s="25" t="s">
        <v>423</v>
      </c>
      <c r="L33" s="25" t="s">
        <v>393</v>
      </c>
      <c r="M33" s="25" t="s">
        <v>423</v>
      </c>
      <c r="N33" s="25"/>
      <c r="O33" s="25"/>
      <c r="P33" s="25"/>
      <c r="Q33" s="25"/>
      <c r="R33" s="25"/>
      <c r="S33" s="25"/>
      <c r="T33" s="25"/>
      <c r="U33" s="25"/>
      <c r="V33" s="25"/>
      <c r="W33" s="25">
        <v>1</v>
      </c>
      <c r="X33" s="25" t="s">
        <v>424</v>
      </c>
    </row>
    <row r="34" spans="1:24">
      <c r="A34" s="25" t="s">
        <v>380</v>
      </c>
      <c r="B34" s="26">
        <v>1</v>
      </c>
      <c r="C34" s="25"/>
      <c r="D34" s="25" t="s">
        <v>92</v>
      </c>
      <c r="E34" s="26">
        <v>33</v>
      </c>
      <c r="F34" s="25"/>
      <c r="G34" s="370">
        <v>202506162</v>
      </c>
      <c r="H34" s="25" t="s">
        <v>420</v>
      </c>
      <c r="I34" s="25" t="s">
        <v>421</v>
      </c>
      <c r="J34" s="25" t="s">
        <v>425</v>
      </c>
      <c r="K34" s="25" t="s">
        <v>423</v>
      </c>
      <c r="L34" s="25" t="s">
        <v>393</v>
      </c>
      <c r="M34" s="25" t="s">
        <v>423</v>
      </c>
      <c r="N34" s="25"/>
      <c r="O34" s="25"/>
      <c r="P34" s="25"/>
      <c r="Q34" s="25"/>
      <c r="R34" s="25"/>
      <c r="S34" s="25"/>
      <c r="T34" s="25"/>
      <c r="U34" s="25"/>
      <c r="V34" s="25"/>
      <c r="W34" s="25">
        <v>1</v>
      </c>
      <c r="X34" s="25" t="s">
        <v>424</v>
      </c>
    </row>
    <row r="35" spans="1:24">
      <c r="A35" s="25" t="s">
        <v>380</v>
      </c>
      <c r="B35" s="26">
        <v>1</v>
      </c>
      <c r="C35" s="25"/>
      <c r="D35" s="25" t="s">
        <v>92</v>
      </c>
      <c r="E35" s="26">
        <v>34</v>
      </c>
      <c r="F35" s="25"/>
      <c r="G35" s="370">
        <v>202506162</v>
      </c>
      <c r="H35" s="25" t="s">
        <v>420</v>
      </c>
      <c r="I35" s="25" t="s">
        <v>421</v>
      </c>
      <c r="J35" s="25" t="s">
        <v>425</v>
      </c>
      <c r="K35" s="25" t="s">
        <v>423</v>
      </c>
      <c r="L35" s="25" t="s">
        <v>393</v>
      </c>
      <c r="M35" s="25" t="s">
        <v>423</v>
      </c>
      <c r="N35" s="25"/>
      <c r="O35" s="25"/>
      <c r="P35" s="25"/>
      <c r="Q35" s="25"/>
      <c r="R35" s="25"/>
      <c r="S35" s="25"/>
      <c r="T35" s="25"/>
      <c r="U35" s="25"/>
      <c r="V35" s="25"/>
      <c r="W35" s="25">
        <v>1</v>
      </c>
      <c r="X35" s="25" t="s">
        <v>424</v>
      </c>
    </row>
    <row r="36" spans="1:24">
      <c r="A36" s="25" t="s">
        <v>380</v>
      </c>
      <c r="B36" s="26">
        <v>1</v>
      </c>
      <c r="C36" s="25"/>
      <c r="D36" s="25" t="s">
        <v>92</v>
      </c>
      <c r="E36" s="26">
        <v>35</v>
      </c>
      <c r="F36" s="25"/>
      <c r="G36" s="370">
        <v>202506162</v>
      </c>
      <c r="H36" s="25" t="s">
        <v>420</v>
      </c>
      <c r="I36" s="25" t="s">
        <v>421</v>
      </c>
      <c r="J36" s="25" t="s">
        <v>425</v>
      </c>
      <c r="K36" s="25" t="s">
        <v>423</v>
      </c>
      <c r="L36" s="25" t="s">
        <v>393</v>
      </c>
      <c r="M36" s="25" t="s">
        <v>423</v>
      </c>
      <c r="N36" s="25"/>
      <c r="O36" s="25"/>
      <c r="P36" s="25"/>
      <c r="Q36" s="25"/>
      <c r="R36" s="25"/>
      <c r="S36" s="25"/>
      <c r="T36" s="25"/>
      <c r="U36" s="25"/>
      <c r="V36" s="25"/>
      <c r="W36" s="25">
        <v>1</v>
      </c>
      <c r="X36" s="25" t="s">
        <v>424</v>
      </c>
    </row>
    <row r="37" spans="1:24">
      <c r="A37" s="25" t="s">
        <v>380</v>
      </c>
      <c r="B37" s="26">
        <v>1</v>
      </c>
      <c r="C37" s="25"/>
      <c r="D37" s="25" t="s">
        <v>92</v>
      </c>
      <c r="E37" s="26">
        <v>36</v>
      </c>
      <c r="F37" s="25"/>
      <c r="G37" s="370">
        <v>202506162</v>
      </c>
      <c r="H37" s="25" t="s">
        <v>420</v>
      </c>
      <c r="I37" s="25" t="s">
        <v>421</v>
      </c>
      <c r="J37" s="25" t="s">
        <v>425</v>
      </c>
      <c r="K37" s="25" t="s">
        <v>423</v>
      </c>
      <c r="L37" s="25" t="s">
        <v>393</v>
      </c>
      <c r="M37" s="25" t="s">
        <v>423</v>
      </c>
      <c r="N37" s="25"/>
      <c r="O37" s="25"/>
      <c r="P37" s="25"/>
      <c r="Q37" s="25"/>
      <c r="R37" s="25"/>
      <c r="S37" s="25"/>
      <c r="T37" s="25"/>
      <c r="U37" s="25"/>
      <c r="V37" s="25"/>
      <c r="W37" s="25">
        <v>1</v>
      </c>
      <c r="X37" s="25" t="s">
        <v>424</v>
      </c>
    </row>
    <row r="38" spans="1:24">
      <c r="A38" s="25" t="s">
        <v>380</v>
      </c>
      <c r="B38" s="26">
        <v>1</v>
      </c>
      <c r="C38" s="25"/>
      <c r="D38" s="25" t="s">
        <v>92</v>
      </c>
      <c r="E38" s="26">
        <v>37</v>
      </c>
      <c r="F38" s="25"/>
      <c r="G38" s="370">
        <v>202506162</v>
      </c>
      <c r="H38" s="25" t="s">
        <v>420</v>
      </c>
      <c r="I38" s="25" t="s">
        <v>421</v>
      </c>
      <c r="J38" s="25" t="s">
        <v>425</v>
      </c>
      <c r="K38" s="25" t="s">
        <v>423</v>
      </c>
      <c r="L38" s="25" t="s">
        <v>393</v>
      </c>
      <c r="M38" s="25" t="s">
        <v>423</v>
      </c>
      <c r="N38" s="25"/>
      <c r="O38" s="25"/>
      <c r="P38" s="25"/>
      <c r="Q38" s="25"/>
      <c r="R38" s="25"/>
      <c r="S38" s="25"/>
      <c r="T38" s="25"/>
      <c r="U38" s="25"/>
      <c r="V38" s="25"/>
      <c r="W38" s="25">
        <v>1</v>
      </c>
      <c r="X38" s="25" t="s">
        <v>424</v>
      </c>
    </row>
    <row r="39" spans="1:24">
      <c r="A39" s="25" t="s">
        <v>380</v>
      </c>
      <c r="B39" s="26">
        <v>1</v>
      </c>
      <c r="C39" s="25"/>
      <c r="D39" s="25" t="s">
        <v>92</v>
      </c>
      <c r="E39" s="26">
        <v>38</v>
      </c>
      <c r="F39" s="25"/>
      <c r="G39" s="370">
        <v>202506162</v>
      </c>
      <c r="H39" s="25" t="s">
        <v>420</v>
      </c>
      <c r="I39" s="25" t="s">
        <v>421</v>
      </c>
      <c r="J39" s="25" t="s">
        <v>425</v>
      </c>
      <c r="K39" s="25" t="s">
        <v>423</v>
      </c>
      <c r="L39" s="25" t="s">
        <v>393</v>
      </c>
      <c r="M39" s="25" t="s">
        <v>423</v>
      </c>
      <c r="N39" s="25"/>
      <c r="O39" s="25"/>
      <c r="P39" s="25"/>
      <c r="Q39" s="25"/>
      <c r="R39" s="25"/>
      <c r="S39" s="25"/>
      <c r="T39" s="25"/>
      <c r="U39" s="25"/>
      <c r="V39" s="25"/>
      <c r="W39" s="25">
        <v>1</v>
      </c>
      <c r="X39" s="25" t="s">
        <v>424</v>
      </c>
    </row>
    <row r="40" spans="1:24">
      <c r="A40" s="25" t="s">
        <v>380</v>
      </c>
      <c r="B40" s="26">
        <v>1</v>
      </c>
      <c r="C40" s="25"/>
      <c r="D40" s="25" t="s">
        <v>92</v>
      </c>
      <c r="E40" s="26">
        <v>39</v>
      </c>
      <c r="F40" s="25"/>
      <c r="G40" s="370">
        <v>202506162</v>
      </c>
      <c r="H40" s="25" t="s">
        <v>420</v>
      </c>
      <c r="I40" s="25" t="s">
        <v>421</v>
      </c>
      <c r="J40" s="25" t="s">
        <v>425</v>
      </c>
      <c r="K40" s="25" t="s">
        <v>423</v>
      </c>
      <c r="L40" s="25" t="s">
        <v>393</v>
      </c>
      <c r="M40" s="25" t="s">
        <v>423</v>
      </c>
      <c r="N40" s="25"/>
      <c r="O40" s="25"/>
      <c r="P40" s="25"/>
      <c r="Q40" s="25"/>
      <c r="R40" s="25"/>
      <c r="S40" s="25"/>
      <c r="T40" s="25"/>
      <c r="U40" s="25"/>
      <c r="V40" s="25"/>
      <c r="W40" s="25">
        <v>1</v>
      </c>
      <c r="X40" s="25" t="s">
        <v>424</v>
      </c>
    </row>
    <row r="41" spans="1:24">
      <c r="A41" s="25" t="s">
        <v>380</v>
      </c>
      <c r="B41" s="26">
        <v>1</v>
      </c>
      <c r="C41" s="25"/>
      <c r="D41" s="25" t="s">
        <v>92</v>
      </c>
      <c r="E41" s="26">
        <v>40</v>
      </c>
      <c r="F41" s="25"/>
      <c r="G41" s="370">
        <v>202506162</v>
      </c>
      <c r="H41" s="25" t="s">
        <v>420</v>
      </c>
      <c r="I41" s="25" t="s">
        <v>421</v>
      </c>
      <c r="J41" s="25" t="s">
        <v>425</v>
      </c>
      <c r="K41" s="25" t="s">
        <v>423</v>
      </c>
      <c r="L41" s="25" t="s">
        <v>393</v>
      </c>
      <c r="M41" s="25" t="s">
        <v>423</v>
      </c>
      <c r="N41" s="25"/>
      <c r="O41" s="25"/>
      <c r="P41" s="25"/>
      <c r="Q41" s="25"/>
      <c r="R41" s="25"/>
      <c r="S41" s="25"/>
      <c r="T41" s="25"/>
      <c r="U41" s="25"/>
      <c r="V41" s="25"/>
      <c r="W41" s="25">
        <v>1</v>
      </c>
      <c r="X41" s="25" t="s">
        <v>424</v>
      </c>
    </row>
    <row r="42" spans="1:24">
      <c r="A42" s="25" t="s">
        <v>380</v>
      </c>
      <c r="B42" s="26">
        <v>1</v>
      </c>
      <c r="C42" s="25"/>
      <c r="D42" s="25" t="s">
        <v>92</v>
      </c>
      <c r="E42" s="26">
        <v>41</v>
      </c>
      <c r="F42" s="25"/>
      <c r="G42" s="370">
        <v>202506162</v>
      </c>
      <c r="H42" s="25" t="s">
        <v>420</v>
      </c>
      <c r="I42" s="25" t="s">
        <v>421</v>
      </c>
      <c r="J42" s="25" t="s">
        <v>425</v>
      </c>
      <c r="K42" s="25" t="s">
        <v>423</v>
      </c>
      <c r="L42" s="25" t="s">
        <v>393</v>
      </c>
      <c r="M42" s="25" t="s">
        <v>423</v>
      </c>
      <c r="N42" s="25"/>
      <c r="O42" s="25"/>
      <c r="P42" s="25"/>
      <c r="Q42" s="25"/>
      <c r="R42" s="25"/>
      <c r="S42" s="25"/>
      <c r="T42" s="25"/>
      <c r="U42" s="25"/>
      <c r="V42" s="25"/>
      <c r="W42" s="25">
        <v>1</v>
      </c>
      <c r="X42" s="25" t="s">
        <v>424</v>
      </c>
    </row>
    <row r="43" spans="1:24">
      <c r="A43" s="25" t="s">
        <v>380</v>
      </c>
      <c r="B43" s="26">
        <v>1</v>
      </c>
      <c r="C43" s="25"/>
      <c r="D43" s="25" t="s">
        <v>92</v>
      </c>
      <c r="E43" s="26">
        <v>42</v>
      </c>
      <c r="F43" s="25"/>
      <c r="G43" s="370">
        <v>202506162</v>
      </c>
      <c r="H43" s="25" t="s">
        <v>420</v>
      </c>
      <c r="I43" s="25" t="s">
        <v>421</v>
      </c>
      <c r="J43" s="25" t="s">
        <v>425</v>
      </c>
      <c r="K43" s="25" t="s">
        <v>423</v>
      </c>
      <c r="L43" s="25" t="s">
        <v>393</v>
      </c>
      <c r="M43" s="25" t="s">
        <v>423</v>
      </c>
      <c r="N43" s="25"/>
      <c r="O43" s="25"/>
      <c r="P43" s="25"/>
      <c r="Q43" s="25"/>
      <c r="R43" s="25"/>
      <c r="S43" s="25"/>
      <c r="T43" s="25"/>
      <c r="U43" s="25"/>
      <c r="V43" s="25"/>
      <c r="W43" s="25">
        <v>1</v>
      </c>
      <c r="X43" s="25" t="s">
        <v>424</v>
      </c>
    </row>
    <row r="44" spans="1:24">
      <c r="A44" s="25" t="s">
        <v>380</v>
      </c>
      <c r="B44" s="26">
        <v>1</v>
      </c>
      <c r="C44" s="25"/>
      <c r="D44" s="25" t="s">
        <v>92</v>
      </c>
      <c r="E44" s="26">
        <v>43</v>
      </c>
      <c r="F44" s="25"/>
      <c r="G44" s="370">
        <v>202506162</v>
      </c>
      <c r="H44" s="25" t="s">
        <v>420</v>
      </c>
      <c r="I44" s="25" t="s">
        <v>421</v>
      </c>
      <c r="J44" s="25" t="s">
        <v>425</v>
      </c>
      <c r="K44" s="25" t="s">
        <v>423</v>
      </c>
      <c r="L44" s="25" t="s">
        <v>393</v>
      </c>
      <c r="M44" s="25" t="s">
        <v>423</v>
      </c>
      <c r="N44" s="25"/>
      <c r="O44" s="25"/>
      <c r="P44" s="25"/>
      <c r="Q44" s="25"/>
      <c r="R44" s="25"/>
      <c r="S44" s="25"/>
      <c r="T44" s="25"/>
      <c r="U44" s="25"/>
      <c r="V44" s="25"/>
      <c r="W44" s="25">
        <v>1</v>
      </c>
      <c r="X44" s="25" t="s">
        <v>424</v>
      </c>
    </row>
    <row r="45" spans="1:24">
      <c r="A45" s="25" t="s">
        <v>380</v>
      </c>
      <c r="B45" s="26">
        <v>1</v>
      </c>
      <c r="C45" s="25"/>
      <c r="D45" s="25" t="s">
        <v>92</v>
      </c>
      <c r="E45" s="26">
        <v>44</v>
      </c>
      <c r="F45" s="25"/>
      <c r="G45" s="370">
        <v>202506162</v>
      </c>
      <c r="H45" s="25" t="s">
        <v>420</v>
      </c>
      <c r="I45" s="25" t="s">
        <v>421</v>
      </c>
      <c r="J45" s="25" t="s">
        <v>425</v>
      </c>
      <c r="K45" s="25" t="s">
        <v>423</v>
      </c>
      <c r="L45" s="25" t="s">
        <v>393</v>
      </c>
      <c r="M45" s="25" t="s">
        <v>423</v>
      </c>
      <c r="N45" s="25"/>
      <c r="O45" s="25"/>
      <c r="P45" s="25"/>
      <c r="Q45" s="25"/>
      <c r="R45" s="25"/>
      <c r="S45" s="25"/>
      <c r="T45" s="25"/>
      <c r="U45" s="25"/>
      <c r="V45" s="25"/>
      <c r="W45" s="25">
        <v>1</v>
      </c>
      <c r="X45" s="25" t="s">
        <v>424</v>
      </c>
    </row>
    <row r="46" spans="1:24">
      <c r="A46" s="25" t="s">
        <v>380</v>
      </c>
      <c r="B46" s="26">
        <v>1</v>
      </c>
      <c r="C46" s="25"/>
      <c r="D46" s="25" t="s">
        <v>92</v>
      </c>
      <c r="E46" s="26">
        <v>45</v>
      </c>
      <c r="F46" s="25"/>
      <c r="G46" s="370">
        <v>202506162</v>
      </c>
      <c r="H46" s="25" t="s">
        <v>420</v>
      </c>
      <c r="I46" s="25" t="s">
        <v>421</v>
      </c>
      <c r="J46" s="25" t="s">
        <v>425</v>
      </c>
      <c r="K46" s="25" t="s">
        <v>423</v>
      </c>
      <c r="L46" s="25" t="s">
        <v>393</v>
      </c>
      <c r="M46" s="25" t="s">
        <v>423</v>
      </c>
      <c r="N46" s="25"/>
      <c r="O46" s="25"/>
      <c r="P46" s="25"/>
      <c r="Q46" s="25"/>
      <c r="R46" s="25"/>
      <c r="S46" s="25"/>
      <c r="T46" s="25"/>
      <c r="U46" s="25"/>
      <c r="V46" s="25"/>
      <c r="W46" s="25">
        <v>1</v>
      </c>
      <c r="X46" s="25" t="s">
        <v>424</v>
      </c>
    </row>
    <row r="47" spans="1:24">
      <c r="A47" s="25" t="s">
        <v>380</v>
      </c>
      <c r="B47" s="26">
        <v>1</v>
      </c>
      <c r="C47" s="25"/>
      <c r="D47" s="25" t="s">
        <v>92</v>
      </c>
      <c r="E47" s="26">
        <v>46</v>
      </c>
      <c r="F47" s="25"/>
      <c r="G47" s="370">
        <v>202506162</v>
      </c>
      <c r="H47" s="25" t="s">
        <v>420</v>
      </c>
      <c r="I47" s="25" t="s">
        <v>421</v>
      </c>
      <c r="J47" s="25" t="s">
        <v>425</v>
      </c>
      <c r="K47" s="25" t="s">
        <v>423</v>
      </c>
      <c r="L47" s="25" t="s">
        <v>393</v>
      </c>
      <c r="M47" s="25" t="s">
        <v>423</v>
      </c>
      <c r="N47" s="25"/>
      <c r="O47" s="25"/>
      <c r="P47" s="25"/>
      <c r="Q47" s="25"/>
      <c r="R47" s="25"/>
      <c r="S47" s="25"/>
      <c r="T47" s="25"/>
      <c r="U47" s="25"/>
      <c r="V47" s="25"/>
      <c r="W47" s="25">
        <v>1</v>
      </c>
      <c r="X47" s="25" t="s">
        <v>424</v>
      </c>
    </row>
    <row r="48" spans="1:24">
      <c r="A48" s="25" t="s">
        <v>380</v>
      </c>
      <c r="B48" s="26">
        <v>1</v>
      </c>
      <c r="C48" s="25"/>
      <c r="D48" s="25" t="s">
        <v>92</v>
      </c>
      <c r="E48" s="26">
        <v>47</v>
      </c>
      <c r="F48" s="25"/>
      <c r="G48" s="370">
        <v>202506162</v>
      </c>
      <c r="H48" s="25" t="s">
        <v>420</v>
      </c>
      <c r="I48" s="25" t="s">
        <v>421</v>
      </c>
      <c r="J48" s="25" t="s">
        <v>425</v>
      </c>
      <c r="K48" s="25" t="s">
        <v>423</v>
      </c>
      <c r="L48" s="25" t="s">
        <v>393</v>
      </c>
      <c r="M48" s="25" t="s">
        <v>423</v>
      </c>
      <c r="N48" s="25"/>
      <c r="O48" s="25"/>
      <c r="P48" s="25"/>
      <c r="Q48" s="25"/>
      <c r="R48" s="25"/>
      <c r="S48" s="25"/>
      <c r="T48" s="25"/>
      <c r="U48" s="25"/>
      <c r="V48" s="25"/>
      <c r="W48" s="25">
        <v>1</v>
      </c>
      <c r="X48" s="25" t="s">
        <v>424</v>
      </c>
    </row>
    <row r="49" spans="1:24">
      <c r="A49" s="25" t="s">
        <v>380</v>
      </c>
      <c r="B49" s="26">
        <v>1</v>
      </c>
      <c r="C49" s="25"/>
      <c r="D49" s="25" t="s">
        <v>92</v>
      </c>
      <c r="E49" s="26">
        <v>48</v>
      </c>
      <c r="F49" s="25"/>
      <c r="G49" s="370">
        <v>202506162</v>
      </c>
      <c r="H49" s="25" t="s">
        <v>420</v>
      </c>
      <c r="I49" s="25" t="s">
        <v>421</v>
      </c>
      <c r="J49" s="25" t="s">
        <v>425</v>
      </c>
      <c r="K49" s="25" t="s">
        <v>423</v>
      </c>
      <c r="L49" s="25" t="s">
        <v>393</v>
      </c>
      <c r="M49" s="25" t="s">
        <v>423</v>
      </c>
      <c r="N49" s="25"/>
      <c r="O49" s="25"/>
      <c r="P49" s="25"/>
      <c r="Q49" s="25"/>
      <c r="R49" s="25"/>
      <c r="S49" s="25"/>
      <c r="T49" s="25"/>
      <c r="U49" s="25"/>
      <c r="V49" s="25"/>
      <c r="W49" s="25">
        <v>1</v>
      </c>
      <c r="X49" s="25" t="s">
        <v>424</v>
      </c>
    </row>
    <row r="50" spans="1:24">
      <c r="A50" s="25" t="s">
        <v>380</v>
      </c>
      <c r="B50" s="26">
        <v>1</v>
      </c>
      <c r="C50" s="25"/>
      <c r="D50" s="25" t="s">
        <v>92</v>
      </c>
      <c r="E50" s="26">
        <v>49</v>
      </c>
      <c r="F50" s="25"/>
      <c r="G50" s="370">
        <v>202506162</v>
      </c>
      <c r="H50" s="25" t="s">
        <v>420</v>
      </c>
      <c r="I50" s="25" t="s">
        <v>421</v>
      </c>
      <c r="J50" s="25" t="s">
        <v>425</v>
      </c>
      <c r="K50" s="25" t="s">
        <v>423</v>
      </c>
      <c r="L50" s="25" t="s">
        <v>393</v>
      </c>
      <c r="M50" s="25" t="s">
        <v>423</v>
      </c>
      <c r="N50" s="25"/>
      <c r="O50" s="25"/>
      <c r="P50" s="25"/>
      <c r="Q50" s="25"/>
      <c r="R50" s="25"/>
      <c r="S50" s="25"/>
      <c r="T50" s="25"/>
      <c r="U50" s="25"/>
      <c r="V50" s="25"/>
      <c r="W50" s="25">
        <v>1</v>
      </c>
      <c r="X50" s="25" t="s">
        <v>424</v>
      </c>
    </row>
    <row r="51" spans="1:24">
      <c r="A51" s="25" t="s">
        <v>380</v>
      </c>
      <c r="B51" s="26">
        <v>1</v>
      </c>
      <c r="C51" s="25"/>
      <c r="D51" s="25" t="s">
        <v>92</v>
      </c>
      <c r="E51" s="26">
        <v>50</v>
      </c>
      <c r="F51" s="25"/>
      <c r="G51" s="370">
        <v>202506162</v>
      </c>
      <c r="H51" s="25" t="s">
        <v>420</v>
      </c>
      <c r="I51" s="25" t="s">
        <v>421</v>
      </c>
      <c r="J51" s="25" t="s">
        <v>425</v>
      </c>
      <c r="K51" s="25" t="s">
        <v>423</v>
      </c>
      <c r="L51" s="25" t="s">
        <v>393</v>
      </c>
      <c r="M51" s="25" t="s">
        <v>423</v>
      </c>
      <c r="N51" s="25"/>
      <c r="O51" s="25"/>
      <c r="P51" s="25"/>
      <c r="Q51" s="25"/>
      <c r="R51" s="25"/>
      <c r="S51" s="25"/>
      <c r="T51" s="25"/>
      <c r="U51" s="25"/>
      <c r="V51" s="25"/>
      <c r="W51" s="25">
        <v>1</v>
      </c>
      <c r="X51" s="25" t="s">
        <v>424</v>
      </c>
    </row>
    <row r="52" spans="1:24">
      <c r="A52" s="25" t="s">
        <v>380</v>
      </c>
      <c r="B52" s="26">
        <v>1</v>
      </c>
      <c r="C52" s="25"/>
      <c r="D52" s="25" t="s">
        <v>92</v>
      </c>
      <c r="E52" s="26">
        <v>51</v>
      </c>
      <c r="F52" s="25"/>
      <c r="G52" s="370">
        <v>202506162</v>
      </c>
      <c r="H52" s="25" t="s">
        <v>420</v>
      </c>
      <c r="I52" s="25" t="s">
        <v>421</v>
      </c>
      <c r="J52" s="25" t="s">
        <v>425</v>
      </c>
      <c r="K52" s="25" t="s">
        <v>423</v>
      </c>
      <c r="L52" s="25" t="s">
        <v>393</v>
      </c>
      <c r="M52" s="25" t="s">
        <v>423</v>
      </c>
      <c r="N52" s="25"/>
      <c r="O52" s="25"/>
      <c r="P52" s="25"/>
      <c r="Q52" s="25"/>
      <c r="R52" s="25"/>
      <c r="S52" s="25"/>
      <c r="T52" s="25"/>
      <c r="U52" s="25"/>
      <c r="V52" s="25"/>
      <c r="W52" s="25">
        <v>1</v>
      </c>
      <c r="X52" s="25" t="s">
        <v>424</v>
      </c>
    </row>
    <row r="53" spans="1:24">
      <c r="A53" s="25" t="s">
        <v>380</v>
      </c>
      <c r="B53" s="26">
        <v>1</v>
      </c>
      <c r="C53" s="25"/>
      <c r="D53" s="25" t="s">
        <v>92</v>
      </c>
      <c r="E53" s="26">
        <v>52</v>
      </c>
      <c r="F53" s="25"/>
      <c r="G53" s="370">
        <v>202506162</v>
      </c>
      <c r="H53" s="25" t="s">
        <v>420</v>
      </c>
      <c r="I53" s="25" t="s">
        <v>421</v>
      </c>
      <c r="J53" s="25" t="s">
        <v>425</v>
      </c>
      <c r="K53" s="25" t="s">
        <v>423</v>
      </c>
      <c r="L53" s="25" t="s">
        <v>393</v>
      </c>
      <c r="M53" s="25" t="s">
        <v>423</v>
      </c>
      <c r="N53" s="25"/>
      <c r="O53" s="25"/>
      <c r="P53" s="25"/>
      <c r="Q53" s="25"/>
      <c r="R53" s="25"/>
      <c r="S53" s="25"/>
      <c r="T53" s="25"/>
      <c r="U53" s="25"/>
      <c r="V53" s="25"/>
      <c r="W53" s="25">
        <v>1</v>
      </c>
      <c r="X53" s="25" t="s">
        <v>424</v>
      </c>
    </row>
    <row r="54" spans="1:24">
      <c r="A54" s="25" t="s">
        <v>380</v>
      </c>
      <c r="B54" s="26">
        <v>1</v>
      </c>
      <c r="C54" s="25"/>
      <c r="D54" s="25" t="s">
        <v>92</v>
      </c>
      <c r="E54" s="26">
        <v>53</v>
      </c>
      <c r="F54" s="25"/>
      <c r="G54" s="370">
        <v>202506162</v>
      </c>
      <c r="H54" s="25" t="s">
        <v>420</v>
      </c>
      <c r="I54" s="25" t="s">
        <v>421</v>
      </c>
      <c r="J54" s="25" t="s">
        <v>425</v>
      </c>
      <c r="K54" s="25" t="s">
        <v>423</v>
      </c>
      <c r="L54" s="25" t="s">
        <v>393</v>
      </c>
      <c r="M54" s="25" t="s">
        <v>423</v>
      </c>
      <c r="N54" s="25"/>
      <c r="O54" s="25"/>
      <c r="P54" s="25"/>
      <c r="Q54" s="25"/>
      <c r="R54" s="25"/>
      <c r="S54" s="25"/>
      <c r="T54" s="25"/>
      <c r="U54" s="25"/>
      <c r="V54" s="25"/>
      <c r="W54" s="25">
        <v>1</v>
      </c>
      <c r="X54" s="25" t="s">
        <v>424</v>
      </c>
    </row>
    <row r="55" spans="1:24">
      <c r="A55" s="25" t="s">
        <v>380</v>
      </c>
      <c r="B55" s="26">
        <v>1</v>
      </c>
      <c r="C55" s="25"/>
      <c r="D55" s="25" t="s">
        <v>92</v>
      </c>
      <c r="E55" s="26">
        <v>54</v>
      </c>
      <c r="F55" s="25"/>
      <c r="G55" s="370">
        <v>202506162</v>
      </c>
      <c r="H55" s="25" t="s">
        <v>420</v>
      </c>
      <c r="I55" s="25" t="s">
        <v>421</v>
      </c>
      <c r="J55" s="25" t="s">
        <v>425</v>
      </c>
      <c r="K55" s="25" t="s">
        <v>423</v>
      </c>
      <c r="L55" s="25" t="s">
        <v>393</v>
      </c>
      <c r="M55" s="25" t="s">
        <v>423</v>
      </c>
      <c r="N55" s="25"/>
      <c r="O55" s="25"/>
      <c r="P55" s="25"/>
      <c r="Q55" s="25"/>
      <c r="R55" s="25"/>
      <c r="S55" s="25"/>
      <c r="T55" s="25"/>
      <c r="U55" s="25"/>
      <c r="V55" s="25"/>
      <c r="W55" s="25">
        <v>1</v>
      </c>
      <c r="X55" s="25" t="s">
        <v>424</v>
      </c>
    </row>
    <row r="56" spans="1:24">
      <c r="A56" s="25" t="s">
        <v>380</v>
      </c>
      <c r="B56" s="26">
        <v>1</v>
      </c>
      <c r="C56" s="25"/>
      <c r="D56" s="25" t="s">
        <v>92</v>
      </c>
      <c r="E56" s="26">
        <v>55</v>
      </c>
      <c r="F56" s="25"/>
      <c r="G56" s="370">
        <v>202506162</v>
      </c>
      <c r="H56" s="25" t="s">
        <v>420</v>
      </c>
      <c r="I56" s="25" t="s">
        <v>421</v>
      </c>
      <c r="J56" s="25" t="s">
        <v>425</v>
      </c>
      <c r="K56" s="25" t="s">
        <v>423</v>
      </c>
      <c r="L56" s="25" t="s">
        <v>393</v>
      </c>
      <c r="M56" s="25" t="s">
        <v>423</v>
      </c>
      <c r="N56" s="25"/>
      <c r="O56" s="25"/>
      <c r="P56" s="25"/>
      <c r="Q56" s="25"/>
      <c r="R56" s="25"/>
      <c r="S56" s="25"/>
      <c r="T56" s="25"/>
      <c r="U56" s="25"/>
      <c r="V56" s="25"/>
      <c r="W56" s="25">
        <v>1</v>
      </c>
      <c r="X56" s="25" t="s">
        <v>424</v>
      </c>
    </row>
    <row r="57" spans="1:24">
      <c r="A57" s="25" t="s">
        <v>380</v>
      </c>
      <c r="B57" s="26">
        <v>1</v>
      </c>
      <c r="C57" s="25"/>
      <c r="D57" s="25" t="s">
        <v>92</v>
      </c>
      <c r="E57" s="26">
        <v>56</v>
      </c>
      <c r="F57" s="25"/>
      <c r="G57" s="370">
        <v>202506162</v>
      </c>
      <c r="H57" s="25" t="s">
        <v>420</v>
      </c>
      <c r="I57" s="25" t="s">
        <v>421</v>
      </c>
      <c r="J57" s="25" t="s">
        <v>426</v>
      </c>
      <c r="K57" s="25" t="s">
        <v>423</v>
      </c>
      <c r="L57" s="25" t="s">
        <v>427</v>
      </c>
      <c r="M57" s="25" t="s">
        <v>423</v>
      </c>
      <c r="N57" s="25"/>
      <c r="O57" s="25"/>
      <c r="P57" s="25"/>
      <c r="Q57" s="25"/>
      <c r="R57" s="25"/>
      <c r="S57" s="25"/>
      <c r="T57" s="25"/>
      <c r="U57" s="25"/>
      <c r="V57" s="25"/>
      <c r="W57" s="25">
        <v>1</v>
      </c>
      <c r="X57" s="25" t="s">
        <v>424</v>
      </c>
    </row>
    <row r="58" spans="1:24">
      <c r="A58" s="25" t="s">
        <v>380</v>
      </c>
      <c r="B58" s="26">
        <v>1</v>
      </c>
      <c r="C58" s="25"/>
      <c r="D58" s="25" t="s">
        <v>92</v>
      </c>
      <c r="E58" s="26">
        <v>57</v>
      </c>
      <c r="F58" s="25"/>
      <c r="G58" s="370">
        <v>202506162</v>
      </c>
      <c r="H58" s="25" t="s">
        <v>420</v>
      </c>
      <c r="I58" s="25" t="s">
        <v>421</v>
      </c>
      <c r="J58" s="25" t="s">
        <v>426</v>
      </c>
      <c r="K58" s="25" t="s">
        <v>423</v>
      </c>
      <c r="L58" s="25" t="s">
        <v>427</v>
      </c>
      <c r="M58" s="25" t="s">
        <v>423</v>
      </c>
      <c r="N58" s="25"/>
      <c r="O58" s="25"/>
      <c r="P58" s="25"/>
      <c r="Q58" s="25"/>
      <c r="R58" s="25"/>
      <c r="S58" s="25"/>
      <c r="T58" s="25"/>
      <c r="U58" s="25"/>
      <c r="V58" s="25"/>
      <c r="W58" s="25">
        <v>1</v>
      </c>
      <c r="X58" s="25" t="s">
        <v>424</v>
      </c>
    </row>
    <row r="59" spans="1:24">
      <c r="A59" s="25" t="s">
        <v>380</v>
      </c>
      <c r="B59" s="26">
        <v>1</v>
      </c>
      <c r="C59" s="25"/>
      <c r="D59" s="25" t="s">
        <v>92</v>
      </c>
      <c r="E59" s="26">
        <v>58</v>
      </c>
      <c r="F59" s="25"/>
      <c r="G59" s="370">
        <v>202506162</v>
      </c>
      <c r="H59" s="25" t="s">
        <v>420</v>
      </c>
      <c r="I59" s="25" t="s">
        <v>421</v>
      </c>
      <c r="J59" s="25" t="s">
        <v>426</v>
      </c>
      <c r="K59" s="25" t="s">
        <v>423</v>
      </c>
      <c r="L59" s="25" t="s">
        <v>427</v>
      </c>
      <c r="M59" s="25" t="s">
        <v>423</v>
      </c>
      <c r="N59" s="25"/>
      <c r="O59" s="25"/>
      <c r="P59" s="25"/>
      <c r="Q59" s="25"/>
      <c r="R59" s="25"/>
      <c r="S59" s="25"/>
      <c r="T59" s="25"/>
      <c r="U59" s="25"/>
      <c r="V59" s="25"/>
      <c r="W59" s="25">
        <v>1</v>
      </c>
      <c r="X59" s="25" t="s">
        <v>424</v>
      </c>
    </row>
    <row r="60" spans="1:24">
      <c r="A60" s="25" t="s">
        <v>380</v>
      </c>
      <c r="B60" s="26">
        <v>1</v>
      </c>
      <c r="C60" s="25"/>
      <c r="D60" s="25" t="s">
        <v>92</v>
      </c>
      <c r="E60" s="26">
        <v>59</v>
      </c>
      <c r="F60" s="25"/>
      <c r="G60" s="370">
        <v>202506162</v>
      </c>
      <c r="H60" s="25" t="s">
        <v>420</v>
      </c>
      <c r="I60" s="25" t="s">
        <v>421</v>
      </c>
      <c r="J60" s="25" t="s">
        <v>426</v>
      </c>
      <c r="K60" s="25" t="s">
        <v>423</v>
      </c>
      <c r="L60" s="25" t="s">
        <v>427</v>
      </c>
      <c r="M60" s="25" t="s">
        <v>423</v>
      </c>
      <c r="N60" s="25"/>
      <c r="O60" s="25"/>
      <c r="P60" s="25"/>
      <c r="Q60" s="25"/>
      <c r="R60" s="25"/>
      <c r="S60" s="25"/>
      <c r="T60" s="25"/>
      <c r="U60" s="25"/>
      <c r="V60" s="25"/>
      <c r="W60" s="25">
        <v>1</v>
      </c>
      <c r="X60" s="25" t="s">
        <v>424</v>
      </c>
    </row>
    <row r="61" spans="1:24">
      <c r="A61" s="25" t="s">
        <v>380</v>
      </c>
      <c r="B61" s="26">
        <v>1</v>
      </c>
      <c r="C61" s="25"/>
      <c r="D61" s="25" t="s">
        <v>92</v>
      </c>
      <c r="E61" s="26">
        <v>60</v>
      </c>
      <c r="F61" s="25"/>
      <c r="G61" s="370">
        <v>202506162</v>
      </c>
      <c r="H61" s="25" t="s">
        <v>420</v>
      </c>
      <c r="I61" s="25" t="s">
        <v>421</v>
      </c>
      <c r="J61" s="25" t="s">
        <v>426</v>
      </c>
      <c r="K61" s="25" t="s">
        <v>423</v>
      </c>
      <c r="L61" s="25" t="s">
        <v>427</v>
      </c>
      <c r="M61" s="25" t="s">
        <v>423</v>
      </c>
      <c r="N61" s="25"/>
      <c r="O61" s="25"/>
      <c r="P61" s="25"/>
      <c r="Q61" s="25"/>
      <c r="R61" s="25"/>
      <c r="S61" s="25"/>
      <c r="T61" s="25"/>
      <c r="U61" s="25"/>
      <c r="V61" s="25"/>
      <c r="W61" s="25">
        <v>1</v>
      </c>
      <c r="X61" s="25" t="s">
        <v>424</v>
      </c>
    </row>
    <row r="62" spans="1:24">
      <c r="A62" s="25" t="s">
        <v>380</v>
      </c>
      <c r="B62" s="26">
        <v>1</v>
      </c>
      <c r="C62" s="25"/>
      <c r="D62" s="25" t="s">
        <v>92</v>
      </c>
      <c r="E62" s="26">
        <v>61</v>
      </c>
      <c r="F62" s="25"/>
      <c r="G62" s="370">
        <v>202506162</v>
      </c>
      <c r="H62" s="25" t="s">
        <v>420</v>
      </c>
      <c r="I62" s="25" t="s">
        <v>421</v>
      </c>
      <c r="J62" s="25" t="s">
        <v>426</v>
      </c>
      <c r="K62" s="25" t="s">
        <v>423</v>
      </c>
      <c r="L62" s="25" t="s">
        <v>427</v>
      </c>
      <c r="M62" s="25" t="s">
        <v>423</v>
      </c>
      <c r="N62" s="25"/>
      <c r="O62" s="25"/>
      <c r="P62" s="25"/>
      <c r="Q62" s="25"/>
      <c r="R62" s="25"/>
      <c r="S62" s="25"/>
      <c r="T62" s="25"/>
      <c r="U62" s="25"/>
      <c r="V62" s="25"/>
      <c r="W62" s="25">
        <v>1</v>
      </c>
      <c r="X62" s="25" t="s">
        <v>424</v>
      </c>
    </row>
    <row r="63" spans="1:24">
      <c r="A63" s="25" t="s">
        <v>380</v>
      </c>
      <c r="B63" s="26">
        <v>1</v>
      </c>
      <c r="C63" s="25"/>
      <c r="D63" s="25" t="s">
        <v>92</v>
      </c>
      <c r="E63" s="26">
        <v>62</v>
      </c>
      <c r="F63" s="25"/>
      <c r="G63" s="370">
        <v>202506162</v>
      </c>
      <c r="H63" s="25" t="s">
        <v>420</v>
      </c>
      <c r="I63" s="25" t="s">
        <v>421</v>
      </c>
      <c r="J63" s="25" t="s">
        <v>426</v>
      </c>
      <c r="K63" s="25" t="s">
        <v>423</v>
      </c>
      <c r="L63" s="25" t="s">
        <v>427</v>
      </c>
      <c r="M63" s="25" t="s">
        <v>423</v>
      </c>
      <c r="N63" s="25"/>
      <c r="O63" s="25"/>
      <c r="P63" s="25"/>
      <c r="Q63" s="25"/>
      <c r="R63" s="25"/>
      <c r="S63" s="25"/>
      <c r="T63" s="25"/>
      <c r="U63" s="25"/>
      <c r="V63" s="25"/>
      <c r="W63" s="25">
        <v>1</v>
      </c>
      <c r="X63" s="25" t="s">
        <v>424</v>
      </c>
    </row>
    <row r="64" spans="1:24">
      <c r="A64" s="25" t="s">
        <v>380</v>
      </c>
      <c r="B64" s="26">
        <v>1</v>
      </c>
      <c r="C64" s="25"/>
      <c r="D64" s="25" t="s">
        <v>92</v>
      </c>
      <c r="E64" s="26">
        <v>63</v>
      </c>
      <c r="F64" s="25"/>
      <c r="G64" s="370">
        <v>202506162</v>
      </c>
      <c r="H64" s="25" t="s">
        <v>420</v>
      </c>
      <c r="I64" s="25" t="s">
        <v>421</v>
      </c>
      <c r="J64" s="25" t="s">
        <v>426</v>
      </c>
      <c r="K64" s="25" t="s">
        <v>423</v>
      </c>
      <c r="L64" s="25" t="s">
        <v>427</v>
      </c>
      <c r="M64" s="25" t="s">
        <v>423</v>
      </c>
      <c r="N64" s="25"/>
      <c r="O64" s="25"/>
      <c r="P64" s="25"/>
      <c r="Q64" s="25"/>
      <c r="R64" s="25"/>
      <c r="S64" s="25"/>
      <c r="T64" s="25"/>
      <c r="U64" s="25"/>
      <c r="V64" s="25"/>
      <c r="W64" s="25">
        <v>1</v>
      </c>
      <c r="X64" s="25" t="s">
        <v>424</v>
      </c>
    </row>
    <row r="65" spans="1:24">
      <c r="A65" s="25" t="s">
        <v>380</v>
      </c>
      <c r="B65" s="26">
        <v>1</v>
      </c>
      <c r="C65" s="25"/>
      <c r="D65" s="25" t="s">
        <v>92</v>
      </c>
      <c r="E65" s="26">
        <v>64</v>
      </c>
      <c r="F65" s="25"/>
      <c r="G65" s="370">
        <v>202506162</v>
      </c>
      <c r="H65" s="25" t="s">
        <v>420</v>
      </c>
      <c r="I65" s="25" t="s">
        <v>421</v>
      </c>
      <c r="J65" s="25" t="s">
        <v>426</v>
      </c>
      <c r="K65" s="25" t="s">
        <v>423</v>
      </c>
      <c r="L65" s="25" t="s">
        <v>427</v>
      </c>
      <c r="M65" s="25" t="s">
        <v>423</v>
      </c>
      <c r="N65" s="25"/>
      <c r="O65" s="25"/>
      <c r="P65" s="25"/>
      <c r="Q65" s="25"/>
      <c r="R65" s="25"/>
      <c r="S65" s="25"/>
      <c r="T65" s="25"/>
      <c r="U65" s="25"/>
      <c r="V65" s="25"/>
      <c r="W65" s="25">
        <v>1</v>
      </c>
      <c r="X65" s="25" t="s">
        <v>424</v>
      </c>
    </row>
    <row r="66" spans="1:24">
      <c r="A66" s="25" t="s">
        <v>380</v>
      </c>
      <c r="B66" s="26">
        <v>1</v>
      </c>
      <c r="C66" s="25"/>
      <c r="D66" s="25" t="s">
        <v>92</v>
      </c>
      <c r="E66" s="26">
        <v>65</v>
      </c>
      <c r="F66" s="25"/>
      <c r="G66" s="370">
        <v>202506162</v>
      </c>
      <c r="H66" s="25" t="s">
        <v>420</v>
      </c>
      <c r="I66" s="25" t="s">
        <v>421</v>
      </c>
      <c r="J66" s="25" t="s">
        <v>426</v>
      </c>
      <c r="K66" s="25" t="s">
        <v>423</v>
      </c>
      <c r="L66" s="25" t="s">
        <v>427</v>
      </c>
      <c r="M66" s="25" t="s">
        <v>423</v>
      </c>
      <c r="N66" s="25"/>
      <c r="O66" s="25"/>
      <c r="P66" s="25"/>
      <c r="Q66" s="25"/>
      <c r="R66" s="25"/>
      <c r="S66" s="25"/>
      <c r="T66" s="25"/>
      <c r="U66" s="25"/>
      <c r="V66" s="25"/>
      <c r="W66" s="25">
        <v>1</v>
      </c>
      <c r="X66" s="25" t="s">
        <v>424</v>
      </c>
    </row>
    <row r="67" spans="1:24">
      <c r="A67" s="25" t="s">
        <v>380</v>
      </c>
      <c r="B67" s="26">
        <v>1</v>
      </c>
      <c r="C67" s="25"/>
      <c r="D67" s="25" t="s">
        <v>92</v>
      </c>
      <c r="E67" s="26">
        <v>66</v>
      </c>
      <c r="F67" s="25"/>
      <c r="G67" s="370">
        <v>202506162</v>
      </c>
      <c r="H67" s="25" t="s">
        <v>420</v>
      </c>
      <c r="I67" s="25" t="s">
        <v>421</v>
      </c>
      <c r="J67" s="25" t="s">
        <v>426</v>
      </c>
      <c r="K67" s="25" t="s">
        <v>423</v>
      </c>
      <c r="L67" s="25" t="s">
        <v>427</v>
      </c>
      <c r="M67" s="25" t="s">
        <v>423</v>
      </c>
      <c r="N67" s="25"/>
      <c r="O67" s="25"/>
      <c r="P67" s="25"/>
      <c r="Q67" s="25"/>
      <c r="R67" s="25"/>
      <c r="S67" s="25"/>
      <c r="T67" s="25"/>
      <c r="U67" s="25"/>
      <c r="V67" s="25"/>
      <c r="W67" s="25">
        <v>1</v>
      </c>
      <c r="X67" s="25" t="s">
        <v>424</v>
      </c>
    </row>
    <row r="68" spans="1:24">
      <c r="A68" s="25" t="s">
        <v>380</v>
      </c>
      <c r="B68" s="26">
        <v>1</v>
      </c>
      <c r="C68" s="25"/>
      <c r="D68" s="25" t="s">
        <v>92</v>
      </c>
      <c r="E68" s="26">
        <v>67</v>
      </c>
      <c r="F68" s="25"/>
      <c r="G68" s="370">
        <v>202506162</v>
      </c>
      <c r="H68" s="25" t="s">
        <v>420</v>
      </c>
      <c r="I68" s="25" t="s">
        <v>421</v>
      </c>
      <c r="J68" s="25" t="s">
        <v>426</v>
      </c>
      <c r="K68" s="25" t="s">
        <v>423</v>
      </c>
      <c r="L68" s="25" t="s">
        <v>427</v>
      </c>
      <c r="M68" s="25" t="s">
        <v>423</v>
      </c>
      <c r="N68" s="25"/>
      <c r="O68" s="25"/>
      <c r="P68" s="25"/>
      <c r="Q68" s="25"/>
      <c r="R68" s="25"/>
      <c r="S68" s="25"/>
      <c r="T68" s="25"/>
      <c r="U68" s="25"/>
      <c r="V68" s="25"/>
      <c r="W68" s="25">
        <v>1</v>
      </c>
      <c r="X68" s="25" t="s">
        <v>424</v>
      </c>
    </row>
    <row r="69" spans="1:24">
      <c r="A69" s="25" t="s">
        <v>380</v>
      </c>
      <c r="B69" s="26">
        <v>1</v>
      </c>
      <c r="C69" s="25"/>
      <c r="D69" s="25" t="s">
        <v>92</v>
      </c>
      <c r="E69" s="26">
        <v>68</v>
      </c>
      <c r="F69" s="25"/>
      <c r="G69" s="370">
        <v>202506162</v>
      </c>
      <c r="H69" s="25" t="s">
        <v>420</v>
      </c>
      <c r="I69" s="25" t="s">
        <v>421</v>
      </c>
      <c r="J69" s="25" t="s">
        <v>426</v>
      </c>
      <c r="K69" s="25" t="s">
        <v>423</v>
      </c>
      <c r="L69" s="25" t="s">
        <v>427</v>
      </c>
      <c r="M69" s="25" t="s">
        <v>423</v>
      </c>
      <c r="N69" s="25"/>
      <c r="O69" s="25"/>
      <c r="P69" s="25"/>
      <c r="Q69" s="25"/>
      <c r="R69" s="25"/>
      <c r="S69" s="25"/>
      <c r="T69" s="25"/>
      <c r="U69" s="25"/>
      <c r="V69" s="25"/>
      <c r="W69" s="25">
        <v>1</v>
      </c>
      <c r="X69" s="25" t="s">
        <v>424</v>
      </c>
    </row>
    <row r="70" spans="1:24">
      <c r="A70" s="25" t="s">
        <v>380</v>
      </c>
      <c r="B70" s="26">
        <v>1</v>
      </c>
      <c r="C70" s="25"/>
      <c r="D70" s="25" t="s">
        <v>92</v>
      </c>
      <c r="E70" s="26">
        <v>69</v>
      </c>
      <c r="F70" s="25"/>
      <c r="G70" s="370">
        <v>202506162</v>
      </c>
      <c r="H70" s="25" t="s">
        <v>420</v>
      </c>
      <c r="I70" s="25" t="s">
        <v>421</v>
      </c>
      <c r="J70" s="25" t="s">
        <v>426</v>
      </c>
      <c r="K70" s="25" t="s">
        <v>423</v>
      </c>
      <c r="L70" s="25" t="s">
        <v>427</v>
      </c>
      <c r="M70" s="25" t="s">
        <v>423</v>
      </c>
      <c r="N70" s="25"/>
      <c r="O70" s="25"/>
      <c r="P70" s="25"/>
      <c r="Q70" s="25"/>
      <c r="R70" s="25"/>
      <c r="S70" s="25"/>
      <c r="T70" s="25"/>
      <c r="U70" s="25"/>
      <c r="V70" s="25"/>
      <c r="W70" s="25">
        <v>1</v>
      </c>
      <c r="X70" s="25" t="s">
        <v>424</v>
      </c>
    </row>
    <row r="71" spans="1:24">
      <c r="A71" s="25" t="s">
        <v>380</v>
      </c>
      <c r="B71" s="26">
        <v>1</v>
      </c>
      <c r="C71" s="25"/>
      <c r="D71" s="25" t="s">
        <v>92</v>
      </c>
      <c r="E71" s="26">
        <v>70</v>
      </c>
      <c r="F71" s="25"/>
      <c r="G71" s="370">
        <v>202506162</v>
      </c>
      <c r="H71" s="25" t="s">
        <v>420</v>
      </c>
      <c r="I71" s="25" t="s">
        <v>421</v>
      </c>
      <c r="J71" s="25" t="s">
        <v>426</v>
      </c>
      <c r="K71" s="25" t="s">
        <v>423</v>
      </c>
      <c r="L71" s="25" t="s">
        <v>427</v>
      </c>
      <c r="M71" s="25" t="s">
        <v>423</v>
      </c>
      <c r="N71" s="25"/>
      <c r="O71" s="25"/>
      <c r="P71" s="25"/>
      <c r="Q71" s="25"/>
      <c r="R71" s="25"/>
      <c r="S71" s="25"/>
      <c r="T71" s="25"/>
      <c r="U71" s="25"/>
      <c r="V71" s="25"/>
      <c r="W71" s="25">
        <v>1</v>
      </c>
      <c r="X71" s="25" t="s">
        <v>424</v>
      </c>
    </row>
    <row r="72" spans="1:24">
      <c r="A72" s="25" t="s">
        <v>380</v>
      </c>
      <c r="B72" s="26">
        <v>1</v>
      </c>
      <c r="C72" s="25"/>
      <c r="D72" s="25" t="s">
        <v>92</v>
      </c>
      <c r="E72" s="26">
        <v>71</v>
      </c>
      <c r="F72" s="25"/>
      <c r="G72" s="370">
        <v>202506162</v>
      </c>
      <c r="H72" s="25" t="s">
        <v>420</v>
      </c>
      <c r="I72" s="25" t="s">
        <v>421</v>
      </c>
      <c r="J72" s="25" t="s">
        <v>426</v>
      </c>
      <c r="K72" s="25" t="s">
        <v>423</v>
      </c>
      <c r="L72" s="25" t="s">
        <v>427</v>
      </c>
      <c r="M72" s="25" t="s">
        <v>423</v>
      </c>
      <c r="N72" s="25"/>
      <c r="O72" s="25"/>
      <c r="P72" s="25"/>
      <c r="Q72" s="25"/>
      <c r="R72" s="25"/>
      <c r="S72" s="25"/>
      <c r="T72" s="25"/>
      <c r="U72" s="25"/>
      <c r="V72" s="25"/>
      <c r="W72" s="25">
        <v>1</v>
      </c>
      <c r="X72" s="25" t="s">
        <v>424</v>
      </c>
    </row>
    <row r="73" spans="1:24">
      <c r="A73" s="25" t="s">
        <v>380</v>
      </c>
      <c r="B73" s="26">
        <v>1</v>
      </c>
      <c r="C73" s="25"/>
      <c r="D73" s="25" t="s">
        <v>92</v>
      </c>
      <c r="E73" s="26">
        <v>72</v>
      </c>
      <c r="F73" s="25"/>
      <c r="G73" s="370">
        <v>202506162</v>
      </c>
      <c r="H73" s="25" t="s">
        <v>420</v>
      </c>
      <c r="I73" s="25" t="s">
        <v>421</v>
      </c>
      <c r="J73" s="25" t="s">
        <v>426</v>
      </c>
      <c r="K73" s="25" t="s">
        <v>423</v>
      </c>
      <c r="L73" s="25" t="s">
        <v>427</v>
      </c>
      <c r="M73" s="25" t="s">
        <v>423</v>
      </c>
      <c r="N73" s="25"/>
      <c r="O73" s="25"/>
      <c r="P73" s="25"/>
      <c r="Q73" s="25"/>
      <c r="R73" s="25"/>
      <c r="S73" s="25"/>
      <c r="T73" s="25"/>
      <c r="U73" s="25"/>
      <c r="V73" s="25"/>
      <c r="W73" s="25">
        <v>1</v>
      </c>
      <c r="X73" s="25" t="s">
        <v>424</v>
      </c>
    </row>
    <row r="74" spans="1:24">
      <c r="A74" s="25" t="s">
        <v>380</v>
      </c>
      <c r="B74" s="26">
        <v>1</v>
      </c>
      <c r="C74" s="25"/>
      <c r="D74" s="25" t="s">
        <v>92</v>
      </c>
      <c r="E74" s="26">
        <v>73</v>
      </c>
      <c r="F74" s="25"/>
      <c r="G74" s="370">
        <v>202506162</v>
      </c>
      <c r="H74" s="25" t="s">
        <v>420</v>
      </c>
      <c r="I74" s="25" t="s">
        <v>421</v>
      </c>
      <c r="J74" s="25" t="s">
        <v>426</v>
      </c>
      <c r="K74" s="25" t="s">
        <v>423</v>
      </c>
      <c r="L74" s="25" t="s">
        <v>427</v>
      </c>
      <c r="M74" s="25" t="s">
        <v>423</v>
      </c>
      <c r="N74" s="25"/>
      <c r="O74" s="25"/>
      <c r="P74" s="25"/>
      <c r="Q74" s="25"/>
      <c r="R74" s="25"/>
      <c r="S74" s="25"/>
      <c r="T74" s="25"/>
      <c r="U74" s="25"/>
      <c r="V74" s="25"/>
      <c r="W74" s="25">
        <v>1</v>
      </c>
      <c r="X74" s="25" t="s">
        <v>424</v>
      </c>
    </row>
    <row r="75" spans="1:24">
      <c r="A75" s="25" t="s">
        <v>380</v>
      </c>
      <c r="B75" s="26">
        <v>1</v>
      </c>
      <c r="C75" s="25"/>
      <c r="D75" s="25" t="s">
        <v>92</v>
      </c>
      <c r="E75" s="26">
        <v>74</v>
      </c>
      <c r="F75" s="25"/>
      <c r="G75" s="370">
        <v>202506162</v>
      </c>
      <c r="H75" s="25" t="s">
        <v>420</v>
      </c>
      <c r="I75" s="25" t="s">
        <v>421</v>
      </c>
      <c r="J75" s="25" t="s">
        <v>426</v>
      </c>
      <c r="K75" s="25" t="s">
        <v>423</v>
      </c>
      <c r="L75" s="25" t="s">
        <v>427</v>
      </c>
      <c r="M75" s="25" t="s">
        <v>423</v>
      </c>
      <c r="N75" s="25"/>
      <c r="O75" s="25"/>
      <c r="P75" s="25"/>
      <c r="Q75" s="25"/>
      <c r="R75" s="25"/>
      <c r="S75" s="25"/>
      <c r="T75" s="25"/>
      <c r="U75" s="25"/>
      <c r="V75" s="25"/>
      <c r="W75" s="25">
        <v>1</v>
      </c>
      <c r="X75" s="25" t="s">
        <v>424</v>
      </c>
    </row>
    <row r="76" spans="1:24">
      <c r="A76" s="25" t="s">
        <v>380</v>
      </c>
      <c r="B76" s="26">
        <v>1</v>
      </c>
      <c r="C76" s="25"/>
      <c r="D76" s="25" t="s">
        <v>92</v>
      </c>
      <c r="E76" s="26">
        <v>75</v>
      </c>
      <c r="F76" s="25"/>
      <c r="G76" s="370">
        <v>202506162</v>
      </c>
      <c r="H76" s="25" t="s">
        <v>420</v>
      </c>
      <c r="I76" s="25" t="s">
        <v>421</v>
      </c>
      <c r="J76" s="25" t="s">
        <v>426</v>
      </c>
      <c r="K76" s="25" t="s">
        <v>423</v>
      </c>
      <c r="L76" s="25" t="s">
        <v>427</v>
      </c>
      <c r="M76" s="25" t="s">
        <v>423</v>
      </c>
      <c r="N76" s="25"/>
      <c r="O76" s="25"/>
      <c r="P76" s="25"/>
      <c r="Q76" s="25"/>
      <c r="R76" s="25"/>
      <c r="S76" s="25"/>
      <c r="T76" s="25"/>
      <c r="U76" s="25"/>
      <c r="V76" s="25"/>
      <c r="W76" s="25">
        <v>1</v>
      </c>
      <c r="X76" s="25" t="s">
        <v>424</v>
      </c>
    </row>
    <row r="77" spans="1:24">
      <c r="A77" s="25" t="s">
        <v>380</v>
      </c>
      <c r="B77" s="26">
        <v>1</v>
      </c>
      <c r="C77" s="25"/>
      <c r="D77" s="25" t="s">
        <v>92</v>
      </c>
      <c r="E77" s="26">
        <v>76</v>
      </c>
      <c r="F77" s="25"/>
      <c r="G77" s="370">
        <v>202506162</v>
      </c>
      <c r="H77" s="25" t="s">
        <v>420</v>
      </c>
      <c r="I77" s="25" t="s">
        <v>421</v>
      </c>
      <c r="J77" s="25" t="s">
        <v>426</v>
      </c>
      <c r="K77" s="25" t="s">
        <v>423</v>
      </c>
      <c r="L77" s="25" t="s">
        <v>427</v>
      </c>
      <c r="M77" s="25" t="s">
        <v>423</v>
      </c>
      <c r="N77" s="25"/>
      <c r="O77" s="25"/>
      <c r="P77" s="25"/>
      <c r="Q77" s="25"/>
      <c r="R77" s="25"/>
      <c r="S77" s="25"/>
      <c r="T77" s="25"/>
      <c r="U77" s="25"/>
      <c r="V77" s="25"/>
      <c r="W77" s="25">
        <v>1</v>
      </c>
      <c r="X77" s="25" t="s">
        <v>424</v>
      </c>
    </row>
    <row r="78" spans="1:24">
      <c r="A78" s="25" t="s">
        <v>380</v>
      </c>
      <c r="B78" s="26">
        <v>1</v>
      </c>
      <c r="C78" s="25"/>
      <c r="D78" s="25" t="s">
        <v>92</v>
      </c>
      <c r="E78" s="26">
        <v>77</v>
      </c>
      <c r="F78" s="25"/>
      <c r="G78" s="370">
        <v>202506162</v>
      </c>
      <c r="H78" s="25" t="s">
        <v>420</v>
      </c>
      <c r="I78" s="25" t="s">
        <v>421</v>
      </c>
      <c r="J78" s="25" t="s">
        <v>426</v>
      </c>
      <c r="K78" s="25" t="s">
        <v>423</v>
      </c>
      <c r="L78" s="25" t="s">
        <v>427</v>
      </c>
      <c r="M78" s="25" t="s">
        <v>423</v>
      </c>
      <c r="N78" s="25"/>
      <c r="O78" s="25"/>
      <c r="P78" s="25"/>
      <c r="Q78" s="25"/>
      <c r="R78" s="25"/>
      <c r="S78" s="25"/>
      <c r="T78" s="25"/>
      <c r="U78" s="25"/>
      <c r="V78" s="25"/>
      <c r="W78" s="25">
        <v>1</v>
      </c>
      <c r="X78" s="25" t="s">
        <v>424</v>
      </c>
    </row>
    <row r="79" spans="1:24">
      <c r="A79" s="25" t="s">
        <v>380</v>
      </c>
      <c r="B79" s="26">
        <v>1</v>
      </c>
      <c r="C79" s="25"/>
      <c r="D79" s="25" t="s">
        <v>92</v>
      </c>
      <c r="E79" s="26">
        <v>78</v>
      </c>
      <c r="F79" s="25"/>
      <c r="G79" s="370">
        <v>202506162</v>
      </c>
      <c r="H79" s="25" t="s">
        <v>420</v>
      </c>
      <c r="I79" s="25" t="s">
        <v>421</v>
      </c>
      <c r="J79" s="25" t="s">
        <v>426</v>
      </c>
      <c r="K79" s="25" t="s">
        <v>423</v>
      </c>
      <c r="L79" s="25" t="s">
        <v>427</v>
      </c>
      <c r="M79" s="25" t="s">
        <v>423</v>
      </c>
      <c r="N79" s="25"/>
      <c r="O79" s="25"/>
      <c r="P79" s="25"/>
      <c r="Q79" s="25"/>
      <c r="R79" s="25"/>
      <c r="S79" s="25"/>
      <c r="T79" s="25"/>
      <c r="U79" s="25"/>
      <c r="V79" s="25"/>
      <c r="W79" s="25">
        <v>1</v>
      </c>
      <c r="X79" s="25" t="s">
        <v>424</v>
      </c>
    </row>
    <row r="80" spans="1:24">
      <c r="A80" s="25" t="s">
        <v>380</v>
      </c>
      <c r="B80" s="26">
        <v>1</v>
      </c>
      <c r="C80" s="25"/>
      <c r="D80" s="25" t="s">
        <v>92</v>
      </c>
      <c r="E80" s="26">
        <v>79</v>
      </c>
      <c r="F80" s="25"/>
      <c r="G80" s="370">
        <v>202506162</v>
      </c>
      <c r="H80" s="25" t="s">
        <v>420</v>
      </c>
      <c r="I80" s="25" t="s">
        <v>421</v>
      </c>
      <c r="J80" s="25" t="s">
        <v>426</v>
      </c>
      <c r="K80" s="25" t="s">
        <v>423</v>
      </c>
      <c r="L80" s="25" t="s">
        <v>427</v>
      </c>
      <c r="M80" s="25" t="s">
        <v>423</v>
      </c>
      <c r="N80" s="25"/>
      <c r="O80" s="25"/>
      <c r="P80" s="25"/>
      <c r="Q80" s="25"/>
      <c r="R80" s="25"/>
      <c r="S80" s="25"/>
      <c r="T80" s="25"/>
      <c r="U80" s="25"/>
      <c r="V80" s="25"/>
      <c r="W80" s="25">
        <v>1</v>
      </c>
      <c r="X80" s="25" t="s">
        <v>424</v>
      </c>
    </row>
    <row r="81" spans="1:24">
      <c r="A81" s="25" t="s">
        <v>380</v>
      </c>
      <c r="B81" s="26">
        <v>1</v>
      </c>
      <c r="C81" s="25"/>
      <c r="D81" s="25" t="s">
        <v>92</v>
      </c>
      <c r="E81" s="26">
        <v>80</v>
      </c>
      <c r="F81" s="25"/>
      <c r="G81" s="370">
        <v>202506162</v>
      </c>
      <c r="H81" s="25" t="s">
        <v>420</v>
      </c>
      <c r="I81" s="25" t="s">
        <v>421</v>
      </c>
      <c r="J81" s="25" t="s">
        <v>426</v>
      </c>
      <c r="K81" s="25" t="s">
        <v>423</v>
      </c>
      <c r="L81" s="25" t="s">
        <v>427</v>
      </c>
      <c r="M81" s="25" t="s">
        <v>423</v>
      </c>
      <c r="N81" s="25"/>
      <c r="O81" s="25"/>
      <c r="P81" s="25"/>
      <c r="Q81" s="25"/>
      <c r="R81" s="25"/>
      <c r="S81" s="25"/>
      <c r="T81" s="25"/>
      <c r="U81" s="25"/>
      <c r="V81" s="25"/>
      <c r="W81" s="25">
        <v>1</v>
      </c>
      <c r="X81" s="25" t="s">
        <v>424</v>
      </c>
    </row>
    <row r="82" spans="1:24">
      <c r="A82" s="25" t="s">
        <v>380</v>
      </c>
      <c r="B82" s="26">
        <v>1</v>
      </c>
      <c r="C82" s="25"/>
      <c r="D82" s="25" t="s">
        <v>92</v>
      </c>
      <c r="E82" s="26">
        <v>81</v>
      </c>
      <c r="F82" s="25"/>
      <c r="G82" s="370">
        <v>202506162</v>
      </c>
      <c r="H82" s="25" t="s">
        <v>420</v>
      </c>
      <c r="I82" s="25" t="s">
        <v>421</v>
      </c>
      <c r="J82" s="25" t="s">
        <v>428</v>
      </c>
      <c r="K82" s="25" t="s">
        <v>423</v>
      </c>
      <c r="L82" s="25" t="s">
        <v>429</v>
      </c>
      <c r="M82" s="25" t="s">
        <v>423</v>
      </c>
      <c r="N82" s="25"/>
      <c r="O82" s="25"/>
      <c r="P82" s="25"/>
      <c r="Q82" s="25"/>
      <c r="R82" s="25"/>
      <c r="S82" s="25"/>
      <c r="T82" s="25"/>
      <c r="U82" s="25"/>
      <c r="V82" s="25"/>
      <c r="W82" s="25">
        <v>1</v>
      </c>
      <c r="X82" s="25" t="s">
        <v>424</v>
      </c>
    </row>
    <row r="83" spans="1:24">
      <c r="A83" s="25" t="s">
        <v>380</v>
      </c>
      <c r="B83" s="26">
        <v>1</v>
      </c>
      <c r="C83" s="25"/>
      <c r="D83" s="25" t="s">
        <v>92</v>
      </c>
      <c r="E83" s="26">
        <v>82</v>
      </c>
      <c r="F83" s="25"/>
      <c r="G83" s="370">
        <v>202506162</v>
      </c>
      <c r="H83" s="25" t="s">
        <v>420</v>
      </c>
      <c r="I83" s="25" t="s">
        <v>421</v>
      </c>
      <c r="J83" s="25" t="s">
        <v>428</v>
      </c>
      <c r="K83" s="25" t="s">
        <v>423</v>
      </c>
      <c r="L83" s="25" t="s">
        <v>429</v>
      </c>
      <c r="M83" s="25" t="s">
        <v>423</v>
      </c>
      <c r="N83" s="25"/>
      <c r="O83" s="25"/>
      <c r="P83" s="25"/>
      <c r="Q83" s="25"/>
      <c r="R83" s="25"/>
      <c r="S83" s="25"/>
      <c r="T83" s="25"/>
      <c r="U83" s="25"/>
      <c r="V83" s="25"/>
      <c r="W83" s="25">
        <v>1</v>
      </c>
      <c r="X83" s="25" t="s">
        <v>424</v>
      </c>
    </row>
    <row r="84" spans="1:24">
      <c r="A84" s="25" t="s">
        <v>380</v>
      </c>
      <c r="B84" s="26">
        <v>1</v>
      </c>
      <c r="C84" s="25"/>
      <c r="D84" s="25" t="s">
        <v>92</v>
      </c>
      <c r="E84" s="26">
        <v>83</v>
      </c>
      <c r="F84" s="25"/>
      <c r="G84" s="370">
        <v>202506162</v>
      </c>
      <c r="H84" s="25" t="s">
        <v>420</v>
      </c>
      <c r="I84" s="25" t="s">
        <v>421</v>
      </c>
      <c r="J84" s="25" t="s">
        <v>428</v>
      </c>
      <c r="K84" s="25" t="s">
        <v>423</v>
      </c>
      <c r="L84" s="25" t="s">
        <v>429</v>
      </c>
      <c r="M84" s="25" t="s">
        <v>423</v>
      </c>
      <c r="N84" s="25"/>
      <c r="O84" s="25"/>
      <c r="P84" s="25"/>
      <c r="Q84" s="25"/>
      <c r="R84" s="25"/>
      <c r="S84" s="25"/>
      <c r="T84" s="25"/>
      <c r="U84" s="25"/>
      <c r="V84" s="25"/>
      <c r="W84" s="25">
        <v>1</v>
      </c>
      <c r="X84" s="25" t="s">
        <v>424</v>
      </c>
    </row>
    <row r="85" spans="1:24">
      <c r="A85" s="25" t="s">
        <v>380</v>
      </c>
      <c r="B85" s="26">
        <v>1</v>
      </c>
      <c r="C85" s="25"/>
      <c r="D85" s="25" t="s">
        <v>92</v>
      </c>
      <c r="E85" s="26">
        <v>84</v>
      </c>
      <c r="F85" s="25"/>
      <c r="G85" s="370">
        <v>202506162</v>
      </c>
      <c r="H85" s="25" t="s">
        <v>420</v>
      </c>
      <c r="I85" s="25" t="s">
        <v>421</v>
      </c>
      <c r="J85" s="25" t="s">
        <v>428</v>
      </c>
      <c r="K85" s="25" t="s">
        <v>423</v>
      </c>
      <c r="L85" s="25" t="s">
        <v>429</v>
      </c>
      <c r="M85" s="25" t="s">
        <v>423</v>
      </c>
      <c r="N85" s="25"/>
      <c r="O85" s="25"/>
      <c r="P85" s="25"/>
      <c r="Q85" s="25"/>
      <c r="R85" s="25"/>
      <c r="S85" s="25"/>
      <c r="T85" s="25"/>
      <c r="U85" s="25"/>
      <c r="V85" s="25"/>
      <c r="W85" s="25">
        <v>1</v>
      </c>
      <c r="X85" s="25" t="s">
        <v>424</v>
      </c>
    </row>
    <row r="86" spans="1:24">
      <c r="A86" s="25" t="s">
        <v>380</v>
      </c>
      <c r="B86" s="26">
        <v>1</v>
      </c>
      <c r="C86" s="25"/>
      <c r="D86" s="25" t="s">
        <v>92</v>
      </c>
      <c r="E86" s="26">
        <v>85</v>
      </c>
      <c r="F86" s="25"/>
      <c r="G86" s="370">
        <v>202506162</v>
      </c>
      <c r="H86" s="25" t="s">
        <v>420</v>
      </c>
      <c r="I86" s="25" t="s">
        <v>421</v>
      </c>
      <c r="J86" s="25" t="s">
        <v>428</v>
      </c>
      <c r="K86" s="25" t="s">
        <v>423</v>
      </c>
      <c r="L86" s="25" t="s">
        <v>429</v>
      </c>
      <c r="M86" s="25" t="s">
        <v>423</v>
      </c>
      <c r="N86" s="25"/>
      <c r="O86" s="25"/>
      <c r="P86" s="25"/>
      <c r="Q86" s="25"/>
      <c r="R86" s="25"/>
      <c r="S86" s="25"/>
      <c r="T86" s="25"/>
      <c r="U86" s="25"/>
      <c r="V86" s="25"/>
      <c r="W86" s="25">
        <v>1</v>
      </c>
      <c r="X86" s="25" t="s">
        <v>424</v>
      </c>
    </row>
    <row r="87" spans="1:24">
      <c r="A87" s="25" t="s">
        <v>380</v>
      </c>
      <c r="B87" s="26">
        <v>1</v>
      </c>
      <c r="C87" s="25"/>
      <c r="D87" s="25" t="s">
        <v>92</v>
      </c>
      <c r="E87" s="26">
        <v>86</v>
      </c>
      <c r="F87" s="25"/>
      <c r="G87" s="370">
        <v>202506162</v>
      </c>
      <c r="H87" s="25" t="s">
        <v>420</v>
      </c>
      <c r="I87" s="25" t="s">
        <v>421</v>
      </c>
      <c r="J87" s="25" t="s">
        <v>428</v>
      </c>
      <c r="K87" s="25" t="s">
        <v>423</v>
      </c>
      <c r="L87" s="25" t="s">
        <v>429</v>
      </c>
      <c r="M87" s="25" t="s">
        <v>423</v>
      </c>
      <c r="N87" s="25"/>
      <c r="O87" s="25"/>
      <c r="P87" s="25"/>
      <c r="Q87" s="25"/>
      <c r="R87" s="25"/>
      <c r="S87" s="25"/>
      <c r="T87" s="25"/>
      <c r="U87" s="25"/>
      <c r="V87" s="25"/>
      <c r="W87" s="25">
        <v>1</v>
      </c>
      <c r="X87" s="25" t="s">
        <v>424</v>
      </c>
    </row>
    <row r="88" spans="1:24">
      <c r="A88" s="25" t="s">
        <v>380</v>
      </c>
      <c r="B88" s="26">
        <v>1</v>
      </c>
      <c r="C88" s="25"/>
      <c r="D88" s="25" t="s">
        <v>92</v>
      </c>
      <c r="E88" s="26">
        <v>87</v>
      </c>
      <c r="F88" s="25"/>
      <c r="G88" s="370">
        <v>202506162</v>
      </c>
      <c r="H88" s="25" t="s">
        <v>420</v>
      </c>
      <c r="I88" s="25" t="s">
        <v>421</v>
      </c>
      <c r="J88" s="25" t="s">
        <v>428</v>
      </c>
      <c r="K88" s="25" t="s">
        <v>423</v>
      </c>
      <c r="L88" s="25" t="s">
        <v>429</v>
      </c>
      <c r="M88" s="25" t="s">
        <v>423</v>
      </c>
      <c r="N88" s="25"/>
      <c r="O88" s="25"/>
      <c r="P88" s="25"/>
      <c r="Q88" s="25"/>
      <c r="R88" s="25"/>
      <c r="S88" s="25"/>
      <c r="T88" s="25"/>
      <c r="U88" s="25"/>
      <c r="V88" s="25"/>
      <c r="W88" s="25">
        <v>1</v>
      </c>
      <c r="X88" s="25" t="s">
        <v>424</v>
      </c>
    </row>
    <row r="89" spans="1:24">
      <c r="A89" s="25" t="s">
        <v>380</v>
      </c>
      <c r="B89" s="26">
        <v>1</v>
      </c>
      <c r="C89" s="25"/>
      <c r="D89" s="25" t="s">
        <v>92</v>
      </c>
      <c r="E89" s="26">
        <v>88</v>
      </c>
      <c r="F89" s="25"/>
      <c r="G89" s="370">
        <v>202506162</v>
      </c>
      <c r="H89" s="25" t="s">
        <v>420</v>
      </c>
      <c r="I89" s="25" t="s">
        <v>421</v>
      </c>
      <c r="J89" s="25" t="s">
        <v>428</v>
      </c>
      <c r="K89" s="25" t="s">
        <v>423</v>
      </c>
      <c r="L89" s="25" t="s">
        <v>429</v>
      </c>
      <c r="M89" s="25" t="s">
        <v>423</v>
      </c>
      <c r="N89" s="25"/>
      <c r="O89" s="25"/>
      <c r="P89" s="25"/>
      <c r="Q89" s="25"/>
      <c r="R89" s="25"/>
      <c r="S89" s="25"/>
      <c r="T89" s="25"/>
      <c r="U89" s="25"/>
      <c r="V89" s="25"/>
      <c r="W89" s="25">
        <v>1</v>
      </c>
      <c r="X89" s="25" t="s">
        <v>424</v>
      </c>
    </row>
    <row r="90" spans="1:24">
      <c r="A90" s="25" t="s">
        <v>380</v>
      </c>
      <c r="B90" s="26">
        <v>1</v>
      </c>
      <c r="C90" s="25"/>
      <c r="D90" s="25" t="s">
        <v>92</v>
      </c>
      <c r="E90" s="26">
        <v>89</v>
      </c>
      <c r="F90" s="25"/>
      <c r="G90" s="370">
        <v>202506162</v>
      </c>
      <c r="H90" s="25" t="s">
        <v>420</v>
      </c>
      <c r="I90" s="25" t="s">
        <v>421</v>
      </c>
      <c r="J90" s="25" t="s">
        <v>428</v>
      </c>
      <c r="K90" s="25" t="s">
        <v>423</v>
      </c>
      <c r="L90" s="25" t="s">
        <v>429</v>
      </c>
      <c r="M90" s="25" t="s">
        <v>423</v>
      </c>
      <c r="N90" s="25"/>
      <c r="O90" s="25"/>
      <c r="P90" s="25"/>
      <c r="Q90" s="25"/>
      <c r="R90" s="25"/>
      <c r="S90" s="25"/>
      <c r="T90" s="25"/>
      <c r="U90" s="25"/>
      <c r="V90" s="25"/>
      <c r="W90" s="25">
        <v>1</v>
      </c>
      <c r="X90" s="25" t="s">
        <v>424</v>
      </c>
    </row>
    <row r="91" spans="1:24">
      <c r="A91" s="25" t="s">
        <v>380</v>
      </c>
      <c r="B91" s="26">
        <v>1</v>
      </c>
      <c r="C91" s="25"/>
      <c r="D91" s="25" t="s">
        <v>92</v>
      </c>
      <c r="E91" s="26">
        <v>90</v>
      </c>
      <c r="F91" s="25"/>
      <c r="G91" s="370">
        <v>202506162</v>
      </c>
      <c r="H91" s="25" t="s">
        <v>420</v>
      </c>
      <c r="I91" s="25" t="s">
        <v>421</v>
      </c>
      <c r="J91" s="25" t="s">
        <v>428</v>
      </c>
      <c r="K91" s="25" t="s">
        <v>423</v>
      </c>
      <c r="L91" s="25" t="s">
        <v>429</v>
      </c>
      <c r="M91" s="25" t="s">
        <v>423</v>
      </c>
      <c r="N91" s="25"/>
      <c r="O91" s="25"/>
      <c r="P91" s="25"/>
      <c r="Q91" s="25"/>
      <c r="R91" s="25"/>
      <c r="S91" s="25"/>
      <c r="T91" s="25"/>
      <c r="U91" s="25"/>
      <c r="V91" s="25"/>
      <c r="W91" s="25">
        <v>1</v>
      </c>
      <c r="X91" s="25" t="s">
        <v>424</v>
      </c>
    </row>
    <row r="92" spans="1:24">
      <c r="A92" s="25" t="s">
        <v>380</v>
      </c>
      <c r="B92" s="26">
        <v>1</v>
      </c>
      <c r="C92" s="25"/>
      <c r="D92" s="25" t="s">
        <v>92</v>
      </c>
      <c r="E92" s="26">
        <v>91</v>
      </c>
      <c r="F92" s="25"/>
      <c r="G92" s="370">
        <v>202506162</v>
      </c>
      <c r="H92" s="25" t="s">
        <v>420</v>
      </c>
      <c r="I92" s="25" t="s">
        <v>421</v>
      </c>
      <c r="J92" s="25" t="s">
        <v>428</v>
      </c>
      <c r="K92" s="25" t="s">
        <v>423</v>
      </c>
      <c r="L92" s="25" t="s">
        <v>429</v>
      </c>
      <c r="M92" s="25" t="s">
        <v>423</v>
      </c>
      <c r="N92" s="25"/>
      <c r="O92" s="25"/>
      <c r="P92" s="25"/>
      <c r="Q92" s="25"/>
      <c r="R92" s="25"/>
      <c r="S92" s="25"/>
      <c r="T92" s="25"/>
      <c r="U92" s="25"/>
      <c r="V92" s="25"/>
      <c r="W92" s="25">
        <v>1</v>
      </c>
      <c r="X92" s="25" t="s">
        <v>424</v>
      </c>
    </row>
    <row r="93" spans="1:24">
      <c r="A93" s="25" t="s">
        <v>380</v>
      </c>
      <c r="B93" s="26">
        <v>1</v>
      </c>
      <c r="C93" s="25"/>
      <c r="D93" s="25" t="s">
        <v>92</v>
      </c>
      <c r="E93" s="26">
        <v>92</v>
      </c>
      <c r="F93" s="25"/>
      <c r="G93" s="370">
        <v>202506162</v>
      </c>
      <c r="H93" s="25" t="s">
        <v>420</v>
      </c>
      <c r="I93" s="25" t="s">
        <v>421</v>
      </c>
      <c r="J93" s="25" t="s">
        <v>428</v>
      </c>
      <c r="K93" s="25" t="s">
        <v>423</v>
      </c>
      <c r="L93" s="25" t="s">
        <v>429</v>
      </c>
      <c r="M93" s="25" t="s">
        <v>423</v>
      </c>
      <c r="N93" s="25"/>
      <c r="O93" s="25"/>
      <c r="P93" s="25"/>
      <c r="Q93" s="25"/>
      <c r="R93" s="25"/>
      <c r="S93" s="25"/>
      <c r="T93" s="25"/>
      <c r="U93" s="25"/>
      <c r="V93" s="25"/>
      <c r="W93" s="25">
        <v>1</v>
      </c>
      <c r="X93" s="25" t="s">
        <v>424</v>
      </c>
    </row>
    <row r="94" spans="1:24">
      <c r="A94" s="25" t="s">
        <v>380</v>
      </c>
      <c r="B94" s="26">
        <v>1</v>
      </c>
      <c r="C94" s="25"/>
      <c r="D94" s="25" t="s">
        <v>92</v>
      </c>
      <c r="E94" s="26">
        <v>93</v>
      </c>
      <c r="F94" s="25"/>
      <c r="G94" s="370">
        <v>202506162</v>
      </c>
      <c r="H94" s="25" t="s">
        <v>420</v>
      </c>
      <c r="I94" s="25" t="s">
        <v>421</v>
      </c>
      <c r="J94" s="25" t="s">
        <v>428</v>
      </c>
      <c r="K94" s="25" t="s">
        <v>423</v>
      </c>
      <c r="L94" s="25" t="s">
        <v>429</v>
      </c>
      <c r="M94" s="25" t="s">
        <v>423</v>
      </c>
      <c r="N94" s="25"/>
      <c r="O94" s="25"/>
      <c r="P94" s="25"/>
      <c r="Q94" s="25"/>
      <c r="R94" s="25"/>
      <c r="S94" s="25"/>
      <c r="T94" s="25"/>
      <c r="U94" s="25"/>
      <c r="V94" s="25"/>
      <c r="W94" s="25">
        <v>1</v>
      </c>
      <c r="X94" s="25" t="s">
        <v>424</v>
      </c>
    </row>
    <row r="95" spans="1:24">
      <c r="A95" s="25" t="s">
        <v>380</v>
      </c>
      <c r="B95" s="26">
        <v>1</v>
      </c>
      <c r="C95" s="25"/>
      <c r="D95" s="25" t="s">
        <v>92</v>
      </c>
      <c r="E95" s="26">
        <v>94</v>
      </c>
      <c r="F95" s="25"/>
      <c r="G95" s="370">
        <v>202506162</v>
      </c>
      <c r="H95" s="25" t="s">
        <v>420</v>
      </c>
      <c r="I95" s="25" t="s">
        <v>421</v>
      </c>
      <c r="J95" s="25" t="s">
        <v>428</v>
      </c>
      <c r="K95" s="25" t="s">
        <v>423</v>
      </c>
      <c r="L95" s="25" t="s">
        <v>429</v>
      </c>
      <c r="M95" s="25" t="s">
        <v>423</v>
      </c>
      <c r="N95" s="25"/>
      <c r="O95" s="25"/>
      <c r="P95" s="25"/>
      <c r="Q95" s="25"/>
      <c r="R95" s="25"/>
      <c r="S95" s="25"/>
      <c r="T95" s="25"/>
      <c r="U95" s="25"/>
      <c r="V95" s="25"/>
      <c r="W95" s="25">
        <v>1</v>
      </c>
      <c r="X95" s="25" t="s">
        <v>424</v>
      </c>
    </row>
    <row r="96" spans="1:24">
      <c r="A96" s="25" t="s">
        <v>380</v>
      </c>
      <c r="B96" s="26">
        <v>1</v>
      </c>
      <c r="C96" s="25"/>
      <c r="D96" s="25" t="s">
        <v>92</v>
      </c>
      <c r="E96" s="26">
        <v>95</v>
      </c>
      <c r="F96" s="25"/>
      <c r="G96" s="370">
        <v>202506162</v>
      </c>
      <c r="H96" s="25" t="s">
        <v>420</v>
      </c>
      <c r="I96" s="25" t="s">
        <v>421</v>
      </c>
      <c r="J96" s="25" t="s">
        <v>428</v>
      </c>
      <c r="K96" s="25" t="s">
        <v>423</v>
      </c>
      <c r="L96" s="25" t="s">
        <v>429</v>
      </c>
      <c r="M96" s="25" t="s">
        <v>423</v>
      </c>
      <c r="N96" s="25"/>
      <c r="O96" s="25"/>
      <c r="P96" s="25"/>
      <c r="Q96" s="25"/>
      <c r="R96" s="25"/>
      <c r="S96" s="25"/>
      <c r="T96" s="25"/>
      <c r="U96" s="25"/>
      <c r="V96" s="25"/>
      <c r="W96" s="25">
        <v>1</v>
      </c>
      <c r="X96" s="25" t="s">
        <v>424</v>
      </c>
    </row>
    <row r="97" spans="1:24">
      <c r="A97" s="25" t="s">
        <v>380</v>
      </c>
      <c r="B97" s="26">
        <v>1</v>
      </c>
      <c r="C97" s="25"/>
      <c r="D97" s="25" t="s">
        <v>92</v>
      </c>
      <c r="E97" s="26">
        <v>96</v>
      </c>
      <c r="F97" s="25"/>
      <c r="G97" s="370">
        <v>202506162</v>
      </c>
      <c r="H97" s="25" t="s">
        <v>420</v>
      </c>
      <c r="I97" s="25" t="s">
        <v>421</v>
      </c>
      <c r="J97" s="25" t="s">
        <v>428</v>
      </c>
      <c r="K97" s="25" t="s">
        <v>423</v>
      </c>
      <c r="L97" s="25" t="s">
        <v>429</v>
      </c>
      <c r="M97" s="25" t="s">
        <v>423</v>
      </c>
      <c r="N97" s="25"/>
      <c r="O97" s="25"/>
      <c r="P97" s="25"/>
      <c r="Q97" s="25"/>
      <c r="R97" s="25"/>
      <c r="S97" s="25"/>
      <c r="T97" s="25"/>
      <c r="U97" s="25"/>
      <c r="V97" s="25"/>
      <c r="W97" s="25">
        <v>1</v>
      </c>
      <c r="X97" s="25" t="s">
        <v>424</v>
      </c>
    </row>
    <row r="98" spans="1:24">
      <c r="A98" s="25" t="s">
        <v>380</v>
      </c>
      <c r="B98" s="26">
        <v>1</v>
      </c>
      <c r="C98" s="25"/>
      <c r="D98" s="25" t="s">
        <v>92</v>
      </c>
      <c r="E98" s="26">
        <v>97</v>
      </c>
      <c r="F98" s="25"/>
      <c r="G98" s="370">
        <v>202506162</v>
      </c>
      <c r="H98" s="25" t="s">
        <v>420</v>
      </c>
      <c r="I98" s="25" t="s">
        <v>421</v>
      </c>
      <c r="J98" s="25" t="s">
        <v>428</v>
      </c>
      <c r="K98" s="25" t="s">
        <v>423</v>
      </c>
      <c r="L98" s="25" t="s">
        <v>429</v>
      </c>
      <c r="M98" s="25" t="s">
        <v>423</v>
      </c>
      <c r="N98" s="25"/>
      <c r="O98" s="25"/>
      <c r="P98" s="25"/>
      <c r="Q98" s="25"/>
      <c r="R98" s="25"/>
      <c r="S98" s="25"/>
      <c r="T98" s="25"/>
      <c r="U98" s="25"/>
      <c r="V98" s="25"/>
      <c r="W98" s="25">
        <v>1</v>
      </c>
      <c r="X98" s="25" t="s">
        <v>424</v>
      </c>
    </row>
    <row r="99" spans="1:24">
      <c r="A99" s="25" t="s">
        <v>380</v>
      </c>
      <c r="B99" s="26">
        <v>1</v>
      </c>
      <c r="C99" s="25"/>
      <c r="D99" s="25" t="s">
        <v>92</v>
      </c>
      <c r="E99" s="26">
        <v>98</v>
      </c>
      <c r="F99" s="25"/>
      <c r="G99" s="370">
        <v>202506162</v>
      </c>
      <c r="H99" s="25" t="s">
        <v>420</v>
      </c>
      <c r="I99" s="25" t="s">
        <v>421</v>
      </c>
      <c r="J99" s="25" t="s">
        <v>428</v>
      </c>
      <c r="K99" s="25" t="s">
        <v>423</v>
      </c>
      <c r="L99" s="25" t="s">
        <v>429</v>
      </c>
      <c r="M99" s="25" t="s">
        <v>423</v>
      </c>
      <c r="N99" s="25"/>
      <c r="O99" s="25"/>
      <c r="P99" s="25"/>
      <c r="Q99" s="25"/>
      <c r="R99" s="25"/>
      <c r="S99" s="25"/>
      <c r="T99" s="25"/>
      <c r="U99" s="25"/>
      <c r="V99" s="25"/>
      <c r="W99" s="25">
        <v>1</v>
      </c>
      <c r="X99" s="25" t="s">
        <v>424</v>
      </c>
    </row>
    <row r="100" spans="1:24">
      <c r="A100" s="25" t="s">
        <v>380</v>
      </c>
      <c r="B100" s="26">
        <v>1</v>
      </c>
      <c r="C100" s="25"/>
      <c r="D100" s="25" t="s">
        <v>92</v>
      </c>
      <c r="E100" s="26">
        <v>99</v>
      </c>
      <c r="F100" s="25"/>
      <c r="G100" s="370">
        <v>202506162</v>
      </c>
      <c r="H100" s="25" t="s">
        <v>420</v>
      </c>
      <c r="I100" s="25" t="s">
        <v>421</v>
      </c>
      <c r="J100" s="25" t="s">
        <v>428</v>
      </c>
      <c r="K100" s="25" t="s">
        <v>423</v>
      </c>
      <c r="L100" s="25" t="s">
        <v>429</v>
      </c>
      <c r="M100" s="25" t="s">
        <v>423</v>
      </c>
      <c r="N100" s="25"/>
      <c r="O100" s="25"/>
      <c r="P100" s="25"/>
      <c r="Q100" s="25"/>
      <c r="R100" s="25"/>
      <c r="S100" s="25"/>
      <c r="T100" s="25"/>
      <c r="U100" s="25"/>
      <c r="V100" s="25"/>
      <c r="W100" s="25">
        <v>1</v>
      </c>
      <c r="X100" s="25" t="s">
        <v>424</v>
      </c>
    </row>
    <row r="101" spans="1:24">
      <c r="A101" s="25" t="s">
        <v>380</v>
      </c>
      <c r="B101" s="26">
        <v>1</v>
      </c>
      <c r="C101" s="25"/>
      <c r="D101" s="25" t="s">
        <v>92</v>
      </c>
      <c r="E101" s="26">
        <v>100</v>
      </c>
      <c r="F101" s="25"/>
      <c r="G101" s="370">
        <v>202506162</v>
      </c>
      <c r="H101" s="25" t="s">
        <v>420</v>
      </c>
      <c r="I101" s="25" t="s">
        <v>421</v>
      </c>
      <c r="J101" s="25" t="s">
        <v>428</v>
      </c>
      <c r="K101" s="25" t="s">
        <v>423</v>
      </c>
      <c r="L101" s="25" t="s">
        <v>429</v>
      </c>
      <c r="M101" s="25" t="s">
        <v>423</v>
      </c>
      <c r="N101" s="25"/>
      <c r="O101" s="25"/>
      <c r="P101" s="25"/>
      <c r="Q101" s="25"/>
      <c r="R101" s="25"/>
      <c r="S101" s="25"/>
      <c r="T101" s="25"/>
      <c r="U101" s="25"/>
      <c r="V101" s="25"/>
      <c r="W101" s="25">
        <v>1</v>
      </c>
      <c r="X101" s="25" t="s">
        <v>424</v>
      </c>
    </row>
    <row r="102" spans="1:24">
      <c r="A102" s="25" t="s">
        <v>380</v>
      </c>
      <c r="B102" s="26">
        <v>2</v>
      </c>
      <c r="C102" s="25"/>
      <c r="D102" s="25" t="s">
        <v>92</v>
      </c>
      <c r="E102" s="26">
        <v>101</v>
      </c>
      <c r="F102" s="25"/>
      <c r="G102" s="370">
        <v>202506162</v>
      </c>
      <c r="H102" s="25" t="s">
        <v>430</v>
      </c>
      <c r="I102" s="25" t="s">
        <v>431</v>
      </c>
      <c r="J102" s="25" t="s">
        <v>422</v>
      </c>
      <c r="K102" s="25" t="s">
        <v>423</v>
      </c>
      <c r="L102" s="25" t="s">
        <v>401</v>
      </c>
      <c r="M102" s="25" t="s">
        <v>423</v>
      </c>
      <c r="N102" s="25"/>
      <c r="O102" s="25"/>
      <c r="P102" s="25"/>
      <c r="Q102" s="25"/>
      <c r="R102" s="25"/>
      <c r="S102" s="25"/>
      <c r="T102" s="25"/>
      <c r="U102" s="25"/>
      <c r="V102" s="25"/>
      <c r="W102" s="25">
        <v>1</v>
      </c>
      <c r="X102" s="25" t="s">
        <v>432</v>
      </c>
    </row>
    <row r="103" spans="1:24">
      <c r="A103" s="25" t="s">
        <v>380</v>
      </c>
      <c r="B103" s="26">
        <v>2</v>
      </c>
      <c r="C103" s="25"/>
      <c r="D103" s="25" t="s">
        <v>92</v>
      </c>
      <c r="E103" s="26">
        <v>102</v>
      </c>
      <c r="F103" s="25"/>
      <c r="G103" s="370">
        <v>202506162</v>
      </c>
      <c r="H103" s="25" t="s">
        <v>430</v>
      </c>
      <c r="I103" s="25" t="s">
        <v>431</v>
      </c>
      <c r="J103" s="25" t="s">
        <v>422</v>
      </c>
      <c r="K103" s="25" t="s">
        <v>423</v>
      </c>
      <c r="L103" s="25" t="s">
        <v>401</v>
      </c>
      <c r="M103" s="25" t="s">
        <v>423</v>
      </c>
      <c r="N103" s="25"/>
      <c r="O103" s="25"/>
      <c r="P103" s="25"/>
      <c r="Q103" s="25"/>
      <c r="R103" s="25"/>
      <c r="S103" s="25"/>
      <c r="T103" s="25"/>
      <c r="U103" s="25"/>
      <c r="V103" s="25"/>
      <c r="W103" s="25">
        <v>1</v>
      </c>
      <c r="X103" s="25" t="s">
        <v>432</v>
      </c>
    </row>
    <row r="104" spans="1:24">
      <c r="A104" s="25" t="s">
        <v>380</v>
      </c>
      <c r="B104" s="26">
        <v>2</v>
      </c>
      <c r="C104" s="25"/>
      <c r="D104" s="25" t="s">
        <v>92</v>
      </c>
      <c r="E104" s="26">
        <v>103</v>
      </c>
      <c r="F104" s="25"/>
      <c r="G104" s="370">
        <v>202506162</v>
      </c>
      <c r="H104" s="25" t="s">
        <v>430</v>
      </c>
      <c r="I104" s="25" t="s">
        <v>431</v>
      </c>
      <c r="J104" s="25" t="s">
        <v>422</v>
      </c>
      <c r="K104" s="25" t="s">
        <v>423</v>
      </c>
      <c r="L104" s="25" t="s">
        <v>401</v>
      </c>
      <c r="M104" s="25" t="s">
        <v>423</v>
      </c>
      <c r="N104" s="25"/>
      <c r="O104" s="25"/>
      <c r="P104" s="25"/>
      <c r="Q104" s="25"/>
      <c r="R104" s="25"/>
      <c r="S104" s="25"/>
      <c r="T104" s="25"/>
      <c r="U104" s="25"/>
      <c r="V104" s="25"/>
      <c r="W104" s="25">
        <v>1</v>
      </c>
      <c r="X104" s="25" t="s">
        <v>432</v>
      </c>
    </row>
    <row r="105" spans="1:24">
      <c r="A105" s="25" t="s">
        <v>380</v>
      </c>
      <c r="B105" s="26">
        <v>2</v>
      </c>
      <c r="C105" s="25"/>
      <c r="D105" s="25" t="s">
        <v>92</v>
      </c>
      <c r="E105" s="26">
        <v>104</v>
      </c>
      <c r="F105" s="25"/>
      <c r="G105" s="370">
        <v>202506162</v>
      </c>
      <c r="H105" s="25" t="s">
        <v>430</v>
      </c>
      <c r="I105" s="25" t="s">
        <v>431</v>
      </c>
      <c r="J105" s="25" t="s">
        <v>422</v>
      </c>
      <c r="K105" s="25" t="s">
        <v>423</v>
      </c>
      <c r="L105" s="25" t="s">
        <v>401</v>
      </c>
      <c r="M105" s="25" t="s">
        <v>423</v>
      </c>
      <c r="N105" s="25"/>
      <c r="O105" s="25"/>
      <c r="P105" s="25"/>
      <c r="Q105" s="25"/>
      <c r="R105" s="25"/>
      <c r="S105" s="25"/>
      <c r="T105" s="25"/>
      <c r="U105" s="25"/>
      <c r="V105" s="25"/>
      <c r="W105" s="25">
        <v>1</v>
      </c>
      <c r="X105" s="25" t="s">
        <v>432</v>
      </c>
    </row>
    <row r="106" spans="1:24">
      <c r="A106" s="25" t="s">
        <v>380</v>
      </c>
      <c r="B106" s="26">
        <v>2</v>
      </c>
      <c r="C106" s="25"/>
      <c r="D106" s="25" t="s">
        <v>92</v>
      </c>
      <c r="E106" s="26">
        <v>105</v>
      </c>
      <c r="F106" s="25"/>
      <c r="G106" s="370">
        <v>202506162</v>
      </c>
      <c r="H106" s="25" t="s">
        <v>430</v>
      </c>
      <c r="I106" s="25" t="s">
        <v>431</v>
      </c>
      <c r="J106" s="25" t="s">
        <v>422</v>
      </c>
      <c r="K106" s="25" t="s">
        <v>423</v>
      </c>
      <c r="L106" s="25" t="s">
        <v>401</v>
      </c>
      <c r="M106" s="25" t="s">
        <v>423</v>
      </c>
      <c r="N106" s="25"/>
      <c r="O106" s="25"/>
      <c r="P106" s="25"/>
      <c r="Q106" s="25"/>
      <c r="R106" s="25"/>
      <c r="S106" s="25"/>
      <c r="T106" s="25"/>
      <c r="U106" s="25"/>
      <c r="V106" s="25"/>
      <c r="W106" s="25">
        <v>1</v>
      </c>
      <c r="X106" s="25" t="s">
        <v>432</v>
      </c>
    </row>
    <row r="107" spans="1:24">
      <c r="A107" s="25" t="s">
        <v>380</v>
      </c>
      <c r="B107" s="26">
        <v>2</v>
      </c>
      <c r="C107" s="25"/>
      <c r="D107" s="25" t="s">
        <v>92</v>
      </c>
      <c r="E107" s="26">
        <v>106</v>
      </c>
      <c r="F107" s="25"/>
      <c r="G107" s="370">
        <v>202506162</v>
      </c>
      <c r="H107" s="25" t="s">
        <v>430</v>
      </c>
      <c r="I107" s="25" t="s">
        <v>431</v>
      </c>
      <c r="J107" s="25" t="s">
        <v>422</v>
      </c>
      <c r="K107" s="25" t="s">
        <v>423</v>
      </c>
      <c r="L107" s="25" t="s">
        <v>401</v>
      </c>
      <c r="M107" s="25" t="s">
        <v>423</v>
      </c>
      <c r="N107" s="25"/>
      <c r="O107" s="25"/>
      <c r="P107" s="25"/>
      <c r="Q107" s="25"/>
      <c r="R107" s="25"/>
      <c r="S107" s="25"/>
      <c r="T107" s="25"/>
      <c r="U107" s="25"/>
      <c r="V107" s="25"/>
      <c r="W107" s="25">
        <v>1</v>
      </c>
      <c r="X107" s="25" t="s">
        <v>432</v>
      </c>
    </row>
    <row r="108" spans="1:24">
      <c r="A108" s="25" t="s">
        <v>380</v>
      </c>
      <c r="B108" s="26">
        <v>2</v>
      </c>
      <c r="C108" s="25"/>
      <c r="D108" s="25" t="s">
        <v>92</v>
      </c>
      <c r="E108" s="26">
        <v>107</v>
      </c>
      <c r="F108" s="25"/>
      <c r="G108" s="370">
        <v>202506162</v>
      </c>
      <c r="H108" s="25" t="s">
        <v>430</v>
      </c>
      <c r="I108" s="25" t="s">
        <v>431</v>
      </c>
      <c r="J108" s="25" t="s">
        <v>422</v>
      </c>
      <c r="K108" s="25" t="s">
        <v>423</v>
      </c>
      <c r="L108" s="25" t="s">
        <v>401</v>
      </c>
      <c r="M108" s="25" t="s">
        <v>423</v>
      </c>
      <c r="N108" s="25"/>
      <c r="O108" s="25"/>
      <c r="P108" s="25"/>
      <c r="Q108" s="25"/>
      <c r="R108" s="25"/>
      <c r="S108" s="25"/>
      <c r="T108" s="25"/>
      <c r="U108" s="25"/>
      <c r="V108" s="25"/>
      <c r="W108" s="25">
        <v>1</v>
      </c>
      <c r="X108" s="25" t="s">
        <v>432</v>
      </c>
    </row>
    <row r="109" spans="1:24">
      <c r="A109" s="25" t="s">
        <v>380</v>
      </c>
      <c r="B109" s="26">
        <v>2</v>
      </c>
      <c r="C109" s="25"/>
      <c r="D109" s="25" t="s">
        <v>92</v>
      </c>
      <c r="E109" s="26">
        <v>108</v>
      </c>
      <c r="F109" s="25"/>
      <c r="G109" s="370">
        <v>202506162</v>
      </c>
      <c r="H109" s="25" t="s">
        <v>430</v>
      </c>
      <c r="I109" s="25" t="s">
        <v>431</v>
      </c>
      <c r="J109" s="25" t="s">
        <v>422</v>
      </c>
      <c r="K109" s="25" t="s">
        <v>423</v>
      </c>
      <c r="L109" s="25" t="s">
        <v>401</v>
      </c>
      <c r="M109" s="25" t="s">
        <v>423</v>
      </c>
      <c r="N109" s="25"/>
      <c r="O109" s="25"/>
      <c r="P109" s="25"/>
      <c r="Q109" s="25"/>
      <c r="R109" s="25"/>
      <c r="S109" s="25"/>
      <c r="T109" s="25"/>
      <c r="U109" s="25"/>
      <c r="V109" s="25"/>
      <c r="W109" s="25">
        <v>1</v>
      </c>
      <c r="X109" s="25" t="s">
        <v>432</v>
      </c>
    </row>
    <row r="110" spans="1:24">
      <c r="A110" s="25" t="s">
        <v>380</v>
      </c>
      <c r="B110" s="26">
        <v>2</v>
      </c>
      <c r="C110" s="25"/>
      <c r="D110" s="25" t="s">
        <v>92</v>
      </c>
      <c r="E110" s="26">
        <v>109</v>
      </c>
      <c r="F110" s="25"/>
      <c r="G110" s="370">
        <v>202506162</v>
      </c>
      <c r="H110" s="25" t="s">
        <v>430</v>
      </c>
      <c r="I110" s="25" t="s">
        <v>431</v>
      </c>
      <c r="J110" s="25" t="s">
        <v>422</v>
      </c>
      <c r="K110" s="25" t="s">
        <v>423</v>
      </c>
      <c r="L110" s="25" t="s">
        <v>401</v>
      </c>
      <c r="M110" s="25" t="s">
        <v>423</v>
      </c>
      <c r="N110" s="25"/>
      <c r="O110" s="25"/>
      <c r="P110" s="25"/>
      <c r="Q110" s="25"/>
      <c r="R110" s="25"/>
      <c r="S110" s="25"/>
      <c r="T110" s="25"/>
      <c r="U110" s="25"/>
      <c r="V110" s="25"/>
      <c r="W110" s="25">
        <v>1</v>
      </c>
      <c r="X110" s="25" t="s">
        <v>432</v>
      </c>
    </row>
    <row r="111" spans="1:24">
      <c r="A111" s="25" t="s">
        <v>380</v>
      </c>
      <c r="B111" s="26">
        <v>2</v>
      </c>
      <c r="C111" s="25"/>
      <c r="D111" s="25" t="s">
        <v>92</v>
      </c>
      <c r="E111" s="26">
        <v>110</v>
      </c>
      <c r="F111" s="25"/>
      <c r="G111" s="370">
        <v>202506162</v>
      </c>
      <c r="H111" s="25" t="s">
        <v>430</v>
      </c>
      <c r="I111" s="25" t="s">
        <v>431</v>
      </c>
      <c r="J111" s="25" t="s">
        <v>422</v>
      </c>
      <c r="K111" s="25" t="s">
        <v>423</v>
      </c>
      <c r="L111" s="25" t="s">
        <v>401</v>
      </c>
      <c r="M111" s="25" t="s">
        <v>423</v>
      </c>
      <c r="N111" s="25"/>
      <c r="O111" s="25"/>
      <c r="P111" s="25"/>
      <c r="Q111" s="25"/>
      <c r="R111" s="25"/>
      <c r="S111" s="25"/>
      <c r="T111" s="25"/>
      <c r="U111" s="25"/>
      <c r="V111" s="25"/>
      <c r="W111" s="25">
        <v>1</v>
      </c>
      <c r="X111" s="25" t="s">
        <v>432</v>
      </c>
    </row>
    <row r="112" spans="1:24">
      <c r="A112" s="25" t="s">
        <v>380</v>
      </c>
      <c r="B112" s="26">
        <v>2</v>
      </c>
      <c r="C112" s="25"/>
      <c r="D112" s="25" t="s">
        <v>92</v>
      </c>
      <c r="E112" s="26">
        <v>111</v>
      </c>
      <c r="F112" s="25"/>
      <c r="G112" s="370">
        <v>202506162</v>
      </c>
      <c r="H112" s="25" t="s">
        <v>430</v>
      </c>
      <c r="I112" s="25" t="s">
        <v>431</v>
      </c>
      <c r="J112" s="25" t="s">
        <v>422</v>
      </c>
      <c r="K112" s="25" t="s">
        <v>423</v>
      </c>
      <c r="L112" s="25" t="s">
        <v>401</v>
      </c>
      <c r="M112" s="25" t="s">
        <v>423</v>
      </c>
      <c r="N112" s="25"/>
      <c r="O112" s="25"/>
      <c r="P112" s="25"/>
      <c r="Q112" s="25"/>
      <c r="R112" s="25"/>
      <c r="S112" s="25"/>
      <c r="T112" s="25"/>
      <c r="U112" s="25"/>
      <c r="V112" s="25"/>
      <c r="W112" s="25">
        <v>1</v>
      </c>
      <c r="X112" s="25" t="s">
        <v>432</v>
      </c>
    </row>
    <row r="113" spans="1:24">
      <c r="A113" s="25" t="s">
        <v>380</v>
      </c>
      <c r="B113" s="26">
        <v>2</v>
      </c>
      <c r="C113" s="25"/>
      <c r="D113" s="25" t="s">
        <v>92</v>
      </c>
      <c r="E113" s="26">
        <v>112</v>
      </c>
      <c r="F113" s="25"/>
      <c r="G113" s="370">
        <v>202506162</v>
      </c>
      <c r="H113" s="25" t="s">
        <v>430</v>
      </c>
      <c r="I113" s="25" t="s">
        <v>431</v>
      </c>
      <c r="J113" s="25" t="s">
        <v>422</v>
      </c>
      <c r="K113" s="25" t="s">
        <v>423</v>
      </c>
      <c r="L113" s="25" t="s">
        <v>401</v>
      </c>
      <c r="M113" s="25" t="s">
        <v>423</v>
      </c>
      <c r="N113" s="25"/>
      <c r="O113" s="25"/>
      <c r="P113" s="25"/>
      <c r="Q113" s="25"/>
      <c r="R113" s="25"/>
      <c r="S113" s="25"/>
      <c r="T113" s="25"/>
      <c r="U113" s="25"/>
      <c r="V113" s="25"/>
      <c r="W113" s="25">
        <v>1</v>
      </c>
      <c r="X113" s="25" t="s">
        <v>432</v>
      </c>
    </row>
    <row r="114" spans="1:24">
      <c r="A114" s="25" t="s">
        <v>380</v>
      </c>
      <c r="B114" s="26">
        <v>2</v>
      </c>
      <c r="C114" s="25"/>
      <c r="D114" s="25" t="s">
        <v>92</v>
      </c>
      <c r="E114" s="26">
        <v>113</v>
      </c>
      <c r="F114" s="25"/>
      <c r="G114" s="370">
        <v>202506162</v>
      </c>
      <c r="H114" s="25" t="s">
        <v>430</v>
      </c>
      <c r="I114" s="25" t="s">
        <v>431</v>
      </c>
      <c r="J114" s="25" t="s">
        <v>422</v>
      </c>
      <c r="K114" s="25" t="s">
        <v>423</v>
      </c>
      <c r="L114" s="25" t="s">
        <v>401</v>
      </c>
      <c r="M114" s="25" t="s">
        <v>423</v>
      </c>
      <c r="N114" s="25"/>
      <c r="O114" s="25"/>
      <c r="P114" s="25"/>
      <c r="Q114" s="25"/>
      <c r="R114" s="25"/>
      <c r="S114" s="25"/>
      <c r="T114" s="25"/>
      <c r="U114" s="25"/>
      <c r="V114" s="25"/>
      <c r="W114" s="25">
        <v>1</v>
      </c>
      <c r="X114" s="25" t="s">
        <v>432</v>
      </c>
    </row>
    <row r="115" spans="1:24">
      <c r="A115" s="25" t="s">
        <v>380</v>
      </c>
      <c r="B115" s="26">
        <v>2</v>
      </c>
      <c r="C115" s="25"/>
      <c r="D115" s="25" t="s">
        <v>92</v>
      </c>
      <c r="E115" s="26">
        <v>114</v>
      </c>
      <c r="F115" s="25"/>
      <c r="G115" s="370">
        <v>202506162</v>
      </c>
      <c r="H115" s="25" t="s">
        <v>430</v>
      </c>
      <c r="I115" s="25" t="s">
        <v>431</v>
      </c>
      <c r="J115" s="25" t="s">
        <v>422</v>
      </c>
      <c r="K115" s="25" t="s">
        <v>423</v>
      </c>
      <c r="L115" s="25" t="s">
        <v>401</v>
      </c>
      <c r="M115" s="25" t="s">
        <v>423</v>
      </c>
      <c r="N115" s="25"/>
      <c r="O115" s="25"/>
      <c r="P115" s="25"/>
      <c r="Q115" s="25"/>
      <c r="R115" s="25"/>
      <c r="S115" s="25"/>
      <c r="T115" s="25"/>
      <c r="U115" s="25"/>
      <c r="V115" s="25"/>
      <c r="W115" s="25">
        <v>1</v>
      </c>
      <c r="X115" s="25" t="s">
        <v>432</v>
      </c>
    </row>
    <row r="116" spans="1:24">
      <c r="A116" s="25" t="s">
        <v>380</v>
      </c>
      <c r="B116" s="26">
        <v>2</v>
      </c>
      <c r="C116" s="25"/>
      <c r="D116" s="25" t="s">
        <v>92</v>
      </c>
      <c r="E116" s="26">
        <v>115</v>
      </c>
      <c r="F116" s="25"/>
      <c r="G116" s="370">
        <v>202506162</v>
      </c>
      <c r="H116" s="25" t="s">
        <v>430</v>
      </c>
      <c r="I116" s="25" t="s">
        <v>431</v>
      </c>
      <c r="J116" s="25" t="s">
        <v>422</v>
      </c>
      <c r="K116" s="25" t="s">
        <v>423</v>
      </c>
      <c r="L116" s="25" t="s">
        <v>401</v>
      </c>
      <c r="M116" s="25" t="s">
        <v>423</v>
      </c>
      <c r="N116" s="25"/>
      <c r="O116" s="25"/>
      <c r="P116" s="25"/>
      <c r="Q116" s="25"/>
      <c r="R116" s="25"/>
      <c r="S116" s="25"/>
      <c r="T116" s="25"/>
      <c r="U116" s="25"/>
      <c r="V116" s="25"/>
      <c r="W116" s="25">
        <v>1</v>
      </c>
      <c r="X116" s="25" t="s">
        <v>432</v>
      </c>
    </row>
    <row r="117" spans="1:24">
      <c r="A117" s="25" t="s">
        <v>380</v>
      </c>
      <c r="B117" s="26">
        <v>2</v>
      </c>
      <c r="C117" s="25"/>
      <c r="D117" s="25" t="s">
        <v>92</v>
      </c>
      <c r="E117" s="26">
        <v>116</v>
      </c>
      <c r="F117" s="25"/>
      <c r="G117" s="370">
        <v>202506162</v>
      </c>
      <c r="H117" s="25" t="s">
        <v>430</v>
      </c>
      <c r="I117" s="25" t="s">
        <v>431</v>
      </c>
      <c r="J117" s="25" t="s">
        <v>422</v>
      </c>
      <c r="K117" s="25" t="s">
        <v>423</v>
      </c>
      <c r="L117" s="25" t="s">
        <v>401</v>
      </c>
      <c r="M117" s="25" t="s">
        <v>423</v>
      </c>
      <c r="N117" s="25"/>
      <c r="O117" s="25"/>
      <c r="P117" s="25"/>
      <c r="Q117" s="25"/>
      <c r="R117" s="25"/>
      <c r="S117" s="25"/>
      <c r="T117" s="25"/>
      <c r="U117" s="25"/>
      <c r="V117" s="25"/>
      <c r="W117" s="25">
        <v>1</v>
      </c>
      <c r="X117" s="25" t="s">
        <v>432</v>
      </c>
    </row>
    <row r="118" spans="1:24">
      <c r="A118" s="25" t="s">
        <v>380</v>
      </c>
      <c r="B118" s="26">
        <v>2</v>
      </c>
      <c r="C118" s="25"/>
      <c r="D118" s="25" t="s">
        <v>92</v>
      </c>
      <c r="E118" s="26">
        <v>117</v>
      </c>
      <c r="F118" s="25"/>
      <c r="G118" s="370">
        <v>202506162</v>
      </c>
      <c r="H118" s="25" t="s">
        <v>430</v>
      </c>
      <c r="I118" s="25" t="s">
        <v>431</v>
      </c>
      <c r="J118" s="25" t="s">
        <v>422</v>
      </c>
      <c r="K118" s="25" t="s">
        <v>423</v>
      </c>
      <c r="L118" s="25" t="s">
        <v>401</v>
      </c>
      <c r="M118" s="25" t="s">
        <v>423</v>
      </c>
      <c r="N118" s="25"/>
      <c r="O118" s="25"/>
      <c r="P118" s="25"/>
      <c r="Q118" s="25"/>
      <c r="R118" s="25"/>
      <c r="S118" s="25"/>
      <c r="T118" s="25"/>
      <c r="U118" s="25"/>
      <c r="V118" s="25"/>
      <c r="W118" s="25">
        <v>1</v>
      </c>
      <c r="X118" s="25" t="s">
        <v>432</v>
      </c>
    </row>
    <row r="119" spans="1:24">
      <c r="A119" s="25" t="s">
        <v>380</v>
      </c>
      <c r="B119" s="26">
        <v>2</v>
      </c>
      <c r="C119" s="25"/>
      <c r="D119" s="25" t="s">
        <v>92</v>
      </c>
      <c r="E119" s="26">
        <v>118</v>
      </c>
      <c r="F119" s="25"/>
      <c r="G119" s="370">
        <v>202506162</v>
      </c>
      <c r="H119" s="25" t="s">
        <v>430</v>
      </c>
      <c r="I119" s="25" t="s">
        <v>431</v>
      </c>
      <c r="J119" s="25" t="s">
        <v>422</v>
      </c>
      <c r="K119" s="25" t="s">
        <v>423</v>
      </c>
      <c r="L119" s="25" t="s">
        <v>401</v>
      </c>
      <c r="M119" s="25" t="s">
        <v>423</v>
      </c>
      <c r="N119" s="25"/>
      <c r="O119" s="25"/>
      <c r="P119" s="25"/>
      <c r="Q119" s="25"/>
      <c r="R119" s="25"/>
      <c r="S119" s="25"/>
      <c r="T119" s="25"/>
      <c r="U119" s="25"/>
      <c r="V119" s="25"/>
      <c r="W119" s="25">
        <v>1</v>
      </c>
      <c r="X119" s="25" t="s">
        <v>432</v>
      </c>
    </row>
    <row r="120" spans="1:24">
      <c r="A120" s="25" t="s">
        <v>380</v>
      </c>
      <c r="B120" s="26">
        <v>2</v>
      </c>
      <c r="C120" s="25"/>
      <c r="D120" s="25" t="s">
        <v>92</v>
      </c>
      <c r="E120" s="26">
        <v>119</v>
      </c>
      <c r="F120" s="25"/>
      <c r="G120" s="370">
        <v>202506162</v>
      </c>
      <c r="H120" s="25" t="s">
        <v>430</v>
      </c>
      <c r="I120" s="25" t="s">
        <v>431</v>
      </c>
      <c r="J120" s="25" t="s">
        <v>422</v>
      </c>
      <c r="K120" s="25" t="s">
        <v>423</v>
      </c>
      <c r="L120" s="25" t="s">
        <v>401</v>
      </c>
      <c r="M120" s="25" t="s">
        <v>423</v>
      </c>
      <c r="N120" s="25"/>
      <c r="O120" s="25"/>
      <c r="P120" s="25"/>
      <c r="Q120" s="25"/>
      <c r="R120" s="25"/>
      <c r="S120" s="25"/>
      <c r="T120" s="25"/>
      <c r="U120" s="25"/>
      <c r="V120" s="25"/>
      <c r="W120" s="25">
        <v>1</v>
      </c>
      <c r="X120" s="25" t="s">
        <v>432</v>
      </c>
    </row>
    <row r="121" spans="1:24">
      <c r="A121" s="25" t="s">
        <v>380</v>
      </c>
      <c r="B121" s="26">
        <v>2</v>
      </c>
      <c r="C121" s="25"/>
      <c r="D121" s="25" t="s">
        <v>92</v>
      </c>
      <c r="E121" s="26">
        <v>120</v>
      </c>
      <c r="F121" s="25"/>
      <c r="G121" s="370">
        <v>202506162</v>
      </c>
      <c r="H121" s="25" t="s">
        <v>430</v>
      </c>
      <c r="I121" s="25" t="s">
        <v>431</v>
      </c>
      <c r="J121" s="25" t="s">
        <v>422</v>
      </c>
      <c r="K121" s="25" t="s">
        <v>423</v>
      </c>
      <c r="L121" s="25" t="s">
        <v>401</v>
      </c>
      <c r="M121" s="25" t="s">
        <v>423</v>
      </c>
      <c r="N121" s="25"/>
      <c r="O121" s="25"/>
      <c r="P121" s="25"/>
      <c r="Q121" s="25"/>
      <c r="R121" s="25"/>
      <c r="S121" s="25"/>
      <c r="T121" s="25"/>
      <c r="U121" s="25"/>
      <c r="V121" s="25"/>
      <c r="W121" s="25">
        <v>1</v>
      </c>
      <c r="X121" s="25" t="s">
        <v>432</v>
      </c>
    </row>
    <row r="122" spans="1:24">
      <c r="A122" s="25" t="s">
        <v>380</v>
      </c>
      <c r="B122" s="26">
        <v>2</v>
      </c>
      <c r="C122" s="25"/>
      <c r="D122" s="25" t="s">
        <v>92</v>
      </c>
      <c r="E122" s="26">
        <v>121</v>
      </c>
      <c r="F122" s="25"/>
      <c r="G122" s="370">
        <v>202506162</v>
      </c>
      <c r="H122" s="25" t="s">
        <v>430</v>
      </c>
      <c r="I122" s="25" t="s">
        <v>431</v>
      </c>
      <c r="J122" s="25" t="s">
        <v>422</v>
      </c>
      <c r="K122" s="25" t="s">
        <v>423</v>
      </c>
      <c r="L122" s="25" t="s">
        <v>401</v>
      </c>
      <c r="M122" s="25" t="s">
        <v>423</v>
      </c>
      <c r="N122" s="25"/>
      <c r="O122" s="25"/>
      <c r="P122" s="25"/>
      <c r="Q122" s="25"/>
      <c r="R122" s="25"/>
      <c r="S122" s="25"/>
      <c r="T122" s="25"/>
      <c r="U122" s="25"/>
      <c r="V122" s="25"/>
      <c r="W122" s="25">
        <v>1</v>
      </c>
      <c r="X122" s="25" t="s">
        <v>432</v>
      </c>
    </row>
    <row r="123" spans="1:24">
      <c r="A123" s="25" t="s">
        <v>380</v>
      </c>
      <c r="B123" s="26">
        <v>2</v>
      </c>
      <c r="C123" s="25"/>
      <c r="D123" s="25" t="s">
        <v>92</v>
      </c>
      <c r="E123" s="26">
        <v>122</v>
      </c>
      <c r="F123" s="25"/>
      <c r="G123" s="370">
        <v>202506162</v>
      </c>
      <c r="H123" s="25" t="s">
        <v>430</v>
      </c>
      <c r="I123" s="25" t="s">
        <v>431</v>
      </c>
      <c r="J123" s="25" t="s">
        <v>422</v>
      </c>
      <c r="K123" s="25" t="s">
        <v>423</v>
      </c>
      <c r="L123" s="25" t="s">
        <v>401</v>
      </c>
      <c r="M123" s="25" t="s">
        <v>423</v>
      </c>
      <c r="N123" s="25"/>
      <c r="O123" s="25"/>
      <c r="P123" s="25"/>
      <c r="Q123" s="25"/>
      <c r="R123" s="25"/>
      <c r="S123" s="25"/>
      <c r="T123" s="25"/>
      <c r="U123" s="25"/>
      <c r="V123" s="25"/>
      <c r="W123" s="25">
        <v>1</v>
      </c>
      <c r="X123" s="25" t="s">
        <v>432</v>
      </c>
    </row>
    <row r="124" spans="1:24">
      <c r="A124" s="25" t="s">
        <v>380</v>
      </c>
      <c r="B124" s="26">
        <v>2</v>
      </c>
      <c r="C124" s="25"/>
      <c r="D124" s="25" t="s">
        <v>92</v>
      </c>
      <c r="E124" s="26">
        <v>123</v>
      </c>
      <c r="F124" s="25"/>
      <c r="G124" s="370">
        <v>202506162</v>
      </c>
      <c r="H124" s="25" t="s">
        <v>430</v>
      </c>
      <c r="I124" s="25" t="s">
        <v>431</v>
      </c>
      <c r="J124" s="25" t="s">
        <v>422</v>
      </c>
      <c r="K124" s="25" t="s">
        <v>423</v>
      </c>
      <c r="L124" s="25" t="s">
        <v>401</v>
      </c>
      <c r="M124" s="25" t="s">
        <v>423</v>
      </c>
      <c r="N124" s="25"/>
      <c r="O124" s="25"/>
      <c r="P124" s="25"/>
      <c r="Q124" s="25"/>
      <c r="R124" s="25"/>
      <c r="S124" s="25"/>
      <c r="T124" s="25"/>
      <c r="U124" s="25"/>
      <c r="V124" s="25"/>
      <c r="W124" s="25">
        <v>1</v>
      </c>
      <c r="X124" s="25" t="s">
        <v>432</v>
      </c>
    </row>
    <row r="125" spans="1:24">
      <c r="A125" s="25" t="s">
        <v>380</v>
      </c>
      <c r="B125" s="26">
        <v>2</v>
      </c>
      <c r="C125" s="25"/>
      <c r="D125" s="25" t="s">
        <v>92</v>
      </c>
      <c r="E125" s="26">
        <v>124</v>
      </c>
      <c r="F125" s="25"/>
      <c r="G125" s="370">
        <v>202506162</v>
      </c>
      <c r="H125" s="25" t="s">
        <v>430</v>
      </c>
      <c r="I125" s="25" t="s">
        <v>431</v>
      </c>
      <c r="J125" s="25" t="s">
        <v>422</v>
      </c>
      <c r="K125" s="25" t="s">
        <v>423</v>
      </c>
      <c r="L125" s="25" t="s">
        <v>401</v>
      </c>
      <c r="M125" s="25" t="s">
        <v>423</v>
      </c>
      <c r="N125" s="25"/>
      <c r="O125" s="25"/>
      <c r="P125" s="25"/>
      <c r="Q125" s="25"/>
      <c r="R125" s="25"/>
      <c r="S125" s="25"/>
      <c r="T125" s="25"/>
      <c r="U125" s="25"/>
      <c r="V125" s="25"/>
      <c r="W125" s="25">
        <v>1</v>
      </c>
      <c r="X125" s="25" t="s">
        <v>432</v>
      </c>
    </row>
    <row r="126" spans="1:24">
      <c r="A126" s="25" t="s">
        <v>380</v>
      </c>
      <c r="B126" s="26">
        <v>2</v>
      </c>
      <c r="C126" s="25"/>
      <c r="D126" s="25" t="s">
        <v>92</v>
      </c>
      <c r="E126" s="26">
        <v>125</v>
      </c>
      <c r="F126" s="25"/>
      <c r="G126" s="370">
        <v>202506162</v>
      </c>
      <c r="H126" s="25" t="s">
        <v>430</v>
      </c>
      <c r="I126" s="25" t="s">
        <v>431</v>
      </c>
      <c r="J126" s="25" t="s">
        <v>422</v>
      </c>
      <c r="K126" s="25" t="s">
        <v>423</v>
      </c>
      <c r="L126" s="25" t="s">
        <v>401</v>
      </c>
      <c r="M126" s="25" t="s">
        <v>423</v>
      </c>
      <c r="N126" s="25"/>
      <c r="O126" s="25"/>
      <c r="P126" s="25"/>
      <c r="Q126" s="25"/>
      <c r="R126" s="25"/>
      <c r="S126" s="25"/>
      <c r="T126" s="25"/>
      <c r="U126" s="25"/>
      <c r="V126" s="25"/>
      <c r="W126" s="25">
        <v>1</v>
      </c>
      <c r="X126" s="25" t="s">
        <v>432</v>
      </c>
    </row>
    <row r="127" spans="1:24">
      <c r="A127" s="25" t="s">
        <v>380</v>
      </c>
      <c r="B127" s="26">
        <v>2</v>
      </c>
      <c r="C127" s="25"/>
      <c r="D127" s="25" t="s">
        <v>92</v>
      </c>
      <c r="E127" s="26">
        <v>126</v>
      </c>
      <c r="F127" s="25"/>
      <c r="G127" s="370">
        <v>202506162</v>
      </c>
      <c r="H127" s="25" t="s">
        <v>430</v>
      </c>
      <c r="I127" s="25" t="s">
        <v>431</v>
      </c>
      <c r="J127" s="25" t="s">
        <v>422</v>
      </c>
      <c r="K127" s="25" t="s">
        <v>423</v>
      </c>
      <c r="L127" s="25" t="s">
        <v>401</v>
      </c>
      <c r="M127" s="25" t="s">
        <v>423</v>
      </c>
      <c r="N127" s="25"/>
      <c r="O127" s="25"/>
      <c r="P127" s="25"/>
      <c r="Q127" s="25"/>
      <c r="R127" s="25"/>
      <c r="S127" s="25"/>
      <c r="T127" s="25"/>
      <c r="U127" s="25"/>
      <c r="V127" s="25"/>
      <c r="W127" s="25">
        <v>1</v>
      </c>
      <c r="X127" s="25" t="s">
        <v>432</v>
      </c>
    </row>
    <row r="128" spans="1:24">
      <c r="A128" s="25" t="s">
        <v>380</v>
      </c>
      <c r="B128" s="26">
        <v>2</v>
      </c>
      <c r="C128" s="25"/>
      <c r="D128" s="25" t="s">
        <v>92</v>
      </c>
      <c r="E128" s="26">
        <v>127</v>
      </c>
      <c r="F128" s="25"/>
      <c r="G128" s="370">
        <v>202506162</v>
      </c>
      <c r="H128" s="25" t="s">
        <v>430</v>
      </c>
      <c r="I128" s="25" t="s">
        <v>431</v>
      </c>
      <c r="J128" s="25" t="s">
        <v>422</v>
      </c>
      <c r="K128" s="25" t="s">
        <v>423</v>
      </c>
      <c r="L128" s="25" t="s">
        <v>401</v>
      </c>
      <c r="M128" s="25" t="s">
        <v>423</v>
      </c>
      <c r="N128" s="25"/>
      <c r="O128" s="25"/>
      <c r="P128" s="25"/>
      <c r="Q128" s="25"/>
      <c r="R128" s="25"/>
      <c r="S128" s="25"/>
      <c r="T128" s="25"/>
      <c r="U128" s="25"/>
      <c r="V128" s="25"/>
      <c r="W128" s="25">
        <v>1</v>
      </c>
      <c r="X128" s="25" t="s">
        <v>432</v>
      </c>
    </row>
    <row r="129" spans="1:24">
      <c r="A129" s="25" t="s">
        <v>380</v>
      </c>
      <c r="B129" s="26">
        <v>2</v>
      </c>
      <c r="C129" s="25"/>
      <c r="D129" s="25" t="s">
        <v>92</v>
      </c>
      <c r="E129" s="26">
        <v>128</v>
      </c>
      <c r="F129" s="25"/>
      <c r="G129" s="370">
        <v>202506162</v>
      </c>
      <c r="H129" s="25" t="s">
        <v>430</v>
      </c>
      <c r="I129" s="25" t="s">
        <v>431</v>
      </c>
      <c r="J129" s="25" t="s">
        <v>422</v>
      </c>
      <c r="K129" s="25" t="s">
        <v>423</v>
      </c>
      <c r="L129" s="25" t="s">
        <v>401</v>
      </c>
      <c r="M129" s="25" t="s">
        <v>423</v>
      </c>
      <c r="N129" s="25"/>
      <c r="O129" s="25"/>
      <c r="P129" s="25"/>
      <c r="Q129" s="25"/>
      <c r="R129" s="25"/>
      <c r="S129" s="25"/>
      <c r="T129" s="25"/>
      <c r="U129" s="25"/>
      <c r="V129" s="25"/>
      <c r="W129" s="25">
        <v>1</v>
      </c>
      <c r="X129" s="25" t="s">
        <v>432</v>
      </c>
    </row>
    <row r="130" spans="1:24">
      <c r="A130" s="25" t="s">
        <v>380</v>
      </c>
      <c r="B130" s="26">
        <v>2</v>
      </c>
      <c r="C130" s="25"/>
      <c r="D130" s="25" t="s">
        <v>92</v>
      </c>
      <c r="E130" s="26">
        <v>129</v>
      </c>
      <c r="F130" s="25"/>
      <c r="G130" s="370">
        <v>202506162</v>
      </c>
      <c r="H130" s="25" t="s">
        <v>430</v>
      </c>
      <c r="I130" s="25" t="s">
        <v>431</v>
      </c>
      <c r="J130" s="25" t="s">
        <v>422</v>
      </c>
      <c r="K130" s="25" t="s">
        <v>423</v>
      </c>
      <c r="L130" s="25" t="s">
        <v>401</v>
      </c>
      <c r="M130" s="25" t="s">
        <v>423</v>
      </c>
      <c r="N130" s="25"/>
      <c r="O130" s="25"/>
      <c r="P130" s="25"/>
      <c r="Q130" s="25"/>
      <c r="R130" s="25"/>
      <c r="S130" s="25"/>
      <c r="T130" s="25"/>
      <c r="U130" s="25"/>
      <c r="V130" s="25"/>
      <c r="W130" s="25">
        <v>1</v>
      </c>
      <c r="X130" s="25" t="s">
        <v>432</v>
      </c>
    </row>
    <row r="131" spans="1:24">
      <c r="A131" s="25" t="s">
        <v>380</v>
      </c>
      <c r="B131" s="26">
        <v>2</v>
      </c>
      <c r="C131" s="25"/>
      <c r="D131" s="25" t="s">
        <v>92</v>
      </c>
      <c r="E131" s="26">
        <v>130</v>
      </c>
      <c r="F131" s="25"/>
      <c r="G131" s="370">
        <v>202506162</v>
      </c>
      <c r="H131" s="25" t="s">
        <v>430</v>
      </c>
      <c r="I131" s="25" t="s">
        <v>431</v>
      </c>
      <c r="J131" s="25" t="s">
        <v>422</v>
      </c>
      <c r="K131" s="25" t="s">
        <v>423</v>
      </c>
      <c r="L131" s="25" t="s">
        <v>401</v>
      </c>
      <c r="M131" s="25" t="s">
        <v>423</v>
      </c>
      <c r="N131" s="25"/>
      <c r="O131" s="25"/>
      <c r="P131" s="25"/>
      <c r="Q131" s="25"/>
      <c r="R131" s="25"/>
      <c r="S131" s="25"/>
      <c r="T131" s="25"/>
      <c r="U131" s="25"/>
      <c r="V131" s="25"/>
      <c r="W131" s="25">
        <v>1</v>
      </c>
      <c r="X131" s="25" t="s">
        <v>432</v>
      </c>
    </row>
    <row r="132" spans="1:24">
      <c r="A132" s="25" t="s">
        <v>380</v>
      </c>
      <c r="B132" s="26">
        <v>2</v>
      </c>
      <c r="C132" s="25"/>
      <c r="D132" s="25" t="s">
        <v>92</v>
      </c>
      <c r="E132" s="26">
        <v>131</v>
      </c>
      <c r="F132" s="25"/>
      <c r="G132" s="370">
        <v>202506162</v>
      </c>
      <c r="H132" s="25" t="s">
        <v>430</v>
      </c>
      <c r="I132" s="25" t="s">
        <v>431</v>
      </c>
      <c r="J132" s="25" t="s">
        <v>425</v>
      </c>
      <c r="K132" s="25" t="s">
        <v>423</v>
      </c>
      <c r="L132" s="25" t="s">
        <v>393</v>
      </c>
      <c r="M132" s="25" t="s">
        <v>423</v>
      </c>
      <c r="N132" s="25"/>
      <c r="O132" s="25"/>
      <c r="P132" s="25"/>
      <c r="Q132" s="25"/>
      <c r="R132" s="25"/>
      <c r="S132" s="25"/>
      <c r="T132" s="25"/>
      <c r="U132" s="25"/>
      <c r="V132" s="25"/>
      <c r="W132" s="25">
        <v>1</v>
      </c>
      <c r="X132" s="25" t="s">
        <v>432</v>
      </c>
    </row>
    <row r="133" spans="1:24">
      <c r="A133" s="25" t="s">
        <v>380</v>
      </c>
      <c r="B133" s="26">
        <v>2</v>
      </c>
      <c r="C133" s="25"/>
      <c r="D133" s="25" t="s">
        <v>92</v>
      </c>
      <c r="E133" s="26">
        <v>132</v>
      </c>
      <c r="F133" s="25"/>
      <c r="G133" s="370">
        <v>202506162</v>
      </c>
      <c r="H133" s="25" t="s">
        <v>430</v>
      </c>
      <c r="I133" s="25" t="s">
        <v>431</v>
      </c>
      <c r="J133" s="25" t="s">
        <v>425</v>
      </c>
      <c r="K133" s="25" t="s">
        <v>423</v>
      </c>
      <c r="L133" s="25" t="s">
        <v>393</v>
      </c>
      <c r="M133" s="25" t="s">
        <v>423</v>
      </c>
      <c r="N133" s="25"/>
      <c r="O133" s="25"/>
      <c r="P133" s="25"/>
      <c r="Q133" s="25"/>
      <c r="R133" s="25"/>
      <c r="S133" s="25"/>
      <c r="T133" s="25"/>
      <c r="U133" s="25"/>
      <c r="V133" s="25"/>
      <c r="W133" s="25">
        <v>1</v>
      </c>
      <c r="X133" s="25" t="s">
        <v>432</v>
      </c>
    </row>
    <row r="134" spans="1:24">
      <c r="A134" s="25" t="s">
        <v>380</v>
      </c>
      <c r="B134" s="26">
        <v>2</v>
      </c>
      <c r="C134" s="25"/>
      <c r="D134" s="25" t="s">
        <v>92</v>
      </c>
      <c r="E134" s="26">
        <v>133</v>
      </c>
      <c r="F134" s="25"/>
      <c r="G134" s="370">
        <v>202506162</v>
      </c>
      <c r="H134" s="25" t="s">
        <v>430</v>
      </c>
      <c r="I134" s="25" t="s">
        <v>431</v>
      </c>
      <c r="J134" s="25" t="s">
        <v>425</v>
      </c>
      <c r="K134" s="25" t="s">
        <v>423</v>
      </c>
      <c r="L134" s="25" t="s">
        <v>393</v>
      </c>
      <c r="M134" s="25" t="s">
        <v>423</v>
      </c>
      <c r="N134" s="25"/>
      <c r="O134" s="25"/>
      <c r="P134" s="25"/>
      <c r="Q134" s="25"/>
      <c r="R134" s="25"/>
      <c r="S134" s="25"/>
      <c r="T134" s="25"/>
      <c r="U134" s="25"/>
      <c r="V134" s="25"/>
      <c r="W134" s="25">
        <v>1</v>
      </c>
      <c r="X134" s="25" t="s">
        <v>432</v>
      </c>
    </row>
    <row r="135" spans="1:24">
      <c r="A135" s="25" t="s">
        <v>380</v>
      </c>
      <c r="B135" s="26">
        <v>2</v>
      </c>
      <c r="C135" s="25"/>
      <c r="D135" s="25" t="s">
        <v>92</v>
      </c>
      <c r="E135" s="26">
        <v>134</v>
      </c>
      <c r="F135" s="25"/>
      <c r="G135" s="370">
        <v>202506162</v>
      </c>
      <c r="H135" s="25" t="s">
        <v>430</v>
      </c>
      <c r="I135" s="25" t="s">
        <v>431</v>
      </c>
      <c r="J135" s="25" t="s">
        <v>425</v>
      </c>
      <c r="K135" s="25" t="s">
        <v>423</v>
      </c>
      <c r="L135" s="25" t="s">
        <v>393</v>
      </c>
      <c r="M135" s="25" t="s">
        <v>423</v>
      </c>
      <c r="N135" s="25"/>
      <c r="O135" s="25"/>
      <c r="P135" s="25"/>
      <c r="Q135" s="25"/>
      <c r="R135" s="25"/>
      <c r="S135" s="25"/>
      <c r="T135" s="25"/>
      <c r="U135" s="25"/>
      <c r="V135" s="25"/>
      <c r="W135" s="25">
        <v>1</v>
      </c>
      <c r="X135" s="25" t="s">
        <v>432</v>
      </c>
    </row>
    <row r="136" spans="1:24">
      <c r="A136" s="25" t="s">
        <v>380</v>
      </c>
      <c r="B136" s="26">
        <v>2</v>
      </c>
      <c r="C136" s="25"/>
      <c r="D136" s="25" t="s">
        <v>92</v>
      </c>
      <c r="E136" s="26">
        <v>135</v>
      </c>
      <c r="F136" s="25"/>
      <c r="G136" s="370">
        <v>202506162</v>
      </c>
      <c r="H136" s="25" t="s">
        <v>430</v>
      </c>
      <c r="I136" s="25" t="s">
        <v>431</v>
      </c>
      <c r="J136" s="25" t="s">
        <v>425</v>
      </c>
      <c r="K136" s="25" t="s">
        <v>423</v>
      </c>
      <c r="L136" s="25" t="s">
        <v>393</v>
      </c>
      <c r="M136" s="25" t="s">
        <v>423</v>
      </c>
      <c r="N136" s="25"/>
      <c r="O136" s="25"/>
      <c r="P136" s="25"/>
      <c r="Q136" s="25"/>
      <c r="R136" s="25"/>
      <c r="S136" s="25"/>
      <c r="T136" s="25"/>
      <c r="U136" s="25"/>
      <c r="V136" s="25"/>
      <c r="W136" s="25">
        <v>1</v>
      </c>
      <c r="X136" s="25" t="s">
        <v>432</v>
      </c>
    </row>
    <row r="137" spans="1:24">
      <c r="A137" s="25" t="s">
        <v>380</v>
      </c>
      <c r="B137" s="26">
        <v>2</v>
      </c>
      <c r="C137" s="25"/>
      <c r="D137" s="25" t="s">
        <v>92</v>
      </c>
      <c r="E137" s="26">
        <v>136</v>
      </c>
      <c r="F137" s="25"/>
      <c r="G137" s="370">
        <v>202506162</v>
      </c>
      <c r="H137" s="25" t="s">
        <v>430</v>
      </c>
      <c r="I137" s="25" t="s">
        <v>431</v>
      </c>
      <c r="J137" s="25" t="s">
        <v>425</v>
      </c>
      <c r="K137" s="25" t="s">
        <v>423</v>
      </c>
      <c r="L137" s="25" t="s">
        <v>393</v>
      </c>
      <c r="M137" s="25" t="s">
        <v>423</v>
      </c>
      <c r="N137" s="25"/>
      <c r="O137" s="25"/>
      <c r="P137" s="25"/>
      <c r="Q137" s="25"/>
      <c r="R137" s="25"/>
      <c r="S137" s="25"/>
      <c r="T137" s="25"/>
      <c r="U137" s="25"/>
      <c r="V137" s="25"/>
      <c r="W137" s="25">
        <v>1</v>
      </c>
      <c r="X137" s="25" t="s">
        <v>432</v>
      </c>
    </row>
    <row r="138" spans="1:24">
      <c r="A138" s="25" t="s">
        <v>380</v>
      </c>
      <c r="B138" s="26">
        <v>2</v>
      </c>
      <c r="C138" s="25"/>
      <c r="D138" s="25" t="s">
        <v>92</v>
      </c>
      <c r="E138" s="26">
        <v>137</v>
      </c>
      <c r="F138" s="25"/>
      <c r="G138" s="370">
        <v>202506162</v>
      </c>
      <c r="H138" s="25" t="s">
        <v>430</v>
      </c>
      <c r="I138" s="25" t="s">
        <v>431</v>
      </c>
      <c r="J138" s="25" t="s">
        <v>425</v>
      </c>
      <c r="K138" s="25" t="s">
        <v>423</v>
      </c>
      <c r="L138" s="25" t="s">
        <v>393</v>
      </c>
      <c r="M138" s="25" t="s">
        <v>423</v>
      </c>
      <c r="N138" s="25"/>
      <c r="O138" s="25"/>
      <c r="P138" s="25"/>
      <c r="Q138" s="25"/>
      <c r="R138" s="25"/>
      <c r="S138" s="25"/>
      <c r="T138" s="25"/>
      <c r="U138" s="25"/>
      <c r="V138" s="25"/>
      <c r="W138" s="25">
        <v>1</v>
      </c>
      <c r="X138" s="25" t="s">
        <v>432</v>
      </c>
    </row>
    <row r="139" spans="1:24">
      <c r="A139" s="25" t="s">
        <v>380</v>
      </c>
      <c r="B139" s="26">
        <v>2</v>
      </c>
      <c r="C139" s="25"/>
      <c r="D139" s="25" t="s">
        <v>92</v>
      </c>
      <c r="E139" s="26">
        <v>138</v>
      </c>
      <c r="F139" s="25"/>
      <c r="G139" s="370">
        <v>202506162</v>
      </c>
      <c r="H139" s="25" t="s">
        <v>430</v>
      </c>
      <c r="I139" s="25" t="s">
        <v>431</v>
      </c>
      <c r="J139" s="25" t="s">
        <v>425</v>
      </c>
      <c r="K139" s="25" t="s">
        <v>423</v>
      </c>
      <c r="L139" s="25" t="s">
        <v>393</v>
      </c>
      <c r="M139" s="25" t="s">
        <v>423</v>
      </c>
      <c r="N139" s="25"/>
      <c r="O139" s="25"/>
      <c r="P139" s="25"/>
      <c r="Q139" s="25"/>
      <c r="R139" s="25"/>
      <c r="S139" s="25"/>
      <c r="T139" s="25"/>
      <c r="U139" s="25"/>
      <c r="V139" s="25"/>
      <c r="W139" s="25">
        <v>1</v>
      </c>
      <c r="X139" s="25" t="s">
        <v>432</v>
      </c>
    </row>
    <row r="140" spans="1:24">
      <c r="A140" s="25" t="s">
        <v>380</v>
      </c>
      <c r="B140" s="26">
        <v>2</v>
      </c>
      <c r="C140" s="25"/>
      <c r="D140" s="25" t="s">
        <v>92</v>
      </c>
      <c r="E140" s="26">
        <v>139</v>
      </c>
      <c r="F140" s="25"/>
      <c r="G140" s="370">
        <v>202506162</v>
      </c>
      <c r="H140" s="25" t="s">
        <v>430</v>
      </c>
      <c r="I140" s="25" t="s">
        <v>431</v>
      </c>
      <c r="J140" s="25" t="s">
        <v>425</v>
      </c>
      <c r="K140" s="25" t="s">
        <v>423</v>
      </c>
      <c r="L140" s="25" t="s">
        <v>393</v>
      </c>
      <c r="M140" s="25" t="s">
        <v>423</v>
      </c>
      <c r="N140" s="25"/>
      <c r="O140" s="25"/>
      <c r="P140" s="25"/>
      <c r="Q140" s="25"/>
      <c r="R140" s="25"/>
      <c r="S140" s="25"/>
      <c r="T140" s="25"/>
      <c r="U140" s="25"/>
      <c r="V140" s="25"/>
      <c r="W140" s="25">
        <v>1</v>
      </c>
      <c r="X140" s="25" t="s">
        <v>432</v>
      </c>
    </row>
    <row r="141" spans="1:24">
      <c r="A141" s="25" t="s">
        <v>380</v>
      </c>
      <c r="B141" s="26">
        <v>2</v>
      </c>
      <c r="C141" s="25"/>
      <c r="D141" s="25" t="s">
        <v>92</v>
      </c>
      <c r="E141" s="26">
        <v>140</v>
      </c>
      <c r="F141" s="25"/>
      <c r="G141" s="370">
        <v>202506162</v>
      </c>
      <c r="H141" s="25" t="s">
        <v>430</v>
      </c>
      <c r="I141" s="25" t="s">
        <v>431</v>
      </c>
      <c r="J141" s="25" t="s">
        <v>425</v>
      </c>
      <c r="K141" s="25" t="s">
        <v>423</v>
      </c>
      <c r="L141" s="25" t="s">
        <v>393</v>
      </c>
      <c r="M141" s="25" t="s">
        <v>423</v>
      </c>
      <c r="N141" s="25"/>
      <c r="O141" s="25"/>
      <c r="P141" s="25"/>
      <c r="Q141" s="25"/>
      <c r="R141" s="25"/>
      <c r="S141" s="25"/>
      <c r="T141" s="25"/>
      <c r="U141" s="25"/>
      <c r="V141" s="25"/>
      <c r="W141" s="25">
        <v>1</v>
      </c>
      <c r="X141" s="25" t="s">
        <v>432</v>
      </c>
    </row>
    <row r="142" spans="1:24">
      <c r="A142" s="25" t="s">
        <v>380</v>
      </c>
      <c r="B142" s="26">
        <v>2</v>
      </c>
      <c r="C142" s="25"/>
      <c r="D142" s="25" t="s">
        <v>92</v>
      </c>
      <c r="E142" s="26">
        <v>141</v>
      </c>
      <c r="F142" s="25"/>
      <c r="G142" s="370">
        <v>202506162</v>
      </c>
      <c r="H142" s="25" t="s">
        <v>430</v>
      </c>
      <c r="I142" s="25" t="s">
        <v>431</v>
      </c>
      <c r="J142" s="25" t="s">
        <v>425</v>
      </c>
      <c r="K142" s="25" t="s">
        <v>423</v>
      </c>
      <c r="L142" s="25" t="s">
        <v>393</v>
      </c>
      <c r="M142" s="25" t="s">
        <v>423</v>
      </c>
      <c r="N142" s="25"/>
      <c r="O142" s="25"/>
      <c r="P142" s="25"/>
      <c r="Q142" s="25"/>
      <c r="R142" s="25"/>
      <c r="S142" s="25"/>
      <c r="T142" s="25"/>
      <c r="U142" s="25"/>
      <c r="V142" s="25"/>
      <c r="W142" s="25">
        <v>1</v>
      </c>
      <c r="X142" s="25" t="s">
        <v>432</v>
      </c>
    </row>
    <row r="143" spans="1:24">
      <c r="A143" s="25" t="s">
        <v>380</v>
      </c>
      <c r="B143" s="26">
        <v>2</v>
      </c>
      <c r="C143" s="25"/>
      <c r="D143" s="25" t="s">
        <v>92</v>
      </c>
      <c r="E143" s="26">
        <v>142</v>
      </c>
      <c r="F143" s="25"/>
      <c r="G143" s="370">
        <v>202506162</v>
      </c>
      <c r="H143" s="25" t="s">
        <v>430</v>
      </c>
      <c r="I143" s="25" t="s">
        <v>431</v>
      </c>
      <c r="J143" s="25" t="s">
        <v>425</v>
      </c>
      <c r="K143" s="25" t="s">
        <v>423</v>
      </c>
      <c r="L143" s="25" t="s">
        <v>393</v>
      </c>
      <c r="M143" s="25" t="s">
        <v>423</v>
      </c>
      <c r="N143" s="25"/>
      <c r="O143" s="25"/>
      <c r="P143" s="25"/>
      <c r="Q143" s="25"/>
      <c r="R143" s="25"/>
      <c r="S143" s="25"/>
      <c r="T143" s="25"/>
      <c r="U143" s="25"/>
      <c r="V143" s="25"/>
      <c r="W143" s="25">
        <v>1</v>
      </c>
      <c r="X143" s="25" t="s">
        <v>432</v>
      </c>
    </row>
    <row r="144" spans="1:24">
      <c r="A144" s="25" t="s">
        <v>380</v>
      </c>
      <c r="B144" s="26">
        <v>2</v>
      </c>
      <c r="C144" s="25"/>
      <c r="D144" s="25" t="s">
        <v>92</v>
      </c>
      <c r="E144" s="26">
        <v>143</v>
      </c>
      <c r="F144" s="25"/>
      <c r="G144" s="370">
        <v>202506162</v>
      </c>
      <c r="H144" s="25" t="s">
        <v>430</v>
      </c>
      <c r="I144" s="25" t="s">
        <v>431</v>
      </c>
      <c r="J144" s="25" t="s">
        <v>425</v>
      </c>
      <c r="K144" s="25" t="s">
        <v>423</v>
      </c>
      <c r="L144" s="25" t="s">
        <v>393</v>
      </c>
      <c r="M144" s="25" t="s">
        <v>423</v>
      </c>
      <c r="N144" s="25"/>
      <c r="O144" s="25"/>
      <c r="P144" s="25"/>
      <c r="Q144" s="25"/>
      <c r="R144" s="25"/>
      <c r="S144" s="25"/>
      <c r="T144" s="25"/>
      <c r="U144" s="25"/>
      <c r="V144" s="25"/>
      <c r="W144" s="25">
        <v>1</v>
      </c>
      <c r="X144" s="25" t="s">
        <v>432</v>
      </c>
    </row>
    <row r="145" spans="1:24">
      <c r="A145" s="25" t="s">
        <v>380</v>
      </c>
      <c r="B145" s="26">
        <v>2</v>
      </c>
      <c r="C145" s="25"/>
      <c r="D145" s="25" t="s">
        <v>92</v>
      </c>
      <c r="E145" s="26">
        <v>144</v>
      </c>
      <c r="F145" s="25"/>
      <c r="G145" s="370">
        <v>202506162</v>
      </c>
      <c r="H145" s="25" t="s">
        <v>430</v>
      </c>
      <c r="I145" s="25" t="s">
        <v>431</v>
      </c>
      <c r="J145" s="25" t="s">
        <v>425</v>
      </c>
      <c r="K145" s="25" t="s">
        <v>423</v>
      </c>
      <c r="L145" s="25" t="s">
        <v>393</v>
      </c>
      <c r="M145" s="25" t="s">
        <v>423</v>
      </c>
      <c r="N145" s="25"/>
      <c r="O145" s="25"/>
      <c r="P145" s="25"/>
      <c r="Q145" s="25"/>
      <c r="R145" s="25"/>
      <c r="S145" s="25"/>
      <c r="T145" s="25"/>
      <c r="U145" s="25"/>
      <c r="V145" s="25"/>
      <c r="W145" s="25">
        <v>1</v>
      </c>
      <c r="X145" s="25" t="s">
        <v>432</v>
      </c>
    </row>
    <row r="146" spans="1:24">
      <c r="A146" s="25" t="s">
        <v>380</v>
      </c>
      <c r="B146" s="26">
        <v>2</v>
      </c>
      <c r="C146" s="25"/>
      <c r="D146" s="25" t="s">
        <v>92</v>
      </c>
      <c r="E146" s="26">
        <v>145</v>
      </c>
      <c r="F146" s="25"/>
      <c r="G146" s="370">
        <v>202506162</v>
      </c>
      <c r="H146" s="25" t="s">
        <v>430</v>
      </c>
      <c r="I146" s="25" t="s">
        <v>431</v>
      </c>
      <c r="J146" s="25" t="s">
        <v>425</v>
      </c>
      <c r="K146" s="25" t="s">
        <v>423</v>
      </c>
      <c r="L146" s="25" t="s">
        <v>393</v>
      </c>
      <c r="M146" s="25" t="s">
        <v>423</v>
      </c>
      <c r="N146" s="25"/>
      <c r="O146" s="25"/>
      <c r="P146" s="25"/>
      <c r="Q146" s="25"/>
      <c r="R146" s="25"/>
      <c r="S146" s="25"/>
      <c r="T146" s="25"/>
      <c r="U146" s="25"/>
      <c r="V146" s="25"/>
      <c r="W146" s="25">
        <v>1</v>
      </c>
      <c r="X146" s="25" t="s">
        <v>432</v>
      </c>
    </row>
    <row r="147" spans="1:24">
      <c r="A147" s="25" t="s">
        <v>380</v>
      </c>
      <c r="B147" s="26">
        <v>2</v>
      </c>
      <c r="C147" s="25"/>
      <c r="D147" s="25" t="s">
        <v>92</v>
      </c>
      <c r="E147" s="26">
        <v>146</v>
      </c>
      <c r="F147" s="25"/>
      <c r="G147" s="370">
        <v>202506162</v>
      </c>
      <c r="H147" s="25" t="s">
        <v>430</v>
      </c>
      <c r="I147" s="25" t="s">
        <v>431</v>
      </c>
      <c r="J147" s="25" t="s">
        <v>425</v>
      </c>
      <c r="K147" s="25" t="s">
        <v>423</v>
      </c>
      <c r="L147" s="25" t="s">
        <v>393</v>
      </c>
      <c r="M147" s="25" t="s">
        <v>423</v>
      </c>
      <c r="N147" s="25"/>
      <c r="O147" s="25"/>
      <c r="P147" s="25"/>
      <c r="Q147" s="25"/>
      <c r="R147" s="25"/>
      <c r="S147" s="25"/>
      <c r="T147" s="25"/>
      <c r="U147" s="25"/>
      <c r="V147" s="25"/>
      <c r="W147" s="25">
        <v>1</v>
      </c>
      <c r="X147" s="25" t="s">
        <v>432</v>
      </c>
    </row>
    <row r="148" spans="1:24">
      <c r="A148" s="25" t="s">
        <v>380</v>
      </c>
      <c r="B148" s="26">
        <v>2</v>
      </c>
      <c r="C148" s="25"/>
      <c r="D148" s="25" t="s">
        <v>92</v>
      </c>
      <c r="E148" s="26">
        <v>147</v>
      </c>
      <c r="F148" s="25"/>
      <c r="G148" s="370">
        <v>202506162</v>
      </c>
      <c r="H148" s="25" t="s">
        <v>430</v>
      </c>
      <c r="I148" s="25" t="s">
        <v>431</v>
      </c>
      <c r="J148" s="25" t="s">
        <v>425</v>
      </c>
      <c r="K148" s="25" t="s">
        <v>423</v>
      </c>
      <c r="L148" s="25" t="s">
        <v>393</v>
      </c>
      <c r="M148" s="25" t="s">
        <v>423</v>
      </c>
      <c r="N148" s="25"/>
      <c r="O148" s="25"/>
      <c r="P148" s="25"/>
      <c r="Q148" s="25"/>
      <c r="R148" s="25"/>
      <c r="S148" s="25"/>
      <c r="T148" s="25"/>
      <c r="U148" s="25"/>
      <c r="V148" s="25"/>
      <c r="W148" s="25">
        <v>1</v>
      </c>
      <c r="X148" s="25" t="s">
        <v>432</v>
      </c>
    </row>
    <row r="149" spans="1:24">
      <c r="A149" s="25" t="s">
        <v>380</v>
      </c>
      <c r="B149" s="26">
        <v>2</v>
      </c>
      <c r="C149" s="25"/>
      <c r="D149" s="25" t="s">
        <v>92</v>
      </c>
      <c r="E149" s="26">
        <v>148</v>
      </c>
      <c r="F149" s="25"/>
      <c r="G149" s="370">
        <v>202506162</v>
      </c>
      <c r="H149" s="25" t="s">
        <v>430</v>
      </c>
      <c r="I149" s="25" t="s">
        <v>431</v>
      </c>
      <c r="J149" s="25" t="s">
        <v>425</v>
      </c>
      <c r="K149" s="25" t="s">
        <v>423</v>
      </c>
      <c r="L149" s="25" t="s">
        <v>393</v>
      </c>
      <c r="M149" s="25" t="s">
        <v>423</v>
      </c>
      <c r="N149" s="25"/>
      <c r="O149" s="25"/>
      <c r="P149" s="25"/>
      <c r="Q149" s="25"/>
      <c r="R149" s="25"/>
      <c r="S149" s="25"/>
      <c r="T149" s="25"/>
      <c r="U149" s="25"/>
      <c r="V149" s="25"/>
      <c r="W149" s="25">
        <v>1</v>
      </c>
      <c r="X149" s="25" t="s">
        <v>432</v>
      </c>
    </row>
    <row r="150" spans="1:24">
      <c r="A150" s="25" t="s">
        <v>380</v>
      </c>
      <c r="B150" s="26">
        <v>2</v>
      </c>
      <c r="C150" s="25"/>
      <c r="D150" s="25" t="s">
        <v>92</v>
      </c>
      <c r="E150" s="26">
        <v>149</v>
      </c>
      <c r="F150" s="25"/>
      <c r="G150" s="370">
        <v>202506162</v>
      </c>
      <c r="H150" s="25" t="s">
        <v>430</v>
      </c>
      <c r="I150" s="25" t="s">
        <v>431</v>
      </c>
      <c r="J150" s="25" t="s">
        <v>425</v>
      </c>
      <c r="K150" s="25" t="s">
        <v>423</v>
      </c>
      <c r="L150" s="25" t="s">
        <v>393</v>
      </c>
      <c r="M150" s="25" t="s">
        <v>423</v>
      </c>
      <c r="N150" s="25"/>
      <c r="O150" s="25"/>
      <c r="P150" s="25"/>
      <c r="Q150" s="25"/>
      <c r="R150" s="25"/>
      <c r="S150" s="25"/>
      <c r="T150" s="25"/>
      <c r="U150" s="25"/>
      <c r="V150" s="25"/>
      <c r="W150" s="25">
        <v>1</v>
      </c>
      <c r="X150" s="25" t="s">
        <v>432</v>
      </c>
    </row>
    <row r="151" spans="1:24">
      <c r="A151" s="25" t="s">
        <v>380</v>
      </c>
      <c r="B151" s="26">
        <v>2</v>
      </c>
      <c r="C151" s="25"/>
      <c r="D151" s="25" t="s">
        <v>92</v>
      </c>
      <c r="E151" s="26">
        <v>150</v>
      </c>
      <c r="F151" s="25"/>
      <c r="G151" s="370">
        <v>202506162</v>
      </c>
      <c r="H151" s="25" t="s">
        <v>430</v>
      </c>
      <c r="I151" s="25" t="s">
        <v>431</v>
      </c>
      <c r="J151" s="25" t="s">
        <v>425</v>
      </c>
      <c r="K151" s="25" t="s">
        <v>423</v>
      </c>
      <c r="L151" s="25" t="s">
        <v>393</v>
      </c>
      <c r="M151" s="25" t="s">
        <v>423</v>
      </c>
      <c r="N151" s="25"/>
      <c r="O151" s="25"/>
      <c r="P151" s="25"/>
      <c r="Q151" s="25"/>
      <c r="R151" s="25"/>
      <c r="S151" s="25"/>
      <c r="T151" s="25"/>
      <c r="U151" s="25"/>
      <c r="V151" s="25"/>
      <c r="W151" s="25">
        <v>1</v>
      </c>
      <c r="X151" s="25" t="s">
        <v>432</v>
      </c>
    </row>
    <row r="152" spans="1:24">
      <c r="A152" s="25" t="s">
        <v>380</v>
      </c>
      <c r="B152" s="26">
        <v>2</v>
      </c>
      <c r="C152" s="25"/>
      <c r="D152" s="25" t="s">
        <v>92</v>
      </c>
      <c r="E152" s="26">
        <v>151</v>
      </c>
      <c r="F152" s="25"/>
      <c r="G152" s="370">
        <v>202506162</v>
      </c>
      <c r="H152" s="25" t="s">
        <v>430</v>
      </c>
      <c r="I152" s="25" t="s">
        <v>431</v>
      </c>
      <c r="J152" s="25" t="s">
        <v>425</v>
      </c>
      <c r="K152" s="25" t="s">
        <v>423</v>
      </c>
      <c r="L152" s="25" t="s">
        <v>393</v>
      </c>
      <c r="M152" s="25" t="s">
        <v>423</v>
      </c>
      <c r="N152" s="25"/>
      <c r="O152" s="25"/>
      <c r="P152" s="25"/>
      <c r="Q152" s="25"/>
      <c r="R152" s="25"/>
      <c r="S152" s="25"/>
      <c r="T152" s="25"/>
      <c r="U152" s="25"/>
      <c r="V152" s="25"/>
      <c r="W152" s="25">
        <v>1</v>
      </c>
      <c r="X152" s="25" t="s">
        <v>432</v>
      </c>
    </row>
    <row r="153" spans="1:24">
      <c r="A153" s="25" t="s">
        <v>380</v>
      </c>
      <c r="B153" s="26">
        <v>2</v>
      </c>
      <c r="C153" s="25"/>
      <c r="D153" s="25" t="s">
        <v>92</v>
      </c>
      <c r="E153" s="26">
        <v>152</v>
      </c>
      <c r="F153" s="25"/>
      <c r="G153" s="370">
        <v>202506162</v>
      </c>
      <c r="H153" s="25" t="s">
        <v>430</v>
      </c>
      <c r="I153" s="25" t="s">
        <v>431</v>
      </c>
      <c r="J153" s="25" t="s">
        <v>425</v>
      </c>
      <c r="K153" s="25" t="s">
        <v>423</v>
      </c>
      <c r="L153" s="25" t="s">
        <v>393</v>
      </c>
      <c r="M153" s="25" t="s">
        <v>423</v>
      </c>
      <c r="N153" s="25"/>
      <c r="O153" s="25"/>
      <c r="P153" s="25"/>
      <c r="Q153" s="25"/>
      <c r="R153" s="25"/>
      <c r="S153" s="25"/>
      <c r="T153" s="25"/>
      <c r="U153" s="25"/>
      <c r="V153" s="25"/>
      <c r="W153" s="25">
        <v>1</v>
      </c>
      <c r="X153" s="25" t="s">
        <v>432</v>
      </c>
    </row>
    <row r="154" spans="1:24">
      <c r="A154" s="25" t="s">
        <v>380</v>
      </c>
      <c r="B154" s="26">
        <v>2</v>
      </c>
      <c r="C154" s="25"/>
      <c r="D154" s="25" t="s">
        <v>92</v>
      </c>
      <c r="E154" s="26">
        <v>153</v>
      </c>
      <c r="F154" s="25"/>
      <c r="G154" s="370">
        <v>202506162</v>
      </c>
      <c r="H154" s="25" t="s">
        <v>430</v>
      </c>
      <c r="I154" s="25" t="s">
        <v>431</v>
      </c>
      <c r="J154" s="25" t="s">
        <v>425</v>
      </c>
      <c r="K154" s="25" t="s">
        <v>423</v>
      </c>
      <c r="L154" s="25" t="s">
        <v>393</v>
      </c>
      <c r="M154" s="25" t="s">
        <v>423</v>
      </c>
      <c r="N154" s="25"/>
      <c r="O154" s="25"/>
      <c r="P154" s="25"/>
      <c r="Q154" s="25"/>
      <c r="R154" s="25"/>
      <c r="S154" s="25"/>
      <c r="T154" s="25"/>
      <c r="U154" s="25"/>
      <c r="V154" s="25"/>
      <c r="W154" s="25">
        <v>1</v>
      </c>
      <c r="X154" s="25" t="s">
        <v>432</v>
      </c>
    </row>
    <row r="155" spans="1:24">
      <c r="A155" s="25" t="s">
        <v>380</v>
      </c>
      <c r="B155" s="26">
        <v>2</v>
      </c>
      <c r="C155" s="25"/>
      <c r="D155" s="25" t="s">
        <v>92</v>
      </c>
      <c r="E155" s="26">
        <v>154</v>
      </c>
      <c r="F155" s="25"/>
      <c r="G155" s="370">
        <v>202506162</v>
      </c>
      <c r="H155" s="25" t="s">
        <v>430</v>
      </c>
      <c r="I155" s="25" t="s">
        <v>431</v>
      </c>
      <c r="J155" s="25" t="s">
        <v>425</v>
      </c>
      <c r="K155" s="25" t="s">
        <v>423</v>
      </c>
      <c r="L155" s="25" t="s">
        <v>393</v>
      </c>
      <c r="M155" s="25" t="s">
        <v>423</v>
      </c>
      <c r="N155" s="25"/>
      <c r="O155" s="25"/>
      <c r="P155" s="25"/>
      <c r="Q155" s="25"/>
      <c r="R155" s="25"/>
      <c r="S155" s="25"/>
      <c r="T155" s="25"/>
      <c r="U155" s="25"/>
      <c r="V155" s="25"/>
      <c r="W155" s="25">
        <v>1</v>
      </c>
      <c r="X155" s="25" t="s">
        <v>432</v>
      </c>
    </row>
    <row r="156" spans="1:24">
      <c r="A156" s="25" t="s">
        <v>380</v>
      </c>
      <c r="B156" s="26">
        <v>2</v>
      </c>
      <c r="C156" s="25"/>
      <c r="D156" s="25" t="s">
        <v>92</v>
      </c>
      <c r="E156" s="26">
        <v>155</v>
      </c>
      <c r="F156" s="25"/>
      <c r="G156" s="370">
        <v>202506162</v>
      </c>
      <c r="H156" s="25" t="s">
        <v>430</v>
      </c>
      <c r="I156" s="25" t="s">
        <v>431</v>
      </c>
      <c r="J156" s="25" t="s">
        <v>425</v>
      </c>
      <c r="K156" s="25" t="s">
        <v>423</v>
      </c>
      <c r="L156" s="25" t="s">
        <v>393</v>
      </c>
      <c r="M156" s="25" t="s">
        <v>423</v>
      </c>
      <c r="N156" s="25"/>
      <c r="O156" s="25"/>
      <c r="P156" s="25"/>
      <c r="Q156" s="25"/>
      <c r="R156" s="25"/>
      <c r="S156" s="25"/>
      <c r="T156" s="25"/>
      <c r="U156" s="25"/>
      <c r="V156" s="25"/>
      <c r="W156" s="25">
        <v>1</v>
      </c>
      <c r="X156" s="25" t="s">
        <v>432</v>
      </c>
    </row>
    <row r="157" spans="1:24">
      <c r="A157" s="25" t="s">
        <v>380</v>
      </c>
      <c r="B157" s="26">
        <v>2</v>
      </c>
      <c r="C157" s="25"/>
      <c r="D157" s="25" t="s">
        <v>92</v>
      </c>
      <c r="E157" s="26">
        <v>156</v>
      </c>
      <c r="F157" s="25"/>
      <c r="G157" s="370">
        <v>202506162</v>
      </c>
      <c r="H157" s="25" t="s">
        <v>430</v>
      </c>
      <c r="I157" s="25" t="s">
        <v>431</v>
      </c>
      <c r="J157" s="25" t="s">
        <v>426</v>
      </c>
      <c r="K157" s="25" t="s">
        <v>423</v>
      </c>
      <c r="L157" s="25" t="s">
        <v>427</v>
      </c>
      <c r="M157" s="25" t="s">
        <v>423</v>
      </c>
      <c r="N157" s="25"/>
      <c r="O157" s="25"/>
      <c r="P157" s="25"/>
      <c r="Q157" s="25"/>
      <c r="R157" s="25"/>
      <c r="S157" s="25"/>
      <c r="T157" s="25"/>
      <c r="U157" s="25"/>
      <c r="V157" s="25"/>
      <c r="W157" s="25">
        <v>1</v>
      </c>
      <c r="X157" s="25" t="s">
        <v>432</v>
      </c>
    </row>
    <row r="158" spans="1:24">
      <c r="A158" s="25" t="s">
        <v>380</v>
      </c>
      <c r="B158" s="26">
        <v>2</v>
      </c>
      <c r="C158" s="25"/>
      <c r="D158" s="25" t="s">
        <v>92</v>
      </c>
      <c r="E158" s="26">
        <v>157</v>
      </c>
      <c r="F158" s="25"/>
      <c r="G158" s="370">
        <v>202506162</v>
      </c>
      <c r="H158" s="25" t="s">
        <v>430</v>
      </c>
      <c r="I158" s="25" t="s">
        <v>431</v>
      </c>
      <c r="J158" s="25" t="s">
        <v>426</v>
      </c>
      <c r="K158" s="25" t="s">
        <v>423</v>
      </c>
      <c r="L158" s="25" t="s">
        <v>427</v>
      </c>
      <c r="M158" s="25" t="s">
        <v>423</v>
      </c>
      <c r="N158" s="25"/>
      <c r="O158" s="25"/>
      <c r="P158" s="25"/>
      <c r="Q158" s="25"/>
      <c r="R158" s="25"/>
      <c r="S158" s="25"/>
      <c r="T158" s="25"/>
      <c r="U158" s="25"/>
      <c r="V158" s="25"/>
      <c r="W158" s="25">
        <v>1</v>
      </c>
      <c r="X158" s="25" t="s">
        <v>432</v>
      </c>
    </row>
    <row r="159" spans="1:24">
      <c r="A159" s="25" t="s">
        <v>380</v>
      </c>
      <c r="B159" s="26">
        <v>2</v>
      </c>
      <c r="C159" s="25"/>
      <c r="D159" s="25" t="s">
        <v>92</v>
      </c>
      <c r="E159" s="26">
        <v>158</v>
      </c>
      <c r="F159" s="25"/>
      <c r="G159" s="370">
        <v>202506162</v>
      </c>
      <c r="H159" s="25" t="s">
        <v>430</v>
      </c>
      <c r="I159" s="25" t="s">
        <v>431</v>
      </c>
      <c r="J159" s="25" t="s">
        <v>426</v>
      </c>
      <c r="K159" s="25" t="s">
        <v>423</v>
      </c>
      <c r="L159" s="25" t="s">
        <v>427</v>
      </c>
      <c r="M159" s="25" t="s">
        <v>423</v>
      </c>
      <c r="N159" s="25"/>
      <c r="O159" s="25"/>
      <c r="P159" s="25"/>
      <c r="Q159" s="25"/>
      <c r="R159" s="25"/>
      <c r="S159" s="25"/>
      <c r="T159" s="25"/>
      <c r="U159" s="25"/>
      <c r="V159" s="25"/>
      <c r="W159" s="25">
        <v>1</v>
      </c>
      <c r="X159" s="25" t="s">
        <v>432</v>
      </c>
    </row>
    <row r="160" spans="1:24">
      <c r="A160" s="25" t="s">
        <v>380</v>
      </c>
      <c r="B160" s="26">
        <v>2</v>
      </c>
      <c r="C160" s="25"/>
      <c r="D160" s="25" t="s">
        <v>92</v>
      </c>
      <c r="E160" s="26">
        <v>159</v>
      </c>
      <c r="F160" s="25"/>
      <c r="G160" s="370">
        <v>202506162</v>
      </c>
      <c r="H160" s="25" t="s">
        <v>430</v>
      </c>
      <c r="I160" s="25" t="s">
        <v>431</v>
      </c>
      <c r="J160" s="25" t="s">
        <v>426</v>
      </c>
      <c r="K160" s="25" t="s">
        <v>423</v>
      </c>
      <c r="L160" s="25" t="s">
        <v>427</v>
      </c>
      <c r="M160" s="25" t="s">
        <v>423</v>
      </c>
      <c r="N160" s="25"/>
      <c r="O160" s="25"/>
      <c r="P160" s="25"/>
      <c r="Q160" s="25"/>
      <c r="R160" s="25"/>
      <c r="S160" s="25"/>
      <c r="T160" s="25"/>
      <c r="U160" s="25"/>
      <c r="V160" s="25"/>
      <c r="W160" s="25">
        <v>1</v>
      </c>
      <c r="X160" s="25" t="s">
        <v>432</v>
      </c>
    </row>
    <row r="161" spans="1:24">
      <c r="A161" s="25" t="s">
        <v>380</v>
      </c>
      <c r="B161" s="26">
        <v>2</v>
      </c>
      <c r="C161" s="25"/>
      <c r="D161" s="25" t="s">
        <v>92</v>
      </c>
      <c r="E161" s="26">
        <v>160</v>
      </c>
      <c r="F161" s="25"/>
      <c r="G161" s="370">
        <v>202506162</v>
      </c>
      <c r="H161" s="25" t="s">
        <v>430</v>
      </c>
      <c r="I161" s="25" t="s">
        <v>431</v>
      </c>
      <c r="J161" s="25" t="s">
        <v>426</v>
      </c>
      <c r="K161" s="25" t="s">
        <v>423</v>
      </c>
      <c r="L161" s="25" t="s">
        <v>427</v>
      </c>
      <c r="M161" s="25" t="s">
        <v>423</v>
      </c>
      <c r="N161" s="25"/>
      <c r="O161" s="25"/>
      <c r="P161" s="25"/>
      <c r="Q161" s="25"/>
      <c r="R161" s="25"/>
      <c r="S161" s="25"/>
      <c r="T161" s="25"/>
      <c r="U161" s="25"/>
      <c r="V161" s="25"/>
      <c r="W161" s="25">
        <v>1</v>
      </c>
      <c r="X161" s="25" t="s">
        <v>432</v>
      </c>
    </row>
    <row r="162" spans="1:24">
      <c r="A162" s="25" t="s">
        <v>380</v>
      </c>
      <c r="B162" s="26">
        <v>2</v>
      </c>
      <c r="C162" s="25"/>
      <c r="D162" s="25" t="s">
        <v>92</v>
      </c>
      <c r="E162" s="26">
        <v>161</v>
      </c>
      <c r="F162" s="25"/>
      <c r="G162" s="370">
        <v>202506162</v>
      </c>
      <c r="H162" s="25" t="s">
        <v>430</v>
      </c>
      <c r="I162" s="25" t="s">
        <v>431</v>
      </c>
      <c r="J162" s="25" t="s">
        <v>426</v>
      </c>
      <c r="K162" s="25" t="s">
        <v>423</v>
      </c>
      <c r="L162" s="25" t="s">
        <v>427</v>
      </c>
      <c r="M162" s="25" t="s">
        <v>423</v>
      </c>
      <c r="N162" s="25"/>
      <c r="O162" s="25"/>
      <c r="P162" s="25"/>
      <c r="Q162" s="25"/>
      <c r="R162" s="25"/>
      <c r="S162" s="25"/>
      <c r="T162" s="25"/>
      <c r="U162" s="25"/>
      <c r="V162" s="25"/>
      <c r="W162" s="25">
        <v>1</v>
      </c>
      <c r="X162" s="25" t="s">
        <v>432</v>
      </c>
    </row>
    <row r="163" spans="1:24">
      <c r="A163" s="25" t="s">
        <v>380</v>
      </c>
      <c r="B163" s="26">
        <v>2</v>
      </c>
      <c r="C163" s="25"/>
      <c r="D163" s="25" t="s">
        <v>92</v>
      </c>
      <c r="E163" s="26">
        <v>162</v>
      </c>
      <c r="F163" s="25"/>
      <c r="G163" s="370">
        <v>202506162</v>
      </c>
      <c r="H163" s="25" t="s">
        <v>430</v>
      </c>
      <c r="I163" s="25" t="s">
        <v>431</v>
      </c>
      <c r="J163" s="25" t="s">
        <v>426</v>
      </c>
      <c r="K163" s="25" t="s">
        <v>423</v>
      </c>
      <c r="L163" s="25" t="s">
        <v>427</v>
      </c>
      <c r="M163" s="25" t="s">
        <v>423</v>
      </c>
      <c r="N163" s="25"/>
      <c r="O163" s="25"/>
      <c r="P163" s="25"/>
      <c r="Q163" s="25"/>
      <c r="R163" s="25"/>
      <c r="S163" s="25"/>
      <c r="T163" s="25"/>
      <c r="U163" s="25"/>
      <c r="V163" s="25"/>
      <c r="W163" s="25">
        <v>1</v>
      </c>
      <c r="X163" s="25" t="s">
        <v>432</v>
      </c>
    </row>
    <row r="164" spans="1:24">
      <c r="A164" s="25" t="s">
        <v>380</v>
      </c>
      <c r="B164" s="26">
        <v>2</v>
      </c>
      <c r="C164" s="25"/>
      <c r="D164" s="25" t="s">
        <v>92</v>
      </c>
      <c r="E164" s="26">
        <v>163</v>
      </c>
      <c r="F164" s="25"/>
      <c r="G164" s="370">
        <v>202506162</v>
      </c>
      <c r="H164" s="25" t="s">
        <v>430</v>
      </c>
      <c r="I164" s="25" t="s">
        <v>431</v>
      </c>
      <c r="J164" s="25" t="s">
        <v>426</v>
      </c>
      <c r="K164" s="25" t="s">
        <v>423</v>
      </c>
      <c r="L164" s="25" t="s">
        <v>427</v>
      </c>
      <c r="M164" s="25" t="s">
        <v>423</v>
      </c>
      <c r="N164" s="25"/>
      <c r="O164" s="25"/>
      <c r="P164" s="25"/>
      <c r="Q164" s="25"/>
      <c r="R164" s="25"/>
      <c r="S164" s="25"/>
      <c r="T164" s="25"/>
      <c r="U164" s="25"/>
      <c r="V164" s="25"/>
      <c r="W164" s="25">
        <v>1</v>
      </c>
      <c r="X164" s="25" t="s">
        <v>432</v>
      </c>
    </row>
    <row r="165" spans="1:24">
      <c r="A165" s="25" t="s">
        <v>380</v>
      </c>
      <c r="B165" s="26">
        <v>2</v>
      </c>
      <c r="C165" s="25"/>
      <c r="D165" s="25" t="s">
        <v>92</v>
      </c>
      <c r="E165" s="26">
        <v>164</v>
      </c>
      <c r="F165" s="25"/>
      <c r="G165" s="370">
        <v>202506162</v>
      </c>
      <c r="H165" s="25" t="s">
        <v>430</v>
      </c>
      <c r="I165" s="25" t="s">
        <v>431</v>
      </c>
      <c r="J165" s="25" t="s">
        <v>426</v>
      </c>
      <c r="K165" s="25" t="s">
        <v>423</v>
      </c>
      <c r="L165" s="25" t="s">
        <v>427</v>
      </c>
      <c r="M165" s="25" t="s">
        <v>423</v>
      </c>
      <c r="N165" s="25"/>
      <c r="O165" s="25"/>
      <c r="P165" s="25"/>
      <c r="Q165" s="25"/>
      <c r="R165" s="25"/>
      <c r="S165" s="25"/>
      <c r="T165" s="25"/>
      <c r="U165" s="25"/>
      <c r="V165" s="25"/>
      <c r="W165" s="25">
        <v>1</v>
      </c>
      <c r="X165" s="25" t="s">
        <v>432</v>
      </c>
    </row>
    <row r="166" spans="1:24">
      <c r="A166" s="25" t="s">
        <v>380</v>
      </c>
      <c r="B166" s="26">
        <v>2</v>
      </c>
      <c r="C166" s="25"/>
      <c r="D166" s="25" t="s">
        <v>92</v>
      </c>
      <c r="E166" s="26">
        <v>165</v>
      </c>
      <c r="F166" s="25"/>
      <c r="G166" s="370">
        <v>202506162</v>
      </c>
      <c r="H166" s="25" t="s">
        <v>430</v>
      </c>
      <c r="I166" s="25" t="s">
        <v>431</v>
      </c>
      <c r="J166" s="25" t="s">
        <v>426</v>
      </c>
      <c r="K166" s="25" t="s">
        <v>423</v>
      </c>
      <c r="L166" s="25" t="s">
        <v>427</v>
      </c>
      <c r="M166" s="25" t="s">
        <v>423</v>
      </c>
      <c r="N166" s="25"/>
      <c r="O166" s="25"/>
      <c r="P166" s="25"/>
      <c r="Q166" s="25"/>
      <c r="R166" s="25"/>
      <c r="S166" s="25"/>
      <c r="T166" s="25"/>
      <c r="U166" s="25"/>
      <c r="V166" s="25"/>
      <c r="W166" s="25">
        <v>1</v>
      </c>
      <c r="X166" s="25" t="s">
        <v>432</v>
      </c>
    </row>
    <row r="167" spans="1:24">
      <c r="A167" s="25" t="s">
        <v>380</v>
      </c>
      <c r="B167" s="26">
        <v>2</v>
      </c>
      <c r="C167" s="25"/>
      <c r="D167" s="25" t="s">
        <v>92</v>
      </c>
      <c r="E167" s="26">
        <v>166</v>
      </c>
      <c r="F167" s="25"/>
      <c r="G167" s="370">
        <v>202506162</v>
      </c>
      <c r="H167" s="25" t="s">
        <v>430</v>
      </c>
      <c r="I167" s="25" t="s">
        <v>431</v>
      </c>
      <c r="J167" s="25" t="s">
        <v>426</v>
      </c>
      <c r="K167" s="25" t="s">
        <v>423</v>
      </c>
      <c r="L167" s="25" t="s">
        <v>427</v>
      </c>
      <c r="M167" s="25" t="s">
        <v>423</v>
      </c>
      <c r="N167" s="25"/>
      <c r="O167" s="25"/>
      <c r="P167" s="25"/>
      <c r="Q167" s="25"/>
      <c r="R167" s="25"/>
      <c r="S167" s="25"/>
      <c r="T167" s="25"/>
      <c r="U167" s="25"/>
      <c r="V167" s="25"/>
      <c r="W167" s="25">
        <v>1</v>
      </c>
      <c r="X167" s="25" t="s">
        <v>432</v>
      </c>
    </row>
    <row r="168" spans="1:24">
      <c r="A168" s="25" t="s">
        <v>380</v>
      </c>
      <c r="B168" s="26">
        <v>2</v>
      </c>
      <c r="C168" s="25"/>
      <c r="D168" s="25" t="s">
        <v>92</v>
      </c>
      <c r="E168" s="26">
        <v>167</v>
      </c>
      <c r="F168" s="25"/>
      <c r="G168" s="370">
        <v>202506162</v>
      </c>
      <c r="H168" s="25" t="s">
        <v>430</v>
      </c>
      <c r="I168" s="25" t="s">
        <v>431</v>
      </c>
      <c r="J168" s="25" t="s">
        <v>426</v>
      </c>
      <c r="K168" s="25" t="s">
        <v>423</v>
      </c>
      <c r="L168" s="25" t="s">
        <v>427</v>
      </c>
      <c r="M168" s="25" t="s">
        <v>423</v>
      </c>
      <c r="N168" s="25"/>
      <c r="O168" s="25"/>
      <c r="P168" s="25"/>
      <c r="Q168" s="25"/>
      <c r="R168" s="25"/>
      <c r="S168" s="25"/>
      <c r="T168" s="25"/>
      <c r="U168" s="25"/>
      <c r="V168" s="25"/>
      <c r="W168" s="25">
        <v>1</v>
      </c>
      <c r="X168" s="25" t="s">
        <v>432</v>
      </c>
    </row>
    <row r="169" spans="1:24">
      <c r="A169" s="25" t="s">
        <v>380</v>
      </c>
      <c r="B169" s="26">
        <v>2</v>
      </c>
      <c r="C169" s="25"/>
      <c r="D169" s="25" t="s">
        <v>92</v>
      </c>
      <c r="E169" s="26">
        <v>168</v>
      </c>
      <c r="F169" s="25"/>
      <c r="G169" s="370">
        <v>202506162</v>
      </c>
      <c r="H169" s="25" t="s">
        <v>430</v>
      </c>
      <c r="I169" s="25" t="s">
        <v>431</v>
      </c>
      <c r="J169" s="25" t="s">
        <v>426</v>
      </c>
      <c r="K169" s="25" t="s">
        <v>423</v>
      </c>
      <c r="L169" s="25" t="s">
        <v>427</v>
      </c>
      <c r="M169" s="25" t="s">
        <v>423</v>
      </c>
      <c r="N169" s="25"/>
      <c r="O169" s="25"/>
      <c r="P169" s="25"/>
      <c r="Q169" s="25"/>
      <c r="R169" s="25"/>
      <c r="S169" s="25"/>
      <c r="T169" s="25"/>
      <c r="U169" s="25"/>
      <c r="V169" s="25"/>
      <c r="W169" s="25">
        <v>1</v>
      </c>
      <c r="X169" s="25" t="s">
        <v>432</v>
      </c>
    </row>
    <row r="170" spans="1:24">
      <c r="A170" s="25" t="s">
        <v>380</v>
      </c>
      <c r="B170" s="26">
        <v>2</v>
      </c>
      <c r="C170" s="25"/>
      <c r="D170" s="25" t="s">
        <v>92</v>
      </c>
      <c r="E170" s="26">
        <v>169</v>
      </c>
      <c r="F170" s="25"/>
      <c r="G170" s="370">
        <v>202506162</v>
      </c>
      <c r="H170" s="25" t="s">
        <v>430</v>
      </c>
      <c r="I170" s="25" t="s">
        <v>431</v>
      </c>
      <c r="J170" s="25" t="s">
        <v>426</v>
      </c>
      <c r="K170" s="25" t="s">
        <v>423</v>
      </c>
      <c r="L170" s="25" t="s">
        <v>427</v>
      </c>
      <c r="M170" s="25" t="s">
        <v>423</v>
      </c>
      <c r="N170" s="25"/>
      <c r="O170" s="25"/>
      <c r="P170" s="25"/>
      <c r="Q170" s="25"/>
      <c r="R170" s="25"/>
      <c r="S170" s="25"/>
      <c r="T170" s="25"/>
      <c r="U170" s="25"/>
      <c r="V170" s="25"/>
      <c r="W170" s="25">
        <v>1</v>
      </c>
      <c r="X170" s="25" t="s">
        <v>432</v>
      </c>
    </row>
    <row r="171" spans="1:24">
      <c r="A171" s="25" t="s">
        <v>380</v>
      </c>
      <c r="B171" s="26">
        <v>2</v>
      </c>
      <c r="C171" s="25"/>
      <c r="D171" s="25" t="s">
        <v>92</v>
      </c>
      <c r="E171" s="26">
        <v>170</v>
      </c>
      <c r="F171" s="25"/>
      <c r="G171" s="370">
        <v>202506162</v>
      </c>
      <c r="H171" s="25" t="s">
        <v>430</v>
      </c>
      <c r="I171" s="25" t="s">
        <v>431</v>
      </c>
      <c r="J171" s="25" t="s">
        <v>426</v>
      </c>
      <c r="K171" s="25" t="s">
        <v>423</v>
      </c>
      <c r="L171" s="25" t="s">
        <v>427</v>
      </c>
      <c r="M171" s="25" t="s">
        <v>423</v>
      </c>
      <c r="N171" s="25"/>
      <c r="O171" s="25"/>
      <c r="P171" s="25"/>
      <c r="Q171" s="25"/>
      <c r="R171" s="25"/>
      <c r="S171" s="25"/>
      <c r="T171" s="25"/>
      <c r="U171" s="25"/>
      <c r="V171" s="25"/>
      <c r="W171" s="25">
        <v>1</v>
      </c>
      <c r="X171" s="25" t="s">
        <v>432</v>
      </c>
    </row>
    <row r="172" spans="1:24">
      <c r="A172" s="25" t="s">
        <v>380</v>
      </c>
      <c r="B172" s="26">
        <v>2</v>
      </c>
      <c r="C172" s="25"/>
      <c r="D172" s="25" t="s">
        <v>92</v>
      </c>
      <c r="E172" s="26">
        <v>171</v>
      </c>
      <c r="F172" s="25"/>
      <c r="G172" s="370">
        <v>202506162</v>
      </c>
      <c r="H172" s="25" t="s">
        <v>430</v>
      </c>
      <c r="I172" s="25" t="s">
        <v>431</v>
      </c>
      <c r="J172" s="25" t="s">
        <v>426</v>
      </c>
      <c r="K172" s="25" t="s">
        <v>423</v>
      </c>
      <c r="L172" s="25" t="s">
        <v>427</v>
      </c>
      <c r="M172" s="25" t="s">
        <v>423</v>
      </c>
      <c r="N172" s="25"/>
      <c r="O172" s="25"/>
      <c r="P172" s="25"/>
      <c r="Q172" s="25"/>
      <c r="R172" s="25"/>
      <c r="S172" s="25"/>
      <c r="T172" s="25"/>
      <c r="U172" s="25"/>
      <c r="V172" s="25"/>
      <c r="W172" s="25">
        <v>1</v>
      </c>
      <c r="X172" s="25" t="s">
        <v>432</v>
      </c>
    </row>
    <row r="173" spans="1:24">
      <c r="A173" s="25" t="s">
        <v>380</v>
      </c>
      <c r="B173" s="26">
        <v>2</v>
      </c>
      <c r="C173" s="25"/>
      <c r="D173" s="25" t="s">
        <v>92</v>
      </c>
      <c r="E173" s="26">
        <v>172</v>
      </c>
      <c r="F173" s="25"/>
      <c r="G173" s="370">
        <v>202506162</v>
      </c>
      <c r="H173" s="25" t="s">
        <v>430</v>
      </c>
      <c r="I173" s="25" t="s">
        <v>431</v>
      </c>
      <c r="J173" s="25" t="s">
        <v>426</v>
      </c>
      <c r="K173" s="25" t="s">
        <v>423</v>
      </c>
      <c r="L173" s="25" t="s">
        <v>427</v>
      </c>
      <c r="M173" s="25" t="s">
        <v>423</v>
      </c>
      <c r="N173" s="25"/>
      <c r="O173" s="25"/>
      <c r="P173" s="25"/>
      <c r="Q173" s="25"/>
      <c r="R173" s="25"/>
      <c r="S173" s="25"/>
      <c r="T173" s="25"/>
      <c r="U173" s="25"/>
      <c r="V173" s="25"/>
      <c r="W173" s="25">
        <v>1</v>
      </c>
      <c r="X173" s="25" t="s">
        <v>432</v>
      </c>
    </row>
    <row r="174" spans="1:24">
      <c r="A174" s="25" t="s">
        <v>380</v>
      </c>
      <c r="B174" s="26">
        <v>2</v>
      </c>
      <c r="C174" s="25"/>
      <c r="D174" s="25" t="s">
        <v>92</v>
      </c>
      <c r="E174" s="26">
        <v>173</v>
      </c>
      <c r="F174" s="25"/>
      <c r="G174" s="370">
        <v>202506162</v>
      </c>
      <c r="H174" s="25" t="s">
        <v>430</v>
      </c>
      <c r="I174" s="25" t="s">
        <v>431</v>
      </c>
      <c r="J174" s="25" t="s">
        <v>426</v>
      </c>
      <c r="K174" s="25" t="s">
        <v>423</v>
      </c>
      <c r="L174" s="25" t="s">
        <v>427</v>
      </c>
      <c r="M174" s="25" t="s">
        <v>423</v>
      </c>
      <c r="N174" s="25"/>
      <c r="O174" s="25"/>
      <c r="P174" s="25"/>
      <c r="Q174" s="25"/>
      <c r="R174" s="25"/>
      <c r="S174" s="25"/>
      <c r="T174" s="25"/>
      <c r="U174" s="25"/>
      <c r="V174" s="25"/>
      <c r="W174" s="25">
        <v>1</v>
      </c>
      <c r="X174" s="25" t="s">
        <v>432</v>
      </c>
    </row>
    <row r="175" spans="1:24">
      <c r="A175" s="25" t="s">
        <v>380</v>
      </c>
      <c r="B175" s="26">
        <v>2</v>
      </c>
      <c r="C175" s="25"/>
      <c r="D175" s="25" t="s">
        <v>92</v>
      </c>
      <c r="E175" s="26">
        <v>174</v>
      </c>
      <c r="F175" s="25"/>
      <c r="G175" s="370">
        <v>202506162</v>
      </c>
      <c r="H175" s="25" t="s">
        <v>430</v>
      </c>
      <c r="I175" s="25" t="s">
        <v>431</v>
      </c>
      <c r="J175" s="25" t="s">
        <v>426</v>
      </c>
      <c r="K175" s="25" t="s">
        <v>423</v>
      </c>
      <c r="L175" s="25" t="s">
        <v>427</v>
      </c>
      <c r="M175" s="25" t="s">
        <v>423</v>
      </c>
      <c r="N175" s="25"/>
      <c r="O175" s="25"/>
      <c r="P175" s="25"/>
      <c r="Q175" s="25"/>
      <c r="R175" s="25"/>
      <c r="S175" s="25"/>
      <c r="T175" s="25"/>
      <c r="U175" s="25"/>
      <c r="V175" s="25"/>
      <c r="W175" s="25">
        <v>1</v>
      </c>
      <c r="X175" s="25" t="s">
        <v>432</v>
      </c>
    </row>
    <row r="176" spans="1:24">
      <c r="A176" s="25" t="s">
        <v>380</v>
      </c>
      <c r="B176" s="26">
        <v>2</v>
      </c>
      <c r="C176" s="25"/>
      <c r="D176" s="25" t="s">
        <v>92</v>
      </c>
      <c r="E176" s="26">
        <v>175</v>
      </c>
      <c r="F176" s="25"/>
      <c r="G176" s="370">
        <v>202506162</v>
      </c>
      <c r="H176" s="25" t="s">
        <v>430</v>
      </c>
      <c r="I176" s="25" t="s">
        <v>431</v>
      </c>
      <c r="J176" s="25" t="s">
        <v>426</v>
      </c>
      <c r="K176" s="25" t="s">
        <v>423</v>
      </c>
      <c r="L176" s="25" t="s">
        <v>427</v>
      </c>
      <c r="M176" s="25" t="s">
        <v>423</v>
      </c>
      <c r="N176" s="25"/>
      <c r="O176" s="25"/>
      <c r="P176" s="25"/>
      <c r="Q176" s="25"/>
      <c r="R176" s="25"/>
      <c r="S176" s="25"/>
      <c r="T176" s="25"/>
      <c r="U176" s="25"/>
      <c r="V176" s="25"/>
      <c r="W176" s="25">
        <v>1</v>
      </c>
      <c r="X176" s="25" t="s">
        <v>432</v>
      </c>
    </row>
    <row r="177" spans="1:24">
      <c r="A177" s="25" t="s">
        <v>380</v>
      </c>
      <c r="B177" s="26">
        <v>2</v>
      </c>
      <c r="C177" s="25"/>
      <c r="D177" s="25" t="s">
        <v>92</v>
      </c>
      <c r="E177" s="26">
        <v>176</v>
      </c>
      <c r="F177" s="25"/>
      <c r="G177" s="370">
        <v>202506162</v>
      </c>
      <c r="H177" s="25" t="s">
        <v>430</v>
      </c>
      <c r="I177" s="25" t="s">
        <v>431</v>
      </c>
      <c r="J177" s="25" t="s">
        <v>426</v>
      </c>
      <c r="K177" s="25" t="s">
        <v>423</v>
      </c>
      <c r="L177" s="25" t="s">
        <v>427</v>
      </c>
      <c r="M177" s="25" t="s">
        <v>423</v>
      </c>
      <c r="N177" s="25"/>
      <c r="O177" s="25"/>
      <c r="P177" s="25"/>
      <c r="Q177" s="25"/>
      <c r="R177" s="25"/>
      <c r="S177" s="25"/>
      <c r="T177" s="25"/>
      <c r="U177" s="25"/>
      <c r="V177" s="25"/>
      <c r="W177" s="25">
        <v>1</v>
      </c>
      <c r="X177" s="25" t="s">
        <v>432</v>
      </c>
    </row>
    <row r="178" spans="1:24">
      <c r="A178" s="25" t="s">
        <v>380</v>
      </c>
      <c r="B178" s="26">
        <v>2</v>
      </c>
      <c r="C178" s="25"/>
      <c r="D178" s="25" t="s">
        <v>92</v>
      </c>
      <c r="E178" s="26">
        <v>177</v>
      </c>
      <c r="F178" s="25"/>
      <c r="G178" s="370">
        <v>202506162</v>
      </c>
      <c r="H178" s="25" t="s">
        <v>430</v>
      </c>
      <c r="I178" s="25" t="s">
        <v>431</v>
      </c>
      <c r="J178" s="25" t="s">
        <v>426</v>
      </c>
      <c r="K178" s="25" t="s">
        <v>423</v>
      </c>
      <c r="L178" s="25" t="s">
        <v>427</v>
      </c>
      <c r="M178" s="25" t="s">
        <v>423</v>
      </c>
      <c r="N178" s="25"/>
      <c r="O178" s="25"/>
      <c r="P178" s="25"/>
      <c r="Q178" s="25"/>
      <c r="R178" s="25"/>
      <c r="S178" s="25"/>
      <c r="T178" s="25"/>
      <c r="U178" s="25"/>
      <c r="V178" s="25"/>
      <c r="W178" s="25">
        <v>1</v>
      </c>
      <c r="X178" s="25" t="s">
        <v>432</v>
      </c>
    </row>
    <row r="179" spans="1:24">
      <c r="A179" s="25" t="s">
        <v>380</v>
      </c>
      <c r="B179" s="26">
        <v>2</v>
      </c>
      <c r="C179" s="25"/>
      <c r="D179" s="25" t="s">
        <v>92</v>
      </c>
      <c r="E179" s="26">
        <v>178</v>
      </c>
      <c r="F179" s="25"/>
      <c r="G179" s="370">
        <v>202506162</v>
      </c>
      <c r="H179" s="25" t="s">
        <v>430</v>
      </c>
      <c r="I179" s="25" t="s">
        <v>431</v>
      </c>
      <c r="J179" s="25" t="s">
        <v>426</v>
      </c>
      <c r="K179" s="25" t="s">
        <v>423</v>
      </c>
      <c r="L179" s="25" t="s">
        <v>427</v>
      </c>
      <c r="M179" s="25" t="s">
        <v>423</v>
      </c>
      <c r="N179" s="25"/>
      <c r="O179" s="25"/>
      <c r="P179" s="25"/>
      <c r="Q179" s="25"/>
      <c r="R179" s="25"/>
      <c r="S179" s="25"/>
      <c r="T179" s="25"/>
      <c r="U179" s="25"/>
      <c r="V179" s="25"/>
      <c r="W179" s="25">
        <v>1</v>
      </c>
      <c r="X179" s="25" t="s">
        <v>432</v>
      </c>
    </row>
    <row r="180" spans="1:24">
      <c r="A180" s="25" t="s">
        <v>380</v>
      </c>
      <c r="B180" s="26">
        <v>2</v>
      </c>
      <c r="C180" s="25"/>
      <c r="D180" s="25" t="s">
        <v>92</v>
      </c>
      <c r="E180" s="26">
        <v>179</v>
      </c>
      <c r="F180" s="25"/>
      <c r="G180" s="370">
        <v>202506162</v>
      </c>
      <c r="H180" s="25" t="s">
        <v>430</v>
      </c>
      <c r="I180" s="25" t="s">
        <v>431</v>
      </c>
      <c r="J180" s="25" t="s">
        <v>426</v>
      </c>
      <c r="K180" s="25" t="s">
        <v>423</v>
      </c>
      <c r="L180" s="25" t="s">
        <v>427</v>
      </c>
      <c r="M180" s="25" t="s">
        <v>423</v>
      </c>
      <c r="N180" s="25"/>
      <c r="O180" s="25"/>
      <c r="P180" s="25"/>
      <c r="Q180" s="25"/>
      <c r="R180" s="25"/>
      <c r="S180" s="25"/>
      <c r="T180" s="25"/>
      <c r="U180" s="25"/>
      <c r="V180" s="25"/>
      <c r="W180" s="25">
        <v>1</v>
      </c>
      <c r="X180" s="25" t="s">
        <v>432</v>
      </c>
    </row>
    <row r="181" spans="1:24">
      <c r="A181" s="25" t="s">
        <v>380</v>
      </c>
      <c r="B181" s="26">
        <v>2</v>
      </c>
      <c r="C181" s="25"/>
      <c r="D181" s="25" t="s">
        <v>92</v>
      </c>
      <c r="E181" s="26">
        <v>180</v>
      </c>
      <c r="F181" s="25"/>
      <c r="G181" s="370">
        <v>202506162</v>
      </c>
      <c r="H181" s="25" t="s">
        <v>430</v>
      </c>
      <c r="I181" s="25" t="s">
        <v>431</v>
      </c>
      <c r="J181" s="25" t="s">
        <v>426</v>
      </c>
      <c r="K181" s="25" t="s">
        <v>423</v>
      </c>
      <c r="L181" s="25" t="s">
        <v>427</v>
      </c>
      <c r="M181" s="25" t="s">
        <v>423</v>
      </c>
      <c r="N181" s="25"/>
      <c r="O181" s="25"/>
      <c r="P181" s="25"/>
      <c r="Q181" s="25"/>
      <c r="R181" s="25"/>
      <c r="S181" s="25"/>
      <c r="T181" s="25"/>
      <c r="U181" s="25"/>
      <c r="V181" s="25"/>
      <c r="W181" s="25">
        <v>1</v>
      </c>
      <c r="X181" s="25" t="s">
        <v>432</v>
      </c>
    </row>
    <row r="182" spans="1:24">
      <c r="A182" s="25" t="s">
        <v>380</v>
      </c>
      <c r="B182" s="26">
        <v>2</v>
      </c>
      <c r="C182" s="25"/>
      <c r="D182" s="25" t="s">
        <v>92</v>
      </c>
      <c r="E182" s="26">
        <v>181</v>
      </c>
      <c r="F182" s="25"/>
      <c r="G182" s="370">
        <v>202506162</v>
      </c>
      <c r="H182" s="25" t="s">
        <v>430</v>
      </c>
      <c r="I182" s="25" t="s">
        <v>431</v>
      </c>
      <c r="J182" s="25" t="s">
        <v>428</v>
      </c>
      <c r="K182" s="25" t="s">
        <v>423</v>
      </c>
      <c r="L182" s="25" t="s">
        <v>429</v>
      </c>
      <c r="M182" s="25" t="s">
        <v>423</v>
      </c>
      <c r="N182" s="25"/>
      <c r="O182" s="25"/>
      <c r="P182" s="25"/>
      <c r="Q182" s="25"/>
      <c r="R182" s="25"/>
      <c r="S182" s="25"/>
      <c r="T182" s="25"/>
      <c r="U182" s="25"/>
      <c r="V182" s="25"/>
      <c r="W182" s="25">
        <v>1</v>
      </c>
      <c r="X182" s="25" t="s">
        <v>432</v>
      </c>
    </row>
    <row r="183" spans="1:24">
      <c r="A183" s="25" t="s">
        <v>380</v>
      </c>
      <c r="B183" s="26">
        <v>2</v>
      </c>
      <c r="C183" s="25"/>
      <c r="D183" s="25" t="s">
        <v>92</v>
      </c>
      <c r="E183" s="26">
        <v>182</v>
      </c>
      <c r="F183" s="25"/>
      <c r="G183" s="370">
        <v>202506162</v>
      </c>
      <c r="H183" s="25" t="s">
        <v>430</v>
      </c>
      <c r="I183" s="25" t="s">
        <v>431</v>
      </c>
      <c r="J183" s="25" t="s">
        <v>428</v>
      </c>
      <c r="K183" s="25" t="s">
        <v>423</v>
      </c>
      <c r="L183" s="25" t="s">
        <v>429</v>
      </c>
      <c r="M183" s="25" t="s">
        <v>423</v>
      </c>
      <c r="N183" s="25"/>
      <c r="O183" s="25"/>
      <c r="P183" s="25"/>
      <c r="Q183" s="25"/>
      <c r="R183" s="25"/>
      <c r="S183" s="25"/>
      <c r="T183" s="25"/>
      <c r="U183" s="25"/>
      <c r="V183" s="25"/>
      <c r="W183" s="25">
        <v>1</v>
      </c>
      <c r="X183" s="25" t="s">
        <v>432</v>
      </c>
    </row>
    <row r="184" spans="1:24">
      <c r="A184" s="25" t="s">
        <v>380</v>
      </c>
      <c r="B184" s="26">
        <v>2</v>
      </c>
      <c r="C184" s="25"/>
      <c r="D184" s="25" t="s">
        <v>92</v>
      </c>
      <c r="E184" s="26">
        <v>183</v>
      </c>
      <c r="F184" s="25"/>
      <c r="G184" s="370">
        <v>202506162</v>
      </c>
      <c r="H184" s="25" t="s">
        <v>430</v>
      </c>
      <c r="I184" s="25" t="s">
        <v>431</v>
      </c>
      <c r="J184" s="25" t="s">
        <v>428</v>
      </c>
      <c r="K184" s="25" t="s">
        <v>423</v>
      </c>
      <c r="L184" s="25" t="s">
        <v>429</v>
      </c>
      <c r="M184" s="25" t="s">
        <v>423</v>
      </c>
      <c r="N184" s="25"/>
      <c r="O184" s="25"/>
      <c r="P184" s="25"/>
      <c r="Q184" s="25"/>
      <c r="R184" s="25"/>
      <c r="S184" s="25"/>
      <c r="T184" s="25"/>
      <c r="U184" s="25"/>
      <c r="V184" s="25"/>
      <c r="W184" s="25">
        <v>1</v>
      </c>
      <c r="X184" s="25" t="s">
        <v>432</v>
      </c>
    </row>
    <row r="185" spans="1:24">
      <c r="A185" s="25" t="s">
        <v>380</v>
      </c>
      <c r="B185" s="26">
        <v>2</v>
      </c>
      <c r="C185" s="25"/>
      <c r="D185" s="25" t="s">
        <v>92</v>
      </c>
      <c r="E185" s="26">
        <v>184</v>
      </c>
      <c r="F185" s="25"/>
      <c r="G185" s="370">
        <v>202506162</v>
      </c>
      <c r="H185" s="25" t="s">
        <v>430</v>
      </c>
      <c r="I185" s="25" t="s">
        <v>431</v>
      </c>
      <c r="J185" s="25" t="s">
        <v>428</v>
      </c>
      <c r="K185" s="25" t="s">
        <v>423</v>
      </c>
      <c r="L185" s="25" t="s">
        <v>429</v>
      </c>
      <c r="M185" s="25" t="s">
        <v>423</v>
      </c>
      <c r="N185" s="25"/>
      <c r="O185" s="25"/>
      <c r="P185" s="25"/>
      <c r="Q185" s="25"/>
      <c r="R185" s="25"/>
      <c r="S185" s="25"/>
      <c r="T185" s="25"/>
      <c r="U185" s="25"/>
      <c r="V185" s="25"/>
      <c r="W185" s="25">
        <v>1</v>
      </c>
      <c r="X185" s="25" t="s">
        <v>432</v>
      </c>
    </row>
    <row r="186" spans="1:24">
      <c r="A186" s="25" t="s">
        <v>380</v>
      </c>
      <c r="B186" s="26">
        <v>2</v>
      </c>
      <c r="C186" s="25"/>
      <c r="D186" s="25" t="s">
        <v>92</v>
      </c>
      <c r="E186" s="26">
        <v>185</v>
      </c>
      <c r="F186" s="25"/>
      <c r="G186" s="370">
        <v>202506162</v>
      </c>
      <c r="H186" s="25" t="s">
        <v>430</v>
      </c>
      <c r="I186" s="25" t="s">
        <v>431</v>
      </c>
      <c r="J186" s="25" t="s">
        <v>428</v>
      </c>
      <c r="K186" s="25" t="s">
        <v>423</v>
      </c>
      <c r="L186" s="25" t="s">
        <v>429</v>
      </c>
      <c r="M186" s="25" t="s">
        <v>423</v>
      </c>
      <c r="N186" s="25"/>
      <c r="O186" s="25"/>
      <c r="P186" s="25"/>
      <c r="Q186" s="25"/>
      <c r="R186" s="25"/>
      <c r="S186" s="25"/>
      <c r="T186" s="25"/>
      <c r="U186" s="25"/>
      <c r="V186" s="25"/>
      <c r="W186" s="25">
        <v>1</v>
      </c>
      <c r="X186" s="25" t="s">
        <v>432</v>
      </c>
    </row>
    <row r="187" spans="1:24">
      <c r="A187" s="25" t="s">
        <v>380</v>
      </c>
      <c r="B187" s="26">
        <v>2</v>
      </c>
      <c r="C187" s="25"/>
      <c r="D187" s="25" t="s">
        <v>92</v>
      </c>
      <c r="E187" s="26">
        <v>186</v>
      </c>
      <c r="F187" s="25"/>
      <c r="G187" s="370">
        <v>202506162</v>
      </c>
      <c r="H187" s="25" t="s">
        <v>430</v>
      </c>
      <c r="I187" s="25" t="s">
        <v>431</v>
      </c>
      <c r="J187" s="25" t="s">
        <v>428</v>
      </c>
      <c r="K187" s="25" t="s">
        <v>423</v>
      </c>
      <c r="L187" s="25" t="s">
        <v>429</v>
      </c>
      <c r="M187" s="25" t="s">
        <v>423</v>
      </c>
      <c r="N187" s="25"/>
      <c r="O187" s="25"/>
      <c r="P187" s="25"/>
      <c r="Q187" s="25"/>
      <c r="R187" s="25"/>
      <c r="S187" s="25"/>
      <c r="T187" s="25"/>
      <c r="U187" s="25"/>
      <c r="V187" s="25"/>
      <c r="W187" s="25">
        <v>1</v>
      </c>
      <c r="X187" s="25" t="s">
        <v>432</v>
      </c>
    </row>
    <row r="188" spans="1:24">
      <c r="A188" s="25" t="s">
        <v>380</v>
      </c>
      <c r="B188" s="26">
        <v>2</v>
      </c>
      <c r="C188" s="25"/>
      <c r="D188" s="25" t="s">
        <v>92</v>
      </c>
      <c r="E188" s="26">
        <v>187</v>
      </c>
      <c r="F188" s="25"/>
      <c r="G188" s="370">
        <v>202506162</v>
      </c>
      <c r="H188" s="25" t="s">
        <v>430</v>
      </c>
      <c r="I188" s="25" t="s">
        <v>431</v>
      </c>
      <c r="J188" s="25" t="s">
        <v>428</v>
      </c>
      <c r="K188" s="25" t="s">
        <v>423</v>
      </c>
      <c r="L188" s="25" t="s">
        <v>429</v>
      </c>
      <c r="M188" s="25" t="s">
        <v>423</v>
      </c>
      <c r="N188" s="25"/>
      <c r="O188" s="25"/>
      <c r="P188" s="25"/>
      <c r="Q188" s="25"/>
      <c r="R188" s="25"/>
      <c r="S188" s="25"/>
      <c r="T188" s="25"/>
      <c r="U188" s="25"/>
      <c r="V188" s="25"/>
      <c r="W188" s="25">
        <v>1</v>
      </c>
      <c r="X188" s="25" t="s">
        <v>432</v>
      </c>
    </row>
    <row r="189" spans="1:24">
      <c r="A189" s="25" t="s">
        <v>380</v>
      </c>
      <c r="B189" s="26">
        <v>2</v>
      </c>
      <c r="C189" s="25"/>
      <c r="D189" s="25" t="s">
        <v>92</v>
      </c>
      <c r="E189" s="26">
        <v>188</v>
      </c>
      <c r="F189" s="25"/>
      <c r="G189" s="370">
        <v>202506162</v>
      </c>
      <c r="H189" s="25" t="s">
        <v>430</v>
      </c>
      <c r="I189" s="25" t="s">
        <v>431</v>
      </c>
      <c r="J189" s="25" t="s">
        <v>428</v>
      </c>
      <c r="K189" s="25" t="s">
        <v>423</v>
      </c>
      <c r="L189" s="25" t="s">
        <v>429</v>
      </c>
      <c r="M189" s="25" t="s">
        <v>423</v>
      </c>
      <c r="N189" s="25"/>
      <c r="O189" s="25"/>
      <c r="P189" s="25"/>
      <c r="Q189" s="25"/>
      <c r="R189" s="25"/>
      <c r="S189" s="25"/>
      <c r="T189" s="25"/>
      <c r="U189" s="25"/>
      <c r="V189" s="25"/>
      <c r="W189" s="25">
        <v>1</v>
      </c>
      <c r="X189" s="25" t="s">
        <v>432</v>
      </c>
    </row>
    <row r="190" spans="1:24">
      <c r="A190" s="25" t="s">
        <v>380</v>
      </c>
      <c r="B190" s="26">
        <v>2</v>
      </c>
      <c r="C190" s="25"/>
      <c r="D190" s="25" t="s">
        <v>92</v>
      </c>
      <c r="E190" s="26">
        <v>189</v>
      </c>
      <c r="F190" s="25"/>
      <c r="G190" s="370">
        <v>202506162</v>
      </c>
      <c r="H190" s="25" t="s">
        <v>430</v>
      </c>
      <c r="I190" s="25" t="s">
        <v>431</v>
      </c>
      <c r="J190" s="25" t="s">
        <v>428</v>
      </c>
      <c r="K190" s="25" t="s">
        <v>423</v>
      </c>
      <c r="L190" s="25" t="s">
        <v>429</v>
      </c>
      <c r="M190" s="25" t="s">
        <v>423</v>
      </c>
      <c r="N190" s="25"/>
      <c r="O190" s="25"/>
      <c r="P190" s="25"/>
      <c r="Q190" s="25"/>
      <c r="R190" s="25"/>
      <c r="S190" s="25"/>
      <c r="T190" s="25"/>
      <c r="U190" s="25"/>
      <c r="V190" s="25"/>
      <c r="W190" s="25">
        <v>1</v>
      </c>
      <c r="X190" s="25" t="s">
        <v>432</v>
      </c>
    </row>
    <row r="191" spans="1:24">
      <c r="A191" s="25" t="s">
        <v>380</v>
      </c>
      <c r="B191" s="26">
        <v>2</v>
      </c>
      <c r="C191" s="25"/>
      <c r="D191" s="25" t="s">
        <v>92</v>
      </c>
      <c r="E191" s="26">
        <v>190</v>
      </c>
      <c r="F191" s="25"/>
      <c r="G191" s="370">
        <v>202506162</v>
      </c>
      <c r="H191" s="25" t="s">
        <v>430</v>
      </c>
      <c r="I191" s="25" t="s">
        <v>431</v>
      </c>
      <c r="J191" s="25" t="s">
        <v>428</v>
      </c>
      <c r="K191" s="25" t="s">
        <v>423</v>
      </c>
      <c r="L191" s="25" t="s">
        <v>429</v>
      </c>
      <c r="M191" s="25" t="s">
        <v>423</v>
      </c>
      <c r="N191" s="25"/>
      <c r="O191" s="25"/>
      <c r="P191" s="25"/>
      <c r="Q191" s="25"/>
      <c r="R191" s="25"/>
      <c r="S191" s="25"/>
      <c r="T191" s="25"/>
      <c r="U191" s="25"/>
      <c r="V191" s="25"/>
      <c r="W191" s="25">
        <v>1</v>
      </c>
      <c r="X191" s="25" t="s">
        <v>432</v>
      </c>
    </row>
    <row r="192" spans="1:24">
      <c r="A192" s="25" t="s">
        <v>380</v>
      </c>
      <c r="B192" s="26">
        <v>2</v>
      </c>
      <c r="C192" s="25"/>
      <c r="D192" s="25" t="s">
        <v>92</v>
      </c>
      <c r="E192" s="26">
        <v>191</v>
      </c>
      <c r="F192" s="25"/>
      <c r="G192" s="370">
        <v>202506162</v>
      </c>
      <c r="H192" s="25" t="s">
        <v>430</v>
      </c>
      <c r="I192" s="25" t="s">
        <v>431</v>
      </c>
      <c r="J192" s="25" t="s">
        <v>428</v>
      </c>
      <c r="K192" s="25" t="s">
        <v>423</v>
      </c>
      <c r="L192" s="25" t="s">
        <v>429</v>
      </c>
      <c r="M192" s="25" t="s">
        <v>423</v>
      </c>
      <c r="N192" s="25"/>
      <c r="O192" s="25"/>
      <c r="P192" s="25"/>
      <c r="Q192" s="25"/>
      <c r="R192" s="25"/>
      <c r="S192" s="25"/>
      <c r="T192" s="25"/>
      <c r="U192" s="25"/>
      <c r="V192" s="25"/>
      <c r="W192" s="25">
        <v>1</v>
      </c>
      <c r="X192" s="25" t="s">
        <v>432</v>
      </c>
    </row>
    <row r="193" spans="1:24">
      <c r="A193" s="25" t="s">
        <v>380</v>
      </c>
      <c r="B193" s="26">
        <v>2</v>
      </c>
      <c r="C193" s="25"/>
      <c r="D193" s="25" t="s">
        <v>92</v>
      </c>
      <c r="E193" s="26">
        <v>192</v>
      </c>
      <c r="F193" s="25"/>
      <c r="G193" s="370">
        <v>202506162</v>
      </c>
      <c r="H193" s="25" t="s">
        <v>430</v>
      </c>
      <c r="I193" s="25" t="s">
        <v>431</v>
      </c>
      <c r="J193" s="25" t="s">
        <v>428</v>
      </c>
      <c r="K193" s="25" t="s">
        <v>423</v>
      </c>
      <c r="L193" s="25" t="s">
        <v>429</v>
      </c>
      <c r="M193" s="25" t="s">
        <v>423</v>
      </c>
      <c r="N193" s="25"/>
      <c r="O193" s="25"/>
      <c r="P193" s="25"/>
      <c r="Q193" s="25"/>
      <c r="R193" s="25"/>
      <c r="S193" s="25"/>
      <c r="T193" s="25"/>
      <c r="U193" s="25"/>
      <c r="V193" s="25"/>
      <c r="W193" s="25">
        <v>1</v>
      </c>
      <c r="X193" s="25" t="s">
        <v>432</v>
      </c>
    </row>
    <row r="194" spans="1:24">
      <c r="A194" s="25" t="s">
        <v>380</v>
      </c>
      <c r="B194" s="26">
        <v>2</v>
      </c>
      <c r="C194" s="25"/>
      <c r="D194" s="25" t="s">
        <v>92</v>
      </c>
      <c r="E194" s="26">
        <v>193</v>
      </c>
      <c r="F194" s="25"/>
      <c r="G194" s="370">
        <v>202506162</v>
      </c>
      <c r="H194" s="25" t="s">
        <v>430</v>
      </c>
      <c r="I194" s="25" t="s">
        <v>431</v>
      </c>
      <c r="J194" s="25" t="s">
        <v>428</v>
      </c>
      <c r="K194" s="25" t="s">
        <v>423</v>
      </c>
      <c r="L194" s="25" t="s">
        <v>429</v>
      </c>
      <c r="M194" s="25" t="s">
        <v>423</v>
      </c>
      <c r="N194" s="25"/>
      <c r="O194" s="25"/>
      <c r="P194" s="25"/>
      <c r="Q194" s="25"/>
      <c r="R194" s="25"/>
      <c r="S194" s="25"/>
      <c r="T194" s="25"/>
      <c r="U194" s="25"/>
      <c r="V194" s="25"/>
      <c r="W194" s="25">
        <v>1</v>
      </c>
      <c r="X194" s="25" t="s">
        <v>432</v>
      </c>
    </row>
    <row r="195" spans="1:24">
      <c r="A195" s="25" t="s">
        <v>380</v>
      </c>
      <c r="B195" s="26">
        <v>2</v>
      </c>
      <c r="C195" s="25"/>
      <c r="D195" s="25" t="s">
        <v>92</v>
      </c>
      <c r="E195" s="26">
        <v>194</v>
      </c>
      <c r="F195" s="25"/>
      <c r="G195" s="370">
        <v>202506162</v>
      </c>
      <c r="H195" s="25" t="s">
        <v>430</v>
      </c>
      <c r="I195" s="25" t="s">
        <v>431</v>
      </c>
      <c r="J195" s="25" t="s">
        <v>428</v>
      </c>
      <c r="K195" s="25" t="s">
        <v>423</v>
      </c>
      <c r="L195" s="25" t="s">
        <v>429</v>
      </c>
      <c r="M195" s="25" t="s">
        <v>423</v>
      </c>
      <c r="N195" s="25"/>
      <c r="O195" s="25"/>
      <c r="P195" s="25"/>
      <c r="Q195" s="25"/>
      <c r="R195" s="25"/>
      <c r="S195" s="25"/>
      <c r="T195" s="25"/>
      <c r="U195" s="25"/>
      <c r="V195" s="25"/>
      <c r="W195" s="25">
        <v>1</v>
      </c>
      <c r="X195" s="25" t="s">
        <v>432</v>
      </c>
    </row>
    <row r="196" spans="1:24">
      <c r="A196" s="25" t="s">
        <v>380</v>
      </c>
      <c r="B196" s="26">
        <v>2</v>
      </c>
      <c r="C196" s="25"/>
      <c r="D196" s="25" t="s">
        <v>92</v>
      </c>
      <c r="E196" s="26">
        <v>195</v>
      </c>
      <c r="F196" s="25"/>
      <c r="G196" s="370">
        <v>202506162</v>
      </c>
      <c r="H196" s="25" t="s">
        <v>430</v>
      </c>
      <c r="I196" s="25" t="s">
        <v>431</v>
      </c>
      <c r="J196" s="25" t="s">
        <v>428</v>
      </c>
      <c r="K196" s="25" t="s">
        <v>423</v>
      </c>
      <c r="L196" s="25" t="s">
        <v>429</v>
      </c>
      <c r="M196" s="25" t="s">
        <v>423</v>
      </c>
      <c r="N196" s="25"/>
      <c r="O196" s="25"/>
      <c r="P196" s="25"/>
      <c r="Q196" s="25"/>
      <c r="R196" s="25"/>
      <c r="S196" s="25"/>
      <c r="T196" s="25"/>
      <c r="U196" s="25"/>
      <c r="V196" s="25"/>
      <c r="W196" s="25">
        <v>1</v>
      </c>
      <c r="X196" s="25" t="s">
        <v>432</v>
      </c>
    </row>
    <row r="197" spans="1:24">
      <c r="A197" s="25" t="s">
        <v>380</v>
      </c>
      <c r="B197" s="26">
        <v>2</v>
      </c>
      <c r="C197" s="25"/>
      <c r="D197" s="25" t="s">
        <v>92</v>
      </c>
      <c r="E197" s="26">
        <v>196</v>
      </c>
      <c r="F197" s="25"/>
      <c r="G197" s="370">
        <v>202506162</v>
      </c>
      <c r="H197" s="25" t="s">
        <v>430</v>
      </c>
      <c r="I197" s="25" t="s">
        <v>431</v>
      </c>
      <c r="J197" s="25" t="s">
        <v>428</v>
      </c>
      <c r="K197" s="25" t="s">
        <v>423</v>
      </c>
      <c r="L197" s="25" t="s">
        <v>429</v>
      </c>
      <c r="M197" s="25" t="s">
        <v>423</v>
      </c>
      <c r="N197" s="25"/>
      <c r="O197" s="25"/>
      <c r="P197" s="25"/>
      <c r="Q197" s="25"/>
      <c r="R197" s="25"/>
      <c r="S197" s="25"/>
      <c r="T197" s="25"/>
      <c r="U197" s="25"/>
      <c r="V197" s="25"/>
      <c r="W197" s="25">
        <v>1</v>
      </c>
      <c r="X197" s="25" t="s">
        <v>432</v>
      </c>
    </row>
    <row r="198" spans="1:24">
      <c r="A198" s="25" t="s">
        <v>380</v>
      </c>
      <c r="B198" s="26">
        <v>2</v>
      </c>
      <c r="C198" s="25"/>
      <c r="D198" s="25" t="s">
        <v>92</v>
      </c>
      <c r="E198" s="26">
        <v>197</v>
      </c>
      <c r="F198" s="25"/>
      <c r="G198" s="370">
        <v>202506162</v>
      </c>
      <c r="H198" s="25" t="s">
        <v>430</v>
      </c>
      <c r="I198" s="25" t="s">
        <v>431</v>
      </c>
      <c r="J198" s="25" t="s">
        <v>428</v>
      </c>
      <c r="K198" s="25" t="s">
        <v>423</v>
      </c>
      <c r="L198" s="25" t="s">
        <v>429</v>
      </c>
      <c r="M198" s="25" t="s">
        <v>423</v>
      </c>
      <c r="N198" s="25"/>
      <c r="O198" s="25"/>
      <c r="P198" s="25"/>
      <c r="Q198" s="25"/>
      <c r="R198" s="25"/>
      <c r="S198" s="25"/>
      <c r="T198" s="25"/>
      <c r="U198" s="25"/>
      <c r="V198" s="25"/>
      <c r="W198" s="25">
        <v>1</v>
      </c>
      <c r="X198" s="25" t="s">
        <v>432</v>
      </c>
    </row>
    <row r="199" spans="1:24">
      <c r="A199" s="25" t="s">
        <v>380</v>
      </c>
      <c r="B199" s="26">
        <v>2</v>
      </c>
      <c r="C199" s="25"/>
      <c r="D199" s="25" t="s">
        <v>92</v>
      </c>
      <c r="E199" s="26">
        <v>198</v>
      </c>
      <c r="F199" s="25"/>
      <c r="G199" s="370">
        <v>202506162</v>
      </c>
      <c r="H199" s="25" t="s">
        <v>430</v>
      </c>
      <c r="I199" s="25" t="s">
        <v>431</v>
      </c>
      <c r="J199" s="25" t="s">
        <v>428</v>
      </c>
      <c r="K199" s="25" t="s">
        <v>423</v>
      </c>
      <c r="L199" s="25" t="s">
        <v>429</v>
      </c>
      <c r="M199" s="25" t="s">
        <v>423</v>
      </c>
      <c r="N199" s="25"/>
      <c r="O199" s="25"/>
      <c r="P199" s="25"/>
      <c r="Q199" s="25"/>
      <c r="R199" s="25"/>
      <c r="S199" s="25"/>
      <c r="T199" s="25"/>
      <c r="U199" s="25"/>
      <c r="V199" s="25"/>
      <c r="W199" s="25">
        <v>1</v>
      </c>
      <c r="X199" s="25" t="s">
        <v>432</v>
      </c>
    </row>
    <row r="200" spans="1:24">
      <c r="A200" s="25" t="s">
        <v>380</v>
      </c>
      <c r="B200" s="26">
        <v>2</v>
      </c>
      <c r="C200" s="25"/>
      <c r="D200" s="25" t="s">
        <v>92</v>
      </c>
      <c r="E200" s="26">
        <v>199</v>
      </c>
      <c r="F200" s="25"/>
      <c r="G200" s="370">
        <v>202506162</v>
      </c>
      <c r="H200" s="25" t="s">
        <v>430</v>
      </c>
      <c r="I200" s="25" t="s">
        <v>431</v>
      </c>
      <c r="J200" s="25" t="s">
        <v>428</v>
      </c>
      <c r="K200" s="25" t="s">
        <v>423</v>
      </c>
      <c r="L200" s="25" t="s">
        <v>429</v>
      </c>
      <c r="M200" s="25" t="s">
        <v>423</v>
      </c>
      <c r="N200" s="25"/>
      <c r="O200" s="25"/>
      <c r="P200" s="25"/>
      <c r="Q200" s="25"/>
      <c r="R200" s="25"/>
      <c r="S200" s="25"/>
      <c r="T200" s="25"/>
      <c r="U200" s="25"/>
      <c r="V200" s="25"/>
      <c r="W200" s="25">
        <v>1</v>
      </c>
      <c r="X200" s="25" t="s">
        <v>432</v>
      </c>
    </row>
    <row r="201" spans="1:24">
      <c r="A201" s="25" t="s">
        <v>380</v>
      </c>
      <c r="B201" s="26">
        <v>2</v>
      </c>
      <c r="C201" s="25"/>
      <c r="D201" s="25" t="s">
        <v>92</v>
      </c>
      <c r="E201" s="26">
        <v>200</v>
      </c>
      <c r="F201" s="25"/>
      <c r="G201" s="370">
        <v>202506162</v>
      </c>
      <c r="H201" s="25" t="s">
        <v>430</v>
      </c>
      <c r="I201" s="25" t="s">
        <v>431</v>
      </c>
      <c r="J201" s="25" t="s">
        <v>428</v>
      </c>
      <c r="K201" s="25" t="s">
        <v>423</v>
      </c>
      <c r="L201" s="25" t="s">
        <v>429</v>
      </c>
      <c r="M201" s="25" t="s">
        <v>423</v>
      </c>
      <c r="N201" s="25"/>
      <c r="O201" s="25"/>
      <c r="P201" s="25"/>
      <c r="Q201" s="25"/>
      <c r="R201" s="25"/>
      <c r="S201" s="25"/>
      <c r="T201" s="25"/>
      <c r="U201" s="25"/>
      <c r="V201" s="25"/>
      <c r="W201" s="25">
        <v>1</v>
      </c>
      <c r="X201" s="25" t="s">
        <v>432</v>
      </c>
    </row>
  </sheetData>
  <conditionalFormatting sqref="D1">
    <cfRule type="containsText" dxfId="8661" priority="1" operator="containsText" text="no">
      <formula>NOT(ISERROR(SEARCH("no",D1)))</formula>
    </cfRule>
    <cfRule type="containsText" dxfId="8660" priority="2" operator="containsText" text="yes">
      <formula>NOT(ISERROR(SEARCH("yes",D1)))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2AB3-EB0F-4A1C-8900-70FDD89A5A58}">
  <sheetPr>
    <tabColor theme="0"/>
  </sheetPr>
  <dimension ref="A1:V79"/>
  <sheetViews>
    <sheetView zoomScale="70" zoomScaleNormal="70" workbookViewId="0">
      <pane xSplit="5" ySplit="1" topLeftCell="F2" activePane="bottomRight" state="frozen"/>
      <selection activeCell="J32" sqref="J32:J56"/>
      <selection pane="topRight" activeCell="J32" sqref="J32:J56"/>
      <selection pane="bottomLeft" activeCell="J32" sqref="J32:J56"/>
      <selection pane="bottomRight" activeCell="J32" sqref="J32:J56"/>
    </sheetView>
  </sheetViews>
  <sheetFormatPr defaultRowHeight="14.4"/>
  <cols>
    <col min="1" max="2" width="8.77734375" style="7"/>
    <col min="3" max="3" width="10.44140625" style="7" customWidth="1"/>
    <col min="5" max="6" width="8.77734375" style="7"/>
    <col min="7" max="7" width="10.88671875" customWidth="1"/>
    <col min="8" max="8" width="15.21875" customWidth="1"/>
    <col min="9" max="9" width="15.77734375" customWidth="1"/>
    <col min="10" max="10" width="18.44140625" customWidth="1"/>
    <col min="11" max="11" width="12.21875" customWidth="1"/>
    <col min="12" max="12" width="9.88671875" customWidth="1"/>
    <col min="14" max="14" width="87.88671875" customWidth="1"/>
    <col min="15" max="15" width="36.77734375" customWidth="1"/>
    <col min="16" max="16" width="34.6640625" customWidth="1"/>
    <col min="17" max="17" width="8.77734375" style="7"/>
    <col min="18" max="18" width="18.33203125" customWidth="1"/>
    <col min="19" max="19" width="20.21875" customWidth="1"/>
    <col min="20" max="20" width="22.77734375" style="7" customWidth="1"/>
    <col min="21" max="21" width="15.44140625" customWidth="1"/>
  </cols>
  <sheetData>
    <row r="1" spans="1:21" s="358" customFormat="1" ht="43.2">
      <c r="A1" s="355" t="s">
        <v>4</v>
      </c>
      <c r="B1" s="355" t="s">
        <v>382</v>
      </c>
      <c r="C1" s="356" t="s">
        <v>383</v>
      </c>
      <c r="D1" s="355" t="s">
        <v>384</v>
      </c>
      <c r="E1" s="357" t="s">
        <v>71</v>
      </c>
      <c r="F1" s="357" t="s">
        <v>73</v>
      </c>
      <c r="G1" s="357" t="s">
        <v>74</v>
      </c>
      <c r="H1" s="357" t="s">
        <v>75</v>
      </c>
      <c r="I1" s="357" t="s">
        <v>76</v>
      </c>
      <c r="J1" s="357" t="s">
        <v>77</v>
      </c>
      <c r="K1" s="357" t="s">
        <v>78</v>
      </c>
      <c r="L1" s="357" t="s">
        <v>79</v>
      </c>
      <c r="M1" s="357" t="s">
        <v>80</v>
      </c>
      <c r="N1" s="357" t="s">
        <v>83</v>
      </c>
      <c r="O1" s="357" t="s">
        <v>84</v>
      </c>
      <c r="P1" s="357" t="s">
        <v>385</v>
      </c>
      <c r="Q1" s="357" t="s">
        <v>386</v>
      </c>
      <c r="R1" s="357" t="s">
        <v>87</v>
      </c>
      <c r="S1" s="357" t="s">
        <v>89</v>
      </c>
      <c r="T1" s="357" t="s">
        <v>90</v>
      </c>
      <c r="U1" s="357" t="s">
        <v>387</v>
      </c>
    </row>
    <row r="2" spans="1:21" ht="34.950000000000003" customHeight="1">
      <c r="A2" s="26" t="s">
        <v>388</v>
      </c>
      <c r="B2" s="26">
        <v>2</v>
      </c>
      <c r="C2" s="26">
        <v>1</v>
      </c>
      <c r="D2" s="25" t="s">
        <v>92</v>
      </c>
      <c r="E2" s="359">
        <v>1</v>
      </c>
      <c r="F2" s="359"/>
      <c r="G2" s="360">
        <v>202502059</v>
      </c>
      <c r="H2" s="361" t="s">
        <v>389</v>
      </c>
      <c r="I2" s="362" t="s">
        <v>390</v>
      </c>
      <c r="J2" s="361" t="s">
        <v>391</v>
      </c>
      <c r="K2" s="361" t="s">
        <v>392</v>
      </c>
      <c r="L2" s="361" t="s">
        <v>393</v>
      </c>
      <c r="M2" s="361" t="s">
        <v>394</v>
      </c>
      <c r="N2" s="361" t="s">
        <v>395</v>
      </c>
      <c r="O2" s="361"/>
      <c r="P2" s="361" t="s">
        <v>396</v>
      </c>
      <c r="Q2" s="359" t="s">
        <v>397</v>
      </c>
      <c r="R2" s="361" t="s">
        <v>398</v>
      </c>
      <c r="S2" s="361" t="s">
        <v>88</v>
      </c>
      <c r="T2" s="359">
        <v>1</v>
      </c>
      <c r="U2" s="360" t="s">
        <v>399</v>
      </c>
    </row>
    <row r="3" spans="1:21" ht="34.950000000000003" customHeight="1">
      <c r="A3" s="26" t="s">
        <v>388</v>
      </c>
      <c r="B3" s="26">
        <v>2</v>
      </c>
      <c r="C3" s="26">
        <v>1</v>
      </c>
      <c r="D3" s="25" t="s">
        <v>92</v>
      </c>
      <c r="E3" s="359">
        <v>2</v>
      </c>
      <c r="F3" s="359"/>
      <c r="G3" s="360">
        <v>202502059</v>
      </c>
      <c r="H3" s="361" t="s">
        <v>389</v>
      </c>
      <c r="I3" s="362" t="s">
        <v>390</v>
      </c>
      <c r="J3" s="361" t="s">
        <v>391</v>
      </c>
      <c r="K3" s="361" t="s">
        <v>392</v>
      </c>
      <c r="L3" s="361" t="s">
        <v>393</v>
      </c>
      <c r="M3" s="361" t="s">
        <v>394</v>
      </c>
      <c r="N3" s="361" t="s">
        <v>395</v>
      </c>
      <c r="O3" s="361"/>
      <c r="P3" s="361" t="s">
        <v>396</v>
      </c>
      <c r="Q3" s="359" t="s">
        <v>397</v>
      </c>
      <c r="R3" s="361" t="s">
        <v>398</v>
      </c>
      <c r="S3" s="361" t="s">
        <v>88</v>
      </c>
      <c r="T3" s="359">
        <v>1</v>
      </c>
      <c r="U3" s="360" t="s">
        <v>399</v>
      </c>
    </row>
    <row r="4" spans="1:21" ht="34.950000000000003" customHeight="1">
      <c r="A4" s="26" t="s">
        <v>388</v>
      </c>
      <c r="B4" s="26">
        <v>2</v>
      </c>
      <c r="C4" s="26">
        <v>1</v>
      </c>
      <c r="D4" s="25" t="s">
        <v>92</v>
      </c>
      <c r="E4" s="359">
        <v>3</v>
      </c>
      <c r="F4" s="359"/>
      <c r="G4" s="360">
        <v>202502059</v>
      </c>
      <c r="H4" s="361" t="s">
        <v>389</v>
      </c>
      <c r="I4" s="362" t="s">
        <v>390</v>
      </c>
      <c r="J4" s="361" t="s">
        <v>391</v>
      </c>
      <c r="K4" s="361" t="s">
        <v>392</v>
      </c>
      <c r="L4" s="361" t="s">
        <v>393</v>
      </c>
      <c r="M4" s="361" t="s">
        <v>394</v>
      </c>
      <c r="N4" s="361" t="s">
        <v>395</v>
      </c>
      <c r="O4" s="361"/>
      <c r="P4" s="361" t="s">
        <v>396</v>
      </c>
      <c r="Q4" s="359" t="s">
        <v>397</v>
      </c>
      <c r="R4" s="361" t="s">
        <v>398</v>
      </c>
      <c r="S4" s="361" t="s">
        <v>88</v>
      </c>
      <c r="T4" s="359">
        <v>1</v>
      </c>
      <c r="U4" s="360" t="s">
        <v>399</v>
      </c>
    </row>
    <row r="5" spans="1:21" ht="34.950000000000003" customHeight="1">
      <c r="A5" s="26" t="s">
        <v>388</v>
      </c>
      <c r="B5" s="26">
        <v>2</v>
      </c>
      <c r="C5" s="26">
        <v>1</v>
      </c>
      <c r="D5" s="25" t="s">
        <v>92</v>
      </c>
      <c r="E5" s="359">
        <v>4</v>
      </c>
      <c r="F5" s="359"/>
      <c r="G5" s="360">
        <v>202502059</v>
      </c>
      <c r="H5" s="361" t="s">
        <v>389</v>
      </c>
      <c r="I5" s="362" t="s">
        <v>390</v>
      </c>
      <c r="J5" s="361" t="s">
        <v>391</v>
      </c>
      <c r="K5" s="361" t="s">
        <v>392</v>
      </c>
      <c r="L5" s="361" t="s">
        <v>393</v>
      </c>
      <c r="M5" s="361" t="s">
        <v>394</v>
      </c>
      <c r="N5" s="361" t="s">
        <v>395</v>
      </c>
      <c r="O5" s="361"/>
      <c r="P5" s="361" t="s">
        <v>396</v>
      </c>
      <c r="Q5" s="359" t="s">
        <v>397</v>
      </c>
      <c r="R5" s="361" t="s">
        <v>398</v>
      </c>
      <c r="S5" s="361" t="s">
        <v>88</v>
      </c>
      <c r="T5" s="359">
        <v>1</v>
      </c>
      <c r="U5" s="360" t="s">
        <v>399</v>
      </c>
    </row>
    <row r="6" spans="1:21" ht="34.950000000000003" customHeight="1">
      <c r="A6" s="26" t="s">
        <v>388</v>
      </c>
      <c r="B6" s="26">
        <v>2</v>
      </c>
      <c r="C6" s="26">
        <v>1</v>
      </c>
      <c r="D6" s="25" t="s">
        <v>92</v>
      </c>
      <c r="E6" s="359">
        <v>5</v>
      </c>
      <c r="F6" s="359"/>
      <c r="G6" s="360">
        <v>202502059</v>
      </c>
      <c r="H6" s="361" t="s">
        <v>389</v>
      </c>
      <c r="I6" s="362" t="s">
        <v>390</v>
      </c>
      <c r="J6" s="361" t="s">
        <v>391</v>
      </c>
      <c r="K6" s="361" t="s">
        <v>392</v>
      </c>
      <c r="L6" s="361" t="s">
        <v>393</v>
      </c>
      <c r="M6" s="361" t="s">
        <v>394</v>
      </c>
      <c r="N6" s="361" t="s">
        <v>395</v>
      </c>
      <c r="O6" s="361"/>
      <c r="P6" s="361" t="s">
        <v>396</v>
      </c>
      <c r="Q6" s="359" t="s">
        <v>397</v>
      </c>
      <c r="R6" s="361" t="s">
        <v>398</v>
      </c>
      <c r="S6" s="361" t="s">
        <v>88</v>
      </c>
      <c r="T6" s="359">
        <v>1</v>
      </c>
      <c r="U6" s="360" t="s">
        <v>399</v>
      </c>
    </row>
    <row r="7" spans="1:21" ht="34.950000000000003" customHeight="1">
      <c r="A7" s="26" t="s">
        <v>388</v>
      </c>
      <c r="B7" s="26">
        <v>2</v>
      </c>
      <c r="C7" s="26">
        <v>1</v>
      </c>
      <c r="D7" s="25" t="s">
        <v>92</v>
      </c>
      <c r="E7" s="359">
        <v>6</v>
      </c>
      <c r="F7" s="359"/>
      <c r="G7" s="360">
        <v>202502059</v>
      </c>
      <c r="H7" s="361" t="s">
        <v>389</v>
      </c>
      <c r="I7" s="362" t="s">
        <v>390</v>
      </c>
      <c r="J7" s="361" t="s">
        <v>391</v>
      </c>
      <c r="K7" s="361" t="s">
        <v>392</v>
      </c>
      <c r="L7" s="361" t="s">
        <v>393</v>
      </c>
      <c r="M7" s="361" t="s">
        <v>394</v>
      </c>
      <c r="N7" s="361" t="s">
        <v>395</v>
      </c>
      <c r="O7" s="361"/>
      <c r="P7" s="361" t="s">
        <v>396</v>
      </c>
      <c r="Q7" s="359" t="s">
        <v>397</v>
      </c>
      <c r="R7" s="361" t="s">
        <v>398</v>
      </c>
      <c r="S7" s="361" t="s">
        <v>88</v>
      </c>
      <c r="T7" s="359">
        <v>1</v>
      </c>
      <c r="U7" s="360" t="s">
        <v>399</v>
      </c>
    </row>
    <row r="8" spans="1:21" ht="34.950000000000003" customHeight="1">
      <c r="A8" s="26" t="s">
        <v>388</v>
      </c>
      <c r="B8" s="26">
        <v>2</v>
      </c>
      <c r="C8" s="26">
        <v>1</v>
      </c>
      <c r="D8" s="25" t="s">
        <v>92</v>
      </c>
      <c r="E8" s="359">
        <v>7</v>
      </c>
      <c r="F8" s="359"/>
      <c r="G8" s="360">
        <v>202502059</v>
      </c>
      <c r="H8" s="361" t="s">
        <v>389</v>
      </c>
      <c r="I8" s="362" t="s">
        <v>390</v>
      </c>
      <c r="J8" s="361" t="s">
        <v>391</v>
      </c>
      <c r="K8" s="361" t="s">
        <v>392</v>
      </c>
      <c r="L8" s="361" t="s">
        <v>393</v>
      </c>
      <c r="M8" s="361" t="s">
        <v>394</v>
      </c>
      <c r="N8" s="361" t="s">
        <v>395</v>
      </c>
      <c r="O8" s="361"/>
      <c r="P8" s="361" t="s">
        <v>396</v>
      </c>
      <c r="Q8" s="359" t="s">
        <v>397</v>
      </c>
      <c r="R8" s="361" t="s">
        <v>398</v>
      </c>
      <c r="S8" s="361" t="s">
        <v>88</v>
      </c>
      <c r="T8" s="359">
        <v>1</v>
      </c>
      <c r="U8" s="360" t="s">
        <v>399</v>
      </c>
    </row>
    <row r="9" spans="1:21" ht="34.950000000000003" customHeight="1">
      <c r="A9" s="26" t="s">
        <v>388</v>
      </c>
      <c r="B9" s="26">
        <v>2</v>
      </c>
      <c r="C9" s="26">
        <v>1</v>
      </c>
      <c r="D9" s="25" t="s">
        <v>92</v>
      </c>
      <c r="E9" s="359">
        <v>8</v>
      </c>
      <c r="F9" s="359"/>
      <c r="G9" s="360">
        <v>202502059</v>
      </c>
      <c r="H9" s="361" t="s">
        <v>389</v>
      </c>
      <c r="I9" s="362" t="s">
        <v>390</v>
      </c>
      <c r="J9" s="361" t="s">
        <v>391</v>
      </c>
      <c r="K9" s="361" t="s">
        <v>392</v>
      </c>
      <c r="L9" s="361" t="s">
        <v>393</v>
      </c>
      <c r="M9" s="361" t="s">
        <v>394</v>
      </c>
      <c r="N9" s="361" t="s">
        <v>395</v>
      </c>
      <c r="O9" s="361"/>
      <c r="P9" s="361" t="s">
        <v>396</v>
      </c>
      <c r="Q9" s="359" t="s">
        <v>397</v>
      </c>
      <c r="R9" s="361" t="s">
        <v>398</v>
      </c>
      <c r="S9" s="361" t="s">
        <v>88</v>
      </c>
      <c r="T9" s="359">
        <v>1</v>
      </c>
      <c r="U9" s="360" t="s">
        <v>399</v>
      </c>
    </row>
    <row r="10" spans="1:21" ht="34.950000000000003" customHeight="1">
      <c r="A10" s="26" t="s">
        <v>388</v>
      </c>
      <c r="B10" s="26">
        <v>2</v>
      </c>
      <c r="C10" s="26">
        <v>1</v>
      </c>
      <c r="D10" s="25" t="s">
        <v>92</v>
      </c>
      <c r="E10" s="359">
        <v>9</v>
      </c>
      <c r="F10" s="359"/>
      <c r="G10" s="360">
        <v>202502059</v>
      </c>
      <c r="H10" s="361" t="s">
        <v>389</v>
      </c>
      <c r="I10" s="362" t="s">
        <v>390</v>
      </c>
      <c r="J10" s="361" t="s">
        <v>391</v>
      </c>
      <c r="K10" s="361" t="s">
        <v>392</v>
      </c>
      <c r="L10" s="361" t="s">
        <v>393</v>
      </c>
      <c r="M10" s="361" t="s">
        <v>394</v>
      </c>
      <c r="N10" s="361" t="s">
        <v>395</v>
      </c>
      <c r="O10" s="361"/>
      <c r="P10" s="361" t="s">
        <v>396</v>
      </c>
      <c r="Q10" s="359" t="s">
        <v>397</v>
      </c>
      <c r="R10" s="361" t="s">
        <v>398</v>
      </c>
      <c r="S10" s="361" t="s">
        <v>88</v>
      </c>
      <c r="T10" s="359">
        <v>1</v>
      </c>
      <c r="U10" s="360" t="s">
        <v>399</v>
      </c>
    </row>
    <row r="11" spans="1:21" ht="34.950000000000003" customHeight="1">
      <c r="A11" s="26" t="s">
        <v>388</v>
      </c>
      <c r="B11" s="26">
        <v>2</v>
      </c>
      <c r="C11" s="26">
        <v>1</v>
      </c>
      <c r="D11" s="25" t="s">
        <v>92</v>
      </c>
      <c r="E11" s="359">
        <v>10</v>
      </c>
      <c r="F11" s="359"/>
      <c r="G11" s="360">
        <v>202502059</v>
      </c>
      <c r="H11" s="361" t="s">
        <v>389</v>
      </c>
      <c r="I11" s="362" t="s">
        <v>390</v>
      </c>
      <c r="J11" s="361" t="s">
        <v>391</v>
      </c>
      <c r="K11" s="361" t="s">
        <v>392</v>
      </c>
      <c r="L11" s="361" t="s">
        <v>393</v>
      </c>
      <c r="M11" s="361" t="s">
        <v>394</v>
      </c>
      <c r="N11" s="361" t="s">
        <v>395</v>
      </c>
      <c r="O11" s="361"/>
      <c r="P11" s="361" t="s">
        <v>396</v>
      </c>
      <c r="Q11" s="359" t="s">
        <v>397</v>
      </c>
      <c r="R11" s="361" t="s">
        <v>398</v>
      </c>
      <c r="S11" s="361" t="s">
        <v>88</v>
      </c>
      <c r="T11" s="359">
        <v>1</v>
      </c>
      <c r="U11" s="360" t="s">
        <v>399</v>
      </c>
    </row>
    <row r="12" spans="1:21" ht="34.950000000000003" customHeight="1">
      <c r="A12" s="26" t="s">
        <v>388</v>
      </c>
      <c r="B12" s="26">
        <v>2</v>
      </c>
      <c r="C12" s="26">
        <v>1</v>
      </c>
      <c r="D12" s="25" t="s">
        <v>92</v>
      </c>
      <c r="E12" s="359">
        <v>11</v>
      </c>
      <c r="F12" s="359"/>
      <c r="G12" s="360">
        <v>202502059</v>
      </c>
      <c r="H12" s="361" t="s">
        <v>389</v>
      </c>
      <c r="I12" s="362" t="s">
        <v>390</v>
      </c>
      <c r="J12" s="361" t="s">
        <v>391</v>
      </c>
      <c r="K12" s="361" t="s">
        <v>392</v>
      </c>
      <c r="L12" s="361" t="s">
        <v>393</v>
      </c>
      <c r="M12" s="361" t="s">
        <v>394</v>
      </c>
      <c r="N12" s="361" t="s">
        <v>395</v>
      </c>
      <c r="O12" s="361"/>
      <c r="P12" s="361" t="s">
        <v>396</v>
      </c>
      <c r="Q12" s="359" t="s">
        <v>397</v>
      </c>
      <c r="R12" s="361" t="s">
        <v>398</v>
      </c>
      <c r="S12" s="361" t="s">
        <v>88</v>
      </c>
      <c r="T12" s="359">
        <v>1</v>
      </c>
      <c r="U12" s="360" t="s">
        <v>399</v>
      </c>
    </row>
    <row r="13" spans="1:21" ht="34.950000000000003" customHeight="1">
      <c r="A13" s="26" t="s">
        <v>388</v>
      </c>
      <c r="B13" s="26">
        <v>2</v>
      </c>
      <c r="C13" s="26">
        <v>1</v>
      </c>
      <c r="D13" s="25" t="s">
        <v>92</v>
      </c>
      <c r="E13" s="359">
        <v>12</v>
      </c>
      <c r="F13" s="359"/>
      <c r="G13" s="360">
        <v>202502059</v>
      </c>
      <c r="H13" s="361" t="s">
        <v>389</v>
      </c>
      <c r="I13" s="362" t="s">
        <v>390</v>
      </c>
      <c r="J13" s="361" t="s">
        <v>391</v>
      </c>
      <c r="K13" s="361" t="s">
        <v>392</v>
      </c>
      <c r="L13" s="361" t="s">
        <v>393</v>
      </c>
      <c r="M13" s="361" t="s">
        <v>394</v>
      </c>
      <c r="N13" s="361" t="s">
        <v>395</v>
      </c>
      <c r="O13" s="361"/>
      <c r="P13" s="361" t="s">
        <v>396</v>
      </c>
      <c r="Q13" s="359" t="s">
        <v>397</v>
      </c>
      <c r="R13" s="361" t="s">
        <v>398</v>
      </c>
      <c r="S13" s="361" t="s">
        <v>88</v>
      </c>
      <c r="T13" s="359">
        <v>1</v>
      </c>
      <c r="U13" s="360" t="s">
        <v>399</v>
      </c>
    </row>
    <row r="14" spans="1:21" ht="34.950000000000003" customHeight="1">
      <c r="A14" s="26" t="s">
        <v>388</v>
      </c>
      <c r="B14" s="26">
        <v>2</v>
      </c>
      <c r="C14" s="26">
        <v>1</v>
      </c>
      <c r="D14" s="25" t="s">
        <v>92</v>
      </c>
      <c r="E14" s="359">
        <v>13</v>
      </c>
      <c r="F14" s="359"/>
      <c r="G14" s="360">
        <v>202502059</v>
      </c>
      <c r="H14" s="361" t="s">
        <v>389</v>
      </c>
      <c r="I14" s="362" t="s">
        <v>390</v>
      </c>
      <c r="J14" s="361" t="s">
        <v>391</v>
      </c>
      <c r="K14" s="361" t="s">
        <v>392</v>
      </c>
      <c r="L14" s="361" t="s">
        <v>393</v>
      </c>
      <c r="M14" s="361" t="s">
        <v>394</v>
      </c>
      <c r="N14" s="361" t="s">
        <v>395</v>
      </c>
      <c r="O14" s="361"/>
      <c r="P14" s="361" t="s">
        <v>396</v>
      </c>
      <c r="Q14" s="359" t="s">
        <v>397</v>
      </c>
      <c r="R14" s="361" t="s">
        <v>398</v>
      </c>
      <c r="S14" s="361" t="s">
        <v>88</v>
      </c>
      <c r="T14" s="359">
        <v>1</v>
      </c>
      <c r="U14" s="360" t="s">
        <v>399</v>
      </c>
    </row>
    <row r="15" spans="1:21" ht="34.950000000000003" customHeight="1">
      <c r="A15" s="26" t="s">
        <v>388</v>
      </c>
      <c r="B15" s="26">
        <v>2</v>
      </c>
      <c r="C15" s="26">
        <v>1</v>
      </c>
      <c r="D15" s="25" t="s">
        <v>92</v>
      </c>
      <c r="E15" s="359">
        <v>14</v>
      </c>
      <c r="F15" s="359"/>
      <c r="G15" s="360">
        <v>202502059</v>
      </c>
      <c r="H15" s="361" t="s">
        <v>389</v>
      </c>
      <c r="I15" s="362" t="s">
        <v>390</v>
      </c>
      <c r="J15" s="361" t="s">
        <v>391</v>
      </c>
      <c r="K15" s="361" t="s">
        <v>392</v>
      </c>
      <c r="L15" s="361" t="s">
        <v>393</v>
      </c>
      <c r="M15" s="361" t="s">
        <v>394</v>
      </c>
      <c r="N15" s="361" t="s">
        <v>395</v>
      </c>
      <c r="O15" s="361"/>
      <c r="P15" s="361" t="s">
        <v>396</v>
      </c>
      <c r="Q15" s="359" t="s">
        <v>397</v>
      </c>
      <c r="R15" s="361" t="s">
        <v>398</v>
      </c>
      <c r="S15" s="361" t="s">
        <v>88</v>
      </c>
      <c r="T15" s="359">
        <v>1</v>
      </c>
      <c r="U15" s="360" t="s">
        <v>399</v>
      </c>
    </row>
    <row r="16" spans="1:21" ht="34.950000000000003" customHeight="1">
      <c r="A16" s="26" t="s">
        <v>388</v>
      </c>
      <c r="B16" s="26">
        <v>2</v>
      </c>
      <c r="C16" s="26">
        <v>1</v>
      </c>
      <c r="D16" s="25" t="s">
        <v>92</v>
      </c>
      <c r="E16" s="359">
        <v>15</v>
      </c>
      <c r="F16" s="359"/>
      <c r="G16" s="360">
        <v>202502059</v>
      </c>
      <c r="H16" s="361" t="s">
        <v>389</v>
      </c>
      <c r="I16" s="362" t="s">
        <v>390</v>
      </c>
      <c r="J16" s="361" t="s">
        <v>391</v>
      </c>
      <c r="K16" s="361" t="s">
        <v>392</v>
      </c>
      <c r="L16" s="361" t="s">
        <v>393</v>
      </c>
      <c r="M16" s="361" t="s">
        <v>394</v>
      </c>
      <c r="N16" s="361" t="s">
        <v>395</v>
      </c>
      <c r="O16" s="361"/>
      <c r="P16" s="361" t="s">
        <v>396</v>
      </c>
      <c r="Q16" s="359" t="s">
        <v>397</v>
      </c>
      <c r="R16" s="361" t="s">
        <v>398</v>
      </c>
      <c r="S16" s="361" t="s">
        <v>88</v>
      </c>
      <c r="T16" s="359">
        <v>1</v>
      </c>
      <c r="U16" s="360" t="s">
        <v>399</v>
      </c>
    </row>
    <row r="17" spans="1:21" ht="34.950000000000003" customHeight="1">
      <c r="A17" s="26" t="s">
        <v>388</v>
      </c>
      <c r="B17" s="26">
        <v>2</v>
      </c>
      <c r="C17" s="26">
        <v>1</v>
      </c>
      <c r="D17" s="25" t="s">
        <v>92</v>
      </c>
      <c r="E17" s="359">
        <v>16</v>
      </c>
      <c r="F17" s="359"/>
      <c r="G17" s="360">
        <v>202502059</v>
      </c>
      <c r="H17" s="361" t="s">
        <v>389</v>
      </c>
      <c r="I17" s="362" t="s">
        <v>390</v>
      </c>
      <c r="J17" s="361" t="s">
        <v>391</v>
      </c>
      <c r="K17" s="361" t="s">
        <v>392</v>
      </c>
      <c r="L17" s="361" t="s">
        <v>393</v>
      </c>
      <c r="M17" s="361" t="s">
        <v>394</v>
      </c>
      <c r="N17" s="361" t="s">
        <v>395</v>
      </c>
      <c r="O17" s="361"/>
      <c r="P17" s="361" t="s">
        <v>396</v>
      </c>
      <c r="Q17" s="359" t="s">
        <v>397</v>
      </c>
      <c r="R17" s="361" t="s">
        <v>398</v>
      </c>
      <c r="S17" s="361" t="s">
        <v>88</v>
      </c>
      <c r="T17" s="359">
        <v>1</v>
      </c>
      <c r="U17" s="360" t="s">
        <v>399</v>
      </c>
    </row>
    <row r="18" spans="1:21" ht="34.950000000000003" customHeight="1">
      <c r="A18" s="26" t="s">
        <v>388</v>
      </c>
      <c r="B18" s="26">
        <v>2</v>
      </c>
      <c r="C18" s="26">
        <v>1</v>
      </c>
      <c r="D18" s="25" t="s">
        <v>92</v>
      </c>
      <c r="E18" s="359">
        <v>17</v>
      </c>
      <c r="F18" s="359"/>
      <c r="G18" s="360">
        <v>202502059</v>
      </c>
      <c r="H18" s="361" t="s">
        <v>389</v>
      </c>
      <c r="I18" s="362" t="s">
        <v>390</v>
      </c>
      <c r="J18" s="361" t="s">
        <v>391</v>
      </c>
      <c r="K18" s="361" t="s">
        <v>392</v>
      </c>
      <c r="L18" s="361" t="s">
        <v>393</v>
      </c>
      <c r="M18" s="361" t="s">
        <v>394</v>
      </c>
      <c r="N18" s="361" t="s">
        <v>395</v>
      </c>
      <c r="O18" s="361"/>
      <c r="P18" s="361" t="s">
        <v>396</v>
      </c>
      <c r="Q18" s="359" t="s">
        <v>397</v>
      </c>
      <c r="R18" s="361" t="s">
        <v>398</v>
      </c>
      <c r="S18" s="361" t="s">
        <v>88</v>
      </c>
      <c r="T18" s="359">
        <v>1</v>
      </c>
      <c r="U18" s="360" t="s">
        <v>399</v>
      </c>
    </row>
    <row r="19" spans="1:21" ht="34.950000000000003" customHeight="1">
      <c r="A19" s="26" t="s">
        <v>388</v>
      </c>
      <c r="B19" s="26">
        <v>2</v>
      </c>
      <c r="C19" s="26">
        <v>1</v>
      </c>
      <c r="D19" s="25" t="s">
        <v>92</v>
      </c>
      <c r="E19" s="359">
        <v>18</v>
      </c>
      <c r="F19" s="359"/>
      <c r="G19" s="360">
        <v>202502059</v>
      </c>
      <c r="H19" s="361" t="s">
        <v>389</v>
      </c>
      <c r="I19" s="362" t="s">
        <v>390</v>
      </c>
      <c r="J19" s="361" t="s">
        <v>391</v>
      </c>
      <c r="K19" s="361" t="s">
        <v>392</v>
      </c>
      <c r="L19" s="361" t="s">
        <v>393</v>
      </c>
      <c r="M19" s="361" t="s">
        <v>394</v>
      </c>
      <c r="N19" s="361" t="s">
        <v>395</v>
      </c>
      <c r="O19" s="361"/>
      <c r="P19" s="361" t="s">
        <v>396</v>
      </c>
      <c r="Q19" s="359" t="s">
        <v>397</v>
      </c>
      <c r="R19" s="361" t="s">
        <v>398</v>
      </c>
      <c r="S19" s="361" t="s">
        <v>88</v>
      </c>
      <c r="T19" s="359">
        <v>1</v>
      </c>
      <c r="U19" s="360" t="s">
        <v>399</v>
      </c>
    </row>
    <row r="20" spans="1:21" ht="34.950000000000003" customHeight="1">
      <c r="A20" s="26" t="s">
        <v>388</v>
      </c>
      <c r="B20" s="26">
        <v>2</v>
      </c>
      <c r="C20" s="26">
        <v>1</v>
      </c>
      <c r="D20" s="25" t="s">
        <v>92</v>
      </c>
      <c r="E20" s="359">
        <v>19</v>
      </c>
      <c r="F20" s="359"/>
      <c r="G20" s="360">
        <v>202502059</v>
      </c>
      <c r="H20" s="361" t="s">
        <v>389</v>
      </c>
      <c r="I20" s="362" t="s">
        <v>390</v>
      </c>
      <c r="J20" s="361" t="s">
        <v>391</v>
      </c>
      <c r="K20" s="361" t="s">
        <v>392</v>
      </c>
      <c r="L20" s="361" t="s">
        <v>393</v>
      </c>
      <c r="M20" s="361" t="s">
        <v>394</v>
      </c>
      <c r="N20" s="361" t="s">
        <v>395</v>
      </c>
      <c r="O20" s="361"/>
      <c r="P20" s="361" t="s">
        <v>396</v>
      </c>
      <c r="Q20" s="359" t="s">
        <v>397</v>
      </c>
      <c r="R20" s="361" t="s">
        <v>398</v>
      </c>
      <c r="S20" s="361" t="s">
        <v>88</v>
      </c>
      <c r="T20" s="359">
        <v>1</v>
      </c>
      <c r="U20" s="360" t="s">
        <v>399</v>
      </c>
    </row>
    <row r="21" spans="1:21" ht="34.950000000000003" customHeight="1">
      <c r="A21" s="26" t="s">
        <v>388</v>
      </c>
      <c r="B21" s="26">
        <v>2</v>
      </c>
      <c r="C21" s="26">
        <v>1</v>
      </c>
      <c r="D21" s="25" t="s">
        <v>92</v>
      </c>
      <c r="E21" s="359">
        <v>20</v>
      </c>
      <c r="F21" s="359"/>
      <c r="G21" s="360">
        <v>202502059</v>
      </c>
      <c r="H21" s="361" t="s">
        <v>389</v>
      </c>
      <c r="I21" s="362" t="s">
        <v>390</v>
      </c>
      <c r="J21" s="361" t="s">
        <v>391</v>
      </c>
      <c r="K21" s="361" t="s">
        <v>392</v>
      </c>
      <c r="L21" s="361" t="s">
        <v>393</v>
      </c>
      <c r="M21" s="361" t="s">
        <v>394</v>
      </c>
      <c r="N21" s="361" t="s">
        <v>395</v>
      </c>
      <c r="O21" s="361"/>
      <c r="P21" s="361" t="s">
        <v>396</v>
      </c>
      <c r="Q21" s="359" t="s">
        <v>397</v>
      </c>
      <c r="R21" s="361" t="s">
        <v>398</v>
      </c>
      <c r="S21" s="361" t="s">
        <v>88</v>
      </c>
      <c r="T21" s="359">
        <v>1</v>
      </c>
      <c r="U21" s="360" t="s">
        <v>399</v>
      </c>
    </row>
    <row r="22" spans="1:21" ht="34.950000000000003" customHeight="1">
      <c r="A22" s="26" t="s">
        <v>388</v>
      </c>
      <c r="B22" s="26">
        <v>2</v>
      </c>
      <c r="C22" s="26">
        <v>2</v>
      </c>
      <c r="D22" s="25" t="s">
        <v>92</v>
      </c>
      <c r="E22" s="359">
        <v>21</v>
      </c>
      <c r="F22" s="359"/>
      <c r="G22" s="360">
        <v>202502059</v>
      </c>
      <c r="H22" s="361" t="s">
        <v>389</v>
      </c>
      <c r="I22" s="362" t="s">
        <v>390</v>
      </c>
      <c r="J22" s="361" t="s">
        <v>391</v>
      </c>
      <c r="K22" s="361" t="s">
        <v>392</v>
      </c>
      <c r="L22" s="361" t="s">
        <v>393</v>
      </c>
      <c r="M22" s="361" t="s">
        <v>394</v>
      </c>
      <c r="N22" s="361" t="s">
        <v>395</v>
      </c>
      <c r="O22" s="361"/>
      <c r="P22" s="361" t="s">
        <v>396</v>
      </c>
      <c r="Q22" s="359" t="s">
        <v>397</v>
      </c>
      <c r="R22" s="361" t="s">
        <v>398</v>
      </c>
      <c r="S22" s="361" t="s">
        <v>88</v>
      </c>
      <c r="T22" s="359">
        <v>1</v>
      </c>
      <c r="U22" s="360" t="s">
        <v>399</v>
      </c>
    </row>
    <row r="23" spans="1:21" ht="34.950000000000003" customHeight="1">
      <c r="A23" s="26" t="s">
        <v>388</v>
      </c>
      <c r="B23" s="26">
        <v>2</v>
      </c>
      <c r="C23" s="26">
        <v>2</v>
      </c>
      <c r="D23" s="25" t="s">
        <v>92</v>
      </c>
      <c r="E23" s="359">
        <v>22</v>
      </c>
      <c r="F23" s="359"/>
      <c r="G23" s="360">
        <v>202502059</v>
      </c>
      <c r="H23" s="361" t="s">
        <v>389</v>
      </c>
      <c r="I23" s="362" t="s">
        <v>390</v>
      </c>
      <c r="J23" s="361" t="s">
        <v>391</v>
      </c>
      <c r="K23" s="361" t="s">
        <v>392</v>
      </c>
      <c r="L23" s="361" t="s">
        <v>393</v>
      </c>
      <c r="M23" s="361" t="s">
        <v>394</v>
      </c>
      <c r="N23" s="361" t="s">
        <v>395</v>
      </c>
      <c r="O23" s="361"/>
      <c r="P23" s="361" t="s">
        <v>396</v>
      </c>
      <c r="Q23" s="359" t="s">
        <v>397</v>
      </c>
      <c r="R23" s="361" t="s">
        <v>398</v>
      </c>
      <c r="S23" s="361" t="s">
        <v>88</v>
      </c>
      <c r="T23" s="359">
        <v>1</v>
      </c>
      <c r="U23" s="360" t="s">
        <v>399</v>
      </c>
    </row>
    <row r="24" spans="1:21" ht="34.950000000000003" customHeight="1">
      <c r="A24" s="26" t="s">
        <v>388</v>
      </c>
      <c r="B24" s="26">
        <v>2</v>
      </c>
      <c r="C24" s="26">
        <v>2</v>
      </c>
      <c r="D24" s="25" t="s">
        <v>92</v>
      </c>
      <c r="E24" s="359">
        <v>23</v>
      </c>
      <c r="F24" s="359"/>
      <c r="G24" s="360">
        <v>202502059</v>
      </c>
      <c r="H24" s="361" t="s">
        <v>389</v>
      </c>
      <c r="I24" s="362" t="s">
        <v>390</v>
      </c>
      <c r="J24" s="361" t="s">
        <v>391</v>
      </c>
      <c r="K24" s="361" t="s">
        <v>392</v>
      </c>
      <c r="L24" s="361" t="s">
        <v>393</v>
      </c>
      <c r="M24" s="361" t="s">
        <v>394</v>
      </c>
      <c r="N24" s="361" t="s">
        <v>395</v>
      </c>
      <c r="O24" s="361"/>
      <c r="P24" s="361" t="s">
        <v>396</v>
      </c>
      <c r="Q24" s="359" t="s">
        <v>397</v>
      </c>
      <c r="R24" s="361" t="s">
        <v>398</v>
      </c>
      <c r="S24" s="361" t="s">
        <v>88</v>
      </c>
      <c r="T24" s="359">
        <v>1</v>
      </c>
      <c r="U24" s="360" t="s">
        <v>399</v>
      </c>
    </row>
    <row r="25" spans="1:21" ht="34.950000000000003" customHeight="1">
      <c r="A25" s="26" t="s">
        <v>388</v>
      </c>
      <c r="B25" s="26">
        <v>2</v>
      </c>
      <c r="C25" s="26">
        <v>2</v>
      </c>
      <c r="D25" s="25" t="s">
        <v>92</v>
      </c>
      <c r="E25" s="359">
        <v>24</v>
      </c>
      <c r="F25" s="359"/>
      <c r="G25" s="360">
        <v>202502059</v>
      </c>
      <c r="H25" s="361" t="s">
        <v>389</v>
      </c>
      <c r="I25" s="362" t="s">
        <v>390</v>
      </c>
      <c r="J25" s="361" t="s">
        <v>391</v>
      </c>
      <c r="K25" s="361" t="s">
        <v>392</v>
      </c>
      <c r="L25" s="361" t="s">
        <v>393</v>
      </c>
      <c r="M25" s="361" t="s">
        <v>394</v>
      </c>
      <c r="N25" s="361" t="s">
        <v>395</v>
      </c>
      <c r="O25" s="361"/>
      <c r="P25" s="361" t="s">
        <v>396</v>
      </c>
      <c r="Q25" s="359" t="s">
        <v>397</v>
      </c>
      <c r="R25" s="361" t="s">
        <v>398</v>
      </c>
      <c r="S25" s="361" t="s">
        <v>88</v>
      </c>
      <c r="T25" s="359">
        <v>1</v>
      </c>
      <c r="U25" s="360" t="s">
        <v>399</v>
      </c>
    </row>
    <row r="26" spans="1:21" ht="34.950000000000003" customHeight="1">
      <c r="A26" s="26" t="s">
        <v>388</v>
      </c>
      <c r="B26" s="26">
        <v>2</v>
      </c>
      <c r="C26" s="26">
        <v>2</v>
      </c>
      <c r="D26" s="25" t="s">
        <v>92</v>
      </c>
      <c r="E26" s="359">
        <v>25</v>
      </c>
      <c r="F26" s="359"/>
      <c r="G26" s="360">
        <v>202502059</v>
      </c>
      <c r="H26" s="361" t="s">
        <v>389</v>
      </c>
      <c r="I26" s="362" t="s">
        <v>390</v>
      </c>
      <c r="J26" s="361" t="s">
        <v>391</v>
      </c>
      <c r="K26" s="361" t="s">
        <v>392</v>
      </c>
      <c r="L26" s="361" t="s">
        <v>393</v>
      </c>
      <c r="M26" s="361" t="s">
        <v>394</v>
      </c>
      <c r="N26" s="361" t="s">
        <v>395</v>
      </c>
      <c r="O26" s="361"/>
      <c r="P26" s="361" t="s">
        <v>396</v>
      </c>
      <c r="Q26" s="359" t="s">
        <v>397</v>
      </c>
      <c r="R26" s="361" t="s">
        <v>398</v>
      </c>
      <c r="S26" s="361" t="s">
        <v>88</v>
      </c>
      <c r="T26" s="359">
        <v>1</v>
      </c>
      <c r="U26" s="360" t="s">
        <v>399</v>
      </c>
    </row>
    <row r="27" spans="1:21" ht="34.950000000000003" customHeight="1">
      <c r="A27" s="26" t="s">
        <v>388</v>
      </c>
      <c r="B27" s="26">
        <v>2</v>
      </c>
      <c r="C27" s="26">
        <v>2</v>
      </c>
      <c r="D27" s="25" t="s">
        <v>92</v>
      </c>
      <c r="E27" s="359">
        <v>26</v>
      </c>
      <c r="F27" s="359"/>
      <c r="G27" s="360">
        <v>202502059</v>
      </c>
      <c r="H27" s="361" t="s">
        <v>389</v>
      </c>
      <c r="I27" s="362" t="s">
        <v>390</v>
      </c>
      <c r="J27" s="361" t="s">
        <v>391</v>
      </c>
      <c r="K27" s="361" t="s">
        <v>392</v>
      </c>
      <c r="L27" s="361" t="s">
        <v>393</v>
      </c>
      <c r="M27" s="361" t="s">
        <v>394</v>
      </c>
      <c r="N27" s="361" t="s">
        <v>395</v>
      </c>
      <c r="O27" s="361"/>
      <c r="P27" s="361" t="s">
        <v>396</v>
      </c>
      <c r="Q27" s="359" t="s">
        <v>397</v>
      </c>
      <c r="R27" s="361" t="s">
        <v>398</v>
      </c>
      <c r="S27" s="361" t="s">
        <v>88</v>
      </c>
      <c r="T27" s="359">
        <v>1</v>
      </c>
      <c r="U27" s="360" t="s">
        <v>399</v>
      </c>
    </row>
    <row r="28" spans="1:21" ht="34.950000000000003" customHeight="1">
      <c r="A28" s="26" t="s">
        <v>388</v>
      </c>
      <c r="B28" s="26">
        <v>2</v>
      </c>
      <c r="C28" s="26">
        <v>2</v>
      </c>
      <c r="D28" s="25" t="s">
        <v>92</v>
      </c>
      <c r="E28" s="359">
        <v>27</v>
      </c>
      <c r="F28" s="359"/>
      <c r="G28" s="360">
        <v>202502059</v>
      </c>
      <c r="H28" s="361" t="s">
        <v>389</v>
      </c>
      <c r="I28" s="362" t="s">
        <v>390</v>
      </c>
      <c r="J28" s="361" t="s">
        <v>391</v>
      </c>
      <c r="K28" s="361" t="s">
        <v>392</v>
      </c>
      <c r="L28" s="361" t="s">
        <v>393</v>
      </c>
      <c r="M28" s="361" t="s">
        <v>394</v>
      </c>
      <c r="N28" s="361" t="s">
        <v>395</v>
      </c>
      <c r="O28" s="361"/>
      <c r="P28" s="361" t="s">
        <v>396</v>
      </c>
      <c r="Q28" s="359" t="s">
        <v>397</v>
      </c>
      <c r="R28" s="361" t="s">
        <v>398</v>
      </c>
      <c r="S28" s="361" t="s">
        <v>88</v>
      </c>
      <c r="T28" s="359">
        <v>1</v>
      </c>
      <c r="U28" s="360" t="s">
        <v>399</v>
      </c>
    </row>
    <row r="29" spans="1:21" ht="34.950000000000003" customHeight="1">
      <c r="A29" s="26" t="s">
        <v>388</v>
      </c>
      <c r="B29" s="26">
        <v>2</v>
      </c>
      <c r="C29" s="26">
        <v>2</v>
      </c>
      <c r="D29" s="25" t="s">
        <v>92</v>
      </c>
      <c r="E29" s="359">
        <v>28</v>
      </c>
      <c r="F29" s="359"/>
      <c r="G29" s="360">
        <v>202502059</v>
      </c>
      <c r="H29" s="361" t="s">
        <v>389</v>
      </c>
      <c r="I29" s="362" t="s">
        <v>390</v>
      </c>
      <c r="J29" s="361" t="s">
        <v>391</v>
      </c>
      <c r="K29" s="361" t="s">
        <v>392</v>
      </c>
      <c r="L29" s="361" t="s">
        <v>393</v>
      </c>
      <c r="M29" s="361" t="s">
        <v>394</v>
      </c>
      <c r="N29" s="361" t="s">
        <v>395</v>
      </c>
      <c r="O29" s="361"/>
      <c r="P29" s="361" t="s">
        <v>396</v>
      </c>
      <c r="Q29" s="359" t="s">
        <v>397</v>
      </c>
      <c r="R29" s="361" t="s">
        <v>398</v>
      </c>
      <c r="S29" s="361" t="s">
        <v>88</v>
      </c>
      <c r="T29" s="359">
        <v>1</v>
      </c>
      <c r="U29" s="360" t="s">
        <v>399</v>
      </c>
    </row>
    <row r="30" spans="1:21" ht="34.950000000000003" customHeight="1">
      <c r="A30" s="26" t="s">
        <v>388</v>
      </c>
      <c r="B30" s="26">
        <v>2</v>
      </c>
      <c r="C30" s="26">
        <v>2</v>
      </c>
      <c r="D30" s="25" t="s">
        <v>92</v>
      </c>
      <c r="E30" s="359">
        <v>29</v>
      </c>
      <c r="F30" s="359"/>
      <c r="G30" s="360">
        <v>202502059</v>
      </c>
      <c r="H30" s="361" t="s">
        <v>389</v>
      </c>
      <c r="I30" s="362" t="s">
        <v>390</v>
      </c>
      <c r="J30" s="361" t="s">
        <v>391</v>
      </c>
      <c r="K30" s="361" t="s">
        <v>392</v>
      </c>
      <c r="L30" s="361" t="s">
        <v>393</v>
      </c>
      <c r="M30" s="361" t="s">
        <v>394</v>
      </c>
      <c r="N30" s="361" t="s">
        <v>395</v>
      </c>
      <c r="O30" s="361"/>
      <c r="P30" s="361" t="s">
        <v>396</v>
      </c>
      <c r="Q30" s="359" t="s">
        <v>397</v>
      </c>
      <c r="R30" s="361" t="s">
        <v>398</v>
      </c>
      <c r="S30" s="361" t="s">
        <v>88</v>
      </c>
      <c r="T30" s="359">
        <v>1</v>
      </c>
      <c r="U30" s="360" t="s">
        <v>399</v>
      </c>
    </row>
    <row r="31" spans="1:21" ht="34.950000000000003" customHeight="1">
      <c r="A31" s="26" t="s">
        <v>388</v>
      </c>
      <c r="B31" s="26">
        <v>2</v>
      </c>
      <c r="C31" s="26">
        <v>2</v>
      </c>
      <c r="D31" s="25" t="s">
        <v>92</v>
      </c>
      <c r="E31" s="359">
        <v>30</v>
      </c>
      <c r="F31" s="359"/>
      <c r="G31" s="360">
        <v>202502059</v>
      </c>
      <c r="H31" s="361" t="s">
        <v>389</v>
      </c>
      <c r="I31" s="362" t="s">
        <v>390</v>
      </c>
      <c r="J31" s="361" t="s">
        <v>391</v>
      </c>
      <c r="K31" s="361" t="s">
        <v>392</v>
      </c>
      <c r="L31" s="361" t="s">
        <v>393</v>
      </c>
      <c r="M31" s="361" t="s">
        <v>394</v>
      </c>
      <c r="N31" s="361" t="s">
        <v>395</v>
      </c>
      <c r="O31" s="361"/>
      <c r="P31" s="361" t="s">
        <v>396</v>
      </c>
      <c r="Q31" s="359" t="s">
        <v>397</v>
      </c>
      <c r="R31" s="361" t="s">
        <v>398</v>
      </c>
      <c r="S31" s="361" t="s">
        <v>88</v>
      </c>
      <c r="T31" s="359">
        <v>1</v>
      </c>
      <c r="U31" s="360" t="s">
        <v>399</v>
      </c>
    </row>
    <row r="32" spans="1:21" ht="34.950000000000003" customHeight="1">
      <c r="A32" s="26" t="s">
        <v>388</v>
      </c>
      <c r="B32" s="26">
        <v>2</v>
      </c>
      <c r="C32" s="26">
        <v>2</v>
      </c>
      <c r="D32" s="25" t="s">
        <v>92</v>
      </c>
      <c r="E32" s="359">
        <v>31</v>
      </c>
      <c r="F32" s="359"/>
      <c r="G32" s="360">
        <v>202502059</v>
      </c>
      <c r="H32" s="361" t="s">
        <v>389</v>
      </c>
      <c r="I32" s="362" t="s">
        <v>390</v>
      </c>
      <c r="J32" s="361" t="s">
        <v>400</v>
      </c>
      <c r="K32" s="361" t="s">
        <v>392</v>
      </c>
      <c r="L32" s="361" t="s">
        <v>401</v>
      </c>
      <c r="M32" s="361" t="s">
        <v>394</v>
      </c>
      <c r="N32" s="361" t="s">
        <v>395</v>
      </c>
      <c r="O32" s="361"/>
      <c r="P32" s="361" t="s">
        <v>396</v>
      </c>
      <c r="Q32" s="359" t="s">
        <v>397</v>
      </c>
      <c r="R32" s="361" t="s">
        <v>398</v>
      </c>
      <c r="S32" s="361" t="s">
        <v>88</v>
      </c>
      <c r="T32" s="359">
        <v>1</v>
      </c>
      <c r="U32" s="360" t="s">
        <v>399</v>
      </c>
    </row>
    <row r="33" spans="1:21" ht="34.950000000000003" customHeight="1">
      <c r="A33" s="26" t="s">
        <v>388</v>
      </c>
      <c r="B33" s="26">
        <v>2</v>
      </c>
      <c r="C33" s="26">
        <v>2</v>
      </c>
      <c r="D33" s="25" t="s">
        <v>92</v>
      </c>
      <c r="E33" s="359">
        <v>32</v>
      </c>
      <c r="F33" s="359"/>
      <c r="G33" s="360">
        <v>202502059</v>
      </c>
      <c r="H33" s="361" t="s">
        <v>389</v>
      </c>
      <c r="I33" s="362" t="s">
        <v>390</v>
      </c>
      <c r="J33" s="361" t="s">
        <v>400</v>
      </c>
      <c r="K33" s="361" t="s">
        <v>392</v>
      </c>
      <c r="L33" s="361" t="s">
        <v>401</v>
      </c>
      <c r="M33" s="361" t="s">
        <v>394</v>
      </c>
      <c r="N33" s="361" t="s">
        <v>395</v>
      </c>
      <c r="O33" s="361"/>
      <c r="P33" s="361" t="s">
        <v>396</v>
      </c>
      <c r="Q33" s="359" t="s">
        <v>397</v>
      </c>
      <c r="R33" s="361" t="s">
        <v>398</v>
      </c>
      <c r="S33" s="361" t="s">
        <v>88</v>
      </c>
      <c r="T33" s="359">
        <v>1</v>
      </c>
      <c r="U33" s="360" t="s">
        <v>399</v>
      </c>
    </row>
    <row r="34" spans="1:21" ht="34.950000000000003" customHeight="1">
      <c r="A34" s="26" t="s">
        <v>388</v>
      </c>
      <c r="B34" s="26">
        <v>2</v>
      </c>
      <c r="C34" s="26">
        <v>2</v>
      </c>
      <c r="D34" s="25" t="s">
        <v>92</v>
      </c>
      <c r="E34" s="359">
        <v>33</v>
      </c>
      <c r="F34" s="359"/>
      <c r="G34" s="360">
        <v>202502059</v>
      </c>
      <c r="H34" s="361" t="s">
        <v>389</v>
      </c>
      <c r="I34" s="362" t="s">
        <v>390</v>
      </c>
      <c r="J34" s="361" t="s">
        <v>400</v>
      </c>
      <c r="K34" s="361" t="s">
        <v>392</v>
      </c>
      <c r="L34" s="361" t="s">
        <v>401</v>
      </c>
      <c r="M34" s="361" t="s">
        <v>394</v>
      </c>
      <c r="N34" s="361" t="s">
        <v>395</v>
      </c>
      <c r="O34" s="361"/>
      <c r="P34" s="361" t="s">
        <v>396</v>
      </c>
      <c r="Q34" s="359" t="s">
        <v>397</v>
      </c>
      <c r="R34" s="361" t="s">
        <v>398</v>
      </c>
      <c r="S34" s="361" t="s">
        <v>88</v>
      </c>
      <c r="T34" s="359">
        <v>1</v>
      </c>
      <c r="U34" s="360" t="s">
        <v>399</v>
      </c>
    </row>
    <row r="35" spans="1:21" ht="34.950000000000003" customHeight="1">
      <c r="A35" s="26" t="s">
        <v>388</v>
      </c>
      <c r="B35" s="26">
        <v>2</v>
      </c>
      <c r="C35" s="26">
        <v>2</v>
      </c>
      <c r="D35" s="25" t="s">
        <v>92</v>
      </c>
      <c r="E35" s="359">
        <v>34</v>
      </c>
      <c r="F35" s="359"/>
      <c r="G35" s="360">
        <v>202502059</v>
      </c>
      <c r="H35" s="361" t="s">
        <v>389</v>
      </c>
      <c r="I35" s="362" t="s">
        <v>390</v>
      </c>
      <c r="J35" s="361" t="s">
        <v>400</v>
      </c>
      <c r="K35" s="361" t="s">
        <v>392</v>
      </c>
      <c r="L35" s="361" t="s">
        <v>401</v>
      </c>
      <c r="M35" s="361" t="s">
        <v>394</v>
      </c>
      <c r="N35" s="361" t="s">
        <v>395</v>
      </c>
      <c r="O35" s="361"/>
      <c r="P35" s="361" t="s">
        <v>396</v>
      </c>
      <c r="Q35" s="359" t="s">
        <v>397</v>
      </c>
      <c r="R35" s="361" t="s">
        <v>398</v>
      </c>
      <c r="S35" s="361" t="s">
        <v>88</v>
      </c>
      <c r="T35" s="359">
        <v>1</v>
      </c>
      <c r="U35" s="360" t="s">
        <v>399</v>
      </c>
    </row>
    <row r="36" spans="1:21" ht="34.950000000000003" customHeight="1">
      <c r="A36" s="26" t="s">
        <v>388</v>
      </c>
      <c r="B36" s="26">
        <v>2</v>
      </c>
      <c r="C36" s="26">
        <v>2</v>
      </c>
      <c r="D36" s="25" t="s">
        <v>92</v>
      </c>
      <c r="E36" s="359">
        <v>35</v>
      </c>
      <c r="F36" s="359"/>
      <c r="G36" s="360">
        <v>202502059</v>
      </c>
      <c r="H36" s="361" t="s">
        <v>389</v>
      </c>
      <c r="I36" s="362" t="s">
        <v>390</v>
      </c>
      <c r="J36" s="361" t="s">
        <v>400</v>
      </c>
      <c r="K36" s="361" t="s">
        <v>392</v>
      </c>
      <c r="L36" s="361" t="s">
        <v>401</v>
      </c>
      <c r="M36" s="361" t="s">
        <v>394</v>
      </c>
      <c r="N36" s="361" t="s">
        <v>395</v>
      </c>
      <c r="O36" s="361"/>
      <c r="P36" s="361" t="s">
        <v>396</v>
      </c>
      <c r="Q36" s="359" t="s">
        <v>397</v>
      </c>
      <c r="R36" s="361" t="s">
        <v>398</v>
      </c>
      <c r="S36" s="361" t="s">
        <v>88</v>
      </c>
      <c r="T36" s="359">
        <v>1</v>
      </c>
      <c r="U36" s="360" t="s">
        <v>399</v>
      </c>
    </row>
    <row r="37" spans="1:21" ht="34.950000000000003" customHeight="1">
      <c r="A37" s="26" t="s">
        <v>388</v>
      </c>
      <c r="B37" s="26">
        <v>2</v>
      </c>
      <c r="C37" s="26">
        <v>2</v>
      </c>
      <c r="D37" s="25" t="s">
        <v>92</v>
      </c>
      <c r="E37" s="359">
        <v>36</v>
      </c>
      <c r="F37" s="359"/>
      <c r="G37" s="360">
        <v>202502059</v>
      </c>
      <c r="H37" s="361" t="s">
        <v>389</v>
      </c>
      <c r="I37" s="362" t="s">
        <v>390</v>
      </c>
      <c r="J37" s="361" t="s">
        <v>400</v>
      </c>
      <c r="K37" s="361" t="s">
        <v>392</v>
      </c>
      <c r="L37" s="361" t="s">
        <v>401</v>
      </c>
      <c r="M37" s="361" t="s">
        <v>394</v>
      </c>
      <c r="N37" s="361" t="s">
        <v>395</v>
      </c>
      <c r="O37" s="361"/>
      <c r="P37" s="361" t="s">
        <v>396</v>
      </c>
      <c r="Q37" s="359" t="s">
        <v>397</v>
      </c>
      <c r="R37" s="361" t="s">
        <v>398</v>
      </c>
      <c r="S37" s="361" t="s">
        <v>88</v>
      </c>
      <c r="T37" s="359">
        <v>1</v>
      </c>
      <c r="U37" s="360" t="s">
        <v>399</v>
      </c>
    </row>
    <row r="38" spans="1:21" ht="34.950000000000003" customHeight="1">
      <c r="A38" s="26" t="s">
        <v>388</v>
      </c>
      <c r="B38" s="26">
        <v>2</v>
      </c>
      <c r="C38" s="26">
        <v>2</v>
      </c>
      <c r="D38" s="25" t="s">
        <v>92</v>
      </c>
      <c r="E38" s="359">
        <v>37</v>
      </c>
      <c r="F38" s="359"/>
      <c r="G38" s="360">
        <v>202502059</v>
      </c>
      <c r="H38" s="361" t="s">
        <v>389</v>
      </c>
      <c r="I38" s="362" t="s">
        <v>390</v>
      </c>
      <c r="J38" s="361" t="s">
        <v>400</v>
      </c>
      <c r="K38" s="361" t="s">
        <v>392</v>
      </c>
      <c r="L38" s="361" t="s">
        <v>401</v>
      </c>
      <c r="M38" s="361" t="s">
        <v>394</v>
      </c>
      <c r="N38" s="361" t="s">
        <v>395</v>
      </c>
      <c r="O38" s="361"/>
      <c r="P38" s="361" t="s">
        <v>396</v>
      </c>
      <c r="Q38" s="359" t="s">
        <v>397</v>
      </c>
      <c r="R38" s="361" t="s">
        <v>398</v>
      </c>
      <c r="S38" s="361" t="s">
        <v>88</v>
      </c>
      <c r="T38" s="359">
        <v>1</v>
      </c>
      <c r="U38" s="360" t="s">
        <v>399</v>
      </c>
    </row>
    <row r="39" spans="1:21" ht="34.950000000000003" customHeight="1">
      <c r="A39" s="26" t="s">
        <v>388</v>
      </c>
      <c r="B39" s="26">
        <v>2</v>
      </c>
      <c r="C39" s="26">
        <v>2</v>
      </c>
      <c r="D39" s="25" t="s">
        <v>92</v>
      </c>
      <c r="E39" s="359">
        <v>38</v>
      </c>
      <c r="F39" s="359"/>
      <c r="G39" s="360">
        <v>202502059</v>
      </c>
      <c r="H39" s="361" t="s">
        <v>389</v>
      </c>
      <c r="I39" s="362" t="s">
        <v>390</v>
      </c>
      <c r="J39" s="361" t="s">
        <v>400</v>
      </c>
      <c r="K39" s="361" t="s">
        <v>392</v>
      </c>
      <c r="L39" s="361" t="s">
        <v>401</v>
      </c>
      <c r="M39" s="361" t="s">
        <v>394</v>
      </c>
      <c r="N39" s="361" t="s">
        <v>395</v>
      </c>
      <c r="O39" s="361"/>
      <c r="P39" s="361" t="s">
        <v>396</v>
      </c>
      <c r="Q39" s="359" t="s">
        <v>397</v>
      </c>
      <c r="R39" s="361" t="s">
        <v>398</v>
      </c>
      <c r="S39" s="361" t="s">
        <v>88</v>
      </c>
      <c r="T39" s="359">
        <v>1</v>
      </c>
      <c r="U39" s="360" t="s">
        <v>399</v>
      </c>
    </row>
    <row r="40" spans="1:21" ht="34.950000000000003" customHeight="1">
      <c r="A40" s="26" t="s">
        <v>388</v>
      </c>
      <c r="B40" s="26">
        <v>2</v>
      </c>
      <c r="C40" s="26">
        <v>2</v>
      </c>
      <c r="D40" s="25" t="s">
        <v>92</v>
      </c>
      <c r="E40" s="359">
        <v>39</v>
      </c>
      <c r="F40" s="359"/>
      <c r="G40" s="360">
        <v>202502059</v>
      </c>
      <c r="H40" s="361" t="s">
        <v>389</v>
      </c>
      <c r="I40" s="362" t="s">
        <v>390</v>
      </c>
      <c r="J40" s="361" t="s">
        <v>400</v>
      </c>
      <c r="K40" s="361" t="s">
        <v>392</v>
      </c>
      <c r="L40" s="361" t="s">
        <v>401</v>
      </c>
      <c r="M40" s="361" t="s">
        <v>394</v>
      </c>
      <c r="N40" s="361" t="s">
        <v>395</v>
      </c>
      <c r="O40" s="361"/>
      <c r="P40" s="361" t="s">
        <v>396</v>
      </c>
      <c r="Q40" s="359" t="s">
        <v>397</v>
      </c>
      <c r="R40" s="361" t="s">
        <v>398</v>
      </c>
      <c r="S40" s="361" t="s">
        <v>88</v>
      </c>
      <c r="T40" s="359">
        <v>1</v>
      </c>
      <c r="U40" s="360" t="s">
        <v>399</v>
      </c>
    </row>
    <row r="41" spans="1:21" ht="34.950000000000003" customHeight="1">
      <c r="A41" s="26" t="s">
        <v>388</v>
      </c>
      <c r="B41" s="26">
        <v>2</v>
      </c>
      <c r="C41" s="26">
        <v>2</v>
      </c>
      <c r="D41" s="25" t="s">
        <v>92</v>
      </c>
      <c r="E41" s="359">
        <v>40</v>
      </c>
      <c r="F41" s="359"/>
      <c r="G41" s="360">
        <v>202502059</v>
      </c>
      <c r="H41" s="361" t="s">
        <v>389</v>
      </c>
      <c r="I41" s="362" t="s">
        <v>390</v>
      </c>
      <c r="J41" s="361" t="s">
        <v>400</v>
      </c>
      <c r="K41" s="361" t="s">
        <v>392</v>
      </c>
      <c r="L41" s="361" t="s">
        <v>401</v>
      </c>
      <c r="M41" s="361" t="s">
        <v>394</v>
      </c>
      <c r="N41" s="361" t="s">
        <v>395</v>
      </c>
      <c r="O41" s="361"/>
      <c r="P41" s="361" t="s">
        <v>396</v>
      </c>
      <c r="Q41" s="359" t="s">
        <v>397</v>
      </c>
      <c r="R41" s="361" t="s">
        <v>398</v>
      </c>
      <c r="S41" s="361" t="s">
        <v>88</v>
      </c>
      <c r="T41" s="359">
        <v>1</v>
      </c>
      <c r="U41" s="360" t="s">
        <v>399</v>
      </c>
    </row>
    <row r="42" spans="1:21" ht="34.950000000000003" customHeight="1">
      <c r="A42" s="26" t="s">
        <v>388</v>
      </c>
      <c r="B42" s="26">
        <v>2</v>
      </c>
      <c r="C42" s="26">
        <v>3</v>
      </c>
      <c r="D42" s="25" t="s">
        <v>92</v>
      </c>
      <c r="E42" s="359">
        <v>41</v>
      </c>
      <c r="F42" s="359"/>
      <c r="G42" s="360">
        <v>202502059</v>
      </c>
      <c r="H42" s="361" t="s">
        <v>389</v>
      </c>
      <c r="I42" s="362" t="s">
        <v>390</v>
      </c>
      <c r="J42" s="361" t="s">
        <v>400</v>
      </c>
      <c r="K42" s="361" t="s">
        <v>392</v>
      </c>
      <c r="L42" s="361" t="s">
        <v>401</v>
      </c>
      <c r="M42" s="361" t="s">
        <v>394</v>
      </c>
      <c r="N42" s="361" t="s">
        <v>395</v>
      </c>
      <c r="O42" s="361"/>
      <c r="P42" s="361" t="s">
        <v>396</v>
      </c>
      <c r="Q42" s="359" t="s">
        <v>397</v>
      </c>
      <c r="R42" s="361" t="s">
        <v>398</v>
      </c>
      <c r="S42" s="361" t="s">
        <v>88</v>
      </c>
      <c r="T42" s="359">
        <v>1</v>
      </c>
      <c r="U42" s="360" t="s">
        <v>399</v>
      </c>
    </row>
    <row r="43" spans="1:21" ht="34.950000000000003" customHeight="1">
      <c r="A43" s="26" t="s">
        <v>388</v>
      </c>
      <c r="B43" s="26">
        <v>2</v>
      </c>
      <c r="C43" s="26">
        <v>3</v>
      </c>
      <c r="D43" s="25" t="s">
        <v>92</v>
      </c>
      <c r="E43" s="359">
        <v>42</v>
      </c>
      <c r="F43" s="359"/>
      <c r="G43" s="360">
        <v>202502059</v>
      </c>
      <c r="H43" s="361" t="s">
        <v>389</v>
      </c>
      <c r="I43" s="362" t="s">
        <v>390</v>
      </c>
      <c r="J43" s="361" t="s">
        <v>400</v>
      </c>
      <c r="K43" s="361" t="s">
        <v>392</v>
      </c>
      <c r="L43" s="361" t="s">
        <v>401</v>
      </c>
      <c r="M43" s="361" t="s">
        <v>394</v>
      </c>
      <c r="N43" s="361" t="s">
        <v>395</v>
      </c>
      <c r="O43" s="361"/>
      <c r="P43" s="361" t="s">
        <v>396</v>
      </c>
      <c r="Q43" s="359" t="s">
        <v>397</v>
      </c>
      <c r="R43" s="361" t="s">
        <v>398</v>
      </c>
      <c r="S43" s="361" t="s">
        <v>88</v>
      </c>
      <c r="T43" s="359">
        <v>1</v>
      </c>
      <c r="U43" s="360" t="s">
        <v>399</v>
      </c>
    </row>
    <row r="44" spans="1:21" ht="34.950000000000003" customHeight="1">
      <c r="A44" s="26" t="s">
        <v>388</v>
      </c>
      <c r="B44" s="26">
        <v>2</v>
      </c>
      <c r="C44" s="26">
        <v>3</v>
      </c>
      <c r="D44" s="25" t="s">
        <v>92</v>
      </c>
      <c r="E44" s="359">
        <v>43</v>
      </c>
      <c r="F44" s="359"/>
      <c r="G44" s="360">
        <v>202502059</v>
      </c>
      <c r="H44" s="361" t="s">
        <v>389</v>
      </c>
      <c r="I44" s="362" t="s">
        <v>390</v>
      </c>
      <c r="J44" s="361" t="s">
        <v>400</v>
      </c>
      <c r="K44" s="361" t="s">
        <v>392</v>
      </c>
      <c r="L44" s="361" t="s">
        <v>401</v>
      </c>
      <c r="M44" s="361" t="s">
        <v>394</v>
      </c>
      <c r="N44" s="361" t="s">
        <v>395</v>
      </c>
      <c r="O44" s="361"/>
      <c r="P44" s="361" t="s">
        <v>396</v>
      </c>
      <c r="Q44" s="359" t="s">
        <v>397</v>
      </c>
      <c r="R44" s="361" t="s">
        <v>398</v>
      </c>
      <c r="S44" s="361" t="s">
        <v>88</v>
      </c>
      <c r="T44" s="359">
        <v>1</v>
      </c>
      <c r="U44" s="360" t="s">
        <v>399</v>
      </c>
    </row>
    <row r="45" spans="1:21" ht="34.950000000000003" customHeight="1">
      <c r="A45" s="26" t="s">
        <v>388</v>
      </c>
      <c r="B45" s="26">
        <v>2</v>
      </c>
      <c r="C45" s="26">
        <v>3</v>
      </c>
      <c r="D45" s="25" t="s">
        <v>92</v>
      </c>
      <c r="E45" s="359">
        <v>44</v>
      </c>
      <c r="F45" s="359"/>
      <c r="G45" s="360">
        <v>202502059</v>
      </c>
      <c r="H45" s="361" t="s">
        <v>389</v>
      </c>
      <c r="I45" s="362" t="s">
        <v>390</v>
      </c>
      <c r="J45" s="361" t="s">
        <v>400</v>
      </c>
      <c r="K45" s="361" t="s">
        <v>392</v>
      </c>
      <c r="L45" s="361" t="s">
        <v>401</v>
      </c>
      <c r="M45" s="361" t="s">
        <v>394</v>
      </c>
      <c r="N45" s="361" t="s">
        <v>395</v>
      </c>
      <c r="O45" s="361"/>
      <c r="P45" s="361" t="s">
        <v>396</v>
      </c>
      <c r="Q45" s="359" t="s">
        <v>397</v>
      </c>
      <c r="R45" s="361" t="s">
        <v>398</v>
      </c>
      <c r="S45" s="361" t="s">
        <v>88</v>
      </c>
      <c r="T45" s="359">
        <v>1</v>
      </c>
      <c r="U45" s="360" t="s">
        <v>399</v>
      </c>
    </row>
    <row r="46" spans="1:21" ht="34.950000000000003" customHeight="1">
      <c r="A46" s="26" t="s">
        <v>388</v>
      </c>
      <c r="B46" s="26">
        <v>2</v>
      </c>
      <c r="C46" s="26">
        <v>3</v>
      </c>
      <c r="D46" s="25" t="s">
        <v>92</v>
      </c>
      <c r="E46" s="359">
        <v>45</v>
      </c>
      <c r="F46" s="359"/>
      <c r="G46" s="360">
        <v>202502059</v>
      </c>
      <c r="H46" s="361" t="s">
        <v>389</v>
      </c>
      <c r="I46" s="362" t="s">
        <v>390</v>
      </c>
      <c r="J46" s="361" t="s">
        <v>400</v>
      </c>
      <c r="K46" s="361" t="s">
        <v>392</v>
      </c>
      <c r="L46" s="361" t="s">
        <v>401</v>
      </c>
      <c r="M46" s="361" t="s">
        <v>394</v>
      </c>
      <c r="N46" s="361" t="s">
        <v>395</v>
      </c>
      <c r="O46" s="361"/>
      <c r="P46" s="361" t="s">
        <v>396</v>
      </c>
      <c r="Q46" s="359" t="s">
        <v>397</v>
      </c>
      <c r="R46" s="361" t="s">
        <v>398</v>
      </c>
      <c r="S46" s="361" t="s">
        <v>88</v>
      </c>
      <c r="T46" s="359">
        <v>1</v>
      </c>
      <c r="U46" s="360" t="s">
        <v>399</v>
      </c>
    </row>
    <row r="47" spans="1:21" ht="34.950000000000003" customHeight="1">
      <c r="A47" s="26" t="s">
        <v>388</v>
      </c>
      <c r="B47" s="26">
        <v>2</v>
      </c>
      <c r="C47" s="26">
        <v>3</v>
      </c>
      <c r="D47" s="25" t="s">
        <v>92</v>
      </c>
      <c r="E47" s="359">
        <v>46</v>
      </c>
      <c r="F47" s="359"/>
      <c r="G47" s="360">
        <v>202502059</v>
      </c>
      <c r="H47" s="361" t="s">
        <v>389</v>
      </c>
      <c r="I47" s="362" t="s">
        <v>390</v>
      </c>
      <c r="J47" s="361" t="s">
        <v>400</v>
      </c>
      <c r="K47" s="361" t="s">
        <v>392</v>
      </c>
      <c r="L47" s="361" t="s">
        <v>401</v>
      </c>
      <c r="M47" s="361" t="s">
        <v>394</v>
      </c>
      <c r="N47" s="361" t="s">
        <v>395</v>
      </c>
      <c r="O47" s="361"/>
      <c r="P47" s="361" t="s">
        <v>396</v>
      </c>
      <c r="Q47" s="359" t="s">
        <v>397</v>
      </c>
      <c r="R47" s="361" t="s">
        <v>398</v>
      </c>
      <c r="S47" s="361" t="s">
        <v>88</v>
      </c>
      <c r="T47" s="359">
        <v>1</v>
      </c>
      <c r="U47" s="360" t="s">
        <v>399</v>
      </c>
    </row>
    <row r="48" spans="1:21" ht="34.950000000000003" customHeight="1">
      <c r="A48" s="26" t="s">
        <v>388</v>
      </c>
      <c r="B48" s="26">
        <v>2</v>
      </c>
      <c r="C48" s="26">
        <v>3</v>
      </c>
      <c r="D48" s="25" t="s">
        <v>92</v>
      </c>
      <c r="E48" s="359">
        <v>47</v>
      </c>
      <c r="F48" s="359"/>
      <c r="G48" s="360">
        <v>202502059</v>
      </c>
      <c r="H48" s="361" t="s">
        <v>389</v>
      </c>
      <c r="I48" s="362" t="s">
        <v>390</v>
      </c>
      <c r="J48" s="361" t="s">
        <v>400</v>
      </c>
      <c r="K48" s="361" t="s">
        <v>392</v>
      </c>
      <c r="L48" s="361" t="s">
        <v>401</v>
      </c>
      <c r="M48" s="361" t="s">
        <v>394</v>
      </c>
      <c r="N48" s="361" t="s">
        <v>395</v>
      </c>
      <c r="O48" s="361"/>
      <c r="P48" s="361" t="s">
        <v>396</v>
      </c>
      <c r="Q48" s="359" t="s">
        <v>397</v>
      </c>
      <c r="R48" s="361" t="s">
        <v>398</v>
      </c>
      <c r="S48" s="361" t="s">
        <v>88</v>
      </c>
      <c r="T48" s="359">
        <v>1</v>
      </c>
      <c r="U48" s="360" t="s">
        <v>399</v>
      </c>
    </row>
    <row r="49" spans="1:21" ht="34.950000000000003" customHeight="1">
      <c r="A49" s="26" t="s">
        <v>388</v>
      </c>
      <c r="B49" s="26">
        <v>2</v>
      </c>
      <c r="C49" s="26">
        <v>3</v>
      </c>
      <c r="D49" s="25" t="s">
        <v>92</v>
      </c>
      <c r="E49" s="359">
        <v>48</v>
      </c>
      <c r="F49" s="359"/>
      <c r="G49" s="360">
        <v>202502059</v>
      </c>
      <c r="H49" s="361" t="s">
        <v>389</v>
      </c>
      <c r="I49" s="362" t="s">
        <v>390</v>
      </c>
      <c r="J49" s="361" t="s">
        <v>400</v>
      </c>
      <c r="K49" s="361" t="s">
        <v>392</v>
      </c>
      <c r="L49" s="361" t="s">
        <v>401</v>
      </c>
      <c r="M49" s="361" t="s">
        <v>394</v>
      </c>
      <c r="N49" s="361" t="s">
        <v>395</v>
      </c>
      <c r="O49" s="361"/>
      <c r="P49" s="361" t="s">
        <v>396</v>
      </c>
      <c r="Q49" s="359" t="s">
        <v>397</v>
      </c>
      <c r="R49" s="361" t="s">
        <v>398</v>
      </c>
      <c r="S49" s="361" t="s">
        <v>88</v>
      </c>
      <c r="T49" s="359">
        <v>1</v>
      </c>
      <c r="U49" s="360" t="s">
        <v>399</v>
      </c>
    </row>
    <row r="50" spans="1:21" ht="34.950000000000003" customHeight="1">
      <c r="A50" s="26" t="s">
        <v>388</v>
      </c>
      <c r="B50" s="26">
        <v>2</v>
      </c>
      <c r="C50" s="26">
        <v>3</v>
      </c>
      <c r="D50" s="25" t="s">
        <v>92</v>
      </c>
      <c r="E50" s="359">
        <v>49</v>
      </c>
      <c r="F50" s="359"/>
      <c r="G50" s="360">
        <v>202502059</v>
      </c>
      <c r="H50" s="361" t="s">
        <v>389</v>
      </c>
      <c r="I50" s="362" t="s">
        <v>390</v>
      </c>
      <c r="J50" s="361" t="s">
        <v>400</v>
      </c>
      <c r="K50" s="361" t="s">
        <v>392</v>
      </c>
      <c r="L50" s="361" t="s">
        <v>401</v>
      </c>
      <c r="M50" s="361" t="s">
        <v>394</v>
      </c>
      <c r="N50" s="361" t="s">
        <v>395</v>
      </c>
      <c r="O50" s="361"/>
      <c r="P50" s="361" t="s">
        <v>396</v>
      </c>
      <c r="Q50" s="359" t="s">
        <v>397</v>
      </c>
      <c r="R50" s="361" t="s">
        <v>398</v>
      </c>
      <c r="S50" s="361" t="s">
        <v>88</v>
      </c>
      <c r="T50" s="359">
        <v>1</v>
      </c>
      <c r="U50" s="360" t="s">
        <v>399</v>
      </c>
    </row>
    <row r="51" spans="1:21" ht="34.950000000000003" customHeight="1">
      <c r="A51" s="26" t="s">
        <v>388</v>
      </c>
      <c r="B51" s="26">
        <v>2</v>
      </c>
      <c r="C51" s="26">
        <v>3</v>
      </c>
      <c r="D51" s="25" t="s">
        <v>92</v>
      </c>
      <c r="E51" s="359">
        <v>50</v>
      </c>
      <c r="F51" s="359"/>
      <c r="G51" s="360">
        <v>202502059</v>
      </c>
      <c r="H51" s="361" t="s">
        <v>389</v>
      </c>
      <c r="I51" s="362" t="s">
        <v>390</v>
      </c>
      <c r="J51" s="361" t="s">
        <v>400</v>
      </c>
      <c r="K51" s="361" t="s">
        <v>392</v>
      </c>
      <c r="L51" s="361" t="s">
        <v>401</v>
      </c>
      <c r="M51" s="361" t="s">
        <v>394</v>
      </c>
      <c r="N51" s="361" t="s">
        <v>395</v>
      </c>
      <c r="O51" s="361"/>
      <c r="P51" s="361" t="s">
        <v>396</v>
      </c>
      <c r="Q51" s="359" t="s">
        <v>397</v>
      </c>
      <c r="R51" s="361" t="s">
        <v>398</v>
      </c>
      <c r="S51" s="361" t="s">
        <v>88</v>
      </c>
      <c r="T51" s="359">
        <v>1</v>
      </c>
      <c r="U51" s="360" t="s">
        <v>399</v>
      </c>
    </row>
    <row r="52" spans="1:21" ht="34.950000000000003" customHeight="1">
      <c r="A52" s="26" t="s">
        <v>388</v>
      </c>
      <c r="B52" s="26">
        <v>2</v>
      </c>
      <c r="C52" s="26">
        <v>4</v>
      </c>
      <c r="D52" s="25" t="s">
        <v>92</v>
      </c>
      <c r="E52" s="359">
        <v>51</v>
      </c>
      <c r="F52" s="359"/>
      <c r="G52" s="360">
        <v>202501001</v>
      </c>
      <c r="H52" s="361" t="s">
        <v>389</v>
      </c>
      <c r="I52" s="362" t="s">
        <v>390</v>
      </c>
      <c r="J52" s="361" t="s">
        <v>400</v>
      </c>
      <c r="K52" s="361" t="s">
        <v>392</v>
      </c>
      <c r="L52" s="361" t="s">
        <v>401</v>
      </c>
      <c r="M52" s="361" t="s">
        <v>394</v>
      </c>
      <c r="N52" s="361" t="s">
        <v>395</v>
      </c>
      <c r="O52" s="361"/>
      <c r="P52" s="361" t="s">
        <v>396</v>
      </c>
      <c r="Q52" s="359" t="s">
        <v>397</v>
      </c>
      <c r="R52" s="361" t="s">
        <v>398</v>
      </c>
      <c r="S52" s="361" t="s">
        <v>88</v>
      </c>
      <c r="T52" s="359">
        <v>1</v>
      </c>
      <c r="U52" s="360" t="s">
        <v>402</v>
      </c>
    </row>
    <row r="53" spans="1:21" ht="34.950000000000003" customHeight="1">
      <c r="A53" s="26" t="s">
        <v>388</v>
      </c>
      <c r="B53" s="26">
        <v>2</v>
      </c>
      <c r="C53" s="26">
        <v>4</v>
      </c>
      <c r="D53" s="25" t="s">
        <v>92</v>
      </c>
      <c r="E53" s="359">
        <v>52</v>
      </c>
      <c r="F53" s="359"/>
      <c r="G53" s="360">
        <v>202501001</v>
      </c>
      <c r="H53" s="361" t="s">
        <v>389</v>
      </c>
      <c r="I53" s="362" t="s">
        <v>390</v>
      </c>
      <c r="J53" s="361" t="s">
        <v>400</v>
      </c>
      <c r="K53" s="361" t="s">
        <v>392</v>
      </c>
      <c r="L53" s="361" t="s">
        <v>401</v>
      </c>
      <c r="M53" s="361" t="s">
        <v>394</v>
      </c>
      <c r="N53" s="361" t="s">
        <v>395</v>
      </c>
      <c r="O53" s="361"/>
      <c r="P53" s="361" t="s">
        <v>396</v>
      </c>
      <c r="Q53" s="359" t="s">
        <v>397</v>
      </c>
      <c r="R53" s="361" t="s">
        <v>398</v>
      </c>
      <c r="S53" s="361" t="s">
        <v>88</v>
      </c>
      <c r="T53" s="359">
        <v>1</v>
      </c>
      <c r="U53" s="360" t="s">
        <v>402</v>
      </c>
    </row>
    <row r="54" spans="1:21" ht="34.950000000000003" customHeight="1">
      <c r="A54" s="26" t="s">
        <v>388</v>
      </c>
      <c r="B54" s="26">
        <v>2</v>
      </c>
      <c r="C54" s="26">
        <v>4</v>
      </c>
      <c r="D54" s="25" t="s">
        <v>92</v>
      </c>
      <c r="E54" s="359">
        <v>53</v>
      </c>
      <c r="F54" s="359"/>
      <c r="G54" s="360">
        <v>202501001</v>
      </c>
      <c r="H54" s="361" t="s">
        <v>389</v>
      </c>
      <c r="I54" s="362" t="s">
        <v>390</v>
      </c>
      <c r="J54" s="361" t="s">
        <v>400</v>
      </c>
      <c r="K54" s="361" t="s">
        <v>392</v>
      </c>
      <c r="L54" s="361" t="s">
        <v>401</v>
      </c>
      <c r="M54" s="361" t="s">
        <v>394</v>
      </c>
      <c r="N54" s="361" t="s">
        <v>395</v>
      </c>
      <c r="O54" s="361"/>
      <c r="P54" s="361" t="s">
        <v>396</v>
      </c>
      <c r="Q54" s="359" t="s">
        <v>397</v>
      </c>
      <c r="R54" s="361" t="s">
        <v>398</v>
      </c>
      <c r="S54" s="361" t="s">
        <v>88</v>
      </c>
      <c r="T54" s="359">
        <v>1</v>
      </c>
      <c r="U54" s="360" t="s">
        <v>402</v>
      </c>
    </row>
    <row r="55" spans="1:21" ht="34.950000000000003" customHeight="1">
      <c r="A55" s="26" t="s">
        <v>388</v>
      </c>
      <c r="B55" s="26">
        <v>2</v>
      </c>
      <c r="C55" s="26">
        <v>4</v>
      </c>
      <c r="D55" s="25" t="s">
        <v>92</v>
      </c>
      <c r="E55" s="359">
        <v>54</v>
      </c>
      <c r="F55" s="359"/>
      <c r="G55" s="360">
        <v>202501001</v>
      </c>
      <c r="H55" s="361" t="s">
        <v>389</v>
      </c>
      <c r="I55" s="362" t="s">
        <v>390</v>
      </c>
      <c r="J55" s="361" t="s">
        <v>400</v>
      </c>
      <c r="K55" s="361" t="s">
        <v>392</v>
      </c>
      <c r="L55" s="361" t="s">
        <v>401</v>
      </c>
      <c r="M55" s="361" t="s">
        <v>394</v>
      </c>
      <c r="N55" s="361" t="s">
        <v>395</v>
      </c>
      <c r="O55" s="361"/>
      <c r="P55" s="361" t="s">
        <v>396</v>
      </c>
      <c r="Q55" s="359" t="s">
        <v>397</v>
      </c>
      <c r="R55" s="361" t="s">
        <v>398</v>
      </c>
      <c r="S55" s="361" t="s">
        <v>88</v>
      </c>
      <c r="T55" s="359">
        <v>1</v>
      </c>
      <c r="U55" s="360" t="s">
        <v>402</v>
      </c>
    </row>
    <row r="56" spans="1:21" ht="34.950000000000003" customHeight="1">
      <c r="A56" s="26" t="s">
        <v>388</v>
      </c>
      <c r="B56" s="26">
        <v>2</v>
      </c>
      <c r="C56" s="26">
        <v>4</v>
      </c>
      <c r="D56" s="25" t="s">
        <v>92</v>
      </c>
      <c r="E56" s="359">
        <v>55</v>
      </c>
      <c r="F56" s="359"/>
      <c r="G56" s="360">
        <v>202501001</v>
      </c>
      <c r="H56" s="361" t="s">
        <v>389</v>
      </c>
      <c r="I56" s="362" t="s">
        <v>390</v>
      </c>
      <c r="J56" s="361" t="s">
        <v>400</v>
      </c>
      <c r="K56" s="361" t="s">
        <v>392</v>
      </c>
      <c r="L56" s="361" t="s">
        <v>401</v>
      </c>
      <c r="M56" s="361" t="s">
        <v>394</v>
      </c>
      <c r="N56" s="361" t="s">
        <v>395</v>
      </c>
      <c r="O56" s="361"/>
      <c r="P56" s="361" t="s">
        <v>396</v>
      </c>
      <c r="Q56" s="359" t="s">
        <v>397</v>
      </c>
      <c r="R56" s="361" t="s">
        <v>398</v>
      </c>
      <c r="S56" s="361" t="s">
        <v>88</v>
      </c>
      <c r="T56" s="359">
        <v>1</v>
      </c>
      <c r="U56" s="360" t="s">
        <v>402</v>
      </c>
    </row>
    <row r="57" spans="1:21" ht="34.950000000000003" customHeight="1">
      <c r="A57" s="26" t="s">
        <v>388</v>
      </c>
      <c r="B57" s="26">
        <v>2</v>
      </c>
      <c r="C57" s="26">
        <v>4</v>
      </c>
      <c r="D57" s="25" t="s">
        <v>92</v>
      </c>
      <c r="E57" s="359">
        <v>56</v>
      </c>
      <c r="F57" s="359"/>
      <c r="G57" s="360">
        <v>202501001</v>
      </c>
      <c r="H57" s="361" t="s">
        <v>389</v>
      </c>
      <c r="I57" s="362" t="s">
        <v>390</v>
      </c>
      <c r="J57" s="361" t="s">
        <v>391</v>
      </c>
      <c r="K57" s="361" t="s">
        <v>392</v>
      </c>
      <c r="L57" s="361" t="s">
        <v>393</v>
      </c>
      <c r="M57" s="361" t="s">
        <v>394</v>
      </c>
      <c r="N57" s="361" t="s">
        <v>395</v>
      </c>
      <c r="O57" s="361"/>
      <c r="P57" s="361" t="s">
        <v>396</v>
      </c>
      <c r="Q57" s="359" t="s">
        <v>397</v>
      </c>
      <c r="R57" s="361" t="s">
        <v>398</v>
      </c>
      <c r="S57" s="361" t="s">
        <v>88</v>
      </c>
      <c r="T57" s="359">
        <v>1</v>
      </c>
      <c r="U57" s="360" t="s">
        <v>402</v>
      </c>
    </row>
    <row r="58" spans="1:21" ht="34.950000000000003" customHeight="1">
      <c r="A58" s="26" t="s">
        <v>388</v>
      </c>
      <c r="B58" s="26">
        <v>2</v>
      </c>
      <c r="C58" s="26">
        <v>4</v>
      </c>
      <c r="D58" s="25" t="s">
        <v>92</v>
      </c>
      <c r="E58" s="359">
        <v>57</v>
      </c>
      <c r="F58" s="359"/>
      <c r="G58" s="360">
        <v>202501001</v>
      </c>
      <c r="H58" s="361" t="s">
        <v>389</v>
      </c>
      <c r="I58" s="362" t="s">
        <v>390</v>
      </c>
      <c r="J58" s="361" t="s">
        <v>391</v>
      </c>
      <c r="K58" s="361" t="s">
        <v>392</v>
      </c>
      <c r="L58" s="361" t="s">
        <v>393</v>
      </c>
      <c r="M58" s="361" t="s">
        <v>394</v>
      </c>
      <c r="N58" s="361" t="s">
        <v>395</v>
      </c>
      <c r="O58" s="361"/>
      <c r="P58" s="361" t="s">
        <v>396</v>
      </c>
      <c r="Q58" s="359" t="s">
        <v>397</v>
      </c>
      <c r="R58" s="361" t="s">
        <v>398</v>
      </c>
      <c r="S58" s="361" t="s">
        <v>88</v>
      </c>
      <c r="T58" s="359">
        <v>1</v>
      </c>
      <c r="U58" s="360" t="s">
        <v>402</v>
      </c>
    </row>
    <row r="59" spans="1:21" ht="34.950000000000003" customHeight="1">
      <c r="A59" s="26" t="s">
        <v>388</v>
      </c>
      <c r="B59" s="26">
        <v>2</v>
      </c>
      <c r="C59" s="26">
        <v>4</v>
      </c>
      <c r="D59" s="25" t="s">
        <v>92</v>
      </c>
      <c r="E59" s="359">
        <v>58</v>
      </c>
      <c r="F59" s="359"/>
      <c r="G59" s="360">
        <v>202501001</v>
      </c>
      <c r="H59" s="361" t="s">
        <v>389</v>
      </c>
      <c r="I59" s="362" t="s">
        <v>390</v>
      </c>
      <c r="J59" s="361" t="s">
        <v>391</v>
      </c>
      <c r="K59" s="361" t="s">
        <v>392</v>
      </c>
      <c r="L59" s="361" t="s">
        <v>393</v>
      </c>
      <c r="M59" s="361" t="s">
        <v>394</v>
      </c>
      <c r="N59" s="361" t="s">
        <v>395</v>
      </c>
      <c r="O59" s="361"/>
      <c r="P59" s="361" t="s">
        <v>396</v>
      </c>
      <c r="Q59" s="359" t="s">
        <v>397</v>
      </c>
      <c r="R59" s="361" t="s">
        <v>398</v>
      </c>
      <c r="S59" s="361" t="s">
        <v>88</v>
      </c>
      <c r="T59" s="359">
        <v>1</v>
      </c>
      <c r="U59" s="360" t="s">
        <v>402</v>
      </c>
    </row>
    <row r="60" spans="1:21" ht="34.950000000000003" customHeight="1">
      <c r="A60" s="26" t="s">
        <v>388</v>
      </c>
      <c r="B60" s="26">
        <v>2</v>
      </c>
      <c r="C60" s="26">
        <v>4</v>
      </c>
      <c r="D60" s="25" t="s">
        <v>92</v>
      </c>
      <c r="E60" s="359">
        <v>59</v>
      </c>
      <c r="F60" s="359"/>
      <c r="G60" s="360">
        <v>202501001</v>
      </c>
      <c r="H60" s="361" t="s">
        <v>389</v>
      </c>
      <c r="I60" s="362" t="s">
        <v>390</v>
      </c>
      <c r="J60" s="361" t="s">
        <v>391</v>
      </c>
      <c r="K60" s="361" t="s">
        <v>392</v>
      </c>
      <c r="L60" s="361" t="s">
        <v>393</v>
      </c>
      <c r="M60" s="361" t="s">
        <v>394</v>
      </c>
      <c r="N60" s="361" t="s">
        <v>395</v>
      </c>
      <c r="O60" s="361"/>
      <c r="P60" s="361" t="s">
        <v>396</v>
      </c>
      <c r="Q60" s="359" t="s">
        <v>397</v>
      </c>
      <c r="R60" s="361" t="s">
        <v>398</v>
      </c>
      <c r="S60" s="361" t="s">
        <v>88</v>
      </c>
      <c r="T60" s="359">
        <v>1</v>
      </c>
      <c r="U60" s="360" t="s">
        <v>402</v>
      </c>
    </row>
    <row r="61" spans="1:21" ht="34.950000000000003" customHeight="1">
      <c r="A61" s="26" t="s">
        <v>388</v>
      </c>
      <c r="B61" s="26">
        <v>2</v>
      </c>
      <c r="C61" s="26">
        <v>4</v>
      </c>
      <c r="D61" s="25" t="s">
        <v>92</v>
      </c>
      <c r="E61" s="359">
        <v>60</v>
      </c>
      <c r="F61" s="359"/>
      <c r="G61" s="360">
        <v>202501001</v>
      </c>
      <c r="H61" s="361" t="s">
        <v>389</v>
      </c>
      <c r="I61" s="362" t="s">
        <v>390</v>
      </c>
      <c r="J61" s="361" t="s">
        <v>391</v>
      </c>
      <c r="K61" s="361" t="s">
        <v>392</v>
      </c>
      <c r="L61" s="361" t="s">
        <v>393</v>
      </c>
      <c r="M61" s="361" t="s">
        <v>394</v>
      </c>
      <c r="N61" s="361" t="s">
        <v>395</v>
      </c>
      <c r="O61" s="361"/>
      <c r="P61" s="361" t="s">
        <v>396</v>
      </c>
      <c r="Q61" s="359" t="s">
        <v>397</v>
      </c>
      <c r="R61" s="361" t="s">
        <v>398</v>
      </c>
      <c r="S61" s="361" t="s">
        <v>88</v>
      </c>
      <c r="T61" s="359">
        <v>1</v>
      </c>
      <c r="U61" s="360" t="s">
        <v>402</v>
      </c>
    </row>
    <row r="62" spans="1:21" ht="34.950000000000003" customHeight="1">
      <c r="A62" s="26" t="s">
        <v>388</v>
      </c>
      <c r="B62" s="26">
        <v>2</v>
      </c>
      <c r="C62" s="26">
        <v>4</v>
      </c>
      <c r="D62" s="25" t="s">
        <v>92</v>
      </c>
      <c r="E62" s="359">
        <v>61</v>
      </c>
      <c r="F62" s="359"/>
      <c r="G62" s="360">
        <v>202501001</v>
      </c>
      <c r="H62" s="361" t="s">
        <v>389</v>
      </c>
      <c r="I62" s="362" t="s">
        <v>390</v>
      </c>
      <c r="J62" s="361" t="s">
        <v>403</v>
      </c>
      <c r="K62" s="361" t="s">
        <v>392</v>
      </c>
      <c r="L62" s="361" t="s">
        <v>404</v>
      </c>
      <c r="M62" s="361" t="s">
        <v>394</v>
      </c>
      <c r="N62" s="361" t="s">
        <v>395</v>
      </c>
      <c r="O62" s="361"/>
      <c r="P62" s="361" t="s">
        <v>396</v>
      </c>
      <c r="Q62" s="359" t="s">
        <v>397</v>
      </c>
      <c r="R62" s="361" t="s">
        <v>398</v>
      </c>
      <c r="S62" s="361" t="s">
        <v>88</v>
      </c>
      <c r="T62" s="359">
        <v>1</v>
      </c>
      <c r="U62" s="360" t="s">
        <v>402</v>
      </c>
    </row>
    <row r="63" spans="1:21" ht="34.950000000000003" customHeight="1">
      <c r="A63" s="26" t="s">
        <v>388</v>
      </c>
      <c r="B63" s="26">
        <v>2</v>
      </c>
      <c r="C63" s="26">
        <v>4</v>
      </c>
      <c r="D63" s="25" t="s">
        <v>92</v>
      </c>
      <c r="E63" s="359">
        <v>62</v>
      </c>
      <c r="F63" s="359"/>
      <c r="G63" s="360">
        <v>202501001</v>
      </c>
      <c r="H63" s="361" t="s">
        <v>389</v>
      </c>
      <c r="I63" s="362" t="s">
        <v>390</v>
      </c>
      <c r="J63" s="361" t="s">
        <v>403</v>
      </c>
      <c r="K63" s="361" t="s">
        <v>392</v>
      </c>
      <c r="L63" s="361" t="s">
        <v>404</v>
      </c>
      <c r="M63" s="361" t="s">
        <v>394</v>
      </c>
      <c r="N63" s="361" t="s">
        <v>395</v>
      </c>
      <c r="O63" s="361"/>
      <c r="P63" s="361" t="s">
        <v>396</v>
      </c>
      <c r="Q63" s="359" t="s">
        <v>397</v>
      </c>
      <c r="R63" s="361" t="s">
        <v>398</v>
      </c>
      <c r="S63" s="361" t="s">
        <v>88</v>
      </c>
      <c r="T63" s="359">
        <v>1</v>
      </c>
      <c r="U63" s="360" t="s">
        <v>402</v>
      </c>
    </row>
    <row r="64" spans="1:21" ht="34.950000000000003" customHeight="1">
      <c r="A64" s="26" t="s">
        <v>388</v>
      </c>
      <c r="B64" s="26">
        <v>2</v>
      </c>
      <c r="C64" s="26">
        <v>4</v>
      </c>
      <c r="D64" s="25" t="s">
        <v>92</v>
      </c>
      <c r="E64" s="359">
        <v>63</v>
      </c>
      <c r="F64" s="359"/>
      <c r="G64" s="360">
        <v>202501001</v>
      </c>
      <c r="H64" s="361" t="s">
        <v>389</v>
      </c>
      <c r="I64" s="362" t="s">
        <v>390</v>
      </c>
      <c r="J64" s="361" t="s">
        <v>403</v>
      </c>
      <c r="K64" s="361" t="s">
        <v>392</v>
      </c>
      <c r="L64" s="361" t="s">
        <v>404</v>
      </c>
      <c r="M64" s="361" t="s">
        <v>394</v>
      </c>
      <c r="N64" s="361" t="s">
        <v>395</v>
      </c>
      <c r="O64" s="361"/>
      <c r="P64" s="361" t="s">
        <v>396</v>
      </c>
      <c r="Q64" s="359" t="s">
        <v>397</v>
      </c>
      <c r="R64" s="361" t="s">
        <v>398</v>
      </c>
      <c r="S64" s="361" t="s">
        <v>88</v>
      </c>
      <c r="T64" s="359">
        <v>1</v>
      </c>
      <c r="U64" s="360" t="s">
        <v>402</v>
      </c>
    </row>
    <row r="65" spans="1:22" ht="34.950000000000003" customHeight="1">
      <c r="A65" s="26" t="s">
        <v>388</v>
      </c>
      <c r="B65" s="26">
        <v>2</v>
      </c>
      <c r="C65" s="26">
        <v>4</v>
      </c>
      <c r="D65" s="25" t="s">
        <v>92</v>
      </c>
      <c r="E65" s="359">
        <v>64</v>
      </c>
      <c r="F65" s="359"/>
      <c r="G65" s="360">
        <v>202501001</v>
      </c>
      <c r="H65" s="361" t="s">
        <v>389</v>
      </c>
      <c r="I65" s="362" t="s">
        <v>390</v>
      </c>
      <c r="J65" s="361" t="s">
        <v>403</v>
      </c>
      <c r="K65" s="361" t="s">
        <v>392</v>
      </c>
      <c r="L65" s="361" t="s">
        <v>404</v>
      </c>
      <c r="M65" s="361" t="s">
        <v>394</v>
      </c>
      <c r="N65" s="361" t="s">
        <v>395</v>
      </c>
      <c r="O65" s="361"/>
      <c r="P65" s="361" t="s">
        <v>396</v>
      </c>
      <c r="Q65" s="359" t="s">
        <v>397</v>
      </c>
      <c r="R65" s="361" t="s">
        <v>398</v>
      </c>
      <c r="S65" s="361" t="s">
        <v>88</v>
      </c>
      <c r="T65" s="359">
        <v>1</v>
      </c>
      <c r="U65" s="360" t="s">
        <v>402</v>
      </c>
    </row>
    <row r="66" spans="1:22" ht="34.950000000000003" customHeight="1">
      <c r="A66" s="26" t="s">
        <v>388</v>
      </c>
      <c r="B66" s="26">
        <v>2</v>
      </c>
      <c r="C66" s="26">
        <v>4</v>
      </c>
      <c r="D66" s="25" t="s">
        <v>92</v>
      </c>
      <c r="E66" s="359">
        <v>65</v>
      </c>
      <c r="F66" s="359"/>
      <c r="G66" s="360">
        <v>202501001</v>
      </c>
      <c r="H66" s="361" t="s">
        <v>389</v>
      </c>
      <c r="I66" s="362" t="s">
        <v>390</v>
      </c>
      <c r="J66" s="361" t="s">
        <v>403</v>
      </c>
      <c r="K66" s="361" t="s">
        <v>392</v>
      </c>
      <c r="L66" s="361" t="s">
        <v>404</v>
      </c>
      <c r="M66" s="361" t="s">
        <v>394</v>
      </c>
      <c r="N66" s="361" t="s">
        <v>395</v>
      </c>
      <c r="O66" s="361"/>
      <c r="P66" s="361" t="s">
        <v>396</v>
      </c>
      <c r="Q66" s="359" t="s">
        <v>397</v>
      </c>
      <c r="R66" s="361" t="s">
        <v>398</v>
      </c>
      <c r="S66" s="361" t="s">
        <v>88</v>
      </c>
      <c r="T66" s="359">
        <v>1</v>
      </c>
      <c r="U66" s="360" t="s">
        <v>402</v>
      </c>
    </row>
    <row r="67" spans="1:22">
      <c r="A67" s="363" t="s">
        <v>405</v>
      </c>
      <c r="B67" s="363">
        <v>2</v>
      </c>
      <c r="C67" s="363">
        <v>3</v>
      </c>
      <c r="D67" s="364" t="s">
        <v>92</v>
      </c>
      <c r="E67" s="363">
        <v>33</v>
      </c>
      <c r="F67" s="363"/>
      <c r="G67" s="364">
        <v>202502059</v>
      </c>
      <c r="H67" s="364" t="s">
        <v>406</v>
      </c>
      <c r="I67" s="364" t="s">
        <v>407</v>
      </c>
      <c r="J67" s="364" t="s">
        <v>408</v>
      </c>
      <c r="K67" s="364" t="s">
        <v>94</v>
      </c>
      <c r="L67" s="364" t="s">
        <v>409</v>
      </c>
      <c r="M67" s="364" t="s">
        <v>394</v>
      </c>
      <c r="N67" s="364" t="s">
        <v>410</v>
      </c>
      <c r="O67" s="364" t="s">
        <v>396</v>
      </c>
      <c r="P67" s="364"/>
      <c r="Q67" s="363" t="s">
        <v>397</v>
      </c>
      <c r="R67" s="364"/>
      <c r="S67" s="364" t="s">
        <v>88</v>
      </c>
      <c r="T67" s="363">
        <v>1</v>
      </c>
      <c r="U67" s="364" t="s">
        <v>411</v>
      </c>
      <c r="V67" s="365" t="s">
        <v>412</v>
      </c>
    </row>
    <row r="68" spans="1:22">
      <c r="A68" s="363" t="s">
        <v>405</v>
      </c>
      <c r="B68" s="363">
        <v>2</v>
      </c>
      <c r="C68" s="363">
        <v>3</v>
      </c>
      <c r="D68" s="364" t="s">
        <v>92</v>
      </c>
      <c r="E68" s="363">
        <v>34</v>
      </c>
      <c r="F68" s="363"/>
      <c r="G68" s="364">
        <v>202502059</v>
      </c>
      <c r="H68" s="364" t="s">
        <v>406</v>
      </c>
      <c r="I68" s="364" t="s">
        <v>407</v>
      </c>
      <c r="J68" s="364" t="s">
        <v>408</v>
      </c>
      <c r="K68" s="364" t="s">
        <v>94</v>
      </c>
      <c r="L68" s="364" t="s">
        <v>409</v>
      </c>
      <c r="M68" s="364" t="s">
        <v>394</v>
      </c>
      <c r="N68" s="364" t="s">
        <v>410</v>
      </c>
      <c r="O68" s="364" t="s">
        <v>396</v>
      </c>
      <c r="P68" s="364"/>
      <c r="Q68" s="363" t="s">
        <v>397</v>
      </c>
      <c r="R68" s="364"/>
      <c r="S68" s="364" t="s">
        <v>88</v>
      </c>
      <c r="T68" s="363">
        <v>1</v>
      </c>
      <c r="U68" s="364" t="s">
        <v>411</v>
      </c>
      <c r="V68" s="365" t="s">
        <v>412</v>
      </c>
    </row>
    <row r="69" spans="1:22">
      <c r="A69" s="363" t="s">
        <v>405</v>
      </c>
      <c r="B69" s="363">
        <v>2</v>
      </c>
      <c r="C69" s="363">
        <v>3</v>
      </c>
      <c r="D69" s="364" t="s">
        <v>92</v>
      </c>
      <c r="E69" s="363">
        <v>35</v>
      </c>
      <c r="F69" s="363"/>
      <c r="G69" s="364">
        <v>202502059</v>
      </c>
      <c r="H69" s="364" t="s">
        <v>406</v>
      </c>
      <c r="I69" s="364" t="s">
        <v>407</v>
      </c>
      <c r="J69" s="364" t="s">
        <v>408</v>
      </c>
      <c r="K69" s="364" t="s">
        <v>94</v>
      </c>
      <c r="L69" s="364" t="s">
        <v>409</v>
      </c>
      <c r="M69" s="364" t="s">
        <v>394</v>
      </c>
      <c r="N69" s="364" t="s">
        <v>410</v>
      </c>
      <c r="O69" s="364" t="s">
        <v>396</v>
      </c>
      <c r="P69" s="364"/>
      <c r="Q69" s="363" t="s">
        <v>397</v>
      </c>
      <c r="R69" s="364"/>
      <c r="S69" s="364" t="s">
        <v>88</v>
      </c>
      <c r="T69" s="363">
        <v>1</v>
      </c>
      <c r="U69" s="364" t="s">
        <v>411</v>
      </c>
      <c r="V69" s="365" t="s">
        <v>412</v>
      </c>
    </row>
    <row r="70" spans="1:22">
      <c r="A70" s="363" t="s">
        <v>405</v>
      </c>
      <c r="B70" s="363">
        <v>2</v>
      </c>
      <c r="C70" s="363">
        <v>3</v>
      </c>
      <c r="D70" s="364" t="s">
        <v>92</v>
      </c>
      <c r="E70" s="363">
        <v>36</v>
      </c>
      <c r="F70" s="363"/>
      <c r="G70" s="364">
        <v>202502059</v>
      </c>
      <c r="H70" s="364" t="s">
        <v>406</v>
      </c>
      <c r="I70" s="364" t="s">
        <v>407</v>
      </c>
      <c r="J70" s="364" t="s">
        <v>408</v>
      </c>
      <c r="K70" s="364" t="s">
        <v>94</v>
      </c>
      <c r="L70" s="364" t="s">
        <v>409</v>
      </c>
      <c r="M70" s="364" t="s">
        <v>394</v>
      </c>
      <c r="N70" s="364" t="s">
        <v>410</v>
      </c>
      <c r="O70" s="364" t="s">
        <v>396</v>
      </c>
      <c r="P70" s="364"/>
      <c r="Q70" s="363" t="s">
        <v>397</v>
      </c>
      <c r="R70" s="364"/>
      <c r="S70" s="364" t="s">
        <v>88</v>
      </c>
      <c r="T70" s="363">
        <v>1</v>
      </c>
      <c r="U70" s="364" t="s">
        <v>411</v>
      </c>
      <c r="V70" s="365" t="s">
        <v>412</v>
      </c>
    </row>
    <row r="71" spans="1:22">
      <c r="A71" s="363" t="s">
        <v>405</v>
      </c>
      <c r="B71" s="363">
        <v>2</v>
      </c>
      <c r="C71" s="363">
        <v>4</v>
      </c>
      <c r="D71" s="364" t="s">
        <v>92</v>
      </c>
      <c r="E71" s="363">
        <v>37</v>
      </c>
      <c r="F71" s="363"/>
      <c r="G71" s="364">
        <v>202502059</v>
      </c>
      <c r="H71" s="364" t="s">
        <v>406</v>
      </c>
      <c r="I71" s="364" t="s">
        <v>407</v>
      </c>
      <c r="J71" s="364" t="s">
        <v>408</v>
      </c>
      <c r="K71" s="364" t="s">
        <v>94</v>
      </c>
      <c r="L71" s="364" t="s">
        <v>409</v>
      </c>
      <c r="M71" s="364" t="s">
        <v>394</v>
      </c>
      <c r="N71" s="364" t="s">
        <v>410</v>
      </c>
      <c r="O71" s="364" t="s">
        <v>396</v>
      </c>
      <c r="P71" s="364"/>
      <c r="Q71" s="363" t="s">
        <v>397</v>
      </c>
      <c r="R71" s="364"/>
      <c r="S71" s="364" t="s">
        <v>88</v>
      </c>
      <c r="T71" s="363">
        <v>1</v>
      </c>
      <c r="U71" s="364" t="s">
        <v>411</v>
      </c>
      <c r="V71" s="365" t="s">
        <v>412</v>
      </c>
    </row>
    <row r="72" spans="1:22">
      <c r="A72" s="363" t="s">
        <v>405</v>
      </c>
      <c r="B72" s="363">
        <v>2</v>
      </c>
      <c r="C72" s="363">
        <v>4</v>
      </c>
      <c r="D72" s="364" t="s">
        <v>92</v>
      </c>
      <c r="E72" s="363">
        <v>38</v>
      </c>
      <c r="F72" s="363"/>
      <c r="G72" s="364">
        <v>202502059</v>
      </c>
      <c r="H72" s="364" t="s">
        <v>406</v>
      </c>
      <c r="I72" s="364" t="s">
        <v>407</v>
      </c>
      <c r="J72" s="364" t="s">
        <v>408</v>
      </c>
      <c r="K72" s="364" t="s">
        <v>94</v>
      </c>
      <c r="L72" s="364" t="s">
        <v>409</v>
      </c>
      <c r="M72" s="364" t="s">
        <v>394</v>
      </c>
      <c r="N72" s="364" t="s">
        <v>410</v>
      </c>
      <c r="O72" s="364" t="s">
        <v>396</v>
      </c>
      <c r="P72" s="364"/>
      <c r="Q72" s="363" t="s">
        <v>397</v>
      </c>
      <c r="R72" s="364"/>
      <c r="S72" s="364" t="s">
        <v>88</v>
      </c>
      <c r="T72" s="363">
        <v>1</v>
      </c>
      <c r="U72" s="364" t="s">
        <v>411</v>
      </c>
      <c r="V72" s="365" t="s">
        <v>412</v>
      </c>
    </row>
    <row r="73" spans="1:22">
      <c r="A73" s="363" t="s">
        <v>405</v>
      </c>
      <c r="B73" s="363">
        <v>2</v>
      </c>
      <c r="C73" s="363">
        <v>4</v>
      </c>
      <c r="D73" s="364" t="s">
        <v>92</v>
      </c>
      <c r="E73" s="363">
        <v>39</v>
      </c>
      <c r="F73" s="363"/>
      <c r="G73" s="364">
        <v>202502059</v>
      </c>
      <c r="H73" s="364" t="s">
        <v>406</v>
      </c>
      <c r="I73" s="364" t="s">
        <v>407</v>
      </c>
      <c r="J73" s="364" t="s">
        <v>408</v>
      </c>
      <c r="K73" s="364" t="s">
        <v>94</v>
      </c>
      <c r="L73" s="364" t="s">
        <v>409</v>
      </c>
      <c r="M73" s="364" t="s">
        <v>394</v>
      </c>
      <c r="N73" s="364" t="s">
        <v>410</v>
      </c>
      <c r="O73" s="364" t="s">
        <v>396</v>
      </c>
      <c r="P73" s="364"/>
      <c r="Q73" s="363" t="s">
        <v>397</v>
      </c>
      <c r="R73" s="364"/>
      <c r="S73" s="364" t="s">
        <v>88</v>
      </c>
      <c r="T73" s="363">
        <v>1</v>
      </c>
      <c r="U73" s="364" t="s">
        <v>411</v>
      </c>
      <c r="V73" s="365" t="s">
        <v>412</v>
      </c>
    </row>
    <row r="74" spans="1:22">
      <c r="A74" s="363" t="s">
        <v>405</v>
      </c>
      <c r="B74" s="363">
        <v>2</v>
      </c>
      <c r="C74" s="363">
        <v>4</v>
      </c>
      <c r="D74" s="364" t="s">
        <v>92</v>
      </c>
      <c r="E74" s="363">
        <v>40</v>
      </c>
      <c r="F74" s="363"/>
      <c r="G74" s="364">
        <v>202502059</v>
      </c>
      <c r="H74" s="364" t="s">
        <v>406</v>
      </c>
      <c r="I74" s="364" t="s">
        <v>407</v>
      </c>
      <c r="J74" s="364" t="s">
        <v>408</v>
      </c>
      <c r="K74" s="364" t="s">
        <v>94</v>
      </c>
      <c r="L74" s="364" t="s">
        <v>409</v>
      </c>
      <c r="M74" s="364" t="s">
        <v>394</v>
      </c>
      <c r="N74" s="364" t="s">
        <v>410</v>
      </c>
      <c r="O74" s="364" t="s">
        <v>396</v>
      </c>
      <c r="P74" s="364"/>
      <c r="Q74" s="363" t="s">
        <v>397</v>
      </c>
      <c r="R74" s="364"/>
      <c r="S74" s="364" t="s">
        <v>88</v>
      </c>
      <c r="T74" s="363">
        <v>1</v>
      </c>
      <c r="U74" s="364" t="s">
        <v>411</v>
      </c>
      <c r="V74" s="365" t="s">
        <v>412</v>
      </c>
    </row>
    <row r="75" spans="1:22">
      <c r="A75" s="363" t="s">
        <v>413</v>
      </c>
      <c r="B75" s="363">
        <v>2</v>
      </c>
      <c r="C75" s="363">
        <v>3</v>
      </c>
      <c r="D75" s="364" t="s">
        <v>92</v>
      </c>
      <c r="E75" s="363">
        <v>101</v>
      </c>
      <c r="F75" s="363"/>
      <c r="G75" s="364">
        <v>202501001</v>
      </c>
      <c r="H75" s="364" t="s">
        <v>414</v>
      </c>
      <c r="I75" s="364" t="s">
        <v>415</v>
      </c>
      <c r="J75" s="364" t="s">
        <v>416</v>
      </c>
      <c r="K75" s="364" t="s">
        <v>94</v>
      </c>
      <c r="L75" s="364" t="s">
        <v>401</v>
      </c>
      <c r="M75" s="364" t="s">
        <v>394</v>
      </c>
      <c r="N75" s="364" t="s">
        <v>410</v>
      </c>
      <c r="O75" s="364" t="s">
        <v>396</v>
      </c>
      <c r="P75" s="364"/>
      <c r="Q75" s="363" t="s">
        <v>397</v>
      </c>
      <c r="R75" s="364"/>
      <c r="S75" s="364" t="s">
        <v>88</v>
      </c>
      <c r="T75" s="363">
        <v>1</v>
      </c>
      <c r="U75" s="364" t="s">
        <v>417</v>
      </c>
      <c r="V75" s="365" t="s">
        <v>412</v>
      </c>
    </row>
    <row r="76" spans="1:22">
      <c r="A76" s="363" t="s">
        <v>413</v>
      </c>
      <c r="B76" s="363">
        <v>2</v>
      </c>
      <c r="C76" s="363">
        <v>3</v>
      </c>
      <c r="D76" s="364" t="s">
        <v>92</v>
      </c>
      <c r="E76" s="363">
        <v>102</v>
      </c>
      <c r="F76" s="363"/>
      <c r="G76" s="364">
        <v>202502059</v>
      </c>
      <c r="H76" s="364" t="s">
        <v>418</v>
      </c>
      <c r="I76" s="364" t="s">
        <v>415</v>
      </c>
      <c r="J76" s="364" t="s">
        <v>416</v>
      </c>
      <c r="K76" s="364" t="s">
        <v>94</v>
      </c>
      <c r="L76" s="364" t="s">
        <v>401</v>
      </c>
      <c r="M76" s="364" t="s">
        <v>394</v>
      </c>
      <c r="N76" s="364" t="s">
        <v>410</v>
      </c>
      <c r="O76" s="364" t="s">
        <v>396</v>
      </c>
      <c r="P76" s="364"/>
      <c r="Q76" s="363" t="s">
        <v>397</v>
      </c>
      <c r="R76" s="364"/>
      <c r="S76" s="364" t="s">
        <v>88</v>
      </c>
      <c r="T76" s="363">
        <v>1</v>
      </c>
      <c r="U76" s="364" t="s">
        <v>417</v>
      </c>
      <c r="V76" s="365" t="s">
        <v>412</v>
      </c>
    </row>
    <row r="77" spans="1:22">
      <c r="A77" s="363" t="s">
        <v>413</v>
      </c>
      <c r="B77" s="363">
        <v>2</v>
      </c>
      <c r="C77" s="363">
        <v>3</v>
      </c>
      <c r="D77" s="364" t="s">
        <v>92</v>
      </c>
      <c r="E77" s="363">
        <v>103</v>
      </c>
      <c r="F77" s="363"/>
      <c r="G77" s="364">
        <v>202501001</v>
      </c>
      <c r="H77" s="364" t="s">
        <v>414</v>
      </c>
      <c r="I77" s="364" t="s">
        <v>415</v>
      </c>
      <c r="J77" s="364" t="s">
        <v>416</v>
      </c>
      <c r="K77" s="364" t="s">
        <v>94</v>
      </c>
      <c r="L77" s="364" t="s">
        <v>401</v>
      </c>
      <c r="M77" s="364" t="s">
        <v>394</v>
      </c>
      <c r="N77" s="364" t="s">
        <v>410</v>
      </c>
      <c r="O77" s="364" t="s">
        <v>396</v>
      </c>
      <c r="P77" s="364"/>
      <c r="Q77" s="363" t="s">
        <v>397</v>
      </c>
      <c r="R77" s="364"/>
      <c r="S77" s="364" t="s">
        <v>88</v>
      </c>
      <c r="T77" s="363">
        <v>1</v>
      </c>
      <c r="U77" s="364" t="s">
        <v>417</v>
      </c>
      <c r="V77" s="365" t="s">
        <v>412</v>
      </c>
    </row>
    <row r="78" spans="1:22">
      <c r="A78" s="363" t="s">
        <v>413</v>
      </c>
      <c r="B78" s="363">
        <v>2</v>
      </c>
      <c r="C78" s="363">
        <v>3</v>
      </c>
      <c r="D78" s="364" t="s">
        <v>92</v>
      </c>
      <c r="E78" s="363">
        <v>104</v>
      </c>
      <c r="F78" s="363"/>
      <c r="G78" s="364">
        <v>202502059</v>
      </c>
      <c r="H78" s="364" t="s">
        <v>418</v>
      </c>
      <c r="I78" s="364" t="s">
        <v>415</v>
      </c>
      <c r="J78" s="364" t="s">
        <v>416</v>
      </c>
      <c r="K78" s="364" t="s">
        <v>94</v>
      </c>
      <c r="L78" s="364" t="s">
        <v>401</v>
      </c>
      <c r="M78" s="364" t="s">
        <v>394</v>
      </c>
      <c r="N78" s="364" t="s">
        <v>410</v>
      </c>
      <c r="O78" s="364" t="s">
        <v>396</v>
      </c>
      <c r="P78" s="364"/>
      <c r="Q78" s="363" t="s">
        <v>397</v>
      </c>
      <c r="R78" s="364"/>
      <c r="S78" s="364" t="s">
        <v>88</v>
      </c>
      <c r="T78" s="363">
        <v>1</v>
      </c>
      <c r="U78" s="364" t="s">
        <v>417</v>
      </c>
      <c r="V78" s="365" t="s">
        <v>412</v>
      </c>
    </row>
    <row r="79" spans="1:22">
      <c r="A79" s="363" t="s">
        <v>413</v>
      </c>
      <c r="B79" s="363">
        <v>2</v>
      </c>
      <c r="C79" s="363" t="s">
        <v>419</v>
      </c>
      <c r="D79" s="364" t="s">
        <v>92</v>
      </c>
      <c r="E79" s="363">
        <v>105</v>
      </c>
      <c r="F79" s="363"/>
      <c r="G79" s="364">
        <v>202502059</v>
      </c>
      <c r="H79" s="364" t="s">
        <v>418</v>
      </c>
      <c r="I79" s="364" t="s">
        <v>415</v>
      </c>
      <c r="J79" s="364" t="s">
        <v>416</v>
      </c>
      <c r="K79" s="364" t="s">
        <v>94</v>
      </c>
      <c r="L79" s="364" t="s">
        <v>401</v>
      </c>
      <c r="M79" s="364" t="s">
        <v>394</v>
      </c>
      <c r="N79" s="364" t="s">
        <v>410</v>
      </c>
      <c r="O79" s="364" t="s">
        <v>396</v>
      </c>
      <c r="P79" s="364"/>
      <c r="Q79" s="363" t="s">
        <v>397</v>
      </c>
      <c r="R79" s="364"/>
      <c r="S79" s="364" t="s">
        <v>88</v>
      </c>
      <c r="T79" s="363">
        <v>1</v>
      </c>
      <c r="U79" s="364" t="s">
        <v>417</v>
      </c>
      <c r="V79" s="365" t="s">
        <v>412</v>
      </c>
    </row>
  </sheetData>
  <autoFilter ref="A1:U79" xr:uid="{626DCB63-6FB7-4BE8-904C-FBBC40D659B2}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3B1F-8CE7-459A-A91F-B243C71B5556}">
  <sheetPr>
    <tabColor theme="0"/>
    <pageSetUpPr fitToPage="1"/>
  </sheetPr>
  <dimension ref="A1:Y343"/>
  <sheetViews>
    <sheetView zoomScale="85" zoomScaleNormal="85" workbookViewId="0">
      <pane xSplit="5" ySplit="1" topLeftCell="F188" activePane="bottomRight" state="frozen"/>
      <selection activeCell="J32" sqref="J32:J56"/>
      <selection pane="topRight" activeCell="J32" sqref="J32:J56"/>
      <selection pane="bottomLeft" activeCell="J32" sqref="J32:J56"/>
      <selection pane="bottomRight" activeCell="J32" sqref="J32:J56"/>
    </sheetView>
  </sheetViews>
  <sheetFormatPr defaultColWidth="17" defaultRowHeight="14.4"/>
  <cols>
    <col min="1" max="1" width="17" style="192"/>
    <col min="2" max="2" width="11.21875" style="192" customWidth="1"/>
    <col min="3" max="3" width="11.109375" style="192" customWidth="1"/>
    <col min="4" max="4" width="9.77734375" style="192" customWidth="1"/>
    <col min="5" max="5" width="10.77734375" style="192" customWidth="1"/>
    <col min="6" max="6" width="17" style="192" customWidth="1"/>
    <col min="7" max="10" width="17" style="192"/>
    <col min="11" max="11" width="21.109375" style="192" bestFit="1" customWidth="1"/>
    <col min="12" max="14" width="17" style="192"/>
    <col min="15" max="23" width="0" style="192" hidden="1" customWidth="1"/>
    <col min="24" max="16384" width="17" style="192"/>
  </cols>
  <sheetData>
    <row r="1" spans="1:25" s="191" customFormat="1" ht="57.6">
      <c r="A1" s="190" t="s">
        <v>4</v>
      </c>
      <c r="B1" s="190" t="s">
        <v>68</v>
      </c>
      <c r="C1" s="190" t="s">
        <v>69</v>
      </c>
      <c r="D1" s="190" t="s">
        <v>70</v>
      </c>
      <c r="E1" s="190" t="s">
        <v>71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16</v>
      </c>
      <c r="L1" s="6" t="s">
        <v>78</v>
      </c>
      <c r="M1" s="6" t="s">
        <v>79</v>
      </c>
      <c r="N1" s="6" t="s">
        <v>80</v>
      </c>
      <c r="O1" s="6" t="s">
        <v>81</v>
      </c>
      <c r="P1" s="6" t="s">
        <v>82</v>
      </c>
      <c r="Q1" s="6" t="s">
        <v>83</v>
      </c>
      <c r="R1" s="6" t="s">
        <v>84</v>
      </c>
      <c r="S1" s="6" t="s">
        <v>85</v>
      </c>
      <c r="T1" s="6" t="s">
        <v>86</v>
      </c>
      <c r="U1" s="6" t="s">
        <v>87</v>
      </c>
      <c r="V1" s="6" t="s">
        <v>88</v>
      </c>
      <c r="W1" s="6" t="s">
        <v>89</v>
      </c>
      <c r="X1" s="6" t="s">
        <v>90</v>
      </c>
      <c r="Y1" s="6" t="s">
        <v>91</v>
      </c>
    </row>
    <row r="2" spans="1:25">
      <c r="A2" s="150" t="s">
        <v>61</v>
      </c>
      <c r="B2" s="150">
        <v>1</v>
      </c>
      <c r="C2" s="150">
        <v>1</v>
      </c>
      <c r="D2" s="150" t="s">
        <v>92</v>
      </c>
      <c r="E2" s="151">
        <v>1</v>
      </c>
      <c r="F2" s="9"/>
      <c r="G2" s="9">
        <v>202503098</v>
      </c>
      <c r="H2" s="9" t="s">
        <v>93</v>
      </c>
      <c r="I2" s="9" t="s">
        <v>26</v>
      </c>
      <c r="J2" s="44" t="s">
        <v>54</v>
      </c>
      <c r="K2" s="44" t="str">
        <f>VLOOKUP(J2,[2]Sheet4!$A:$B,2,0)</f>
        <v>WHITE</v>
      </c>
      <c r="L2" s="9" t="s">
        <v>94</v>
      </c>
      <c r="M2" s="9" t="s">
        <v>95</v>
      </c>
      <c r="N2" s="9" t="s">
        <v>95</v>
      </c>
      <c r="O2" s="9" t="s">
        <v>96</v>
      </c>
      <c r="P2" s="9" t="s">
        <v>97</v>
      </c>
      <c r="Q2" s="9" t="s">
        <v>97</v>
      </c>
      <c r="R2" s="9">
        <v>1</v>
      </c>
      <c r="S2" s="9">
        <v>1</v>
      </c>
      <c r="T2" s="9"/>
      <c r="U2" s="9" t="s">
        <v>98</v>
      </c>
      <c r="V2" s="9">
        <v>1</v>
      </c>
      <c r="W2" s="9"/>
      <c r="X2" s="9">
        <v>1</v>
      </c>
      <c r="Y2" s="9" t="s">
        <v>99</v>
      </c>
    </row>
    <row r="3" spans="1:25">
      <c r="A3" s="150" t="s">
        <v>61</v>
      </c>
      <c r="B3" s="150">
        <v>1</v>
      </c>
      <c r="C3" s="150">
        <v>1</v>
      </c>
      <c r="D3" s="150" t="s">
        <v>92</v>
      </c>
      <c r="E3" s="151">
        <v>2</v>
      </c>
      <c r="F3" s="9"/>
      <c r="G3" s="9">
        <v>202503098</v>
      </c>
      <c r="H3" s="9" t="s">
        <v>93</v>
      </c>
      <c r="I3" s="9" t="s">
        <v>26</v>
      </c>
      <c r="J3" s="44" t="s">
        <v>54</v>
      </c>
      <c r="K3" s="44" t="str">
        <f>VLOOKUP(J3,[2]Sheet4!$A:$B,2,0)</f>
        <v>WHITE</v>
      </c>
      <c r="L3" s="9" t="s">
        <v>94</v>
      </c>
      <c r="M3" s="9" t="s">
        <v>95</v>
      </c>
      <c r="N3" s="9" t="s">
        <v>95</v>
      </c>
      <c r="O3" s="9" t="s">
        <v>96</v>
      </c>
      <c r="P3" s="9" t="s">
        <v>97</v>
      </c>
      <c r="Q3" s="9" t="s">
        <v>97</v>
      </c>
      <c r="R3" s="9">
        <v>1</v>
      </c>
      <c r="S3" s="9">
        <v>1</v>
      </c>
      <c r="T3" s="9"/>
      <c r="U3" s="9" t="s">
        <v>98</v>
      </c>
      <c r="V3" s="9">
        <v>1</v>
      </c>
      <c r="W3" s="9"/>
      <c r="X3" s="9">
        <v>1</v>
      </c>
      <c r="Y3" s="9" t="s">
        <v>99</v>
      </c>
    </row>
    <row r="4" spans="1:25">
      <c r="A4" s="150" t="s">
        <v>61</v>
      </c>
      <c r="B4" s="150">
        <v>1</v>
      </c>
      <c r="C4" s="150">
        <v>1</v>
      </c>
      <c r="D4" s="150" t="s">
        <v>92</v>
      </c>
      <c r="E4" s="151">
        <v>3</v>
      </c>
      <c r="F4" s="9"/>
      <c r="G4" s="9">
        <v>202503098</v>
      </c>
      <c r="H4" s="9" t="s">
        <v>93</v>
      </c>
      <c r="I4" s="9" t="s">
        <v>26</v>
      </c>
      <c r="J4" s="44" t="s">
        <v>54</v>
      </c>
      <c r="K4" s="44" t="str">
        <f>VLOOKUP(J4,[2]Sheet4!$A:$B,2,0)</f>
        <v>WHITE</v>
      </c>
      <c r="L4" s="9" t="s">
        <v>94</v>
      </c>
      <c r="M4" s="9" t="s">
        <v>95</v>
      </c>
      <c r="N4" s="9" t="s">
        <v>95</v>
      </c>
      <c r="O4" s="9" t="s">
        <v>96</v>
      </c>
      <c r="P4" s="9" t="s">
        <v>97</v>
      </c>
      <c r="Q4" s="9" t="s">
        <v>97</v>
      </c>
      <c r="R4" s="9">
        <v>1</v>
      </c>
      <c r="S4" s="9">
        <v>1</v>
      </c>
      <c r="T4" s="9"/>
      <c r="U4" s="9" t="s">
        <v>98</v>
      </c>
      <c r="V4" s="9">
        <v>1</v>
      </c>
      <c r="W4" s="9"/>
      <c r="X4" s="9">
        <v>1</v>
      </c>
      <c r="Y4" s="9" t="s">
        <v>99</v>
      </c>
    </row>
    <row r="5" spans="1:25">
      <c r="A5" s="150" t="s">
        <v>61</v>
      </c>
      <c r="B5" s="150">
        <v>1</v>
      </c>
      <c r="C5" s="150">
        <v>1</v>
      </c>
      <c r="D5" s="150" t="s">
        <v>92</v>
      </c>
      <c r="E5" s="151">
        <v>4</v>
      </c>
      <c r="F5" s="9"/>
      <c r="G5" s="9">
        <v>202503099</v>
      </c>
      <c r="H5" s="9" t="s">
        <v>93</v>
      </c>
      <c r="I5" s="9" t="s">
        <v>26</v>
      </c>
      <c r="J5" s="44" t="s">
        <v>54</v>
      </c>
      <c r="K5" s="44" t="str">
        <f>VLOOKUP(J5,[2]Sheet4!$A:$B,2,0)</f>
        <v>WHITE</v>
      </c>
      <c r="L5" s="9" t="s">
        <v>94</v>
      </c>
      <c r="M5" s="9" t="s">
        <v>95</v>
      </c>
      <c r="N5" s="9" t="s">
        <v>95</v>
      </c>
      <c r="O5" s="9" t="s">
        <v>96</v>
      </c>
      <c r="P5" s="9" t="s">
        <v>97</v>
      </c>
      <c r="Q5" s="9" t="s">
        <v>97</v>
      </c>
      <c r="R5" s="9">
        <v>1</v>
      </c>
      <c r="S5" s="9">
        <v>1</v>
      </c>
      <c r="T5" s="9"/>
      <c r="U5" s="9" t="s">
        <v>98</v>
      </c>
      <c r="V5" s="9">
        <v>1</v>
      </c>
      <c r="W5" s="9"/>
      <c r="X5" s="9">
        <v>1</v>
      </c>
      <c r="Y5" s="9" t="s">
        <v>100</v>
      </c>
    </row>
    <row r="6" spans="1:25">
      <c r="A6" s="150" t="s">
        <v>61</v>
      </c>
      <c r="B6" s="150">
        <v>1</v>
      </c>
      <c r="C6" s="150">
        <v>1</v>
      </c>
      <c r="D6" s="150" t="s">
        <v>92</v>
      </c>
      <c r="E6" s="151">
        <v>5</v>
      </c>
      <c r="F6" s="9"/>
      <c r="G6" s="9">
        <v>202503099</v>
      </c>
      <c r="H6" s="9" t="s">
        <v>93</v>
      </c>
      <c r="I6" s="9" t="s">
        <v>26</v>
      </c>
      <c r="J6" s="44" t="s">
        <v>54</v>
      </c>
      <c r="K6" s="44" t="str">
        <f>VLOOKUP(J6,[2]Sheet4!$A:$B,2,0)</f>
        <v>WHITE</v>
      </c>
      <c r="L6" s="9" t="s">
        <v>94</v>
      </c>
      <c r="M6" s="9" t="s">
        <v>95</v>
      </c>
      <c r="N6" s="9" t="s">
        <v>95</v>
      </c>
      <c r="O6" s="9" t="s">
        <v>96</v>
      </c>
      <c r="P6" s="9" t="s">
        <v>97</v>
      </c>
      <c r="Q6" s="9" t="s">
        <v>97</v>
      </c>
      <c r="R6" s="9">
        <v>1</v>
      </c>
      <c r="S6" s="9">
        <v>1</v>
      </c>
      <c r="T6" s="9"/>
      <c r="U6" s="9" t="s">
        <v>98</v>
      </c>
      <c r="V6" s="9">
        <v>1</v>
      </c>
      <c r="W6" s="9"/>
      <c r="X6" s="9">
        <v>1</v>
      </c>
      <c r="Y6" s="9" t="s">
        <v>100</v>
      </c>
    </row>
    <row r="7" spans="1:25">
      <c r="A7" s="150" t="s">
        <v>61</v>
      </c>
      <c r="B7" s="150">
        <v>1</v>
      </c>
      <c r="C7" s="150">
        <v>1</v>
      </c>
      <c r="D7" s="150" t="s">
        <v>92</v>
      </c>
      <c r="E7" s="151">
        <v>6</v>
      </c>
      <c r="F7" s="9"/>
      <c r="G7" s="9">
        <v>202503099</v>
      </c>
      <c r="H7" s="9" t="s">
        <v>93</v>
      </c>
      <c r="I7" s="9" t="s">
        <v>26</v>
      </c>
      <c r="J7" s="44" t="s">
        <v>54</v>
      </c>
      <c r="K7" s="44" t="str">
        <f>VLOOKUP(J7,[2]Sheet4!$A:$B,2,0)</f>
        <v>WHITE</v>
      </c>
      <c r="L7" s="9" t="s">
        <v>94</v>
      </c>
      <c r="M7" s="9" t="s">
        <v>95</v>
      </c>
      <c r="N7" s="9" t="s">
        <v>95</v>
      </c>
      <c r="O7" s="9" t="s">
        <v>96</v>
      </c>
      <c r="P7" s="9" t="s">
        <v>97</v>
      </c>
      <c r="Q7" s="9" t="s">
        <v>97</v>
      </c>
      <c r="R7" s="9">
        <v>1</v>
      </c>
      <c r="S7" s="9">
        <v>1</v>
      </c>
      <c r="T7" s="9"/>
      <c r="U7" s="9" t="s">
        <v>98</v>
      </c>
      <c r="V7" s="9">
        <v>1</v>
      </c>
      <c r="W7" s="9"/>
      <c r="X7" s="9">
        <v>1</v>
      </c>
      <c r="Y7" s="9" t="s">
        <v>100</v>
      </c>
    </row>
    <row r="8" spans="1:25">
      <c r="A8" s="150" t="s">
        <v>61</v>
      </c>
      <c r="B8" s="150">
        <v>1</v>
      </c>
      <c r="C8" s="150">
        <v>1</v>
      </c>
      <c r="D8" s="150" t="s">
        <v>92</v>
      </c>
      <c r="E8" s="151">
        <v>7</v>
      </c>
      <c r="F8" s="9"/>
      <c r="G8" s="9">
        <v>202503100</v>
      </c>
      <c r="H8" s="9" t="s">
        <v>93</v>
      </c>
      <c r="I8" s="9" t="s">
        <v>26</v>
      </c>
      <c r="J8" s="44" t="s">
        <v>54</v>
      </c>
      <c r="K8" s="44" t="str">
        <f>VLOOKUP(J8,[2]Sheet4!$A:$B,2,0)</f>
        <v>WHITE</v>
      </c>
      <c r="L8" s="9" t="s">
        <v>94</v>
      </c>
      <c r="M8" s="9" t="s">
        <v>95</v>
      </c>
      <c r="N8" s="9" t="s">
        <v>95</v>
      </c>
      <c r="O8" s="9" t="s">
        <v>96</v>
      </c>
      <c r="P8" s="9" t="s">
        <v>97</v>
      </c>
      <c r="Q8" s="9" t="s">
        <v>97</v>
      </c>
      <c r="R8" s="9">
        <v>1</v>
      </c>
      <c r="S8" s="9">
        <v>1</v>
      </c>
      <c r="T8" s="9"/>
      <c r="U8" s="9" t="s">
        <v>98</v>
      </c>
      <c r="V8" s="9">
        <v>1</v>
      </c>
      <c r="W8" s="9"/>
      <c r="X8" s="9">
        <v>1</v>
      </c>
      <c r="Y8" s="9" t="s">
        <v>101</v>
      </c>
    </row>
    <row r="9" spans="1:25">
      <c r="A9" s="150" t="s">
        <v>61</v>
      </c>
      <c r="B9" s="150">
        <v>1</v>
      </c>
      <c r="C9" s="150">
        <v>1</v>
      </c>
      <c r="D9" s="150" t="s">
        <v>92</v>
      </c>
      <c r="E9" s="151">
        <v>8</v>
      </c>
      <c r="F9" s="9"/>
      <c r="G9" s="9">
        <v>202503100</v>
      </c>
      <c r="H9" s="9" t="s">
        <v>93</v>
      </c>
      <c r="I9" s="9" t="s">
        <v>26</v>
      </c>
      <c r="J9" s="44" t="s">
        <v>54</v>
      </c>
      <c r="K9" s="44" t="str">
        <f>VLOOKUP(J9,[2]Sheet4!$A:$B,2,0)</f>
        <v>WHITE</v>
      </c>
      <c r="L9" s="9" t="s">
        <v>94</v>
      </c>
      <c r="M9" s="9" t="s">
        <v>95</v>
      </c>
      <c r="N9" s="9" t="s">
        <v>95</v>
      </c>
      <c r="O9" s="9" t="s">
        <v>96</v>
      </c>
      <c r="P9" s="9" t="s">
        <v>97</v>
      </c>
      <c r="Q9" s="9" t="s">
        <v>97</v>
      </c>
      <c r="R9" s="9">
        <v>1</v>
      </c>
      <c r="S9" s="9">
        <v>1</v>
      </c>
      <c r="T9" s="9"/>
      <c r="U9" s="9" t="s">
        <v>98</v>
      </c>
      <c r="V9" s="9">
        <v>1</v>
      </c>
      <c r="W9" s="9"/>
      <c r="X9" s="9">
        <v>1</v>
      </c>
      <c r="Y9" s="9" t="s">
        <v>101</v>
      </c>
    </row>
    <row r="10" spans="1:25">
      <c r="A10" s="150" t="s">
        <v>61</v>
      </c>
      <c r="B10" s="150">
        <v>1</v>
      </c>
      <c r="C10" s="150">
        <v>1</v>
      </c>
      <c r="D10" s="150" t="s">
        <v>92</v>
      </c>
      <c r="E10" s="151">
        <v>9</v>
      </c>
      <c r="F10" s="9"/>
      <c r="G10" s="9">
        <v>202503100</v>
      </c>
      <c r="H10" s="9" t="s">
        <v>93</v>
      </c>
      <c r="I10" s="9" t="s">
        <v>26</v>
      </c>
      <c r="J10" s="44" t="s">
        <v>54</v>
      </c>
      <c r="K10" s="44" t="str">
        <f>VLOOKUP(J10,[2]Sheet4!$A:$B,2,0)</f>
        <v>WHITE</v>
      </c>
      <c r="L10" s="9" t="s">
        <v>94</v>
      </c>
      <c r="M10" s="9" t="s">
        <v>95</v>
      </c>
      <c r="N10" s="9" t="s">
        <v>95</v>
      </c>
      <c r="O10" s="9" t="s">
        <v>96</v>
      </c>
      <c r="P10" s="9" t="s">
        <v>97</v>
      </c>
      <c r="Q10" s="9" t="s">
        <v>97</v>
      </c>
      <c r="R10" s="9">
        <v>1</v>
      </c>
      <c r="S10" s="9">
        <v>1</v>
      </c>
      <c r="T10" s="9"/>
      <c r="U10" s="9" t="s">
        <v>98</v>
      </c>
      <c r="V10" s="9">
        <v>1</v>
      </c>
      <c r="W10" s="9"/>
      <c r="X10" s="9">
        <v>1</v>
      </c>
      <c r="Y10" s="9" t="s">
        <v>101</v>
      </c>
    </row>
    <row r="11" spans="1:25">
      <c r="A11" s="150" t="s">
        <v>61</v>
      </c>
      <c r="B11" s="150">
        <v>1</v>
      </c>
      <c r="C11" s="150">
        <v>1</v>
      </c>
      <c r="D11" s="150" t="s">
        <v>92</v>
      </c>
      <c r="E11" s="151">
        <v>10</v>
      </c>
      <c r="F11" s="9"/>
      <c r="G11" s="9">
        <v>202503101</v>
      </c>
      <c r="H11" s="9" t="s">
        <v>93</v>
      </c>
      <c r="I11" s="9" t="s">
        <v>26</v>
      </c>
      <c r="J11" s="44" t="s">
        <v>54</v>
      </c>
      <c r="K11" s="44" t="str">
        <f>VLOOKUP(J11,[2]Sheet4!$A:$B,2,0)</f>
        <v>WHITE</v>
      </c>
      <c r="L11" s="9" t="s">
        <v>94</v>
      </c>
      <c r="M11" s="9" t="s">
        <v>95</v>
      </c>
      <c r="N11" s="9" t="s">
        <v>95</v>
      </c>
      <c r="O11" s="9" t="s">
        <v>96</v>
      </c>
      <c r="P11" s="9" t="s">
        <v>97</v>
      </c>
      <c r="Q11" s="9" t="s">
        <v>97</v>
      </c>
      <c r="R11" s="9">
        <v>1</v>
      </c>
      <c r="S11" s="9">
        <v>1</v>
      </c>
      <c r="T11" s="9"/>
      <c r="U11" s="9" t="s">
        <v>98</v>
      </c>
      <c r="V11" s="9">
        <v>1</v>
      </c>
      <c r="W11" s="9"/>
      <c r="X11" s="9">
        <v>1</v>
      </c>
      <c r="Y11" s="9" t="s">
        <v>102</v>
      </c>
    </row>
    <row r="12" spans="1:25">
      <c r="A12" s="150" t="s">
        <v>61</v>
      </c>
      <c r="B12" s="150">
        <v>1</v>
      </c>
      <c r="C12" s="150">
        <v>1</v>
      </c>
      <c r="D12" s="150" t="s">
        <v>92</v>
      </c>
      <c r="E12" s="151">
        <v>11</v>
      </c>
      <c r="F12" s="9"/>
      <c r="G12" s="9">
        <v>202503101</v>
      </c>
      <c r="H12" s="9" t="s">
        <v>93</v>
      </c>
      <c r="I12" s="9" t="s">
        <v>26</v>
      </c>
      <c r="J12" s="44" t="s">
        <v>54</v>
      </c>
      <c r="K12" s="44" t="str">
        <f>VLOOKUP(J12,[2]Sheet4!$A:$B,2,0)</f>
        <v>WHITE</v>
      </c>
      <c r="L12" s="9" t="s">
        <v>94</v>
      </c>
      <c r="M12" s="9" t="s">
        <v>95</v>
      </c>
      <c r="N12" s="9" t="s">
        <v>95</v>
      </c>
      <c r="O12" s="9" t="s">
        <v>96</v>
      </c>
      <c r="P12" s="9" t="s">
        <v>97</v>
      </c>
      <c r="Q12" s="9" t="s">
        <v>97</v>
      </c>
      <c r="R12" s="9">
        <v>1</v>
      </c>
      <c r="S12" s="9">
        <v>1</v>
      </c>
      <c r="T12" s="9"/>
      <c r="U12" s="9" t="s">
        <v>98</v>
      </c>
      <c r="V12" s="9">
        <v>1</v>
      </c>
      <c r="W12" s="9"/>
      <c r="X12" s="9">
        <v>1</v>
      </c>
      <c r="Y12" s="9" t="s">
        <v>102</v>
      </c>
    </row>
    <row r="13" spans="1:25">
      <c r="A13" s="150" t="s">
        <v>61</v>
      </c>
      <c r="B13" s="150">
        <v>1</v>
      </c>
      <c r="C13" s="150">
        <v>1</v>
      </c>
      <c r="D13" s="150" t="s">
        <v>92</v>
      </c>
      <c r="E13" s="151">
        <v>12</v>
      </c>
      <c r="F13" s="9"/>
      <c r="G13" s="9">
        <v>202503101</v>
      </c>
      <c r="H13" s="9" t="s">
        <v>93</v>
      </c>
      <c r="I13" s="9" t="s">
        <v>26</v>
      </c>
      <c r="J13" s="193" t="s">
        <v>54</v>
      </c>
      <c r="K13" s="193" t="str">
        <f>VLOOKUP(J13,[2]Sheet4!$A:$B,2,0)</f>
        <v>WHITE</v>
      </c>
      <c r="L13" s="9" t="s">
        <v>94</v>
      </c>
      <c r="M13" s="9" t="s">
        <v>95</v>
      </c>
      <c r="N13" s="9" t="s">
        <v>95</v>
      </c>
      <c r="O13" s="9" t="s">
        <v>96</v>
      </c>
      <c r="P13" s="9" t="s">
        <v>97</v>
      </c>
      <c r="Q13" s="9" t="s">
        <v>97</v>
      </c>
      <c r="R13" s="9">
        <v>1</v>
      </c>
      <c r="S13" s="9">
        <v>1</v>
      </c>
      <c r="T13" s="9"/>
      <c r="U13" s="9" t="s">
        <v>98</v>
      </c>
      <c r="V13" s="9">
        <v>1</v>
      </c>
      <c r="W13" s="9"/>
      <c r="X13" s="9">
        <v>1</v>
      </c>
      <c r="Y13" s="9" t="s">
        <v>102</v>
      </c>
    </row>
    <row r="14" spans="1:25">
      <c r="A14" s="150" t="s">
        <v>61</v>
      </c>
      <c r="B14" s="150">
        <v>1</v>
      </c>
      <c r="C14" s="150">
        <v>1</v>
      </c>
      <c r="D14" s="150" t="s">
        <v>92</v>
      </c>
      <c r="E14" s="151">
        <v>13</v>
      </c>
      <c r="F14" s="9"/>
      <c r="G14" s="9">
        <v>202503102</v>
      </c>
      <c r="H14" s="9" t="s">
        <v>93</v>
      </c>
      <c r="I14" s="9" t="s">
        <v>26</v>
      </c>
      <c r="J14" s="193" t="s">
        <v>54</v>
      </c>
      <c r="K14" s="193" t="str">
        <f>VLOOKUP(J14,[2]Sheet4!$A:$B,2,0)</f>
        <v>WHITE</v>
      </c>
      <c r="L14" s="9" t="s">
        <v>94</v>
      </c>
      <c r="M14" s="9" t="s">
        <v>95</v>
      </c>
      <c r="N14" s="9" t="s">
        <v>95</v>
      </c>
      <c r="O14" s="9" t="s">
        <v>96</v>
      </c>
      <c r="P14" s="9" t="s">
        <v>97</v>
      </c>
      <c r="Q14" s="9" t="s">
        <v>97</v>
      </c>
      <c r="R14" s="9">
        <v>1</v>
      </c>
      <c r="S14" s="9">
        <v>1</v>
      </c>
      <c r="T14" s="9"/>
      <c r="U14" s="9" t="s">
        <v>98</v>
      </c>
      <c r="V14" s="9">
        <v>1</v>
      </c>
      <c r="W14" s="9"/>
      <c r="X14" s="9">
        <v>1</v>
      </c>
      <c r="Y14" s="9" t="s">
        <v>103</v>
      </c>
    </row>
    <row r="15" spans="1:25">
      <c r="A15" s="150" t="s">
        <v>61</v>
      </c>
      <c r="B15" s="150">
        <v>1</v>
      </c>
      <c r="C15" s="150">
        <v>1</v>
      </c>
      <c r="D15" s="150" t="s">
        <v>92</v>
      </c>
      <c r="E15" s="151">
        <v>14</v>
      </c>
      <c r="F15" s="9"/>
      <c r="G15" s="9">
        <v>202503102</v>
      </c>
      <c r="H15" s="9" t="s">
        <v>93</v>
      </c>
      <c r="I15" s="9" t="s">
        <v>26</v>
      </c>
      <c r="J15" s="193" t="s">
        <v>54</v>
      </c>
      <c r="K15" s="193" t="str">
        <f>VLOOKUP(J15,[2]Sheet4!$A:$B,2,0)</f>
        <v>WHITE</v>
      </c>
      <c r="L15" s="9" t="s">
        <v>94</v>
      </c>
      <c r="M15" s="9" t="s">
        <v>95</v>
      </c>
      <c r="N15" s="9" t="s">
        <v>95</v>
      </c>
      <c r="O15" s="9" t="s">
        <v>96</v>
      </c>
      <c r="P15" s="9" t="s">
        <v>97</v>
      </c>
      <c r="Q15" s="9" t="s">
        <v>97</v>
      </c>
      <c r="R15" s="9">
        <v>1</v>
      </c>
      <c r="S15" s="9">
        <v>1</v>
      </c>
      <c r="T15" s="9"/>
      <c r="U15" s="9" t="s">
        <v>98</v>
      </c>
      <c r="V15" s="9">
        <v>1</v>
      </c>
      <c r="W15" s="9"/>
      <c r="X15" s="9">
        <v>1</v>
      </c>
      <c r="Y15" s="9" t="s">
        <v>103</v>
      </c>
    </row>
    <row r="16" spans="1:25">
      <c r="A16" s="150" t="s">
        <v>61</v>
      </c>
      <c r="B16" s="150">
        <v>1</v>
      </c>
      <c r="C16" s="150">
        <v>1</v>
      </c>
      <c r="D16" s="150" t="s">
        <v>92</v>
      </c>
      <c r="E16" s="151">
        <v>15</v>
      </c>
      <c r="F16" s="9"/>
      <c r="G16" s="9">
        <v>202503102</v>
      </c>
      <c r="H16" s="9" t="s">
        <v>93</v>
      </c>
      <c r="I16" s="9" t="s">
        <v>26</v>
      </c>
      <c r="J16" s="193" t="s">
        <v>54</v>
      </c>
      <c r="K16" s="193" t="str">
        <f>VLOOKUP(J16,[2]Sheet4!$A:$B,2,0)</f>
        <v>WHITE</v>
      </c>
      <c r="L16" s="9" t="s">
        <v>94</v>
      </c>
      <c r="M16" s="9" t="s">
        <v>95</v>
      </c>
      <c r="N16" s="9" t="s">
        <v>95</v>
      </c>
      <c r="O16" s="9" t="s">
        <v>96</v>
      </c>
      <c r="P16" s="9" t="s">
        <v>97</v>
      </c>
      <c r="Q16" s="9" t="s">
        <v>97</v>
      </c>
      <c r="R16" s="9">
        <v>1</v>
      </c>
      <c r="S16" s="9">
        <v>1</v>
      </c>
      <c r="T16" s="9"/>
      <c r="U16" s="9" t="s">
        <v>98</v>
      </c>
      <c r="V16" s="9">
        <v>1</v>
      </c>
      <c r="W16" s="9"/>
      <c r="X16" s="9">
        <v>1</v>
      </c>
      <c r="Y16" s="9" t="s">
        <v>103</v>
      </c>
    </row>
    <row r="17" spans="1:25">
      <c r="A17" s="150" t="s">
        <v>61</v>
      </c>
      <c r="B17" s="150">
        <v>1</v>
      </c>
      <c r="C17" s="150">
        <v>1</v>
      </c>
      <c r="D17" s="150" t="s">
        <v>92</v>
      </c>
      <c r="E17" s="151">
        <v>16</v>
      </c>
      <c r="F17" s="9"/>
      <c r="G17" s="9">
        <v>202503098</v>
      </c>
      <c r="H17" s="9" t="s">
        <v>93</v>
      </c>
      <c r="I17" s="9" t="s">
        <v>26</v>
      </c>
      <c r="J17" s="194" t="s">
        <v>55</v>
      </c>
      <c r="K17" s="194" t="str">
        <f>VLOOKUP(J17,[2]Sheet4!$A:$B,2,0)</f>
        <v>BLACK</v>
      </c>
      <c r="L17" s="9" t="s">
        <v>94</v>
      </c>
      <c r="M17" s="9" t="s">
        <v>94</v>
      </c>
      <c r="N17" s="9" t="s">
        <v>94</v>
      </c>
      <c r="O17" s="9" t="s">
        <v>96</v>
      </c>
      <c r="P17" s="9" t="s">
        <v>97</v>
      </c>
      <c r="Q17" s="9" t="s">
        <v>97</v>
      </c>
      <c r="R17" s="9">
        <v>1</v>
      </c>
      <c r="S17" s="9">
        <v>1</v>
      </c>
      <c r="T17" s="9"/>
      <c r="U17" s="9" t="s">
        <v>98</v>
      </c>
      <c r="V17" s="9">
        <v>1</v>
      </c>
      <c r="W17" s="9"/>
      <c r="X17" s="9">
        <v>1</v>
      </c>
      <c r="Y17" s="9" t="s">
        <v>99</v>
      </c>
    </row>
    <row r="18" spans="1:25">
      <c r="A18" s="150" t="s">
        <v>61</v>
      </c>
      <c r="B18" s="150">
        <v>1</v>
      </c>
      <c r="C18" s="150">
        <v>1</v>
      </c>
      <c r="D18" s="150" t="s">
        <v>92</v>
      </c>
      <c r="E18" s="151">
        <v>17</v>
      </c>
      <c r="F18" s="9"/>
      <c r="G18" s="9">
        <v>202503098</v>
      </c>
      <c r="H18" s="9" t="s">
        <v>93</v>
      </c>
      <c r="I18" s="9" t="s">
        <v>26</v>
      </c>
      <c r="J18" s="194" t="s">
        <v>55</v>
      </c>
      <c r="K18" s="194" t="str">
        <f>VLOOKUP(J18,[2]Sheet4!$A:$B,2,0)</f>
        <v>BLACK</v>
      </c>
      <c r="L18" s="9" t="s">
        <v>94</v>
      </c>
      <c r="M18" s="9" t="s">
        <v>94</v>
      </c>
      <c r="N18" s="9" t="s">
        <v>94</v>
      </c>
      <c r="O18" s="9" t="s">
        <v>96</v>
      </c>
      <c r="P18" s="9" t="s">
        <v>97</v>
      </c>
      <c r="Q18" s="9" t="s">
        <v>97</v>
      </c>
      <c r="R18" s="9">
        <v>1</v>
      </c>
      <c r="S18" s="9">
        <v>1</v>
      </c>
      <c r="T18" s="9"/>
      <c r="U18" s="9" t="s">
        <v>98</v>
      </c>
      <c r="V18" s="9">
        <v>1</v>
      </c>
      <c r="W18" s="9"/>
      <c r="X18" s="9">
        <v>1</v>
      </c>
      <c r="Y18" s="9" t="s">
        <v>99</v>
      </c>
    </row>
    <row r="19" spans="1:25">
      <c r="A19" s="150" t="s">
        <v>61</v>
      </c>
      <c r="B19" s="150">
        <v>1</v>
      </c>
      <c r="C19" s="150">
        <v>1</v>
      </c>
      <c r="D19" s="150" t="s">
        <v>92</v>
      </c>
      <c r="E19" s="151">
        <v>18</v>
      </c>
      <c r="F19" s="9"/>
      <c r="G19" s="9">
        <v>202503098</v>
      </c>
      <c r="H19" s="9" t="s">
        <v>93</v>
      </c>
      <c r="I19" s="9" t="s">
        <v>26</v>
      </c>
      <c r="J19" s="194" t="s">
        <v>55</v>
      </c>
      <c r="K19" s="194" t="str">
        <f>VLOOKUP(J19,[2]Sheet4!$A:$B,2,0)</f>
        <v>BLACK</v>
      </c>
      <c r="L19" s="9" t="s">
        <v>94</v>
      </c>
      <c r="M19" s="9" t="s">
        <v>94</v>
      </c>
      <c r="N19" s="9" t="s">
        <v>94</v>
      </c>
      <c r="O19" s="9" t="s">
        <v>96</v>
      </c>
      <c r="P19" s="9" t="s">
        <v>97</v>
      </c>
      <c r="Q19" s="9" t="s">
        <v>97</v>
      </c>
      <c r="R19" s="9">
        <v>1</v>
      </c>
      <c r="S19" s="9">
        <v>1</v>
      </c>
      <c r="T19" s="9"/>
      <c r="U19" s="9" t="s">
        <v>98</v>
      </c>
      <c r="V19" s="9">
        <v>1</v>
      </c>
      <c r="W19" s="9"/>
      <c r="X19" s="9">
        <v>1</v>
      </c>
      <c r="Y19" s="9" t="s">
        <v>99</v>
      </c>
    </row>
    <row r="20" spans="1:25">
      <c r="A20" s="150" t="s">
        <v>61</v>
      </c>
      <c r="B20" s="150">
        <v>1</v>
      </c>
      <c r="C20" s="150">
        <v>2</v>
      </c>
      <c r="D20" s="150" t="s">
        <v>92</v>
      </c>
      <c r="E20" s="151">
        <v>19</v>
      </c>
      <c r="F20" s="9"/>
      <c r="G20" s="9">
        <v>202503099</v>
      </c>
      <c r="H20" s="9" t="s">
        <v>93</v>
      </c>
      <c r="I20" s="9" t="s">
        <v>26</v>
      </c>
      <c r="J20" s="194" t="s">
        <v>55</v>
      </c>
      <c r="K20" s="194" t="str">
        <f>VLOOKUP(J20,[2]Sheet4!$A:$B,2,0)</f>
        <v>BLACK</v>
      </c>
      <c r="L20" s="9" t="s">
        <v>94</v>
      </c>
      <c r="M20" s="9" t="s">
        <v>94</v>
      </c>
      <c r="N20" s="9" t="s">
        <v>94</v>
      </c>
      <c r="O20" s="9" t="s">
        <v>96</v>
      </c>
      <c r="P20" s="9" t="s">
        <v>97</v>
      </c>
      <c r="Q20" s="9" t="s">
        <v>97</v>
      </c>
      <c r="R20" s="9">
        <v>1</v>
      </c>
      <c r="S20" s="9">
        <v>1</v>
      </c>
      <c r="T20" s="9"/>
      <c r="U20" s="9" t="s">
        <v>98</v>
      </c>
      <c r="V20" s="9">
        <v>1</v>
      </c>
      <c r="W20" s="9"/>
      <c r="X20" s="9">
        <v>1</v>
      </c>
      <c r="Y20" s="9" t="s">
        <v>100</v>
      </c>
    </row>
    <row r="21" spans="1:25">
      <c r="A21" s="150" t="s">
        <v>61</v>
      </c>
      <c r="B21" s="150">
        <v>1</v>
      </c>
      <c r="C21" s="150">
        <v>2</v>
      </c>
      <c r="D21" s="150" t="s">
        <v>92</v>
      </c>
      <c r="E21" s="151">
        <v>20</v>
      </c>
      <c r="F21" s="9"/>
      <c r="G21" s="9">
        <v>202503099</v>
      </c>
      <c r="H21" s="9" t="s">
        <v>93</v>
      </c>
      <c r="I21" s="9" t="s">
        <v>26</v>
      </c>
      <c r="J21" s="194" t="s">
        <v>55</v>
      </c>
      <c r="K21" s="194" t="str">
        <f>VLOOKUP(J21,[2]Sheet4!$A:$B,2,0)</f>
        <v>BLACK</v>
      </c>
      <c r="L21" s="9" t="s">
        <v>94</v>
      </c>
      <c r="M21" s="9" t="s">
        <v>94</v>
      </c>
      <c r="N21" s="9" t="s">
        <v>94</v>
      </c>
      <c r="O21" s="9" t="s">
        <v>96</v>
      </c>
      <c r="P21" s="9" t="s">
        <v>97</v>
      </c>
      <c r="Q21" s="9" t="s">
        <v>97</v>
      </c>
      <c r="R21" s="9">
        <v>1</v>
      </c>
      <c r="S21" s="9">
        <v>1</v>
      </c>
      <c r="T21" s="9"/>
      <c r="U21" s="9" t="s">
        <v>98</v>
      </c>
      <c r="V21" s="9">
        <v>1</v>
      </c>
      <c r="W21" s="9"/>
      <c r="X21" s="9">
        <v>1</v>
      </c>
      <c r="Y21" s="9" t="s">
        <v>100</v>
      </c>
    </row>
    <row r="22" spans="1:25">
      <c r="A22" s="150" t="s">
        <v>61</v>
      </c>
      <c r="B22" s="150">
        <v>1</v>
      </c>
      <c r="C22" s="150">
        <v>2</v>
      </c>
      <c r="D22" s="150" t="s">
        <v>92</v>
      </c>
      <c r="E22" s="151">
        <v>21</v>
      </c>
      <c r="F22" s="9"/>
      <c r="G22" s="9">
        <v>202503099</v>
      </c>
      <c r="H22" s="9" t="s">
        <v>93</v>
      </c>
      <c r="I22" s="9" t="s">
        <v>26</v>
      </c>
      <c r="J22" s="194" t="s">
        <v>55</v>
      </c>
      <c r="K22" s="194" t="str">
        <f>VLOOKUP(J22,[2]Sheet4!$A:$B,2,0)</f>
        <v>BLACK</v>
      </c>
      <c r="L22" s="9" t="s">
        <v>94</v>
      </c>
      <c r="M22" s="9" t="s">
        <v>94</v>
      </c>
      <c r="N22" s="9" t="s">
        <v>94</v>
      </c>
      <c r="O22" s="9" t="s">
        <v>96</v>
      </c>
      <c r="P22" s="9" t="s">
        <v>97</v>
      </c>
      <c r="Q22" s="9" t="s">
        <v>97</v>
      </c>
      <c r="R22" s="9">
        <v>1</v>
      </c>
      <c r="S22" s="9">
        <v>1</v>
      </c>
      <c r="T22" s="9"/>
      <c r="U22" s="9" t="s">
        <v>98</v>
      </c>
      <c r="V22" s="9">
        <v>1</v>
      </c>
      <c r="W22" s="9"/>
      <c r="X22" s="9">
        <v>1</v>
      </c>
      <c r="Y22" s="9" t="s">
        <v>100</v>
      </c>
    </row>
    <row r="23" spans="1:25">
      <c r="A23" s="150" t="s">
        <v>61</v>
      </c>
      <c r="B23" s="150">
        <v>1</v>
      </c>
      <c r="C23" s="150">
        <v>2</v>
      </c>
      <c r="D23" s="150" t="s">
        <v>92</v>
      </c>
      <c r="E23" s="151">
        <v>22</v>
      </c>
      <c r="F23" s="9"/>
      <c r="G23" s="9">
        <v>202503100</v>
      </c>
      <c r="H23" s="9" t="s">
        <v>93</v>
      </c>
      <c r="I23" s="9" t="s">
        <v>26</v>
      </c>
      <c r="J23" s="194" t="s">
        <v>55</v>
      </c>
      <c r="K23" s="194" t="str">
        <f>VLOOKUP(J23,[2]Sheet4!$A:$B,2,0)</f>
        <v>BLACK</v>
      </c>
      <c r="L23" s="9" t="s">
        <v>94</v>
      </c>
      <c r="M23" s="9" t="s">
        <v>94</v>
      </c>
      <c r="N23" s="9" t="s">
        <v>94</v>
      </c>
      <c r="O23" s="9" t="s">
        <v>96</v>
      </c>
      <c r="P23" s="9" t="s">
        <v>97</v>
      </c>
      <c r="Q23" s="9" t="s">
        <v>97</v>
      </c>
      <c r="R23" s="9">
        <v>1</v>
      </c>
      <c r="S23" s="9">
        <v>1</v>
      </c>
      <c r="T23" s="9"/>
      <c r="U23" s="9" t="s">
        <v>98</v>
      </c>
      <c r="V23" s="9">
        <v>1</v>
      </c>
      <c r="W23" s="9"/>
      <c r="X23" s="9">
        <v>1</v>
      </c>
      <c r="Y23" s="9" t="s">
        <v>101</v>
      </c>
    </row>
    <row r="24" spans="1:25">
      <c r="A24" s="150" t="s">
        <v>61</v>
      </c>
      <c r="B24" s="150">
        <v>1</v>
      </c>
      <c r="C24" s="150">
        <v>2</v>
      </c>
      <c r="D24" s="150" t="s">
        <v>92</v>
      </c>
      <c r="E24" s="151">
        <v>23</v>
      </c>
      <c r="F24" s="9"/>
      <c r="G24" s="9">
        <v>202503100</v>
      </c>
      <c r="H24" s="9" t="s">
        <v>93</v>
      </c>
      <c r="I24" s="9" t="s">
        <v>26</v>
      </c>
      <c r="J24" s="194" t="s">
        <v>55</v>
      </c>
      <c r="K24" s="194" t="str">
        <f>VLOOKUP(J24,[2]Sheet4!$A:$B,2,0)</f>
        <v>BLACK</v>
      </c>
      <c r="L24" s="9" t="s">
        <v>94</v>
      </c>
      <c r="M24" s="9" t="s">
        <v>94</v>
      </c>
      <c r="N24" s="9" t="s">
        <v>94</v>
      </c>
      <c r="O24" s="9" t="s">
        <v>96</v>
      </c>
      <c r="P24" s="9" t="s">
        <v>97</v>
      </c>
      <c r="Q24" s="9" t="s">
        <v>97</v>
      </c>
      <c r="R24" s="9">
        <v>1</v>
      </c>
      <c r="S24" s="9">
        <v>1</v>
      </c>
      <c r="T24" s="9"/>
      <c r="U24" s="9" t="s">
        <v>98</v>
      </c>
      <c r="V24" s="9">
        <v>1</v>
      </c>
      <c r="W24" s="9"/>
      <c r="X24" s="9">
        <v>1</v>
      </c>
      <c r="Y24" s="9" t="s">
        <v>101</v>
      </c>
    </row>
    <row r="25" spans="1:25">
      <c r="A25" s="150" t="s">
        <v>61</v>
      </c>
      <c r="B25" s="150">
        <v>1</v>
      </c>
      <c r="C25" s="150">
        <v>2</v>
      </c>
      <c r="D25" s="150" t="s">
        <v>92</v>
      </c>
      <c r="E25" s="151">
        <v>24</v>
      </c>
      <c r="F25" s="9"/>
      <c r="G25" s="9">
        <v>202503100</v>
      </c>
      <c r="H25" s="9" t="s">
        <v>93</v>
      </c>
      <c r="I25" s="9" t="s">
        <v>26</v>
      </c>
      <c r="J25" s="194" t="s">
        <v>55</v>
      </c>
      <c r="K25" s="194" t="str">
        <f>VLOOKUP(J25,[2]Sheet4!$A:$B,2,0)</f>
        <v>BLACK</v>
      </c>
      <c r="L25" s="9" t="s">
        <v>94</v>
      </c>
      <c r="M25" s="9" t="s">
        <v>94</v>
      </c>
      <c r="N25" s="9" t="s">
        <v>94</v>
      </c>
      <c r="O25" s="9" t="s">
        <v>96</v>
      </c>
      <c r="P25" s="9" t="s">
        <v>97</v>
      </c>
      <c r="Q25" s="9" t="s">
        <v>97</v>
      </c>
      <c r="R25" s="9">
        <v>1</v>
      </c>
      <c r="S25" s="9">
        <v>1</v>
      </c>
      <c r="T25" s="9"/>
      <c r="U25" s="9" t="s">
        <v>98</v>
      </c>
      <c r="V25" s="9">
        <v>1</v>
      </c>
      <c r="W25" s="9"/>
      <c r="X25" s="9">
        <v>1</v>
      </c>
      <c r="Y25" s="9" t="s">
        <v>101</v>
      </c>
    </row>
    <row r="26" spans="1:25">
      <c r="A26" s="150" t="s">
        <v>61</v>
      </c>
      <c r="B26" s="150">
        <v>1</v>
      </c>
      <c r="C26" s="150">
        <v>2</v>
      </c>
      <c r="D26" s="150" t="s">
        <v>92</v>
      </c>
      <c r="E26" s="151">
        <v>25</v>
      </c>
      <c r="F26" s="9"/>
      <c r="G26" s="9">
        <v>202503101</v>
      </c>
      <c r="H26" s="9" t="s">
        <v>93</v>
      </c>
      <c r="I26" s="9" t="s">
        <v>26</v>
      </c>
      <c r="J26" s="194" t="s">
        <v>55</v>
      </c>
      <c r="K26" s="194" t="str">
        <f>VLOOKUP(J26,[2]Sheet4!$A:$B,2,0)</f>
        <v>BLACK</v>
      </c>
      <c r="L26" s="9" t="s">
        <v>94</v>
      </c>
      <c r="M26" s="9" t="s">
        <v>94</v>
      </c>
      <c r="N26" s="9" t="s">
        <v>94</v>
      </c>
      <c r="O26" s="9" t="s">
        <v>96</v>
      </c>
      <c r="P26" s="9" t="s">
        <v>97</v>
      </c>
      <c r="Q26" s="9" t="s">
        <v>97</v>
      </c>
      <c r="R26" s="9">
        <v>1</v>
      </c>
      <c r="S26" s="9">
        <v>1</v>
      </c>
      <c r="T26" s="9"/>
      <c r="U26" s="9" t="s">
        <v>98</v>
      </c>
      <c r="V26" s="9">
        <v>1</v>
      </c>
      <c r="W26" s="9"/>
      <c r="X26" s="9">
        <v>1</v>
      </c>
      <c r="Y26" s="9" t="s">
        <v>102</v>
      </c>
    </row>
    <row r="27" spans="1:25">
      <c r="A27" s="150" t="s">
        <v>61</v>
      </c>
      <c r="B27" s="150">
        <v>1</v>
      </c>
      <c r="C27" s="150">
        <v>2</v>
      </c>
      <c r="D27" s="150" t="s">
        <v>92</v>
      </c>
      <c r="E27" s="151">
        <v>26</v>
      </c>
      <c r="F27" s="9"/>
      <c r="G27" s="9">
        <v>202503101</v>
      </c>
      <c r="H27" s="9" t="s">
        <v>93</v>
      </c>
      <c r="I27" s="9" t="s">
        <v>26</v>
      </c>
      <c r="J27" s="194" t="s">
        <v>55</v>
      </c>
      <c r="K27" s="194" t="str">
        <f>VLOOKUP(J27,[2]Sheet4!$A:$B,2,0)</f>
        <v>BLACK</v>
      </c>
      <c r="L27" s="9" t="s">
        <v>94</v>
      </c>
      <c r="M27" s="9" t="s">
        <v>94</v>
      </c>
      <c r="N27" s="9" t="s">
        <v>94</v>
      </c>
      <c r="O27" s="9" t="s">
        <v>96</v>
      </c>
      <c r="P27" s="9" t="s">
        <v>97</v>
      </c>
      <c r="Q27" s="9" t="s">
        <v>97</v>
      </c>
      <c r="R27" s="9">
        <v>1</v>
      </c>
      <c r="S27" s="9">
        <v>1</v>
      </c>
      <c r="T27" s="9"/>
      <c r="U27" s="9" t="s">
        <v>98</v>
      </c>
      <c r="V27" s="9">
        <v>1</v>
      </c>
      <c r="W27" s="9"/>
      <c r="X27" s="9">
        <v>1</v>
      </c>
      <c r="Y27" s="9" t="s">
        <v>102</v>
      </c>
    </row>
    <row r="28" spans="1:25">
      <c r="A28" s="150" t="s">
        <v>61</v>
      </c>
      <c r="B28" s="150">
        <v>1</v>
      </c>
      <c r="C28" s="150">
        <v>2</v>
      </c>
      <c r="D28" s="150" t="s">
        <v>92</v>
      </c>
      <c r="E28" s="151">
        <v>27</v>
      </c>
      <c r="F28" s="9"/>
      <c r="G28" s="9">
        <v>202503101</v>
      </c>
      <c r="H28" s="9" t="s">
        <v>93</v>
      </c>
      <c r="I28" s="9" t="s">
        <v>26</v>
      </c>
      <c r="J28" s="194" t="s">
        <v>55</v>
      </c>
      <c r="K28" s="194" t="str">
        <f>VLOOKUP(J28,[2]Sheet4!$A:$B,2,0)</f>
        <v>BLACK</v>
      </c>
      <c r="L28" s="9" t="s">
        <v>94</v>
      </c>
      <c r="M28" s="9" t="s">
        <v>94</v>
      </c>
      <c r="N28" s="9" t="s">
        <v>94</v>
      </c>
      <c r="O28" s="9" t="s">
        <v>96</v>
      </c>
      <c r="P28" s="9" t="s">
        <v>97</v>
      </c>
      <c r="Q28" s="9" t="s">
        <v>97</v>
      </c>
      <c r="R28" s="9">
        <v>1</v>
      </c>
      <c r="S28" s="9">
        <v>1</v>
      </c>
      <c r="T28" s="9"/>
      <c r="U28" s="9" t="s">
        <v>98</v>
      </c>
      <c r="V28" s="9">
        <v>1</v>
      </c>
      <c r="W28" s="9"/>
      <c r="X28" s="9">
        <v>1</v>
      </c>
      <c r="Y28" s="9" t="s">
        <v>102</v>
      </c>
    </row>
    <row r="29" spans="1:25">
      <c r="A29" s="150" t="s">
        <v>61</v>
      </c>
      <c r="B29" s="150">
        <v>1</v>
      </c>
      <c r="C29" s="150">
        <v>2</v>
      </c>
      <c r="D29" s="150" t="s">
        <v>92</v>
      </c>
      <c r="E29" s="151">
        <v>28</v>
      </c>
      <c r="F29" s="9"/>
      <c r="G29" s="9">
        <v>202503102</v>
      </c>
      <c r="H29" s="9" t="s">
        <v>93</v>
      </c>
      <c r="I29" s="9" t="s">
        <v>26</v>
      </c>
      <c r="J29" s="194" t="s">
        <v>55</v>
      </c>
      <c r="K29" s="194" t="str">
        <f>VLOOKUP(J29,[2]Sheet4!$A:$B,2,0)</f>
        <v>BLACK</v>
      </c>
      <c r="L29" s="9" t="s">
        <v>94</v>
      </c>
      <c r="M29" s="9" t="s">
        <v>94</v>
      </c>
      <c r="N29" s="9" t="s">
        <v>94</v>
      </c>
      <c r="O29" s="9" t="s">
        <v>96</v>
      </c>
      <c r="P29" s="9" t="s">
        <v>97</v>
      </c>
      <c r="Q29" s="9" t="s">
        <v>97</v>
      </c>
      <c r="R29" s="9">
        <v>1</v>
      </c>
      <c r="S29" s="9">
        <v>1</v>
      </c>
      <c r="T29" s="9"/>
      <c r="U29" s="9" t="s">
        <v>98</v>
      </c>
      <c r="V29" s="9">
        <v>1</v>
      </c>
      <c r="W29" s="9"/>
      <c r="X29" s="9">
        <v>1</v>
      </c>
      <c r="Y29" s="9" t="s">
        <v>103</v>
      </c>
    </row>
    <row r="30" spans="1:25">
      <c r="A30" s="150" t="s">
        <v>61</v>
      </c>
      <c r="B30" s="150">
        <v>1</v>
      </c>
      <c r="C30" s="150">
        <v>2</v>
      </c>
      <c r="D30" s="150" t="s">
        <v>92</v>
      </c>
      <c r="E30" s="151">
        <v>29</v>
      </c>
      <c r="F30" s="9"/>
      <c r="G30" s="9">
        <v>202503102</v>
      </c>
      <c r="H30" s="9" t="s">
        <v>93</v>
      </c>
      <c r="I30" s="9" t="s">
        <v>26</v>
      </c>
      <c r="J30" s="194" t="s">
        <v>55</v>
      </c>
      <c r="K30" s="194" t="str">
        <f>VLOOKUP(J30,[2]Sheet4!$A:$B,2,0)</f>
        <v>BLACK</v>
      </c>
      <c r="L30" s="9" t="s">
        <v>94</v>
      </c>
      <c r="M30" s="9" t="s">
        <v>94</v>
      </c>
      <c r="N30" s="9" t="s">
        <v>94</v>
      </c>
      <c r="O30" s="9" t="s">
        <v>96</v>
      </c>
      <c r="P30" s="9" t="s">
        <v>97</v>
      </c>
      <c r="Q30" s="9" t="s">
        <v>97</v>
      </c>
      <c r="R30" s="9">
        <v>1</v>
      </c>
      <c r="S30" s="9">
        <v>1</v>
      </c>
      <c r="T30" s="9"/>
      <c r="U30" s="9" t="s">
        <v>98</v>
      </c>
      <c r="V30" s="9">
        <v>1</v>
      </c>
      <c r="W30" s="9"/>
      <c r="X30" s="9">
        <v>1</v>
      </c>
      <c r="Y30" s="9" t="s">
        <v>103</v>
      </c>
    </row>
    <row r="31" spans="1:25">
      <c r="A31" s="150" t="s">
        <v>61</v>
      </c>
      <c r="B31" s="150">
        <v>1</v>
      </c>
      <c r="C31" s="150">
        <v>2</v>
      </c>
      <c r="D31" s="150" t="s">
        <v>92</v>
      </c>
      <c r="E31" s="151">
        <v>30</v>
      </c>
      <c r="F31" s="9"/>
      <c r="G31" s="9">
        <v>202503102</v>
      </c>
      <c r="H31" s="9" t="s">
        <v>93</v>
      </c>
      <c r="I31" s="9" t="s">
        <v>26</v>
      </c>
      <c r="J31" s="194" t="s">
        <v>55</v>
      </c>
      <c r="K31" s="194" t="str">
        <f>VLOOKUP(J31,[2]Sheet4!$A:$B,2,0)</f>
        <v>BLACK</v>
      </c>
      <c r="L31" s="9" t="s">
        <v>94</v>
      </c>
      <c r="M31" s="9" t="s">
        <v>94</v>
      </c>
      <c r="N31" s="9" t="s">
        <v>94</v>
      </c>
      <c r="O31" s="9" t="s">
        <v>96</v>
      </c>
      <c r="P31" s="9" t="s">
        <v>97</v>
      </c>
      <c r="Q31" s="9" t="s">
        <v>97</v>
      </c>
      <c r="R31" s="9">
        <v>1</v>
      </c>
      <c r="S31" s="9">
        <v>1</v>
      </c>
      <c r="T31" s="9"/>
      <c r="U31" s="9" t="s">
        <v>98</v>
      </c>
      <c r="V31" s="9">
        <v>1</v>
      </c>
      <c r="W31" s="9"/>
      <c r="X31" s="9">
        <v>1</v>
      </c>
      <c r="Y31" s="9" t="s">
        <v>103</v>
      </c>
    </row>
    <row r="32" spans="1:25">
      <c r="A32" s="150" t="s">
        <v>61</v>
      </c>
      <c r="B32" s="150">
        <v>1</v>
      </c>
      <c r="C32" s="150">
        <v>2</v>
      </c>
      <c r="D32" s="150" t="s">
        <v>92</v>
      </c>
      <c r="E32" s="151">
        <v>31</v>
      </c>
      <c r="F32" s="9"/>
      <c r="G32" s="9">
        <v>202503098</v>
      </c>
      <c r="H32" s="9" t="s">
        <v>104</v>
      </c>
      <c r="I32" s="9" t="s">
        <v>26</v>
      </c>
      <c r="J32" s="195" t="s">
        <v>49</v>
      </c>
      <c r="K32" s="195" t="str">
        <f>VLOOKUP(J32,[2]Sheet4!$A:$B,2,0)</f>
        <v>MATT BLACK</v>
      </c>
      <c r="L32" s="9" t="s">
        <v>94</v>
      </c>
      <c r="M32" s="9" t="s">
        <v>94</v>
      </c>
      <c r="N32" s="9" t="s">
        <v>94</v>
      </c>
      <c r="O32" s="9" t="s">
        <v>96</v>
      </c>
      <c r="P32" s="9" t="s">
        <v>97</v>
      </c>
      <c r="Q32" s="9" t="s">
        <v>97</v>
      </c>
      <c r="R32" s="9">
        <v>1</v>
      </c>
      <c r="S32" s="9">
        <v>1</v>
      </c>
      <c r="T32" s="9"/>
      <c r="U32" s="9" t="s">
        <v>98</v>
      </c>
      <c r="V32" s="9">
        <v>1</v>
      </c>
      <c r="W32" s="9"/>
      <c r="X32" s="9">
        <v>1</v>
      </c>
      <c r="Y32" s="9" t="s">
        <v>99</v>
      </c>
    </row>
    <row r="33" spans="1:25">
      <c r="A33" s="150" t="s">
        <v>61</v>
      </c>
      <c r="B33" s="150">
        <v>1</v>
      </c>
      <c r="C33" s="150">
        <v>2</v>
      </c>
      <c r="D33" s="150" t="s">
        <v>92</v>
      </c>
      <c r="E33" s="151">
        <v>32</v>
      </c>
      <c r="F33" s="9"/>
      <c r="G33" s="9">
        <v>202503098</v>
      </c>
      <c r="H33" s="9" t="s">
        <v>104</v>
      </c>
      <c r="I33" s="9" t="s">
        <v>26</v>
      </c>
      <c r="J33" s="195" t="s">
        <v>49</v>
      </c>
      <c r="K33" s="195" t="str">
        <f>VLOOKUP(J33,[2]Sheet4!$A:$B,2,0)</f>
        <v>MATT BLACK</v>
      </c>
      <c r="L33" s="9" t="s">
        <v>94</v>
      </c>
      <c r="M33" s="9" t="s">
        <v>94</v>
      </c>
      <c r="N33" s="9" t="s">
        <v>94</v>
      </c>
      <c r="O33" s="9" t="s">
        <v>96</v>
      </c>
      <c r="P33" s="9" t="s">
        <v>97</v>
      </c>
      <c r="Q33" s="9" t="s">
        <v>97</v>
      </c>
      <c r="R33" s="9">
        <v>1</v>
      </c>
      <c r="S33" s="9">
        <v>1</v>
      </c>
      <c r="T33" s="9"/>
      <c r="U33" s="9" t="s">
        <v>98</v>
      </c>
      <c r="V33" s="9">
        <v>1</v>
      </c>
      <c r="W33" s="9"/>
      <c r="X33" s="9">
        <v>1</v>
      </c>
      <c r="Y33" s="9" t="s">
        <v>99</v>
      </c>
    </row>
    <row r="34" spans="1:25">
      <c r="A34" s="150" t="s">
        <v>61</v>
      </c>
      <c r="B34" s="150">
        <v>1</v>
      </c>
      <c r="C34" s="150">
        <v>2</v>
      </c>
      <c r="D34" s="150" t="s">
        <v>92</v>
      </c>
      <c r="E34" s="151">
        <v>33</v>
      </c>
      <c r="F34" s="9"/>
      <c r="G34" s="9">
        <v>202503099</v>
      </c>
      <c r="H34" s="9" t="s">
        <v>104</v>
      </c>
      <c r="I34" s="9" t="s">
        <v>26</v>
      </c>
      <c r="J34" s="195" t="s">
        <v>49</v>
      </c>
      <c r="K34" s="195" t="str">
        <f>VLOOKUP(J34,[2]Sheet4!$A:$B,2,0)</f>
        <v>MATT BLACK</v>
      </c>
      <c r="L34" s="9" t="s">
        <v>94</v>
      </c>
      <c r="M34" s="9" t="s">
        <v>94</v>
      </c>
      <c r="N34" s="9" t="s">
        <v>94</v>
      </c>
      <c r="O34" s="9" t="s">
        <v>96</v>
      </c>
      <c r="P34" s="9" t="s">
        <v>97</v>
      </c>
      <c r="Q34" s="9" t="s">
        <v>97</v>
      </c>
      <c r="R34" s="9">
        <v>1</v>
      </c>
      <c r="S34" s="9">
        <v>1</v>
      </c>
      <c r="T34" s="9"/>
      <c r="U34" s="9" t="s">
        <v>98</v>
      </c>
      <c r="V34" s="9">
        <v>1</v>
      </c>
      <c r="W34" s="9"/>
      <c r="X34" s="9">
        <v>1</v>
      </c>
      <c r="Y34" s="9" t="s">
        <v>100</v>
      </c>
    </row>
    <row r="35" spans="1:25">
      <c r="A35" s="150" t="s">
        <v>61</v>
      </c>
      <c r="B35" s="150">
        <v>1</v>
      </c>
      <c r="C35" s="150">
        <v>2</v>
      </c>
      <c r="D35" s="150" t="s">
        <v>92</v>
      </c>
      <c r="E35" s="151">
        <v>34</v>
      </c>
      <c r="F35" s="9"/>
      <c r="G35" s="9">
        <v>202503099</v>
      </c>
      <c r="H35" s="9" t="s">
        <v>104</v>
      </c>
      <c r="I35" s="9" t="s">
        <v>26</v>
      </c>
      <c r="J35" s="195" t="s">
        <v>49</v>
      </c>
      <c r="K35" s="195" t="str">
        <f>VLOOKUP(J35,[2]Sheet4!$A:$B,2,0)</f>
        <v>MATT BLACK</v>
      </c>
      <c r="L35" s="9" t="s">
        <v>94</v>
      </c>
      <c r="M35" s="9" t="s">
        <v>94</v>
      </c>
      <c r="N35" s="9" t="s">
        <v>94</v>
      </c>
      <c r="O35" s="9" t="s">
        <v>96</v>
      </c>
      <c r="P35" s="9" t="s">
        <v>97</v>
      </c>
      <c r="Q35" s="9" t="s">
        <v>97</v>
      </c>
      <c r="R35" s="9">
        <v>1</v>
      </c>
      <c r="S35" s="9">
        <v>1</v>
      </c>
      <c r="T35" s="9"/>
      <c r="U35" s="9" t="s">
        <v>98</v>
      </c>
      <c r="V35" s="9">
        <v>1</v>
      </c>
      <c r="W35" s="9"/>
      <c r="X35" s="9">
        <v>1</v>
      </c>
      <c r="Y35" s="9" t="s">
        <v>100</v>
      </c>
    </row>
    <row r="36" spans="1:25">
      <c r="A36" s="150" t="s">
        <v>61</v>
      </c>
      <c r="B36" s="150">
        <v>1</v>
      </c>
      <c r="C36" s="150">
        <v>2</v>
      </c>
      <c r="D36" s="150" t="s">
        <v>92</v>
      </c>
      <c r="E36" s="151">
        <v>35</v>
      </c>
      <c r="F36" s="9"/>
      <c r="G36" s="9">
        <v>202503100</v>
      </c>
      <c r="H36" s="9" t="s">
        <v>104</v>
      </c>
      <c r="I36" s="9" t="s">
        <v>26</v>
      </c>
      <c r="J36" s="195" t="s">
        <v>49</v>
      </c>
      <c r="K36" s="195" t="str">
        <f>VLOOKUP(J36,[2]Sheet4!$A:$B,2,0)</f>
        <v>MATT BLACK</v>
      </c>
      <c r="L36" s="9" t="s">
        <v>94</v>
      </c>
      <c r="M36" s="9" t="s">
        <v>94</v>
      </c>
      <c r="N36" s="9" t="s">
        <v>94</v>
      </c>
      <c r="O36" s="9" t="s">
        <v>96</v>
      </c>
      <c r="P36" s="9" t="s">
        <v>97</v>
      </c>
      <c r="Q36" s="9" t="s">
        <v>97</v>
      </c>
      <c r="R36" s="9">
        <v>1</v>
      </c>
      <c r="S36" s="9">
        <v>1</v>
      </c>
      <c r="T36" s="9"/>
      <c r="U36" s="9" t="s">
        <v>98</v>
      </c>
      <c r="V36" s="9">
        <v>1</v>
      </c>
      <c r="W36" s="9"/>
      <c r="X36" s="9">
        <v>1</v>
      </c>
      <c r="Y36" s="9" t="s">
        <v>101</v>
      </c>
    </row>
    <row r="37" spans="1:25">
      <c r="A37" s="150" t="s">
        <v>61</v>
      </c>
      <c r="B37" s="150">
        <v>1</v>
      </c>
      <c r="C37" s="150">
        <v>2</v>
      </c>
      <c r="D37" s="150" t="s">
        <v>92</v>
      </c>
      <c r="E37" s="151">
        <v>36</v>
      </c>
      <c r="F37" s="9"/>
      <c r="G37" s="9">
        <v>202503100</v>
      </c>
      <c r="H37" s="9" t="s">
        <v>104</v>
      </c>
      <c r="I37" s="9" t="s">
        <v>26</v>
      </c>
      <c r="J37" s="195" t="s">
        <v>49</v>
      </c>
      <c r="K37" s="195" t="str">
        <f>VLOOKUP(J37,[2]Sheet4!$A:$B,2,0)</f>
        <v>MATT BLACK</v>
      </c>
      <c r="L37" s="9" t="s">
        <v>94</v>
      </c>
      <c r="M37" s="9" t="s">
        <v>94</v>
      </c>
      <c r="N37" s="9" t="s">
        <v>94</v>
      </c>
      <c r="O37" s="9" t="s">
        <v>96</v>
      </c>
      <c r="P37" s="9" t="s">
        <v>97</v>
      </c>
      <c r="Q37" s="9" t="s">
        <v>97</v>
      </c>
      <c r="R37" s="9">
        <v>1</v>
      </c>
      <c r="S37" s="9">
        <v>1</v>
      </c>
      <c r="T37" s="9"/>
      <c r="U37" s="9" t="s">
        <v>98</v>
      </c>
      <c r="V37" s="9">
        <v>1</v>
      </c>
      <c r="W37" s="9"/>
      <c r="X37" s="9">
        <v>1</v>
      </c>
      <c r="Y37" s="9" t="s">
        <v>101</v>
      </c>
    </row>
    <row r="38" spans="1:25">
      <c r="A38" s="150" t="s">
        <v>61</v>
      </c>
      <c r="B38" s="150">
        <v>1</v>
      </c>
      <c r="C38" s="150">
        <v>3</v>
      </c>
      <c r="D38" s="150" t="s">
        <v>92</v>
      </c>
      <c r="E38" s="151">
        <v>37</v>
      </c>
      <c r="F38" s="9"/>
      <c r="G38" s="9">
        <v>202503101</v>
      </c>
      <c r="H38" s="9" t="s">
        <v>104</v>
      </c>
      <c r="I38" s="9" t="s">
        <v>26</v>
      </c>
      <c r="J38" s="195" t="s">
        <v>49</v>
      </c>
      <c r="K38" s="195" t="str">
        <f>VLOOKUP(J38,[2]Sheet4!$A:$B,2,0)</f>
        <v>MATT BLACK</v>
      </c>
      <c r="L38" s="9" t="s">
        <v>94</v>
      </c>
      <c r="M38" s="9" t="s">
        <v>94</v>
      </c>
      <c r="N38" s="9" t="s">
        <v>94</v>
      </c>
      <c r="O38" s="9" t="s">
        <v>96</v>
      </c>
      <c r="P38" s="9" t="s">
        <v>97</v>
      </c>
      <c r="Q38" s="9" t="s">
        <v>97</v>
      </c>
      <c r="R38" s="9">
        <v>1</v>
      </c>
      <c r="S38" s="9">
        <v>1</v>
      </c>
      <c r="T38" s="9"/>
      <c r="U38" s="9" t="s">
        <v>98</v>
      </c>
      <c r="V38" s="9">
        <v>1</v>
      </c>
      <c r="W38" s="9"/>
      <c r="X38" s="9">
        <v>1</v>
      </c>
      <c r="Y38" s="9" t="s">
        <v>102</v>
      </c>
    </row>
    <row r="39" spans="1:25">
      <c r="A39" s="150" t="s">
        <v>61</v>
      </c>
      <c r="B39" s="150">
        <v>1</v>
      </c>
      <c r="C39" s="150">
        <v>3</v>
      </c>
      <c r="D39" s="150" t="s">
        <v>92</v>
      </c>
      <c r="E39" s="151">
        <v>38</v>
      </c>
      <c r="F39" s="9"/>
      <c r="G39" s="9">
        <v>202503101</v>
      </c>
      <c r="H39" s="9" t="s">
        <v>104</v>
      </c>
      <c r="I39" s="9" t="s">
        <v>26</v>
      </c>
      <c r="J39" s="195" t="s">
        <v>49</v>
      </c>
      <c r="K39" s="195" t="str">
        <f>VLOOKUP(J39,[2]Sheet4!$A:$B,2,0)</f>
        <v>MATT BLACK</v>
      </c>
      <c r="L39" s="9" t="s">
        <v>94</v>
      </c>
      <c r="M39" s="9" t="s">
        <v>94</v>
      </c>
      <c r="N39" s="9" t="s">
        <v>94</v>
      </c>
      <c r="O39" s="9" t="s">
        <v>96</v>
      </c>
      <c r="P39" s="9" t="s">
        <v>97</v>
      </c>
      <c r="Q39" s="9" t="s">
        <v>97</v>
      </c>
      <c r="R39" s="9">
        <v>1</v>
      </c>
      <c r="S39" s="9">
        <v>1</v>
      </c>
      <c r="T39" s="9"/>
      <c r="U39" s="9" t="s">
        <v>98</v>
      </c>
      <c r="V39" s="9">
        <v>1</v>
      </c>
      <c r="W39" s="9"/>
      <c r="X39" s="9">
        <v>1</v>
      </c>
      <c r="Y39" s="9" t="s">
        <v>102</v>
      </c>
    </row>
    <row r="40" spans="1:25">
      <c r="A40" s="150" t="s">
        <v>61</v>
      </c>
      <c r="B40" s="150">
        <v>1</v>
      </c>
      <c r="C40" s="150">
        <v>3</v>
      </c>
      <c r="D40" s="150" t="s">
        <v>92</v>
      </c>
      <c r="E40" s="151">
        <v>39</v>
      </c>
      <c r="F40" s="9"/>
      <c r="G40" s="9">
        <v>202503102</v>
      </c>
      <c r="H40" s="9" t="s">
        <v>104</v>
      </c>
      <c r="I40" s="9" t="s">
        <v>26</v>
      </c>
      <c r="J40" s="195" t="s">
        <v>49</v>
      </c>
      <c r="K40" s="195" t="str">
        <f>VLOOKUP(J40,[2]Sheet4!$A:$B,2,0)</f>
        <v>MATT BLACK</v>
      </c>
      <c r="L40" s="9" t="s">
        <v>94</v>
      </c>
      <c r="M40" s="9" t="s">
        <v>94</v>
      </c>
      <c r="N40" s="9" t="s">
        <v>94</v>
      </c>
      <c r="O40" s="9" t="s">
        <v>96</v>
      </c>
      <c r="P40" s="9" t="s">
        <v>97</v>
      </c>
      <c r="Q40" s="9" t="s">
        <v>97</v>
      </c>
      <c r="R40" s="9">
        <v>1</v>
      </c>
      <c r="S40" s="9">
        <v>1</v>
      </c>
      <c r="T40" s="9"/>
      <c r="U40" s="9" t="s">
        <v>98</v>
      </c>
      <c r="V40" s="9">
        <v>1</v>
      </c>
      <c r="W40" s="9"/>
      <c r="X40" s="9">
        <v>1</v>
      </c>
      <c r="Y40" s="9" t="s">
        <v>103</v>
      </c>
    </row>
    <row r="41" spans="1:25">
      <c r="A41" s="150" t="s">
        <v>61</v>
      </c>
      <c r="B41" s="150">
        <v>1</v>
      </c>
      <c r="C41" s="150">
        <v>3</v>
      </c>
      <c r="D41" s="150" t="s">
        <v>92</v>
      </c>
      <c r="E41" s="151">
        <v>40</v>
      </c>
      <c r="F41" s="9"/>
      <c r="G41" s="9">
        <v>202503102</v>
      </c>
      <c r="H41" s="9" t="s">
        <v>104</v>
      </c>
      <c r="I41" s="9" t="s">
        <v>26</v>
      </c>
      <c r="J41" s="195" t="s">
        <v>49</v>
      </c>
      <c r="K41" s="195" t="str">
        <f>VLOOKUP(J41,[2]Sheet4!$A:$B,2,0)</f>
        <v>MATT BLACK</v>
      </c>
      <c r="L41" s="9" t="s">
        <v>94</v>
      </c>
      <c r="M41" s="9" t="s">
        <v>94</v>
      </c>
      <c r="N41" s="9" t="s">
        <v>94</v>
      </c>
      <c r="O41" s="9" t="s">
        <v>96</v>
      </c>
      <c r="P41" s="9" t="s">
        <v>97</v>
      </c>
      <c r="Q41" s="9" t="s">
        <v>97</v>
      </c>
      <c r="R41" s="9">
        <v>1</v>
      </c>
      <c r="S41" s="9">
        <v>1</v>
      </c>
      <c r="T41" s="9"/>
      <c r="U41" s="9" t="s">
        <v>98</v>
      </c>
      <c r="V41" s="9">
        <v>1</v>
      </c>
      <c r="W41" s="9"/>
      <c r="X41" s="9">
        <v>1</v>
      </c>
      <c r="Y41" s="9" t="s">
        <v>103</v>
      </c>
    </row>
    <row r="42" spans="1:25">
      <c r="A42" s="151" t="s">
        <v>61</v>
      </c>
      <c r="B42" s="150">
        <v>1</v>
      </c>
      <c r="C42" s="150">
        <v>3</v>
      </c>
      <c r="D42" s="150" t="s">
        <v>92</v>
      </c>
      <c r="E42" s="151">
        <v>41</v>
      </c>
      <c r="F42" s="44"/>
      <c r="G42" s="44">
        <v>202503098</v>
      </c>
      <c r="H42" s="44" t="s">
        <v>105</v>
      </c>
      <c r="I42" s="9" t="s">
        <v>26</v>
      </c>
      <c r="J42" s="196" t="s">
        <v>50</v>
      </c>
      <c r="K42" s="196" t="str">
        <f>VLOOKUP(J42,[2]Sheet4!$A:$B,2,0)</f>
        <v>NARDO</v>
      </c>
      <c r="L42" s="9" t="s">
        <v>94</v>
      </c>
      <c r="M42" s="9" t="s">
        <v>106</v>
      </c>
      <c r="N42" s="9" t="s">
        <v>106</v>
      </c>
      <c r="O42" s="9" t="s">
        <v>96</v>
      </c>
      <c r="P42" s="9" t="s">
        <v>97</v>
      </c>
      <c r="Q42" s="9" t="s">
        <v>97</v>
      </c>
      <c r="R42" s="9">
        <v>1</v>
      </c>
      <c r="S42" s="9">
        <v>1</v>
      </c>
      <c r="T42" s="9"/>
      <c r="U42" s="9" t="s">
        <v>98</v>
      </c>
      <c r="V42" s="9">
        <v>1</v>
      </c>
      <c r="W42" s="9"/>
      <c r="X42" s="9">
        <v>1</v>
      </c>
      <c r="Y42" s="9" t="s">
        <v>99</v>
      </c>
    </row>
    <row r="43" spans="1:25">
      <c r="A43" s="151" t="s">
        <v>61</v>
      </c>
      <c r="B43" s="150">
        <v>1</v>
      </c>
      <c r="C43" s="150">
        <v>3</v>
      </c>
      <c r="D43" s="150" t="s">
        <v>92</v>
      </c>
      <c r="E43" s="151">
        <v>42</v>
      </c>
      <c r="F43" s="44"/>
      <c r="G43" s="44">
        <v>202503098</v>
      </c>
      <c r="H43" s="44" t="s">
        <v>105</v>
      </c>
      <c r="I43" s="9" t="s">
        <v>26</v>
      </c>
      <c r="J43" s="196" t="s">
        <v>50</v>
      </c>
      <c r="K43" s="196" t="str">
        <f>VLOOKUP(J43,[2]Sheet4!$A:$B,2,0)</f>
        <v>NARDO</v>
      </c>
      <c r="L43" s="9" t="s">
        <v>94</v>
      </c>
      <c r="M43" s="9" t="s">
        <v>106</v>
      </c>
      <c r="N43" s="9" t="s">
        <v>106</v>
      </c>
      <c r="O43" s="9" t="s">
        <v>96</v>
      </c>
      <c r="P43" s="9" t="s">
        <v>97</v>
      </c>
      <c r="Q43" s="9" t="s">
        <v>97</v>
      </c>
      <c r="R43" s="9">
        <v>1</v>
      </c>
      <c r="S43" s="9">
        <v>1</v>
      </c>
      <c r="T43" s="9"/>
      <c r="U43" s="9" t="s">
        <v>98</v>
      </c>
      <c r="V43" s="9">
        <v>1</v>
      </c>
      <c r="W43" s="9"/>
      <c r="X43" s="9">
        <v>1</v>
      </c>
      <c r="Y43" s="9" t="s">
        <v>99</v>
      </c>
    </row>
    <row r="44" spans="1:25">
      <c r="A44" s="151" t="s">
        <v>61</v>
      </c>
      <c r="B44" s="150">
        <v>1</v>
      </c>
      <c r="C44" s="150">
        <v>3</v>
      </c>
      <c r="D44" s="150" t="s">
        <v>92</v>
      </c>
      <c r="E44" s="151">
        <v>43</v>
      </c>
      <c r="F44" s="44"/>
      <c r="G44" s="44">
        <v>202503099</v>
      </c>
      <c r="H44" s="44" t="s">
        <v>105</v>
      </c>
      <c r="I44" s="9" t="s">
        <v>26</v>
      </c>
      <c r="J44" s="196" t="s">
        <v>50</v>
      </c>
      <c r="K44" s="196" t="str">
        <f>VLOOKUP(J44,[2]Sheet4!$A:$B,2,0)</f>
        <v>NARDO</v>
      </c>
      <c r="L44" s="9" t="s">
        <v>94</v>
      </c>
      <c r="M44" s="9" t="s">
        <v>106</v>
      </c>
      <c r="N44" s="9" t="s">
        <v>106</v>
      </c>
      <c r="O44" s="9" t="s">
        <v>96</v>
      </c>
      <c r="P44" s="9" t="s">
        <v>97</v>
      </c>
      <c r="Q44" s="9" t="s">
        <v>97</v>
      </c>
      <c r="R44" s="9">
        <v>1</v>
      </c>
      <c r="S44" s="9">
        <v>1</v>
      </c>
      <c r="T44" s="9"/>
      <c r="U44" s="9" t="s">
        <v>98</v>
      </c>
      <c r="V44" s="9">
        <v>1</v>
      </c>
      <c r="W44" s="9"/>
      <c r="X44" s="9">
        <v>1</v>
      </c>
      <c r="Y44" s="9" t="s">
        <v>100</v>
      </c>
    </row>
    <row r="45" spans="1:25">
      <c r="A45" s="151" t="s">
        <v>61</v>
      </c>
      <c r="B45" s="150">
        <v>1</v>
      </c>
      <c r="C45" s="150">
        <v>3</v>
      </c>
      <c r="D45" s="150" t="s">
        <v>92</v>
      </c>
      <c r="E45" s="151">
        <v>44</v>
      </c>
      <c r="F45" s="44"/>
      <c r="G45" s="44">
        <v>202503099</v>
      </c>
      <c r="H45" s="44" t="s">
        <v>105</v>
      </c>
      <c r="I45" s="9" t="s">
        <v>26</v>
      </c>
      <c r="J45" s="196" t="s">
        <v>50</v>
      </c>
      <c r="K45" s="196" t="str">
        <f>VLOOKUP(J45,[2]Sheet4!$A:$B,2,0)</f>
        <v>NARDO</v>
      </c>
      <c r="L45" s="9" t="s">
        <v>94</v>
      </c>
      <c r="M45" s="9" t="s">
        <v>106</v>
      </c>
      <c r="N45" s="9" t="s">
        <v>106</v>
      </c>
      <c r="O45" s="9" t="s">
        <v>96</v>
      </c>
      <c r="P45" s="9" t="s">
        <v>97</v>
      </c>
      <c r="Q45" s="9" t="s">
        <v>97</v>
      </c>
      <c r="R45" s="9">
        <v>1</v>
      </c>
      <c r="S45" s="9">
        <v>1</v>
      </c>
      <c r="T45" s="9"/>
      <c r="U45" s="9" t="s">
        <v>98</v>
      </c>
      <c r="V45" s="9">
        <v>1</v>
      </c>
      <c r="W45" s="9"/>
      <c r="X45" s="9">
        <v>1</v>
      </c>
      <c r="Y45" s="9" t="s">
        <v>100</v>
      </c>
    </row>
    <row r="46" spans="1:25">
      <c r="A46" s="151" t="s">
        <v>61</v>
      </c>
      <c r="B46" s="150">
        <v>1</v>
      </c>
      <c r="C46" s="150">
        <v>3</v>
      </c>
      <c r="D46" s="150" t="s">
        <v>92</v>
      </c>
      <c r="E46" s="151">
        <v>45</v>
      </c>
      <c r="F46" s="44"/>
      <c r="G46" s="44">
        <v>202503100</v>
      </c>
      <c r="H46" s="44" t="s">
        <v>105</v>
      </c>
      <c r="I46" s="9" t="s">
        <v>26</v>
      </c>
      <c r="J46" s="196" t="s">
        <v>50</v>
      </c>
      <c r="K46" s="196" t="str">
        <f>VLOOKUP(J46,[2]Sheet4!$A:$B,2,0)</f>
        <v>NARDO</v>
      </c>
      <c r="L46" s="9" t="s">
        <v>94</v>
      </c>
      <c r="M46" s="9" t="s">
        <v>106</v>
      </c>
      <c r="N46" s="9" t="s">
        <v>106</v>
      </c>
      <c r="O46" s="9" t="s">
        <v>96</v>
      </c>
      <c r="P46" s="9" t="s">
        <v>97</v>
      </c>
      <c r="Q46" s="9" t="s">
        <v>97</v>
      </c>
      <c r="R46" s="9">
        <v>1</v>
      </c>
      <c r="S46" s="9">
        <v>1</v>
      </c>
      <c r="T46" s="9"/>
      <c r="U46" s="9" t="s">
        <v>98</v>
      </c>
      <c r="V46" s="9">
        <v>1</v>
      </c>
      <c r="W46" s="9"/>
      <c r="X46" s="9">
        <v>1</v>
      </c>
      <c r="Y46" s="9" t="s">
        <v>101</v>
      </c>
    </row>
    <row r="47" spans="1:25">
      <c r="A47" s="151" t="s">
        <v>61</v>
      </c>
      <c r="B47" s="150">
        <v>1</v>
      </c>
      <c r="C47" s="150">
        <v>3</v>
      </c>
      <c r="D47" s="150" t="s">
        <v>92</v>
      </c>
      <c r="E47" s="151">
        <v>46</v>
      </c>
      <c r="F47" s="44"/>
      <c r="G47" s="44">
        <v>202503100</v>
      </c>
      <c r="H47" s="44" t="s">
        <v>105</v>
      </c>
      <c r="I47" s="9" t="s">
        <v>26</v>
      </c>
      <c r="J47" s="196" t="s">
        <v>50</v>
      </c>
      <c r="K47" s="196" t="str">
        <f>VLOOKUP(J47,[2]Sheet4!$A:$B,2,0)</f>
        <v>NARDO</v>
      </c>
      <c r="L47" s="9" t="s">
        <v>94</v>
      </c>
      <c r="M47" s="9" t="s">
        <v>106</v>
      </c>
      <c r="N47" s="9" t="s">
        <v>106</v>
      </c>
      <c r="O47" s="9" t="s">
        <v>96</v>
      </c>
      <c r="P47" s="9" t="s">
        <v>97</v>
      </c>
      <c r="Q47" s="9" t="s">
        <v>97</v>
      </c>
      <c r="R47" s="9">
        <v>1</v>
      </c>
      <c r="S47" s="9">
        <v>1</v>
      </c>
      <c r="T47" s="9"/>
      <c r="U47" s="9" t="s">
        <v>98</v>
      </c>
      <c r="V47" s="9">
        <v>1</v>
      </c>
      <c r="W47" s="9"/>
      <c r="X47" s="9">
        <v>1</v>
      </c>
      <c r="Y47" s="9" t="s">
        <v>101</v>
      </c>
    </row>
    <row r="48" spans="1:25">
      <c r="A48" s="151" t="s">
        <v>61</v>
      </c>
      <c r="B48" s="150">
        <v>1</v>
      </c>
      <c r="C48" s="150">
        <v>3</v>
      </c>
      <c r="D48" s="150" t="s">
        <v>92</v>
      </c>
      <c r="E48" s="151">
        <v>47</v>
      </c>
      <c r="F48" s="44"/>
      <c r="G48" s="44">
        <v>202503101</v>
      </c>
      <c r="H48" s="44" t="s">
        <v>105</v>
      </c>
      <c r="I48" s="9" t="s">
        <v>26</v>
      </c>
      <c r="J48" s="196" t="s">
        <v>50</v>
      </c>
      <c r="K48" s="196" t="str">
        <f>VLOOKUP(J48,[2]Sheet4!$A:$B,2,0)</f>
        <v>NARDO</v>
      </c>
      <c r="L48" s="9" t="s">
        <v>94</v>
      </c>
      <c r="M48" s="9" t="s">
        <v>106</v>
      </c>
      <c r="N48" s="9" t="s">
        <v>106</v>
      </c>
      <c r="O48" s="9" t="s">
        <v>96</v>
      </c>
      <c r="P48" s="9" t="s">
        <v>97</v>
      </c>
      <c r="Q48" s="9" t="s">
        <v>97</v>
      </c>
      <c r="R48" s="9">
        <v>1</v>
      </c>
      <c r="S48" s="9">
        <v>1</v>
      </c>
      <c r="T48" s="9"/>
      <c r="U48" s="9" t="s">
        <v>98</v>
      </c>
      <c r="V48" s="9">
        <v>1</v>
      </c>
      <c r="W48" s="9"/>
      <c r="X48" s="9">
        <v>1</v>
      </c>
      <c r="Y48" s="9" t="s">
        <v>102</v>
      </c>
    </row>
    <row r="49" spans="1:25">
      <c r="A49" s="151" t="s">
        <v>61</v>
      </c>
      <c r="B49" s="150">
        <v>1</v>
      </c>
      <c r="C49" s="150">
        <v>3</v>
      </c>
      <c r="D49" s="150" t="s">
        <v>92</v>
      </c>
      <c r="E49" s="151">
        <v>48</v>
      </c>
      <c r="F49" s="44"/>
      <c r="G49" s="44">
        <v>202503101</v>
      </c>
      <c r="H49" s="44" t="s">
        <v>105</v>
      </c>
      <c r="I49" s="9" t="s">
        <v>26</v>
      </c>
      <c r="J49" s="196" t="s">
        <v>50</v>
      </c>
      <c r="K49" s="196" t="str">
        <f>VLOOKUP(J49,[2]Sheet4!$A:$B,2,0)</f>
        <v>NARDO</v>
      </c>
      <c r="L49" s="9" t="s">
        <v>94</v>
      </c>
      <c r="M49" s="9" t="s">
        <v>106</v>
      </c>
      <c r="N49" s="9" t="s">
        <v>106</v>
      </c>
      <c r="O49" s="9" t="s">
        <v>96</v>
      </c>
      <c r="P49" s="9" t="s">
        <v>97</v>
      </c>
      <c r="Q49" s="9" t="s">
        <v>97</v>
      </c>
      <c r="R49" s="9">
        <v>1</v>
      </c>
      <c r="S49" s="9">
        <v>1</v>
      </c>
      <c r="T49" s="9"/>
      <c r="U49" s="9" t="s">
        <v>98</v>
      </c>
      <c r="V49" s="9">
        <v>1</v>
      </c>
      <c r="W49" s="9"/>
      <c r="X49" s="9">
        <v>1</v>
      </c>
      <c r="Y49" s="9" t="s">
        <v>102</v>
      </c>
    </row>
    <row r="50" spans="1:25">
      <c r="A50" s="151" t="s">
        <v>61</v>
      </c>
      <c r="B50" s="150">
        <v>1</v>
      </c>
      <c r="C50" s="150">
        <v>3</v>
      </c>
      <c r="D50" s="150" t="s">
        <v>92</v>
      </c>
      <c r="E50" s="151">
        <v>49</v>
      </c>
      <c r="F50" s="44"/>
      <c r="G50" s="44">
        <v>202503102</v>
      </c>
      <c r="H50" s="44" t="s">
        <v>105</v>
      </c>
      <c r="I50" s="9" t="s">
        <v>26</v>
      </c>
      <c r="J50" s="196" t="s">
        <v>50</v>
      </c>
      <c r="K50" s="196" t="str">
        <f>VLOOKUP(J50,[2]Sheet4!$A:$B,2,0)</f>
        <v>NARDO</v>
      </c>
      <c r="L50" s="9" t="s">
        <v>94</v>
      </c>
      <c r="M50" s="9" t="s">
        <v>106</v>
      </c>
      <c r="N50" s="9" t="s">
        <v>106</v>
      </c>
      <c r="O50" s="9" t="s">
        <v>96</v>
      </c>
      <c r="P50" s="9" t="s">
        <v>97</v>
      </c>
      <c r="Q50" s="9" t="s">
        <v>97</v>
      </c>
      <c r="R50" s="9">
        <v>1</v>
      </c>
      <c r="S50" s="9">
        <v>1</v>
      </c>
      <c r="T50" s="9"/>
      <c r="U50" s="9" t="s">
        <v>98</v>
      </c>
      <c r="V50" s="9">
        <v>1</v>
      </c>
      <c r="W50" s="9"/>
      <c r="X50" s="9">
        <v>1</v>
      </c>
      <c r="Y50" s="9" t="s">
        <v>103</v>
      </c>
    </row>
    <row r="51" spans="1:25">
      <c r="A51" s="151" t="s">
        <v>61</v>
      </c>
      <c r="B51" s="150">
        <v>1</v>
      </c>
      <c r="C51" s="150">
        <v>3</v>
      </c>
      <c r="D51" s="150" t="s">
        <v>92</v>
      </c>
      <c r="E51" s="151">
        <v>50</v>
      </c>
      <c r="F51" s="44"/>
      <c r="G51" s="44">
        <v>202503102</v>
      </c>
      <c r="H51" s="44" t="s">
        <v>105</v>
      </c>
      <c r="I51" s="9" t="s">
        <v>26</v>
      </c>
      <c r="J51" s="196" t="s">
        <v>50</v>
      </c>
      <c r="K51" s="196" t="str">
        <f>VLOOKUP(J51,[2]Sheet4!$A:$B,2,0)</f>
        <v>NARDO</v>
      </c>
      <c r="L51" s="9" t="s">
        <v>94</v>
      </c>
      <c r="M51" s="9" t="s">
        <v>106</v>
      </c>
      <c r="N51" s="9" t="s">
        <v>106</v>
      </c>
      <c r="O51" s="9" t="s">
        <v>96</v>
      </c>
      <c r="P51" s="9" t="s">
        <v>97</v>
      </c>
      <c r="Q51" s="9" t="s">
        <v>97</v>
      </c>
      <c r="R51" s="9">
        <v>1</v>
      </c>
      <c r="S51" s="9">
        <v>1</v>
      </c>
      <c r="T51" s="9"/>
      <c r="U51" s="9" t="s">
        <v>98</v>
      </c>
      <c r="V51" s="9">
        <v>1</v>
      </c>
      <c r="W51" s="9"/>
      <c r="X51" s="9">
        <v>1</v>
      </c>
      <c r="Y51" s="9" t="s">
        <v>103</v>
      </c>
    </row>
    <row r="52" spans="1:25">
      <c r="A52" s="150" t="s">
        <v>61</v>
      </c>
      <c r="B52" s="150">
        <v>1</v>
      </c>
      <c r="C52" s="150">
        <v>3</v>
      </c>
      <c r="D52" s="150" t="s">
        <v>92</v>
      </c>
      <c r="E52" s="151">
        <v>51</v>
      </c>
      <c r="F52" s="9"/>
      <c r="G52" s="9">
        <v>202503098</v>
      </c>
      <c r="H52" s="9" t="s">
        <v>93</v>
      </c>
      <c r="I52" s="9" t="s">
        <v>26</v>
      </c>
      <c r="J52" s="197" t="s">
        <v>51</v>
      </c>
      <c r="K52" s="197" t="str">
        <f>VLOOKUP(J52,[2]Sheet4!$A:$B,2,0)</f>
        <v>BLUE</v>
      </c>
      <c r="L52" s="9" t="s">
        <v>94</v>
      </c>
      <c r="M52" s="9" t="s">
        <v>107</v>
      </c>
      <c r="N52" s="9" t="s">
        <v>107</v>
      </c>
      <c r="O52" s="9" t="s">
        <v>96</v>
      </c>
      <c r="P52" s="9" t="s">
        <v>97</v>
      </c>
      <c r="Q52" s="9" t="s">
        <v>97</v>
      </c>
      <c r="R52" s="9">
        <v>1</v>
      </c>
      <c r="S52" s="9">
        <v>1</v>
      </c>
      <c r="T52" s="9"/>
      <c r="U52" s="9" t="s">
        <v>98</v>
      </c>
      <c r="V52" s="9">
        <v>1</v>
      </c>
      <c r="W52" s="9"/>
      <c r="X52" s="9">
        <v>1</v>
      </c>
      <c r="Y52" s="9" t="s">
        <v>99</v>
      </c>
    </row>
    <row r="53" spans="1:25">
      <c r="A53" s="150" t="s">
        <v>61</v>
      </c>
      <c r="B53" s="150">
        <v>1</v>
      </c>
      <c r="C53" s="150">
        <v>3</v>
      </c>
      <c r="D53" s="150" t="s">
        <v>92</v>
      </c>
      <c r="E53" s="151">
        <v>52</v>
      </c>
      <c r="F53" s="9"/>
      <c r="G53" s="9">
        <v>202503099</v>
      </c>
      <c r="H53" s="9" t="s">
        <v>93</v>
      </c>
      <c r="I53" s="9" t="s">
        <v>26</v>
      </c>
      <c r="J53" s="197" t="s">
        <v>51</v>
      </c>
      <c r="K53" s="197" t="str">
        <f>VLOOKUP(J53,[2]Sheet4!$A:$B,2,0)</f>
        <v>BLUE</v>
      </c>
      <c r="L53" s="9" t="s">
        <v>94</v>
      </c>
      <c r="M53" s="9" t="s">
        <v>107</v>
      </c>
      <c r="N53" s="9" t="s">
        <v>107</v>
      </c>
      <c r="O53" s="9" t="s">
        <v>96</v>
      </c>
      <c r="P53" s="9" t="s">
        <v>97</v>
      </c>
      <c r="Q53" s="9" t="s">
        <v>97</v>
      </c>
      <c r="R53" s="9">
        <v>1</v>
      </c>
      <c r="S53" s="9">
        <v>1</v>
      </c>
      <c r="T53" s="9"/>
      <c r="U53" s="9" t="s">
        <v>98</v>
      </c>
      <c r="V53" s="9">
        <v>1</v>
      </c>
      <c r="W53" s="9"/>
      <c r="X53" s="9">
        <v>1</v>
      </c>
      <c r="Y53" s="9" t="s">
        <v>100</v>
      </c>
    </row>
    <row r="54" spans="1:25">
      <c r="A54" s="150" t="s">
        <v>61</v>
      </c>
      <c r="B54" s="150">
        <v>1</v>
      </c>
      <c r="C54" s="150">
        <v>3</v>
      </c>
      <c r="D54" s="150" t="s">
        <v>92</v>
      </c>
      <c r="E54" s="151">
        <v>53</v>
      </c>
      <c r="F54" s="9"/>
      <c r="G54" s="9">
        <v>202503100</v>
      </c>
      <c r="H54" s="9" t="s">
        <v>93</v>
      </c>
      <c r="I54" s="9" t="s">
        <v>26</v>
      </c>
      <c r="J54" s="197" t="s">
        <v>51</v>
      </c>
      <c r="K54" s="197" t="str">
        <f>VLOOKUP(J54,[2]Sheet4!$A:$B,2,0)</f>
        <v>BLUE</v>
      </c>
      <c r="L54" s="9" t="s">
        <v>94</v>
      </c>
      <c r="M54" s="9" t="s">
        <v>107</v>
      </c>
      <c r="N54" s="9" t="s">
        <v>107</v>
      </c>
      <c r="O54" s="9" t="s">
        <v>96</v>
      </c>
      <c r="P54" s="9" t="s">
        <v>97</v>
      </c>
      <c r="Q54" s="9" t="s">
        <v>97</v>
      </c>
      <c r="R54" s="9">
        <v>1</v>
      </c>
      <c r="S54" s="9">
        <v>1</v>
      </c>
      <c r="T54" s="9"/>
      <c r="U54" s="9" t="s">
        <v>98</v>
      </c>
      <c r="V54" s="9">
        <v>1</v>
      </c>
      <c r="W54" s="9"/>
      <c r="X54" s="9">
        <v>1</v>
      </c>
      <c r="Y54" s="9" t="s">
        <v>101</v>
      </c>
    </row>
    <row r="55" spans="1:25">
      <c r="A55" s="150" t="s">
        <v>61</v>
      </c>
      <c r="B55" s="150">
        <v>1</v>
      </c>
      <c r="C55" s="150">
        <v>3</v>
      </c>
      <c r="D55" s="150" t="s">
        <v>92</v>
      </c>
      <c r="E55" s="151">
        <v>54</v>
      </c>
      <c r="F55" s="9"/>
      <c r="G55" s="9">
        <v>202503101</v>
      </c>
      <c r="H55" s="9" t="s">
        <v>93</v>
      </c>
      <c r="I55" s="9" t="s">
        <v>26</v>
      </c>
      <c r="J55" s="197" t="s">
        <v>51</v>
      </c>
      <c r="K55" s="197" t="str">
        <f>VLOOKUP(J55,[2]Sheet4!$A:$B,2,0)</f>
        <v>BLUE</v>
      </c>
      <c r="L55" s="9" t="s">
        <v>94</v>
      </c>
      <c r="M55" s="9" t="s">
        <v>107</v>
      </c>
      <c r="N55" s="9" t="s">
        <v>107</v>
      </c>
      <c r="O55" s="9" t="s">
        <v>96</v>
      </c>
      <c r="P55" s="9" t="s">
        <v>97</v>
      </c>
      <c r="Q55" s="9" t="s">
        <v>97</v>
      </c>
      <c r="R55" s="9">
        <v>1</v>
      </c>
      <c r="S55" s="9">
        <v>1</v>
      </c>
      <c r="T55" s="9"/>
      <c r="U55" s="9" t="s">
        <v>98</v>
      </c>
      <c r="V55" s="9">
        <v>1</v>
      </c>
      <c r="W55" s="9"/>
      <c r="X55" s="9">
        <v>1</v>
      </c>
      <c r="Y55" s="9" t="s">
        <v>102</v>
      </c>
    </row>
    <row r="56" spans="1:25">
      <c r="A56" s="150" t="s">
        <v>61</v>
      </c>
      <c r="B56" s="150">
        <v>1</v>
      </c>
      <c r="C56" s="150">
        <v>4</v>
      </c>
      <c r="D56" s="150" t="s">
        <v>92</v>
      </c>
      <c r="E56" s="151">
        <v>55</v>
      </c>
      <c r="F56" s="9"/>
      <c r="G56" s="9">
        <v>202503102</v>
      </c>
      <c r="H56" s="9" t="s">
        <v>93</v>
      </c>
      <c r="I56" s="9" t="s">
        <v>26</v>
      </c>
      <c r="J56" s="197" t="s">
        <v>51</v>
      </c>
      <c r="K56" s="197" t="str">
        <f>VLOOKUP(J56,[2]Sheet4!$A:$B,2,0)</f>
        <v>BLUE</v>
      </c>
      <c r="L56" s="9" t="s">
        <v>94</v>
      </c>
      <c r="M56" s="9" t="s">
        <v>107</v>
      </c>
      <c r="N56" s="9" t="s">
        <v>107</v>
      </c>
      <c r="O56" s="9" t="s">
        <v>96</v>
      </c>
      <c r="P56" s="9" t="s">
        <v>97</v>
      </c>
      <c r="Q56" s="9" t="s">
        <v>97</v>
      </c>
      <c r="R56" s="9">
        <v>1</v>
      </c>
      <c r="S56" s="9">
        <v>1</v>
      </c>
      <c r="T56" s="9"/>
      <c r="U56" s="9" t="s">
        <v>98</v>
      </c>
      <c r="V56" s="9">
        <v>1</v>
      </c>
      <c r="W56" s="9"/>
      <c r="X56" s="9">
        <v>1</v>
      </c>
      <c r="Y56" s="9" t="s">
        <v>103</v>
      </c>
    </row>
    <row r="57" spans="1:25">
      <c r="A57" s="150" t="s">
        <v>61</v>
      </c>
      <c r="B57" s="150">
        <v>1</v>
      </c>
      <c r="C57" s="150">
        <v>4</v>
      </c>
      <c r="D57" s="150" t="s">
        <v>92</v>
      </c>
      <c r="E57" s="151">
        <v>56</v>
      </c>
      <c r="F57" s="9"/>
      <c r="G57" s="9">
        <v>202503098</v>
      </c>
      <c r="H57" s="9" t="s">
        <v>93</v>
      </c>
      <c r="I57" s="9" t="s">
        <v>26</v>
      </c>
      <c r="J57" s="198" t="s">
        <v>52</v>
      </c>
      <c r="K57" s="198" t="str">
        <f>VLOOKUP(J57,[2]Sheet4!$A:$B,2,0)</f>
        <v>TEAL</v>
      </c>
      <c r="L57" s="9" t="s">
        <v>94</v>
      </c>
      <c r="M57" s="9" t="s">
        <v>108</v>
      </c>
      <c r="N57" s="9" t="s">
        <v>108</v>
      </c>
      <c r="O57" s="9" t="s">
        <v>96</v>
      </c>
      <c r="P57" s="9" t="s">
        <v>97</v>
      </c>
      <c r="Q57" s="9" t="s">
        <v>97</v>
      </c>
      <c r="R57" s="9">
        <v>1</v>
      </c>
      <c r="S57" s="9">
        <v>1</v>
      </c>
      <c r="T57" s="9"/>
      <c r="U57" s="9" t="s">
        <v>98</v>
      </c>
      <c r="V57" s="9">
        <v>1</v>
      </c>
      <c r="W57" s="9"/>
      <c r="X57" s="9">
        <v>1</v>
      </c>
      <c r="Y57" s="9" t="s">
        <v>99</v>
      </c>
    </row>
    <row r="58" spans="1:25">
      <c r="A58" s="150" t="s">
        <v>61</v>
      </c>
      <c r="B58" s="150">
        <v>1</v>
      </c>
      <c r="C58" s="150">
        <v>4</v>
      </c>
      <c r="D58" s="150" t="s">
        <v>92</v>
      </c>
      <c r="E58" s="151">
        <v>57</v>
      </c>
      <c r="F58" s="9"/>
      <c r="G58" s="9">
        <v>202503099</v>
      </c>
      <c r="H58" s="9" t="s">
        <v>93</v>
      </c>
      <c r="I58" s="9" t="s">
        <v>26</v>
      </c>
      <c r="J58" s="198" t="s">
        <v>52</v>
      </c>
      <c r="K58" s="198" t="str">
        <f>VLOOKUP(J58,[2]Sheet4!$A:$B,2,0)</f>
        <v>TEAL</v>
      </c>
      <c r="L58" s="9" t="s">
        <v>94</v>
      </c>
      <c r="M58" s="9" t="s">
        <v>108</v>
      </c>
      <c r="N58" s="9" t="s">
        <v>108</v>
      </c>
      <c r="O58" s="9" t="s">
        <v>96</v>
      </c>
      <c r="P58" s="9" t="s">
        <v>97</v>
      </c>
      <c r="Q58" s="9" t="s">
        <v>97</v>
      </c>
      <c r="R58" s="9">
        <v>1</v>
      </c>
      <c r="S58" s="9">
        <v>1</v>
      </c>
      <c r="T58" s="9"/>
      <c r="U58" s="9" t="s">
        <v>98</v>
      </c>
      <c r="V58" s="9">
        <v>1</v>
      </c>
      <c r="W58" s="9"/>
      <c r="X58" s="9">
        <v>1</v>
      </c>
      <c r="Y58" s="9" t="s">
        <v>100</v>
      </c>
    </row>
    <row r="59" spans="1:25">
      <c r="A59" s="150" t="s">
        <v>61</v>
      </c>
      <c r="B59" s="150">
        <v>1</v>
      </c>
      <c r="C59" s="150">
        <v>4</v>
      </c>
      <c r="D59" s="150" t="s">
        <v>92</v>
      </c>
      <c r="E59" s="151">
        <v>58</v>
      </c>
      <c r="F59" s="9"/>
      <c r="G59" s="9">
        <v>202503100</v>
      </c>
      <c r="H59" s="9" t="s">
        <v>93</v>
      </c>
      <c r="I59" s="9" t="s">
        <v>26</v>
      </c>
      <c r="J59" s="198" t="s">
        <v>52</v>
      </c>
      <c r="K59" s="198" t="str">
        <f>VLOOKUP(J59,[2]Sheet4!$A:$B,2,0)</f>
        <v>TEAL</v>
      </c>
      <c r="L59" s="9" t="s">
        <v>94</v>
      </c>
      <c r="M59" s="9" t="s">
        <v>108</v>
      </c>
      <c r="N59" s="9" t="s">
        <v>108</v>
      </c>
      <c r="O59" s="9" t="s">
        <v>96</v>
      </c>
      <c r="P59" s="9" t="s">
        <v>97</v>
      </c>
      <c r="Q59" s="9" t="s">
        <v>97</v>
      </c>
      <c r="R59" s="9">
        <v>1</v>
      </c>
      <c r="S59" s="9">
        <v>1</v>
      </c>
      <c r="T59" s="9"/>
      <c r="U59" s="9" t="s">
        <v>98</v>
      </c>
      <c r="V59" s="9">
        <v>1</v>
      </c>
      <c r="W59" s="9"/>
      <c r="X59" s="9">
        <v>1</v>
      </c>
      <c r="Y59" s="9" t="s">
        <v>101</v>
      </c>
    </row>
    <row r="60" spans="1:25">
      <c r="A60" s="150" t="s">
        <v>61</v>
      </c>
      <c r="B60" s="150">
        <v>1</v>
      </c>
      <c r="C60" s="150">
        <v>4</v>
      </c>
      <c r="D60" s="150" t="s">
        <v>92</v>
      </c>
      <c r="E60" s="151">
        <v>59</v>
      </c>
      <c r="F60" s="9"/>
      <c r="G60" s="9">
        <v>202503101</v>
      </c>
      <c r="H60" s="9" t="s">
        <v>93</v>
      </c>
      <c r="I60" s="9" t="s">
        <v>26</v>
      </c>
      <c r="J60" s="198" t="s">
        <v>52</v>
      </c>
      <c r="K60" s="198" t="str">
        <f>VLOOKUP(J60,[2]Sheet4!$A:$B,2,0)</f>
        <v>TEAL</v>
      </c>
      <c r="L60" s="9" t="s">
        <v>94</v>
      </c>
      <c r="M60" s="9" t="s">
        <v>108</v>
      </c>
      <c r="N60" s="9" t="s">
        <v>108</v>
      </c>
      <c r="O60" s="9" t="s">
        <v>96</v>
      </c>
      <c r="P60" s="9" t="s">
        <v>97</v>
      </c>
      <c r="Q60" s="9" t="s">
        <v>97</v>
      </c>
      <c r="R60" s="9">
        <v>1</v>
      </c>
      <c r="S60" s="9">
        <v>1</v>
      </c>
      <c r="T60" s="9"/>
      <c r="U60" s="9" t="s">
        <v>98</v>
      </c>
      <c r="V60" s="9">
        <v>1</v>
      </c>
      <c r="W60" s="9"/>
      <c r="X60" s="9">
        <v>1</v>
      </c>
      <c r="Y60" s="9" t="s">
        <v>102</v>
      </c>
    </row>
    <row r="61" spans="1:25">
      <c r="A61" s="150" t="s">
        <v>61</v>
      </c>
      <c r="B61" s="150">
        <v>1</v>
      </c>
      <c r="C61" s="150">
        <v>4</v>
      </c>
      <c r="D61" s="150" t="s">
        <v>92</v>
      </c>
      <c r="E61" s="151">
        <v>60</v>
      </c>
      <c r="F61" s="9"/>
      <c r="G61" s="9">
        <v>202503102</v>
      </c>
      <c r="H61" s="9" t="s">
        <v>93</v>
      </c>
      <c r="I61" s="9" t="s">
        <v>26</v>
      </c>
      <c r="J61" s="198" t="s">
        <v>52</v>
      </c>
      <c r="K61" s="198" t="str">
        <f>VLOOKUP(J61,[2]Sheet4!$A:$B,2,0)</f>
        <v>TEAL</v>
      </c>
      <c r="L61" s="9" t="s">
        <v>94</v>
      </c>
      <c r="M61" s="9" t="s">
        <v>108</v>
      </c>
      <c r="N61" s="9" t="s">
        <v>108</v>
      </c>
      <c r="O61" s="9" t="s">
        <v>96</v>
      </c>
      <c r="P61" s="9" t="s">
        <v>97</v>
      </c>
      <c r="Q61" s="9" t="s">
        <v>97</v>
      </c>
      <c r="R61" s="9">
        <v>1</v>
      </c>
      <c r="S61" s="9">
        <v>1</v>
      </c>
      <c r="T61" s="9"/>
      <c r="U61" s="9" t="s">
        <v>98</v>
      </c>
      <c r="V61" s="9">
        <v>1</v>
      </c>
      <c r="W61" s="9"/>
      <c r="X61" s="9">
        <v>1</v>
      </c>
      <c r="Y61" s="9" t="s">
        <v>103</v>
      </c>
    </row>
    <row r="62" spans="1:25">
      <c r="A62" s="150" t="s">
        <v>61</v>
      </c>
      <c r="B62" s="150">
        <v>1</v>
      </c>
      <c r="C62" s="150">
        <v>4</v>
      </c>
      <c r="D62" s="150" t="s">
        <v>92</v>
      </c>
      <c r="E62" s="151">
        <v>61</v>
      </c>
      <c r="F62" s="9"/>
      <c r="G62" s="9">
        <v>202503098</v>
      </c>
      <c r="H62" s="9" t="s">
        <v>93</v>
      </c>
      <c r="I62" s="9" t="s">
        <v>26</v>
      </c>
      <c r="J62" s="199" t="s">
        <v>53</v>
      </c>
      <c r="K62" s="199" t="str">
        <f>VLOOKUP(J62,[2]Sheet4!$A:$B,2,0)</f>
        <v>GREY</v>
      </c>
      <c r="L62" s="9" t="s">
        <v>94</v>
      </c>
      <c r="M62" s="9" t="s">
        <v>109</v>
      </c>
      <c r="N62" s="9" t="s">
        <v>109</v>
      </c>
      <c r="O62" s="9" t="s">
        <v>96</v>
      </c>
      <c r="P62" s="9" t="s">
        <v>97</v>
      </c>
      <c r="Q62" s="9" t="s">
        <v>97</v>
      </c>
      <c r="R62" s="9">
        <v>1</v>
      </c>
      <c r="S62" s="9">
        <v>1</v>
      </c>
      <c r="T62" s="9"/>
      <c r="U62" s="9" t="s">
        <v>98</v>
      </c>
      <c r="V62" s="9">
        <v>1</v>
      </c>
      <c r="W62" s="9"/>
      <c r="X62" s="9">
        <v>1</v>
      </c>
      <c r="Y62" s="9" t="s">
        <v>99</v>
      </c>
    </row>
    <row r="63" spans="1:25">
      <c r="A63" s="150" t="s">
        <v>61</v>
      </c>
      <c r="B63" s="150">
        <v>1</v>
      </c>
      <c r="C63" s="150">
        <v>4</v>
      </c>
      <c r="D63" s="150" t="s">
        <v>92</v>
      </c>
      <c r="E63" s="151">
        <v>62</v>
      </c>
      <c r="F63" s="9"/>
      <c r="G63" s="9">
        <v>202503099</v>
      </c>
      <c r="H63" s="9" t="s">
        <v>93</v>
      </c>
      <c r="I63" s="9" t="s">
        <v>26</v>
      </c>
      <c r="J63" s="199" t="s">
        <v>53</v>
      </c>
      <c r="K63" s="199" t="str">
        <f>VLOOKUP(J63,[2]Sheet4!$A:$B,2,0)</f>
        <v>GREY</v>
      </c>
      <c r="L63" s="9" t="s">
        <v>94</v>
      </c>
      <c r="M63" s="9" t="s">
        <v>109</v>
      </c>
      <c r="N63" s="9" t="s">
        <v>109</v>
      </c>
      <c r="O63" s="9" t="s">
        <v>96</v>
      </c>
      <c r="P63" s="9" t="s">
        <v>97</v>
      </c>
      <c r="Q63" s="9" t="s">
        <v>97</v>
      </c>
      <c r="R63" s="9">
        <v>1</v>
      </c>
      <c r="S63" s="9">
        <v>1</v>
      </c>
      <c r="T63" s="9"/>
      <c r="U63" s="9" t="s">
        <v>98</v>
      </c>
      <c r="V63" s="9">
        <v>1</v>
      </c>
      <c r="W63" s="9"/>
      <c r="X63" s="9">
        <v>1</v>
      </c>
      <c r="Y63" s="9" t="s">
        <v>100</v>
      </c>
    </row>
    <row r="64" spans="1:25">
      <c r="A64" s="150" t="s">
        <v>61</v>
      </c>
      <c r="B64" s="150">
        <v>1</v>
      </c>
      <c r="C64" s="150">
        <v>4</v>
      </c>
      <c r="D64" s="150" t="s">
        <v>92</v>
      </c>
      <c r="E64" s="151">
        <v>63</v>
      </c>
      <c r="F64" s="9"/>
      <c r="G64" s="9">
        <v>202503100</v>
      </c>
      <c r="H64" s="9" t="s">
        <v>93</v>
      </c>
      <c r="I64" s="9" t="s">
        <v>26</v>
      </c>
      <c r="J64" s="199" t="s">
        <v>53</v>
      </c>
      <c r="K64" s="199" t="str">
        <f>VLOOKUP(J64,[2]Sheet4!$A:$B,2,0)</f>
        <v>GREY</v>
      </c>
      <c r="L64" s="9" t="s">
        <v>94</v>
      </c>
      <c r="M64" s="9" t="s">
        <v>109</v>
      </c>
      <c r="N64" s="9" t="s">
        <v>109</v>
      </c>
      <c r="O64" s="9" t="s">
        <v>96</v>
      </c>
      <c r="P64" s="9" t="s">
        <v>97</v>
      </c>
      <c r="Q64" s="9" t="s">
        <v>97</v>
      </c>
      <c r="R64" s="9">
        <v>1</v>
      </c>
      <c r="S64" s="9">
        <v>1</v>
      </c>
      <c r="T64" s="9"/>
      <c r="U64" s="9" t="s">
        <v>98</v>
      </c>
      <c r="V64" s="9">
        <v>1</v>
      </c>
      <c r="W64" s="9"/>
      <c r="X64" s="9">
        <v>1</v>
      </c>
      <c r="Y64" s="9" t="s">
        <v>101</v>
      </c>
    </row>
    <row r="65" spans="1:25">
      <c r="A65" s="150" t="s">
        <v>61</v>
      </c>
      <c r="B65" s="150">
        <v>1</v>
      </c>
      <c r="C65" s="150">
        <v>4</v>
      </c>
      <c r="D65" s="150" t="s">
        <v>92</v>
      </c>
      <c r="E65" s="151">
        <v>64</v>
      </c>
      <c r="F65" s="9"/>
      <c r="G65" s="9">
        <v>202503101</v>
      </c>
      <c r="H65" s="9" t="s">
        <v>93</v>
      </c>
      <c r="I65" s="9" t="s">
        <v>26</v>
      </c>
      <c r="J65" s="199" t="s">
        <v>53</v>
      </c>
      <c r="K65" s="199" t="str">
        <f>VLOOKUP(J65,[2]Sheet4!$A:$B,2,0)</f>
        <v>GREY</v>
      </c>
      <c r="L65" s="9" t="s">
        <v>94</v>
      </c>
      <c r="M65" s="9" t="s">
        <v>109</v>
      </c>
      <c r="N65" s="9" t="s">
        <v>109</v>
      </c>
      <c r="O65" s="9" t="s">
        <v>96</v>
      </c>
      <c r="P65" s="9" t="s">
        <v>97</v>
      </c>
      <c r="Q65" s="9" t="s">
        <v>97</v>
      </c>
      <c r="R65" s="9">
        <v>1</v>
      </c>
      <c r="S65" s="9">
        <v>1</v>
      </c>
      <c r="T65" s="9"/>
      <c r="U65" s="9" t="s">
        <v>98</v>
      </c>
      <c r="V65" s="9">
        <v>1</v>
      </c>
      <c r="W65" s="9"/>
      <c r="X65" s="9">
        <v>1</v>
      </c>
      <c r="Y65" s="9" t="s">
        <v>102</v>
      </c>
    </row>
    <row r="66" spans="1:25">
      <c r="A66" s="150" t="s">
        <v>61</v>
      </c>
      <c r="B66" s="150">
        <v>1</v>
      </c>
      <c r="C66" s="150">
        <v>4</v>
      </c>
      <c r="D66" s="150" t="s">
        <v>92</v>
      </c>
      <c r="E66" s="151">
        <v>65</v>
      </c>
      <c r="F66" s="9"/>
      <c r="G66" s="9">
        <v>202503102</v>
      </c>
      <c r="H66" s="9" t="s">
        <v>93</v>
      </c>
      <c r="I66" s="9" t="s">
        <v>26</v>
      </c>
      <c r="J66" s="199" t="s">
        <v>53</v>
      </c>
      <c r="K66" s="199" t="str">
        <f>VLOOKUP(J66,[2]Sheet4!$A:$B,2,0)</f>
        <v>GREY</v>
      </c>
      <c r="L66" s="9" t="s">
        <v>94</v>
      </c>
      <c r="M66" s="9" t="s">
        <v>109</v>
      </c>
      <c r="N66" s="9" t="s">
        <v>109</v>
      </c>
      <c r="O66" s="9" t="s">
        <v>96</v>
      </c>
      <c r="P66" s="9" t="s">
        <v>97</v>
      </c>
      <c r="Q66" s="9" t="s">
        <v>97</v>
      </c>
      <c r="R66" s="9">
        <v>1</v>
      </c>
      <c r="S66" s="9">
        <v>1</v>
      </c>
      <c r="T66" s="9"/>
      <c r="U66" s="9" t="s">
        <v>98</v>
      </c>
      <c r="V66" s="9">
        <v>1</v>
      </c>
      <c r="W66" s="9"/>
      <c r="X66" s="9">
        <v>1</v>
      </c>
      <c r="Y66" s="9" t="s">
        <v>103</v>
      </c>
    </row>
    <row r="67" spans="1:25">
      <c r="A67" s="150" t="s">
        <v>61</v>
      </c>
      <c r="B67" s="150">
        <v>1</v>
      </c>
      <c r="C67" s="150">
        <v>8</v>
      </c>
      <c r="D67" s="150" t="s">
        <v>92</v>
      </c>
      <c r="E67" s="151">
        <v>66</v>
      </c>
      <c r="F67" s="9"/>
      <c r="G67" s="9">
        <v>202503098</v>
      </c>
      <c r="H67" s="9" t="s">
        <v>110</v>
      </c>
      <c r="I67" s="9" t="s">
        <v>26</v>
      </c>
      <c r="J67" s="200" t="s">
        <v>48</v>
      </c>
      <c r="K67" s="200" t="str">
        <f>VLOOKUP(J67,[2]Sheet4!$A:$B,2,0)</f>
        <v>WHITE&amp;PURPLE CML</v>
      </c>
      <c r="L67" s="9" t="s">
        <v>94</v>
      </c>
      <c r="M67" s="9" t="s">
        <v>94</v>
      </c>
      <c r="N67" s="9" t="s">
        <v>94</v>
      </c>
      <c r="O67" s="9" t="s">
        <v>96</v>
      </c>
      <c r="P67" s="9" t="s">
        <v>111</v>
      </c>
      <c r="Q67" s="9" t="s">
        <v>111</v>
      </c>
      <c r="R67" s="9">
        <v>1</v>
      </c>
      <c r="S67" s="9">
        <v>1</v>
      </c>
      <c r="T67" s="9"/>
      <c r="U67" s="9" t="s">
        <v>98</v>
      </c>
      <c r="V67" s="9">
        <v>1</v>
      </c>
      <c r="W67" s="9"/>
      <c r="X67" s="9">
        <v>1</v>
      </c>
      <c r="Y67" s="9" t="s">
        <v>99</v>
      </c>
    </row>
    <row r="68" spans="1:25">
      <c r="A68" s="150" t="s">
        <v>61</v>
      </c>
      <c r="B68" s="150">
        <v>1</v>
      </c>
      <c r="C68" s="150">
        <v>8</v>
      </c>
      <c r="D68" s="150" t="s">
        <v>92</v>
      </c>
      <c r="E68" s="151">
        <v>67</v>
      </c>
      <c r="F68" s="9"/>
      <c r="G68" s="9">
        <v>202503099</v>
      </c>
      <c r="H68" s="9" t="s">
        <v>110</v>
      </c>
      <c r="I68" s="9" t="s">
        <v>26</v>
      </c>
      <c r="J68" s="200" t="s">
        <v>48</v>
      </c>
      <c r="K68" s="200" t="str">
        <f>VLOOKUP(J68,[2]Sheet4!$A:$B,2,0)</f>
        <v>WHITE&amp;PURPLE CML</v>
      </c>
      <c r="L68" s="9" t="s">
        <v>94</v>
      </c>
      <c r="M68" s="9" t="s">
        <v>94</v>
      </c>
      <c r="N68" s="9" t="s">
        <v>94</v>
      </c>
      <c r="O68" s="9" t="s">
        <v>96</v>
      </c>
      <c r="P68" s="9" t="s">
        <v>111</v>
      </c>
      <c r="Q68" s="9" t="s">
        <v>111</v>
      </c>
      <c r="R68" s="9">
        <v>1</v>
      </c>
      <c r="S68" s="9">
        <v>1</v>
      </c>
      <c r="T68" s="9"/>
      <c r="U68" s="9" t="s">
        <v>98</v>
      </c>
      <c r="V68" s="9">
        <v>1</v>
      </c>
      <c r="W68" s="9"/>
      <c r="X68" s="9">
        <v>1</v>
      </c>
      <c r="Y68" s="9" t="s">
        <v>100</v>
      </c>
    </row>
    <row r="69" spans="1:25">
      <c r="A69" s="150" t="s">
        <v>61</v>
      </c>
      <c r="B69" s="150">
        <v>1</v>
      </c>
      <c r="C69" s="150">
        <v>8</v>
      </c>
      <c r="D69" s="150" t="s">
        <v>92</v>
      </c>
      <c r="E69" s="151">
        <v>68</v>
      </c>
      <c r="F69" s="9"/>
      <c r="G69" s="9">
        <v>202503100</v>
      </c>
      <c r="H69" s="9" t="s">
        <v>110</v>
      </c>
      <c r="I69" s="9" t="s">
        <v>26</v>
      </c>
      <c r="J69" s="200" t="s">
        <v>48</v>
      </c>
      <c r="K69" s="200" t="str">
        <f>VLOOKUP(J69,[2]Sheet4!$A:$B,2,0)</f>
        <v>WHITE&amp;PURPLE CML</v>
      </c>
      <c r="L69" s="9" t="s">
        <v>94</v>
      </c>
      <c r="M69" s="9" t="s">
        <v>94</v>
      </c>
      <c r="N69" s="9" t="s">
        <v>94</v>
      </c>
      <c r="O69" s="9" t="s">
        <v>96</v>
      </c>
      <c r="P69" s="9" t="s">
        <v>111</v>
      </c>
      <c r="Q69" s="9" t="s">
        <v>111</v>
      </c>
      <c r="R69" s="9">
        <v>1</v>
      </c>
      <c r="S69" s="9">
        <v>1</v>
      </c>
      <c r="T69" s="9"/>
      <c r="U69" s="9" t="s">
        <v>98</v>
      </c>
      <c r="V69" s="9">
        <v>1</v>
      </c>
      <c r="W69" s="9"/>
      <c r="X69" s="9">
        <v>1</v>
      </c>
      <c r="Y69" s="9" t="s">
        <v>101</v>
      </c>
    </row>
    <row r="70" spans="1:25">
      <c r="A70" s="150" t="s">
        <v>61</v>
      </c>
      <c r="B70" s="150">
        <v>1</v>
      </c>
      <c r="C70" s="150">
        <v>8</v>
      </c>
      <c r="D70" s="150" t="s">
        <v>92</v>
      </c>
      <c r="E70" s="151">
        <v>69</v>
      </c>
      <c r="F70" s="9"/>
      <c r="G70" s="9">
        <v>202503101</v>
      </c>
      <c r="H70" s="9" t="s">
        <v>110</v>
      </c>
      <c r="I70" s="9" t="s">
        <v>26</v>
      </c>
      <c r="J70" s="200" t="s">
        <v>48</v>
      </c>
      <c r="K70" s="200" t="str">
        <f>VLOOKUP(J70,[2]Sheet4!$A:$B,2,0)</f>
        <v>WHITE&amp;PURPLE CML</v>
      </c>
      <c r="L70" s="9" t="s">
        <v>94</v>
      </c>
      <c r="M70" s="9" t="s">
        <v>94</v>
      </c>
      <c r="N70" s="9" t="s">
        <v>94</v>
      </c>
      <c r="O70" s="9" t="s">
        <v>96</v>
      </c>
      <c r="P70" s="9" t="s">
        <v>111</v>
      </c>
      <c r="Q70" s="9" t="s">
        <v>111</v>
      </c>
      <c r="R70" s="9">
        <v>1</v>
      </c>
      <c r="S70" s="9">
        <v>1</v>
      </c>
      <c r="T70" s="9"/>
      <c r="U70" s="9" t="s">
        <v>98</v>
      </c>
      <c r="V70" s="9">
        <v>1</v>
      </c>
      <c r="W70" s="9"/>
      <c r="X70" s="9">
        <v>1</v>
      </c>
      <c r="Y70" s="9" t="s">
        <v>102</v>
      </c>
    </row>
    <row r="71" spans="1:25">
      <c r="A71" s="150" t="s">
        <v>61</v>
      </c>
      <c r="B71" s="150">
        <v>1</v>
      </c>
      <c r="C71" s="150">
        <v>8</v>
      </c>
      <c r="D71" s="150" t="s">
        <v>92</v>
      </c>
      <c r="E71" s="151">
        <v>70</v>
      </c>
      <c r="F71" s="9"/>
      <c r="G71" s="9">
        <v>202503102</v>
      </c>
      <c r="H71" s="9" t="s">
        <v>110</v>
      </c>
      <c r="I71" s="9" t="s">
        <v>26</v>
      </c>
      <c r="J71" s="193" t="s">
        <v>48</v>
      </c>
      <c r="K71" s="200" t="str">
        <f>VLOOKUP(J71,[2]Sheet4!$A:$B,2,0)</f>
        <v>WHITE&amp;PURPLE CML</v>
      </c>
      <c r="L71" s="9" t="s">
        <v>94</v>
      </c>
      <c r="M71" s="9" t="s">
        <v>94</v>
      </c>
      <c r="N71" s="9" t="s">
        <v>94</v>
      </c>
      <c r="O71" s="9" t="s">
        <v>96</v>
      </c>
      <c r="P71" s="9" t="s">
        <v>111</v>
      </c>
      <c r="Q71" s="9" t="s">
        <v>111</v>
      </c>
      <c r="R71" s="9">
        <v>1</v>
      </c>
      <c r="S71" s="9">
        <v>1</v>
      </c>
      <c r="T71" s="9"/>
      <c r="U71" s="9" t="s">
        <v>98</v>
      </c>
      <c r="V71" s="9">
        <v>1</v>
      </c>
      <c r="W71" s="9"/>
      <c r="X71" s="9">
        <v>1</v>
      </c>
      <c r="Y71" s="9" t="s">
        <v>103</v>
      </c>
    </row>
    <row r="72" spans="1:25">
      <c r="A72" s="150" t="s">
        <v>61</v>
      </c>
      <c r="B72" s="150">
        <v>1</v>
      </c>
      <c r="C72" s="150">
        <v>4</v>
      </c>
      <c r="D72" s="150" t="s">
        <v>92</v>
      </c>
      <c r="E72" s="151">
        <v>71</v>
      </c>
      <c r="F72" s="9"/>
      <c r="G72" s="9">
        <v>202503098</v>
      </c>
      <c r="H72" s="9" t="s">
        <v>93</v>
      </c>
      <c r="I72" s="9" t="s">
        <v>26</v>
      </c>
      <c r="J72" s="201" t="s">
        <v>47</v>
      </c>
      <c r="K72" s="201" t="str">
        <f>VLOOKUP(J72,[2]Sheet4!$A:$B,2,0)</f>
        <v>SILVER METALIC</v>
      </c>
      <c r="L72" s="9" t="s">
        <v>94</v>
      </c>
      <c r="M72" s="9" t="s">
        <v>106</v>
      </c>
      <c r="N72" s="9" t="s">
        <v>106</v>
      </c>
      <c r="O72" s="9" t="s">
        <v>96</v>
      </c>
      <c r="P72" s="9" t="s">
        <v>97</v>
      </c>
      <c r="Q72" s="9" t="s">
        <v>97</v>
      </c>
      <c r="R72" s="9">
        <v>1</v>
      </c>
      <c r="S72" s="9">
        <v>1</v>
      </c>
      <c r="T72" s="9"/>
      <c r="U72" s="9" t="s">
        <v>98</v>
      </c>
      <c r="V72" s="9">
        <v>1</v>
      </c>
      <c r="W72" s="9"/>
      <c r="X72" s="9">
        <v>1</v>
      </c>
      <c r="Y72" s="9" t="s">
        <v>99</v>
      </c>
    </row>
    <row r="73" spans="1:25">
      <c r="A73" s="150" t="s">
        <v>61</v>
      </c>
      <c r="B73" s="150">
        <v>1</v>
      </c>
      <c r="C73" s="150">
        <v>4</v>
      </c>
      <c r="D73" s="150" t="s">
        <v>92</v>
      </c>
      <c r="E73" s="151">
        <v>72</v>
      </c>
      <c r="F73" s="9"/>
      <c r="G73" s="9">
        <v>202503099</v>
      </c>
      <c r="H73" s="9" t="s">
        <v>93</v>
      </c>
      <c r="I73" s="9" t="s">
        <v>26</v>
      </c>
      <c r="J73" s="201" t="s">
        <v>47</v>
      </c>
      <c r="K73" s="201" t="str">
        <f>VLOOKUP(J73,[2]Sheet4!$A:$B,2,0)</f>
        <v>SILVER METALIC</v>
      </c>
      <c r="L73" s="9" t="s">
        <v>94</v>
      </c>
      <c r="M73" s="9" t="s">
        <v>106</v>
      </c>
      <c r="N73" s="9" t="s">
        <v>106</v>
      </c>
      <c r="O73" s="9" t="s">
        <v>96</v>
      </c>
      <c r="P73" s="9" t="s">
        <v>97</v>
      </c>
      <c r="Q73" s="9" t="s">
        <v>97</v>
      </c>
      <c r="R73" s="9">
        <v>1</v>
      </c>
      <c r="S73" s="9">
        <v>1</v>
      </c>
      <c r="T73" s="9"/>
      <c r="U73" s="9" t="s">
        <v>98</v>
      </c>
      <c r="V73" s="9">
        <v>1</v>
      </c>
      <c r="W73" s="9"/>
      <c r="X73" s="9">
        <v>1</v>
      </c>
      <c r="Y73" s="9" t="s">
        <v>100</v>
      </c>
    </row>
    <row r="74" spans="1:25">
      <c r="A74" s="150" t="s">
        <v>61</v>
      </c>
      <c r="B74" s="150">
        <v>1</v>
      </c>
      <c r="C74" s="150">
        <v>4</v>
      </c>
      <c r="D74" s="150" t="s">
        <v>92</v>
      </c>
      <c r="E74" s="151">
        <v>73</v>
      </c>
      <c r="F74" s="9"/>
      <c r="G74" s="9">
        <v>202503100</v>
      </c>
      <c r="H74" s="9" t="s">
        <v>93</v>
      </c>
      <c r="I74" s="9" t="s">
        <v>26</v>
      </c>
      <c r="J74" s="201" t="s">
        <v>47</v>
      </c>
      <c r="K74" s="201" t="str">
        <f>VLOOKUP(J74,[2]Sheet4!$A:$B,2,0)</f>
        <v>SILVER METALIC</v>
      </c>
      <c r="L74" s="9" t="s">
        <v>94</v>
      </c>
      <c r="M74" s="9" t="s">
        <v>106</v>
      </c>
      <c r="N74" s="9" t="s">
        <v>106</v>
      </c>
      <c r="O74" s="9" t="s">
        <v>96</v>
      </c>
      <c r="P74" s="9" t="s">
        <v>97</v>
      </c>
      <c r="Q74" s="9" t="s">
        <v>97</v>
      </c>
      <c r="R74" s="9">
        <v>1</v>
      </c>
      <c r="S74" s="9">
        <v>1</v>
      </c>
      <c r="T74" s="9"/>
      <c r="U74" s="9" t="s">
        <v>98</v>
      </c>
      <c r="V74" s="9">
        <v>1</v>
      </c>
      <c r="W74" s="9"/>
      <c r="X74" s="9">
        <v>1</v>
      </c>
      <c r="Y74" s="9" t="s">
        <v>101</v>
      </c>
    </row>
    <row r="75" spans="1:25">
      <c r="A75" s="150" t="s">
        <v>61</v>
      </c>
      <c r="B75" s="150">
        <v>1</v>
      </c>
      <c r="C75" s="150">
        <v>4</v>
      </c>
      <c r="D75" s="150" t="s">
        <v>92</v>
      </c>
      <c r="E75" s="151">
        <v>74</v>
      </c>
      <c r="F75" s="9"/>
      <c r="G75" s="9">
        <v>202503101</v>
      </c>
      <c r="H75" s="9" t="s">
        <v>93</v>
      </c>
      <c r="I75" s="9" t="s">
        <v>26</v>
      </c>
      <c r="J75" s="201" t="s">
        <v>47</v>
      </c>
      <c r="K75" s="201" t="str">
        <f>VLOOKUP(J75,[2]Sheet4!$A:$B,2,0)</f>
        <v>SILVER METALIC</v>
      </c>
      <c r="L75" s="9" t="s">
        <v>94</v>
      </c>
      <c r="M75" s="9" t="s">
        <v>106</v>
      </c>
      <c r="N75" s="9" t="s">
        <v>106</v>
      </c>
      <c r="O75" s="9" t="s">
        <v>96</v>
      </c>
      <c r="P75" s="9" t="s">
        <v>97</v>
      </c>
      <c r="Q75" s="9" t="s">
        <v>97</v>
      </c>
      <c r="R75" s="9">
        <v>1</v>
      </c>
      <c r="S75" s="9">
        <v>1</v>
      </c>
      <c r="T75" s="9"/>
      <c r="U75" s="9" t="s">
        <v>98</v>
      </c>
      <c r="V75" s="9">
        <v>1</v>
      </c>
      <c r="W75" s="9"/>
      <c r="X75" s="9">
        <v>1</v>
      </c>
      <c r="Y75" s="9" t="s">
        <v>102</v>
      </c>
    </row>
    <row r="76" spans="1:25">
      <c r="A76" s="150" t="s">
        <v>61</v>
      </c>
      <c r="B76" s="150">
        <v>1</v>
      </c>
      <c r="C76" s="150">
        <v>4</v>
      </c>
      <c r="D76" s="150" t="s">
        <v>92</v>
      </c>
      <c r="E76" s="151">
        <v>75</v>
      </c>
      <c r="F76" s="9"/>
      <c r="G76" s="9">
        <v>202503102</v>
      </c>
      <c r="H76" s="9" t="s">
        <v>93</v>
      </c>
      <c r="I76" s="9" t="s">
        <v>26</v>
      </c>
      <c r="J76" s="201" t="s">
        <v>47</v>
      </c>
      <c r="K76" s="201" t="str">
        <f>VLOOKUP(J76,[2]Sheet4!$A:$B,2,0)</f>
        <v>SILVER METALIC</v>
      </c>
      <c r="L76" s="9" t="s">
        <v>94</v>
      </c>
      <c r="M76" s="9" t="s">
        <v>106</v>
      </c>
      <c r="N76" s="9" t="s">
        <v>106</v>
      </c>
      <c r="O76" s="9" t="s">
        <v>96</v>
      </c>
      <c r="P76" s="9" t="s">
        <v>97</v>
      </c>
      <c r="Q76" s="9" t="s">
        <v>97</v>
      </c>
      <c r="R76" s="9">
        <v>1</v>
      </c>
      <c r="S76" s="9">
        <v>1</v>
      </c>
      <c r="T76" s="9"/>
      <c r="U76" s="9" t="s">
        <v>98</v>
      </c>
      <c r="V76" s="9">
        <v>1</v>
      </c>
      <c r="W76" s="9"/>
      <c r="X76" s="9">
        <v>1</v>
      </c>
      <c r="Y76" s="9" t="s">
        <v>103</v>
      </c>
    </row>
    <row r="77" spans="1:25">
      <c r="A77" s="150" t="s">
        <v>61</v>
      </c>
      <c r="B77" s="150">
        <v>1</v>
      </c>
      <c r="C77" s="150">
        <v>4</v>
      </c>
      <c r="D77" s="150" t="s">
        <v>92</v>
      </c>
      <c r="E77" s="151">
        <v>76</v>
      </c>
      <c r="F77" s="9"/>
      <c r="G77" s="9">
        <v>202503098</v>
      </c>
      <c r="H77" s="9" t="s">
        <v>93</v>
      </c>
      <c r="I77" s="9" t="s">
        <v>26</v>
      </c>
      <c r="J77" s="202" t="s">
        <v>46</v>
      </c>
      <c r="K77" s="202" t="str">
        <f>VLOOKUP(J77,[2]Sheet4!$A:$B,2,0)</f>
        <v>METALIC BLUE</v>
      </c>
      <c r="L77" s="9" t="s">
        <v>94</v>
      </c>
      <c r="M77" s="9" t="s">
        <v>112</v>
      </c>
      <c r="N77" s="9" t="s">
        <v>112</v>
      </c>
      <c r="O77" s="9" t="s">
        <v>96</v>
      </c>
      <c r="P77" s="9" t="s">
        <v>97</v>
      </c>
      <c r="Q77" s="9" t="s">
        <v>97</v>
      </c>
      <c r="R77" s="9">
        <v>1</v>
      </c>
      <c r="S77" s="9">
        <v>1</v>
      </c>
      <c r="T77" s="9"/>
      <c r="U77" s="9" t="s">
        <v>98</v>
      </c>
      <c r="V77" s="9">
        <v>1</v>
      </c>
      <c r="W77" s="9"/>
      <c r="X77" s="9">
        <v>1</v>
      </c>
      <c r="Y77" s="9" t="s">
        <v>99</v>
      </c>
    </row>
    <row r="78" spans="1:25">
      <c r="A78" s="150" t="s">
        <v>61</v>
      </c>
      <c r="B78" s="150">
        <v>1</v>
      </c>
      <c r="C78" s="150">
        <v>4</v>
      </c>
      <c r="D78" s="150" t="s">
        <v>92</v>
      </c>
      <c r="E78" s="151">
        <v>77</v>
      </c>
      <c r="F78" s="9"/>
      <c r="G78" s="9">
        <v>202503099</v>
      </c>
      <c r="H78" s="9" t="s">
        <v>93</v>
      </c>
      <c r="I78" s="9" t="s">
        <v>26</v>
      </c>
      <c r="J78" s="202" t="s">
        <v>46</v>
      </c>
      <c r="K78" s="202" t="str">
        <f>VLOOKUP(J78,[2]Sheet4!$A:$B,2,0)</f>
        <v>METALIC BLUE</v>
      </c>
      <c r="L78" s="9" t="s">
        <v>94</v>
      </c>
      <c r="M78" s="9" t="s">
        <v>112</v>
      </c>
      <c r="N78" s="9" t="s">
        <v>112</v>
      </c>
      <c r="O78" s="9" t="s">
        <v>96</v>
      </c>
      <c r="P78" s="9" t="s">
        <v>97</v>
      </c>
      <c r="Q78" s="9" t="s">
        <v>97</v>
      </c>
      <c r="R78" s="9">
        <v>1</v>
      </c>
      <c r="S78" s="9">
        <v>1</v>
      </c>
      <c r="T78" s="9"/>
      <c r="U78" s="9" t="s">
        <v>98</v>
      </c>
      <c r="V78" s="9">
        <v>1</v>
      </c>
      <c r="W78" s="9"/>
      <c r="X78" s="9">
        <v>1</v>
      </c>
      <c r="Y78" s="9" t="s">
        <v>100</v>
      </c>
    </row>
    <row r="79" spans="1:25">
      <c r="A79" s="150" t="s">
        <v>61</v>
      </c>
      <c r="B79" s="150">
        <v>1</v>
      </c>
      <c r="C79" s="150">
        <v>5</v>
      </c>
      <c r="D79" s="150" t="s">
        <v>92</v>
      </c>
      <c r="E79" s="153">
        <v>78</v>
      </c>
      <c r="F79" s="9"/>
      <c r="G79" s="9">
        <v>202503100</v>
      </c>
      <c r="H79" s="9" t="s">
        <v>93</v>
      </c>
      <c r="I79" s="9" t="s">
        <v>26</v>
      </c>
      <c r="J79" s="202" t="s">
        <v>46</v>
      </c>
      <c r="K79" s="202" t="str">
        <f>VLOOKUP(J79,[2]Sheet4!$A:$B,2,0)</f>
        <v>METALIC BLUE</v>
      </c>
      <c r="L79" s="9" t="s">
        <v>94</v>
      </c>
      <c r="M79" s="9" t="s">
        <v>112</v>
      </c>
      <c r="N79" s="9" t="s">
        <v>112</v>
      </c>
      <c r="O79" s="9" t="s">
        <v>96</v>
      </c>
      <c r="P79" s="9" t="s">
        <v>97</v>
      </c>
      <c r="Q79" s="9" t="s">
        <v>97</v>
      </c>
      <c r="R79" s="9">
        <v>1</v>
      </c>
      <c r="S79" s="9">
        <v>1</v>
      </c>
      <c r="T79" s="9"/>
      <c r="U79" s="9" t="s">
        <v>98</v>
      </c>
      <c r="V79" s="9">
        <v>1</v>
      </c>
      <c r="W79" s="9"/>
      <c r="X79" s="9">
        <v>1</v>
      </c>
      <c r="Y79" s="9" t="s">
        <v>101</v>
      </c>
    </row>
    <row r="80" spans="1:25">
      <c r="A80" s="150" t="s">
        <v>61</v>
      </c>
      <c r="B80" s="150">
        <v>1</v>
      </c>
      <c r="C80" s="150">
        <v>5</v>
      </c>
      <c r="D80" s="150" t="s">
        <v>92</v>
      </c>
      <c r="E80" s="153">
        <v>79</v>
      </c>
      <c r="F80" s="9"/>
      <c r="G80" s="9">
        <v>202503101</v>
      </c>
      <c r="H80" s="9" t="s">
        <v>93</v>
      </c>
      <c r="I80" s="9" t="s">
        <v>26</v>
      </c>
      <c r="J80" s="202" t="s">
        <v>46</v>
      </c>
      <c r="K80" s="202" t="str">
        <f>VLOOKUP(J80,[2]Sheet4!$A:$B,2,0)</f>
        <v>METALIC BLUE</v>
      </c>
      <c r="L80" s="9" t="s">
        <v>94</v>
      </c>
      <c r="M80" s="9" t="s">
        <v>112</v>
      </c>
      <c r="N80" s="9" t="s">
        <v>112</v>
      </c>
      <c r="O80" s="9" t="s">
        <v>96</v>
      </c>
      <c r="P80" s="9" t="s">
        <v>97</v>
      </c>
      <c r="Q80" s="9" t="s">
        <v>97</v>
      </c>
      <c r="R80" s="9">
        <v>1</v>
      </c>
      <c r="S80" s="9">
        <v>1</v>
      </c>
      <c r="T80" s="9"/>
      <c r="U80" s="9" t="s">
        <v>98</v>
      </c>
      <c r="V80" s="9">
        <v>1</v>
      </c>
      <c r="W80" s="9"/>
      <c r="X80" s="9">
        <v>1</v>
      </c>
      <c r="Y80" s="9" t="s">
        <v>102</v>
      </c>
    </row>
    <row r="81" spans="1:25">
      <c r="A81" s="150" t="s">
        <v>61</v>
      </c>
      <c r="B81" s="150">
        <v>1</v>
      </c>
      <c r="C81" s="150">
        <v>5</v>
      </c>
      <c r="D81" s="150" t="s">
        <v>92</v>
      </c>
      <c r="E81" s="153">
        <v>80</v>
      </c>
      <c r="F81" s="9"/>
      <c r="G81" s="9">
        <v>202503102</v>
      </c>
      <c r="H81" s="9" t="s">
        <v>93</v>
      </c>
      <c r="I81" s="9" t="s">
        <v>26</v>
      </c>
      <c r="J81" s="202" t="s">
        <v>46</v>
      </c>
      <c r="K81" s="202" t="str">
        <f>VLOOKUP(J81,[2]Sheet4!$A:$B,2,0)</f>
        <v>METALIC BLUE</v>
      </c>
      <c r="L81" s="9" t="s">
        <v>94</v>
      </c>
      <c r="M81" s="9" t="s">
        <v>112</v>
      </c>
      <c r="N81" s="9" t="s">
        <v>112</v>
      </c>
      <c r="O81" s="9" t="s">
        <v>96</v>
      </c>
      <c r="P81" s="9" t="s">
        <v>97</v>
      </c>
      <c r="Q81" s="9" t="s">
        <v>97</v>
      </c>
      <c r="R81" s="9">
        <v>1</v>
      </c>
      <c r="S81" s="9">
        <v>1</v>
      </c>
      <c r="T81" s="9"/>
      <c r="U81" s="9" t="s">
        <v>98</v>
      </c>
      <c r="V81" s="9">
        <v>1</v>
      </c>
      <c r="W81" s="9"/>
      <c r="X81" s="9">
        <v>1</v>
      </c>
      <c r="Y81" s="9" t="s">
        <v>103</v>
      </c>
    </row>
    <row r="82" spans="1:25">
      <c r="A82" s="203" t="s">
        <v>65</v>
      </c>
      <c r="B82" s="150">
        <v>3</v>
      </c>
      <c r="C82" s="203">
        <v>5</v>
      </c>
      <c r="D82" s="9" t="s">
        <v>92</v>
      </c>
      <c r="E82" s="153">
        <v>81</v>
      </c>
      <c r="F82" s="204"/>
      <c r="G82" s="204">
        <v>202505123</v>
      </c>
      <c r="H82" s="204" t="s">
        <v>93</v>
      </c>
      <c r="I82" s="9" t="s">
        <v>26</v>
      </c>
      <c r="J82" s="205" t="s">
        <v>46</v>
      </c>
      <c r="K82" s="202" t="str">
        <f>VLOOKUP(J82,[2]Sheet4!$A:$B,2,0)</f>
        <v>METALIC BLUE</v>
      </c>
      <c r="L82" s="204" t="s">
        <v>94</v>
      </c>
      <c r="M82" s="204" t="s">
        <v>112</v>
      </c>
      <c r="N82" s="204" t="s">
        <v>112</v>
      </c>
      <c r="O82" s="204" t="s">
        <v>96</v>
      </c>
      <c r="P82" s="204" t="s">
        <v>97</v>
      </c>
      <c r="Q82" s="204" t="s">
        <v>97</v>
      </c>
      <c r="R82" s="204">
        <v>1</v>
      </c>
      <c r="S82" s="204">
        <v>1</v>
      </c>
      <c r="T82" s="204"/>
      <c r="U82" s="204" t="s">
        <v>98</v>
      </c>
      <c r="V82" s="204">
        <v>1</v>
      </c>
      <c r="W82" s="204"/>
      <c r="X82" s="204">
        <v>1</v>
      </c>
      <c r="Y82" s="204" t="s">
        <v>124</v>
      </c>
    </row>
    <row r="83" spans="1:25">
      <c r="A83" s="203" t="s">
        <v>65</v>
      </c>
      <c r="B83" s="150">
        <v>3</v>
      </c>
      <c r="C83" s="150">
        <v>5</v>
      </c>
      <c r="D83" s="9" t="s">
        <v>92</v>
      </c>
      <c r="E83" s="153">
        <v>82</v>
      </c>
      <c r="F83" s="204"/>
      <c r="G83" s="204">
        <v>202505122</v>
      </c>
      <c r="H83" s="204" t="s">
        <v>104</v>
      </c>
      <c r="I83" s="9" t="s">
        <v>26</v>
      </c>
      <c r="J83" s="195" t="s">
        <v>49</v>
      </c>
      <c r="K83" s="195" t="str">
        <f>VLOOKUP(J83,[2]Sheet4!$A:$B,2,0)</f>
        <v>MATT BLACK</v>
      </c>
      <c r="L83" s="204" t="s">
        <v>94</v>
      </c>
      <c r="M83" s="204" t="s">
        <v>94</v>
      </c>
      <c r="N83" s="204" t="s">
        <v>94</v>
      </c>
      <c r="O83" s="204" t="s">
        <v>96</v>
      </c>
      <c r="P83" s="204" t="s">
        <v>97</v>
      </c>
      <c r="Q83" s="204" t="s">
        <v>97</v>
      </c>
      <c r="R83" s="204">
        <v>1</v>
      </c>
      <c r="S83" s="204">
        <v>1</v>
      </c>
      <c r="T83" s="204"/>
      <c r="U83" s="204" t="s">
        <v>98</v>
      </c>
      <c r="V83" s="204">
        <v>1</v>
      </c>
      <c r="W83" s="204"/>
      <c r="X83" s="204">
        <v>1</v>
      </c>
      <c r="Y83" s="204" t="s">
        <v>130</v>
      </c>
    </row>
    <row r="84" spans="1:25">
      <c r="A84" s="204" t="s">
        <v>65</v>
      </c>
      <c r="B84" s="9">
        <v>3</v>
      </c>
      <c r="C84" s="206">
        <v>5</v>
      </c>
      <c r="D84" s="9" t="s">
        <v>92</v>
      </c>
      <c r="E84" s="153">
        <v>83</v>
      </c>
      <c r="F84" s="204"/>
      <c r="G84" s="204">
        <v>202505131</v>
      </c>
      <c r="H84" s="204" t="s">
        <v>104</v>
      </c>
      <c r="I84" s="9" t="s">
        <v>26</v>
      </c>
      <c r="J84" s="195" t="s">
        <v>49</v>
      </c>
      <c r="K84" s="195" t="str">
        <f>VLOOKUP(J84,[2]Sheet4!$A:$B,2,0)</f>
        <v>MATT BLACK</v>
      </c>
      <c r="L84" s="204" t="s">
        <v>94</v>
      </c>
      <c r="M84" s="204" t="s">
        <v>94</v>
      </c>
      <c r="N84" s="204" t="s">
        <v>94</v>
      </c>
      <c r="O84" s="204" t="s">
        <v>96</v>
      </c>
      <c r="P84" s="204" t="s">
        <v>97</v>
      </c>
      <c r="Q84" s="204" t="s">
        <v>97</v>
      </c>
      <c r="R84" s="204">
        <v>1</v>
      </c>
      <c r="S84" s="204">
        <v>1</v>
      </c>
      <c r="T84" s="204"/>
      <c r="U84" s="204" t="s">
        <v>98</v>
      </c>
      <c r="V84" s="204">
        <v>1</v>
      </c>
      <c r="W84" s="204"/>
      <c r="X84" s="204">
        <v>1</v>
      </c>
      <c r="Y84" s="204" t="s">
        <v>131</v>
      </c>
    </row>
    <row r="85" spans="1:25">
      <c r="A85" s="203" t="s">
        <v>65</v>
      </c>
      <c r="B85" s="150">
        <v>3</v>
      </c>
      <c r="C85" s="150">
        <v>5</v>
      </c>
      <c r="D85" s="9" t="s">
        <v>92</v>
      </c>
      <c r="E85" s="153">
        <v>84</v>
      </c>
      <c r="F85" s="204"/>
      <c r="G85" s="204">
        <v>202505122</v>
      </c>
      <c r="H85" s="204" t="s">
        <v>105</v>
      </c>
      <c r="I85" s="9" t="s">
        <v>26</v>
      </c>
      <c r="J85" s="207" t="s">
        <v>50</v>
      </c>
      <c r="K85" s="196" t="str">
        <f>VLOOKUP(J85,[2]Sheet4!$A:$B,2,0)</f>
        <v>NARDO</v>
      </c>
      <c r="L85" s="204" t="s">
        <v>94</v>
      </c>
      <c r="M85" s="204" t="s">
        <v>106</v>
      </c>
      <c r="N85" s="204" t="s">
        <v>106</v>
      </c>
      <c r="O85" s="204" t="s">
        <v>96</v>
      </c>
      <c r="P85" s="204" t="s">
        <v>97</v>
      </c>
      <c r="Q85" s="204" t="s">
        <v>97</v>
      </c>
      <c r="R85" s="204">
        <v>1</v>
      </c>
      <c r="S85" s="204">
        <v>1</v>
      </c>
      <c r="T85" s="204"/>
      <c r="U85" s="204" t="s">
        <v>98</v>
      </c>
      <c r="V85" s="204">
        <v>1</v>
      </c>
      <c r="W85" s="204"/>
      <c r="X85" s="204">
        <v>1</v>
      </c>
      <c r="Y85" s="204" t="s">
        <v>130</v>
      </c>
    </row>
    <row r="86" spans="1:25">
      <c r="A86" s="203" t="s">
        <v>65</v>
      </c>
      <c r="B86" s="150">
        <v>3</v>
      </c>
      <c r="C86" s="150">
        <v>5</v>
      </c>
      <c r="D86" s="9" t="s">
        <v>92</v>
      </c>
      <c r="E86" s="153">
        <v>85</v>
      </c>
      <c r="F86" s="204"/>
      <c r="G86" s="204">
        <v>202505131</v>
      </c>
      <c r="H86" s="204" t="s">
        <v>105</v>
      </c>
      <c r="I86" s="9" t="s">
        <v>26</v>
      </c>
      <c r="J86" s="207" t="s">
        <v>50</v>
      </c>
      <c r="K86" s="196" t="str">
        <f>VLOOKUP(J86,[2]Sheet4!$A:$B,2,0)</f>
        <v>NARDO</v>
      </c>
      <c r="L86" s="204" t="s">
        <v>94</v>
      </c>
      <c r="M86" s="204" t="s">
        <v>106</v>
      </c>
      <c r="N86" s="204" t="s">
        <v>106</v>
      </c>
      <c r="O86" s="204" t="s">
        <v>96</v>
      </c>
      <c r="P86" s="204" t="s">
        <v>97</v>
      </c>
      <c r="Q86" s="204" t="s">
        <v>97</v>
      </c>
      <c r="R86" s="204">
        <v>1</v>
      </c>
      <c r="S86" s="204">
        <v>1</v>
      </c>
      <c r="T86" s="204"/>
      <c r="U86" s="204" t="s">
        <v>98</v>
      </c>
      <c r="V86" s="204">
        <v>1</v>
      </c>
      <c r="W86" s="204"/>
      <c r="X86" s="204">
        <v>1</v>
      </c>
      <c r="Y86" s="204" t="s">
        <v>131</v>
      </c>
    </row>
    <row r="87" spans="1:25">
      <c r="A87" s="203" t="s">
        <v>65</v>
      </c>
      <c r="B87" s="150">
        <v>3</v>
      </c>
      <c r="C87" s="150">
        <v>5</v>
      </c>
      <c r="D87" s="9" t="s">
        <v>92</v>
      </c>
      <c r="E87" s="153">
        <v>86</v>
      </c>
      <c r="F87" s="204"/>
      <c r="G87" s="204">
        <v>202505122</v>
      </c>
      <c r="H87" s="204" t="s">
        <v>105</v>
      </c>
      <c r="I87" s="9" t="s">
        <v>26</v>
      </c>
      <c r="J87" s="207" t="s">
        <v>50</v>
      </c>
      <c r="K87" s="196" t="str">
        <f>VLOOKUP(J87,[2]Sheet4!$A:$B,2,0)</f>
        <v>NARDO</v>
      </c>
      <c r="L87" s="204" t="s">
        <v>94</v>
      </c>
      <c r="M87" s="204" t="s">
        <v>106</v>
      </c>
      <c r="N87" s="204" t="s">
        <v>106</v>
      </c>
      <c r="O87" s="204" t="s">
        <v>96</v>
      </c>
      <c r="P87" s="204" t="s">
        <v>97</v>
      </c>
      <c r="Q87" s="204" t="s">
        <v>97</v>
      </c>
      <c r="R87" s="204">
        <v>1</v>
      </c>
      <c r="S87" s="204">
        <v>1</v>
      </c>
      <c r="T87" s="204"/>
      <c r="U87" s="204" t="s">
        <v>98</v>
      </c>
      <c r="V87" s="204">
        <v>1</v>
      </c>
      <c r="W87" s="204"/>
      <c r="X87" s="204">
        <v>1</v>
      </c>
      <c r="Y87" s="204" t="s">
        <v>130</v>
      </c>
    </row>
    <row r="88" spans="1:25">
      <c r="A88" s="203" t="s">
        <v>65</v>
      </c>
      <c r="B88" s="150">
        <v>3</v>
      </c>
      <c r="C88" s="150">
        <v>5</v>
      </c>
      <c r="D88" s="9" t="s">
        <v>92</v>
      </c>
      <c r="E88" s="153">
        <v>87</v>
      </c>
      <c r="F88" s="204"/>
      <c r="G88" s="204">
        <v>202505131</v>
      </c>
      <c r="H88" s="204" t="s">
        <v>105</v>
      </c>
      <c r="I88" s="9" t="s">
        <v>26</v>
      </c>
      <c r="J88" s="207" t="s">
        <v>50</v>
      </c>
      <c r="K88" s="196" t="str">
        <f>VLOOKUP(J88,[2]Sheet4!$A:$B,2,0)</f>
        <v>NARDO</v>
      </c>
      <c r="L88" s="204" t="s">
        <v>94</v>
      </c>
      <c r="M88" s="204" t="s">
        <v>106</v>
      </c>
      <c r="N88" s="204" t="s">
        <v>106</v>
      </c>
      <c r="O88" s="204" t="s">
        <v>96</v>
      </c>
      <c r="P88" s="204" t="s">
        <v>97</v>
      </c>
      <c r="Q88" s="204" t="s">
        <v>97</v>
      </c>
      <c r="R88" s="204">
        <v>1</v>
      </c>
      <c r="S88" s="204">
        <v>1</v>
      </c>
      <c r="T88" s="204"/>
      <c r="U88" s="204" t="s">
        <v>98</v>
      </c>
      <c r="V88" s="204">
        <v>1</v>
      </c>
      <c r="W88" s="204"/>
      <c r="X88" s="204">
        <v>1</v>
      </c>
      <c r="Y88" s="204" t="s">
        <v>131</v>
      </c>
    </row>
    <row r="89" spans="1:25">
      <c r="A89" s="203" t="s">
        <v>65</v>
      </c>
      <c r="B89" s="150">
        <v>3</v>
      </c>
      <c r="C89" s="150">
        <v>5</v>
      </c>
      <c r="D89" s="9" t="s">
        <v>92</v>
      </c>
      <c r="E89" s="153">
        <v>88</v>
      </c>
      <c r="F89" s="204"/>
      <c r="G89" s="204">
        <v>202505132</v>
      </c>
      <c r="H89" s="204" t="s">
        <v>105</v>
      </c>
      <c r="I89" s="9" t="s">
        <v>26</v>
      </c>
      <c r="J89" s="207" t="s">
        <v>50</v>
      </c>
      <c r="K89" s="196" t="str">
        <f>VLOOKUP(J89,[2]Sheet4!$A:$B,2,0)</f>
        <v>NARDO</v>
      </c>
      <c r="L89" s="204" t="s">
        <v>94</v>
      </c>
      <c r="M89" s="204" t="s">
        <v>106</v>
      </c>
      <c r="N89" s="204" t="s">
        <v>106</v>
      </c>
      <c r="O89" s="204" t="s">
        <v>96</v>
      </c>
      <c r="P89" s="204" t="s">
        <v>97</v>
      </c>
      <c r="Q89" s="204" t="s">
        <v>97</v>
      </c>
      <c r="R89" s="204">
        <v>1</v>
      </c>
      <c r="S89" s="204">
        <v>1</v>
      </c>
      <c r="T89" s="204"/>
      <c r="U89" s="204" t="s">
        <v>98</v>
      </c>
      <c r="V89" s="204">
        <v>1</v>
      </c>
      <c r="W89" s="204"/>
      <c r="X89" s="204">
        <v>1</v>
      </c>
      <c r="Y89" s="204" t="s">
        <v>132</v>
      </c>
    </row>
    <row r="90" spans="1:25">
      <c r="A90" s="203" t="s">
        <v>65</v>
      </c>
      <c r="B90" s="150">
        <v>3</v>
      </c>
      <c r="C90" s="150">
        <v>5</v>
      </c>
      <c r="D90" s="9" t="s">
        <v>92</v>
      </c>
      <c r="E90" s="153">
        <v>89</v>
      </c>
      <c r="F90" s="204"/>
      <c r="G90" s="204">
        <v>202505123</v>
      </c>
      <c r="H90" s="204" t="s">
        <v>93</v>
      </c>
      <c r="I90" s="9" t="s">
        <v>26</v>
      </c>
      <c r="J90" s="208" t="s">
        <v>51</v>
      </c>
      <c r="K90" s="197" t="str">
        <f>VLOOKUP(J90,[2]Sheet4!$A:$B,2,0)</f>
        <v>BLUE</v>
      </c>
      <c r="L90" s="204" t="s">
        <v>94</v>
      </c>
      <c r="M90" s="204" t="s">
        <v>107</v>
      </c>
      <c r="N90" s="204" t="s">
        <v>107</v>
      </c>
      <c r="O90" s="204" t="s">
        <v>96</v>
      </c>
      <c r="P90" s="204" t="s">
        <v>97</v>
      </c>
      <c r="Q90" s="204" t="s">
        <v>97</v>
      </c>
      <c r="R90" s="204">
        <v>1</v>
      </c>
      <c r="S90" s="204">
        <v>1</v>
      </c>
      <c r="T90" s="204"/>
      <c r="U90" s="204" t="s">
        <v>98</v>
      </c>
      <c r="V90" s="204">
        <v>1</v>
      </c>
      <c r="W90" s="204"/>
      <c r="X90" s="204">
        <v>1</v>
      </c>
      <c r="Y90" s="204" t="s">
        <v>124</v>
      </c>
    </row>
    <row r="91" spans="1:25">
      <c r="A91" s="203" t="s">
        <v>65</v>
      </c>
      <c r="B91" s="150">
        <v>3</v>
      </c>
      <c r="C91" s="150">
        <v>5</v>
      </c>
      <c r="D91" s="9" t="s">
        <v>92</v>
      </c>
      <c r="E91" s="153">
        <v>90</v>
      </c>
      <c r="F91" s="204"/>
      <c r="G91" s="204">
        <v>202505124</v>
      </c>
      <c r="H91" s="204" t="s">
        <v>93</v>
      </c>
      <c r="I91" s="9" t="s">
        <v>26</v>
      </c>
      <c r="J91" s="208" t="s">
        <v>51</v>
      </c>
      <c r="K91" s="197" t="str">
        <f>VLOOKUP(J91,[2]Sheet4!$A:$B,2,0)</f>
        <v>BLUE</v>
      </c>
      <c r="L91" s="204" t="s">
        <v>94</v>
      </c>
      <c r="M91" s="204" t="s">
        <v>107</v>
      </c>
      <c r="N91" s="204" t="s">
        <v>107</v>
      </c>
      <c r="O91" s="204" t="s">
        <v>96</v>
      </c>
      <c r="P91" s="204" t="s">
        <v>97</v>
      </c>
      <c r="Q91" s="204" t="s">
        <v>97</v>
      </c>
      <c r="R91" s="204">
        <v>1</v>
      </c>
      <c r="S91" s="204">
        <v>1</v>
      </c>
      <c r="T91" s="204"/>
      <c r="U91" s="204" t="s">
        <v>98</v>
      </c>
      <c r="V91" s="204">
        <v>1</v>
      </c>
      <c r="W91" s="204"/>
      <c r="X91" s="204">
        <v>1</v>
      </c>
      <c r="Y91" s="204" t="s">
        <v>122</v>
      </c>
    </row>
    <row r="92" spans="1:25">
      <c r="A92" s="203" t="s">
        <v>65</v>
      </c>
      <c r="B92" s="150">
        <v>3</v>
      </c>
      <c r="C92" s="150">
        <v>5</v>
      </c>
      <c r="D92" s="9" t="s">
        <v>92</v>
      </c>
      <c r="E92" s="153">
        <v>91</v>
      </c>
      <c r="F92" s="204"/>
      <c r="G92" s="204">
        <v>202505126</v>
      </c>
      <c r="H92" s="204" t="s">
        <v>93</v>
      </c>
      <c r="I92" s="9" t="s">
        <v>26</v>
      </c>
      <c r="J92" s="208" t="s">
        <v>51</v>
      </c>
      <c r="K92" s="197" t="str">
        <f>VLOOKUP(J92,[2]Sheet4!$A:$B,2,0)</f>
        <v>BLUE</v>
      </c>
      <c r="L92" s="204" t="s">
        <v>94</v>
      </c>
      <c r="M92" s="204" t="s">
        <v>107</v>
      </c>
      <c r="N92" s="204" t="s">
        <v>107</v>
      </c>
      <c r="O92" s="204" t="s">
        <v>96</v>
      </c>
      <c r="P92" s="204" t="s">
        <v>97</v>
      </c>
      <c r="Q92" s="204" t="s">
        <v>97</v>
      </c>
      <c r="R92" s="204">
        <v>1</v>
      </c>
      <c r="S92" s="204">
        <v>1</v>
      </c>
      <c r="T92" s="204"/>
      <c r="U92" s="204" t="s">
        <v>98</v>
      </c>
      <c r="V92" s="204">
        <v>1</v>
      </c>
      <c r="W92" s="204"/>
      <c r="X92" s="204">
        <v>1</v>
      </c>
      <c r="Y92" s="204" t="s">
        <v>125</v>
      </c>
    </row>
    <row r="93" spans="1:25">
      <c r="A93" s="203" t="s">
        <v>65</v>
      </c>
      <c r="B93" s="150">
        <v>3</v>
      </c>
      <c r="C93" s="150">
        <v>5</v>
      </c>
      <c r="D93" s="9" t="s">
        <v>92</v>
      </c>
      <c r="E93" s="153">
        <v>92</v>
      </c>
      <c r="F93" s="204"/>
      <c r="G93" s="204">
        <v>202505123</v>
      </c>
      <c r="H93" s="204" t="s">
        <v>93</v>
      </c>
      <c r="I93" s="9" t="s">
        <v>26</v>
      </c>
      <c r="J93" s="209" t="s">
        <v>52</v>
      </c>
      <c r="K93" s="198" t="str">
        <f>VLOOKUP(J93,[2]Sheet4!$A:$B,2,0)</f>
        <v>TEAL</v>
      </c>
      <c r="L93" s="204" t="s">
        <v>94</v>
      </c>
      <c r="M93" s="204" t="s">
        <v>108</v>
      </c>
      <c r="N93" s="204" t="s">
        <v>108</v>
      </c>
      <c r="O93" s="204" t="s">
        <v>96</v>
      </c>
      <c r="P93" s="204" t="s">
        <v>97</v>
      </c>
      <c r="Q93" s="204" t="s">
        <v>97</v>
      </c>
      <c r="R93" s="204">
        <v>1</v>
      </c>
      <c r="S93" s="204">
        <v>1</v>
      </c>
      <c r="T93" s="204"/>
      <c r="U93" s="204" t="s">
        <v>98</v>
      </c>
      <c r="V93" s="204">
        <v>1</v>
      </c>
      <c r="W93" s="204"/>
      <c r="X93" s="204">
        <v>1</v>
      </c>
      <c r="Y93" s="204" t="s">
        <v>124</v>
      </c>
    </row>
    <row r="94" spans="1:25">
      <c r="A94" s="203" t="s">
        <v>65</v>
      </c>
      <c r="B94" s="150">
        <v>3</v>
      </c>
      <c r="C94" s="150">
        <v>5</v>
      </c>
      <c r="D94" s="9" t="s">
        <v>92</v>
      </c>
      <c r="E94" s="153">
        <v>93</v>
      </c>
      <c r="F94" s="204"/>
      <c r="G94" s="204">
        <v>202505123</v>
      </c>
      <c r="H94" s="204" t="s">
        <v>93</v>
      </c>
      <c r="I94" s="9" t="s">
        <v>26</v>
      </c>
      <c r="J94" s="209" t="s">
        <v>52</v>
      </c>
      <c r="K94" s="198" t="str">
        <f>VLOOKUP(J94,[2]Sheet4!$A:$B,2,0)</f>
        <v>TEAL</v>
      </c>
      <c r="L94" s="204" t="s">
        <v>94</v>
      </c>
      <c r="M94" s="204" t="s">
        <v>108</v>
      </c>
      <c r="N94" s="204" t="s">
        <v>108</v>
      </c>
      <c r="O94" s="204" t="s">
        <v>96</v>
      </c>
      <c r="P94" s="204" t="s">
        <v>97</v>
      </c>
      <c r="Q94" s="204" t="s">
        <v>97</v>
      </c>
      <c r="R94" s="204">
        <v>1</v>
      </c>
      <c r="S94" s="204">
        <v>1</v>
      </c>
      <c r="T94" s="204"/>
      <c r="U94" s="204" t="s">
        <v>98</v>
      </c>
      <c r="V94" s="204">
        <v>1</v>
      </c>
      <c r="W94" s="204"/>
      <c r="X94" s="204">
        <v>1</v>
      </c>
      <c r="Y94" s="204" t="s">
        <v>124</v>
      </c>
    </row>
    <row r="95" spans="1:25">
      <c r="A95" s="203" t="s">
        <v>65</v>
      </c>
      <c r="B95" s="150">
        <v>3</v>
      </c>
      <c r="C95" s="203">
        <v>5</v>
      </c>
      <c r="D95" s="9" t="s">
        <v>92</v>
      </c>
      <c r="E95" s="153">
        <v>94</v>
      </c>
      <c r="F95" s="204"/>
      <c r="G95" s="204">
        <v>202505123</v>
      </c>
      <c r="H95" s="204" t="s">
        <v>93</v>
      </c>
      <c r="I95" s="9" t="s">
        <v>26</v>
      </c>
      <c r="J95" s="210" t="s">
        <v>53</v>
      </c>
      <c r="K95" s="199" t="str">
        <f>VLOOKUP(J95,[2]Sheet4!$A:$B,2,0)</f>
        <v>GREY</v>
      </c>
      <c r="L95" s="204" t="s">
        <v>94</v>
      </c>
      <c r="M95" s="204" t="s">
        <v>109</v>
      </c>
      <c r="N95" s="204" t="s">
        <v>109</v>
      </c>
      <c r="O95" s="204" t="s">
        <v>96</v>
      </c>
      <c r="P95" s="204" t="s">
        <v>97</v>
      </c>
      <c r="Q95" s="204" t="s">
        <v>97</v>
      </c>
      <c r="R95" s="204">
        <v>1</v>
      </c>
      <c r="S95" s="204">
        <v>1</v>
      </c>
      <c r="T95" s="204"/>
      <c r="U95" s="204" t="s">
        <v>98</v>
      </c>
      <c r="V95" s="204">
        <v>1</v>
      </c>
      <c r="W95" s="204"/>
      <c r="X95" s="204">
        <v>1</v>
      </c>
      <c r="Y95" s="204" t="s">
        <v>124</v>
      </c>
    </row>
    <row r="96" spans="1:25">
      <c r="A96" s="203" t="s">
        <v>65</v>
      </c>
      <c r="B96" s="150">
        <v>3</v>
      </c>
      <c r="C96" s="203">
        <v>5</v>
      </c>
      <c r="D96" s="9" t="s">
        <v>92</v>
      </c>
      <c r="E96" s="153">
        <v>95</v>
      </c>
      <c r="F96" s="204"/>
      <c r="G96" s="204">
        <v>202505124</v>
      </c>
      <c r="H96" s="204" t="s">
        <v>93</v>
      </c>
      <c r="I96" s="9" t="s">
        <v>26</v>
      </c>
      <c r="J96" s="210" t="s">
        <v>53</v>
      </c>
      <c r="K96" s="199" t="str">
        <f>VLOOKUP(J96,[2]Sheet4!$A:$B,2,0)</f>
        <v>GREY</v>
      </c>
      <c r="L96" s="204" t="s">
        <v>94</v>
      </c>
      <c r="M96" s="204" t="s">
        <v>109</v>
      </c>
      <c r="N96" s="204" t="s">
        <v>109</v>
      </c>
      <c r="O96" s="204" t="s">
        <v>96</v>
      </c>
      <c r="P96" s="204" t="s">
        <v>97</v>
      </c>
      <c r="Q96" s="204" t="s">
        <v>97</v>
      </c>
      <c r="R96" s="204">
        <v>1</v>
      </c>
      <c r="S96" s="204">
        <v>1</v>
      </c>
      <c r="T96" s="204"/>
      <c r="U96" s="204" t="s">
        <v>98</v>
      </c>
      <c r="V96" s="204">
        <v>1</v>
      </c>
      <c r="W96" s="204"/>
      <c r="X96" s="204">
        <v>1</v>
      </c>
      <c r="Y96" s="204" t="s">
        <v>122</v>
      </c>
    </row>
    <row r="97" spans="1:25">
      <c r="A97" s="203" t="s">
        <v>65</v>
      </c>
      <c r="B97" s="150">
        <v>3</v>
      </c>
      <c r="C97" s="206">
        <v>8</v>
      </c>
      <c r="D97" s="9" t="s">
        <v>92</v>
      </c>
      <c r="E97" s="153">
        <v>96</v>
      </c>
      <c r="F97" s="204"/>
      <c r="G97" s="204">
        <v>202505126</v>
      </c>
      <c r="H97" s="204" t="s">
        <v>93</v>
      </c>
      <c r="I97" s="9" t="s">
        <v>26</v>
      </c>
      <c r="J97" s="210" t="s">
        <v>53</v>
      </c>
      <c r="K97" s="199" t="str">
        <f>VLOOKUP(J97,[2]Sheet4!$A:$B,2,0)</f>
        <v>GREY</v>
      </c>
      <c r="L97" s="204" t="s">
        <v>94</v>
      </c>
      <c r="M97" s="204" t="s">
        <v>109</v>
      </c>
      <c r="N97" s="204" t="s">
        <v>109</v>
      </c>
      <c r="O97" s="204" t="s">
        <v>96</v>
      </c>
      <c r="P97" s="204" t="s">
        <v>97</v>
      </c>
      <c r="Q97" s="204" t="s">
        <v>97</v>
      </c>
      <c r="R97" s="204">
        <v>1</v>
      </c>
      <c r="S97" s="204">
        <v>1</v>
      </c>
      <c r="T97" s="204"/>
      <c r="U97" s="204" t="s">
        <v>98</v>
      </c>
      <c r="V97" s="204">
        <v>1</v>
      </c>
      <c r="W97" s="204"/>
      <c r="X97" s="204">
        <v>1</v>
      </c>
      <c r="Y97" s="204" t="s">
        <v>125</v>
      </c>
    </row>
    <row r="98" spans="1:25">
      <c r="A98" s="9" t="s">
        <v>61</v>
      </c>
      <c r="B98" s="9">
        <v>2</v>
      </c>
      <c r="C98" s="9">
        <v>6</v>
      </c>
      <c r="D98" s="9" t="s">
        <v>92</v>
      </c>
      <c r="E98" s="44">
        <v>97</v>
      </c>
      <c r="F98" s="9"/>
      <c r="G98" s="9">
        <v>202503103</v>
      </c>
      <c r="H98" s="9" t="s">
        <v>113</v>
      </c>
      <c r="I98" s="9" t="s">
        <v>45</v>
      </c>
      <c r="J98" s="194" t="s">
        <v>55</v>
      </c>
      <c r="K98" s="194" t="str">
        <f>VLOOKUP(J98,[2]Sheet4!$A:$B,2,0)</f>
        <v>BLACK</v>
      </c>
      <c r="L98" s="9" t="s">
        <v>94</v>
      </c>
      <c r="M98" s="9" t="s">
        <v>94</v>
      </c>
      <c r="N98" s="9" t="s">
        <v>94</v>
      </c>
      <c r="O98" s="9" t="s">
        <v>96</v>
      </c>
      <c r="P98" s="9" t="s">
        <v>97</v>
      </c>
      <c r="Q98" s="9" t="s">
        <v>97</v>
      </c>
      <c r="R98" s="9">
        <v>1</v>
      </c>
      <c r="S98" s="9">
        <v>1</v>
      </c>
      <c r="T98" s="9"/>
      <c r="U98" s="9" t="s">
        <v>98</v>
      </c>
      <c r="V98" s="9">
        <v>1</v>
      </c>
      <c r="W98" s="9"/>
      <c r="X98" s="9">
        <v>1</v>
      </c>
      <c r="Y98" s="9" t="s">
        <v>116</v>
      </c>
    </row>
    <row r="99" spans="1:25">
      <c r="A99" s="9" t="s">
        <v>61</v>
      </c>
      <c r="B99" s="9">
        <v>2</v>
      </c>
      <c r="C99" s="9">
        <v>6</v>
      </c>
      <c r="D99" s="9" t="s">
        <v>92</v>
      </c>
      <c r="E99" s="44">
        <f t="shared" ref="E99:E149" si="0">E98+1</f>
        <v>98</v>
      </c>
      <c r="F99" s="9"/>
      <c r="G99" s="9">
        <v>202503103</v>
      </c>
      <c r="H99" s="9" t="s">
        <v>113</v>
      </c>
      <c r="I99" s="9" t="s">
        <v>45</v>
      </c>
      <c r="J99" s="194" t="s">
        <v>55</v>
      </c>
      <c r="K99" s="194" t="str">
        <f>VLOOKUP(J99,[2]Sheet4!$A:$B,2,0)</f>
        <v>BLACK</v>
      </c>
      <c r="L99" s="9" t="s">
        <v>94</v>
      </c>
      <c r="M99" s="9" t="s">
        <v>94</v>
      </c>
      <c r="N99" s="9" t="s">
        <v>94</v>
      </c>
      <c r="O99" s="9" t="s">
        <v>96</v>
      </c>
      <c r="P99" s="9" t="s">
        <v>97</v>
      </c>
      <c r="Q99" s="9" t="s">
        <v>97</v>
      </c>
      <c r="R99" s="9">
        <v>1</v>
      </c>
      <c r="S99" s="9">
        <v>1</v>
      </c>
      <c r="T99" s="9"/>
      <c r="U99" s="9" t="s">
        <v>98</v>
      </c>
      <c r="V99" s="9">
        <v>1</v>
      </c>
      <c r="W99" s="9"/>
      <c r="X99" s="9">
        <v>1</v>
      </c>
      <c r="Y99" s="9" t="s">
        <v>116</v>
      </c>
    </row>
    <row r="100" spans="1:25">
      <c r="A100" s="9" t="s">
        <v>61</v>
      </c>
      <c r="B100" s="9">
        <v>2</v>
      </c>
      <c r="C100" s="9">
        <v>6</v>
      </c>
      <c r="D100" s="9" t="s">
        <v>92</v>
      </c>
      <c r="E100" s="44">
        <f t="shared" si="0"/>
        <v>99</v>
      </c>
      <c r="F100" s="9"/>
      <c r="G100" s="9">
        <v>202503103</v>
      </c>
      <c r="H100" s="9" t="s">
        <v>113</v>
      </c>
      <c r="I100" s="9" t="s">
        <v>45</v>
      </c>
      <c r="J100" s="194" t="s">
        <v>55</v>
      </c>
      <c r="K100" s="194" t="str">
        <f>VLOOKUP(J100,[2]Sheet4!$A:$B,2,0)</f>
        <v>BLACK</v>
      </c>
      <c r="L100" s="9" t="s">
        <v>94</v>
      </c>
      <c r="M100" s="9" t="s">
        <v>94</v>
      </c>
      <c r="N100" s="9" t="s">
        <v>94</v>
      </c>
      <c r="O100" s="9" t="s">
        <v>96</v>
      </c>
      <c r="P100" s="9" t="s">
        <v>97</v>
      </c>
      <c r="Q100" s="9" t="s">
        <v>97</v>
      </c>
      <c r="R100" s="9">
        <v>1</v>
      </c>
      <c r="S100" s="9">
        <v>1</v>
      </c>
      <c r="T100" s="9"/>
      <c r="U100" s="9" t="s">
        <v>98</v>
      </c>
      <c r="V100" s="9">
        <v>1</v>
      </c>
      <c r="W100" s="9"/>
      <c r="X100" s="9">
        <v>1</v>
      </c>
      <c r="Y100" s="9" t="s">
        <v>116</v>
      </c>
    </row>
    <row r="101" spans="1:25">
      <c r="A101" s="204" t="s">
        <v>65</v>
      </c>
      <c r="B101" s="9">
        <v>2</v>
      </c>
      <c r="C101" s="9">
        <v>6</v>
      </c>
      <c r="D101" s="9" t="s">
        <v>92</v>
      </c>
      <c r="E101" s="44">
        <f t="shared" si="0"/>
        <v>100</v>
      </c>
      <c r="F101" s="204"/>
      <c r="G101" s="204">
        <v>202505117</v>
      </c>
      <c r="H101" s="204" t="s">
        <v>113</v>
      </c>
      <c r="I101" s="204" t="s">
        <v>45</v>
      </c>
      <c r="J101" s="211" t="s">
        <v>55</v>
      </c>
      <c r="K101" s="194" t="str">
        <f>VLOOKUP(J101,[2]Sheet4!$A:$B,2,0)</f>
        <v>BLACK</v>
      </c>
      <c r="L101" s="204" t="s">
        <v>94</v>
      </c>
      <c r="M101" s="204" t="s">
        <v>94</v>
      </c>
      <c r="N101" s="204" t="s">
        <v>94</v>
      </c>
      <c r="O101" s="204" t="s">
        <v>96</v>
      </c>
      <c r="P101" s="204" t="s">
        <v>97</v>
      </c>
      <c r="Q101" s="204" t="s">
        <v>97</v>
      </c>
      <c r="R101" s="204">
        <v>1</v>
      </c>
      <c r="S101" s="204">
        <v>1</v>
      </c>
      <c r="T101" s="204"/>
      <c r="U101" s="204" t="s">
        <v>98</v>
      </c>
      <c r="V101" s="204">
        <v>1</v>
      </c>
      <c r="W101" s="204"/>
      <c r="X101" s="204">
        <v>1</v>
      </c>
      <c r="Y101" s="204" t="s">
        <v>119</v>
      </c>
    </row>
    <row r="102" spans="1:25">
      <c r="A102" s="204" t="s">
        <v>65</v>
      </c>
      <c r="B102" s="9">
        <v>2</v>
      </c>
      <c r="C102" s="9">
        <v>6</v>
      </c>
      <c r="D102" s="9" t="s">
        <v>92</v>
      </c>
      <c r="E102" s="44">
        <f t="shared" si="0"/>
        <v>101</v>
      </c>
      <c r="F102" s="204"/>
      <c r="G102" s="204">
        <v>202505117</v>
      </c>
      <c r="H102" s="204" t="s">
        <v>113</v>
      </c>
      <c r="I102" s="204" t="s">
        <v>45</v>
      </c>
      <c r="J102" s="211" t="s">
        <v>55</v>
      </c>
      <c r="K102" s="194" t="str">
        <f>VLOOKUP(J102,[2]Sheet4!$A:$B,2,0)</f>
        <v>BLACK</v>
      </c>
      <c r="L102" s="204" t="s">
        <v>94</v>
      </c>
      <c r="M102" s="204" t="s">
        <v>94</v>
      </c>
      <c r="N102" s="204" t="s">
        <v>94</v>
      </c>
      <c r="O102" s="204" t="s">
        <v>96</v>
      </c>
      <c r="P102" s="204" t="s">
        <v>97</v>
      </c>
      <c r="Q102" s="204" t="s">
        <v>97</v>
      </c>
      <c r="R102" s="204">
        <v>1</v>
      </c>
      <c r="S102" s="204">
        <v>1</v>
      </c>
      <c r="T102" s="204"/>
      <c r="U102" s="204" t="s">
        <v>98</v>
      </c>
      <c r="V102" s="204">
        <v>1</v>
      </c>
      <c r="W102" s="204"/>
      <c r="X102" s="204">
        <v>1</v>
      </c>
      <c r="Y102" s="204" t="s">
        <v>119</v>
      </c>
    </row>
    <row r="103" spans="1:25">
      <c r="A103" s="204" t="s">
        <v>65</v>
      </c>
      <c r="B103" s="9">
        <v>2</v>
      </c>
      <c r="C103" s="9">
        <v>6</v>
      </c>
      <c r="D103" s="9" t="s">
        <v>92</v>
      </c>
      <c r="E103" s="44">
        <f t="shared" si="0"/>
        <v>102</v>
      </c>
      <c r="F103" s="204"/>
      <c r="G103" s="204">
        <v>202505117</v>
      </c>
      <c r="H103" s="204" t="s">
        <v>113</v>
      </c>
      <c r="I103" s="204" t="s">
        <v>45</v>
      </c>
      <c r="J103" s="211" t="s">
        <v>55</v>
      </c>
      <c r="K103" s="194" t="str">
        <f>VLOOKUP(J103,[2]Sheet4!$A:$B,2,0)</f>
        <v>BLACK</v>
      </c>
      <c r="L103" s="204" t="s">
        <v>94</v>
      </c>
      <c r="M103" s="204" t="s">
        <v>94</v>
      </c>
      <c r="N103" s="204" t="s">
        <v>94</v>
      </c>
      <c r="O103" s="204" t="s">
        <v>96</v>
      </c>
      <c r="P103" s="204" t="s">
        <v>97</v>
      </c>
      <c r="Q103" s="204" t="s">
        <v>97</v>
      </c>
      <c r="R103" s="204">
        <v>1</v>
      </c>
      <c r="S103" s="204">
        <v>1</v>
      </c>
      <c r="T103" s="204"/>
      <c r="U103" s="204" t="s">
        <v>98</v>
      </c>
      <c r="V103" s="204">
        <v>1</v>
      </c>
      <c r="W103" s="204"/>
      <c r="X103" s="204">
        <v>1</v>
      </c>
      <c r="Y103" s="204" t="s">
        <v>119</v>
      </c>
    </row>
    <row r="104" spans="1:25">
      <c r="A104" s="204" t="s">
        <v>65</v>
      </c>
      <c r="B104" s="9">
        <v>2</v>
      </c>
      <c r="C104" s="9">
        <v>6</v>
      </c>
      <c r="D104" s="9" t="s">
        <v>92</v>
      </c>
      <c r="E104" s="44">
        <f t="shared" si="0"/>
        <v>103</v>
      </c>
      <c r="F104" s="204"/>
      <c r="G104" s="204">
        <v>202505117</v>
      </c>
      <c r="H104" s="204" t="s">
        <v>113</v>
      </c>
      <c r="I104" s="204" t="s">
        <v>45</v>
      </c>
      <c r="J104" s="211" t="s">
        <v>55</v>
      </c>
      <c r="K104" s="194" t="str">
        <f>VLOOKUP(J104,[2]Sheet4!$A:$B,2,0)</f>
        <v>BLACK</v>
      </c>
      <c r="L104" s="204" t="s">
        <v>94</v>
      </c>
      <c r="M104" s="204" t="s">
        <v>94</v>
      </c>
      <c r="N104" s="204" t="s">
        <v>94</v>
      </c>
      <c r="O104" s="204" t="s">
        <v>96</v>
      </c>
      <c r="P104" s="204" t="s">
        <v>97</v>
      </c>
      <c r="Q104" s="204" t="s">
        <v>97</v>
      </c>
      <c r="R104" s="204">
        <v>1</v>
      </c>
      <c r="S104" s="204">
        <v>1</v>
      </c>
      <c r="T104" s="204"/>
      <c r="U104" s="204" t="s">
        <v>98</v>
      </c>
      <c r="V104" s="204">
        <v>1</v>
      </c>
      <c r="W104" s="204"/>
      <c r="X104" s="204">
        <v>1</v>
      </c>
      <c r="Y104" s="204" t="s">
        <v>119</v>
      </c>
    </row>
    <row r="105" spans="1:25">
      <c r="A105" s="204" t="s">
        <v>65</v>
      </c>
      <c r="B105" s="9">
        <v>2</v>
      </c>
      <c r="C105" s="9">
        <v>6</v>
      </c>
      <c r="D105" s="9" t="s">
        <v>92</v>
      </c>
      <c r="E105" s="44">
        <f t="shared" si="0"/>
        <v>104</v>
      </c>
      <c r="F105" s="204"/>
      <c r="G105" s="204">
        <v>202505117</v>
      </c>
      <c r="H105" s="204" t="s">
        <v>113</v>
      </c>
      <c r="I105" s="204" t="s">
        <v>45</v>
      </c>
      <c r="J105" s="211" t="s">
        <v>55</v>
      </c>
      <c r="K105" s="194" t="str">
        <f>VLOOKUP(J105,[2]Sheet4!$A:$B,2,0)</f>
        <v>BLACK</v>
      </c>
      <c r="L105" s="204" t="s">
        <v>94</v>
      </c>
      <c r="M105" s="204" t="s">
        <v>94</v>
      </c>
      <c r="N105" s="204" t="s">
        <v>94</v>
      </c>
      <c r="O105" s="204" t="s">
        <v>96</v>
      </c>
      <c r="P105" s="204" t="s">
        <v>97</v>
      </c>
      <c r="Q105" s="204" t="s">
        <v>97</v>
      </c>
      <c r="R105" s="204">
        <v>1</v>
      </c>
      <c r="S105" s="204">
        <v>1</v>
      </c>
      <c r="T105" s="204"/>
      <c r="U105" s="204" t="s">
        <v>98</v>
      </c>
      <c r="V105" s="204">
        <v>1</v>
      </c>
      <c r="W105" s="204"/>
      <c r="X105" s="204">
        <v>1</v>
      </c>
      <c r="Y105" s="204" t="s">
        <v>119</v>
      </c>
    </row>
    <row r="106" spans="1:25">
      <c r="A106" s="204" t="s">
        <v>65</v>
      </c>
      <c r="B106" s="9">
        <v>2</v>
      </c>
      <c r="C106" s="9">
        <v>6</v>
      </c>
      <c r="D106" s="9" t="s">
        <v>92</v>
      </c>
      <c r="E106" s="44">
        <f t="shared" si="0"/>
        <v>105</v>
      </c>
      <c r="F106" s="204"/>
      <c r="G106" s="204">
        <v>202505117</v>
      </c>
      <c r="H106" s="204" t="s">
        <v>113</v>
      </c>
      <c r="I106" s="204" t="s">
        <v>45</v>
      </c>
      <c r="J106" s="211" t="s">
        <v>55</v>
      </c>
      <c r="K106" s="194" t="str">
        <f>VLOOKUP(J106,[2]Sheet4!$A:$B,2,0)</f>
        <v>BLACK</v>
      </c>
      <c r="L106" s="204" t="s">
        <v>94</v>
      </c>
      <c r="M106" s="204" t="s">
        <v>94</v>
      </c>
      <c r="N106" s="204" t="s">
        <v>94</v>
      </c>
      <c r="O106" s="204" t="s">
        <v>96</v>
      </c>
      <c r="P106" s="204" t="s">
        <v>97</v>
      </c>
      <c r="Q106" s="204" t="s">
        <v>97</v>
      </c>
      <c r="R106" s="204">
        <v>1</v>
      </c>
      <c r="S106" s="204">
        <v>1</v>
      </c>
      <c r="T106" s="204"/>
      <c r="U106" s="204" t="s">
        <v>98</v>
      </c>
      <c r="V106" s="204">
        <v>1</v>
      </c>
      <c r="W106" s="204"/>
      <c r="X106" s="204">
        <v>1</v>
      </c>
      <c r="Y106" s="204" t="s">
        <v>119</v>
      </c>
    </row>
    <row r="107" spans="1:25">
      <c r="A107" s="204" t="s">
        <v>65</v>
      </c>
      <c r="B107" s="9">
        <v>2</v>
      </c>
      <c r="C107" s="9">
        <v>6</v>
      </c>
      <c r="D107" s="9" t="s">
        <v>92</v>
      </c>
      <c r="E107" s="44">
        <f t="shared" si="0"/>
        <v>106</v>
      </c>
      <c r="F107" s="204"/>
      <c r="G107" s="204">
        <v>202505117</v>
      </c>
      <c r="H107" s="204" t="s">
        <v>113</v>
      </c>
      <c r="I107" s="204" t="s">
        <v>45</v>
      </c>
      <c r="J107" s="211" t="s">
        <v>55</v>
      </c>
      <c r="K107" s="194" t="str">
        <f>VLOOKUP(J107,[2]Sheet4!$A:$B,2,0)</f>
        <v>BLACK</v>
      </c>
      <c r="L107" s="204" t="s">
        <v>94</v>
      </c>
      <c r="M107" s="204" t="s">
        <v>94</v>
      </c>
      <c r="N107" s="204" t="s">
        <v>94</v>
      </c>
      <c r="O107" s="204" t="s">
        <v>96</v>
      </c>
      <c r="P107" s="204" t="s">
        <v>97</v>
      </c>
      <c r="Q107" s="204" t="s">
        <v>97</v>
      </c>
      <c r="R107" s="204">
        <v>1</v>
      </c>
      <c r="S107" s="204">
        <v>1</v>
      </c>
      <c r="T107" s="204"/>
      <c r="U107" s="204" t="s">
        <v>98</v>
      </c>
      <c r="V107" s="204">
        <v>1</v>
      </c>
      <c r="W107" s="204"/>
      <c r="X107" s="204">
        <v>1</v>
      </c>
      <c r="Y107" s="204" t="s">
        <v>119</v>
      </c>
    </row>
    <row r="108" spans="1:25">
      <c r="A108" s="204" t="s">
        <v>65</v>
      </c>
      <c r="B108" s="9">
        <v>2</v>
      </c>
      <c r="C108" s="9">
        <v>6</v>
      </c>
      <c r="D108" s="9" t="s">
        <v>92</v>
      </c>
      <c r="E108" s="44">
        <f t="shared" si="0"/>
        <v>107</v>
      </c>
      <c r="F108" s="204"/>
      <c r="G108" s="204">
        <v>202505117</v>
      </c>
      <c r="H108" s="204" t="s">
        <v>113</v>
      </c>
      <c r="I108" s="204" t="s">
        <v>45</v>
      </c>
      <c r="J108" s="211" t="s">
        <v>55</v>
      </c>
      <c r="K108" s="194" t="str">
        <f>VLOOKUP(J108,[2]Sheet4!$A:$B,2,0)</f>
        <v>BLACK</v>
      </c>
      <c r="L108" s="204" t="s">
        <v>94</v>
      </c>
      <c r="M108" s="204" t="s">
        <v>94</v>
      </c>
      <c r="N108" s="204" t="s">
        <v>94</v>
      </c>
      <c r="O108" s="204" t="s">
        <v>96</v>
      </c>
      <c r="P108" s="204" t="s">
        <v>97</v>
      </c>
      <c r="Q108" s="204" t="s">
        <v>97</v>
      </c>
      <c r="R108" s="204">
        <v>1</v>
      </c>
      <c r="S108" s="204">
        <v>1</v>
      </c>
      <c r="T108" s="204"/>
      <c r="U108" s="204" t="s">
        <v>98</v>
      </c>
      <c r="V108" s="204">
        <v>1</v>
      </c>
      <c r="W108" s="204"/>
      <c r="X108" s="204">
        <v>1</v>
      </c>
      <c r="Y108" s="204" t="s">
        <v>119</v>
      </c>
    </row>
    <row r="109" spans="1:25">
      <c r="A109" s="204" t="s">
        <v>65</v>
      </c>
      <c r="B109" s="9">
        <v>2</v>
      </c>
      <c r="C109" s="9">
        <v>6</v>
      </c>
      <c r="D109" s="9" t="s">
        <v>92</v>
      </c>
      <c r="E109" s="44">
        <f t="shared" si="0"/>
        <v>108</v>
      </c>
      <c r="F109" s="204"/>
      <c r="G109" s="204">
        <v>202505117</v>
      </c>
      <c r="H109" s="204" t="s">
        <v>113</v>
      </c>
      <c r="I109" s="204" t="s">
        <v>45</v>
      </c>
      <c r="J109" s="211" t="s">
        <v>55</v>
      </c>
      <c r="K109" s="194" t="str">
        <f>VLOOKUP(J109,[2]Sheet4!$A:$B,2,0)</f>
        <v>BLACK</v>
      </c>
      <c r="L109" s="204" t="s">
        <v>94</v>
      </c>
      <c r="M109" s="204" t="s">
        <v>94</v>
      </c>
      <c r="N109" s="204" t="s">
        <v>94</v>
      </c>
      <c r="O109" s="204" t="s">
        <v>96</v>
      </c>
      <c r="P109" s="204" t="s">
        <v>97</v>
      </c>
      <c r="Q109" s="204" t="s">
        <v>97</v>
      </c>
      <c r="R109" s="204">
        <v>1</v>
      </c>
      <c r="S109" s="204">
        <v>1</v>
      </c>
      <c r="T109" s="204"/>
      <c r="U109" s="204" t="s">
        <v>98</v>
      </c>
      <c r="V109" s="204">
        <v>1</v>
      </c>
      <c r="W109" s="204"/>
      <c r="X109" s="204">
        <v>1</v>
      </c>
      <c r="Y109" s="204" t="s">
        <v>119</v>
      </c>
    </row>
    <row r="110" spans="1:25">
      <c r="A110" s="204" t="s">
        <v>65</v>
      </c>
      <c r="B110" s="9">
        <v>2</v>
      </c>
      <c r="C110" s="9">
        <v>6</v>
      </c>
      <c r="D110" s="9" t="s">
        <v>92</v>
      </c>
      <c r="E110" s="44">
        <f t="shared" si="0"/>
        <v>109</v>
      </c>
      <c r="F110" s="204"/>
      <c r="G110" s="204">
        <v>202505118</v>
      </c>
      <c r="H110" s="204" t="s">
        <v>113</v>
      </c>
      <c r="I110" s="204" t="s">
        <v>45</v>
      </c>
      <c r="J110" s="211" t="s">
        <v>55</v>
      </c>
      <c r="K110" s="194" t="str">
        <f>VLOOKUP(J110,[2]Sheet4!$A:$B,2,0)</f>
        <v>BLACK</v>
      </c>
      <c r="L110" s="204" t="s">
        <v>94</v>
      </c>
      <c r="M110" s="204" t="s">
        <v>94</v>
      </c>
      <c r="N110" s="204" t="s">
        <v>94</v>
      </c>
      <c r="O110" s="204" t="s">
        <v>96</v>
      </c>
      <c r="P110" s="204" t="s">
        <v>97</v>
      </c>
      <c r="Q110" s="204" t="s">
        <v>97</v>
      </c>
      <c r="R110" s="204">
        <v>1</v>
      </c>
      <c r="S110" s="204">
        <v>1</v>
      </c>
      <c r="T110" s="204"/>
      <c r="U110" s="204" t="s">
        <v>98</v>
      </c>
      <c r="V110" s="204">
        <v>1</v>
      </c>
      <c r="W110" s="204"/>
      <c r="X110" s="204">
        <v>1</v>
      </c>
      <c r="Y110" s="204" t="s">
        <v>114</v>
      </c>
    </row>
    <row r="111" spans="1:25">
      <c r="A111" s="204" t="s">
        <v>65</v>
      </c>
      <c r="B111" s="9">
        <v>2</v>
      </c>
      <c r="C111" s="9">
        <v>6</v>
      </c>
      <c r="D111" s="9" t="s">
        <v>92</v>
      </c>
      <c r="E111" s="44">
        <f t="shared" si="0"/>
        <v>110</v>
      </c>
      <c r="F111" s="204"/>
      <c r="G111" s="204">
        <v>202505118</v>
      </c>
      <c r="H111" s="204" t="s">
        <v>113</v>
      </c>
      <c r="I111" s="204" t="s">
        <v>45</v>
      </c>
      <c r="J111" s="211" t="s">
        <v>55</v>
      </c>
      <c r="K111" s="194" t="str">
        <f>VLOOKUP(J111,[2]Sheet4!$A:$B,2,0)</f>
        <v>BLACK</v>
      </c>
      <c r="L111" s="204" t="s">
        <v>120</v>
      </c>
      <c r="M111" s="204" t="s">
        <v>94</v>
      </c>
      <c r="N111" s="204" t="s">
        <v>94</v>
      </c>
      <c r="O111" s="204" t="s">
        <v>96</v>
      </c>
      <c r="P111" s="204" t="s">
        <v>97</v>
      </c>
      <c r="Q111" s="204" t="s">
        <v>97</v>
      </c>
      <c r="R111" s="204">
        <v>1</v>
      </c>
      <c r="S111" s="204">
        <v>1</v>
      </c>
      <c r="T111" s="204"/>
      <c r="U111" s="204" t="s">
        <v>98</v>
      </c>
      <c r="V111" s="204">
        <v>1</v>
      </c>
      <c r="W111" s="204"/>
      <c r="X111" s="204">
        <v>1</v>
      </c>
      <c r="Y111" s="204" t="s">
        <v>114</v>
      </c>
    </row>
    <row r="112" spans="1:25">
      <c r="A112" s="204" t="s">
        <v>65</v>
      </c>
      <c r="B112" s="9">
        <v>2</v>
      </c>
      <c r="C112" s="9">
        <v>6</v>
      </c>
      <c r="D112" s="9" t="s">
        <v>92</v>
      </c>
      <c r="E112" s="44">
        <f t="shared" si="0"/>
        <v>111</v>
      </c>
      <c r="F112" s="204"/>
      <c r="G112" s="204">
        <v>202505118</v>
      </c>
      <c r="H112" s="204" t="s">
        <v>113</v>
      </c>
      <c r="I112" s="204" t="s">
        <v>45</v>
      </c>
      <c r="J112" s="211" t="s">
        <v>55</v>
      </c>
      <c r="K112" s="194" t="str">
        <f>VLOOKUP(J112,[2]Sheet4!$A:$B,2,0)</f>
        <v>BLACK</v>
      </c>
      <c r="L112" s="204" t="s">
        <v>94</v>
      </c>
      <c r="M112" s="204" t="s">
        <v>95</v>
      </c>
      <c r="N112" s="204" t="s">
        <v>95</v>
      </c>
      <c r="O112" s="204" t="s">
        <v>96</v>
      </c>
      <c r="P112" s="204" t="s">
        <v>97</v>
      </c>
      <c r="Q112" s="204" t="s">
        <v>97</v>
      </c>
      <c r="R112" s="204">
        <v>1</v>
      </c>
      <c r="S112" s="204">
        <v>1</v>
      </c>
      <c r="T112" s="204"/>
      <c r="U112" s="204" t="s">
        <v>98</v>
      </c>
      <c r="V112" s="204">
        <v>1</v>
      </c>
      <c r="W112" s="204"/>
      <c r="X112" s="204">
        <v>1</v>
      </c>
      <c r="Y112" s="204" t="s">
        <v>114</v>
      </c>
    </row>
    <row r="113" spans="1:25">
      <c r="A113" s="204" t="s">
        <v>65</v>
      </c>
      <c r="B113" s="9">
        <v>2</v>
      </c>
      <c r="C113" s="9">
        <v>6</v>
      </c>
      <c r="D113" s="9" t="s">
        <v>92</v>
      </c>
      <c r="E113" s="44">
        <f t="shared" si="0"/>
        <v>112</v>
      </c>
      <c r="F113" s="204"/>
      <c r="G113" s="204">
        <v>202505118</v>
      </c>
      <c r="H113" s="204" t="s">
        <v>113</v>
      </c>
      <c r="I113" s="204" t="s">
        <v>45</v>
      </c>
      <c r="J113" s="212" t="s">
        <v>56</v>
      </c>
      <c r="K113" s="213" t="str">
        <f>VLOOKUP(J113,[2]Sheet4!$A:$B,2,0)</f>
        <v>ORANGE</v>
      </c>
      <c r="L113" s="204" t="s">
        <v>94</v>
      </c>
      <c r="M113" s="204">
        <v>222</v>
      </c>
      <c r="N113" s="204">
        <v>222</v>
      </c>
      <c r="O113" s="204" t="s">
        <v>96</v>
      </c>
      <c r="P113" s="204" t="s">
        <v>97</v>
      </c>
      <c r="Q113" s="204" t="s">
        <v>97</v>
      </c>
      <c r="R113" s="204">
        <v>1</v>
      </c>
      <c r="S113" s="204">
        <v>1</v>
      </c>
      <c r="T113" s="204"/>
      <c r="U113" s="204" t="s">
        <v>98</v>
      </c>
      <c r="V113" s="204">
        <v>1</v>
      </c>
      <c r="W113" s="204"/>
      <c r="X113" s="204">
        <v>1</v>
      </c>
      <c r="Y113" s="204" t="s">
        <v>114</v>
      </c>
    </row>
    <row r="114" spans="1:25" s="217" customFormat="1">
      <c r="A114" s="214" t="s">
        <v>65</v>
      </c>
      <c r="B114" s="9">
        <v>2</v>
      </c>
      <c r="C114" s="9">
        <v>6</v>
      </c>
      <c r="D114" s="9" t="s">
        <v>92</v>
      </c>
      <c r="E114" s="9">
        <f t="shared" si="0"/>
        <v>113</v>
      </c>
      <c r="F114" s="214"/>
      <c r="G114" s="214">
        <v>202505118</v>
      </c>
      <c r="H114" s="214" t="s">
        <v>113</v>
      </c>
      <c r="I114" s="214" t="s">
        <v>45</v>
      </c>
      <c r="J114" s="215" t="s">
        <v>57</v>
      </c>
      <c r="K114" s="216" t="str">
        <f>VLOOKUP(J114,[2]Sheet4!$A:$B,2,0)</f>
        <v>RED</v>
      </c>
      <c r="L114" s="214" t="s">
        <v>94</v>
      </c>
      <c r="M114" s="214" t="s">
        <v>121</v>
      </c>
      <c r="N114" s="214" t="s">
        <v>121</v>
      </c>
      <c r="O114" s="214" t="s">
        <v>96</v>
      </c>
      <c r="P114" s="214" t="s">
        <v>97</v>
      </c>
      <c r="Q114" s="214" t="s">
        <v>97</v>
      </c>
      <c r="R114" s="214">
        <v>1</v>
      </c>
      <c r="S114" s="214">
        <v>1</v>
      </c>
      <c r="T114" s="214"/>
      <c r="U114" s="214" t="s">
        <v>98</v>
      </c>
      <c r="V114" s="214">
        <v>1</v>
      </c>
      <c r="W114" s="214"/>
      <c r="X114" s="214">
        <v>1</v>
      </c>
      <c r="Y114" s="214" t="s">
        <v>114</v>
      </c>
    </row>
    <row r="115" spans="1:25">
      <c r="A115" s="9" t="s">
        <v>61</v>
      </c>
      <c r="B115" s="9">
        <v>2</v>
      </c>
      <c r="C115" s="9">
        <v>6</v>
      </c>
      <c r="D115" s="9" t="s">
        <v>92</v>
      </c>
      <c r="E115" s="44">
        <f t="shared" si="0"/>
        <v>114</v>
      </c>
      <c r="F115" s="9"/>
      <c r="G115" s="9">
        <v>202503103</v>
      </c>
      <c r="H115" s="9" t="s">
        <v>113</v>
      </c>
      <c r="I115" s="9" t="s">
        <v>45</v>
      </c>
      <c r="J115" s="193" t="s">
        <v>54</v>
      </c>
      <c r="K115" s="193" t="str">
        <f>VLOOKUP(J115,[2]Sheet4!$A:$B,2,0)</f>
        <v>WHITE</v>
      </c>
      <c r="L115" s="9" t="s">
        <v>94</v>
      </c>
      <c r="M115" s="9" t="s">
        <v>95</v>
      </c>
      <c r="N115" s="9" t="s">
        <v>95</v>
      </c>
      <c r="O115" s="9" t="s">
        <v>96</v>
      </c>
      <c r="P115" s="9" t="s">
        <v>97</v>
      </c>
      <c r="Q115" s="9" t="s">
        <v>97</v>
      </c>
      <c r="R115" s="9">
        <v>1</v>
      </c>
      <c r="S115" s="9">
        <v>1</v>
      </c>
      <c r="T115" s="9"/>
      <c r="U115" s="9" t="s">
        <v>98</v>
      </c>
      <c r="V115" s="9">
        <v>1</v>
      </c>
      <c r="W115" s="9"/>
      <c r="X115" s="9">
        <v>1</v>
      </c>
      <c r="Y115" s="9" t="s">
        <v>116</v>
      </c>
    </row>
    <row r="116" spans="1:25">
      <c r="A116" s="9" t="s">
        <v>61</v>
      </c>
      <c r="B116" s="9">
        <v>2</v>
      </c>
      <c r="C116" s="9">
        <v>7</v>
      </c>
      <c r="D116" s="9" t="s">
        <v>92</v>
      </c>
      <c r="E116" s="44">
        <f t="shared" si="0"/>
        <v>115</v>
      </c>
      <c r="F116" s="9"/>
      <c r="G116" s="9">
        <v>202503103</v>
      </c>
      <c r="H116" s="9" t="s">
        <v>113</v>
      </c>
      <c r="I116" s="9" t="s">
        <v>45</v>
      </c>
      <c r="J116" s="193" t="s">
        <v>54</v>
      </c>
      <c r="K116" s="193" t="str">
        <f>VLOOKUP(J116,[2]Sheet4!$A:$B,2,0)</f>
        <v>WHITE</v>
      </c>
      <c r="L116" s="9" t="s">
        <v>94</v>
      </c>
      <c r="M116" s="9" t="s">
        <v>95</v>
      </c>
      <c r="N116" s="9" t="s">
        <v>95</v>
      </c>
      <c r="O116" s="9" t="s">
        <v>96</v>
      </c>
      <c r="P116" s="9" t="s">
        <v>97</v>
      </c>
      <c r="Q116" s="9" t="s">
        <v>97</v>
      </c>
      <c r="R116" s="9">
        <v>1</v>
      </c>
      <c r="S116" s="9">
        <v>1</v>
      </c>
      <c r="T116" s="9"/>
      <c r="U116" s="9" t="s">
        <v>98</v>
      </c>
      <c r="V116" s="9">
        <v>1</v>
      </c>
      <c r="W116" s="9"/>
      <c r="X116" s="9">
        <v>1</v>
      </c>
      <c r="Y116" s="9" t="s">
        <v>116</v>
      </c>
    </row>
    <row r="117" spans="1:25">
      <c r="A117" s="9" t="s">
        <v>61</v>
      </c>
      <c r="B117" s="9">
        <v>2</v>
      </c>
      <c r="C117" s="9">
        <v>7</v>
      </c>
      <c r="D117" s="9" t="s">
        <v>92</v>
      </c>
      <c r="E117" s="44">
        <f t="shared" si="0"/>
        <v>116</v>
      </c>
      <c r="F117" s="9"/>
      <c r="G117" s="9">
        <v>202503103</v>
      </c>
      <c r="H117" s="9" t="s">
        <v>113</v>
      </c>
      <c r="I117" s="9" t="s">
        <v>45</v>
      </c>
      <c r="J117" s="193" t="s">
        <v>54</v>
      </c>
      <c r="K117" s="193" t="str">
        <f>VLOOKUP(J117,[2]Sheet4!$A:$B,2,0)</f>
        <v>WHITE</v>
      </c>
      <c r="L117" s="9" t="s">
        <v>94</v>
      </c>
      <c r="M117" s="9" t="s">
        <v>95</v>
      </c>
      <c r="N117" s="9" t="s">
        <v>95</v>
      </c>
      <c r="O117" s="9" t="s">
        <v>96</v>
      </c>
      <c r="P117" s="9" t="s">
        <v>97</v>
      </c>
      <c r="Q117" s="9" t="s">
        <v>97</v>
      </c>
      <c r="R117" s="9">
        <v>1</v>
      </c>
      <c r="S117" s="9">
        <v>1</v>
      </c>
      <c r="T117" s="9"/>
      <c r="U117" s="9" t="s">
        <v>98</v>
      </c>
      <c r="V117" s="9">
        <v>1</v>
      </c>
      <c r="W117" s="9"/>
      <c r="X117" s="9">
        <v>1</v>
      </c>
      <c r="Y117" s="9" t="s">
        <v>116</v>
      </c>
    </row>
    <row r="118" spans="1:25">
      <c r="A118" s="204" t="s">
        <v>65</v>
      </c>
      <c r="B118" s="9">
        <v>2</v>
      </c>
      <c r="C118" s="9">
        <v>7</v>
      </c>
      <c r="D118" s="9" t="s">
        <v>92</v>
      </c>
      <c r="E118" s="44">
        <f t="shared" si="0"/>
        <v>117</v>
      </c>
      <c r="F118" s="204"/>
      <c r="G118" s="204">
        <v>202505117</v>
      </c>
      <c r="H118" s="204" t="s">
        <v>113</v>
      </c>
      <c r="I118" s="204" t="s">
        <v>45</v>
      </c>
      <c r="J118" s="218" t="s">
        <v>54</v>
      </c>
      <c r="K118" s="193" t="str">
        <f>VLOOKUP(J118,[2]Sheet4!$A:$B,2,0)</f>
        <v>WHITE</v>
      </c>
      <c r="L118" s="204" t="s">
        <v>94</v>
      </c>
      <c r="M118" s="204" t="s">
        <v>95</v>
      </c>
      <c r="N118" s="204" t="s">
        <v>95</v>
      </c>
      <c r="O118" s="204" t="s">
        <v>96</v>
      </c>
      <c r="P118" s="204" t="s">
        <v>97</v>
      </c>
      <c r="Q118" s="204" t="s">
        <v>97</v>
      </c>
      <c r="R118" s="204">
        <v>1</v>
      </c>
      <c r="S118" s="204">
        <v>1</v>
      </c>
      <c r="T118" s="204"/>
      <c r="U118" s="204" t="s">
        <v>98</v>
      </c>
      <c r="V118" s="204">
        <v>1</v>
      </c>
      <c r="W118" s="204"/>
      <c r="X118" s="204">
        <v>1</v>
      </c>
      <c r="Y118" s="204" t="s">
        <v>119</v>
      </c>
    </row>
    <row r="119" spans="1:25">
      <c r="A119" s="204" t="s">
        <v>65</v>
      </c>
      <c r="B119" s="9">
        <v>2</v>
      </c>
      <c r="C119" s="9">
        <v>7</v>
      </c>
      <c r="D119" s="9" t="s">
        <v>92</v>
      </c>
      <c r="E119" s="44">
        <f t="shared" si="0"/>
        <v>118</v>
      </c>
      <c r="F119" s="204"/>
      <c r="G119" s="204">
        <v>202505117</v>
      </c>
      <c r="H119" s="204" t="s">
        <v>113</v>
      </c>
      <c r="I119" s="204" t="s">
        <v>45</v>
      </c>
      <c r="J119" s="218" t="s">
        <v>54</v>
      </c>
      <c r="K119" s="193" t="str">
        <f>VLOOKUP(J119,[2]Sheet4!$A:$B,2,0)</f>
        <v>WHITE</v>
      </c>
      <c r="L119" s="204" t="s">
        <v>94</v>
      </c>
      <c r="M119" s="204" t="s">
        <v>95</v>
      </c>
      <c r="N119" s="204" t="s">
        <v>95</v>
      </c>
      <c r="O119" s="204" t="s">
        <v>96</v>
      </c>
      <c r="P119" s="204" t="s">
        <v>97</v>
      </c>
      <c r="Q119" s="204" t="s">
        <v>97</v>
      </c>
      <c r="R119" s="204">
        <v>1</v>
      </c>
      <c r="S119" s="204">
        <v>1</v>
      </c>
      <c r="T119" s="204"/>
      <c r="U119" s="204" t="s">
        <v>98</v>
      </c>
      <c r="V119" s="204">
        <v>1</v>
      </c>
      <c r="W119" s="204"/>
      <c r="X119" s="204">
        <v>1</v>
      </c>
      <c r="Y119" s="204" t="s">
        <v>119</v>
      </c>
    </row>
    <row r="120" spans="1:25">
      <c r="A120" s="204" t="s">
        <v>65</v>
      </c>
      <c r="B120" s="9">
        <v>2</v>
      </c>
      <c r="C120" s="9">
        <v>7</v>
      </c>
      <c r="D120" s="9" t="s">
        <v>92</v>
      </c>
      <c r="E120" s="44">
        <f t="shared" si="0"/>
        <v>119</v>
      </c>
      <c r="F120" s="204"/>
      <c r="G120" s="204">
        <v>202505117</v>
      </c>
      <c r="H120" s="204" t="s">
        <v>113</v>
      </c>
      <c r="I120" s="204" t="s">
        <v>45</v>
      </c>
      <c r="J120" s="218" t="s">
        <v>54</v>
      </c>
      <c r="K120" s="193" t="str">
        <f>VLOOKUP(J120,[2]Sheet4!$A:$B,2,0)</f>
        <v>WHITE</v>
      </c>
      <c r="L120" s="204" t="s">
        <v>94</v>
      </c>
      <c r="M120" s="204" t="s">
        <v>95</v>
      </c>
      <c r="N120" s="204" t="s">
        <v>95</v>
      </c>
      <c r="O120" s="204" t="s">
        <v>96</v>
      </c>
      <c r="P120" s="204" t="s">
        <v>97</v>
      </c>
      <c r="Q120" s="204" t="s">
        <v>97</v>
      </c>
      <c r="R120" s="204">
        <v>1</v>
      </c>
      <c r="S120" s="204">
        <v>1</v>
      </c>
      <c r="T120" s="204"/>
      <c r="U120" s="204" t="s">
        <v>98</v>
      </c>
      <c r="V120" s="204">
        <v>1</v>
      </c>
      <c r="W120" s="204"/>
      <c r="X120" s="204">
        <v>1</v>
      </c>
      <c r="Y120" s="204" t="s">
        <v>119</v>
      </c>
    </row>
    <row r="121" spans="1:25">
      <c r="A121" s="204" t="s">
        <v>65</v>
      </c>
      <c r="B121" s="9">
        <v>2</v>
      </c>
      <c r="C121" s="9">
        <v>7</v>
      </c>
      <c r="D121" s="9" t="s">
        <v>92</v>
      </c>
      <c r="E121" s="44">
        <f t="shared" si="0"/>
        <v>120</v>
      </c>
      <c r="F121" s="204"/>
      <c r="G121" s="204">
        <v>202505117</v>
      </c>
      <c r="H121" s="204" t="s">
        <v>113</v>
      </c>
      <c r="I121" s="204" t="s">
        <v>45</v>
      </c>
      <c r="J121" s="218" t="s">
        <v>54</v>
      </c>
      <c r="K121" s="193" t="str">
        <f>VLOOKUP(J121,[2]Sheet4!$A:$B,2,0)</f>
        <v>WHITE</v>
      </c>
      <c r="L121" s="204" t="s">
        <v>94</v>
      </c>
      <c r="M121" s="204" t="s">
        <v>95</v>
      </c>
      <c r="N121" s="204" t="s">
        <v>95</v>
      </c>
      <c r="O121" s="204" t="s">
        <v>96</v>
      </c>
      <c r="P121" s="204" t="s">
        <v>97</v>
      </c>
      <c r="Q121" s="204" t="s">
        <v>97</v>
      </c>
      <c r="R121" s="204">
        <v>1</v>
      </c>
      <c r="S121" s="204">
        <v>1</v>
      </c>
      <c r="T121" s="204"/>
      <c r="U121" s="204" t="s">
        <v>98</v>
      </c>
      <c r="V121" s="204">
        <v>1</v>
      </c>
      <c r="W121" s="204"/>
      <c r="X121" s="204">
        <v>1</v>
      </c>
      <c r="Y121" s="204" t="s">
        <v>119</v>
      </c>
    </row>
    <row r="122" spans="1:25">
      <c r="A122" s="204" t="s">
        <v>65</v>
      </c>
      <c r="B122" s="9">
        <v>1</v>
      </c>
      <c r="C122" s="9">
        <v>7</v>
      </c>
      <c r="D122" s="9" t="s">
        <v>92</v>
      </c>
      <c r="E122" s="44">
        <f t="shared" si="0"/>
        <v>121</v>
      </c>
      <c r="F122" s="204"/>
      <c r="G122" s="204">
        <v>202505118</v>
      </c>
      <c r="H122" s="204" t="s">
        <v>113</v>
      </c>
      <c r="I122" s="204" t="s">
        <v>45</v>
      </c>
      <c r="J122" s="205" t="s">
        <v>46</v>
      </c>
      <c r="K122" s="202" t="str">
        <f>VLOOKUP(J122,[2]Sheet4!$A:$B,2,0)</f>
        <v>METALIC BLUE</v>
      </c>
      <c r="L122" s="204" t="s">
        <v>94</v>
      </c>
      <c r="M122" s="204" t="s">
        <v>112</v>
      </c>
      <c r="N122" s="204" t="s">
        <v>112</v>
      </c>
      <c r="O122" s="204" t="s">
        <v>96</v>
      </c>
      <c r="P122" s="204" t="s">
        <v>97</v>
      </c>
      <c r="Q122" s="204" t="s">
        <v>97</v>
      </c>
      <c r="R122" s="204">
        <v>1</v>
      </c>
      <c r="S122" s="204">
        <v>1</v>
      </c>
      <c r="T122" s="204"/>
      <c r="U122" s="204" t="s">
        <v>98</v>
      </c>
      <c r="V122" s="204">
        <v>1</v>
      </c>
      <c r="W122" s="204"/>
      <c r="X122" s="204">
        <v>1</v>
      </c>
      <c r="Y122" s="204" t="s">
        <v>114</v>
      </c>
    </row>
    <row r="123" spans="1:25">
      <c r="A123" s="204" t="s">
        <v>65</v>
      </c>
      <c r="B123" s="9">
        <v>1</v>
      </c>
      <c r="C123" s="9">
        <v>7</v>
      </c>
      <c r="D123" s="9" t="s">
        <v>92</v>
      </c>
      <c r="E123" s="44">
        <f t="shared" si="0"/>
        <v>122</v>
      </c>
      <c r="F123" s="204"/>
      <c r="G123" s="204">
        <v>202505118</v>
      </c>
      <c r="H123" s="204" t="s">
        <v>113</v>
      </c>
      <c r="I123" s="204" t="s">
        <v>45</v>
      </c>
      <c r="J123" s="219" t="s">
        <v>47</v>
      </c>
      <c r="K123" s="201" t="str">
        <f>VLOOKUP(J123,[2]Sheet4!$A:$B,2,0)</f>
        <v>SILVER METALIC</v>
      </c>
      <c r="L123" s="204" t="s">
        <v>94</v>
      </c>
      <c r="M123" s="204" t="s">
        <v>106</v>
      </c>
      <c r="N123" s="204" t="s">
        <v>106</v>
      </c>
      <c r="O123" s="204" t="s">
        <v>96</v>
      </c>
      <c r="P123" s="204" t="s">
        <v>97</v>
      </c>
      <c r="Q123" s="204" t="s">
        <v>97</v>
      </c>
      <c r="R123" s="204">
        <v>1</v>
      </c>
      <c r="S123" s="204">
        <v>1</v>
      </c>
      <c r="T123" s="204"/>
      <c r="U123" s="204" t="s">
        <v>98</v>
      </c>
      <c r="V123" s="204">
        <v>1</v>
      </c>
      <c r="W123" s="204"/>
      <c r="X123" s="204">
        <v>1</v>
      </c>
      <c r="Y123" s="204" t="s">
        <v>114</v>
      </c>
    </row>
    <row r="124" spans="1:25">
      <c r="A124" s="9" t="s">
        <v>61</v>
      </c>
      <c r="B124" s="9">
        <v>1</v>
      </c>
      <c r="C124" s="9">
        <v>7</v>
      </c>
      <c r="D124" s="9" t="s">
        <v>92</v>
      </c>
      <c r="E124" s="44">
        <f t="shared" si="0"/>
        <v>123</v>
      </c>
      <c r="F124" s="9"/>
      <c r="G124" s="9">
        <v>202503103</v>
      </c>
      <c r="H124" s="9" t="s">
        <v>115</v>
      </c>
      <c r="I124" s="9" t="s">
        <v>45</v>
      </c>
      <c r="J124" s="193" t="s">
        <v>48</v>
      </c>
      <c r="K124" s="44" t="str">
        <f>VLOOKUP(J124,[2]Sheet4!$A:$B,2,0)</f>
        <v>WHITE&amp;PURPLE CML</v>
      </c>
      <c r="L124" s="9" t="s">
        <v>94</v>
      </c>
      <c r="M124" s="9" t="s">
        <v>94</v>
      </c>
      <c r="N124" s="9" t="s">
        <v>94</v>
      </c>
      <c r="O124" s="9" t="s">
        <v>96</v>
      </c>
      <c r="P124" s="9" t="s">
        <v>111</v>
      </c>
      <c r="Q124" s="9" t="s">
        <v>111</v>
      </c>
      <c r="R124" s="9">
        <v>1</v>
      </c>
      <c r="S124" s="9">
        <v>1</v>
      </c>
      <c r="T124" s="9"/>
      <c r="U124" s="9" t="s">
        <v>98</v>
      </c>
      <c r="V124" s="9">
        <v>1</v>
      </c>
      <c r="W124" s="9"/>
      <c r="X124" s="9">
        <v>1</v>
      </c>
      <c r="Y124" s="9" t="s">
        <v>116</v>
      </c>
    </row>
    <row r="125" spans="1:25">
      <c r="A125" s="9" t="s">
        <v>61</v>
      </c>
      <c r="B125" s="9">
        <v>1</v>
      </c>
      <c r="C125" s="9">
        <v>7</v>
      </c>
      <c r="D125" s="9" t="s">
        <v>92</v>
      </c>
      <c r="E125" s="44">
        <f t="shared" si="0"/>
        <v>124</v>
      </c>
      <c r="F125" s="9"/>
      <c r="G125" s="9">
        <v>202503103</v>
      </c>
      <c r="H125" s="9" t="s">
        <v>115</v>
      </c>
      <c r="I125" s="9" t="s">
        <v>45</v>
      </c>
      <c r="J125" s="193" t="s">
        <v>48</v>
      </c>
      <c r="K125" s="44" t="str">
        <f>VLOOKUP(J125,[2]Sheet4!$A:$B,2,0)</f>
        <v>WHITE&amp;PURPLE CML</v>
      </c>
      <c r="L125" s="9" t="s">
        <v>94</v>
      </c>
      <c r="M125" s="9" t="s">
        <v>94</v>
      </c>
      <c r="N125" s="9" t="s">
        <v>94</v>
      </c>
      <c r="O125" s="9" t="s">
        <v>96</v>
      </c>
      <c r="P125" s="9" t="s">
        <v>111</v>
      </c>
      <c r="Q125" s="9" t="s">
        <v>111</v>
      </c>
      <c r="R125" s="9">
        <v>1</v>
      </c>
      <c r="S125" s="9">
        <v>1</v>
      </c>
      <c r="T125" s="9"/>
      <c r="U125" s="9" t="s">
        <v>98</v>
      </c>
      <c r="V125" s="9">
        <v>1</v>
      </c>
      <c r="W125" s="9"/>
      <c r="X125" s="9">
        <v>1</v>
      </c>
      <c r="Y125" s="9" t="s">
        <v>116</v>
      </c>
    </row>
    <row r="126" spans="1:25">
      <c r="A126" s="9" t="s">
        <v>61</v>
      </c>
      <c r="B126" s="9">
        <v>1</v>
      </c>
      <c r="C126" s="9">
        <v>7</v>
      </c>
      <c r="D126" s="9" t="s">
        <v>92</v>
      </c>
      <c r="E126" s="44">
        <f t="shared" si="0"/>
        <v>125</v>
      </c>
      <c r="F126" s="9"/>
      <c r="G126" s="9">
        <v>202503103</v>
      </c>
      <c r="H126" s="9" t="s">
        <v>115</v>
      </c>
      <c r="I126" s="9" t="s">
        <v>45</v>
      </c>
      <c r="J126" s="193" t="s">
        <v>48</v>
      </c>
      <c r="K126" s="44" t="str">
        <f>VLOOKUP(J126,[2]Sheet4!$A:$B,2,0)</f>
        <v>WHITE&amp;PURPLE CML</v>
      </c>
      <c r="L126" s="9" t="s">
        <v>94</v>
      </c>
      <c r="M126" s="9" t="s">
        <v>94</v>
      </c>
      <c r="N126" s="9" t="s">
        <v>94</v>
      </c>
      <c r="O126" s="9" t="s">
        <v>96</v>
      </c>
      <c r="P126" s="9" t="s">
        <v>111</v>
      </c>
      <c r="Q126" s="9" t="s">
        <v>111</v>
      </c>
      <c r="R126" s="9">
        <v>1</v>
      </c>
      <c r="S126" s="9">
        <v>1</v>
      </c>
      <c r="T126" s="9"/>
      <c r="U126" s="9" t="s">
        <v>98</v>
      </c>
      <c r="V126" s="9">
        <v>1</v>
      </c>
      <c r="W126" s="9"/>
      <c r="X126" s="9">
        <v>1</v>
      </c>
      <c r="Y126" s="9" t="s">
        <v>116</v>
      </c>
    </row>
    <row r="127" spans="1:25">
      <c r="A127" s="204" t="s">
        <v>65</v>
      </c>
      <c r="B127" s="9">
        <v>1</v>
      </c>
      <c r="C127" s="9">
        <v>7</v>
      </c>
      <c r="D127" s="9" t="s">
        <v>92</v>
      </c>
      <c r="E127" s="44">
        <f t="shared" si="0"/>
        <v>126</v>
      </c>
      <c r="F127" s="204"/>
      <c r="G127" s="204">
        <v>202505118</v>
      </c>
      <c r="H127" s="204" t="s">
        <v>115</v>
      </c>
      <c r="I127" s="204" t="s">
        <v>45</v>
      </c>
      <c r="J127" s="218" t="s">
        <v>48</v>
      </c>
      <c r="K127" s="44" t="str">
        <f>VLOOKUP(J127,[2]Sheet4!$A:$B,2,0)</f>
        <v>WHITE&amp;PURPLE CML</v>
      </c>
      <c r="L127" s="204" t="s">
        <v>94</v>
      </c>
      <c r="M127" s="204" t="s">
        <v>94</v>
      </c>
      <c r="N127" s="204" t="s">
        <v>94</v>
      </c>
      <c r="O127" s="204" t="s">
        <v>96</v>
      </c>
      <c r="P127" s="204" t="s">
        <v>111</v>
      </c>
      <c r="Q127" s="204" t="s">
        <v>111</v>
      </c>
      <c r="R127" s="204">
        <v>1</v>
      </c>
      <c r="S127" s="204">
        <v>1</v>
      </c>
      <c r="T127" s="204"/>
      <c r="U127" s="204" t="s">
        <v>98</v>
      </c>
      <c r="V127" s="204">
        <v>1</v>
      </c>
      <c r="W127" s="204"/>
      <c r="X127" s="204">
        <v>1</v>
      </c>
      <c r="Y127" s="204" t="s">
        <v>114</v>
      </c>
    </row>
    <row r="128" spans="1:25">
      <c r="A128" s="9" t="s">
        <v>61</v>
      </c>
      <c r="B128" s="9">
        <v>1</v>
      </c>
      <c r="C128" s="9">
        <v>7</v>
      </c>
      <c r="D128" s="9" t="s">
        <v>92</v>
      </c>
      <c r="E128" s="44">
        <f t="shared" si="0"/>
        <v>127</v>
      </c>
      <c r="F128" s="9"/>
      <c r="G128" s="9">
        <v>202503103</v>
      </c>
      <c r="H128" s="9" t="s">
        <v>113</v>
      </c>
      <c r="I128" s="9" t="s">
        <v>45</v>
      </c>
      <c r="J128" s="197" t="s">
        <v>51</v>
      </c>
      <c r="K128" s="197" t="str">
        <f>VLOOKUP(J128,[2]Sheet4!$A:$B,2,0)</f>
        <v>BLUE</v>
      </c>
      <c r="L128" s="9" t="s">
        <v>94</v>
      </c>
      <c r="M128" s="9" t="s">
        <v>107</v>
      </c>
      <c r="N128" s="9" t="s">
        <v>107</v>
      </c>
      <c r="O128" s="9" t="s">
        <v>96</v>
      </c>
      <c r="P128" s="9" t="s">
        <v>97</v>
      </c>
      <c r="Q128" s="9" t="s">
        <v>97</v>
      </c>
      <c r="R128" s="9">
        <v>1</v>
      </c>
      <c r="S128" s="9">
        <v>1</v>
      </c>
      <c r="T128" s="9"/>
      <c r="U128" s="9" t="s">
        <v>98</v>
      </c>
      <c r="V128" s="9">
        <v>1</v>
      </c>
      <c r="W128" s="9"/>
      <c r="X128" s="9">
        <v>1</v>
      </c>
      <c r="Y128" s="9" t="s">
        <v>116</v>
      </c>
    </row>
    <row r="129" spans="1:25">
      <c r="A129" s="204" t="s">
        <v>65</v>
      </c>
      <c r="B129" s="9">
        <v>1</v>
      </c>
      <c r="C129" s="9">
        <v>7</v>
      </c>
      <c r="D129" s="9" t="s">
        <v>92</v>
      </c>
      <c r="E129" s="44">
        <f t="shared" si="0"/>
        <v>128</v>
      </c>
      <c r="F129" s="204"/>
      <c r="G129" s="204">
        <v>202505118</v>
      </c>
      <c r="H129" s="204" t="s">
        <v>113</v>
      </c>
      <c r="I129" s="204" t="s">
        <v>45</v>
      </c>
      <c r="J129" s="208" t="s">
        <v>51</v>
      </c>
      <c r="K129" s="197" t="str">
        <f>VLOOKUP(J129,[2]Sheet4!$A:$B,2,0)</f>
        <v>BLUE</v>
      </c>
      <c r="L129" s="204" t="s">
        <v>94</v>
      </c>
      <c r="M129" s="204" t="s">
        <v>107</v>
      </c>
      <c r="N129" s="204" t="s">
        <v>107</v>
      </c>
      <c r="O129" s="204" t="s">
        <v>96</v>
      </c>
      <c r="P129" s="204" t="s">
        <v>97</v>
      </c>
      <c r="Q129" s="204" t="s">
        <v>97</v>
      </c>
      <c r="R129" s="204">
        <v>1</v>
      </c>
      <c r="S129" s="204">
        <v>1</v>
      </c>
      <c r="T129" s="204"/>
      <c r="U129" s="204" t="s">
        <v>98</v>
      </c>
      <c r="V129" s="204">
        <v>1</v>
      </c>
      <c r="W129" s="204"/>
      <c r="X129" s="204">
        <v>1</v>
      </c>
      <c r="Y129" s="204" t="s">
        <v>114</v>
      </c>
    </row>
    <row r="130" spans="1:25">
      <c r="A130" s="204" t="s">
        <v>65</v>
      </c>
      <c r="B130" s="9">
        <v>1</v>
      </c>
      <c r="C130" s="9">
        <v>7</v>
      </c>
      <c r="D130" s="9" t="s">
        <v>92</v>
      </c>
      <c r="E130" s="44">
        <f t="shared" si="0"/>
        <v>129</v>
      </c>
      <c r="F130" s="204"/>
      <c r="G130" s="204">
        <v>202505118</v>
      </c>
      <c r="H130" s="204" t="s">
        <v>113</v>
      </c>
      <c r="I130" s="204" t="s">
        <v>45</v>
      </c>
      <c r="J130" s="208" t="s">
        <v>51</v>
      </c>
      <c r="K130" s="197" t="str">
        <f>VLOOKUP(J130,[2]Sheet4!$A:$B,2,0)</f>
        <v>BLUE</v>
      </c>
      <c r="L130" s="204" t="s">
        <v>94</v>
      </c>
      <c r="M130" s="204" t="s">
        <v>107</v>
      </c>
      <c r="N130" s="204" t="s">
        <v>107</v>
      </c>
      <c r="O130" s="204" t="s">
        <v>96</v>
      </c>
      <c r="P130" s="204" t="s">
        <v>97</v>
      </c>
      <c r="Q130" s="204" t="s">
        <v>97</v>
      </c>
      <c r="R130" s="204">
        <v>1</v>
      </c>
      <c r="S130" s="204">
        <v>1</v>
      </c>
      <c r="T130" s="204"/>
      <c r="U130" s="204" t="s">
        <v>98</v>
      </c>
      <c r="V130" s="204">
        <v>1</v>
      </c>
      <c r="W130" s="204"/>
      <c r="X130" s="204">
        <v>1</v>
      </c>
      <c r="Y130" s="204" t="s">
        <v>114</v>
      </c>
    </row>
    <row r="131" spans="1:25">
      <c r="A131" s="204" t="s">
        <v>65</v>
      </c>
      <c r="B131" s="9">
        <v>1</v>
      </c>
      <c r="C131" s="9">
        <v>7</v>
      </c>
      <c r="D131" s="9" t="s">
        <v>92</v>
      </c>
      <c r="E131" s="44">
        <f t="shared" si="0"/>
        <v>130</v>
      </c>
      <c r="F131" s="204"/>
      <c r="G131" s="204">
        <v>202505118</v>
      </c>
      <c r="H131" s="204" t="s">
        <v>113</v>
      </c>
      <c r="I131" s="204" t="s">
        <v>45</v>
      </c>
      <c r="J131" s="209" t="s">
        <v>52</v>
      </c>
      <c r="K131" s="198" t="str">
        <f>VLOOKUP(J131,[2]Sheet4!$A:$B,2,0)</f>
        <v>TEAL</v>
      </c>
      <c r="L131" s="204" t="s">
        <v>94</v>
      </c>
      <c r="M131" s="204" t="s">
        <v>108</v>
      </c>
      <c r="N131" s="204" t="s">
        <v>108</v>
      </c>
      <c r="O131" s="204" t="s">
        <v>96</v>
      </c>
      <c r="P131" s="204" t="s">
        <v>97</v>
      </c>
      <c r="Q131" s="204" t="s">
        <v>97</v>
      </c>
      <c r="R131" s="204">
        <v>1</v>
      </c>
      <c r="S131" s="204">
        <v>1</v>
      </c>
      <c r="T131" s="204"/>
      <c r="U131" s="204" t="s">
        <v>98</v>
      </c>
      <c r="V131" s="204">
        <v>1</v>
      </c>
      <c r="W131" s="204"/>
      <c r="X131" s="204">
        <v>1</v>
      </c>
      <c r="Y131" s="204" t="s">
        <v>114</v>
      </c>
    </row>
    <row r="132" spans="1:25">
      <c r="A132" s="9" t="s">
        <v>61</v>
      </c>
      <c r="B132" s="9">
        <v>1</v>
      </c>
      <c r="C132" s="9">
        <v>7</v>
      </c>
      <c r="D132" s="9" t="s">
        <v>92</v>
      </c>
      <c r="E132" s="44">
        <f t="shared" si="0"/>
        <v>131</v>
      </c>
      <c r="F132" s="9"/>
      <c r="G132" s="9">
        <v>202503103</v>
      </c>
      <c r="H132" s="9" t="s">
        <v>113</v>
      </c>
      <c r="I132" s="9" t="s">
        <v>45</v>
      </c>
      <c r="J132" s="198" t="s">
        <v>52</v>
      </c>
      <c r="K132" s="198" t="str">
        <f>VLOOKUP(J132,[2]Sheet4!$A:$B,2,0)</f>
        <v>TEAL</v>
      </c>
      <c r="L132" s="9" t="s">
        <v>94</v>
      </c>
      <c r="M132" s="9" t="s">
        <v>108</v>
      </c>
      <c r="N132" s="9" t="s">
        <v>108</v>
      </c>
      <c r="O132" s="9" t="s">
        <v>96</v>
      </c>
      <c r="P132" s="9" t="s">
        <v>97</v>
      </c>
      <c r="Q132" s="9" t="s">
        <v>97</v>
      </c>
      <c r="R132" s="9">
        <v>1</v>
      </c>
      <c r="S132" s="9">
        <v>1</v>
      </c>
      <c r="T132" s="9"/>
      <c r="U132" s="9" t="s">
        <v>98</v>
      </c>
      <c r="V132" s="9">
        <v>1</v>
      </c>
      <c r="W132" s="9"/>
      <c r="X132" s="9">
        <v>1</v>
      </c>
      <c r="Y132" s="9" t="s">
        <v>116</v>
      </c>
    </row>
    <row r="133" spans="1:25">
      <c r="A133" s="44" t="s">
        <v>61</v>
      </c>
      <c r="B133" s="9">
        <v>1</v>
      </c>
      <c r="C133" s="9">
        <v>7</v>
      </c>
      <c r="D133" s="9" t="s">
        <v>92</v>
      </c>
      <c r="E133" s="9">
        <f t="shared" si="0"/>
        <v>132</v>
      </c>
      <c r="F133" s="9"/>
      <c r="G133" s="9">
        <v>202503103</v>
      </c>
      <c r="H133" s="9" t="s">
        <v>118</v>
      </c>
      <c r="I133" s="9" t="s">
        <v>45</v>
      </c>
      <c r="J133" s="220" t="s">
        <v>50</v>
      </c>
      <c r="K133" s="220" t="str">
        <f>VLOOKUP(J133,[2]Sheet4!$A:$B,2,0)</f>
        <v>NARDO</v>
      </c>
      <c r="L133" s="9" t="s">
        <v>94</v>
      </c>
      <c r="M133" s="9" t="s">
        <v>106</v>
      </c>
      <c r="N133" s="9" t="s">
        <v>106</v>
      </c>
      <c r="O133" s="9" t="s">
        <v>96</v>
      </c>
      <c r="P133" s="9" t="s">
        <v>97</v>
      </c>
      <c r="Q133" s="9" t="s">
        <v>97</v>
      </c>
      <c r="R133" s="9">
        <v>1</v>
      </c>
      <c r="S133" s="9">
        <v>1</v>
      </c>
      <c r="T133" s="9"/>
      <c r="U133" s="9" t="s">
        <v>98</v>
      </c>
      <c r="V133" s="9">
        <v>1</v>
      </c>
      <c r="W133" s="9"/>
      <c r="X133" s="9">
        <v>1</v>
      </c>
      <c r="Y133" s="9" t="s">
        <v>116</v>
      </c>
    </row>
    <row r="134" spans="1:25" s="217" customFormat="1">
      <c r="A134" s="9" t="s">
        <v>61</v>
      </c>
      <c r="B134" s="9">
        <v>1</v>
      </c>
      <c r="C134" s="9">
        <v>19</v>
      </c>
      <c r="D134" s="9" t="s">
        <v>92</v>
      </c>
      <c r="E134" s="9">
        <f t="shared" si="0"/>
        <v>133</v>
      </c>
      <c r="F134" s="9"/>
      <c r="G134" s="9">
        <v>202503103</v>
      </c>
      <c r="H134" s="9" t="s">
        <v>118</v>
      </c>
      <c r="I134" s="9" t="s">
        <v>45</v>
      </c>
      <c r="J134" s="220" t="s">
        <v>50</v>
      </c>
      <c r="K134" s="220" t="str">
        <f>VLOOKUP(J134,[2]Sheet4!$A:$B,2,0)</f>
        <v>NARDO</v>
      </c>
      <c r="L134" s="9" t="s">
        <v>94</v>
      </c>
      <c r="M134" s="9" t="s">
        <v>106</v>
      </c>
      <c r="N134" s="9" t="s">
        <v>106</v>
      </c>
      <c r="O134" s="9" t="s">
        <v>96</v>
      </c>
      <c r="P134" s="9" t="s">
        <v>97</v>
      </c>
      <c r="Q134" s="9" t="s">
        <v>97</v>
      </c>
      <c r="R134" s="9">
        <v>1</v>
      </c>
      <c r="S134" s="9">
        <v>1</v>
      </c>
      <c r="T134" s="9"/>
      <c r="U134" s="9" t="s">
        <v>98</v>
      </c>
      <c r="V134" s="9">
        <v>1</v>
      </c>
      <c r="W134" s="9"/>
      <c r="X134" s="9">
        <v>1</v>
      </c>
      <c r="Y134" s="9" t="s">
        <v>116</v>
      </c>
    </row>
    <row r="135" spans="1:25">
      <c r="A135" s="204" t="s">
        <v>65</v>
      </c>
      <c r="B135" s="9">
        <v>1</v>
      </c>
      <c r="C135" s="9">
        <v>19</v>
      </c>
      <c r="D135" s="9" t="s">
        <v>92</v>
      </c>
      <c r="E135" s="44">
        <f t="shared" si="0"/>
        <v>134</v>
      </c>
      <c r="F135" s="204"/>
      <c r="G135" s="204">
        <v>202505118</v>
      </c>
      <c r="H135" s="204" t="s">
        <v>118</v>
      </c>
      <c r="I135" s="204" t="s">
        <v>45</v>
      </c>
      <c r="J135" s="207" t="s">
        <v>50</v>
      </c>
      <c r="K135" s="196" t="str">
        <f>VLOOKUP(J135,[2]Sheet4!$A:$B,2,0)</f>
        <v>NARDO</v>
      </c>
      <c r="L135" s="204" t="s">
        <v>94</v>
      </c>
      <c r="M135" s="204" t="s">
        <v>106</v>
      </c>
      <c r="N135" s="204" t="s">
        <v>106</v>
      </c>
      <c r="O135" s="204" t="s">
        <v>96</v>
      </c>
      <c r="P135" s="204" t="s">
        <v>97</v>
      </c>
      <c r="Q135" s="204" t="s">
        <v>97</v>
      </c>
      <c r="R135" s="204">
        <v>1</v>
      </c>
      <c r="S135" s="204">
        <v>1</v>
      </c>
      <c r="T135" s="204"/>
      <c r="U135" s="204" t="s">
        <v>98</v>
      </c>
      <c r="V135" s="204">
        <v>1</v>
      </c>
      <c r="W135" s="204"/>
      <c r="X135" s="204">
        <v>1</v>
      </c>
      <c r="Y135" s="204" t="s">
        <v>114</v>
      </c>
    </row>
    <row r="136" spans="1:25">
      <c r="A136" s="204" t="s">
        <v>65</v>
      </c>
      <c r="B136" s="9">
        <v>1</v>
      </c>
      <c r="C136" s="9">
        <v>19</v>
      </c>
      <c r="D136" s="9" t="s">
        <v>92</v>
      </c>
      <c r="E136" s="44">
        <f t="shared" si="0"/>
        <v>135</v>
      </c>
      <c r="F136" s="204"/>
      <c r="G136" s="204">
        <v>202505118</v>
      </c>
      <c r="H136" s="204" t="s">
        <v>118</v>
      </c>
      <c r="I136" s="204" t="s">
        <v>45</v>
      </c>
      <c r="J136" s="207" t="s">
        <v>50</v>
      </c>
      <c r="K136" s="196" t="str">
        <f>VLOOKUP(J136,[2]Sheet4!$A:$B,2,0)</f>
        <v>NARDO</v>
      </c>
      <c r="L136" s="204" t="s">
        <v>94</v>
      </c>
      <c r="M136" s="204" t="s">
        <v>106</v>
      </c>
      <c r="N136" s="204" t="s">
        <v>106</v>
      </c>
      <c r="O136" s="204" t="s">
        <v>96</v>
      </c>
      <c r="P136" s="204" t="s">
        <v>97</v>
      </c>
      <c r="Q136" s="204" t="s">
        <v>97</v>
      </c>
      <c r="R136" s="204">
        <v>1</v>
      </c>
      <c r="S136" s="204">
        <v>1</v>
      </c>
      <c r="T136" s="204"/>
      <c r="U136" s="204" t="s">
        <v>98</v>
      </c>
      <c r="V136" s="204">
        <v>1</v>
      </c>
      <c r="W136" s="204"/>
      <c r="X136" s="204">
        <v>1</v>
      </c>
      <c r="Y136" s="204" t="s">
        <v>114</v>
      </c>
    </row>
    <row r="137" spans="1:25">
      <c r="A137" s="44" t="s">
        <v>61</v>
      </c>
      <c r="B137" s="9">
        <v>1</v>
      </c>
      <c r="C137" s="9">
        <v>19</v>
      </c>
      <c r="D137" s="9" t="s">
        <v>92</v>
      </c>
      <c r="E137" s="44">
        <f t="shared" si="0"/>
        <v>136</v>
      </c>
      <c r="F137" s="44"/>
      <c r="G137" s="44">
        <v>202503103</v>
      </c>
      <c r="H137" s="44" t="s">
        <v>118</v>
      </c>
      <c r="I137" s="44" t="s">
        <v>45</v>
      </c>
      <c r="J137" s="196" t="s">
        <v>50</v>
      </c>
      <c r="K137" s="196" t="str">
        <f>VLOOKUP(J137,[2]Sheet4!$A:$B,2,0)</f>
        <v>NARDO</v>
      </c>
      <c r="L137" s="9" t="s">
        <v>94</v>
      </c>
      <c r="M137" s="9" t="s">
        <v>106</v>
      </c>
      <c r="N137" s="9" t="s">
        <v>106</v>
      </c>
      <c r="O137" s="9" t="s">
        <v>96</v>
      </c>
      <c r="P137" s="9" t="s">
        <v>97</v>
      </c>
      <c r="Q137" s="9" t="s">
        <v>97</v>
      </c>
      <c r="R137" s="9">
        <v>1</v>
      </c>
      <c r="S137" s="9">
        <v>1</v>
      </c>
      <c r="T137" s="9"/>
      <c r="U137" s="9" t="s">
        <v>98</v>
      </c>
      <c r="V137" s="9">
        <v>1</v>
      </c>
      <c r="W137" s="9"/>
      <c r="X137" s="9">
        <v>1</v>
      </c>
      <c r="Y137" s="9" t="s">
        <v>116</v>
      </c>
    </row>
    <row r="138" spans="1:25">
      <c r="A138" s="9" t="s">
        <v>61</v>
      </c>
      <c r="B138" s="9">
        <v>1</v>
      </c>
      <c r="C138" s="9">
        <v>19</v>
      </c>
      <c r="D138" s="9" t="s">
        <v>92</v>
      </c>
      <c r="E138" s="44">
        <f t="shared" si="0"/>
        <v>137</v>
      </c>
      <c r="F138" s="9"/>
      <c r="G138" s="9">
        <v>202503103</v>
      </c>
      <c r="H138" s="9" t="s">
        <v>113</v>
      </c>
      <c r="I138" s="9" t="s">
        <v>45</v>
      </c>
      <c r="J138" s="199" t="s">
        <v>53</v>
      </c>
      <c r="K138" s="199" t="str">
        <f>VLOOKUP(J138,[2]Sheet4!$A:$B,2,0)</f>
        <v>GREY</v>
      </c>
      <c r="L138" s="9" t="s">
        <v>94</v>
      </c>
      <c r="M138" s="9" t="s">
        <v>109</v>
      </c>
      <c r="N138" s="9" t="s">
        <v>109</v>
      </c>
      <c r="O138" s="9" t="s">
        <v>96</v>
      </c>
      <c r="P138" s="9" t="s">
        <v>97</v>
      </c>
      <c r="Q138" s="9" t="s">
        <v>97</v>
      </c>
      <c r="R138" s="9">
        <v>1</v>
      </c>
      <c r="S138" s="9">
        <v>1</v>
      </c>
      <c r="T138" s="9"/>
      <c r="U138" s="9" t="s">
        <v>98</v>
      </c>
      <c r="V138" s="9">
        <v>1</v>
      </c>
      <c r="W138" s="9"/>
      <c r="X138" s="9">
        <v>1</v>
      </c>
      <c r="Y138" s="9" t="s">
        <v>116</v>
      </c>
    </row>
    <row r="139" spans="1:25">
      <c r="A139" s="204" t="s">
        <v>65</v>
      </c>
      <c r="B139" s="9">
        <v>1</v>
      </c>
      <c r="C139" s="9">
        <v>19</v>
      </c>
      <c r="D139" s="9" t="s">
        <v>92</v>
      </c>
      <c r="E139" s="44">
        <f t="shared" si="0"/>
        <v>138</v>
      </c>
      <c r="F139" s="204"/>
      <c r="G139" s="204">
        <v>202505118</v>
      </c>
      <c r="H139" s="204" t="s">
        <v>113</v>
      </c>
      <c r="I139" s="204" t="s">
        <v>45</v>
      </c>
      <c r="J139" s="210" t="s">
        <v>53</v>
      </c>
      <c r="K139" s="199" t="str">
        <f>VLOOKUP(J139,[2]Sheet4!$A:$B,2,0)</f>
        <v>GREY</v>
      </c>
      <c r="L139" s="204" t="s">
        <v>94</v>
      </c>
      <c r="M139" s="204" t="s">
        <v>109</v>
      </c>
      <c r="N139" s="204" t="s">
        <v>109</v>
      </c>
      <c r="O139" s="204" t="s">
        <v>96</v>
      </c>
      <c r="P139" s="204" t="s">
        <v>97</v>
      </c>
      <c r="Q139" s="204" t="s">
        <v>97</v>
      </c>
      <c r="R139" s="204">
        <v>1</v>
      </c>
      <c r="S139" s="204">
        <v>1</v>
      </c>
      <c r="T139" s="204"/>
      <c r="U139" s="204" t="s">
        <v>98</v>
      </c>
      <c r="V139" s="204">
        <v>1</v>
      </c>
      <c r="W139" s="204"/>
      <c r="X139" s="204">
        <v>1</v>
      </c>
      <c r="Y139" s="204" t="s">
        <v>114</v>
      </c>
    </row>
    <row r="140" spans="1:25">
      <c r="A140" s="204" t="s">
        <v>65</v>
      </c>
      <c r="B140" s="9">
        <v>1</v>
      </c>
      <c r="C140" s="9">
        <v>19</v>
      </c>
      <c r="D140" s="9" t="s">
        <v>92</v>
      </c>
      <c r="E140" s="44">
        <f t="shared" si="0"/>
        <v>139</v>
      </c>
      <c r="F140" s="204"/>
      <c r="G140" s="204">
        <v>202505118</v>
      </c>
      <c r="H140" s="204" t="s">
        <v>113</v>
      </c>
      <c r="I140" s="204" t="s">
        <v>45</v>
      </c>
      <c r="J140" s="210" t="s">
        <v>53</v>
      </c>
      <c r="K140" s="199" t="str">
        <f>VLOOKUP(J140,[2]Sheet4!$A:$B,2,0)</f>
        <v>GREY</v>
      </c>
      <c r="L140" s="204" t="s">
        <v>94</v>
      </c>
      <c r="M140" s="204" t="s">
        <v>109</v>
      </c>
      <c r="N140" s="204" t="s">
        <v>109</v>
      </c>
      <c r="O140" s="204" t="s">
        <v>96</v>
      </c>
      <c r="P140" s="204" t="s">
        <v>97</v>
      </c>
      <c r="Q140" s="204" t="s">
        <v>97</v>
      </c>
      <c r="R140" s="204">
        <v>1</v>
      </c>
      <c r="S140" s="204">
        <v>1</v>
      </c>
      <c r="T140" s="204"/>
      <c r="U140" s="204" t="s">
        <v>98</v>
      </c>
      <c r="V140" s="204">
        <v>1</v>
      </c>
      <c r="W140" s="204"/>
      <c r="X140" s="204">
        <v>1</v>
      </c>
      <c r="Y140" s="204" t="s">
        <v>114</v>
      </c>
    </row>
    <row r="141" spans="1:25">
      <c r="A141" s="204" t="s">
        <v>65</v>
      </c>
      <c r="B141" s="9">
        <v>2</v>
      </c>
      <c r="C141" s="9">
        <v>19</v>
      </c>
      <c r="D141" s="9" t="s">
        <v>92</v>
      </c>
      <c r="E141" s="44">
        <f t="shared" si="0"/>
        <v>140</v>
      </c>
      <c r="F141" s="204"/>
      <c r="G141" s="204">
        <v>202505117</v>
      </c>
      <c r="H141" s="204" t="s">
        <v>113</v>
      </c>
      <c r="I141" s="204" t="s">
        <v>45</v>
      </c>
      <c r="J141" s="218" t="s">
        <v>54</v>
      </c>
      <c r="K141" s="193" t="str">
        <f>VLOOKUP(J141,[2]Sheet4!$A:$B,2,0)</f>
        <v>WHITE</v>
      </c>
      <c r="L141" s="204" t="s">
        <v>94</v>
      </c>
      <c r="M141" s="204" t="s">
        <v>95</v>
      </c>
      <c r="N141" s="204" t="s">
        <v>95</v>
      </c>
      <c r="O141" s="204" t="s">
        <v>96</v>
      </c>
      <c r="P141" s="204" t="s">
        <v>97</v>
      </c>
      <c r="Q141" s="204" t="s">
        <v>97</v>
      </c>
      <c r="R141" s="204">
        <v>1</v>
      </c>
      <c r="S141" s="204">
        <v>1</v>
      </c>
      <c r="T141" s="204"/>
      <c r="U141" s="204" t="s">
        <v>98</v>
      </c>
      <c r="V141" s="204">
        <v>1</v>
      </c>
      <c r="W141" s="204"/>
      <c r="X141" s="204">
        <v>1</v>
      </c>
      <c r="Y141" s="204" t="s">
        <v>119</v>
      </c>
    </row>
    <row r="142" spans="1:25">
      <c r="A142" s="204" t="s">
        <v>65</v>
      </c>
      <c r="B142" s="9">
        <v>2</v>
      </c>
      <c r="C142" s="9">
        <v>19</v>
      </c>
      <c r="D142" s="9" t="s">
        <v>92</v>
      </c>
      <c r="E142" s="44">
        <f t="shared" si="0"/>
        <v>141</v>
      </c>
      <c r="F142" s="204"/>
      <c r="G142" s="204">
        <v>202505117</v>
      </c>
      <c r="H142" s="204" t="s">
        <v>113</v>
      </c>
      <c r="I142" s="204" t="s">
        <v>45</v>
      </c>
      <c r="J142" s="218" t="s">
        <v>54</v>
      </c>
      <c r="K142" s="193" t="str">
        <f>VLOOKUP(J142,[2]Sheet4!$A:$B,2,0)</f>
        <v>WHITE</v>
      </c>
      <c r="L142" s="204" t="s">
        <v>94</v>
      </c>
      <c r="M142" s="204" t="s">
        <v>95</v>
      </c>
      <c r="N142" s="204" t="s">
        <v>95</v>
      </c>
      <c r="O142" s="204" t="s">
        <v>96</v>
      </c>
      <c r="P142" s="204" t="s">
        <v>97</v>
      </c>
      <c r="Q142" s="204" t="s">
        <v>97</v>
      </c>
      <c r="R142" s="204">
        <v>1</v>
      </c>
      <c r="S142" s="204">
        <v>1</v>
      </c>
      <c r="T142" s="204"/>
      <c r="U142" s="204" t="s">
        <v>98</v>
      </c>
      <c r="V142" s="204">
        <v>1</v>
      </c>
      <c r="W142" s="204"/>
      <c r="X142" s="204">
        <v>1</v>
      </c>
      <c r="Y142" s="204" t="s">
        <v>119</v>
      </c>
    </row>
    <row r="143" spans="1:25">
      <c r="A143" s="204" t="s">
        <v>65</v>
      </c>
      <c r="B143" s="9">
        <v>2</v>
      </c>
      <c r="C143" s="9">
        <v>19</v>
      </c>
      <c r="D143" s="9" t="s">
        <v>92</v>
      </c>
      <c r="E143" s="44">
        <f t="shared" si="0"/>
        <v>142</v>
      </c>
      <c r="F143" s="204"/>
      <c r="G143" s="204">
        <v>202505117</v>
      </c>
      <c r="H143" s="204" t="s">
        <v>113</v>
      </c>
      <c r="I143" s="204" t="s">
        <v>45</v>
      </c>
      <c r="J143" s="218" t="s">
        <v>54</v>
      </c>
      <c r="K143" s="193" t="str">
        <f>VLOOKUP(J143,[2]Sheet4!$A:$B,2,0)</f>
        <v>WHITE</v>
      </c>
      <c r="L143" s="204" t="s">
        <v>94</v>
      </c>
      <c r="M143" s="204" t="s">
        <v>95</v>
      </c>
      <c r="N143" s="204" t="s">
        <v>95</v>
      </c>
      <c r="O143" s="204" t="s">
        <v>96</v>
      </c>
      <c r="P143" s="204" t="s">
        <v>97</v>
      </c>
      <c r="Q143" s="204" t="s">
        <v>97</v>
      </c>
      <c r="R143" s="204">
        <v>1</v>
      </c>
      <c r="S143" s="204">
        <v>1</v>
      </c>
      <c r="T143" s="204"/>
      <c r="U143" s="204" t="s">
        <v>98</v>
      </c>
      <c r="V143" s="204">
        <v>1</v>
      </c>
      <c r="W143" s="204"/>
      <c r="X143" s="204">
        <v>1</v>
      </c>
      <c r="Y143" s="204" t="s">
        <v>119</v>
      </c>
    </row>
    <row r="144" spans="1:25">
      <c r="A144" s="204" t="s">
        <v>65</v>
      </c>
      <c r="B144" s="9">
        <v>2</v>
      </c>
      <c r="C144" s="9">
        <v>19</v>
      </c>
      <c r="D144" s="9" t="s">
        <v>92</v>
      </c>
      <c r="E144" s="44">
        <f t="shared" si="0"/>
        <v>143</v>
      </c>
      <c r="F144" s="204"/>
      <c r="G144" s="204">
        <v>202505117</v>
      </c>
      <c r="H144" s="204" t="s">
        <v>113</v>
      </c>
      <c r="I144" s="204" t="s">
        <v>45</v>
      </c>
      <c r="J144" s="218" t="s">
        <v>54</v>
      </c>
      <c r="K144" s="193" t="str">
        <f>VLOOKUP(J144,[2]Sheet4!$A:$B,2,0)</f>
        <v>WHITE</v>
      </c>
      <c r="L144" s="204" t="s">
        <v>94</v>
      </c>
      <c r="M144" s="204" t="s">
        <v>95</v>
      </c>
      <c r="N144" s="204" t="s">
        <v>95</v>
      </c>
      <c r="O144" s="204" t="s">
        <v>96</v>
      </c>
      <c r="P144" s="204" t="s">
        <v>97</v>
      </c>
      <c r="Q144" s="204" t="s">
        <v>97</v>
      </c>
      <c r="R144" s="204">
        <v>1</v>
      </c>
      <c r="S144" s="204">
        <v>1</v>
      </c>
      <c r="T144" s="204"/>
      <c r="U144" s="204" t="s">
        <v>98</v>
      </c>
      <c r="V144" s="204">
        <v>1</v>
      </c>
      <c r="W144" s="204"/>
      <c r="X144" s="204">
        <v>1</v>
      </c>
      <c r="Y144" s="204" t="s">
        <v>119</v>
      </c>
    </row>
    <row r="145" spans="1:25">
      <c r="A145" s="204" t="s">
        <v>65</v>
      </c>
      <c r="B145" s="9">
        <v>2</v>
      </c>
      <c r="C145" s="9">
        <v>19</v>
      </c>
      <c r="D145" s="9" t="s">
        <v>92</v>
      </c>
      <c r="E145" s="44">
        <f t="shared" si="0"/>
        <v>144</v>
      </c>
      <c r="F145" s="204"/>
      <c r="G145" s="204">
        <v>202505117</v>
      </c>
      <c r="H145" s="204" t="s">
        <v>113</v>
      </c>
      <c r="I145" s="204" t="s">
        <v>45</v>
      </c>
      <c r="J145" s="218" t="s">
        <v>54</v>
      </c>
      <c r="K145" s="193" t="str">
        <f>VLOOKUP(J145,[2]Sheet4!$A:$B,2,0)</f>
        <v>WHITE</v>
      </c>
      <c r="L145" s="204" t="s">
        <v>94</v>
      </c>
      <c r="M145" s="204" t="s">
        <v>95</v>
      </c>
      <c r="N145" s="204" t="s">
        <v>95</v>
      </c>
      <c r="O145" s="204" t="s">
        <v>96</v>
      </c>
      <c r="P145" s="204" t="s">
        <v>97</v>
      </c>
      <c r="Q145" s="204" t="s">
        <v>97</v>
      </c>
      <c r="R145" s="204">
        <v>1</v>
      </c>
      <c r="S145" s="204">
        <v>1</v>
      </c>
      <c r="T145" s="204"/>
      <c r="U145" s="204" t="s">
        <v>98</v>
      </c>
      <c r="V145" s="204">
        <v>1</v>
      </c>
      <c r="W145" s="204"/>
      <c r="X145" s="204">
        <v>1</v>
      </c>
      <c r="Y145" s="204" t="s">
        <v>119</v>
      </c>
    </row>
    <row r="146" spans="1:25">
      <c r="A146" s="204" t="s">
        <v>65</v>
      </c>
      <c r="B146" s="9">
        <v>2</v>
      </c>
      <c r="C146" s="9">
        <v>19</v>
      </c>
      <c r="D146" s="9" t="s">
        <v>92</v>
      </c>
      <c r="E146" s="44">
        <f t="shared" si="0"/>
        <v>145</v>
      </c>
      <c r="F146" s="204"/>
      <c r="G146" s="204">
        <v>202505118</v>
      </c>
      <c r="H146" s="204" t="s">
        <v>113</v>
      </c>
      <c r="I146" s="204" t="s">
        <v>45</v>
      </c>
      <c r="J146" s="218" t="s">
        <v>54</v>
      </c>
      <c r="K146" s="193" t="str">
        <f>VLOOKUP(J146,[2]Sheet4!$A:$B,2,0)</f>
        <v>WHITE</v>
      </c>
      <c r="L146" s="204" t="s">
        <v>120</v>
      </c>
      <c r="M146" s="204" t="s">
        <v>94</v>
      </c>
      <c r="N146" s="204" t="s">
        <v>94</v>
      </c>
      <c r="O146" s="204" t="s">
        <v>96</v>
      </c>
      <c r="P146" s="204" t="s">
        <v>97</v>
      </c>
      <c r="Q146" s="204" t="s">
        <v>97</v>
      </c>
      <c r="R146" s="204">
        <v>1</v>
      </c>
      <c r="S146" s="204">
        <v>1</v>
      </c>
      <c r="T146" s="204"/>
      <c r="U146" s="204" t="s">
        <v>98</v>
      </c>
      <c r="V146" s="204">
        <v>1</v>
      </c>
      <c r="W146" s="204"/>
      <c r="X146" s="204">
        <v>1</v>
      </c>
      <c r="Y146" s="204" t="s">
        <v>114</v>
      </c>
    </row>
    <row r="147" spans="1:25">
      <c r="A147" s="9" t="s">
        <v>61</v>
      </c>
      <c r="B147" s="9">
        <v>1</v>
      </c>
      <c r="C147" s="9">
        <v>19</v>
      </c>
      <c r="D147" s="9" t="s">
        <v>92</v>
      </c>
      <c r="E147" s="44">
        <f t="shared" si="0"/>
        <v>146</v>
      </c>
      <c r="F147" s="9"/>
      <c r="G147" s="9">
        <v>202503103</v>
      </c>
      <c r="H147" s="9" t="s">
        <v>117</v>
      </c>
      <c r="I147" s="9" t="s">
        <v>45</v>
      </c>
      <c r="J147" s="195" t="s">
        <v>49</v>
      </c>
      <c r="K147" s="195" t="str">
        <f>VLOOKUP(J147,[2]Sheet4!$A:$B,2,0)</f>
        <v>MATT BLACK</v>
      </c>
      <c r="L147" s="9" t="s">
        <v>94</v>
      </c>
      <c r="M147" s="9" t="s">
        <v>94</v>
      </c>
      <c r="N147" s="9" t="s">
        <v>94</v>
      </c>
      <c r="O147" s="9" t="s">
        <v>96</v>
      </c>
      <c r="P147" s="9" t="s">
        <v>97</v>
      </c>
      <c r="Q147" s="9" t="s">
        <v>97</v>
      </c>
      <c r="R147" s="9">
        <v>1</v>
      </c>
      <c r="S147" s="9">
        <v>1</v>
      </c>
      <c r="T147" s="9"/>
      <c r="U147" s="9" t="s">
        <v>98</v>
      </c>
      <c r="V147" s="9">
        <v>1</v>
      </c>
      <c r="W147" s="9"/>
      <c r="X147" s="9">
        <v>1</v>
      </c>
      <c r="Y147" s="9" t="s">
        <v>116</v>
      </c>
    </row>
    <row r="148" spans="1:25">
      <c r="A148" s="9" t="s">
        <v>61</v>
      </c>
      <c r="B148" s="9">
        <v>1</v>
      </c>
      <c r="C148" s="9">
        <v>19</v>
      </c>
      <c r="D148" s="9" t="s">
        <v>92</v>
      </c>
      <c r="E148" s="44">
        <f t="shared" si="0"/>
        <v>147</v>
      </c>
      <c r="F148" s="9"/>
      <c r="G148" s="9">
        <v>202503103</v>
      </c>
      <c r="H148" s="9" t="s">
        <v>117</v>
      </c>
      <c r="I148" s="9" t="s">
        <v>45</v>
      </c>
      <c r="J148" s="195" t="s">
        <v>49</v>
      </c>
      <c r="K148" s="195" t="str">
        <f>VLOOKUP(J148,[2]Sheet4!$A:$B,2,0)</f>
        <v>MATT BLACK</v>
      </c>
      <c r="L148" s="9" t="s">
        <v>94</v>
      </c>
      <c r="M148" s="9" t="s">
        <v>94</v>
      </c>
      <c r="N148" s="9" t="s">
        <v>94</v>
      </c>
      <c r="O148" s="9" t="s">
        <v>96</v>
      </c>
      <c r="P148" s="9" t="s">
        <v>97</v>
      </c>
      <c r="Q148" s="9" t="s">
        <v>97</v>
      </c>
      <c r="R148" s="9">
        <v>1</v>
      </c>
      <c r="S148" s="9">
        <v>1</v>
      </c>
      <c r="T148" s="9"/>
      <c r="U148" s="9" t="s">
        <v>98</v>
      </c>
      <c r="V148" s="9">
        <v>1</v>
      </c>
      <c r="W148" s="9"/>
      <c r="X148" s="9">
        <v>1</v>
      </c>
      <c r="Y148" s="9" t="s">
        <v>116</v>
      </c>
    </row>
    <row r="149" spans="1:25">
      <c r="A149" s="9" t="s">
        <v>61</v>
      </c>
      <c r="B149" s="9">
        <v>1</v>
      </c>
      <c r="C149" s="9">
        <v>19</v>
      </c>
      <c r="D149" s="9" t="s">
        <v>92</v>
      </c>
      <c r="E149" s="44">
        <f t="shared" si="0"/>
        <v>148</v>
      </c>
      <c r="F149" s="9"/>
      <c r="G149" s="9">
        <v>202503103</v>
      </c>
      <c r="H149" s="9" t="s">
        <v>117</v>
      </c>
      <c r="I149" s="9" t="s">
        <v>45</v>
      </c>
      <c r="J149" s="195" t="s">
        <v>49</v>
      </c>
      <c r="K149" s="195" t="str">
        <f>VLOOKUP(J149,[2]Sheet4!$A:$B,2,0)</f>
        <v>MATT BLACK</v>
      </c>
      <c r="L149" s="9" t="s">
        <v>94</v>
      </c>
      <c r="M149" s="9" t="s">
        <v>94</v>
      </c>
      <c r="N149" s="9" t="s">
        <v>94</v>
      </c>
      <c r="O149" s="9" t="s">
        <v>96</v>
      </c>
      <c r="P149" s="9" t="s">
        <v>97</v>
      </c>
      <c r="Q149" s="9" t="s">
        <v>97</v>
      </c>
      <c r="R149" s="9">
        <v>1</v>
      </c>
      <c r="S149" s="9">
        <v>1</v>
      </c>
      <c r="T149" s="9"/>
      <c r="U149" s="9" t="s">
        <v>98</v>
      </c>
      <c r="V149" s="9">
        <v>1</v>
      </c>
      <c r="W149" s="9"/>
      <c r="X149" s="9">
        <v>1</v>
      </c>
      <c r="Y149" s="9" t="s">
        <v>116</v>
      </c>
    </row>
    <row r="150" spans="1:25">
      <c r="A150" s="204" t="s">
        <v>65</v>
      </c>
      <c r="B150" s="9">
        <v>3</v>
      </c>
      <c r="C150" s="204">
        <v>8</v>
      </c>
      <c r="D150" s="9" t="s">
        <v>92</v>
      </c>
      <c r="E150" s="44">
        <v>149</v>
      </c>
      <c r="F150" s="204"/>
      <c r="G150" s="204">
        <v>202505124</v>
      </c>
      <c r="H150" s="204" t="s">
        <v>93</v>
      </c>
      <c r="I150" s="9" t="s">
        <v>26</v>
      </c>
      <c r="J150" s="219" t="s">
        <v>47</v>
      </c>
      <c r="K150" s="201" t="str">
        <f>VLOOKUP(J150,[2]Sheet4!$A:$B,2,0)</f>
        <v>SILVER METALIC</v>
      </c>
      <c r="L150" s="204" t="s">
        <v>94</v>
      </c>
      <c r="M150" s="204" t="s">
        <v>106</v>
      </c>
      <c r="N150" s="204" t="s">
        <v>106</v>
      </c>
      <c r="O150" s="204" t="s">
        <v>96</v>
      </c>
      <c r="P150" s="204" t="s">
        <v>97</v>
      </c>
      <c r="Q150" s="204" t="s">
        <v>97</v>
      </c>
      <c r="R150" s="204">
        <v>1</v>
      </c>
      <c r="S150" s="204">
        <v>1</v>
      </c>
      <c r="T150" s="204"/>
      <c r="U150" s="204" t="s">
        <v>98</v>
      </c>
      <c r="V150" s="204">
        <v>1</v>
      </c>
      <c r="W150" s="204"/>
      <c r="X150" s="204">
        <v>1</v>
      </c>
      <c r="Y150" s="204" t="s">
        <v>122</v>
      </c>
    </row>
    <row r="151" spans="1:25">
      <c r="A151" s="204" t="s">
        <v>65</v>
      </c>
      <c r="B151" s="9">
        <v>3</v>
      </c>
      <c r="C151" s="204">
        <v>8</v>
      </c>
      <c r="D151" s="9" t="s">
        <v>92</v>
      </c>
      <c r="E151" s="221">
        <v>150</v>
      </c>
      <c r="F151" s="204"/>
      <c r="G151" s="204">
        <v>202505121</v>
      </c>
      <c r="H151" s="204" t="s">
        <v>93</v>
      </c>
      <c r="I151" s="9" t="s">
        <v>26</v>
      </c>
      <c r="J151" s="218" t="s">
        <v>54</v>
      </c>
      <c r="K151" s="193" t="str">
        <f>VLOOKUP(J151,[2]Sheet4!$A:$B,2,0)</f>
        <v>WHITE</v>
      </c>
      <c r="L151" s="204" t="s">
        <v>94</v>
      </c>
      <c r="M151" s="204" t="s">
        <v>95</v>
      </c>
      <c r="N151" s="204" t="s">
        <v>95</v>
      </c>
      <c r="O151" s="204" t="s">
        <v>96</v>
      </c>
      <c r="P151" s="204" t="s">
        <v>97</v>
      </c>
      <c r="Q151" s="204" t="s">
        <v>97</v>
      </c>
      <c r="R151" s="204">
        <v>1</v>
      </c>
      <c r="S151" s="204">
        <v>1</v>
      </c>
      <c r="T151" s="204"/>
      <c r="U151" s="204" t="s">
        <v>98</v>
      </c>
      <c r="V151" s="204">
        <v>1</v>
      </c>
      <c r="W151" s="204"/>
      <c r="X151" s="204">
        <v>1</v>
      </c>
      <c r="Y151" s="204" t="s">
        <v>133</v>
      </c>
    </row>
    <row r="152" spans="1:25">
      <c r="A152" s="204" t="s">
        <v>65</v>
      </c>
      <c r="B152" s="9">
        <v>3</v>
      </c>
      <c r="C152" s="204">
        <v>8</v>
      </c>
      <c r="D152" s="9" t="s">
        <v>92</v>
      </c>
      <c r="E152" s="221">
        <v>151</v>
      </c>
      <c r="F152" s="204"/>
      <c r="G152" s="204">
        <v>202505121</v>
      </c>
      <c r="H152" s="204" t="s">
        <v>93</v>
      </c>
      <c r="I152" s="9" t="s">
        <v>26</v>
      </c>
      <c r="J152" s="218" t="s">
        <v>54</v>
      </c>
      <c r="K152" s="193" t="str">
        <f>VLOOKUP(J152,[2]Sheet4!$A:$B,2,0)</f>
        <v>WHITE</v>
      </c>
      <c r="L152" s="204" t="s">
        <v>94</v>
      </c>
      <c r="M152" s="204" t="s">
        <v>95</v>
      </c>
      <c r="N152" s="204" t="s">
        <v>95</v>
      </c>
      <c r="O152" s="204" t="s">
        <v>96</v>
      </c>
      <c r="P152" s="204" t="s">
        <v>97</v>
      </c>
      <c r="Q152" s="204" t="s">
        <v>97</v>
      </c>
      <c r="R152" s="204">
        <v>1</v>
      </c>
      <c r="S152" s="204">
        <v>1</v>
      </c>
      <c r="T152" s="204"/>
      <c r="U152" s="204" t="s">
        <v>98</v>
      </c>
      <c r="V152" s="204">
        <v>1</v>
      </c>
      <c r="W152" s="204"/>
      <c r="X152" s="204">
        <v>1</v>
      </c>
      <c r="Y152" s="204" t="s">
        <v>133</v>
      </c>
    </row>
    <row r="153" spans="1:25">
      <c r="A153" s="204" t="s">
        <v>65</v>
      </c>
      <c r="B153" s="9">
        <v>2</v>
      </c>
      <c r="C153" s="204">
        <v>8</v>
      </c>
      <c r="D153" s="9" t="s">
        <v>92</v>
      </c>
      <c r="E153" s="221">
        <v>152</v>
      </c>
      <c r="F153" s="204"/>
      <c r="G153" s="204">
        <v>202505124</v>
      </c>
      <c r="H153" s="204" t="s">
        <v>93</v>
      </c>
      <c r="I153" s="9" t="s">
        <v>26</v>
      </c>
      <c r="J153" s="212" t="s">
        <v>56</v>
      </c>
      <c r="K153" s="213" t="str">
        <f>VLOOKUP(J153,[2]Sheet4!$A:$B,2,0)</f>
        <v>ORANGE</v>
      </c>
      <c r="L153" s="204" t="s">
        <v>94</v>
      </c>
      <c r="M153" s="204">
        <v>222</v>
      </c>
      <c r="N153" s="204">
        <v>222</v>
      </c>
      <c r="O153" s="204" t="s">
        <v>96</v>
      </c>
      <c r="P153" s="204" t="s">
        <v>97</v>
      </c>
      <c r="Q153" s="204" t="s">
        <v>97</v>
      </c>
      <c r="R153" s="204">
        <v>1</v>
      </c>
      <c r="S153" s="204">
        <v>1</v>
      </c>
      <c r="T153" s="204"/>
      <c r="U153" s="204" t="s">
        <v>98</v>
      </c>
      <c r="V153" s="204">
        <v>1</v>
      </c>
      <c r="W153" s="204"/>
      <c r="X153" s="204">
        <v>1</v>
      </c>
      <c r="Y153" s="204" t="s">
        <v>122</v>
      </c>
    </row>
    <row r="154" spans="1:25">
      <c r="A154" s="204" t="s">
        <v>65</v>
      </c>
      <c r="B154" s="9">
        <v>2</v>
      </c>
      <c r="C154" s="204">
        <v>8</v>
      </c>
      <c r="D154" s="9" t="s">
        <v>92</v>
      </c>
      <c r="E154" s="221">
        <v>153</v>
      </c>
      <c r="F154" s="204"/>
      <c r="G154" s="204">
        <v>202505124</v>
      </c>
      <c r="H154" s="204" t="s">
        <v>93</v>
      </c>
      <c r="I154" s="9" t="s">
        <v>26</v>
      </c>
      <c r="J154" s="212" t="s">
        <v>56</v>
      </c>
      <c r="K154" s="213" t="str">
        <f>VLOOKUP(J154,[2]Sheet4!$A:$B,2,0)</f>
        <v>ORANGE</v>
      </c>
      <c r="L154" s="204" t="s">
        <v>94</v>
      </c>
      <c r="M154" s="204">
        <v>222</v>
      </c>
      <c r="N154" s="204">
        <v>222</v>
      </c>
      <c r="O154" s="204" t="s">
        <v>96</v>
      </c>
      <c r="P154" s="204" t="s">
        <v>97</v>
      </c>
      <c r="Q154" s="204" t="s">
        <v>97</v>
      </c>
      <c r="R154" s="204">
        <v>1</v>
      </c>
      <c r="S154" s="204">
        <v>1</v>
      </c>
      <c r="T154" s="204"/>
      <c r="U154" s="204" t="s">
        <v>98</v>
      </c>
      <c r="V154" s="204">
        <v>1</v>
      </c>
      <c r="W154" s="204"/>
      <c r="X154" s="204">
        <v>1</v>
      </c>
      <c r="Y154" s="204" t="s">
        <v>122</v>
      </c>
    </row>
    <row r="155" spans="1:25">
      <c r="A155" s="204" t="s">
        <v>65</v>
      </c>
      <c r="B155" s="9">
        <v>2</v>
      </c>
      <c r="C155" s="204">
        <v>8</v>
      </c>
      <c r="D155" s="9" t="s">
        <v>92</v>
      </c>
      <c r="E155" s="221">
        <v>154</v>
      </c>
      <c r="F155" s="204"/>
      <c r="G155" s="204">
        <v>202505134</v>
      </c>
      <c r="H155" s="204" t="s">
        <v>93</v>
      </c>
      <c r="I155" s="9" t="s">
        <v>26</v>
      </c>
      <c r="J155" s="212" t="s">
        <v>56</v>
      </c>
      <c r="K155" s="213" t="str">
        <f>VLOOKUP(J155,[2]Sheet4!$A:$B,2,0)</f>
        <v>ORANGE</v>
      </c>
      <c r="L155" s="204" t="s">
        <v>94</v>
      </c>
      <c r="M155" s="204">
        <v>222</v>
      </c>
      <c r="N155" s="204">
        <v>222</v>
      </c>
      <c r="O155" s="204" t="s">
        <v>96</v>
      </c>
      <c r="P155" s="204" t="s">
        <v>97</v>
      </c>
      <c r="Q155" s="204" t="s">
        <v>97</v>
      </c>
      <c r="R155" s="204">
        <v>1</v>
      </c>
      <c r="S155" s="204">
        <v>1</v>
      </c>
      <c r="T155" s="204"/>
      <c r="U155" s="204" t="s">
        <v>98</v>
      </c>
      <c r="V155" s="204">
        <v>1</v>
      </c>
      <c r="W155" s="204"/>
      <c r="X155" s="204">
        <v>1</v>
      </c>
      <c r="Y155" s="204" t="s">
        <v>123</v>
      </c>
    </row>
    <row r="156" spans="1:25">
      <c r="A156" s="204" t="s">
        <v>65</v>
      </c>
      <c r="B156" s="9">
        <v>2</v>
      </c>
      <c r="C156" s="204">
        <v>8</v>
      </c>
      <c r="D156" s="9" t="s">
        <v>92</v>
      </c>
      <c r="E156" s="221">
        <v>155</v>
      </c>
      <c r="F156" s="204"/>
      <c r="G156" s="204">
        <v>202505134</v>
      </c>
      <c r="H156" s="204" t="s">
        <v>93</v>
      </c>
      <c r="I156" s="9" t="s">
        <v>26</v>
      </c>
      <c r="J156" s="212" t="s">
        <v>56</v>
      </c>
      <c r="K156" s="213" t="str">
        <f>VLOOKUP(J156,[2]Sheet4!$A:$B,2,0)</f>
        <v>ORANGE</v>
      </c>
      <c r="L156" s="204" t="s">
        <v>94</v>
      </c>
      <c r="M156" s="204">
        <v>222</v>
      </c>
      <c r="N156" s="204">
        <v>222</v>
      </c>
      <c r="O156" s="204" t="s">
        <v>96</v>
      </c>
      <c r="P156" s="204" t="s">
        <v>97</v>
      </c>
      <c r="Q156" s="204" t="s">
        <v>97</v>
      </c>
      <c r="R156" s="204">
        <v>1</v>
      </c>
      <c r="S156" s="204">
        <v>1</v>
      </c>
      <c r="T156" s="204"/>
      <c r="U156" s="204" t="s">
        <v>98</v>
      </c>
      <c r="V156" s="204">
        <v>1</v>
      </c>
      <c r="W156" s="204"/>
      <c r="X156" s="204">
        <v>1</v>
      </c>
      <c r="Y156" s="204" t="s">
        <v>123</v>
      </c>
    </row>
    <row r="157" spans="1:25">
      <c r="A157" s="204" t="s">
        <v>65</v>
      </c>
      <c r="B157" s="9">
        <v>2</v>
      </c>
      <c r="C157" s="204">
        <v>8</v>
      </c>
      <c r="D157" s="9" t="s">
        <v>92</v>
      </c>
      <c r="E157" s="221">
        <v>156</v>
      </c>
      <c r="F157" s="204"/>
      <c r="G157" s="204">
        <v>202505134</v>
      </c>
      <c r="H157" s="204" t="s">
        <v>93</v>
      </c>
      <c r="I157" s="9" t="s">
        <v>26</v>
      </c>
      <c r="J157" s="212" t="s">
        <v>56</v>
      </c>
      <c r="K157" s="213" t="str">
        <f>VLOOKUP(J157,[2]Sheet4!$A:$B,2,0)</f>
        <v>ORANGE</v>
      </c>
      <c r="L157" s="204" t="s">
        <v>94</v>
      </c>
      <c r="M157" s="204">
        <v>222</v>
      </c>
      <c r="N157" s="204">
        <v>222</v>
      </c>
      <c r="O157" s="204" t="s">
        <v>96</v>
      </c>
      <c r="P157" s="204" t="s">
        <v>97</v>
      </c>
      <c r="Q157" s="204" t="s">
        <v>97</v>
      </c>
      <c r="R157" s="204">
        <v>1</v>
      </c>
      <c r="S157" s="204">
        <v>1</v>
      </c>
      <c r="T157" s="204"/>
      <c r="U157" s="204" t="s">
        <v>98</v>
      </c>
      <c r="V157" s="204">
        <v>1</v>
      </c>
      <c r="W157" s="204"/>
      <c r="X157" s="204">
        <v>1</v>
      </c>
      <c r="Y157" s="204" t="s">
        <v>123</v>
      </c>
    </row>
    <row r="158" spans="1:25">
      <c r="A158" s="204" t="s">
        <v>65</v>
      </c>
      <c r="B158" s="9">
        <v>2</v>
      </c>
      <c r="C158" s="204">
        <v>8</v>
      </c>
      <c r="D158" s="9" t="s">
        <v>92</v>
      </c>
      <c r="E158" s="221">
        <v>157</v>
      </c>
      <c r="F158" s="204"/>
      <c r="G158" s="204">
        <v>202505134</v>
      </c>
      <c r="H158" s="204" t="s">
        <v>93</v>
      </c>
      <c r="I158" s="9" t="s">
        <v>26</v>
      </c>
      <c r="J158" s="212" t="s">
        <v>56</v>
      </c>
      <c r="K158" s="213" t="str">
        <f>VLOOKUP(J158,[2]Sheet4!$A:$B,2,0)</f>
        <v>ORANGE</v>
      </c>
      <c r="L158" s="204" t="s">
        <v>94</v>
      </c>
      <c r="M158" s="204">
        <v>222</v>
      </c>
      <c r="N158" s="204">
        <v>222</v>
      </c>
      <c r="O158" s="204" t="s">
        <v>96</v>
      </c>
      <c r="P158" s="204" t="s">
        <v>97</v>
      </c>
      <c r="Q158" s="204" t="s">
        <v>97</v>
      </c>
      <c r="R158" s="204">
        <v>1</v>
      </c>
      <c r="S158" s="204">
        <v>1</v>
      </c>
      <c r="T158" s="204"/>
      <c r="U158" s="204" t="s">
        <v>98</v>
      </c>
      <c r="V158" s="204">
        <v>1</v>
      </c>
      <c r="W158" s="204"/>
      <c r="X158" s="204">
        <v>1</v>
      </c>
      <c r="Y158" s="204" t="s">
        <v>123</v>
      </c>
    </row>
    <row r="159" spans="1:25">
      <c r="A159" s="204" t="s">
        <v>65</v>
      </c>
      <c r="B159" s="9">
        <v>2</v>
      </c>
      <c r="C159" s="204">
        <v>8</v>
      </c>
      <c r="D159" s="9" t="s">
        <v>92</v>
      </c>
      <c r="E159" s="221">
        <v>158</v>
      </c>
      <c r="F159" s="204"/>
      <c r="G159" s="204">
        <v>202505134</v>
      </c>
      <c r="H159" s="204" t="s">
        <v>93</v>
      </c>
      <c r="I159" s="9" t="s">
        <v>26</v>
      </c>
      <c r="J159" s="212" t="s">
        <v>56</v>
      </c>
      <c r="K159" s="213" t="str">
        <f>VLOOKUP(J159,[2]Sheet4!$A:$B,2,0)</f>
        <v>ORANGE</v>
      </c>
      <c r="L159" s="204" t="s">
        <v>94</v>
      </c>
      <c r="M159" s="204">
        <v>222</v>
      </c>
      <c r="N159" s="204">
        <v>222</v>
      </c>
      <c r="O159" s="204" t="s">
        <v>96</v>
      </c>
      <c r="P159" s="204" t="s">
        <v>97</v>
      </c>
      <c r="Q159" s="204" t="s">
        <v>97</v>
      </c>
      <c r="R159" s="204">
        <v>1</v>
      </c>
      <c r="S159" s="204">
        <v>1</v>
      </c>
      <c r="T159" s="204"/>
      <c r="U159" s="204" t="s">
        <v>98</v>
      </c>
      <c r="V159" s="204">
        <v>1</v>
      </c>
      <c r="W159" s="204"/>
      <c r="X159" s="204">
        <v>1</v>
      </c>
      <c r="Y159" s="204" t="s">
        <v>123</v>
      </c>
    </row>
    <row r="160" spans="1:25">
      <c r="A160" s="204" t="s">
        <v>65</v>
      </c>
      <c r="B160" s="9">
        <v>2</v>
      </c>
      <c r="C160" s="204">
        <v>8</v>
      </c>
      <c r="D160" s="9" t="s">
        <v>92</v>
      </c>
      <c r="E160" s="221">
        <v>159</v>
      </c>
      <c r="F160" s="204"/>
      <c r="G160" s="204">
        <v>202505134</v>
      </c>
      <c r="H160" s="204" t="s">
        <v>93</v>
      </c>
      <c r="I160" s="9" t="s">
        <v>26</v>
      </c>
      <c r="J160" s="212" t="s">
        <v>56</v>
      </c>
      <c r="K160" s="213" t="str">
        <f>VLOOKUP(J160,[2]Sheet4!$A:$B,2,0)</f>
        <v>ORANGE</v>
      </c>
      <c r="L160" s="204" t="s">
        <v>94</v>
      </c>
      <c r="M160" s="204">
        <v>222</v>
      </c>
      <c r="N160" s="204">
        <v>222</v>
      </c>
      <c r="O160" s="204" t="s">
        <v>96</v>
      </c>
      <c r="P160" s="204" t="s">
        <v>97</v>
      </c>
      <c r="Q160" s="204" t="s">
        <v>97</v>
      </c>
      <c r="R160" s="204">
        <v>1</v>
      </c>
      <c r="S160" s="204">
        <v>1</v>
      </c>
      <c r="T160" s="204"/>
      <c r="U160" s="204" t="s">
        <v>98</v>
      </c>
      <c r="V160" s="204">
        <v>1</v>
      </c>
      <c r="W160" s="204"/>
      <c r="X160" s="204">
        <v>1</v>
      </c>
      <c r="Y160" s="204" t="s">
        <v>123</v>
      </c>
    </row>
    <row r="161" spans="1:25" s="217" customFormat="1">
      <c r="A161" s="214" t="s">
        <v>65</v>
      </c>
      <c r="B161" s="9">
        <v>2</v>
      </c>
      <c r="C161" s="222">
        <v>16</v>
      </c>
      <c r="D161" s="9" t="s">
        <v>92</v>
      </c>
      <c r="E161" s="221">
        <v>160</v>
      </c>
      <c r="F161" s="214"/>
      <c r="G161" s="214">
        <v>202505123</v>
      </c>
      <c r="H161" s="214" t="s">
        <v>93</v>
      </c>
      <c r="I161" s="9" t="s">
        <v>26</v>
      </c>
      <c r="J161" s="215" t="s">
        <v>57</v>
      </c>
      <c r="K161" s="216" t="str">
        <f>VLOOKUP(J161,[2]Sheet4!$A:$B,2,0)</f>
        <v>RED</v>
      </c>
      <c r="L161" s="214" t="s">
        <v>94</v>
      </c>
      <c r="M161" s="214" t="s">
        <v>121</v>
      </c>
      <c r="N161" s="214" t="s">
        <v>121</v>
      </c>
      <c r="O161" s="214" t="s">
        <v>96</v>
      </c>
      <c r="P161" s="214" t="s">
        <v>97</v>
      </c>
      <c r="Q161" s="214" t="s">
        <v>97</v>
      </c>
      <c r="R161" s="214">
        <v>1</v>
      </c>
      <c r="S161" s="214">
        <v>1</v>
      </c>
      <c r="T161" s="214"/>
      <c r="U161" s="214" t="s">
        <v>98</v>
      </c>
      <c r="V161" s="214">
        <v>1</v>
      </c>
      <c r="W161" s="214"/>
      <c r="X161" s="214">
        <v>1</v>
      </c>
      <c r="Y161" s="214" t="s">
        <v>124</v>
      </c>
    </row>
    <row r="162" spans="1:25" s="217" customFormat="1">
      <c r="A162" s="214" t="s">
        <v>65</v>
      </c>
      <c r="B162" s="9">
        <v>2</v>
      </c>
      <c r="C162" s="223">
        <v>16</v>
      </c>
      <c r="D162" s="9" t="s">
        <v>92</v>
      </c>
      <c r="E162" s="221">
        <v>161</v>
      </c>
      <c r="F162" s="214"/>
      <c r="G162" s="214">
        <v>202505124</v>
      </c>
      <c r="H162" s="214" t="s">
        <v>93</v>
      </c>
      <c r="I162" s="9" t="s">
        <v>26</v>
      </c>
      <c r="J162" s="215" t="s">
        <v>57</v>
      </c>
      <c r="K162" s="216" t="str">
        <f>VLOOKUP(J162,[2]Sheet4!$A:$B,2,0)</f>
        <v>RED</v>
      </c>
      <c r="L162" s="214" t="s">
        <v>94</v>
      </c>
      <c r="M162" s="214" t="s">
        <v>121</v>
      </c>
      <c r="N162" s="214" t="s">
        <v>121</v>
      </c>
      <c r="O162" s="214" t="s">
        <v>96</v>
      </c>
      <c r="P162" s="214" t="s">
        <v>97</v>
      </c>
      <c r="Q162" s="214" t="s">
        <v>97</v>
      </c>
      <c r="R162" s="214">
        <v>1</v>
      </c>
      <c r="S162" s="214">
        <v>1</v>
      </c>
      <c r="T162" s="214"/>
      <c r="U162" s="214" t="s">
        <v>98</v>
      </c>
      <c r="V162" s="214">
        <v>1</v>
      </c>
      <c r="W162" s="214"/>
      <c r="X162" s="214">
        <v>1</v>
      </c>
      <c r="Y162" s="214" t="s">
        <v>122</v>
      </c>
    </row>
    <row r="163" spans="1:25" s="217" customFormat="1">
      <c r="A163" s="214" t="s">
        <v>65</v>
      </c>
      <c r="B163" s="9">
        <v>2</v>
      </c>
      <c r="C163" s="223">
        <v>16</v>
      </c>
      <c r="D163" s="9" t="s">
        <v>92</v>
      </c>
      <c r="E163" s="221">
        <v>162</v>
      </c>
      <c r="F163" s="214"/>
      <c r="G163" s="214">
        <v>202505126</v>
      </c>
      <c r="H163" s="214" t="s">
        <v>93</v>
      </c>
      <c r="I163" s="9" t="s">
        <v>26</v>
      </c>
      <c r="J163" s="215" t="s">
        <v>57</v>
      </c>
      <c r="K163" s="216" t="str">
        <f>VLOOKUP(J163,[2]Sheet4!$A:$B,2,0)</f>
        <v>RED</v>
      </c>
      <c r="L163" s="214" t="s">
        <v>94</v>
      </c>
      <c r="M163" s="214" t="s">
        <v>121</v>
      </c>
      <c r="N163" s="214" t="s">
        <v>121</v>
      </c>
      <c r="O163" s="214" t="s">
        <v>96</v>
      </c>
      <c r="P163" s="214" t="s">
        <v>97</v>
      </c>
      <c r="Q163" s="214" t="s">
        <v>97</v>
      </c>
      <c r="R163" s="214">
        <v>1</v>
      </c>
      <c r="S163" s="214">
        <v>1</v>
      </c>
      <c r="T163" s="214"/>
      <c r="U163" s="214" t="s">
        <v>98</v>
      </c>
      <c r="V163" s="214">
        <v>1</v>
      </c>
      <c r="W163" s="214"/>
      <c r="X163" s="214">
        <v>1</v>
      </c>
      <c r="Y163" s="214" t="s">
        <v>125</v>
      </c>
    </row>
    <row r="164" spans="1:25" s="217" customFormat="1">
      <c r="A164" s="214" t="s">
        <v>65</v>
      </c>
      <c r="B164" s="9">
        <v>2</v>
      </c>
      <c r="C164" s="223">
        <v>16</v>
      </c>
      <c r="D164" s="9" t="s">
        <v>92</v>
      </c>
      <c r="E164" s="221">
        <v>163</v>
      </c>
      <c r="F164" s="214"/>
      <c r="G164" s="214">
        <v>202505130</v>
      </c>
      <c r="H164" s="214" t="s">
        <v>93</v>
      </c>
      <c r="I164" s="9" t="s">
        <v>26</v>
      </c>
      <c r="J164" s="215" t="s">
        <v>57</v>
      </c>
      <c r="K164" s="216" t="str">
        <f>VLOOKUP(J164,[2]Sheet4!$A:$B,2,0)</f>
        <v>RED</v>
      </c>
      <c r="L164" s="214" t="s">
        <v>94</v>
      </c>
      <c r="M164" s="214" t="s">
        <v>121</v>
      </c>
      <c r="N164" s="214" t="s">
        <v>121</v>
      </c>
      <c r="O164" s="214" t="s">
        <v>96</v>
      </c>
      <c r="P164" s="214" t="s">
        <v>97</v>
      </c>
      <c r="Q164" s="214" t="s">
        <v>97</v>
      </c>
      <c r="R164" s="214">
        <v>1</v>
      </c>
      <c r="S164" s="214">
        <v>1</v>
      </c>
      <c r="T164" s="214"/>
      <c r="U164" s="214" t="s">
        <v>98</v>
      </c>
      <c r="V164" s="214">
        <v>1</v>
      </c>
      <c r="W164" s="214"/>
      <c r="X164" s="214">
        <v>1</v>
      </c>
      <c r="Y164" s="214" t="s">
        <v>126</v>
      </c>
    </row>
    <row r="165" spans="1:25" s="217" customFormat="1">
      <c r="A165" s="214" t="s">
        <v>65</v>
      </c>
      <c r="B165" s="9">
        <v>2</v>
      </c>
      <c r="C165" s="223">
        <v>16</v>
      </c>
      <c r="D165" s="9" t="s">
        <v>92</v>
      </c>
      <c r="E165" s="221">
        <v>164</v>
      </c>
      <c r="F165" s="214"/>
      <c r="G165" s="214">
        <v>202505133</v>
      </c>
      <c r="H165" s="214" t="s">
        <v>93</v>
      </c>
      <c r="I165" s="9" t="s">
        <v>26</v>
      </c>
      <c r="J165" s="215" t="s">
        <v>57</v>
      </c>
      <c r="K165" s="216" t="str">
        <f>VLOOKUP(J165,[2]Sheet4!$A:$B,2,0)</f>
        <v>RED</v>
      </c>
      <c r="L165" s="214" t="s">
        <v>94</v>
      </c>
      <c r="M165" s="214" t="s">
        <v>121</v>
      </c>
      <c r="N165" s="214" t="s">
        <v>121</v>
      </c>
      <c r="O165" s="214" t="s">
        <v>96</v>
      </c>
      <c r="P165" s="214" t="s">
        <v>97</v>
      </c>
      <c r="Q165" s="214" t="s">
        <v>97</v>
      </c>
      <c r="R165" s="214">
        <v>1</v>
      </c>
      <c r="S165" s="214">
        <v>1</v>
      </c>
      <c r="T165" s="214"/>
      <c r="U165" s="214" t="s">
        <v>98</v>
      </c>
      <c r="V165" s="214">
        <v>1</v>
      </c>
      <c r="W165" s="214"/>
      <c r="X165" s="214">
        <v>1</v>
      </c>
      <c r="Y165" s="214" t="s">
        <v>127</v>
      </c>
    </row>
    <row r="166" spans="1:25" s="217" customFormat="1">
      <c r="A166" s="214" t="s">
        <v>65</v>
      </c>
      <c r="B166" s="9">
        <v>2</v>
      </c>
      <c r="C166" s="223">
        <v>16</v>
      </c>
      <c r="D166" s="9" t="s">
        <v>92</v>
      </c>
      <c r="E166" s="221">
        <v>165</v>
      </c>
      <c r="F166" s="214"/>
      <c r="G166" s="214">
        <v>202505134</v>
      </c>
      <c r="H166" s="214" t="s">
        <v>93</v>
      </c>
      <c r="I166" s="9" t="s">
        <v>26</v>
      </c>
      <c r="J166" s="215" t="s">
        <v>57</v>
      </c>
      <c r="K166" s="216" t="str">
        <f>VLOOKUP(J166,[2]Sheet4!$A:$B,2,0)</f>
        <v>RED</v>
      </c>
      <c r="L166" s="214" t="s">
        <v>94</v>
      </c>
      <c r="M166" s="214" t="s">
        <v>121</v>
      </c>
      <c r="N166" s="214" t="s">
        <v>121</v>
      </c>
      <c r="O166" s="214" t="s">
        <v>96</v>
      </c>
      <c r="P166" s="214" t="s">
        <v>97</v>
      </c>
      <c r="Q166" s="214" t="s">
        <v>97</v>
      </c>
      <c r="R166" s="214">
        <v>1</v>
      </c>
      <c r="S166" s="214">
        <v>1</v>
      </c>
      <c r="T166" s="214"/>
      <c r="U166" s="214" t="s">
        <v>98</v>
      </c>
      <c r="V166" s="214">
        <v>1</v>
      </c>
      <c r="W166" s="214"/>
      <c r="X166" s="214">
        <v>1</v>
      </c>
      <c r="Y166" s="214" t="s">
        <v>123</v>
      </c>
    </row>
    <row r="167" spans="1:25" s="217" customFormat="1">
      <c r="A167" s="214" t="s">
        <v>65</v>
      </c>
      <c r="B167" s="9">
        <v>2</v>
      </c>
      <c r="C167" s="223">
        <v>16</v>
      </c>
      <c r="D167" s="9" t="s">
        <v>92</v>
      </c>
      <c r="E167" s="221">
        <v>166</v>
      </c>
      <c r="F167" s="214"/>
      <c r="G167" s="214">
        <v>202505123</v>
      </c>
      <c r="H167" s="214" t="s">
        <v>93</v>
      </c>
      <c r="I167" s="9" t="s">
        <v>26</v>
      </c>
      <c r="J167" s="215" t="s">
        <v>57</v>
      </c>
      <c r="K167" s="216" t="str">
        <f>VLOOKUP(J167,[2]Sheet4!$A:$B,2,0)</f>
        <v>RED</v>
      </c>
      <c r="L167" s="214" t="s">
        <v>94</v>
      </c>
      <c r="M167" s="214" t="s">
        <v>121</v>
      </c>
      <c r="N167" s="214" t="s">
        <v>121</v>
      </c>
      <c r="O167" s="214" t="s">
        <v>96</v>
      </c>
      <c r="P167" s="214" t="s">
        <v>97</v>
      </c>
      <c r="Q167" s="214" t="s">
        <v>97</v>
      </c>
      <c r="R167" s="214">
        <v>1</v>
      </c>
      <c r="S167" s="214">
        <v>1</v>
      </c>
      <c r="T167" s="214"/>
      <c r="U167" s="214" t="s">
        <v>98</v>
      </c>
      <c r="V167" s="214">
        <v>1</v>
      </c>
      <c r="W167" s="214"/>
      <c r="X167" s="214">
        <v>1</v>
      </c>
      <c r="Y167" s="214" t="s">
        <v>124</v>
      </c>
    </row>
    <row r="168" spans="1:25" s="217" customFormat="1">
      <c r="A168" s="214" t="s">
        <v>65</v>
      </c>
      <c r="B168" s="9">
        <v>2</v>
      </c>
      <c r="C168" s="223">
        <v>16</v>
      </c>
      <c r="D168" s="9" t="s">
        <v>92</v>
      </c>
      <c r="E168" s="221">
        <v>167</v>
      </c>
      <c r="F168" s="214"/>
      <c r="G168" s="214">
        <v>202505124</v>
      </c>
      <c r="H168" s="214" t="s">
        <v>93</v>
      </c>
      <c r="I168" s="9" t="s">
        <v>26</v>
      </c>
      <c r="J168" s="215" t="s">
        <v>57</v>
      </c>
      <c r="K168" s="216" t="str">
        <f>VLOOKUP(J168,[2]Sheet4!$A:$B,2,0)</f>
        <v>RED</v>
      </c>
      <c r="L168" s="214" t="s">
        <v>94</v>
      </c>
      <c r="M168" s="214" t="s">
        <v>121</v>
      </c>
      <c r="N168" s="214" t="s">
        <v>121</v>
      </c>
      <c r="O168" s="214" t="s">
        <v>96</v>
      </c>
      <c r="P168" s="214" t="s">
        <v>97</v>
      </c>
      <c r="Q168" s="214" t="s">
        <v>97</v>
      </c>
      <c r="R168" s="214">
        <v>1</v>
      </c>
      <c r="S168" s="214">
        <v>1</v>
      </c>
      <c r="T168" s="214"/>
      <c r="U168" s="214" t="s">
        <v>98</v>
      </c>
      <c r="V168" s="214">
        <v>1</v>
      </c>
      <c r="W168" s="214"/>
      <c r="X168" s="214">
        <v>1</v>
      </c>
      <c r="Y168" s="214" t="s">
        <v>122</v>
      </c>
    </row>
    <row r="169" spans="1:25" s="217" customFormat="1">
      <c r="A169" s="214" t="s">
        <v>65</v>
      </c>
      <c r="B169" s="9">
        <v>2</v>
      </c>
      <c r="C169" s="223">
        <v>16</v>
      </c>
      <c r="D169" s="9" t="s">
        <v>92</v>
      </c>
      <c r="E169" s="221">
        <v>168</v>
      </c>
      <c r="F169" s="214"/>
      <c r="G169" s="214">
        <v>202505126</v>
      </c>
      <c r="H169" s="214" t="s">
        <v>93</v>
      </c>
      <c r="I169" s="9" t="s">
        <v>26</v>
      </c>
      <c r="J169" s="215" t="s">
        <v>57</v>
      </c>
      <c r="K169" s="216" t="str">
        <f>VLOOKUP(J169,[2]Sheet4!$A:$B,2,0)</f>
        <v>RED</v>
      </c>
      <c r="L169" s="214" t="s">
        <v>94</v>
      </c>
      <c r="M169" s="214" t="s">
        <v>121</v>
      </c>
      <c r="N169" s="214" t="s">
        <v>121</v>
      </c>
      <c r="O169" s="214" t="s">
        <v>96</v>
      </c>
      <c r="P169" s="214" t="s">
        <v>97</v>
      </c>
      <c r="Q169" s="214" t="s">
        <v>97</v>
      </c>
      <c r="R169" s="214">
        <v>1</v>
      </c>
      <c r="S169" s="214">
        <v>1</v>
      </c>
      <c r="T169" s="214"/>
      <c r="U169" s="214" t="s">
        <v>98</v>
      </c>
      <c r="V169" s="214">
        <v>1</v>
      </c>
      <c r="W169" s="214"/>
      <c r="X169" s="214">
        <v>1</v>
      </c>
      <c r="Y169" s="214" t="s">
        <v>125</v>
      </c>
    </row>
    <row r="170" spans="1:25" s="217" customFormat="1">
      <c r="A170" s="214" t="s">
        <v>65</v>
      </c>
      <c r="B170" s="9">
        <v>2</v>
      </c>
      <c r="C170" s="223">
        <v>16</v>
      </c>
      <c r="D170" s="9" t="s">
        <v>92</v>
      </c>
      <c r="E170" s="221">
        <v>169</v>
      </c>
      <c r="F170" s="214"/>
      <c r="G170" s="214">
        <v>202505130</v>
      </c>
      <c r="H170" s="214" t="s">
        <v>93</v>
      </c>
      <c r="I170" s="9" t="s">
        <v>26</v>
      </c>
      <c r="J170" s="215" t="s">
        <v>57</v>
      </c>
      <c r="K170" s="216" t="str">
        <f>VLOOKUP(J170,[2]Sheet4!$A:$B,2,0)</f>
        <v>RED</v>
      </c>
      <c r="L170" s="214" t="s">
        <v>94</v>
      </c>
      <c r="M170" s="214" t="s">
        <v>121</v>
      </c>
      <c r="N170" s="214" t="s">
        <v>121</v>
      </c>
      <c r="O170" s="214" t="s">
        <v>96</v>
      </c>
      <c r="P170" s="214" t="s">
        <v>97</v>
      </c>
      <c r="Q170" s="214" t="s">
        <v>97</v>
      </c>
      <c r="R170" s="214">
        <v>1</v>
      </c>
      <c r="S170" s="214">
        <v>1</v>
      </c>
      <c r="T170" s="214"/>
      <c r="U170" s="214" t="s">
        <v>98</v>
      </c>
      <c r="V170" s="214">
        <v>1</v>
      </c>
      <c r="W170" s="214"/>
      <c r="X170" s="214">
        <v>1</v>
      </c>
      <c r="Y170" s="214" t="s">
        <v>126</v>
      </c>
    </row>
    <row r="171" spans="1:25" s="217" customFormat="1">
      <c r="A171" s="214" t="s">
        <v>65</v>
      </c>
      <c r="B171" s="9">
        <v>2</v>
      </c>
      <c r="C171" s="223">
        <v>17</v>
      </c>
      <c r="D171" s="9" t="s">
        <v>92</v>
      </c>
      <c r="E171" s="221">
        <v>170</v>
      </c>
      <c r="F171" s="214"/>
      <c r="G171" s="214">
        <v>202505133</v>
      </c>
      <c r="H171" s="214" t="s">
        <v>93</v>
      </c>
      <c r="I171" s="9" t="s">
        <v>26</v>
      </c>
      <c r="J171" s="215" t="s">
        <v>57</v>
      </c>
      <c r="K171" s="216" t="str">
        <f>VLOOKUP(J171,[2]Sheet4!$A:$B,2,0)</f>
        <v>RED</v>
      </c>
      <c r="L171" s="214" t="s">
        <v>94</v>
      </c>
      <c r="M171" s="214" t="s">
        <v>121</v>
      </c>
      <c r="N171" s="214" t="s">
        <v>121</v>
      </c>
      <c r="O171" s="214" t="s">
        <v>96</v>
      </c>
      <c r="P171" s="214" t="s">
        <v>97</v>
      </c>
      <c r="Q171" s="214" t="s">
        <v>97</v>
      </c>
      <c r="R171" s="214">
        <v>1</v>
      </c>
      <c r="S171" s="214">
        <v>1</v>
      </c>
      <c r="T171" s="214"/>
      <c r="U171" s="214" t="s">
        <v>98</v>
      </c>
      <c r="V171" s="214">
        <v>1</v>
      </c>
      <c r="W171" s="214"/>
      <c r="X171" s="214">
        <v>1</v>
      </c>
      <c r="Y171" s="214" t="s">
        <v>127</v>
      </c>
    </row>
    <row r="172" spans="1:25" s="217" customFormat="1">
      <c r="A172" s="214" t="s">
        <v>65</v>
      </c>
      <c r="B172" s="9">
        <v>2</v>
      </c>
      <c r="C172" s="223">
        <v>17</v>
      </c>
      <c r="D172" s="9" t="s">
        <v>92</v>
      </c>
      <c r="E172" s="221">
        <v>171</v>
      </c>
      <c r="F172" s="214"/>
      <c r="G172" s="214">
        <v>202505134</v>
      </c>
      <c r="H172" s="214" t="s">
        <v>93</v>
      </c>
      <c r="I172" s="9" t="s">
        <v>26</v>
      </c>
      <c r="J172" s="215" t="s">
        <v>57</v>
      </c>
      <c r="K172" s="216" t="str">
        <f>VLOOKUP(J172,[2]Sheet4!$A:$B,2,0)</f>
        <v>RED</v>
      </c>
      <c r="L172" s="214" t="s">
        <v>94</v>
      </c>
      <c r="M172" s="214" t="s">
        <v>121</v>
      </c>
      <c r="N172" s="214" t="s">
        <v>121</v>
      </c>
      <c r="O172" s="214" t="s">
        <v>96</v>
      </c>
      <c r="P172" s="214" t="s">
        <v>97</v>
      </c>
      <c r="Q172" s="214" t="s">
        <v>97</v>
      </c>
      <c r="R172" s="214">
        <v>1</v>
      </c>
      <c r="S172" s="214">
        <v>1</v>
      </c>
      <c r="T172" s="214"/>
      <c r="U172" s="214" t="s">
        <v>98</v>
      </c>
      <c r="V172" s="214">
        <v>1</v>
      </c>
      <c r="W172" s="214"/>
      <c r="X172" s="214">
        <v>1</v>
      </c>
      <c r="Y172" s="214" t="s">
        <v>123</v>
      </c>
    </row>
    <row r="173" spans="1:25">
      <c r="A173" s="9" t="s">
        <v>61</v>
      </c>
      <c r="B173" s="9">
        <v>3</v>
      </c>
      <c r="C173" s="9">
        <v>8</v>
      </c>
      <c r="D173" s="9" t="s">
        <v>92</v>
      </c>
      <c r="E173" s="221">
        <v>172</v>
      </c>
      <c r="F173" s="204"/>
      <c r="G173" s="9">
        <v>202503102</v>
      </c>
      <c r="H173" s="9" t="s">
        <v>93</v>
      </c>
      <c r="I173" s="9" t="s">
        <v>26</v>
      </c>
      <c r="J173" s="224" t="s">
        <v>62</v>
      </c>
      <c r="K173" s="224" t="str">
        <f>VLOOKUP(J173,[2]Sheet4!$A:$B,2,0)</f>
        <v>GLOSS PINK</v>
      </c>
      <c r="L173" s="9" t="s">
        <v>94</v>
      </c>
      <c r="M173" s="9" t="s">
        <v>128</v>
      </c>
      <c r="N173" s="9" t="s">
        <v>129</v>
      </c>
      <c r="O173" s="9" t="s">
        <v>96</v>
      </c>
      <c r="P173" s="9" t="s">
        <v>97</v>
      </c>
      <c r="Q173" s="9" t="s">
        <v>97</v>
      </c>
      <c r="R173" s="9">
        <v>1</v>
      </c>
      <c r="S173" s="9">
        <v>1</v>
      </c>
      <c r="T173" s="9"/>
      <c r="U173" s="9" t="s">
        <v>98</v>
      </c>
      <c r="V173" s="9">
        <v>1</v>
      </c>
      <c r="W173" s="9"/>
      <c r="X173" s="9">
        <v>1</v>
      </c>
      <c r="Y173" s="9" t="s">
        <v>103</v>
      </c>
    </row>
    <row r="174" spans="1:25">
      <c r="A174" s="9" t="s">
        <v>61</v>
      </c>
      <c r="B174" s="9">
        <v>3</v>
      </c>
      <c r="C174" s="9">
        <v>9</v>
      </c>
      <c r="D174" s="9" t="s">
        <v>92</v>
      </c>
      <c r="E174" s="221">
        <v>173</v>
      </c>
      <c r="F174" s="204"/>
      <c r="G174" s="9">
        <v>202503102</v>
      </c>
      <c r="H174" s="9" t="s">
        <v>93</v>
      </c>
      <c r="I174" s="9" t="s">
        <v>26</v>
      </c>
      <c r="J174" s="224" t="s">
        <v>62</v>
      </c>
      <c r="K174" s="224" t="str">
        <f>VLOOKUP(J174,[2]Sheet4!$A:$B,2,0)</f>
        <v>GLOSS PINK</v>
      </c>
      <c r="L174" s="9" t="s">
        <v>94</v>
      </c>
      <c r="M174" s="9" t="s">
        <v>128</v>
      </c>
      <c r="N174" s="9" t="s">
        <v>129</v>
      </c>
      <c r="O174" s="9" t="s">
        <v>96</v>
      </c>
      <c r="P174" s="9" t="s">
        <v>97</v>
      </c>
      <c r="Q174" s="9" t="s">
        <v>97</v>
      </c>
      <c r="R174" s="9">
        <v>1</v>
      </c>
      <c r="S174" s="9">
        <v>1</v>
      </c>
      <c r="T174" s="9"/>
      <c r="U174" s="9" t="s">
        <v>98</v>
      </c>
      <c r="V174" s="9">
        <v>1</v>
      </c>
      <c r="W174" s="9"/>
      <c r="X174" s="9">
        <v>1</v>
      </c>
      <c r="Y174" s="9" t="s">
        <v>103</v>
      </c>
    </row>
    <row r="175" spans="1:25">
      <c r="A175" s="204" t="s">
        <v>65</v>
      </c>
      <c r="B175" s="9">
        <v>3</v>
      </c>
      <c r="C175" s="9">
        <v>9</v>
      </c>
      <c r="D175" s="9" t="s">
        <v>92</v>
      </c>
      <c r="E175" s="221">
        <v>174</v>
      </c>
      <c r="F175" s="204"/>
      <c r="G175" s="204">
        <v>202505124</v>
      </c>
      <c r="H175" s="204" t="s">
        <v>93</v>
      </c>
      <c r="I175" s="9" t="s">
        <v>26</v>
      </c>
      <c r="J175" s="225" t="s">
        <v>62</v>
      </c>
      <c r="K175" s="224" t="str">
        <f>VLOOKUP(J175,[2]Sheet4!$A:$B,2,0)</f>
        <v>GLOSS PINK</v>
      </c>
      <c r="L175" s="204" t="s">
        <v>94</v>
      </c>
      <c r="M175" s="204" t="s">
        <v>128</v>
      </c>
      <c r="N175" s="204" t="s">
        <v>129</v>
      </c>
      <c r="O175" s="204" t="s">
        <v>96</v>
      </c>
      <c r="P175" s="204" t="s">
        <v>97</v>
      </c>
      <c r="Q175" s="204" t="s">
        <v>97</v>
      </c>
      <c r="R175" s="204">
        <v>1</v>
      </c>
      <c r="S175" s="204">
        <v>1</v>
      </c>
      <c r="T175" s="204"/>
      <c r="U175" s="204" t="s">
        <v>98</v>
      </c>
      <c r="V175" s="204">
        <v>1</v>
      </c>
      <c r="W175" s="204"/>
      <c r="X175" s="204">
        <v>1</v>
      </c>
      <c r="Y175" s="204" t="s">
        <v>122</v>
      </c>
    </row>
    <row r="176" spans="1:25">
      <c r="A176" s="204" t="s">
        <v>65</v>
      </c>
      <c r="B176" s="9">
        <v>3</v>
      </c>
      <c r="C176" s="9">
        <v>9</v>
      </c>
      <c r="D176" s="9" t="s">
        <v>92</v>
      </c>
      <c r="E176" s="221">
        <v>175</v>
      </c>
      <c r="F176" s="204"/>
      <c r="G176" s="204">
        <v>202505134</v>
      </c>
      <c r="H176" s="204" t="s">
        <v>93</v>
      </c>
      <c r="I176" s="9" t="s">
        <v>26</v>
      </c>
      <c r="J176" s="225" t="s">
        <v>62</v>
      </c>
      <c r="K176" s="224" t="str">
        <f>VLOOKUP(J176,[2]Sheet4!$A:$B,2,0)</f>
        <v>GLOSS PINK</v>
      </c>
      <c r="L176" s="204" t="s">
        <v>94</v>
      </c>
      <c r="M176" s="204" t="s">
        <v>128</v>
      </c>
      <c r="N176" s="204" t="s">
        <v>129</v>
      </c>
      <c r="O176" s="204" t="s">
        <v>96</v>
      </c>
      <c r="P176" s="204" t="s">
        <v>97</v>
      </c>
      <c r="Q176" s="204" t="s">
        <v>97</v>
      </c>
      <c r="R176" s="204">
        <v>1</v>
      </c>
      <c r="S176" s="204">
        <v>1</v>
      </c>
      <c r="T176" s="204"/>
      <c r="U176" s="204" t="s">
        <v>98</v>
      </c>
      <c r="V176" s="204">
        <v>1</v>
      </c>
      <c r="W176" s="204"/>
      <c r="X176" s="204">
        <v>1</v>
      </c>
      <c r="Y176" s="204" t="s">
        <v>123</v>
      </c>
    </row>
    <row r="177" spans="1:25">
      <c r="A177" s="204" t="s">
        <v>65</v>
      </c>
      <c r="B177" s="9">
        <v>3</v>
      </c>
      <c r="C177" s="9">
        <v>9</v>
      </c>
      <c r="D177" s="9" t="s">
        <v>92</v>
      </c>
      <c r="E177" s="221">
        <v>176</v>
      </c>
      <c r="F177" s="204"/>
      <c r="G177" s="204">
        <v>202505124</v>
      </c>
      <c r="H177" s="204" t="s">
        <v>93</v>
      </c>
      <c r="I177" s="9" t="s">
        <v>26</v>
      </c>
      <c r="J177" s="225" t="s">
        <v>62</v>
      </c>
      <c r="K177" s="224" t="str">
        <f>VLOOKUP(J177,[2]Sheet4!$A:$B,2,0)</f>
        <v>GLOSS PINK</v>
      </c>
      <c r="L177" s="204" t="s">
        <v>94</v>
      </c>
      <c r="M177" s="204" t="s">
        <v>128</v>
      </c>
      <c r="N177" s="204" t="s">
        <v>129</v>
      </c>
      <c r="O177" s="204" t="s">
        <v>96</v>
      </c>
      <c r="P177" s="204" t="s">
        <v>97</v>
      </c>
      <c r="Q177" s="204" t="s">
        <v>97</v>
      </c>
      <c r="R177" s="204">
        <v>1</v>
      </c>
      <c r="S177" s="204">
        <v>1</v>
      </c>
      <c r="T177" s="204"/>
      <c r="U177" s="204" t="s">
        <v>98</v>
      </c>
      <c r="V177" s="204">
        <v>1</v>
      </c>
      <c r="W177" s="204"/>
      <c r="X177" s="204">
        <v>1</v>
      </c>
      <c r="Y177" s="204" t="s">
        <v>122</v>
      </c>
    </row>
    <row r="178" spans="1:25">
      <c r="A178" s="204" t="s">
        <v>65</v>
      </c>
      <c r="B178" s="9">
        <v>3</v>
      </c>
      <c r="C178" s="9">
        <v>9</v>
      </c>
      <c r="D178" s="9" t="s">
        <v>92</v>
      </c>
      <c r="E178" s="221">
        <v>177</v>
      </c>
      <c r="F178" s="9"/>
      <c r="G178" s="204">
        <v>202505134</v>
      </c>
      <c r="H178" s="204" t="s">
        <v>93</v>
      </c>
      <c r="I178" s="9" t="s">
        <v>26</v>
      </c>
      <c r="J178" s="225" t="s">
        <v>62</v>
      </c>
      <c r="K178" s="224" t="str">
        <f>VLOOKUP(J178,[2]Sheet4!$A:$B,2,0)</f>
        <v>GLOSS PINK</v>
      </c>
      <c r="L178" s="204" t="s">
        <v>94</v>
      </c>
      <c r="M178" s="204" t="s">
        <v>128</v>
      </c>
      <c r="N178" s="204" t="s">
        <v>129</v>
      </c>
      <c r="O178" s="204" t="s">
        <v>96</v>
      </c>
      <c r="P178" s="204" t="s">
        <v>97</v>
      </c>
      <c r="Q178" s="204" t="s">
        <v>97</v>
      </c>
      <c r="R178" s="204">
        <v>1</v>
      </c>
      <c r="S178" s="204">
        <v>1</v>
      </c>
      <c r="T178" s="204"/>
      <c r="U178" s="204" t="s">
        <v>98</v>
      </c>
      <c r="V178" s="204">
        <v>1</v>
      </c>
      <c r="W178" s="204"/>
      <c r="X178" s="204">
        <v>1</v>
      </c>
      <c r="Y178" s="204" t="s">
        <v>123</v>
      </c>
    </row>
    <row r="179" spans="1:25">
      <c r="A179" s="204" t="s">
        <v>65</v>
      </c>
      <c r="B179" s="9">
        <v>3</v>
      </c>
      <c r="C179" s="9">
        <v>9</v>
      </c>
      <c r="D179" s="9" t="s">
        <v>92</v>
      </c>
      <c r="E179" s="221">
        <v>178</v>
      </c>
      <c r="F179" s="9"/>
      <c r="G179" s="204">
        <v>202505124</v>
      </c>
      <c r="H179" s="204" t="s">
        <v>93</v>
      </c>
      <c r="I179" s="9" t="s">
        <v>26</v>
      </c>
      <c r="J179" s="205" t="s">
        <v>46</v>
      </c>
      <c r="K179" s="202" t="str">
        <f>VLOOKUP(J179,[2]Sheet4!$A:$B,2,0)</f>
        <v>METALIC BLUE</v>
      </c>
      <c r="L179" s="204" t="s">
        <v>94</v>
      </c>
      <c r="M179" s="204" t="s">
        <v>112</v>
      </c>
      <c r="N179" s="204" t="s">
        <v>112</v>
      </c>
      <c r="O179" s="204" t="s">
        <v>96</v>
      </c>
      <c r="P179" s="204" t="s">
        <v>97</v>
      </c>
      <c r="Q179" s="204" t="s">
        <v>97</v>
      </c>
      <c r="R179" s="204">
        <v>1</v>
      </c>
      <c r="S179" s="204">
        <v>1</v>
      </c>
      <c r="T179" s="204"/>
      <c r="U179" s="204" t="s">
        <v>98</v>
      </c>
      <c r="V179" s="204">
        <v>1</v>
      </c>
      <c r="W179" s="204"/>
      <c r="X179" s="204">
        <v>1</v>
      </c>
      <c r="Y179" s="204" t="s">
        <v>122</v>
      </c>
    </row>
    <row r="180" spans="1:25">
      <c r="A180" s="204" t="s">
        <v>65</v>
      </c>
      <c r="B180" s="9">
        <v>3</v>
      </c>
      <c r="C180" s="9">
        <v>9</v>
      </c>
      <c r="D180" s="9" t="s">
        <v>92</v>
      </c>
      <c r="E180" s="221">
        <v>179</v>
      </c>
      <c r="F180" s="204"/>
      <c r="G180" s="204">
        <v>202505126</v>
      </c>
      <c r="H180" s="204" t="s">
        <v>93</v>
      </c>
      <c r="I180" s="9" t="s">
        <v>26</v>
      </c>
      <c r="J180" s="205" t="s">
        <v>46</v>
      </c>
      <c r="K180" s="202" t="str">
        <f>VLOOKUP(J180,[2]Sheet4!$A:$B,2,0)</f>
        <v>METALIC BLUE</v>
      </c>
      <c r="L180" s="204" t="s">
        <v>94</v>
      </c>
      <c r="M180" s="204" t="s">
        <v>112</v>
      </c>
      <c r="N180" s="204" t="s">
        <v>112</v>
      </c>
      <c r="O180" s="204" t="s">
        <v>96</v>
      </c>
      <c r="P180" s="204" t="s">
        <v>97</v>
      </c>
      <c r="Q180" s="204" t="s">
        <v>97</v>
      </c>
      <c r="R180" s="204">
        <v>1</v>
      </c>
      <c r="S180" s="204">
        <v>1</v>
      </c>
      <c r="T180" s="204"/>
      <c r="U180" s="204" t="s">
        <v>98</v>
      </c>
      <c r="V180" s="204">
        <v>1</v>
      </c>
      <c r="W180" s="204"/>
      <c r="X180" s="204">
        <v>1</v>
      </c>
      <c r="Y180" s="204" t="s">
        <v>125</v>
      </c>
    </row>
    <row r="181" spans="1:25">
      <c r="A181" s="204" t="s">
        <v>65</v>
      </c>
      <c r="B181" s="9">
        <v>3</v>
      </c>
      <c r="C181" s="9">
        <v>9</v>
      </c>
      <c r="D181" s="9" t="s">
        <v>92</v>
      </c>
      <c r="E181" s="221">
        <v>180</v>
      </c>
      <c r="F181" s="204"/>
      <c r="G181" s="204">
        <v>202505130</v>
      </c>
      <c r="H181" s="204" t="s">
        <v>93</v>
      </c>
      <c r="I181" s="9" t="s">
        <v>26</v>
      </c>
      <c r="J181" s="205" t="s">
        <v>46</v>
      </c>
      <c r="K181" s="202" t="str">
        <f>VLOOKUP(J181,[2]Sheet4!$A:$B,2,0)</f>
        <v>METALIC BLUE</v>
      </c>
      <c r="L181" s="204" t="s">
        <v>94</v>
      </c>
      <c r="M181" s="204" t="s">
        <v>112</v>
      </c>
      <c r="N181" s="204" t="s">
        <v>112</v>
      </c>
      <c r="O181" s="204" t="s">
        <v>96</v>
      </c>
      <c r="P181" s="204" t="s">
        <v>97</v>
      </c>
      <c r="Q181" s="204" t="s">
        <v>97</v>
      </c>
      <c r="R181" s="204">
        <v>1</v>
      </c>
      <c r="S181" s="204">
        <v>1</v>
      </c>
      <c r="T181" s="204"/>
      <c r="U181" s="204" t="s">
        <v>98</v>
      </c>
      <c r="V181" s="204">
        <v>1</v>
      </c>
      <c r="W181" s="204"/>
      <c r="X181" s="204">
        <v>1</v>
      </c>
      <c r="Y181" s="204" t="s">
        <v>126</v>
      </c>
    </row>
    <row r="182" spans="1:25">
      <c r="A182" s="204" t="s">
        <v>65</v>
      </c>
      <c r="B182" s="9">
        <v>3</v>
      </c>
      <c r="C182" s="9">
        <v>9</v>
      </c>
      <c r="D182" s="9" t="s">
        <v>92</v>
      </c>
      <c r="E182" s="221">
        <v>181</v>
      </c>
      <c r="F182" s="204"/>
      <c r="G182" s="204">
        <v>202505133</v>
      </c>
      <c r="H182" s="204" t="s">
        <v>93</v>
      </c>
      <c r="I182" s="9" t="s">
        <v>26</v>
      </c>
      <c r="J182" s="205" t="s">
        <v>46</v>
      </c>
      <c r="K182" s="202" t="str">
        <f>VLOOKUP(J182,[2]Sheet4!$A:$B,2,0)</f>
        <v>METALIC BLUE</v>
      </c>
      <c r="L182" s="204" t="s">
        <v>94</v>
      </c>
      <c r="M182" s="204" t="s">
        <v>112</v>
      </c>
      <c r="N182" s="204" t="s">
        <v>112</v>
      </c>
      <c r="O182" s="204" t="s">
        <v>96</v>
      </c>
      <c r="P182" s="204" t="s">
        <v>97</v>
      </c>
      <c r="Q182" s="204" t="s">
        <v>97</v>
      </c>
      <c r="R182" s="204">
        <v>1</v>
      </c>
      <c r="S182" s="204">
        <v>1</v>
      </c>
      <c r="T182" s="204"/>
      <c r="U182" s="204" t="s">
        <v>98</v>
      </c>
      <c r="V182" s="204">
        <v>1</v>
      </c>
      <c r="W182" s="204"/>
      <c r="X182" s="204">
        <v>1</v>
      </c>
      <c r="Y182" s="204" t="s">
        <v>127</v>
      </c>
    </row>
    <row r="183" spans="1:25">
      <c r="A183" s="204" t="s">
        <v>65</v>
      </c>
      <c r="B183" s="9">
        <v>3</v>
      </c>
      <c r="C183" s="9">
        <v>9</v>
      </c>
      <c r="D183" s="9" t="s">
        <v>92</v>
      </c>
      <c r="E183" s="221">
        <v>182</v>
      </c>
      <c r="F183" s="204"/>
      <c r="G183" s="204">
        <v>202505134</v>
      </c>
      <c r="H183" s="204" t="s">
        <v>93</v>
      </c>
      <c r="I183" s="9" t="s">
        <v>26</v>
      </c>
      <c r="J183" s="205" t="s">
        <v>46</v>
      </c>
      <c r="K183" s="202" t="str">
        <f>VLOOKUP(J183,[2]Sheet4!$A:$B,2,0)</f>
        <v>METALIC BLUE</v>
      </c>
      <c r="L183" s="204" t="s">
        <v>94</v>
      </c>
      <c r="M183" s="204" t="s">
        <v>112</v>
      </c>
      <c r="N183" s="204" t="s">
        <v>112</v>
      </c>
      <c r="O183" s="204" t="s">
        <v>96</v>
      </c>
      <c r="P183" s="204" t="s">
        <v>97</v>
      </c>
      <c r="Q183" s="204" t="s">
        <v>97</v>
      </c>
      <c r="R183" s="204">
        <v>1</v>
      </c>
      <c r="S183" s="204">
        <v>1</v>
      </c>
      <c r="T183" s="204"/>
      <c r="U183" s="204" t="s">
        <v>98</v>
      </c>
      <c r="V183" s="204">
        <v>1</v>
      </c>
      <c r="W183" s="204"/>
      <c r="X183" s="204">
        <v>1</v>
      </c>
      <c r="Y183" s="204" t="s">
        <v>123</v>
      </c>
    </row>
    <row r="184" spans="1:25">
      <c r="A184" s="204" t="s">
        <v>65</v>
      </c>
      <c r="B184" s="9">
        <v>3</v>
      </c>
      <c r="C184" s="9">
        <v>9</v>
      </c>
      <c r="D184" s="9" t="s">
        <v>92</v>
      </c>
      <c r="E184" s="221">
        <v>183</v>
      </c>
      <c r="F184" s="204"/>
      <c r="G184" s="204">
        <v>202505123</v>
      </c>
      <c r="H184" s="204" t="s">
        <v>93</v>
      </c>
      <c r="I184" s="9" t="s">
        <v>26</v>
      </c>
      <c r="J184" s="205" t="s">
        <v>46</v>
      </c>
      <c r="K184" s="202" t="str">
        <f>VLOOKUP(J184,[2]Sheet4!$A:$B,2,0)</f>
        <v>METALIC BLUE</v>
      </c>
      <c r="L184" s="204" t="s">
        <v>94</v>
      </c>
      <c r="M184" s="204" t="s">
        <v>112</v>
      </c>
      <c r="N184" s="204" t="s">
        <v>112</v>
      </c>
      <c r="O184" s="204" t="s">
        <v>96</v>
      </c>
      <c r="P184" s="204" t="s">
        <v>97</v>
      </c>
      <c r="Q184" s="204" t="s">
        <v>97</v>
      </c>
      <c r="R184" s="204">
        <v>1</v>
      </c>
      <c r="S184" s="204">
        <v>1</v>
      </c>
      <c r="T184" s="204"/>
      <c r="U184" s="204" t="s">
        <v>98</v>
      </c>
      <c r="V184" s="204">
        <v>1</v>
      </c>
      <c r="W184" s="204"/>
      <c r="X184" s="204">
        <v>1</v>
      </c>
      <c r="Y184" s="204" t="s">
        <v>124</v>
      </c>
    </row>
    <row r="185" spans="1:25">
      <c r="A185" s="204" t="s">
        <v>65</v>
      </c>
      <c r="B185" s="9">
        <v>3</v>
      </c>
      <c r="C185" s="9">
        <v>9</v>
      </c>
      <c r="D185" s="9" t="s">
        <v>92</v>
      </c>
      <c r="E185" s="221">
        <v>184</v>
      </c>
      <c r="F185" s="204"/>
      <c r="G185" s="204">
        <v>202505124</v>
      </c>
      <c r="H185" s="204" t="s">
        <v>93</v>
      </c>
      <c r="I185" s="9" t="s">
        <v>26</v>
      </c>
      <c r="J185" s="205" t="s">
        <v>46</v>
      </c>
      <c r="K185" s="202" t="str">
        <f>VLOOKUP(J185,[2]Sheet4!$A:$B,2,0)</f>
        <v>METALIC BLUE</v>
      </c>
      <c r="L185" s="204" t="s">
        <v>94</v>
      </c>
      <c r="M185" s="204" t="s">
        <v>112</v>
      </c>
      <c r="N185" s="204" t="s">
        <v>112</v>
      </c>
      <c r="O185" s="204" t="s">
        <v>96</v>
      </c>
      <c r="P185" s="204" t="s">
        <v>97</v>
      </c>
      <c r="Q185" s="204" t="s">
        <v>97</v>
      </c>
      <c r="R185" s="204">
        <v>1</v>
      </c>
      <c r="S185" s="204">
        <v>1</v>
      </c>
      <c r="T185" s="204"/>
      <c r="U185" s="204" t="s">
        <v>98</v>
      </c>
      <c r="V185" s="204">
        <v>1</v>
      </c>
      <c r="W185" s="204"/>
      <c r="X185" s="204">
        <v>1</v>
      </c>
      <c r="Y185" s="204" t="s">
        <v>122</v>
      </c>
    </row>
    <row r="186" spans="1:25">
      <c r="A186" s="204" t="s">
        <v>65</v>
      </c>
      <c r="B186" s="9">
        <v>3</v>
      </c>
      <c r="C186" s="9">
        <v>9</v>
      </c>
      <c r="D186" s="9" t="s">
        <v>92</v>
      </c>
      <c r="E186" s="221">
        <v>185</v>
      </c>
      <c r="F186" s="204"/>
      <c r="G186" s="204">
        <v>202505126</v>
      </c>
      <c r="H186" s="204" t="s">
        <v>93</v>
      </c>
      <c r="I186" s="9" t="s">
        <v>26</v>
      </c>
      <c r="J186" s="205" t="s">
        <v>46</v>
      </c>
      <c r="K186" s="202" t="str">
        <f>VLOOKUP(J186,[2]Sheet4!$A:$B,2,0)</f>
        <v>METALIC BLUE</v>
      </c>
      <c r="L186" s="204" t="s">
        <v>94</v>
      </c>
      <c r="M186" s="204" t="s">
        <v>112</v>
      </c>
      <c r="N186" s="204" t="s">
        <v>112</v>
      </c>
      <c r="O186" s="204" t="s">
        <v>96</v>
      </c>
      <c r="P186" s="204" t="s">
        <v>97</v>
      </c>
      <c r="Q186" s="204" t="s">
        <v>97</v>
      </c>
      <c r="R186" s="204">
        <v>1</v>
      </c>
      <c r="S186" s="204">
        <v>1</v>
      </c>
      <c r="T186" s="204"/>
      <c r="U186" s="204" t="s">
        <v>98</v>
      </c>
      <c r="V186" s="204">
        <v>1</v>
      </c>
      <c r="W186" s="204"/>
      <c r="X186" s="204">
        <v>1</v>
      </c>
      <c r="Y186" s="204" t="s">
        <v>125</v>
      </c>
    </row>
    <row r="187" spans="1:25">
      <c r="A187" s="204" t="s">
        <v>65</v>
      </c>
      <c r="B187" s="9">
        <v>3</v>
      </c>
      <c r="C187" s="9">
        <v>9</v>
      </c>
      <c r="D187" s="9" t="s">
        <v>92</v>
      </c>
      <c r="E187" s="221">
        <v>186</v>
      </c>
      <c r="F187" s="204"/>
      <c r="G187" s="204">
        <v>202505130</v>
      </c>
      <c r="H187" s="204" t="s">
        <v>93</v>
      </c>
      <c r="I187" s="9" t="s">
        <v>26</v>
      </c>
      <c r="J187" s="205" t="s">
        <v>46</v>
      </c>
      <c r="K187" s="202" t="str">
        <f>VLOOKUP(J187,[2]Sheet4!$A:$B,2,0)</f>
        <v>METALIC BLUE</v>
      </c>
      <c r="L187" s="204" t="s">
        <v>94</v>
      </c>
      <c r="M187" s="204" t="s">
        <v>112</v>
      </c>
      <c r="N187" s="204" t="s">
        <v>112</v>
      </c>
      <c r="O187" s="204" t="s">
        <v>96</v>
      </c>
      <c r="P187" s="204" t="s">
        <v>97</v>
      </c>
      <c r="Q187" s="204" t="s">
        <v>97</v>
      </c>
      <c r="R187" s="204">
        <v>1</v>
      </c>
      <c r="S187" s="204">
        <v>1</v>
      </c>
      <c r="T187" s="204"/>
      <c r="U187" s="204" t="s">
        <v>98</v>
      </c>
      <c r="V187" s="204">
        <v>1</v>
      </c>
      <c r="W187" s="204"/>
      <c r="X187" s="204">
        <v>1</v>
      </c>
      <c r="Y187" s="204" t="s">
        <v>126</v>
      </c>
    </row>
    <row r="188" spans="1:25">
      <c r="A188" s="204" t="s">
        <v>65</v>
      </c>
      <c r="B188" s="9">
        <v>3</v>
      </c>
      <c r="C188" s="9">
        <v>9</v>
      </c>
      <c r="D188" s="9" t="s">
        <v>92</v>
      </c>
      <c r="E188" s="221">
        <v>187</v>
      </c>
      <c r="F188" s="204"/>
      <c r="G188" s="204">
        <v>202505133</v>
      </c>
      <c r="H188" s="204" t="s">
        <v>93</v>
      </c>
      <c r="I188" s="9" t="s">
        <v>26</v>
      </c>
      <c r="J188" s="205" t="s">
        <v>46</v>
      </c>
      <c r="K188" s="202" t="str">
        <f>VLOOKUP(J188,[2]Sheet4!$A:$B,2,0)</f>
        <v>METALIC BLUE</v>
      </c>
      <c r="L188" s="204" t="s">
        <v>94</v>
      </c>
      <c r="M188" s="204" t="s">
        <v>112</v>
      </c>
      <c r="N188" s="204" t="s">
        <v>112</v>
      </c>
      <c r="O188" s="204" t="s">
        <v>96</v>
      </c>
      <c r="P188" s="204" t="s">
        <v>97</v>
      </c>
      <c r="Q188" s="204" t="s">
        <v>97</v>
      </c>
      <c r="R188" s="204">
        <v>1</v>
      </c>
      <c r="S188" s="204">
        <v>1</v>
      </c>
      <c r="T188" s="204"/>
      <c r="U188" s="204" t="s">
        <v>98</v>
      </c>
      <c r="V188" s="204">
        <v>1</v>
      </c>
      <c r="W188" s="204"/>
      <c r="X188" s="204">
        <v>1</v>
      </c>
      <c r="Y188" s="204" t="s">
        <v>127</v>
      </c>
    </row>
    <row r="189" spans="1:25">
      <c r="A189" s="204" t="s">
        <v>65</v>
      </c>
      <c r="B189" s="9">
        <v>3</v>
      </c>
      <c r="C189" s="9">
        <v>9</v>
      </c>
      <c r="D189" s="9" t="s">
        <v>92</v>
      </c>
      <c r="E189" s="221">
        <v>188</v>
      </c>
      <c r="F189" s="204"/>
      <c r="G189" s="204">
        <v>202505134</v>
      </c>
      <c r="H189" s="204" t="s">
        <v>93</v>
      </c>
      <c r="I189" s="9" t="s">
        <v>26</v>
      </c>
      <c r="J189" s="205" t="s">
        <v>46</v>
      </c>
      <c r="K189" s="202" t="str">
        <f>VLOOKUP(J189,[2]Sheet4!$A:$B,2,0)</f>
        <v>METALIC BLUE</v>
      </c>
      <c r="L189" s="204" t="s">
        <v>94</v>
      </c>
      <c r="M189" s="204" t="s">
        <v>112</v>
      </c>
      <c r="N189" s="204" t="s">
        <v>112</v>
      </c>
      <c r="O189" s="204" t="s">
        <v>96</v>
      </c>
      <c r="P189" s="204" t="s">
        <v>97</v>
      </c>
      <c r="Q189" s="204" t="s">
        <v>97</v>
      </c>
      <c r="R189" s="204">
        <v>1</v>
      </c>
      <c r="S189" s="204">
        <v>1</v>
      </c>
      <c r="T189" s="204"/>
      <c r="U189" s="204" t="s">
        <v>98</v>
      </c>
      <c r="V189" s="204">
        <v>1</v>
      </c>
      <c r="W189" s="204"/>
      <c r="X189" s="204">
        <v>1</v>
      </c>
      <c r="Y189" s="204" t="s">
        <v>123</v>
      </c>
    </row>
    <row r="190" spans="1:25">
      <c r="A190" s="204" t="s">
        <v>65</v>
      </c>
      <c r="B190" s="9">
        <v>3</v>
      </c>
      <c r="C190" s="9">
        <v>9</v>
      </c>
      <c r="D190" s="9" t="s">
        <v>92</v>
      </c>
      <c r="E190" s="221">
        <v>189</v>
      </c>
      <c r="F190" s="204"/>
      <c r="G190" s="204">
        <v>202505123</v>
      </c>
      <c r="H190" s="204" t="s">
        <v>93</v>
      </c>
      <c r="I190" s="9" t="s">
        <v>26</v>
      </c>
      <c r="J190" s="219" t="s">
        <v>47</v>
      </c>
      <c r="K190" s="201" t="str">
        <f>VLOOKUP(J190,[2]Sheet4!$A:$B,2,0)</f>
        <v>SILVER METALIC</v>
      </c>
      <c r="L190" s="204" t="s">
        <v>94</v>
      </c>
      <c r="M190" s="204" t="s">
        <v>106</v>
      </c>
      <c r="N190" s="204" t="s">
        <v>106</v>
      </c>
      <c r="O190" s="204" t="s">
        <v>96</v>
      </c>
      <c r="P190" s="204" t="s">
        <v>97</v>
      </c>
      <c r="Q190" s="204" t="s">
        <v>97</v>
      </c>
      <c r="R190" s="204">
        <v>1</v>
      </c>
      <c r="S190" s="204">
        <v>1</v>
      </c>
      <c r="T190" s="204"/>
      <c r="U190" s="204" t="s">
        <v>98</v>
      </c>
      <c r="V190" s="204">
        <v>1</v>
      </c>
      <c r="W190" s="204"/>
      <c r="X190" s="204">
        <v>1</v>
      </c>
      <c r="Y190" s="204" t="s">
        <v>124</v>
      </c>
    </row>
    <row r="191" spans="1:25">
      <c r="A191" s="204" t="s">
        <v>65</v>
      </c>
      <c r="B191" s="9">
        <v>3</v>
      </c>
      <c r="C191" s="9">
        <v>9</v>
      </c>
      <c r="D191" s="9" t="s">
        <v>92</v>
      </c>
      <c r="E191" s="221">
        <v>190</v>
      </c>
      <c r="F191" s="204"/>
      <c r="G191" s="204">
        <v>202505126</v>
      </c>
      <c r="H191" s="204" t="s">
        <v>93</v>
      </c>
      <c r="I191" s="9" t="s">
        <v>26</v>
      </c>
      <c r="J191" s="219" t="s">
        <v>47</v>
      </c>
      <c r="K191" s="201" t="str">
        <f>VLOOKUP(J191,[2]Sheet4!$A:$B,2,0)</f>
        <v>SILVER METALIC</v>
      </c>
      <c r="L191" s="204" t="s">
        <v>94</v>
      </c>
      <c r="M191" s="204" t="s">
        <v>106</v>
      </c>
      <c r="N191" s="204" t="s">
        <v>106</v>
      </c>
      <c r="O191" s="204" t="s">
        <v>96</v>
      </c>
      <c r="P191" s="204" t="s">
        <v>97</v>
      </c>
      <c r="Q191" s="204" t="s">
        <v>97</v>
      </c>
      <c r="R191" s="204">
        <v>1</v>
      </c>
      <c r="S191" s="204">
        <v>1</v>
      </c>
      <c r="T191" s="204"/>
      <c r="U191" s="204" t="s">
        <v>98</v>
      </c>
      <c r="V191" s="204">
        <v>1</v>
      </c>
      <c r="W191" s="204"/>
      <c r="X191" s="204">
        <v>1</v>
      </c>
      <c r="Y191" s="204" t="s">
        <v>125</v>
      </c>
    </row>
    <row r="192" spans="1:25">
      <c r="A192" s="204" t="s">
        <v>65</v>
      </c>
      <c r="B192" s="9">
        <v>3</v>
      </c>
      <c r="C192" s="9">
        <v>10</v>
      </c>
      <c r="D192" s="9" t="s">
        <v>92</v>
      </c>
      <c r="E192" s="221">
        <v>191</v>
      </c>
      <c r="F192" s="204"/>
      <c r="G192" s="204">
        <v>202505130</v>
      </c>
      <c r="H192" s="204" t="s">
        <v>93</v>
      </c>
      <c r="I192" s="9" t="s">
        <v>26</v>
      </c>
      <c r="J192" s="219" t="s">
        <v>47</v>
      </c>
      <c r="K192" s="201" t="str">
        <f>VLOOKUP(J192,[2]Sheet4!$A:$B,2,0)</f>
        <v>SILVER METALIC</v>
      </c>
      <c r="L192" s="204" t="s">
        <v>94</v>
      </c>
      <c r="M192" s="204" t="s">
        <v>106</v>
      </c>
      <c r="N192" s="204" t="s">
        <v>106</v>
      </c>
      <c r="O192" s="204" t="s">
        <v>96</v>
      </c>
      <c r="P192" s="204" t="s">
        <v>97</v>
      </c>
      <c r="Q192" s="204" t="s">
        <v>97</v>
      </c>
      <c r="R192" s="204">
        <v>1</v>
      </c>
      <c r="S192" s="204">
        <v>1</v>
      </c>
      <c r="T192" s="204"/>
      <c r="U192" s="204" t="s">
        <v>98</v>
      </c>
      <c r="V192" s="204">
        <v>1</v>
      </c>
      <c r="W192" s="204"/>
      <c r="X192" s="204">
        <v>1</v>
      </c>
      <c r="Y192" s="204" t="s">
        <v>126</v>
      </c>
    </row>
    <row r="193" spans="1:25">
      <c r="A193" s="204" t="s">
        <v>65</v>
      </c>
      <c r="B193" s="9">
        <v>3</v>
      </c>
      <c r="C193" s="9">
        <v>10</v>
      </c>
      <c r="D193" s="9" t="s">
        <v>92</v>
      </c>
      <c r="E193" s="221">
        <v>192</v>
      </c>
      <c r="F193" s="204"/>
      <c r="G193" s="204">
        <v>202505133</v>
      </c>
      <c r="H193" s="204" t="s">
        <v>93</v>
      </c>
      <c r="I193" s="9" t="s">
        <v>26</v>
      </c>
      <c r="J193" s="219" t="s">
        <v>47</v>
      </c>
      <c r="K193" s="201" t="str">
        <f>VLOOKUP(J193,[2]Sheet4!$A:$B,2,0)</f>
        <v>SILVER METALIC</v>
      </c>
      <c r="L193" s="204" t="s">
        <v>94</v>
      </c>
      <c r="M193" s="204" t="s">
        <v>106</v>
      </c>
      <c r="N193" s="204" t="s">
        <v>106</v>
      </c>
      <c r="O193" s="204" t="s">
        <v>96</v>
      </c>
      <c r="P193" s="204" t="s">
        <v>97</v>
      </c>
      <c r="Q193" s="204" t="s">
        <v>97</v>
      </c>
      <c r="R193" s="204">
        <v>1</v>
      </c>
      <c r="S193" s="204">
        <v>1</v>
      </c>
      <c r="T193" s="204"/>
      <c r="U193" s="204" t="s">
        <v>98</v>
      </c>
      <c r="V193" s="204">
        <v>1</v>
      </c>
      <c r="W193" s="204"/>
      <c r="X193" s="204">
        <v>1</v>
      </c>
      <c r="Y193" s="204" t="s">
        <v>127</v>
      </c>
    </row>
    <row r="194" spans="1:25">
      <c r="A194" s="204" t="s">
        <v>65</v>
      </c>
      <c r="B194" s="9">
        <v>3</v>
      </c>
      <c r="C194" s="9">
        <v>10</v>
      </c>
      <c r="D194" s="9" t="s">
        <v>92</v>
      </c>
      <c r="E194" s="221">
        <v>193</v>
      </c>
      <c r="F194" s="204"/>
      <c r="G194" s="204">
        <v>202505123</v>
      </c>
      <c r="H194" s="204" t="s">
        <v>93</v>
      </c>
      <c r="I194" s="9" t="s">
        <v>26</v>
      </c>
      <c r="J194" s="219" t="s">
        <v>47</v>
      </c>
      <c r="K194" s="201" t="str">
        <f>VLOOKUP(J194,[2]Sheet4!$A:$B,2,0)</f>
        <v>SILVER METALIC</v>
      </c>
      <c r="L194" s="204" t="s">
        <v>94</v>
      </c>
      <c r="M194" s="204" t="s">
        <v>106</v>
      </c>
      <c r="N194" s="204" t="s">
        <v>106</v>
      </c>
      <c r="O194" s="204" t="s">
        <v>96</v>
      </c>
      <c r="P194" s="204" t="s">
        <v>97</v>
      </c>
      <c r="Q194" s="204" t="s">
        <v>97</v>
      </c>
      <c r="R194" s="204">
        <v>1</v>
      </c>
      <c r="S194" s="204">
        <v>1</v>
      </c>
      <c r="T194" s="204"/>
      <c r="U194" s="204" t="s">
        <v>98</v>
      </c>
      <c r="V194" s="204">
        <v>1</v>
      </c>
      <c r="W194" s="204"/>
      <c r="X194" s="204">
        <v>1</v>
      </c>
      <c r="Y194" s="204" t="s">
        <v>124</v>
      </c>
    </row>
    <row r="195" spans="1:25">
      <c r="A195" s="204" t="s">
        <v>65</v>
      </c>
      <c r="B195" s="9">
        <v>3</v>
      </c>
      <c r="C195" s="9">
        <v>10</v>
      </c>
      <c r="D195" s="9" t="s">
        <v>92</v>
      </c>
      <c r="E195" s="221">
        <v>194</v>
      </c>
      <c r="F195" s="204"/>
      <c r="G195" s="204">
        <v>202505126</v>
      </c>
      <c r="H195" s="204" t="s">
        <v>93</v>
      </c>
      <c r="I195" s="9" t="s">
        <v>26</v>
      </c>
      <c r="J195" s="219" t="s">
        <v>47</v>
      </c>
      <c r="K195" s="201" t="str">
        <f>VLOOKUP(J195,[2]Sheet4!$A:$B,2,0)</f>
        <v>SILVER METALIC</v>
      </c>
      <c r="L195" s="204" t="s">
        <v>94</v>
      </c>
      <c r="M195" s="204" t="s">
        <v>106</v>
      </c>
      <c r="N195" s="204" t="s">
        <v>106</v>
      </c>
      <c r="O195" s="204" t="s">
        <v>96</v>
      </c>
      <c r="P195" s="204" t="s">
        <v>97</v>
      </c>
      <c r="Q195" s="204" t="s">
        <v>97</v>
      </c>
      <c r="R195" s="204">
        <v>1</v>
      </c>
      <c r="S195" s="204">
        <v>1</v>
      </c>
      <c r="T195" s="204"/>
      <c r="U195" s="204" t="s">
        <v>98</v>
      </c>
      <c r="V195" s="204">
        <v>1</v>
      </c>
      <c r="W195" s="204"/>
      <c r="X195" s="204">
        <v>1</v>
      </c>
      <c r="Y195" s="204" t="s">
        <v>125</v>
      </c>
    </row>
    <row r="196" spans="1:25">
      <c r="A196" s="204" t="s">
        <v>65</v>
      </c>
      <c r="B196" s="9">
        <v>3</v>
      </c>
      <c r="C196" s="9">
        <v>10</v>
      </c>
      <c r="D196" s="9" t="s">
        <v>92</v>
      </c>
      <c r="E196" s="221">
        <v>195</v>
      </c>
      <c r="F196" s="204"/>
      <c r="G196" s="204">
        <v>202505130</v>
      </c>
      <c r="H196" s="204" t="s">
        <v>93</v>
      </c>
      <c r="I196" s="9" t="s">
        <v>26</v>
      </c>
      <c r="J196" s="219" t="s">
        <v>47</v>
      </c>
      <c r="K196" s="201" t="str">
        <f>VLOOKUP(J196,[2]Sheet4!$A:$B,2,0)</f>
        <v>SILVER METALIC</v>
      </c>
      <c r="L196" s="204" t="s">
        <v>94</v>
      </c>
      <c r="M196" s="204" t="s">
        <v>106</v>
      </c>
      <c r="N196" s="204" t="s">
        <v>106</v>
      </c>
      <c r="O196" s="204" t="s">
        <v>96</v>
      </c>
      <c r="P196" s="204" t="s">
        <v>97</v>
      </c>
      <c r="Q196" s="204" t="s">
        <v>97</v>
      </c>
      <c r="R196" s="204">
        <v>1</v>
      </c>
      <c r="S196" s="204">
        <v>1</v>
      </c>
      <c r="T196" s="204"/>
      <c r="U196" s="204" t="s">
        <v>98</v>
      </c>
      <c r="V196" s="204">
        <v>1</v>
      </c>
      <c r="W196" s="204"/>
      <c r="X196" s="204">
        <v>1</v>
      </c>
      <c r="Y196" s="204" t="s">
        <v>126</v>
      </c>
    </row>
    <row r="197" spans="1:25">
      <c r="A197" s="204" t="s">
        <v>65</v>
      </c>
      <c r="B197" s="9">
        <v>3</v>
      </c>
      <c r="C197" s="9">
        <v>10</v>
      </c>
      <c r="D197" s="9" t="s">
        <v>92</v>
      </c>
      <c r="E197" s="221">
        <v>196</v>
      </c>
      <c r="F197" s="204"/>
      <c r="G197" s="204">
        <v>202505133</v>
      </c>
      <c r="H197" s="204" t="s">
        <v>93</v>
      </c>
      <c r="I197" s="9" t="s">
        <v>26</v>
      </c>
      <c r="J197" s="219" t="s">
        <v>47</v>
      </c>
      <c r="K197" s="201" t="str">
        <f>VLOOKUP(J197,[2]Sheet4!$A:$B,2,0)</f>
        <v>SILVER METALIC</v>
      </c>
      <c r="L197" s="204" t="s">
        <v>94</v>
      </c>
      <c r="M197" s="204" t="s">
        <v>106</v>
      </c>
      <c r="N197" s="204" t="s">
        <v>106</v>
      </c>
      <c r="O197" s="204" t="s">
        <v>96</v>
      </c>
      <c r="P197" s="204" t="s">
        <v>97</v>
      </c>
      <c r="Q197" s="204" t="s">
        <v>97</v>
      </c>
      <c r="R197" s="204">
        <v>1</v>
      </c>
      <c r="S197" s="204">
        <v>1</v>
      </c>
      <c r="T197" s="204"/>
      <c r="U197" s="204" t="s">
        <v>98</v>
      </c>
      <c r="V197" s="204">
        <v>1</v>
      </c>
      <c r="W197" s="204"/>
      <c r="X197" s="204">
        <v>1</v>
      </c>
      <c r="Y197" s="204" t="s">
        <v>127</v>
      </c>
    </row>
    <row r="198" spans="1:25">
      <c r="A198" s="204" t="s">
        <v>65</v>
      </c>
      <c r="B198" s="9">
        <v>3</v>
      </c>
      <c r="C198" s="9">
        <v>10</v>
      </c>
      <c r="D198" s="9" t="s">
        <v>92</v>
      </c>
      <c r="E198" s="226">
        <v>197</v>
      </c>
      <c r="F198" s="204"/>
      <c r="G198" s="204">
        <v>202505132</v>
      </c>
      <c r="H198" s="204" t="s">
        <v>104</v>
      </c>
      <c r="I198" s="9" t="s">
        <v>26</v>
      </c>
      <c r="J198" s="227" t="s">
        <v>49</v>
      </c>
      <c r="K198" s="195" t="str">
        <f>VLOOKUP(J198,[2]Sheet4!$A:$B,2,0)</f>
        <v>MATT BLACK</v>
      </c>
      <c r="L198" s="204" t="s">
        <v>94</v>
      </c>
      <c r="M198" s="204" t="s">
        <v>94</v>
      </c>
      <c r="N198" s="204" t="s">
        <v>94</v>
      </c>
      <c r="O198" s="204" t="s">
        <v>96</v>
      </c>
      <c r="P198" s="204" t="s">
        <v>97</v>
      </c>
      <c r="Q198" s="204" t="s">
        <v>97</v>
      </c>
      <c r="R198" s="204">
        <v>1</v>
      </c>
      <c r="S198" s="204">
        <v>1</v>
      </c>
      <c r="T198" s="204"/>
      <c r="U198" s="204" t="s">
        <v>98</v>
      </c>
      <c r="V198" s="204">
        <v>1</v>
      </c>
      <c r="W198" s="204"/>
      <c r="X198" s="204">
        <v>1</v>
      </c>
      <c r="Y198" s="204" t="s">
        <v>132</v>
      </c>
    </row>
    <row r="199" spans="1:25">
      <c r="A199" s="204" t="s">
        <v>65</v>
      </c>
      <c r="B199" s="9">
        <v>3</v>
      </c>
      <c r="C199" s="9">
        <v>10</v>
      </c>
      <c r="D199" s="9" t="s">
        <v>92</v>
      </c>
      <c r="E199" s="226">
        <v>198</v>
      </c>
      <c r="F199" s="204"/>
      <c r="G199" s="204">
        <v>202505130</v>
      </c>
      <c r="H199" s="204" t="s">
        <v>93</v>
      </c>
      <c r="I199" s="9" t="s">
        <v>26</v>
      </c>
      <c r="J199" s="208" t="s">
        <v>51</v>
      </c>
      <c r="K199" s="197" t="str">
        <f>VLOOKUP(J199,[2]Sheet4!$A:$B,2,0)</f>
        <v>BLUE</v>
      </c>
      <c r="L199" s="204" t="s">
        <v>94</v>
      </c>
      <c r="M199" s="204" t="s">
        <v>107</v>
      </c>
      <c r="N199" s="204" t="s">
        <v>107</v>
      </c>
      <c r="O199" s="204" t="s">
        <v>96</v>
      </c>
      <c r="P199" s="204" t="s">
        <v>97</v>
      </c>
      <c r="Q199" s="204" t="s">
        <v>97</v>
      </c>
      <c r="R199" s="204">
        <v>1</v>
      </c>
      <c r="S199" s="204">
        <v>1</v>
      </c>
      <c r="T199" s="204"/>
      <c r="U199" s="204" t="s">
        <v>98</v>
      </c>
      <c r="V199" s="204">
        <v>1</v>
      </c>
      <c r="W199" s="204"/>
      <c r="X199" s="204">
        <v>1</v>
      </c>
      <c r="Y199" s="204" t="s">
        <v>126</v>
      </c>
    </row>
    <row r="200" spans="1:25">
      <c r="A200" s="204" t="s">
        <v>65</v>
      </c>
      <c r="B200" s="9">
        <v>3</v>
      </c>
      <c r="C200" s="9">
        <v>10</v>
      </c>
      <c r="D200" s="9" t="s">
        <v>92</v>
      </c>
      <c r="E200" s="226">
        <v>199</v>
      </c>
      <c r="F200" s="204"/>
      <c r="G200" s="204">
        <v>202505133</v>
      </c>
      <c r="H200" s="204" t="s">
        <v>93</v>
      </c>
      <c r="I200" s="9" t="s">
        <v>26</v>
      </c>
      <c r="J200" s="208" t="s">
        <v>51</v>
      </c>
      <c r="K200" s="197" t="str">
        <f>VLOOKUP(J200,[2]Sheet4!$A:$B,2,0)</f>
        <v>BLUE</v>
      </c>
      <c r="L200" s="204" t="s">
        <v>94</v>
      </c>
      <c r="M200" s="204" t="s">
        <v>107</v>
      </c>
      <c r="N200" s="204" t="s">
        <v>107</v>
      </c>
      <c r="O200" s="204" t="s">
        <v>96</v>
      </c>
      <c r="P200" s="204" t="s">
        <v>97</v>
      </c>
      <c r="Q200" s="204" t="s">
        <v>97</v>
      </c>
      <c r="R200" s="204">
        <v>1</v>
      </c>
      <c r="S200" s="204">
        <v>1</v>
      </c>
      <c r="T200" s="204"/>
      <c r="U200" s="204" t="s">
        <v>98</v>
      </c>
      <c r="V200" s="204">
        <v>1</v>
      </c>
      <c r="W200" s="204"/>
      <c r="X200" s="204">
        <v>1</v>
      </c>
      <c r="Y200" s="204" t="s">
        <v>127</v>
      </c>
    </row>
    <row r="201" spans="1:25">
      <c r="A201" s="204" t="s">
        <v>65</v>
      </c>
      <c r="B201" s="9">
        <v>3</v>
      </c>
      <c r="C201" s="9">
        <v>10</v>
      </c>
      <c r="D201" s="9" t="s">
        <v>92</v>
      </c>
      <c r="E201" s="226">
        <v>200</v>
      </c>
      <c r="F201" s="204"/>
      <c r="G201" s="204">
        <v>202505134</v>
      </c>
      <c r="H201" s="204" t="s">
        <v>93</v>
      </c>
      <c r="I201" s="9" t="s">
        <v>26</v>
      </c>
      <c r="J201" s="208" t="s">
        <v>51</v>
      </c>
      <c r="K201" s="197" t="str">
        <f>VLOOKUP(J201,[2]Sheet4!$A:$B,2,0)</f>
        <v>BLUE</v>
      </c>
      <c r="L201" s="204" t="s">
        <v>94</v>
      </c>
      <c r="M201" s="204" t="s">
        <v>107</v>
      </c>
      <c r="N201" s="204" t="s">
        <v>107</v>
      </c>
      <c r="O201" s="204" t="s">
        <v>96</v>
      </c>
      <c r="P201" s="204" t="s">
        <v>97</v>
      </c>
      <c r="Q201" s="204" t="s">
        <v>97</v>
      </c>
      <c r="R201" s="204">
        <v>1</v>
      </c>
      <c r="S201" s="204">
        <v>1</v>
      </c>
      <c r="T201" s="204"/>
      <c r="U201" s="204" t="s">
        <v>98</v>
      </c>
      <c r="V201" s="204">
        <v>1</v>
      </c>
      <c r="W201" s="204"/>
      <c r="X201" s="204">
        <v>1</v>
      </c>
      <c r="Y201" s="204" t="s">
        <v>123</v>
      </c>
    </row>
    <row r="202" spans="1:25">
      <c r="A202" s="204" t="s">
        <v>65</v>
      </c>
      <c r="B202" s="9">
        <v>3</v>
      </c>
      <c r="C202" s="9">
        <v>10</v>
      </c>
      <c r="D202" s="9" t="s">
        <v>92</v>
      </c>
      <c r="E202" s="226">
        <v>201</v>
      </c>
      <c r="F202" s="204"/>
      <c r="G202" s="204">
        <v>202505123</v>
      </c>
      <c r="H202" s="204" t="s">
        <v>93</v>
      </c>
      <c r="I202" s="9" t="s">
        <v>26</v>
      </c>
      <c r="J202" s="208" t="s">
        <v>51</v>
      </c>
      <c r="K202" s="197" t="str">
        <f>VLOOKUP(J202,[2]Sheet4!$A:$B,2,0)</f>
        <v>BLUE</v>
      </c>
      <c r="L202" s="204" t="s">
        <v>94</v>
      </c>
      <c r="M202" s="204" t="s">
        <v>107</v>
      </c>
      <c r="N202" s="204" t="s">
        <v>107</v>
      </c>
      <c r="O202" s="204" t="s">
        <v>96</v>
      </c>
      <c r="P202" s="204" t="s">
        <v>97</v>
      </c>
      <c r="Q202" s="204" t="s">
        <v>97</v>
      </c>
      <c r="R202" s="204">
        <v>1</v>
      </c>
      <c r="S202" s="204">
        <v>1</v>
      </c>
      <c r="T202" s="204"/>
      <c r="U202" s="204" t="s">
        <v>98</v>
      </c>
      <c r="V202" s="204">
        <v>1</v>
      </c>
      <c r="W202" s="204"/>
      <c r="X202" s="204">
        <v>1</v>
      </c>
      <c r="Y202" s="204" t="s">
        <v>124</v>
      </c>
    </row>
    <row r="203" spans="1:25">
      <c r="A203" s="204" t="s">
        <v>65</v>
      </c>
      <c r="B203" s="9">
        <v>3</v>
      </c>
      <c r="C203" s="9">
        <v>10</v>
      </c>
      <c r="D203" s="9" t="s">
        <v>92</v>
      </c>
      <c r="E203" s="226">
        <v>202</v>
      </c>
      <c r="F203" s="204"/>
      <c r="G203" s="204">
        <v>202505124</v>
      </c>
      <c r="H203" s="204" t="s">
        <v>93</v>
      </c>
      <c r="I203" s="9" t="s">
        <v>26</v>
      </c>
      <c r="J203" s="208" t="s">
        <v>51</v>
      </c>
      <c r="K203" s="197" t="str">
        <f>VLOOKUP(J203,[2]Sheet4!$A:$B,2,0)</f>
        <v>BLUE</v>
      </c>
      <c r="L203" s="204" t="s">
        <v>94</v>
      </c>
      <c r="M203" s="204" t="s">
        <v>107</v>
      </c>
      <c r="N203" s="204" t="s">
        <v>107</v>
      </c>
      <c r="O203" s="204" t="s">
        <v>96</v>
      </c>
      <c r="P203" s="204" t="s">
        <v>97</v>
      </c>
      <c r="Q203" s="204" t="s">
        <v>97</v>
      </c>
      <c r="R203" s="204">
        <v>1</v>
      </c>
      <c r="S203" s="204">
        <v>1</v>
      </c>
      <c r="T203" s="204"/>
      <c r="U203" s="204" t="s">
        <v>98</v>
      </c>
      <c r="V203" s="204">
        <v>1</v>
      </c>
      <c r="W203" s="204"/>
      <c r="X203" s="204">
        <v>1</v>
      </c>
      <c r="Y203" s="204" t="s">
        <v>122</v>
      </c>
    </row>
    <row r="204" spans="1:25">
      <c r="A204" s="204" t="s">
        <v>65</v>
      </c>
      <c r="B204" s="9">
        <v>3</v>
      </c>
      <c r="C204" s="9">
        <v>10</v>
      </c>
      <c r="D204" s="9" t="s">
        <v>92</v>
      </c>
      <c r="E204" s="226">
        <v>203</v>
      </c>
      <c r="F204" s="204"/>
      <c r="G204" s="204">
        <v>202505126</v>
      </c>
      <c r="H204" s="204" t="s">
        <v>93</v>
      </c>
      <c r="I204" s="9" t="s">
        <v>26</v>
      </c>
      <c r="J204" s="208" t="s">
        <v>51</v>
      </c>
      <c r="K204" s="197" t="str">
        <f>VLOOKUP(J204,[2]Sheet4!$A:$B,2,0)</f>
        <v>BLUE</v>
      </c>
      <c r="L204" s="204" t="s">
        <v>94</v>
      </c>
      <c r="M204" s="204" t="s">
        <v>107</v>
      </c>
      <c r="N204" s="204" t="s">
        <v>107</v>
      </c>
      <c r="O204" s="204" t="s">
        <v>96</v>
      </c>
      <c r="P204" s="204" t="s">
        <v>97</v>
      </c>
      <c r="Q204" s="204" t="s">
        <v>97</v>
      </c>
      <c r="R204" s="204">
        <v>1</v>
      </c>
      <c r="S204" s="204">
        <v>1</v>
      </c>
      <c r="T204" s="204"/>
      <c r="U204" s="204" t="s">
        <v>98</v>
      </c>
      <c r="V204" s="204">
        <v>1</v>
      </c>
      <c r="W204" s="204"/>
      <c r="X204" s="204">
        <v>1</v>
      </c>
      <c r="Y204" s="204" t="s">
        <v>125</v>
      </c>
    </row>
    <row r="205" spans="1:25">
      <c r="A205" s="204" t="s">
        <v>65</v>
      </c>
      <c r="B205" s="9">
        <v>3</v>
      </c>
      <c r="C205" s="9">
        <v>10</v>
      </c>
      <c r="D205" s="9" t="s">
        <v>92</v>
      </c>
      <c r="E205" s="226">
        <v>204</v>
      </c>
      <c r="F205" s="204"/>
      <c r="G205" s="204">
        <v>202505130</v>
      </c>
      <c r="H205" s="204" t="s">
        <v>93</v>
      </c>
      <c r="I205" s="9" t="s">
        <v>26</v>
      </c>
      <c r="J205" s="208" t="s">
        <v>51</v>
      </c>
      <c r="K205" s="197" t="str">
        <f>VLOOKUP(J205,[2]Sheet4!$A:$B,2,0)</f>
        <v>BLUE</v>
      </c>
      <c r="L205" s="204" t="s">
        <v>94</v>
      </c>
      <c r="M205" s="204" t="s">
        <v>107</v>
      </c>
      <c r="N205" s="204" t="s">
        <v>107</v>
      </c>
      <c r="O205" s="204" t="s">
        <v>96</v>
      </c>
      <c r="P205" s="204" t="s">
        <v>97</v>
      </c>
      <c r="Q205" s="204" t="s">
        <v>97</v>
      </c>
      <c r="R205" s="204">
        <v>1</v>
      </c>
      <c r="S205" s="204">
        <v>1</v>
      </c>
      <c r="T205" s="204"/>
      <c r="U205" s="204" t="s">
        <v>98</v>
      </c>
      <c r="V205" s="204">
        <v>1</v>
      </c>
      <c r="W205" s="204"/>
      <c r="X205" s="204">
        <v>1</v>
      </c>
      <c r="Y205" s="204" t="s">
        <v>126</v>
      </c>
    </row>
    <row r="206" spans="1:25">
      <c r="A206" s="204" t="s">
        <v>65</v>
      </c>
      <c r="B206" s="9">
        <v>3</v>
      </c>
      <c r="C206" s="9">
        <v>10</v>
      </c>
      <c r="D206" s="9" t="s">
        <v>92</v>
      </c>
      <c r="E206" s="226">
        <v>205</v>
      </c>
      <c r="F206" s="204"/>
      <c r="G206" s="204">
        <v>202505133</v>
      </c>
      <c r="H206" s="204" t="s">
        <v>93</v>
      </c>
      <c r="I206" s="9" t="s">
        <v>26</v>
      </c>
      <c r="J206" s="208" t="s">
        <v>51</v>
      </c>
      <c r="K206" s="197" t="str">
        <f>VLOOKUP(J206,[2]Sheet4!$A:$B,2,0)</f>
        <v>BLUE</v>
      </c>
      <c r="L206" s="204" t="s">
        <v>94</v>
      </c>
      <c r="M206" s="204" t="s">
        <v>107</v>
      </c>
      <c r="N206" s="204" t="s">
        <v>107</v>
      </c>
      <c r="O206" s="204" t="s">
        <v>96</v>
      </c>
      <c r="P206" s="204" t="s">
        <v>97</v>
      </c>
      <c r="Q206" s="204" t="s">
        <v>97</v>
      </c>
      <c r="R206" s="204">
        <v>1</v>
      </c>
      <c r="S206" s="204">
        <v>1</v>
      </c>
      <c r="T206" s="204"/>
      <c r="U206" s="204" t="s">
        <v>98</v>
      </c>
      <c r="V206" s="204">
        <v>1</v>
      </c>
      <c r="W206" s="204"/>
      <c r="X206" s="204">
        <v>1</v>
      </c>
      <c r="Y206" s="204" t="s">
        <v>127</v>
      </c>
    </row>
    <row r="207" spans="1:25">
      <c r="A207" s="204" t="s">
        <v>65</v>
      </c>
      <c r="B207" s="9">
        <v>3</v>
      </c>
      <c r="C207" s="9">
        <v>10</v>
      </c>
      <c r="D207" s="9" t="s">
        <v>92</v>
      </c>
      <c r="E207" s="226">
        <v>206</v>
      </c>
      <c r="F207" s="204"/>
      <c r="G207" s="204">
        <v>202505134</v>
      </c>
      <c r="H207" s="204" t="s">
        <v>93</v>
      </c>
      <c r="I207" s="9" t="s">
        <v>26</v>
      </c>
      <c r="J207" s="208" t="s">
        <v>51</v>
      </c>
      <c r="K207" s="197" t="str">
        <f>VLOOKUP(J207,[2]Sheet4!$A:$B,2,0)</f>
        <v>BLUE</v>
      </c>
      <c r="L207" s="204" t="s">
        <v>94</v>
      </c>
      <c r="M207" s="204" t="s">
        <v>107</v>
      </c>
      <c r="N207" s="204" t="s">
        <v>107</v>
      </c>
      <c r="O207" s="204" t="s">
        <v>96</v>
      </c>
      <c r="P207" s="204" t="s">
        <v>97</v>
      </c>
      <c r="Q207" s="204" t="s">
        <v>97</v>
      </c>
      <c r="R207" s="204">
        <v>1</v>
      </c>
      <c r="S207" s="204">
        <v>1</v>
      </c>
      <c r="T207" s="204"/>
      <c r="U207" s="204" t="s">
        <v>98</v>
      </c>
      <c r="V207" s="204">
        <v>1</v>
      </c>
      <c r="W207" s="204"/>
      <c r="X207" s="204">
        <v>1</v>
      </c>
      <c r="Y207" s="204" t="s">
        <v>123</v>
      </c>
    </row>
    <row r="208" spans="1:25">
      <c r="A208" s="204" t="s">
        <v>65</v>
      </c>
      <c r="B208" s="9">
        <v>3</v>
      </c>
      <c r="C208" s="9">
        <v>10</v>
      </c>
      <c r="D208" s="9" t="s">
        <v>92</v>
      </c>
      <c r="E208" s="226">
        <v>207</v>
      </c>
      <c r="F208" s="204"/>
      <c r="G208" s="204">
        <v>202505124</v>
      </c>
      <c r="H208" s="204" t="s">
        <v>93</v>
      </c>
      <c r="I208" s="9" t="s">
        <v>26</v>
      </c>
      <c r="J208" s="209" t="s">
        <v>52</v>
      </c>
      <c r="K208" s="198" t="str">
        <f>VLOOKUP(J208,[2]Sheet4!$A:$B,2,0)</f>
        <v>TEAL</v>
      </c>
      <c r="L208" s="204" t="s">
        <v>94</v>
      </c>
      <c r="M208" s="204" t="s">
        <v>108</v>
      </c>
      <c r="N208" s="204" t="s">
        <v>108</v>
      </c>
      <c r="O208" s="204" t="s">
        <v>96</v>
      </c>
      <c r="P208" s="204" t="s">
        <v>97</v>
      </c>
      <c r="Q208" s="204" t="s">
        <v>97</v>
      </c>
      <c r="R208" s="204">
        <v>1</v>
      </c>
      <c r="S208" s="204">
        <v>1</v>
      </c>
      <c r="T208" s="204"/>
      <c r="U208" s="204" t="s">
        <v>98</v>
      </c>
      <c r="V208" s="204">
        <v>1</v>
      </c>
      <c r="W208" s="204"/>
      <c r="X208" s="204">
        <v>1</v>
      </c>
      <c r="Y208" s="204" t="s">
        <v>122</v>
      </c>
    </row>
    <row r="209" spans="1:25">
      <c r="A209" s="204" t="s">
        <v>65</v>
      </c>
      <c r="B209" s="9">
        <v>3</v>
      </c>
      <c r="C209" s="9">
        <v>10</v>
      </c>
      <c r="D209" s="9" t="s">
        <v>92</v>
      </c>
      <c r="E209" s="226">
        <v>208</v>
      </c>
      <c r="F209" s="204"/>
      <c r="G209" s="204">
        <v>202505126</v>
      </c>
      <c r="H209" s="204" t="s">
        <v>93</v>
      </c>
      <c r="I209" s="9" t="s">
        <v>26</v>
      </c>
      <c r="J209" s="209" t="s">
        <v>52</v>
      </c>
      <c r="K209" s="198" t="str">
        <f>VLOOKUP(J209,[2]Sheet4!$A:$B,2,0)</f>
        <v>TEAL</v>
      </c>
      <c r="L209" s="204" t="s">
        <v>94</v>
      </c>
      <c r="M209" s="204" t="s">
        <v>108</v>
      </c>
      <c r="N209" s="204" t="s">
        <v>108</v>
      </c>
      <c r="O209" s="204" t="s">
        <v>96</v>
      </c>
      <c r="P209" s="204" t="s">
        <v>97</v>
      </c>
      <c r="Q209" s="204" t="s">
        <v>97</v>
      </c>
      <c r="R209" s="204">
        <v>1</v>
      </c>
      <c r="S209" s="204">
        <v>1</v>
      </c>
      <c r="T209" s="204"/>
      <c r="U209" s="204" t="s">
        <v>98</v>
      </c>
      <c r="V209" s="204">
        <v>1</v>
      </c>
      <c r="W209" s="204"/>
      <c r="X209" s="204">
        <v>1</v>
      </c>
      <c r="Y209" s="204" t="s">
        <v>125</v>
      </c>
    </row>
    <row r="210" spans="1:25">
      <c r="A210" s="204" t="s">
        <v>65</v>
      </c>
      <c r="B210" s="9">
        <v>3</v>
      </c>
      <c r="C210" s="9">
        <v>11</v>
      </c>
      <c r="D210" s="9" t="s">
        <v>92</v>
      </c>
      <c r="E210" s="226">
        <v>209</v>
      </c>
      <c r="F210" s="204"/>
      <c r="G210" s="204">
        <v>202505130</v>
      </c>
      <c r="H210" s="204" t="s">
        <v>93</v>
      </c>
      <c r="I210" s="9" t="s">
        <v>26</v>
      </c>
      <c r="J210" s="209" t="s">
        <v>52</v>
      </c>
      <c r="K210" s="198" t="str">
        <f>VLOOKUP(J210,[2]Sheet4!$A:$B,2,0)</f>
        <v>TEAL</v>
      </c>
      <c r="L210" s="204" t="s">
        <v>94</v>
      </c>
      <c r="M210" s="204" t="s">
        <v>108</v>
      </c>
      <c r="N210" s="204" t="s">
        <v>108</v>
      </c>
      <c r="O210" s="204" t="s">
        <v>96</v>
      </c>
      <c r="P210" s="204" t="s">
        <v>97</v>
      </c>
      <c r="Q210" s="204" t="s">
        <v>97</v>
      </c>
      <c r="R210" s="204">
        <v>1</v>
      </c>
      <c r="S210" s="204">
        <v>1</v>
      </c>
      <c r="T210" s="204"/>
      <c r="U210" s="204" t="s">
        <v>98</v>
      </c>
      <c r="V210" s="204">
        <v>1</v>
      </c>
      <c r="W210" s="204"/>
      <c r="X210" s="204">
        <v>1</v>
      </c>
      <c r="Y210" s="204" t="s">
        <v>126</v>
      </c>
    </row>
    <row r="211" spans="1:25">
      <c r="A211" s="204" t="s">
        <v>65</v>
      </c>
      <c r="B211" s="9">
        <v>3</v>
      </c>
      <c r="C211" s="9">
        <v>11</v>
      </c>
      <c r="D211" s="9" t="s">
        <v>92</v>
      </c>
      <c r="E211" s="226">
        <v>210</v>
      </c>
      <c r="F211" s="204"/>
      <c r="G211" s="204">
        <v>202505133</v>
      </c>
      <c r="H211" s="204" t="s">
        <v>93</v>
      </c>
      <c r="I211" s="9" t="s">
        <v>26</v>
      </c>
      <c r="J211" s="209" t="s">
        <v>52</v>
      </c>
      <c r="K211" s="198" t="str">
        <f>VLOOKUP(J211,[2]Sheet4!$A:$B,2,0)</f>
        <v>TEAL</v>
      </c>
      <c r="L211" s="204" t="s">
        <v>94</v>
      </c>
      <c r="M211" s="204" t="s">
        <v>108</v>
      </c>
      <c r="N211" s="204" t="s">
        <v>108</v>
      </c>
      <c r="O211" s="204" t="s">
        <v>96</v>
      </c>
      <c r="P211" s="204" t="s">
        <v>97</v>
      </c>
      <c r="Q211" s="204" t="s">
        <v>97</v>
      </c>
      <c r="R211" s="204">
        <v>1</v>
      </c>
      <c r="S211" s="204">
        <v>1</v>
      </c>
      <c r="T211" s="204"/>
      <c r="U211" s="204" t="s">
        <v>98</v>
      </c>
      <c r="V211" s="204">
        <v>1</v>
      </c>
      <c r="W211" s="204"/>
      <c r="X211" s="204">
        <v>1</v>
      </c>
      <c r="Y211" s="204" t="s">
        <v>127</v>
      </c>
    </row>
    <row r="212" spans="1:25">
      <c r="A212" s="204" t="s">
        <v>65</v>
      </c>
      <c r="B212" s="9">
        <v>3</v>
      </c>
      <c r="C212" s="9">
        <v>11</v>
      </c>
      <c r="D212" s="9" t="s">
        <v>92</v>
      </c>
      <c r="E212" s="226">
        <v>211</v>
      </c>
      <c r="F212" s="204"/>
      <c r="G212" s="204">
        <v>202505126</v>
      </c>
      <c r="H212" s="204" t="s">
        <v>93</v>
      </c>
      <c r="I212" s="9" t="s">
        <v>26</v>
      </c>
      <c r="J212" s="209" t="s">
        <v>52</v>
      </c>
      <c r="K212" s="198" t="str">
        <f>VLOOKUP(J212,[2]Sheet4!$A:$B,2,0)</f>
        <v>TEAL</v>
      </c>
      <c r="L212" s="204" t="s">
        <v>94</v>
      </c>
      <c r="M212" s="204" t="s">
        <v>108</v>
      </c>
      <c r="N212" s="204" t="s">
        <v>108</v>
      </c>
      <c r="O212" s="204" t="s">
        <v>96</v>
      </c>
      <c r="P212" s="204" t="s">
        <v>97</v>
      </c>
      <c r="Q212" s="204" t="s">
        <v>97</v>
      </c>
      <c r="R212" s="204">
        <v>1</v>
      </c>
      <c r="S212" s="204">
        <v>1</v>
      </c>
      <c r="T212" s="204"/>
      <c r="U212" s="204" t="s">
        <v>98</v>
      </c>
      <c r="V212" s="204">
        <v>1</v>
      </c>
      <c r="W212" s="204"/>
      <c r="X212" s="204">
        <v>1</v>
      </c>
      <c r="Y212" s="204" t="s">
        <v>125</v>
      </c>
    </row>
    <row r="213" spans="1:25">
      <c r="A213" s="204" t="s">
        <v>65</v>
      </c>
      <c r="B213" s="9">
        <v>3</v>
      </c>
      <c r="C213" s="9">
        <v>11</v>
      </c>
      <c r="D213" s="9" t="s">
        <v>92</v>
      </c>
      <c r="E213" s="226">
        <v>212</v>
      </c>
      <c r="F213" s="204"/>
      <c r="G213" s="204">
        <v>202505130</v>
      </c>
      <c r="H213" s="204" t="s">
        <v>93</v>
      </c>
      <c r="I213" s="9" t="s">
        <v>26</v>
      </c>
      <c r="J213" s="209" t="s">
        <v>52</v>
      </c>
      <c r="K213" s="198" t="str">
        <f>VLOOKUP(J213,[2]Sheet4!$A:$B,2,0)</f>
        <v>TEAL</v>
      </c>
      <c r="L213" s="204" t="s">
        <v>94</v>
      </c>
      <c r="M213" s="204" t="s">
        <v>108</v>
      </c>
      <c r="N213" s="204" t="s">
        <v>108</v>
      </c>
      <c r="O213" s="204" t="s">
        <v>96</v>
      </c>
      <c r="P213" s="204" t="s">
        <v>97</v>
      </c>
      <c r="Q213" s="204" t="s">
        <v>97</v>
      </c>
      <c r="R213" s="204">
        <v>1</v>
      </c>
      <c r="S213" s="204">
        <v>1</v>
      </c>
      <c r="T213" s="204"/>
      <c r="U213" s="204" t="s">
        <v>98</v>
      </c>
      <c r="V213" s="204">
        <v>1</v>
      </c>
      <c r="W213" s="204"/>
      <c r="X213" s="204">
        <v>1</v>
      </c>
      <c r="Y213" s="204" t="s">
        <v>126</v>
      </c>
    </row>
    <row r="214" spans="1:25">
      <c r="A214" s="204" t="s">
        <v>65</v>
      </c>
      <c r="B214" s="9">
        <v>3</v>
      </c>
      <c r="C214" s="9">
        <v>11</v>
      </c>
      <c r="D214" s="9" t="s">
        <v>92</v>
      </c>
      <c r="E214" s="226">
        <v>213</v>
      </c>
      <c r="F214" s="204"/>
      <c r="G214" s="204">
        <v>202505133</v>
      </c>
      <c r="H214" s="204" t="s">
        <v>93</v>
      </c>
      <c r="I214" s="9" t="s">
        <v>26</v>
      </c>
      <c r="J214" s="209" t="s">
        <v>52</v>
      </c>
      <c r="K214" s="198" t="str">
        <f>VLOOKUP(J214,[2]Sheet4!$A:$B,2,0)</f>
        <v>TEAL</v>
      </c>
      <c r="L214" s="204" t="s">
        <v>94</v>
      </c>
      <c r="M214" s="204" t="s">
        <v>108</v>
      </c>
      <c r="N214" s="204" t="s">
        <v>108</v>
      </c>
      <c r="O214" s="204" t="s">
        <v>96</v>
      </c>
      <c r="P214" s="204" t="s">
        <v>97</v>
      </c>
      <c r="Q214" s="204" t="s">
        <v>97</v>
      </c>
      <c r="R214" s="204">
        <v>1</v>
      </c>
      <c r="S214" s="204">
        <v>1</v>
      </c>
      <c r="T214" s="204"/>
      <c r="U214" s="204" t="s">
        <v>98</v>
      </c>
      <c r="V214" s="204">
        <v>1</v>
      </c>
      <c r="W214" s="204"/>
      <c r="X214" s="204">
        <v>1</v>
      </c>
      <c r="Y214" s="204" t="s">
        <v>127</v>
      </c>
    </row>
    <row r="215" spans="1:25">
      <c r="A215" s="204" t="s">
        <v>65</v>
      </c>
      <c r="B215" s="9">
        <v>3</v>
      </c>
      <c r="C215" s="9">
        <v>11</v>
      </c>
      <c r="D215" s="9" t="s">
        <v>92</v>
      </c>
      <c r="E215" s="226">
        <v>214</v>
      </c>
      <c r="F215" s="204"/>
      <c r="G215" s="204">
        <v>202505132</v>
      </c>
      <c r="H215" s="204" t="s">
        <v>105</v>
      </c>
      <c r="I215" s="9" t="s">
        <v>26</v>
      </c>
      <c r="J215" s="207" t="s">
        <v>50</v>
      </c>
      <c r="K215" s="196" t="str">
        <f>VLOOKUP(J215,[2]Sheet4!$A:$B,2,0)</f>
        <v>NARDO</v>
      </c>
      <c r="L215" s="204" t="s">
        <v>94</v>
      </c>
      <c r="M215" s="204" t="s">
        <v>106</v>
      </c>
      <c r="N215" s="204" t="s">
        <v>106</v>
      </c>
      <c r="O215" s="204" t="s">
        <v>96</v>
      </c>
      <c r="P215" s="204" t="s">
        <v>97</v>
      </c>
      <c r="Q215" s="204" t="s">
        <v>97</v>
      </c>
      <c r="R215" s="204">
        <v>1</v>
      </c>
      <c r="S215" s="204">
        <v>1</v>
      </c>
      <c r="T215" s="204"/>
      <c r="U215" s="204" t="s">
        <v>98</v>
      </c>
      <c r="V215" s="204">
        <v>1</v>
      </c>
      <c r="W215" s="204"/>
      <c r="X215" s="204">
        <v>1</v>
      </c>
      <c r="Y215" s="204" t="s">
        <v>132</v>
      </c>
    </row>
    <row r="216" spans="1:25">
      <c r="A216" s="204" t="s">
        <v>65</v>
      </c>
      <c r="B216" s="9">
        <v>3</v>
      </c>
      <c r="C216" s="9">
        <v>11</v>
      </c>
      <c r="D216" s="9" t="s">
        <v>92</v>
      </c>
      <c r="E216" s="226">
        <v>215</v>
      </c>
      <c r="F216" s="204"/>
      <c r="G216" s="204">
        <v>202505122</v>
      </c>
      <c r="H216" s="204" t="s">
        <v>105</v>
      </c>
      <c r="I216" s="9" t="s">
        <v>26</v>
      </c>
      <c r="J216" s="207" t="s">
        <v>50</v>
      </c>
      <c r="K216" s="196" t="str">
        <f>VLOOKUP(J216,[2]Sheet4!$A:$B,2,0)</f>
        <v>NARDO</v>
      </c>
      <c r="L216" s="204" t="s">
        <v>94</v>
      </c>
      <c r="M216" s="204" t="s">
        <v>106</v>
      </c>
      <c r="N216" s="204" t="s">
        <v>106</v>
      </c>
      <c r="O216" s="204" t="s">
        <v>96</v>
      </c>
      <c r="P216" s="204" t="s">
        <v>97</v>
      </c>
      <c r="Q216" s="204" t="s">
        <v>97</v>
      </c>
      <c r="R216" s="204">
        <v>1</v>
      </c>
      <c r="S216" s="204">
        <v>1</v>
      </c>
      <c r="T216" s="204"/>
      <c r="U216" s="204" t="s">
        <v>98</v>
      </c>
      <c r="V216" s="204">
        <v>1</v>
      </c>
      <c r="W216" s="204"/>
      <c r="X216" s="204">
        <v>1</v>
      </c>
      <c r="Y216" s="204" t="s">
        <v>130</v>
      </c>
    </row>
    <row r="217" spans="1:25">
      <c r="A217" s="204" t="s">
        <v>65</v>
      </c>
      <c r="B217" s="9">
        <v>3</v>
      </c>
      <c r="C217" s="9">
        <v>11</v>
      </c>
      <c r="D217" s="9" t="s">
        <v>92</v>
      </c>
      <c r="E217" s="226">
        <v>216</v>
      </c>
      <c r="F217" s="204"/>
      <c r="G217" s="204">
        <v>202505131</v>
      </c>
      <c r="H217" s="204" t="s">
        <v>105</v>
      </c>
      <c r="I217" s="9" t="s">
        <v>26</v>
      </c>
      <c r="J217" s="207" t="s">
        <v>50</v>
      </c>
      <c r="K217" s="196" t="str">
        <f>VLOOKUP(J217,[2]Sheet4!$A:$B,2,0)</f>
        <v>NARDO</v>
      </c>
      <c r="L217" s="204" t="s">
        <v>94</v>
      </c>
      <c r="M217" s="204" t="s">
        <v>106</v>
      </c>
      <c r="N217" s="204" t="s">
        <v>106</v>
      </c>
      <c r="O217" s="204" t="s">
        <v>96</v>
      </c>
      <c r="P217" s="204" t="s">
        <v>97</v>
      </c>
      <c r="Q217" s="204" t="s">
        <v>97</v>
      </c>
      <c r="R217" s="204">
        <v>1</v>
      </c>
      <c r="S217" s="204">
        <v>1</v>
      </c>
      <c r="T217" s="204"/>
      <c r="U217" s="204" t="s">
        <v>98</v>
      </c>
      <c r="V217" s="204">
        <v>1</v>
      </c>
      <c r="W217" s="204"/>
      <c r="X217" s="204">
        <v>1</v>
      </c>
      <c r="Y217" s="204" t="s">
        <v>131</v>
      </c>
    </row>
    <row r="218" spans="1:25">
      <c r="A218" s="204" t="s">
        <v>65</v>
      </c>
      <c r="B218" s="9">
        <v>3</v>
      </c>
      <c r="C218" s="9">
        <v>11</v>
      </c>
      <c r="D218" s="9" t="s">
        <v>92</v>
      </c>
      <c r="E218" s="226">
        <v>217</v>
      </c>
      <c r="F218" s="204"/>
      <c r="G218" s="204">
        <v>202505132</v>
      </c>
      <c r="H218" s="204" t="s">
        <v>105</v>
      </c>
      <c r="I218" s="9" t="s">
        <v>26</v>
      </c>
      <c r="J218" s="207" t="s">
        <v>50</v>
      </c>
      <c r="K218" s="196" t="str">
        <f>VLOOKUP(J218,[2]Sheet4!$A:$B,2,0)</f>
        <v>NARDO</v>
      </c>
      <c r="L218" s="204" t="s">
        <v>94</v>
      </c>
      <c r="M218" s="204" t="s">
        <v>106</v>
      </c>
      <c r="N218" s="204" t="s">
        <v>106</v>
      </c>
      <c r="O218" s="204" t="s">
        <v>96</v>
      </c>
      <c r="P218" s="204" t="s">
        <v>97</v>
      </c>
      <c r="Q218" s="204" t="s">
        <v>97</v>
      </c>
      <c r="R218" s="204">
        <v>1</v>
      </c>
      <c r="S218" s="204">
        <v>1</v>
      </c>
      <c r="T218" s="204"/>
      <c r="U218" s="204" t="s">
        <v>98</v>
      </c>
      <c r="V218" s="204">
        <v>1</v>
      </c>
      <c r="W218" s="204"/>
      <c r="X218" s="204">
        <v>1</v>
      </c>
      <c r="Y218" s="204" t="s">
        <v>132</v>
      </c>
    </row>
    <row r="219" spans="1:25">
      <c r="A219" s="204" t="s">
        <v>65</v>
      </c>
      <c r="B219" s="9">
        <v>3</v>
      </c>
      <c r="C219" s="9">
        <v>11</v>
      </c>
      <c r="D219" s="9" t="s">
        <v>92</v>
      </c>
      <c r="E219" s="226">
        <v>218</v>
      </c>
      <c r="F219" s="204"/>
      <c r="G219" s="204">
        <v>202505130</v>
      </c>
      <c r="H219" s="204" t="s">
        <v>93</v>
      </c>
      <c r="I219" s="9" t="s">
        <v>26</v>
      </c>
      <c r="J219" s="210" t="s">
        <v>53</v>
      </c>
      <c r="K219" s="199" t="str">
        <f>VLOOKUP(J219,[2]Sheet4!$A:$B,2,0)</f>
        <v>GREY</v>
      </c>
      <c r="L219" s="204" t="s">
        <v>94</v>
      </c>
      <c r="M219" s="204" t="s">
        <v>109</v>
      </c>
      <c r="N219" s="204" t="s">
        <v>109</v>
      </c>
      <c r="O219" s="204" t="s">
        <v>96</v>
      </c>
      <c r="P219" s="204" t="s">
        <v>97</v>
      </c>
      <c r="Q219" s="204" t="s">
        <v>97</v>
      </c>
      <c r="R219" s="204">
        <v>1</v>
      </c>
      <c r="S219" s="204">
        <v>1</v>
      </c>
      <c r="T219" s="204"/>
      <c r="U219" s="204" t="s">
        <v>98</v>
      </c>
      <c r="V219" s="204">
        <v>1</v>
      </c>
      <c r="W219" s="204"/>
      <c r="X219" s="204">
        <v>1</v>
      </c>
      <c r="Y219" s="204" t="s">
        <v>126</v>
      </c>
    </row>
    <row r="220" spans="1:25">
      <c r="A220" s="204" t="s">
        <v>65</v>
      </c>
      <c r="B220" s="9">
        <v>3</v>
      </c>
      <c r="C220" s="9">
        <v>11</v>
      </c>
      <c r="D220" s="9" t="s">
        <v>92</v>
      </c>
      <c r="E220" s="226">
        <v>219</v>
      </c>
      <c r="F220" s="204"/>
      <c r="G220" s="204">
        <v>202505133</v>
      </c>
      <c r="H220" s="204" t="s">
        <v>93</v>
      </c>
      <c r="I220" s="9" t="s">
        <v>26</v>
      </c>
      <c r="J220" s="210" t="s">
        <v>53</v>
      </c>
      <c r="K220" s="199" t="str">
        <f>VLOOKUP(J220,[2]Sheet4!$A:$B,2,0)</f>
        <v>GREY</v>
      </c>
      <c r="L220" s="204" t="s">
        <v>94</v>
      </c>
      <c r="M220" s="204" t="s">
        <v>109</v>
      </c>
      <c r="N220" s="204" t="s">
        <v>109</v>
      </c>
      <c r="O220" s="204" t="s">
        <v>96</v>
      </c>
      <c r="P220" s="204" t="s">
        <v>97</v>
      </c>
      <c r="Q220" s="204" t="s">
        <v>97</v>
      </c>
      <c r="R220" s="204">
        <v>1</v>
      </c>
      <c r="S220" s="204">
        <v>1</v>
      </c>
      <c r="T220" s="204"/>
      <c r="U220" s="204" t="s">
        <v>98</v>
      </c>
      <c r="V220" s="204">
        <v>1</v>
      </c>
      <c r="W220" s="204"/>
      <c r="X220" s="204">
        <v>1</v>
      </c>
      <c r="Y220" s="204" t="s">
        <v>127</v>
      </c>
    </row>
    <row r="221" spans="1:25">
      <c r="A221" s="204" t="s">
        <v>65</v>
      </c>
      <c r="B221" s="9">
        <v>3</v>
      </c>
      <c r="C221" s="9">
        <v>11</v>
      </c>
      <c r="D221" s="9" t="s">
        <v>92</v>
      </c>
      <c r="E221" s="226">
        <v>220</v>
      </c>
      <c r="F221" s="204"/>
      <c r="G221" s="204">
        <v>202505134</v>
      </c>
      <c r="H221" s="204" t="s">
        <v>93</v>
      </c>
      <c r="I221" s="9" t="s">
        <v>26</v>
      </c>
      <c r="J221" s="210" t="s">
        <v>53</v>
      </c>
      <c r="K221" s="199" t="str">
        <f>VLOOKUP(J221,[2]Sheet4!$A:$B,2,0)</f>
        <v>GREY</v>
      </c>
      <c r="L221" s="204" t="s">
        <v>94</v>
      </c>
      <c r="M221" s="204" t="s">
        <v>109</v>
      </c>
      <c r="N221" s="204" t="s">
        <v>109</v>
      </c>
      <c r="O221" s="204" t="s">
        <v>96</v>
      </c>
      <c r="P221" s="204" t="s">
        <v>97</v>
      </c>
      <c r="Q221" s="204" t="s">
        <v>97</v>
      </c>
      <c r="R221" s="204">
        <v>1</v>
      </c>
      <c r="S221" s="204">
        <v>1</v>
      </c>
      <c r="T221" s="204"/>
      <c r="U221" s="204" t="s">
        <v>98</v>
      </c>
      <c r="V221" s="204">
        <v>1</v>
      </c>
      <c r="W221" s="204"/>
      <c r="X221" s="204">
        <v>1</v>
      </c>
      <c r="Y221" s="204" t="s">
        <v>123</v>
      </c>
    </row>
    <row r="222" spans="1:25">
      <c r="A222" s="204" t="s">
        <v>65</v>
      </c>
      <c r="B222" s="9">
        <v>3</v>
      </c>
      <c r="C222" s="9">
        <v>11</v>
      </c>
      <c r="D222" s="9" t="s">
        <v>92</v>
      </c>
      <c r="E222" s="226">
        <v>221</v>
      </c>
      <c r="F222" s="204"/>
      <c r="G222" s="204">
        <v>202505123</v>
      </c>
      <c r="H222" s="204" t="s">
        <v>93</v>
      </c>
      <c r="I222" s="9" t="s">
        <v>26</v>
      </c>
      <c r="J222" s="210" t="s">
        <v>53</v>
      </c>
      <c r="K222" s="199" t="str">
        <f>VLOOKUP(J222,[2]Sheet4!$A:$B,2,0)</f>
        <v>GREY</v>
      </c>
      <c r="L222" s="204" t="s">
        <v>94</v>
      </c>
      <c r="M222" s="204" t="s">
        <v>109</v>
      </c>
      <c r="N222" s="204" t="s">
        <v>109</v>
      </c>
      <c r="O222" s="204" t="s">
        <v>96</v>
      </c>
      <c r="P222" s="204" t="s">
        <v>97</v>
      </c>
      <c r="Q222" s="204" t="s">
        <v>97</v>
      </c>
      <c r="R222" s="204">
        <v>1</v>
      </c>
      <c r="S222" s="204">
        <v>1</v>
      </c>
      <c r="T222" s="204"/>
      <c r="U222" s="204" t="s">
        <v>98</v>
      </c>
      <c r="V222" s="204">
        <v>1</v>
      </c>
      <c r="W222" s="204"/>
      <c r="X222" s="204">
        <v>1</v>
      </c>
      <c r="Y222" s="204" t="s">
        <v>124</v>
      </c>
    </row>
    <row r="223" spans="1:25">
      <c r="A223" s="204" t="s">
        <v>65</v>
      </c>
      <c r="B223" s="9">
        <v>3</v>
      </c>
      <c r="C223" s="9">
        <v>11</v>
      </c>
      <c r="D223" s="9" t="s">
        <v>92</v>
      </c>
      <c r="E223" s="226">
        <v>222</v>
      </c>
      <c r="F223" s="204"/>
      <c r="G223" s="204">
        <v>202505123</v>
      </c>
      <c r="H223" s="204" t="s">
        <v>110</v>
      </c>
      <c r="I223" s="9" t="s">
        <v>26</v>
      </c>
      <c r="J223" s="228" t="s">
        <v>48</v>
      </c>
      <c r="K223" s="229" t="str">
        <f>VLOOKUP(J223,[2]Sheet4!$A:$B,2,0)</f>
        <v>WHITE&amp;PURPLE CML</v>
      </c>
      <c r="L223" s="204" t="s">
        <v>94</v>
      </c>
      <c r="M223" s="204" t="s">
        <v>94</v>
      </c>
      <c r="N223" s="204" t="s">
        <v>94</v>
      </c>
      <c r="O223" s="204" t="s">
        <v>96</v>
      </c>
      <c r="P223" s="204" t="s">
        <v>111</v>
      </c>
      <c r="Q223" s="204" t="s">
        <v>111</v>
      </c>
      <c r="R223" s="204">
        <v>1</v>
      </c>
      <c r="S223" s="204">
        <v>1</v>
      </c>
      <c r="T223" s="204"/>
      <c r="U223" s="204" t="s">
        <v>98</v>
      </c>
      <c r="V223" s="204">
        <v>1</v>
      </c>
      <c r="W223" s="204"/>
      <c r="X223" s="204">
        <v>1</v>
      </c>
      <c r="Y223" s="204" t="s">
        <v>124</v>
      </c>
    </row>
    <row r="224" spans="1:25">
      <c r="A224" s="204" t="s">
        <v>65</v>
      </c>
      <c r="B224" s="9">
        <v>3</v>
      </c>
      <c r="C224" s="9">
        <v>11</v>
      </c>
      <c r="D224" s="9" t="s">
        <v>92</v>
      </c>
      <c r="E224" s="226">
        <v>223</v>
      </c>
      <c r="F224" s="204"/>
      <c r="G224" s="204">
        <v>202505124</v>
      </c>
      <c r="H224" s="204" t="s">
        <v>110</v>
      </c>
      <c r="I224" s="9" t="s">
        <v>26</v>
      </c>
      <c r="J224" s="228" t="s">
        <v>48</v>
      </c>
      <c r="K224" s="229" t="str">
        <f>VLOOKUP(J224,[2]Sheet4!$A:$B,2,0)</f>
        <v>WHITE&amp;PURPLE CML</v>
      </c>
      <c r="L224" s="204" t="s">
        <v>94</v>
      </c>
      <c r="M224" s="204" t="s">
        <v>94</v>
      </c>
      <c r="N224" s="204" t="s">
        <v>94</v>
      </c>
      <c r="O224" s="204" t="s">
        <v>96</v>
      </c>
      <c r="P224" s="204" t="s">
        <v>111</v>
      </c>
      <c r="Q224" s="204" t="s">
        <v>111</v>
      </c>
      <c r="R224" s="204">
        <v>1</v>
      </c>
      <c r="S224" s="204">
        <v>1</v>
      </c>
      <c r="T224" s="204"/>
      <c r="U224" s="204" t="s">
        <v>98</v>
      </c>
      <c r="V224" s="204">
        <v>1</v>
      </c>
      <c r="W224" s="204"/>
      <c r="X224" s="204">
        <v>1</v>
      </c>
      <c r="Y224" s="204" t="s">
        <v>122</v>
      </c>
    </row>
    <row r="225" spans="1:25">
      <c r="A225" s="204" t="s">
        <v>65</v>
      </c>
      <c r="B225" s="9">
        <v>3</v>
      </c>
      <c r="C225" s="9">
        <v>11</v>
      </c>
      <c r="D225" s="9" t="s">
        <v>92</v>
      </c>
      <c r="E225" s="226">
        <v>224</v>
      </c>
      <c r="F225" s="204"/>
      <c r="G225" s="204">
        <v>202505126</v>
      </c>
      <c r="H225" s="204" t="s">
        <v>110</v>
      </c>
      <c r="I225" s="9" t="s">
        <v>26</v>
      </c>
      <c r="J225" s="228" t="s">
        <v>48</v>
      </c>
      <c r="K225" s="229" t="str">
        <f>VLOOKUP(J225,[2]Sheet4!$A:$B,2,0)</f>
        <v>WHITE&amp;PURPLE CML</v>
      </c>
      <c r="L225" s="204" t="s">
        <v>94</v>
      </c>
      <c r="M225" s="204" t="s">
        <v>94</v>
      </c>
      <c r="N225" s="204" t="s">
        <v>94</v>
      </c>
      <c r="O225" s="204" t="s">
        <v>96</v>
      </c>
      <c r="P225" s="204" t="s">
        <v>111</v>
      </c>
      <c r="Q225" s="204" t="s">
        <v>111</v>
      </c>
      <c r="R225" s="204">
        <v>1</v>
      </c>
      <c r="S225" s="204">
        <v>1</v>
      </c>
      <c r="T225" s="204"/>
      <c r="U225" s="204" t="s">
        <v>98</v>
      </c>
      <c r="V225" s="204">
        <v>1</v>
      </c>
      <c r="W225" s="204"/>
      <c r="X225" s="204">
        <v>1</v>
      </c>
      <c r="Y225" s="204" t="s">
        <v>125</v>
      </c>
    </row>
    <row r="226" spans="1:25">
      <c r="A226" s="204" t="s">
        <v>65</v>
      </c>
      <c r="B226" s="9">
        <v>3</v>
      </c>
      <c r="C226" s="9">
        <v>11</v>
      </c>
      <c r="D226" s="9" t="s">
        <v>92</v>
      </c>
      <c r="E226" s="226">
        <v>225</v>
      </c>
      <c r="F226" s="204"/>
      <c r="G226" s="204">
        <v>202505130</v>
      </c>
      <c r="H226" s="204" t="s">
        <v>110</v>
      </c>
      <c r="I226" s="9" t="s">
        <v>26</v>
      </c>
      <c r="J226" s="228" t="s">
        <v>48</v>
      </c>
      <c r="K226" s="229" t="str">
        <f>VLOOKUP(J226,[2]Sheet4!$A:$B,2,0)</f>
        <v>WHITE&amp;PURPLE CML</v>
      </c>
      <c r="L226" s="204" t="s">
        <v>94</v>
      </c>
      <c r="M226" s="204" t="s">
        <v>94</v>
      </c>
      <c r="N226" s="204" t="s">
        <v>94</v>
      </c>
      <c r="O226" s="204" t="s">
        <v>96</v>
      </c>
      <c r="P226" s="204" t="s">
        <v>111</v>
      </c>
      <c r="Q226" s="204" t="s">
        <v>111</v>
      </c>
      <c r="R226" s="204">
        <v>1</v>
      </c>
      <c r="S226" s="204">
        <v>1</v>
      </c>
      <c r="T226" s="204"/>
      <c r="U226" s="204" t="s">
        <v>98</v>
      </c>
      <c r="V226" s="204">
        <v>1</v>
      </c>
      <c r="W226" s="204"/>
      <c r="X226" s="204">
        <v>1</v>
      </c>
      <c r="Y226" s="204" t="s">
        <v>126</v>
      </c>
    </row>
    <row r="227" spans="1:25">
      <c r="A227" s="204" t="s">
        <v>65</v>
      </c>
      <c r="B227" s="9">
        <v>3</v>
      </c>
      <c r="C227" s="9">
        <v>11</v>
      </c>
      <c r="D227" s="9" t="s">
        <v>92</v>
      </c>
      <c r="E227" s="44">
        <v>226</v>
      </c>
      <c r="F227" s="204"/>
      <c r="G227" s="204">
        <v>202505124</v>
      </c>
      <c r="H227" s="204" t="s">
        <v>93</v>
      </c>
      <c r="I227" s="9" t="s">
        <v>26</v>
      </c>
      <c r="J227" s="210" t="s">
        <v>53</v>
      </c>
      <c r="K227" s="199" t="str">
        <f>VLOOKUP(J227,[2]Sheet4!$A:$B,2,0)</f>
        <v>GREY</v>
      </c>
      <c r="L227" s="204" t="s">
        <v>94</v>
      </c>
      <c r="M227" s="204" t="s">
        <v>109</v>
      </c>
      <c r="N227" s="204" t="s">
        <v>109</v>
      </c>
      <c r="O227" s="204" t="s">
        <v>96</v>
      </c>
      <c r="P227" s="204" t="s">
        <v>97</v>
      </c>
      <c r="Q227" s="204" t="s">
        <v>97</v>
      </c>
      <c r="R227" s="204">
        <v>1</v>
      </c>
      <c r="S227" s="204">
        <v>1</v>
      </c>
      <c r="T227" s="204"/>
      <c r="U227" s="204" t="s">
        <v>98</v>
      </c>
      <c r="V227" s="204">
        <v>1</v>
      </c>
      <c r="W227" s="204"/>
      <c r="X227" s="204">
        <v>1</v>
      </c>
      <c r="Y227" s="204" t="s">
        <v>122</v>
      </c>
    </row>
    <row r="228" spans="1:25">
      <c r="A228" s="204" t="s">
        <v>65</v>
      </c>
      <c r="B228" s="9">
        <v>3</v>
      </c>
      <c r="C228" s="9">
        <v>12</v>
      </c>
      <c r="D228" s="9" t="s">
        <v>92</v>
      </c>
      <c r="E228" s="44">
        <v>227</v>
      </c>
      <c r="F228" s="204"/>
      <c r="G228" s="204">
        <v>202505126</v>
      </c>
      <c r="H228" s="204" t="s">
        <v>93</v>
      </c>
      <c r="I228" s="9" t="s">
        <v>26</v>
      </c>
      <c r="J228" s="210" t="s">
        <v>53</v>
      </c>
      <c r="K228" s="199" t="str">
        <f>VLOOKUP(J228,[2]Sheet4!$A:$B,2,0)</f>
        <v>GREY</v>
      </c>
      <c r="L228" s="204" t="s">
        <v>94</v>
      </c>
      <c r="M228" s="204" t="s">
        <v>109</v>
      </c>
      <c r="N228" s="204" t="s">
        <v>109</v>
      </c>
      <c r="O228" s="204" t="s">
        <v>96</v>
      </c>
      <c r="P228" s="204" t="s">
        <v>97</v>
      </c>
      <c r="Q228" s="204" t="s">
        <v>97</v>
      </c>
      <c r="R228" s="204">
        <v>1</v>
      </c>
      <c r="S228" s="204">
        <v>1</v>
      </c>
      <c r="T228" s="204"/>
      <c r="U228" s="204" t="s">
        <v>98</v>
      </c>
      <c r="V228" s="204">
        <v>1</v>
      </c>
      <c r="W228" s="204"/>
      <c r="X228" s="204">
        <v>1</v>
      </c>
      <c r="Y228" s="204" t="s">
        <v>125</v>
      </c>
    </row>
    <row r="229" spans="1:25">
      <c r="A229" s="204" t="s">
        <v>65</v>
      </c>
      <c r="B229" s="9">
        <v>3</v>
      </c>
      <c r="C229" s="9">
        <v>12</v>
      </c>
      <c r="D229" s="9" t="s">
        <v>92</v>
      </c>
      <c r="E229" s="44">
        <v>228</v>
      </c>
      <c r="F229" s="204"/>
      <c r="G229" s="204">
        <v>202505130</v>
      </c>
      <c r="H229" s="204" t="s">
        <v>93</v>
      </c>
      <c r="I229" s="9" t="s">
        <v>26</v>
      </c>
      <c r="J229" s="210" t="s">
        <v>53</v>
      </c>
      <c r="K229" s="199" t="str">
        <f>VLOOKUP(J229,[2]Sheet4!$A:$B,2,0)</f>
        <v>GREY</v>
      </c>
      <c r="L229" s="204" t="s">
        <v>94</v>
      </c>
      <c r="M229" s="204" t="s">
        <v>109</v>
      </c>
      <c r="N229" s="204" t="s">
        <v>109</v>
      </c>
      <c r="O229" s="204" t="s">
        <v>96</v>
      </c>
      <c r="P229" s="204" t="s">
        <v>97</v>
      </c>
      <c r="Q229" s="204" t="s">
        <v>97</v>
      </c>
      <c r="R229" s="204">
        <v>1</v>
      </c>
      <c r="S229" s="204">
        <v>1</v>
      </c>
      <c r="T229" s="204"/>
      <c r="U229" s="204" t="s">
        <v>98</v>
      </c>
      <c r="V229" s="204">
        <v>1</v>
      </c>
      <c r="W229" s="204"/>
      <c r="X229" s="204">
        <v>1</v>
      </c>
      <c r="Y229" s="204" t="s">
        <v>126</v>
      </c>
    </row>
    <row r="230" spans="1:25">
      <c r="A230" s="204" t="s">
        <v>65</v>
      </c>
      <c r="B230" s="9">
        <v>3</v>
      </c>
      <c r="C230" s="9">
        <v>12</v>
      </c>
      <c r="D230" s="9" t="s">
        <v>92</v>
      </c>
      <c r="E230" s="44">
        <v>229</v>
      </c>
      <c r="F230" s="204"/>
      <c r="G230" s="204">
        <v>202505133</v>
      </c>
      <c r="H230" s="204" t="s">
        <v>93</v>
      </c>
      <c r="I230" s="9" t="s">
        <v>26</v>
      </c>
      <c r="J230" s="210" t="s">
        <v>53</v>
      </c>
      <c r="K230" s="199" t="str">
        <f>VLOOKUP(J230,[2]Sheet4!$A:$B,2,0)</f>
        <v>GREY</v>
      </c>
      <c r="L230" s="204" t="s">
        <v>94</v>
      </c>
      <c r="M230" s="204" t="s">
        <v>109</v>
      </c>
      <c r="N230" s="204" t="s">
        <v>109</v>
      </c>
      <c r="O230" s="204" t="s">
        <v>96</v>
      </c>
      <c r="P230" s="204" t="s">
        <v>97</v>
      </c>
      <c r="Q230" s="204" t="s">
        <v>97</v>
      </c>
      <c r="R230" s="204">
        <v>1</v>
      </c>
      <c r="S230" s="204">
        <v>1</v>
      </c>
      <c r="T230" s="204"/>
      <c r="U230" s="204" t="s">
        <v>98</v>
      </c>
      <c r="V230" s="204">
        <v>1</v>
      </c>
      <c r="W230" s="204"/>
      <c r="X230" s="204">
        <v>1</v>
      </c>
      <c r="Y230" s="204" t="s">
        <v>127</v>
      </c>
    </row>
    <row r="231" spans="1:25">
      <c r="A231" s="204" t="s">
        <v>65</v>
      </c>
      <c r="B231" s="9">
        <v>3</v>
      </c>
      <c r="C231" s="9">
        <v>12</v>
      </c>
      <c r="D231" s="9" t="s">
        <v>92</v>
      </c>
      <c r="E231" s="44">
        <v>230</v>
      </c>
      <c r="F231" s="204"/>
      <c r="G231" s="204">
        <v>202505134</v>
      </c>
      <c r="H231" s="204" t="s">
        <v>93</v>
      </c>
      <c r="I231" s="9" t="s">
        <v>26</v>
      </c>
      <c r="J231" s="210" t="s">
        <v>53</v>
      </c>
      <c r="K231" s="199" t="str">
        <f>VLOOKUP(J231,[2]Sheet4!$A:$B,2,0)</f>
        <v>GREY</v>
      </c>
      <c r="L231" s="204" t="s">
        <v>94</v>
      </c>
      <c r="M231" s="204" t="s">
        <v>109</v>
      </c>
      <c r="N231" s="204" t="s">
        <v>109</v>
      </c>
      <c r="O231" s="204" t="s">
        <v>96</v>
      </c>
      <c r="P231" s="204" t="s">
        <v>97</v>
      </c>
      <c r="Q231" s="204" t="s">
        <v>97</v>
      </c>
      <c r="R231" s="204">
        <v>1</v>
      </c>
      <c r="S231" s="204">
        <v>1</v>
      </c>
      <c r="T231" s="204"/>
      <c r="U231" s="204" t="s">
        <v>98</v>
      </c>
      <c r="V231" s="204">
        <v>1</v>
      </c>
      <c r="W231" s="204"/>
      <c r="X231" s="204">
        <v>1</v>
      </c>
      <c r="Y231" s="204" t="s">
        <v>123</v>
      </c>
    </row>
    <row r="232" spans="1:25">
      <c r="A232" s="204" t="s">
        <v>65</v>
      </c>
      <c r="B232" s="9">
        <v>3</v>
      </c>
      <c r="C232" s="9">
        <v>12</v>
      </c>
      <c r="D232" s="9" t="s">
        <v>92</v>
      </c>
      <c r="E232" s="44">
        <v>231</v>
      </c>
      <c r="F232" s="204"/>
      <c r="G232" s="204">
        <v>202505121</v>
      </c>
      <c r="H232" s="204" t="s">
        <v>93</v>
      </c>
      <c r="I232" s="9" t="s">
        <v>26</v>
      </c>
      <c r="J232" s="218" t="s">
        <v>54</v>
      </c>
      <c r="K232" s="193" t="str">
        <f>VLOOKUP(J232,[2]Sheet4!$A:$B,2,0)</f>
        <v>WHITE</v>
      </c>
      <c r="L232" s="204" t="s">
        <v>94</v>
      </c>
      <c r="M232" s="204" t="s">
        <v>95</v>
      </c>
      <c r="N232" s="204" t="s">
        <v>95</v>
      </c>
      <c r="O232" s="204" t="s">
        <v>96</v>
      </c>
      <c r="P232" s="204" t="s">
        <v>97</v>
      </c>
      <c r="Q232" s="204" t="s">
        <v>97</v>
      </c>
      <c r="R232" s="204">
        <v>1</v>
      </c>
      <c r="S232" s="204">
        <v>1</v>
      </c>
      <c r="T232" s="204"/>
      <c r="U232" s="204" t="s">
        <v>98</v>
      </c>
      <c r="V232" s="204">
        <v>1</v>
      </c>
      <c r="W232" s="204"/>
      <c r="X232" s="204">
        <v>1</v>
      </c>
      <c r="Y232" s="204" t="s">
        <v>133</v>
      </c>
    </row>
    <row r="233" spans="1:25">
      <c r="A233" s="204" t="s">
        <v>65</v>
      </c>
      <c r="B233" s="9">
        <v>3</v>
      </c>
      <c r="C233" s="9">
        <v>12</v>
      </c>
      <c r="D233" s="9" t="s">
        <v>92</v>
      </c>
      <c r="E233" s="44">
        <v>232</v>
      </c>
      <c r="F233" s="204"/>
      <c r="G233" s="204">
        <v>202505121</v>
      </c>
      <c r="H233" s="204" t="s">
        <v>93</v>
      </c>
      <c r="I233" s="9" t="s">
        <v>26</v>
      </c>
      <c r="J233" s="218" t="s">
        <v>54</v>
      </c>
      <c r="K233" s="193" t="str">
        <f>VLOOKUP(J233,[2]Sheet4!$A:$B,2,0)</f>
        <v>WHITE</v>
      </c>
      <c r="L233" s="204" t="s">
        <v>94</v>
      </c>
      <c r="M233" s="204" t="s">
        <v>95</v>
      </c>
      <c r="N233" s="204" t="s">
        <v>95</v>
      </c>
      <c r="O233" s="204" t="s">
        <v>96</v>
      </c>
      <c r="P233" s="204" t="s">
        <v>97</v>
      </c>
      <c r="Q233" s="204" t="s">
        <v>97</v>
      </c>
      <c r="R233" s="204">
        <v>1</v>
      </c>
      <c r="S233" s="204">
        <v>1</v>
      </c>
      <c r="T233" s="204"/>
      <c r="U233" s="204" t="s">
        <v>98</v>
      </c>
      <c r="V233" s="204">
        <v>1</v>
      </c>
      <c r="W233" s="204"/>
      <c r="X233" s="204">
        <v>1</v>
      </c>
      <c r="Y233" s="204" t="s">
        <v>133</v>
      </c>
    </row>
    <row r="234" spans="1:25">
      <c r="A234" s="204" t="s">
        <v>65</v>
      </c>
      <c r="B234" s="9">
        <v>3</v>
      </c>
      <c r="C234" s="204">
        <v>12</v>
      </c>
      <c r="D234" s="9" t="s">
        <v>92</v>
      </c>
      <c r="E234" s="44">
        <v>233</v>
      </c>
      <c r="F234" s="204"/>
      <c r="G234" s="204">
        <v>202505121</v>
      </c>
      <c r="H234" s="204" t="s">
        <v>93</v>
      </c>
      <c r="I234" s="9" t="s">
        <v>26</v>
      </c>
      <c r="J234" s="218" t="s">
        <v>54</v>
      </c>
      <c r="K234" s="193" t="str">
        <f>VLOOKUP(J234,[2]Sheet4!$A:$B,2,0)</f>
        <v>WHITE</v>
      </c>
      <c r="L234" s="204" t="s">
        <v>94</v>
      </c>
      <c r="M234" s="204" t="s">
        <v>95</v>
      </c>
      <c r="N234" s="204" t="s">
        <v>95</v>
      </c>
      <c r="O234" s="204" t="s">
        <v>96</v>
      </c>
      <c r="P234" s="204" t="s">
        <v>97</v>
      </c>
      <c r="Q234" s="204" t="s">
        <v>97</v>
      </c>
      <c r="R234" s="204">
        <v>1</v>
      </c>
      <c r="S234" s="204">
        <v>1</v>
      </c>
      <c r="T234" s="204"/>
      <c r="U234" s="204" t="s">
        <v>98</v>
      </c>
      <c r="V234" s="204">
        <v>1</v>
      </c>
      <c r="W234" s="204"/>
      <c r="X234" s="204">
        <v>1</v>
      </c>
      <c r="Y234" s="204" t="s">
        <v>133</v>
      </c>
    </row>
    <row r="235" spans="1:25">
      <c r="A235" s="204" t="s">
        <v>65</v>
      </c>
      <c r="B235" s="9">
        <v>3</v>
      </c>
      <c r="C235" s="204">
        <v>12</v>
      </c>
      <c r="D235" s="9" t="s">
        <v>92</v>
      </c>
      <c r="E235" s="44">
        <v>234</v>
      </c>
      <c r="F235" s="204"/>
      <c r="G235" s="204">
        <v>202505125</v>
      </c>
      <c r="H235" s="204" t="s">
        <v>93</v>
      </c>
      <c r="I235" s="9" t="s">
        <v>26</v>
      </c>
      <c r="J235" s="218" t="s">
        <v>54</v>
      </c>
      <c r="K235" s="193" t="str">
        <f>VLOOKUP(J235,[2]Sheet4!$A:$B,2,0)</f>
        <v>WHITE</v>
      </c>
      <c r="L235" s="204" t="s">
        <v>94</v>
      </c>
      <c r="M235" s="204" t="s">
        <v>95</v>
      </c>
      <c r="N235" s="204" t="s">
        <v>95</v>
      </c>
      <c r="O235" s="204" t="s">
        <v>96</v>
      </c>
      <c r="P235" s="204" t="s">
        <v>97</v>
      </c>
      <c r="Q235" s="204" t="s">
        <v>97</v>
      </c>
      <c r="R235" s="204">
        <v>1</v>
      </c>
      <c r="S235" s="204">
        <v>1</v>
      </c>
      <c r="T235" s="204"/>
      <c r="U235" s="204" t="s">
        <v>98</v>
      </c>
      <c r="V235" s="204">
        <v>1</v>
      </c>
      <c r="W235" s="204"/>
      <c r="X235" s="204">
        <v>1</v>
      </c>
      <c r="Y235" s="204" t="s">
        <v>134</v>
      </c>
    </row>
    <row r="236" spans="1:25">
      <c r="A236" s="204" t="s">
        <v>65</v>
      </c>
      <c r="B236" s="9">
        <v>3</v>
      </c>
      <c r="C236" s="204">
        <v>12</v>
      </c>
      <c r="D236" s="9" t="s">
        <v>92</v>
      </c>
      <c r="E236" s="44">
        <v>235</v>
      </c>
      <c r="F236" s="204"/>
      <c r="G236" s="204">
        <v>202505125</v>
      </c>
      <c r="H236" s="204" t="s">
        <v>93</v>
      </c>
      <c r="I236" s="9" t="s">
        <v>26</v>
      </c>
      <c r="J236" s="218" t="s">
        <v>54</v>
      </c>
      <c r="K236" s="193" t="str">
        <f>VLOOKUP(J236,[2]Sheet4!$A:$B,2,0)</f>
        <v>WHITE</v>
      </c>
      <c r="L236" s="204" t="s">
        <v>94</v>
      </c>
      <c r="M236" s="204" t="s">
        <v>95</v>
      </c>
      <c r="N236" s="204" t="s">
        <v>95</v>
      </c>
      <c r="O236" s="204" t="s">
        <v>96</v>
      </c>
      <c r="P236" s="204" t="s">
        <v>97</v>
      </c>
      <c r="Q236" s="204" t="s">
        <v>97</v>
      </c>
      <c r="R236" s="204">
        <v>1</v>
      </c>
      <c r="S236" s="204">
        <v>1</v>
      </c>
      <c r="T236" s="204"/>
      <c r="U236" s="204" t="s">
        <v>98</v>
      </c>
      <c r="V236" s="204">
        <v>1</v>
      </c>
      <c r="W236" s="204"/>
      <c r="X236" s="204">
        <v>1</v>
      </c>
      <c r="Y236" s="204" t="s">
        <v>134</v>
      </c>
    </row>
    <row r="237" spans="1:25">
      <c r="A237" s="204" t="s">
        <v>65</v>
      </c>
      <c r="B237" s="9">
        <v>3</v>
      </c>
      <c r="C237" s="204">
        <v>12</v>
      </c>
      <c r="D237" s="9" t="s">
        <v>92</v>
      </c>
      <c r="E237" s="44">
        <v>236</v>
      </c>
      <c r="F237" s="204"/>
      <c r="G237" s="204">
        <v>202505125</v>
      </c>
      <c r="H237" s="204" t="s">
        <v>93</v>
      </c>
      <c r="I237" s="9" t="s">
        <v>26</v>
      </c>
      <c r="J237" s="218" t="s">
        <v>54</v>
      </c>
      <c r="K237" s="193" t="str">
        <f>VLOOKUP(J237,[2]Sheet4!$A:$B,2,0)</f>
        <v>WHITE</v>
      </c>
      <c r="L237" s="204" t="s">
        <v>94</v>
      </c>
      <c r="M237" s="204" t="s">
        <v>95</v>
      </c>
      <c r="N237" s="204" t="s">
        <v>95</v>
      </c>
      <c r="O237" s="204" t="s">
        <v>96</v>
      </c>
      <c r="P237" s="204" t="s">
        <v>97</v>
      </c>
      <c r="Q237" s="204" t="s">
        <v>97</v>
      </c>
      <c r="R237" s="204">
        <v>1</v>
      </c>
      <c r="S237" s="204">
        <v>1</v>
      </c>
      <c r="T237" s="204"/>
      <c r="U237" s="204" t="s">
        <v>98</v>
      </c>
      <c r="V237" s="204">
        <v>1</v>
      </c>
      <c r="W237" s="204"/>
      <c r="X237" s="204">
        <v>1</v>
      </c>
      <c r="Y237" s="204" t="s">
        <v>134</v>
      </c>
    </row>
    <row r="238" spans="1:25">
      <c r="A238" s="204" t="s">
        <v>65</v>
      </c>
      <c r="B238" s="9">
        <v>3</v>
      </c>
      <c r="C238" s="204">
        <v>12</v>
      </c>
      <c r="D238" s="9" t="s">
        <v>92</v>
      </c>
      <c r="E238" s="44">
        <v>237</v>
      </c>
      <c r="F238" s="204"/>
      <c r="G238" s="204">
        <v>202505125</v>
      </c>
      <c r="H238" s="204" t="s">
        <v>93</v>
      </c>
      <c r="I238" s="9" t="s">
        <v>26</v>
      </c>
      <c r="J238" s="218" t="s">
        <v>54</v>
      </c>
      <c r="K238" s="193" t="str">
        <f>VLOOKUP(J238,[2]Sheet4!$A:$B,2,0)</f>
        <v>WHITE</v>
      </c>
      <c r="L238" s="204" t="s">
        <v>94</v>
      </c>
      <c r="M238" s="204" t="s">
        <v>95</v>
      </c>
      <c r="N238" s="204" t="s">
        <v>95</v>
      </c>
      <c r="O238" s="204" t="s">
        <v>96</v>
      </c>
      <c r="P238" s="204" t="s">
        <v>97</v>
      </c>
      <c r="Q238" s="204" t="s">
        <v>97</v>
      </c>
      <c r="R238" s="204">
        <v>1</v>
      </c>
      <c r="S238" s="204">
        <v>1</v>
      </c>
      <c r="T238" s="204"/>
      <c r="U238" s="204" t="s">
        <v>98</v>
      </c>
      <c r="V238" s="204">
        <v>1</v>
      </c>
      <c r="W238" s="204"/>
      <c r="X238" s="204">
        <v>1</v>
      </c>
      <c r="Y238" s="204" t="s">
        <v>134</v>
      </c>
    </row>
    <row r="239" spans="1:25">
      <c r="A239" s="204" t="s">
        <v>65</v>
      </c>
      <c r="B239" s="9">
        <v>3</v>
      </c>
      <c r="C239" s="204">
        <v>12</v>
      </c>
      <c r="D239" s="9" t="s">
        <v>92</v>
      </c>
      <c r="E239" s="44">
        <v>238</v>
      </c>
      <c r="F239" s="204"/>
      <c r="G239" s="204">
        <v>202505125</v>
      </c>
      <c r="H239" s="204" t="s">
        <v>93</v>
      </c>
      <c r="I239" s="9" t="s">
        <v>26</v>
      </c>
      <c r="J239" s="218" t="s">
        <v>54</v>
      </c>
      <c r="K239" s="193" t="str">
        <f>VLOOKUP(J239,[2]Sheet4!$A:$B,2,0)</f>
        <v>WHITE</v>
      </c>
      <c r="L239" s="204" t="s">
        <v>94</v>
      </c>
      <c r="M239" s="204" t="s">
        <v>95</v>
      </c>
      <c r="N239" s="204" t="s">
        <v>95</v>
      </c>
      <c r="O239" s="204" t="s">
        <v>96</v>
      </c>
      <c r="P239" s="204" t="s">
        <v>97</v>
      </c>
      <c r="Q239" s="204" t="s">
        <v>97</v>
      </c>
      <c r="R239" s="204">
        <v>1</v>
      </c>
      <c r="S239" s="204">
        <v>1</v>
      </c>
      <c r="T239" s="204"/>
      <c r="U239" s="204" t="s">
        <v>98</v>
      </c>
      <c r="V239" s="204">
        <v>1</v>
      </c>
      <c r="W239" s="204"/>
      <c r="X239" s="204">
        <v>1</v>
      </c>
      <c r="Y239" s="204" t="s">
        <v>134</v>
      </c>
    </row>
    <row r="240" spans="1:25">
      <c r="A240" s="204" t="s">
        <v>65</v>
      </c>
      <c r="B240" s="9">
        <v>3</v>
      </c>
      <c r="C240" s="204">
        <v>12</v>
      </c>
      <c r="D240" s="9" t="s">
        <v>92</v>
      </c>
      <c r="E240" s="44">
        <v>239</v>
      </c>
      <c r="F240" s="204"/>
      <c r="G240" s="204">
        <v>202505125</v>
      </c>
      <c r="H240" s="204" t="s">
        <v>93</v>
      </c>
      <c r="I240" s="9" t="s">
        <v>26</v>
      </c>
      <c r="J240" s="218" t="s">
        <v>54</v>
      </c>
      <c r="K240" s="193" t="str">
        <f>VLOOKUP(J240,[2]Sheet4!$A:$B,2,0)</f>
        <v>WHITE</v>
      </c>
      <c r="L240" s="204" t="s">
        <v>94</v>
      </c>
      <c r="M240" s="204" t="s">
        <v>95</v>
      </c>
      <c r="N240" s="204" t="s">
        <v>95</v>
      </c>
      <c r="O240" s="204" t="s">
        <v>96</v>
      </c>
      <c r="P240" s="204" t="s">
        <v>97</v>
      </c>
      <c r="Q240" s="204" t="s">
        <v>97</v>
      </c>
      <c r="R240" s="204">
        <v>1</v>
      </c>
      <c r="S240" s="204">
        <v>1</v>
      </c>
      <c r="T240" s="204"/>
      <c r="U240" s="204" t="s">
        <v>98</v>
      </c>
      <c r="V240" s="204">
        <v>1</v>
      </c>
      <c r="W240" s="204"/>
      <c r="X240" s="204">
        <v>1</v>
      </c>
      <c r="Y240" s="204" t="s">
        <v>134</v>
      </c>
    </row>
    <row r="241" spans="1:25">
      <c r="A241" s="204" t="s">
        <v>65</v>
      </c>
      <c r="B241" s="9">
        <v>3</v>
      </c>
      <c r="C241" s="204">
        <v>12</v>
      </c>
      <c r="D241" s="9" t="s">
        <v>92</v>
      </c>
      <c r="E241" s="44">
        <v>240</v>
      </c>
      <c r="F241" s="204"/>
      <c r="G241" s="204">
        <v>202505125</v>
      </c>
      <c r="H241" s="204" t="s">
        <v>93</v>
      </c>
      <c r="I241" s="9" t="s">
        <v>26</v>
      </c>
      <c r="J241" s="218" t="s">
        <v>54</v>
      </c>
      <c r="K241" s="193" t="str">
        <f>VLOOKUP(J241,[2]Sheet4!$A:$B,2,0)</f>
        <v>WHITE</v>
      </c>
      <c r="L241" s="204" t="s">
        <v>94</v>
      </c>
      <c r="M241" s="204" t="s">
        <v>95</v>
      </c>
      <c r="N241" s="204" t="s">
        <v>95</v>
      </c>
      <c r="O241" s="204" t="s">
        <v>96</v>
      </c>
      <c r="P241" s="204" t="s">
        <v>97</v>
      </c>
      <c r="Q241" s="204" t="s">
        <v>97</v>
      </c>
      <c r="R241" s="204">
        <v>1</v>
      </c>
      <c r="S241" s="204">
        <v>1</v>
      </c>
      <c r="T241" s="204"/>
      <c r="U241" s="204" t="s">
        <v>98</v>
      </c>
      <c r="V241" s="204">
        <v>1</v>
      </c>
      <c r="W241" s="204"/>
      <c r="X241" s="204">
        <v>1</v>
      </c>
      <c r="Y241" s="204" t="s">
        <v>134</v>
      </c>
    </row>
    <row r="242" spans="1:25">
      <c r="A242" s="204" t="s">
        <v>65</v>
      </c>
      <c r="B242" s="9">
        <v>3</v>
      </c>
      <c r="C242" s="204">
        <v>12</v>
      </c>
      <c r="D242" s="9" t="s">
        <v>92</v>
      </c>
      <c r="E242" s="44">
        <v>241</v>
      </c>
      <c r="F242" s="204"/>
      <c r="G242" s="204">
        <v>202505125</v>
      </c>
      <c r="H242" s="204" t="s">
        <v>93</v>
      </c>
      <c r="I242" s="9" t="s">
        <v>26</v>
      </c>
      <c r="J242" s="218" t="s">
        <v>54</v>
      </c>
      <c r="K242" s="193" t="str">
        <f>VLOOKUP(J242,[2]Sheet4!$A:$B,2,0)</f>
        <v>WHITE</v>
      </c>
      <c r="L242" s="204" t="s">
        <v>94</v>
      </c>
      <c r="M242" s="204" t="s">
        <v>95</v>
      </c>
      <c r="N242" s="204" t="s">
        <v>95</v>
      </c>
      <c r="O242" s="204" t="s">
        <v>96</v>
      </c>
      <c r="P242" s="204" t="s">
        <v>97</v>
      </c>
      <c r="Q242" s="204" t="s">
        <v>97</v>
      </c>
      <c r="R242" s="204">
        <v>1</v>
      </c>
      <c r="S242" s="204">
        <v>1</v>
      </c>
      <c r="T242" s="204"/>
      <c r="U242" s="204" t="s">
        <v>98</v>
      </c>
      <c r="V242" s="204">
        <v>1</v>
      </c>
      <c r="W242" s="204"/>
      <c r="X242" s="204">
        <v>1</v>
      </c>
      <c r="Y242" s="204" t="s">
        <v>134</v>
      </c>
    </row>
    <row r="243" spans="1:25">
      <c r="A243" s="204" t="s">
        <v>65</v>
      </c>
      <c r="B243" s="9">
        <v>3</v>
      </c>
      <c r="C243" s="204">
        <v>12</v>
      </c>
      <c r="D243" s="9" t="s">
        <v>92</v>
      </c>
      <c r="E243" s="44">
        <v>242</v>
      </c>
      <c r="F243" s="204"/>
      <c r="G243" s="204">
        <v>202505125</v>
      </c>
      <c r="H243" s="204" t="s">
        <v>93</v>
      </c>
      <c r="I243" s="9" t="s">
        <v>26</v>
      </c>
      <c r="J243" s="218" t="s">
        <v>54</v>
      </c>
      <c r="K243" s="193" t="str">
        <f>VLOOKUP(J243,[2]Sheet4!$A:$B,2,0)</f>
        <v>WHITE</v>
      </c>
      <c r="L243" s="204" t="s">
        <v>94</v>
      </c>
      <c r="M243" s="204" t="s">
        <v>95</v>
      </c>
      <c r="N243" s="204" t="s">
        <v>95</v>
      </c>
      <c r="O243" s="204" t="s">
        <v>96</v>
      </c>
      <c r="P243" s="204" t="s">
        <v>97</v>
      </c>
      <c r="Q243" s="204" t="s">
        <v>97</v>
      </c>
      <c r="R243" s="204">
        <v>1</v>
      </c>
      <c r="S243" s="204">
        <v>1</v>
      </c>
      <c r="T243" s="204"/>
      <c r="U243" s="204" t="s">
        <v>98</v>
      </c>
      <c r="V243" s="204">
        <v>1</v>
      </c>
      <c r="W243" s="204"/>
      <c r="X243" s="204">
        <v>1</v>
      </c>
      <c r="Y243" s="204" t="s">
        <v>134</v>
      </c>
    </row>
    <row r="244" spans="1:25">
      <c r="A244" s="204" t="s">
        <v>65</v>
      </c>
      <c r="B244" s="9">
        <v>3</v>
      </c>
      <c r="C244" s="204">
        <v>12</v>
      </c>
      <c r="D244" s="9" t="s">
        <v>92</v>
      </c>
      <c r="E244" s="44">
        <v>243</v>
      </c>
      <c r="F244" s="204"/>
      <c r="G244" s="204">
        <v>202505122</v>
      </c>
      <c r="H244" s="204" t="s">
        <v>93</v>
      </c>
      <c r="I244" s="9" t="s">
        <v>26</v>
      </c>
      <c r="J244" s="218" t="s">
        <v>54</v>
      </c>
      <c r="K244" s="193" t="str">
        <f>VLOOKUP(J244,[2]Sheet4!$A:$B,2,0)</f>
        <v>WHITE</v>
      </c>
      <c r="L244" s="204" t="s">
        <v>94</v>
      </c>
      <c r="M244" s="204" t="s">
        <v>95</v>
      </c>
      <c r="N244" s="204" t="s">
        <v>95</v>
      </c>
      <c r="O244" s="204" t="s">
        <v>96</v>
      </c>
      <c r="P244" s="204" t="s">
        <v>97</v>
      </c>
      <c r="Q244" s="204" t="s">
        <v>97</v>
      </c>
      <c r="R244" s="204">
        <v>1</v>
      </c>
      <c r="S244" s="204">
        <v>1</v>
      </c>
      <c r="T244" s="204"/>
      <c r="U244" s="204" t="s">
        <v>98</v>
      </c>
      <c r="V244" s="204">
        <v>1</v>
      </c>
      <c r="W244" s="204"/>
      <c r="X244" s="204">
        <v>1</v>
      </c>
      <c r="Y244" s="204" t="s">
        <v>130</v>
      </c>
    </row>
    <row r="245" spans="1:25">
      <c r="A245" s="204" t="s">
        <v>65</v>
      </c>
      <c r="B245" s="9">
        <v>3</v>
      </c>
      <c r="C245" s="204">
        <v>12</v>
      </c>
      <c r="D245" s="9" t="s">
        <v>92</v>
      </c>
      <c r="E245" s="44">
        <v>244</v>
      </c>
      <c r="F245" s="204"/>
      <c r="G245" s="204">
        <v>202505131</v>
      </c>
      <c r="H245" s="204" t="s">
        <v>93</v>
      </c>
      <c r="I245" s="9" t="s">
        <v>26</v>
      </c>
      <c r="J245" s="218" t="s">
        <v>54</v>
      </c>
      <c r="K245" s="193" t="str">
        <f>VLOOKUP(J245,[2]Sheet4!$A:$B,2,0)</f>
        <v>WHITE</v>
      </c>
      <c r="L245" s="204" t="s">
        <v>94</v>
      </c>
      <c r="M245" s="204" t="s">
        <v>95</v>
      </c>
      <c r="N245" s="204" t="s">
        <v>95</v>
      </c>
      <c r="O245" s="204" t="s">
        <v>96</v>
      </c>
      <c r="P245" s="204" t="s">
        <v>97</v>
      </c>
      <c r="Q245" s="204" t="s">
        <v>97</v>
      </c>
      <c r="R245" s="204">
        <v>1</v>
      </c>
      <c r="S245" s="204">
        <v>1</v>
      </c>
      <c r="T245" s="204"/>
      <c r="U245" s="204" t="s">
        <v>98</v>
      </c>
      <c r="V245" s="204">
        <v>1</v>
      </c>
      <c r="W245" s="204"/>
      <c r="X245" s="204">
        <v>1</v>
      </c>
      <c r="Y245" s="204" t="s">
        <v>131</v>
      </c>
    </row>
    <row r="246" spans="1:25">
      <c r="A246" s="204" t="s">
        <v>65</v>
      </c>
      <c r="B246" s="9">
        <v>3</v>
      </c>
      <c r="C246" s="204">
        <v>13</v>
      </c>
      <c r="D246" s="9" t="s">
        <v>92</v>
      </c>
      <c r="E246" s="44">
        <v>245</v>
      </c>
      <c r="F246" s="204"/>
      <c r="G246" s="204">
        <v>202505132</v>
      </c>
      <c r="H246" s="204" t="s">
        <v>93</v>
      </c>
      <c r="I246" s="9" t="s">
        <v>26</v>
      </c>
      <c r="J246" s="218" t="s">
        <v>54</v>
      </c>
      <c r="K246" s="193" t="str">
        <f>VLOOKUP(J246,[2]Sheet4!$A:$B,2,0)</f>
        <v>WHITE</v>
      </c>
      <c r="L246" s="204" t="s">
        <v>94</v>
      </c>
      <c r="M246" s="204" t="s">
        <v>95</v>
      </c>
      <c r="N246" s="204" t="s">
        <v>95</v>
      </c>
      <c r="O246" s="204" t="s">
        <v>96</v>
      </c>
      <c r="P246" s="204" t="s">
        <v>97</v>
      </c>
      <c r="Q246" s="204" t="s">
        <v>97</v>
      </c>
      <c r="R246" s="204">
        <v>1</v>
      </c>
      <c r="S246" s="204">
        <v>1</v>
      </c>
      <c r="T246" s="204"/>
      <c r="U246" s="204" t="s">
        <v>98</v>
      </c>
      <c r="V246" s="204">
        <v>1</v>
      </c>
      <c r="W246" s="204"/>
      <c r="X246" s="204">
        <v>1</v>
      </c>
      <c r="Y246" s="204" t="s">
        <v>132</v>
      </c>
    </row>
    <row r="247" spans="1:25">
      <c r="A247" s="204" t="s">
        <v>65</v>
      </c>
      <c r="B247" s="9">
        <v>3</v>
      </c>
      <c r="C247" s="204">
        <v>13</v>
      </c>
      <c r="D247" s="9" t="s">
        <v>92</v>
      </c>
      <c r="E247" s="44">
        <v>246</v>
      </c>
      <c r="F247" s="204"/>
      <c r="G247" s="204">
        <v>202505122</v>
      </c>
      <c r="H247" s="204" t="s">
        <v>93</v>
      </c>
      <c r="I247" s="9" t="s">
        <v>26</v>
      </c>
      <c r="J247" s="218" t="s">
        <v>54</v>
      </c>
      <c r="K247" s="193" t="str">
        <f>VLOOKUP(J247,[2]Sheet4!$A:$B,2,0)</f>
        <v>WHITE</v>
      </c>
      <c r="L247" s="204" t="s">
        <v>94</v>
      </c>
      <c r="M247" s="204" t="s">
        <v>95</v>
      </c>
      <c r="N247" s="204" t="s">
        <v>95</v>
      </c>
      <c r="O247" s="204" t="s">
        <v>96</v>
      </c>
      <c r="P247" s="204" t="s">
        <v>97</v>
      </c>
      <c r="Q247" s="204" t="s">
        <v>97</v>
      </c>
      <c r="R247" s="204">
        <v>1</v>
      </c>
      <c r="S247" s="204">
        <v>1</v>
      </c>
      <c r="T247" s="204"/>
      <c r="U247" s="204" t="s">
        <v>98</v>
      </c>
      <c r="V247" s="204">
        <v>1</v>
      </c>
      <c r="W247" s="204"/>
      <c r="X247" s="204">
        <v>1</v>
      </c>
      <c r="Y247" s="204" t="s">
        <v>130</v>
      </c>
    </row>
    <row r="248" spans="1:25">
      <c r="A248" s="204" t="s">
        <v>65</v>
      </c>
      <c r="B248" s="9">
        <v>3</v>
      </c>
      <c r="C248" s="204">
        <v>13</v>
      </c>
      <c r="D248" s="9" t="s">
        <v>92</v>
      </c>
      <c r="E248" s="44">
        <v>247</v>
      </c>
      <c r="F248" s="204"/>
      <c r="G248" s="204">
        <v>202505131</v>
      </c>
      <c r="H248" s="204" t="s">
        <v>93</v>
      </c>
      <c r="I248" s="9" t="s">
        <v>26</v>
      </c>
      <c r="J248" s="218" t="s">
        <v>54</v>
      </c>
      <c r="K248" s="193" t="str">
        <f>VLOOKUP(J248,[2]Sheet4!$A:$B,2,0)</f>
        <v>WHITE</v>
      </c>
      <c r="L248" s="204" t="s">
        <v>94</v>
      </c>
      <c r="M248" s="204" t="s">
        <v>95</v>
      </c>
      <c r="N248" s="204" t="s">
        <v>95</v>
      </c>
      <c r="O248" s="204" t="s">
        <v>96</v>
      </c>
      <c r="P248" s="204" t="s">
        <v>97</v>
      </c>
      <c r="Q248" s="204" t="s">
        <v>97</v>
      </c>
      <c r="R248" s="204">
        <v>1</v>
      </c>
      <c r="S248" s="204">
        <v>1</v>
      </c>
      <c r="T248" s="204"/>
      <c r="U248" s="204" t="s">
        <v>98</v>
      </c>
      <c r="V248" s="204">
        <v>1</v>
      </c>
      <c r="W248" s="204"/>
      <c r="X248" s="204">
        <v>1</v>
      </c>
      <c r="Y248" s="204" t="s">
        <v>131</v>
      </c>
    </row>
    <row r="249" spans="1:25">
      <c r="A249" s="204" t="s">
        <v>65</v>
      </c>
      <c r="B249" s="9">
        <v>3</v>
      </c>
      <c r="C249" s="204">
        <v>13</v>
      </c>
      <c r="D249" s="9" t="s">
        <v>92</v>
      </c>
      <c r="E249" s="44">
        <v>248</v>
      </c>
      <c r="F249" s="204"/>
      <c r="G249" s="204">
        <v>202505132</v>
      </c>
      <c r="H249" s="204" t="s">
        <v>93</v>
      </c>
      <c r="I249" s="9" t="s">
        <v>26</v>
      </c>
      <c r="J249" s="218" t="s">
        <v>54</v>
      </c>
      <c r="K249" s="193" t="str">
        <f>VLOOKUP(J249,[2]Sheet4!$A:$B,2,0)</f>
        <v>WHITE</v>
      </c>
      <c r="L249" s="204" t="s">
        <v>94</v>
      </c>
      <c r="M249" s="204" t="s">
        <v>95</v>
      </c>
      <c r="N249" s="204" t="s">
        <v>95</v>
      </c>
      <c r="O249" s="204" t="s">
        <v>96</v>
      </c>
      <c r="P249" s="204" t="s">
        <v>97</v>
      </c>
      <c r="Q249" s="204" t="s">
        <v>97</v>
      </c>
      <c r="R249" s="204">
        <v>1</v>
      </c>
      <c r="S249" s="204">
        <v>1</v>
      </c>
      <c r="T249" s="204"/>
      <c r="U249" s="204" t="s">
        <v>98</v>
      </c>
      <c r="V249" s="204">
        <v>1</v>
      </c>
      <c r="W249" s="204"/>
      <c r="X249" s="204">
        <v>1</v>
      </c>
      <c r="Y249" s="204" t="s">
        <v>132</v>
      </c>
    </row>
    <row r="250" spans="1:25">
      <c r="A250" s="204" t="s">
        <v>65</v>
      </c>
      <c r="B250" s="9">
        <v>3</v>
      </c>
      <c r="C250" s="204">
        <v>13</v>
      </c>
      <c r="D250" s="9" t="s">
        <v>92</v>
      </c>
      <c r="E250" s="44">
        <v>249</v>
      </c>
      <c r="F250" s="204"/>
      <c r="G250" s="204">
        <v>202505122</v>
      </c>
      <c r="H250" s="204" t="s">
        <v>93</v>
      </c>
      <c r="I250" s="9" t="s">
        <v>26</v>
      </c>
      <c r="J250" s="218" t="s">
        <v>54</v>
      </c>
      <c r="K250" s="193" t="str">
        <f>VLOOKUP(J250,[2]Sheet4!$A:$B,2,0)</f>
        <v>WHITE</v>
      </c>
      <c r="L250" s="204" t="s">
        <v>94</v>
      </c>
      <c r="M250" s="204" t="s">
        <v>95</v>
      </c>
      <c r="N250" s="204" t="s">
        <v>95</v>
      </c>
      <c r="O250" s="204" t="s">
        <v>96</v>
      </c>
      <c r="P250" s="204" t="s">
        <v>97</v>
      </c>
      <c r="Q250" s="204" t="s">
        <v>97</v>
      </c>
      <c r="R250" s="204">
        <v>1</v>
      </c>
      <c r="S250" s="204">
        <v>1</v>
      </c>
      <c r="T250" s="204"/>
      <c r="U250" s="204" t="s">
        <v>98</v>
      </c>
      <c r="V250" s="204">
        <v>1</v>
      </c>
      <c r="W250" s="204"/>
      <c r="X250" s="204">
        <v>1</v>
      </c>
      <c r="Y250" s="204" t="s">
        <v>130</v>
      </c>
    </row>
    <row r="251" spans="1:25">
      <c r="A251" s="204" t="s">
        <v>65</v>
      </c>
      <c r="B251" s="9">
        <v>3</v>
      </c>
      <c r="C251" s="204">
        <v>13</v>
      </c>
      <c r="D251" s="9" t="s">
        <v>92</v>
      </c>
      <c r="E251" s="44">
        <v>250</v>
      </c>
      <c r="F251" s="204"/>
      <c r="G251" s="204">
        <v>202505131</v>
      </c>
      <c r="H251" s="204" t="s">
        <v>93</v>
      </c>
      <c r="I251" s="9" t="s">
        <v>26</v>
      </c>
      <c r="J251" s="218" t="s">
        <v>54</v>
      </c>
      <c r="K251" s="193" t="str">
        <f>VLOOKUP(J251,[2]Sheet4!$A:$B,2,0)</f>
        <v>WHITE</v>
      </c>
      <c r="L251" s="204" t="s">
        <v>94</v>
      </c>
      <c r="M251" s="204" t="s">
        <v>95</v>
      </c>
      <c r="N251" s="204" t="s">
        <v>95</v>
      </c>
      <c r="O251" s="204" t="s">
        <v>96</v>
      </c>
      <c r="P251" s="204" t="s">
        <v>97</v>
      </c>
      <c r="Q251" s="204" t="s">
        <v>97</v>
      </c>
      <c r="R251" s="204">
        <v>1</v>
      </c>
      <c r="S251" s="204">
        <v>1</v>
      </c>
      <c r="T251" s="204"/>
      <c r="U251" s="204" t="s">
        <v>98</v>
      </c>
      <c r="V251" s="204">
        <v>1</v>
      </c>
      <c r="W251" s="204"/>
      <c r="X251" s="204">
        <v>1</v>
      </c>
      <c r="Y251" s="204" t="s">
        <v>131</v>
      </c>
    </row>
    <row r="252" spans="1:25">
      <c r="A252" s="204" t="s">
        <v>65</v>
      </c>
      <c r="B252" s="9">
        <v>3</v>
      </c>
      <c r="C252" s="204">
        <v>13</v>
      </c>
      <c r="D252" s="9" t="s">
        <v>92</v>
      </c>
      <c r="E252" s="44">
        <v>251</v>
      </c>
      <c r="F252" s="204"/>
      <c r="G252" s="204">
        <v>202505132</v>
      </c>
      <c r="H252" s="204" t="s">
        <v>93</v>
      </c>
      <c r="I252" s="9" t="s">
        <v>26</v>
      </c>
      <c r="J252" s="218" t="s">
        <v>54</v>
      </c>
      <c r="K252" s="193" t="str">
        <f>VLOOKUP(J252,[2]Sheet4!$A:$B,2,0)</f>
        <v>WHITE</v>
      </c>
      <c r="L252" s="204" t="s">
        <v>94</v>
      </c>
      <c r="M252" s="204" t="s">
        <v>95</v>
      </c>
      <c r="N252" s="204" t="s">
        <v>95</v>
      </c>
      <c r="O252" s="204" t="s">
        <v>96</v>
      </c>
      <c r="P252" s="204" t="s">
        <v>97</v>
      </c>
      <c r="Q252" s="204" t="s">
        <v>97</v>
      </c>
      <c r="R252" s="204">
        <v>1</v>
      </c>
      <c r="S252" s="204">
        <v>1</v>
      </c>
      <c r="T252" s="204"/>
      <c r="U252" s="204" t="s">
        <v>98</v>
      </c>
      <c r="V252" s="204">
        <v>1</v>
      </c>
      <c r="W252" s="204"/>
      <c r="X252" s="204">
        <v>1</v>
      </c>
      <c r="Y252" s="204" t="s">
        <v>132</v>
      </c>
    </row>
    <row r="253" spans="1:25">
      <c r="A253" s="204" t="s">
        <v>65</v>
      </c>
      <c r="B253" s="9">
        <v>3</v>
      </c>
      <c r="C253" s="204">
        <v>13</v>
      </c>
      <c r="D253" s="9" t="s">
        <v>92</v>
      </c>
      <c r="E253" s="44">
        <v>252</v>
      </c>
      <c r="F253" s="204"/>
      <c r="G253" s="204">
        <v>202505122</v>
      </c>
      <c r="H253" s="204" t="s">
        <v>93</v>
      </c>
      <c r="I253" s="9" t="s">
        <v>26</v>
      </c>
      <c r="J253" s="218" t="s">
        <v>54</v>
      </c>
      <c r="K253" s="193" t="str">
        <f>VLOOKUP(J253,[2]Sheet4!$A:$B,2,0)</f>
        <v>WHITE</v>
      </c>
      <c r="L253" s="204" t="s">
        <v>94</v>
      </c>
      <c r="M253" s="204" t="s">
        <v>95</v>
      </c>
      <c r="N253" s="204" t="s">
        <v>95</v>
      </c>
      <c r="O253" s="204" t="s">
        <v>96</v>
      </c>
      <c r="P253" s="204" t="s">
        <v>97</v>
      </c>
      <c r="Q253" s="204" t="s">
        <v>97</v>
      </c>
      <c r="R253" s="204">
        <v>1</v>
      </c>
      <c r="S253" s="204">
        <v>1</v>
      </c>
      <c r="T253" s="204"/>
      <c r="U253" s="204" t="s">
        <v>98</v>
      </c>
      <c r="V253" s="204">
        <v>1</v>
      </c>
      <c r="W253" s="204"/>
      <c r="X253" s="204">
        <v>1</v>
      </c>
      <c r="Y253" s="204" t="s">
        <v>130</v>
      </c>
    </row>
    <row r="254" spans="1:25">
      <c r="A254" s="204" t="s">
        <v>65</v>
      </c>
      <c r="B254" s="9">
        <v>3</v>
      </c>
      <c r="C254" s="204">
        <v>13</v>
      </c>
      <c r="D254" s="9" t="s">
        <v>92</v>
      </c>
      <c r="E254" s="44">
        <v>253</v>
      </c>
      <c r="F254" s="204"/>
      <c r="G254" s="204">
        <v>202505131</v>
      </c>
      <c r="H254" s="204" t="s">
        <v>93</v>
      </c>
      <c r="I254" s="9" t="s">
        <v>26</v>
      </c>
      <c r="J254" s="218" t="s">
        <v>54</v>
      </c>
      <c r="K254" s="193" t="str">
        <f>VLOOKUP(J254,[2]Sheet4!$A:$B,2,0)</f>
        <v>WHITE</v>
      </c>
      <c r="L254" s="204" t="s">
        <v>94</v>
      </c>
      <c r="M254" s="204" t="s">
        <v>95</v>
      </c>
      <c r="N254" s="204" t="s">
        <v>95</v>
      </c>
      <c r="O254" s="204" t="s">
        <v>96</v>
      </c>
      <c r="P254" s="204" t="s">
        <v>97</v>
      </c>
      <c r="Q254" s="204" t="s">
        <v>97</v>
      </c>
      <c r="R254" s="204">
        <v>1</v>
      </c>
      <c r="S254" s="204">
        <v>1</v>
      </c>
      <c r="T254" s="204"/>
      <c r="U254" s="204" t="s">
        <v>98</v>
      </c>
      <c r="V254" s="204">
        <v>1</v>
      </c>
      <c r="W254" s="204"/>
      <c r="X254" s="204">
        <v>1</v>
      </c>
      <c r="Y254" s="204" t="s">
        <v>131</v>
      </c>
    </row>
    <row r="255" spans="1:25">
      <c r="A255" s="204" t="s">
        <v>65</v>
      </c>
      <c r="B255" s="9">
        <v>3</v>
      </c>
      <c r="C255" s="204">
        <v>13</v>
      </c>
      <c r="D255" s="9" t="s">
        <v>92</v>
      </c>
      <c r="E255" s="44">
        <v>254</v>
      </c>
      <c r="F255" s="204"/>
      <c r="G255" s="204">
        <v>202505132</v>
      </c>
      <c r="H255" s="204" t="s">
        <v>93</v>
      </c>
      <c r="I255" s="9" t="s">
        <v>26</v>
      </c>
      <c r="J255" s="218" t="s">
        <v>54</v>
      </c>
      <c r="K255" s="193" t="str">
        <f>VLOOKUP(J255,[2]Sheet4!$A:$B,2,0)</f>
        <v>WHITE</v>
      </c>
      <c r="L255" s="204" t="s">
        <v>94</v>
      </c>
      <c r="M255" s="204" t="s">
        <v>95</v>
      </c>
      <c r="N255" s="204" t="s">
        <v>95</v>
      </c>
      <c r="O255" s="204" t="s">
        <v>96</v>
      </c>
      <c r="P255" s="204" t="s">
        <v>97</v>
      </c>
      <c r="Q255" s="204" t="s">
        <v>97</v>
      </c>
      <c r="R255" s="204">
        <v>1</v>
      </c>
      <c r="S255" s="204">
        <v>1</v>
      </c>
      <c r="T255" s="204"/>
      <c r="U255" s="204" t="s">
        <v>98</v>
      </c>
      <c r="V255" s="204">
        <v>1</v>
      </c>
      <c r="W255" s="204"/>
      <c r="X255" s="204">
        <v>1</v>
      </c>
      <c r="Y255" s="204" t="s">
        <v>132</v>
      </c>
    </row>
    <row r="256" spans="1:25">
      <c r="A256" s="204" t="s">
        <v>65</v>
      </c>
      <c r="B256" s="9">
        <v>3</v>
      </c>
      <c r="C256" s="204">
        <v>13</v>
      </c>
      <c r="D256" s="9" t="s">
        <v>92</v>
      </c>
      <c r="E256" s="44">
        <v>255</v>
      </c>
      <c r="F256" s="204"/>
      <c r="G256" s="204">
        <v>202505122</v>
      </c>
      <c r="H256" s="204" t="s">
        <v>93</v>
      </c>
      <c r="I256" s="9" t="s">
        <v>26</v>
      </c>
      <c r="J256" s="218" t="s">
        <v>54</v>
      </c>
      <c r="K256" s="193" t="str">
        <f>VLOOKUP(J256,[2]Sheet4!$A:$B,2,0)</f>
        <v>WHITE</v>
      </c>
      <c r="L256" s="204" t="s">
        <v>94</v>
      </c>
      <c r="M256" s="204" t="s">
        <v>95</v>
      </c>
      <c r="N256" s="204" t="s">
        <v>95</v>
      </c>
      <c r="O256" s="204" t="s">
        <v>96</v>
      </c>
      <c r="P256" s="204" t="s">
        <v>97</v>
      </c>
      <c r="Q256" s="204" t="s">
        <v>97</v>
      </c>
      <c r="R256" s="204">
        <v>1</v>
      </c>
      <c r="S256" s="204">
        <v>1</v>
      </c>
      <c r="T256" s="204"/>
      <c r="U256" s="204" t="s">
        <v>98</v>
      </c>
      <c r="V256" s="204">
        <v>1</v>
      </c>
      <c r="W256" s="204"/>
      <c r="X256" s="204">
        <v>1</v>
      </c>
      <c r="Y256" s="204" t="s">
        <v>130</v>
      </c>
    </row>
    <row r="257" spans="1:25">
      <c r="A257" s="204" t="s">
        <v>65</v>
      </c>
      <c r="B257" s="9">
        <v>3</v>
      </c>
      <c r="C257" s="204">
        <v>13</v>
      </c>
      <c r="D257" s="9" t="s">
        <v>92</v>
      </c>
      <c r="E257" s="44">
        <v>256</v>
      </c>
      <c r="F257" s="204"/>
      <c r="G257" s="204">
        <v>202505131</v>
      </c>
      <c r="H257" s="204" t="s">
        <v>93</v>
      </c>
      <c r="I257" s="9" t="s">
        <v>26</v>
      </c>
      <c r="J257" s="218" t="s">
        <v>54</v>
      </c>
      <c r="K257" s="193" t="str">
        <f>VLOOKUP(J257,[2]Sheet4!$A:$B,2,0)</f>
        <v>WHITE</v>
      </c>
      <c r="L257" s="204" t="s">
        <v>94</v>
      </c>
      <c r="M257" s="204" t="s">
        <v>95</v>
      </c>
      <c r="N257" s="204" t="s">
        <v>95</v>
      </c>
      <c r="O257" s="204" t="s">
        <v>96</v>
      </c>
      <c r="P257" s="204" t="s">
        <v>97</v>
      </c>
      <c r="Q257" s="204" t="s">
        <v>97</v>
      </c>
      <c r="R257" s="204">
        <v>1</v>
      </c>
      <c r="S257" s="204">
        <v>1</v>
      </c>
      <c r="T257" s="204"/>
      <c r="U257" s="204" t="s">
        <v>98</v>
      </c>
      <c r="V257" s="204">
        <v>1</v>
      </c>
      <c r="W257" s="204"/>
      <c r="X257" s="204">
        <v>1</v>
      </c>
      <c r="Y257" s="204" t="s">
        <v>131</v>
      </c>
    </row>
    <row r="258" spans="1:25">
      <c r="A258" s="204" t="s">
        <v>65</v>
      </c>
      <c r="B258" s="9">
        <v>3</v>
      </c>
      <c r="C258" s="204">
        <v>13</v>
      </c>
      <c r="D258" s="9" t="s">
        <v>92</v>
      </c>
      <c r="E258" s="44">
        <v>257</v>
      </c>
      <c r="F258" s="204"/>
      <c r="G258" s="204">
        <v>202505132</v>
      </c>
      <c r="H258" s="204" t="s">
        <v>93</v>
      </c>
      <c r="I258" s="9" t="s">
        <v>26</v>
      </c>
      <c r="J258" s="218" t="s">
        <v>54</v>
      </c>
      <c r="K258" s="193" t="str">
        <f>VLOOKUP(J258,[2]Sheet4!$A:$B,2,0)</f>
        <v>WHITE</v>
      </c>
      <c r="L258" s="204" t="s">
        <v>94</v>
      </c>
      <c r="M258" s="204" t="s">
        <v>95</v>
      </c>
      <c r="N258" s="204" t="s">
        <v>95</v>
      </c>
      <c r="O258" s="204" t="s">
        <v>96</v>
      </c>
      <c r="P258" s="204" t="s">
        <v>97</v>
      </c>
      <c r="Q258" s="204" t="s">
        <v>97</v>
      </c>
      <c r="R258" s="204">
        <v>1</v>
      </c>
      <c r="S258" s="204">
        <v>1</v>
      </c>
      <c r="T258" s="204"/>
      <c r="U258" s="204" t="s">
        <v>98</v>
      </c>
      <c r="V258" s="204">
        <v>1</v>
      </c>
      <c r="W258" s="204"/>
      <c r="X258" s="204">
        <v>1</v>
      </c>
      <c r="Y258" s="204" t="s">
        <v>132</v>
      </c>
    </row>
    <row r="259" spans="1:25">
      <c r="A259" s="204" t="s">
        <v>65</v>
      </c>
      <c r="B259" s="9">
        <v>3</v>
      </c>
      <c r="C259" s="204">
        <v>13</v>
      </c>
      <c r="D259" s="9" t="s">
        <v>92</v>
      </c>
      <c r="E259" s="44">
        <v>258</v>
      </c>
      <c r="F259" s="204"/>
      <c r="G259" s="204">
        <v>202505122</v>
      </c>
      <c r="H259" s="204" t="s">
        <v>93</v>
      </c>
      <c r="I259" s="9" t="s">
        <v>26</v>
      </c>
      <c r="J259" s="218" t="s">
        <v>54</v>
      </c>
      <c r="K259" s="193" t="str">
        <f>VLOOKUP(J259,[2]Sheet4!$A:$B,2,0)</f>
        <v>WHITE</v>
      </c>
      <c r="L259" s="204" t="s">
        <v>94</v>
      </c>
      <c r="M259" s="204" t="s">
        <v>95</v>
      </c>
      <c r="N259" s="204" t="s">
        <v>95</v>
      </c>
      <c r="O259" s="204" t="s">
        <v>96</v>
      </c>
      <c r="P259" s="204" t="s">
        <v>97</v>
      </c>
      <c r="Q259" s="204" t="s">
        <v>97</v>
      </c>
      <c r="R259" s="204">
        <v>1</v>
      </c>
      <c r="S259" s="204">
        <v>1</v>
      </c>
      <c r="T259" s="204"/>
      <c r="U259" s="204" t="s">
        <v>98</v>
      </c>
      <c r="V259" s="204">
        <v>1</v>
      </c>
      <c r="W259" s="204"/>
      <c r="X259" s="204">
        <v>1</v>
      </c>
      <c r="Y259" s="204" t="s">
        <v>130</v>
      </c>
    </row>
    <row r="260" spans="1:25">
      <c r="A260" s="204" t="s">
        <v>65</v>
      </c>
      <c r="B260" s="9">
        <v>3</v>
      </c>
      <c r="C260" s="204">
        <v>13</v>
      </c>
      <c r="D260" s="9" t="s">
        <v>92</v>
      </c>
      <c r="E260" s="44">
        <v>259</v>
      </c>
      <c r="F260" s="204"/>
      <c r="G260" s="204">
        <v>202505131</v>
      </c>
      <c r="H260" s="204" t="s">
        <v>93</v>
      </c>
      <c r="I260" s="9" t="s">
        <v>26</v>
      </c>
      <c r="J260" s="218" t="s">
        <v>54</v>
      </c>
      <c r="K260" s="193" t="str">
        <f>VLOOKUP(J260,[2]Sheet4!$A:$B,2,0)</f>
        <v>WHITE</v>
      </c>
      <c r="L260" s="204" t="s">
        <v>94</v>
      </c>
      <c r="M260" s="204" t="s">
        <v>95</v>
      </c>
      <c r="N260" s="204" t="s">
        <v>95</v>
      </c>
      <c r="O260" s="204" t="s">
        <v>96</v>
      </c>
      <c r="P260" s="204" t="s">
        <v>97</v>
      </c>
      <c r="Q260" s="204" t="s">
        <v>97</v>
      </c>
      <c r="R260" s="204">
        <v>1</v>
      </c>
      <c r="S260" s="204">
        <v>1</v>
      </c>
      <c r="T260" s="204"/>
      <c r="U260" s="204" t="s">
        <v>98</v>
      </c>
      <c r="V260" s="204">
        <v>1</v>
      </c>
      <c r="W260" s="204"/>
      <c r="X260" s="204">
        <v>1</v>
      </c>
      <c r="Y260" s="204" t="s">
        <v>131</v>
      </c>
    </row>
    <row r="261" spans="1:25">
      <c r="A261" s="204" t="s">
        <v>65</v>
      </c>
      <c r="B261" s="9">
        <v>3</v>
      </c>
      <c r="C261" s="204">
        <v>13</v>
      </c>
      <c r="D261" s="9" t="s">
        <v>92</v>
      </c>
      <c r="E261" s="44">
        <v>260</v>
      </c>
      <c r="F261" s="204"/>
      <c r="G261" s="204">
        <v>202505132</v>
      </c>
      <c r="H261" s="204" t="s">
        <v>93</v>
      </c>
      <c r="I261" s="9" t="s">
        <v>26</v>
      </c>
      <c r="J261" s="218" t="s">
        <v>54</v>
      </c>
      <c r="K261" s="193" t="str">
        <f>VLOOKUP(J261,[2]Sheet4!$A:$B,2,0)</f>
        <v>WHITE</v>
      </c>
      <c r="L261" s="204" t="s">
        <v>94</v>
      </c>
      <c r="M261" s="204" t="s">
        <v>95</v>
      </c>
      <c r="N261" s="204" t="s">
        <v>95</v>
      </c>
      <c r="O261" s="204" t="s">
        <v>96</v>
      </c>
      <c r="P261" s="204" t="s">
        <v>97</v>
      </c>
      <c r="Q261" s="204" t="s">
        <v>97</v>
      </c>
      <c r="R261" s="204">
        <v>1</v>
      </c>
      <c r="S261" s="204">
        <v>1</v>
      </c>
      <c r="T261" s="204"/>
      <c r="U261" s="204" t="s">
        <v>98</v>
      </c>
      <c r="V261" s="204">
        <v>1</v>
      </c>
      <c r="W261" s="204"/>
      <c r="X261" s="204">
        <v>1</v>
      </c>
      <c r="Y261" s="204" t="s">
        <v>132</v>
      </c>
    </row>
    <row r="262" spans="1:25">
      <c r="A262" s="204" t="s">
        <v>65</v>
      </c>
      <c r="B262" s="9">
        <v>3</v>
      </c>
      <c r="C262" s="204">
        <v>13</v>
      </c>
      <c r="D262" s="9" t="s">
        <v>92</v>
      </c>
      <c r="E262" s="44">
        <v>261</v>
      </c>
      <c r="F262" s="204"/>
      <c r="G262" s="204">
        <v>202505121</v>
      </c>
      <c r="H262" s="204" t="s">
        <v>93</v>
      </c>
      <c r="I262" s="9" t="s">
        <v>26</v>
      </c>
      <c r="J262" s="211" t="s">
        <v>55</v>
      </c>
      <c r="K262" s="194" t="str">
        <f>VLOOKUP(J262,[2]Sheet4!$A:$B,2,0)</f>
        <v>BLACK</v>
      </c>
      <c r="L262" s="204" t="s">
        <v>94</v>
      </c>
      <c r="M262" s="204" t="s">
        <v>94</v>
      </c>
      <c r="N262" s="204" t="s">
        <v>94</v>
      </c>
      <c r="O262" s="204" t="s">
        <v>96</v>
      </c>
      <c r="P262" s="204" t="s">
        <v>97</v>
      </c>
      <c r="Q262" s="204" t="s">
        <v>97</v>
      </c>
      <c r="R262" s="204">
        <v>1</v>
      </c>
      <c r="S262" s="204">
        <v>1</v>
      </c>
      <c r="T262" s="204"/>
      <c r="U262" s="204" t="s">
        <v>98</v>
      </c>
      <c r="V262" s="204">
        <v>1</v>
      </c>
      <c r="W262" s="204"/>
      <c r="X262" s="204">
        <v>1</v>
      </c>
      <c r="Y262" s="204" t="s">
        <v>133</v>
      </c>
    </row>
    <row r="263" spans="1:25">
      <c r="A263" s="204" t="s">
        <v>65</v>
      </c>
      <c r="B263" s="9">
        <v>3</v>
      </c>
      <c r="C263" s="204">
        <v>13</v>
      </c>
      <c r="D263" s="9" t="s">
        <v>92</v>
      </c>
      <c r="E263" s="44">
        <v>262</v>
      </c>
      <c r="F263" s="204"/>
      <c r="G263" s="204">
        <v>202505121</v>
      </c>
      <c r="H263" s="204" t="s">
        <v>93</v>
      </c>
      <c r="I263" s="9" t="s">
        <v>26</v>
      </c>
      <c r="J263" s="211" t="s">
        <v>55</v>
      </c>
      <c r="K263" s="194" t="str">
        <f>VLOOKUP(J263,[2]Sheet4!$A:$B,2,0)</f>
        <v>BLACK</v>
      </c>
      <c r="L263" s="204" t="s">
        <v>94</v>
      </c>
      <c r="M263" s="204" t="s">
        <v>94</v>
      </c>
      <c r="N263" s="204" t="s">
        <v>94</v>
      </c>
      <c r="O263" s="204" t="s">
        <v>96</v>
      </c>
      <c r="P263" s="204" t="s">
        <v>97</v>
      </c>
      <c r="Q263" s="204" t="s">
        <v>97</v>
      </c>
      <c r="R263" s="204">
        <v>1</v>
      </c>
      <c r="S263" s="204">
        <v>1</v>
      </c>
      <c r="T263" s="204"/>
      <c r="U263" s="204" t="s">
        <v>98</v>
      </c>
      <c r="V263" s="204">
        <v>1</v>
      </c>
      <c r="W263" s="204"/>
      <c r="X263" s="204">
        <v>1</v>
      </c>
      <c r="Y263" s="204" t="s">
        <v>133</v>
      </c>
    </row>
    <row r="264" spans="1:25">
      <c r="A264" s="204" t="s">
        <v>65</v>
      </c>
      <c r="B264" s="9">
        <v>3</v>
      </c>
      <c r="C264" s="204">
        <v>14</v>
      </c>
      <c r="D264" s="9" t="s">
        <v>92</v>
      </c>
      <c r="E264" s="44">
        <v>263</v>
      </c>
      <c r="F264" s="204"/>
      <c r="G264" s="204">
        <v>202505121</v>
      </c>
      <c r="H264" s="204" t="s">
        <v>93</v>
      </c>
      <c r="I264" s="9" t="s">
        <v>26</v>
      </c>
      <c r="J264" s="211" t="s">
        <v>55</v>
      </c>
      <c r="K264" s="194" t="str">
        <f>VLOOKUP(J264,[2]Sheet4!$A:$B,2,0)</f>
        <v>BLACK</v>
      </c>
      <c r="L264" s="204" t="s">
        <v>94</v>
      </c>
      <c r="M264" s="204" t="s">
        <v>94</v>
      </c>
      <c r="N264" s="204" t="s">
        <v>94</v>
      </c>
      <c r="O264" s="204" t="s">
        <v>96</v>
      </c>
      <c r="P264" s="204" t="s">
        <v>97</v>
      </c>
      <c r="Q264" s="204" t="s">
        <v>97</v>
      </c>
      <c r="R264" s="204">
        <v>1</v>
      </c>
      <c r="S264" s="204">
        <v>1</v>
      </c>
      <c r="T264" s="204"/>
      <c r="U264" s="204" t="s">
        <v>98</v>
      </c>
      <c r="V264" s="204">
        <v>1</v>
      </c>
      <c r="W264" s="204"/>
      <c r="X264" s="204">
        <v>1</v>
      </c>
      <c r="Y264" s="204" t="s">
        <v>133</v>
      </c>
    </row>
    <row r="265" spans="1:25">
      <c r="A265" s="204" t="s">
        <v>65</v>
      </c>
      <c r="B265" s="9">
        <v>3</v>
      </c>
      <c r="C265" s="204">
        <v>14</v>
      </c>
      <c r="D265" s="9" t="s">
        <v>92</v>
      </c>
      <c r="E265" s="44">
        <v>264</v>
      </c>
      <c r="F265" s="204"/>
      <c r="G265" s="204">
        <v>202505121</v>
      </c>
      <c r="H265" s="204" t="s">
        <v>93</v>
      </c>
      <c r="I265" s="9" t="s">
        <v>26</v>
      </c>
      <c r="J265" s="211" t="s">
        <v>55</v>
      </c>
      <c r="K265" s="194" t="str">
        <f>VLOOKUP(J265,[2]Sheet4!$A:$B,2,0)</f>
        <v>BLACK</v>
      </c>
      <c r="L265" s="204" t="s">
        <v>94</v>
      </c>
      <c r="M265" s="204" t="s">
        <v>94</v>
      </c>
      <c r="N265" s="204" t="s">
        <v>94</v>
      </c>
      <c r="O265" s="204" t="s">
        <v>96</v>
      </c>
      <c r="P265" s="204" t="s">
        <v>97</v>
      </c>
      <c r="Q265" s="204" t="s">
        <v>97</v>
      </c>
      <c r="R265" s="204">
        <v>1</v>
      </c>
      <c r="S265" s="204">
        <v>1</v>
      </c>
      <c r="T265" s="204"/>
      <c r="U265" s="204" t="s">
        <v>98</v>
      </c>
      <c r="V265" s="204">
        <v>1</v>
      </c>
      <c r="W265" s="204"/>
      <c r="X265" s="204">
        <v>1</v>
      </c>
      <c r="Y265" s="204" t="s">
        <v>133</v>
      </c>
    </row>
    <row r="266" spans="1:25">
      <c r="A266" s="204" t="s">
        <v>65</v>
      </c>
      <c r="B266" s="9">
        <v>3</v>
      </c>
      <c r="C266" s="204">
        <v>14</v>
      </c>
      <c r="D266" s="9" t="s">
        <v>92</v>
      </c>
      <c r="E266" s="44">
        <v>265</v>
      </c>
      <c r="F266" s="204"/>
      <c r="G266" s="204">
        <v>202505121</v>
      </c>
      <c r="H266" s="204" t="s">
        <v>93</v>
      </c>
      <c r="I266" s="9" t="s">
        <v>26</v>
      </c>
      <c r="J266" s="211" t="s">
        <v>55</v>
      </c>
      <c r="K266" s="194" t="str">
        <f>VLOOKUP(J266,[2]Sheet4!$A:$B,2,0)</f>
        <v>BLACK</v>
      </c>
      <c r="L266" s="204" t="s">
        <v>94</v>
      </c>
      <c r="M266" s="204" t="s">
        <v>94</v>
      </c>
      <c r="N266" s="204" t="s">
        <v>94</v>
      </c>
      <c r="O266" s="204" t="s">
        <v>96</v>
      </c>
      <c r="P266" s="204" t="s">
        <v>97</v>
      </c>
      <c r="Q266" s="204" t="s">
        <v>97</v>
      </c>
      <c r="R266" s="204">
        <v>1</v>
      </c>
      <c r="S266" s="204">
        <v>1</v>
      </c>
      <c r="T266" s="204"/>
      <c r="U266" s="204" t="s">
        <v>98</v>
      </c>
      <c r="V266" s="204">
        <v>1</v>
      </c>
      <c r="W266" s="204"/>
      <c r="X266" s="204">
        <v>1</v>
      </c>
      <c r="Y266" s="204" t="s">
        <v>133</v>
      </c>
    </row>
    <row r="267" spans="1:25">
      <c r="A267" s="204" t="s">
        <v>65</v>
      </c>
      <c r="B267" s="9">
        <v>3</v>
      </c>
      <c r="C267" s="204">
        <v>14</v>
      </c>
      <c r="D267" s="9" t="s">
        <v>92</v>
      </c>
      <c r="E267" s="44">
        <v>266</v>
      </c>
      <c r="F267" s="204"/>
      <c r="G267" s="204">
        <v>202505121</v>
      </c>
      <c r="H267" s="204" t="s">
        <v>93</v>
      </c>
      <c r="I267" s="9" t="s">
        <v>26</v>
      </c>
      <c r="J267" s="211" t="s">
        <v>55</v>
      </c>
      <c r="K267" s="194" t="str">
        <f>VLOOKUP(J267,[2]Sheet4!$A:$B,2,0)</f>
        <v>BLACK</v>
      </c>
      <c r="L267" s="204" t="s">
        <v>94</v>
      </c>
      <c r="M267" s="204" t="s">
        <v>94</v>
      </c>
      <c r="N267" s="204" t="s">
        <v>94</v>
      </c>
      <c r="O267" s="204" t="s">
        <v>96</v>
      </c>
      <c r="P267" s="204" t="s">
        <v>97</v>
      </c>
      <c r="Q267" s="204" t="s">
        <v>97</v>
      </c>
      <c r="R267" s="204">
        <v>1</v>
      </c>
      <c r="S267" s="204">
        <v>1</v>
      </c>
      <c r="T267" s="204"/>
      <c r="U267" s="204" t="s">
        <v>98</v>
      </c>
      <c r="V267" s="204">
        <v>1</v>
      </c>
      <c r="W267" s="204"/>
      <c r="X267" s="204">
        <v>1</v>
      </c>
      <c r="Y267" s="204" t="s">
        <v>133</v>
      </c>
    </row>
    <row r="268" spans="1:25">
      <c r="A268" s="204" t="s">
        <v>65</v>
      </c>
      <c r="B268" s="9">
        <v>3</v>
      </c>
      <c r="C268" s="204">
        <v>14</v>
      </c>
      <c r="D268" s="9" t="s">
        <v>92</v>
      </c>
      <c r="E268" s="44">
        <v>267</v>
      </c>
      <c r="F268" s="204"/>
      <c r="G268" s="204">
        <v>202505121</v>
      </c>
      <c r="H268" s="204" t="s">
        <v>93</v>
      </c>
      <c r="I268" s="9" t="s">
        <v>26</v>
      </c>
      <c r="J268" s="211" t="s">
        <v>55</v>
      </c>
      <c r="K268" s="194" t="str">
        <f>VLOOKUP(J268,[2]Sheet4!$A:$B,2,0)</f>
        <v>BLACK</v>
      </c>
      <c r="L268" s="204" t="s">
        <v>94</v>
      </c>
      <c r="M268" s="204" t="s">
        <v>94</v>
      </c>
      <c r="N268" s="204" t="s">
        <v>94</v>
      </c>
      <c r="O268" s="204" t="s">
        <v>96</v>
      </c>
      <c r="P268" s="204" t="s">
        <v>97</v>
      </c>
      <c r="Q268" s="204" t="s">
        <v>97</v>
      </c>
      <c r="R268" s="204">
        <v>1</v>
      </c>
      <c r="S268" s="204">
        <v>1</v>
      </c>
      <c r="T268" s="204"/>
      <c r="U268" s="204" t="s">
        <v>98</v>
      </c>
      <c r="V268" s="204">
        <v>1</v>
      </c>
      <c r="W268" s="204"/>
      <c r="X268" s="204">
        <v>1</v>
      </c>
      <c r="Y268" s="204" t="s">
        <v>133</v>
      </c>
    </row>
    <row r="269" spans="1:25">
      <c r="A269" s="204" t="s">
        <v>65</v>
      </c>
      <c r="B269" s="9">
        <v>3</v>
      </c>
      <c r="C269" s="204">
        <v>14</v>
      </c>
      <c r="D269" s="9" t="s">
        <v>92</v>
      </c>
      <c r="E269" s="44">
        <v>268</v>
      </c>
      <c r="F269" s="204"/>
      <c r="G269" s="204">
        <v>202505121</v>
      </c>
      <c r="H269" s="204" t="s">
        <v>93</v>
      </c>
      <c r="I269" s="9" t="s">
        <v>26</v>
      </c>
      <c r="J269" s="211" t="s">
        <v>55</v>
      </c>
      <c r="K269" s="194" t="str">
        <f>VLOOKUP(J269,[2]Sheet4!$A:$B,2,0)</f>
        <v>BLACK</v>
      </c>
      <c r="L269" s="204" t="s">
        <v>94</v>
      </c>
      <c r="M269" s="204" t="s">
        <v>94</v>
      </c>
      <c r="N269" s="204" t="s">
        <v>94</v>
      </c>
      <c r="O269" s="204" t="s">
        <v>96</v>
      </c>
      <c r="P269" s="204" t="s">
        <v>97</v>
      </c>
      <c r="Q269" s="204" t="s">
        <v>97</v>
      </c>
      <c r="R269" s="204">
        <v>1</v>
      </c>
      <c r="S269" s="204">
        <v>1</v>
      </c>
      <c r="T269" s="204"/>
      <c r="U269" s="204" t="s">
        <v>98</v>
      </c>
      <c r="V269" s="204">
        <v>1</v>
      </c>
      <c r="W269" s="204"/>
      <c r="X269" s="204">
        <v>1</v>
      </c>
      <c r="Y269" s="204" t="s">
        <v>133</v>
      </c>
    </row>
    <row r="270" spans="1:25">
      <c r="A270" s="204" t="s">
        <v>65</v>
      </c>
      <c r="B270" s="9">
        <v>3</v>
      </c>
      <c r="C270" s="204">
        <v>14</v>
      </c>
      <c r="D270" s="9" t="s">
        <v>92</v>
      </c>
      <c r="E270" s="44">
        <v>269</v>
      </c>
      <c r="F270" s="204"/>
      <c r="G270" s="204">
        <v>202505121</v>
      </c>
      <c r="H270" s="204" t="s">
        <v>93</v>
      </c>
      <c r="I270" s="9" t="s">
        <v>26</v>
      </c>
      <c r="J270" s="211" t="s">
        <v>55</v>
      </c>
      <c r="K270" s="194" t="str">
        <f>VLOOKUP(J270,[2]Sheet4!$A:$B,2,0)</f>
        <v>BLACK</v>
      </c>
      <c r="L270" s="204" t="s">
        <v>94</v>
      </c>
      <c r="M270" s="204" t="s">
        <v>94</v>
      </c>
      <c r="N270" s="204" t="s">
        <v>94</v>
      </c>
      <c r="O270" s="204" t="s">
        <v>96</v>
      </c>
      <c r="P270" s="204" t="s">
        <v>97</v>
      </c>
      <c r="Q270" s="204" t="s">
        <v>97</v>
      </c>
      <c r="R270" s="204">
        <v>1</v>
      </c>
      <c r="S270" s="204">
        <v>1</v>
      </c>
      <c r="T270" s="204"/>
      <c r="U270" s="204" t="s">
        <v>98</v>
      </c>
      <c r="V270" s="204">
        <v>1</v>
      </c>
      <c r="W270" s="204"/>
      <c r="X270" s="204">
        <v>1</v>
      </c>
      <c r="Y270" s="204" t="s">
        <v>133</v>
      </c>
    </row>
    <row r="271" spans="1:25">
      <c r="A271" s="204" t="s">
        <v>65</v>
      </c>
      <c r="B271" s="9">
        <v>3</v>
      </c>
      <c r="C271" s="204">
        <v>14</v>
      </c>
      <c r="D271" s="9" t="s">
        <v>92</v>
      </c>
      <c r="E271" s="44">
        <v>270</v>
      </c>
      <c r="F271" s="204"/>
      <c r="G271" s="204">
        <v>202505125</v>
      </c>
      <c r="H271" s="204" t="s">
        <v>93</v>
      </c>
      <c r="I271" s="9" t="s">
        <v>26</v>
      </c>
      <c r="J271" s="211" t="s">
        <v>55</v>
      </c>
      <c r="K271" s="194" t="str">
        <f>VLOOKUP(J271,[2]Sheet4!$A:$B,2,0)</f>
        <v>BLACK</v>
      </c>
      <c r="L271" s="204" t="s">
        <v>94</v>
      </c>
      <c r="M271" s="204" t="s">
        <v>94</v>
      </c>
      <c r="N271" s="204" t="s">
        <v>94</v>
      </c>
      <c r="O271" s="204" t="s">
        <v>96</v>
      </c>
      <c r="P271" s="204" t="s">
        <v>97</v>
      </c>
      <c r="Q271" s="204" t="s">
        <v>97</v>
      </c>
      <c r="R271" s="204">
        <v>1</v>
      </c>
      <c r="S271" s="204">
        <v>1</v>
      </c>
      <c r="T271" s="204"/>
      <c r="U271" s="204" t="s">
        <v>98</v>
      </c>
      <c r="V271" s="204">
        <v>1</v>
      </c>
      <c r="W271" s="204"/>
      <c r="X271" s="204">
        <v>1</v>
      </c>
      <c r="Y271" s="204" t="s">
        <v>134</v>
      </c>
    </row>
    <row r="272" spans="1:25">
      <c r="A272" s="204" t="s">
        <v>65</v>
      </c>
      <c r="B272" s="9">
        <v>3</v>
      </c>
      <c r="C272" s="204">
        <v>14</v>
      </c>
      <c r="D272" s="9" t="s">
        <v>92</v>
      </c>
      <c r="E272" s="44">
        <v>271</v>
      </c>
      <c r="F272" s="204"/>
      <c r="G272" s="204">
        <v>202505125</v>
      </c>
      <c r="H272" s="204" t="s">
        <v>93</v>
      </c>
      <c r="I272" s="9" t="s">
        <v>26</v>
      </c>
      <c r="J272" s="211" t="s">
        <v>55</v>
      </c>
      <c r="K272" s="194" t="str">
        <f>VLOOKUP(J272,[2]Sheet4!$A:$B,2,0)</f>
        <v>BLACK</v>
      </c>
      <c r="L272" s="204" t="s">
        <v>94</v>
      </c>
      <c r="M272" s="204" t="s">
        <v>94</v>
      </c>
      <c r="N272" s="204" t="s">
        <v>94</v>
      </c>
      <c r="O272" s="204" t="s">
        <v>96</v>
      </c>
      <c r="P272" s="204" t="s">
        <v>97</v>
      </c>
      <c r="Q272" s="204" t="s">
        <v>97</v>
      </c>
      <c r="R272" s="204">
        <v>1</v>
      </c>
      <c r="S272" s="204">
        <v>1</v>
      </c>
      <c r="T272" s="204"/>
      <c r="U272" s="204" t="s">
        <v>98</v>
      </c>
      <c r="V272" s="204">
        <v>1</v>
      </c>
      <c r="W272" s="204"/>
      <c r="X272" s="204">
        <v>1</v>
      </c>
      <c r="Y272" s="204" t="s">
        <v>134</v>
      </c>
    </row>
    <row r="273" spans="1:25">
      <c r="A273" s="204" t="s">
        <v>65</v>
      </c>
      <c r="B273" s="9">
        <v>3</v>
      </c>
      <c r="C273" s="204">
        <v>14</v>
      </c>
      <c r="D273" s="9" t="s">
        <v>92</v>
      </c>
      <c r="E273" s="44">
        <v>272</v>
      </c>
      <c r="F273" s="204"/>
      <c r="G273" s="204">
        <v>202505125</v>
      </c>
      <c r="H273" s="204" t="s">
        <v>93</v>
      </c>
      <c r="I273" s="9" t="s">
        <v>26</v>
      </c>
      <c r="J273" s="211" t="s">
        <v>55</v>
      </c>
      <c r="K273" s="194" t="str">
        <f>VLOOKUP(J273,[2]Sheet4!$A:$B,2,0)</f>
        <v>BLACK</v>
      </c>
      <c r="L273" s="204" t="s">
        <v>94</v>
      </c>
      <c r="M273" s="204" t="s">
        <v>94</v>
      </c>
      <c r="N273" s="204" t="s">
        <v>94</v>
      </c>
      <c r="O273" s="204" t="s">
        <v>96</v>
      </c>
      <c r="P273" s="204" t="s">
        <v>97</v>
      </c>
      <c r="Q273" s="204" t="s">
        <v>97</v>
      </c>
      <c r="R273" s="204">
        <v>1</v>
      </c>
      <c r="S273" s="204">
        <v>1</v>
      </c>
      <c r="T273" s="204"/>
      <c r="U273" s="204" t="s">
        <v>98</v>
      </c>
      <c r="V273" s="204">
        <v>1</v>
      </c>
      <c r="W273" s="204"/>
      <c r="X273" s="204">
        <v>1</v>
      </c>
      <c r="Y273" s="204" t="s">
        <v>134</v>
      </c>
    </row>
    <row r="274" spans="1:25">
      <c r="A274" s="204" t="s">
        <v>65</v>
      </c>
      <c r="B274" s="9">
        <v>3</v>
      </c>
      <c r="C274" s="204">
        <v>14</v>
      </c>
      <c r="D274" s="9" t="s">
        <v>92</v>
      </c>
      <c r="E274" s="44">
        <v>273</v>
      </c>
      <c r="F274" s="204"/>
      <c r="G274" s="204">
        <v>202505125</v>
      </c>
      <c r="H274" s="204" t="s">
        <v>93</v>
      </c>
      <c r="I274" s="9" t="s">
        <v>26</v>
      </c>
      <c r="J274" s="211" t="s">
        <v>55</v>
      </c>
      <c r="K274" s="194" t="str">
        <f>VLOOKUP(J274,[2]Sheet4!$A:$B,2,0)</f>
        <v>BLACK</v>
      </c>
      <c r="L274" s="204" t="s">
        <v>94</v>
      </c>
      <c r="M274" s="204" t="s">
        <v>94</v>
      </c>
      <c r="N274" s="204" t="s">
        <v>94</v>
      </c>
      <c r="O274" s="204" t="s">
        <v>96</v>
      </c>
      <c r="P274" s="204" t="s">
        <v>97</v>
      </c>
      <c r="Q274" s="204" t="s">
        <v>97</v>
      </c>
      <c r="R274" s="204">
        <v>1</v>
      </c>
      <c r="S274" s="204">
        <v>1</v>
      </c>
      <c r="T274" s="204"/>
      <c r="U274" s="204" t="s">
        <v>98</v>
      </c>
      <c r="V274" s="204">
        <v>1</v>
      </c>
      <c r="W274" s="204"/>
      <c r="X274" s="204">
        <v>1</v>
      </c>
      <c r="Y274" s="204" t="s">
        <v>134</v>
      </c>
    </row>
    <row r="275" spans="1:25">
      <c r="A275" s="204" t="s">
        <v>65</v>
      </c>
      <c r="B275" s="9">
        <v>3</v>
      </c>
      <c r="C275" s="204">
        <v>14</v>
      </c>
      <c r="D275" s="9" t="s">
        <v>92</v>
      </c>
      <c r="E275" s="44">
        <v>274</v>
      </c>
      <c r="F275" s="204"/>
      <c r="G275" s="204">
        <v>202505125</v>
      </c>
      <c r="H275" s="204" t="s">
        <v>93</v>
      </c>
      <c r="I275" s="9" t="s">
        <v>26</v>
      </c>
      <c r="J275" s="211" t="s">
        <v>55</v>
      </c>
      <c r="K275" s="194" t="str">
        <f>VLOOKUP(J275,[2]Sheet4!$A:$B,2,0)</f>
        <v>BLACK</v>
      </c>
      <c r="L275" s="204" t="s">
        <v>94</v>
      </c>
      <c r="M275" s="204" t="s">
        <v>94</v>
      </c>
      <c r="N275" s="204" t="s">
        <v>94</v>
      </c>
      <c r="O275" s="204" t="s">
        <v>96</v>
      </c>
      <c r="P275" s="204" t="s">
        <v>97</v>
      </c>
      <c r="Q275" s="204" t="s">
        <v>97</v>
      </c>
      <c r="R275" s="204">
        <v>1</v>
      </c>
      <c r="S275" s="204">
        <v>1</v>
      </c>
      <c r="T275" s="204"/>
      <c r="U275" s="204" t="s">
        <v>98</v>
      </c>
      <c r="V275" s="204">
        <v>1</v>
      </c>
      <c r="W275" s="204"/>
      <c r="X275" s="204">
        <v>1</v>
      </c>
      <c r="Y275" s="204" t="s">
        <v>134</v>
      </c>
    </row>
    <row r="276" spans="1:25">
      <c r="A276" s="204" t="s">
        <v>65</v>
      </c>
      <c r="B276" s="9">
        <v>3</v>
      </c>
      <c r="C276" s="204">
        <v>14</v>
      </c>
      <c r="D276" s="9" t="s">
        <v>92</v>
      </c>
      <c r="E276" s="44">
        <v>275</v>
      </c>
      <c r="F276" s="204"/>
      <c r="G276" s="204">
        <v>202505125</v>
      </c>
      <c r="H276" s="204" t="s">
        <v>93</v>
      </c>
      <c r="I276" s="9" t="s">
        <v>26</v>
      </c>
      <c r="J276" s="211" t="s">
        <v>55</v>
      </c>
      <c r="K276" s="194" t="str">
        <f>VLOOKUP(J276,[2]Sheet4!$A:$B,2,0)</f>
        <v>BLACK</v>
      </c>
      <c r="L276" s="204" t="s">
        <v>94</v>
      </c>
      <c r="M276" s="204" t="s">
        <v>94</v>
      </c>
      <c r="N276" s="204" t="s">
        <v>94</v>
      </c>
      <c r="O276" s="204" t="s">
        <v>96</v>
      </c>
      <c r="P276" s="204" t="s">
        <v>97</v>
      </c>
      <c r="Q276" s="204" t="s">
        <v>97</v>
      </c>
      <c r="R276" s="204">
        <v>1</v>
      </c>
      <c r="S276" s="204">
        <v>1</v>
      </c>
      <c r="T276" s="204"/>
      <c r="U276" s="204" t="s">
        <v>98</v>
      </c>
      <c r="V276" s="204">
        <v>1</v>
      </c>
      <c r="W276" s="204"/>
      <c r="X276" s="204">
        <v>1</v>
      </c>
      <c r="Y276" s="204" t="s">
        <v>134</v>
      </c>
    </row>
    <row r="277" spans="1:25">
      <c r="A277" s="204" t="s">
        <v>65</v>
      </c>
      <c r="B277" s="9">
        <v>3</v>
      </c>
      <c r="C277" s="204">
        <v>14</v>
      </c>
      <c r="D277" s="9" t="s">
        <v>92</v>
      </c>
      <c r="E277" s="44">
        <v>276</v>
      </c>
      <c r="F277" s="204"/>
      <c r="G277" s="204">
        <v>202505125</v>
      </c>
      <c r="H277" s="204" t="s">
        <v>93</v>
      </c>
      <c r="I277" s="9" t="s">
        <v>26</v>
      </c>
      <c r="J277" s="211" t="s">
        <v>55</v>
      </c>
      <c r="K277" s="194" t="str">
        <f>VLOOKUP(J277,[2]Sheet4!$A:$B,2,0)</f>
        <v>BLACK</v>
      </c>
      <c r="L277" s="204" t="s">
        <v>94</v>
      </c>
      <c r="M277" s="204" t="s">
        <v>94</v>
      </c>
      <c r="N277" s="204" t="s">
        <v>94</v>
      </c>
      <c r="O277" s="204" t="s">
        <v>96</v>
      </c>
      <c r="P277" s="204" t="s">
        <v>97</v>
      </c>
      <c r="Q277" s="204" t="s">
        <v>97</v>
      </c>
      <c r="R277" s="204">
        <v>1</v>
      </c>
      <c r="S277" s="204">
        <v>1</v>
      </c>
      <c r="T277" s="204"/>
      <c r="U277" s="204" t="s">
        <v>98</v>
      </c>
      <c r="V277" s="204">
        <v>1</v>
      </c>
      <c r="W277" s="204"/>
      <c r="X277" s="204">
        <v>1</v>
      </c>
      <c r="Y277" s="204" t="s">
        <v>134</v>
      </c>
    </row>
    <row r="278" spans="1:25">
      <c r="A278" s="204" t="s">
        <v>65</v>
      </c>
      <c r="B278" s="9">
        <v>3</v>
      </c>
      <c r="C278" s="204">
        <v>14</v>
      </c>
      <c r="D278" s="9" t="s">
        <v>92</v>
      </c>
      <c r="E278" s="44">
        <v>277</v>
      </c>
      <c r="F278" s="204"/>
      <c r="G278" s="204">
        <v>202505125</v>
      </c>
      <c r="H278" s="204" t="s">
        <v>93</v>
      </c>
      <c r="I278" s="9" t="s">
        <v>26</v>
      </c>
      <c r="J278" s="211" t="s">
        <v>55</v>
      </c>
      <c r="K278" s="194" t="str">
        <f>VLOOKUP(J278,[2]Sheet4!$A:$B,2,0)</f>
        <v>BLACK</v>
      </c>
      <c r="L278" s="204" t="s">
        <v>94</v>
      </c>
      <c r="M278" s="204" t="s">
        <v>94</v>
      </c>
      <c r="N278" s="204" t="s">
        <v>94</v>
      </c>
      <c r="O278" s="204" t="s">
        <v>96</v>
      </c>
      <c r="P278" s="204" t="s">
        <v>97</v>
      </c>
      <c r="Q278" s="204" t="s">
        <v>97</v>
      </c>
      <c r="R278" s="204">
        <v>1</v>
      </c>
      <c r="S278" s="204">
        <v>1</v>
      </c>
      <c r="T278" s="204"/>
      <c r="U278" s="204" t="s">
        <v>98</v>
      </c>
      <c r="V278" s="204">
        <v>1</v>
      </c>
      <c r="W278" s="204"/>
      <c r="X278" s="204">
        <v>1</v>
      </c>
      <c r="Y278" s="204" t="s">
        <v>134</v>
      </c>
    </row>
    <row r="279" spans="1:25">
      <c r="A279" s="204" t="s">
        <v>65</v>
      </c>
      <c r="B279" s="9">
        <v>3</v>
      </c>
      <c r="C279" s="204">
        <v>14</v>
      </c>
      <c r="D279" s="9" t="s">
        <v>92</v>
      </c>
      <c r="E279" s="44">
        <v>278</v>
      </c>
      <c r="F279" s="204"/>
      <c r="G279" s="204">
        <v>202505125</v>
      </c>
      <c r="H279" s="204" t="s">
        <v>93</v>
      </c>
      <c r="I279" s="9" t="s">
        <v>26</v>
      </c>
      <c r="J279" s="211" t="s">
        <v>55</v>
      </c>
      <c r="K279" s="194" t="str">
        <f>VLOOKUP(J279,[2]Sheet4!$A:$B,2,0)</f>
        <v>BLACK</v>
      </c>
      <c r="L279" s="204" t="s">
        <v>94</v>
      </c>
      <c r="M279" s="204" t="s">
        <v>94</v>
      </c>
      <c r="N279" s="204" t="s">
        <v>94</v>
      </c>
      <c r="O279" s="204" t="s">
        <v>96</v>
      </c>
      <c r="P279" s="204" t="s">
        <v>97</v>
      </c>
      <c r="Q279" s="204" t="s">
        <v>97</v>
      </c>
      <c r="R279" s="204">
        <v>1</v>
      </c>
      <c r="S279" s="204">
        <v>1</v>
      </c>
      <c r="T279" s="204"/>
      <c r="U279" s="204" t="s">
        <v>98</v>
      </c>
      <c r="V279" s="204">
        <v>1</v>
      </c>
      <c r="W279" s="204"/>
      <c r="X279" s="204">
        <v>1</v>
      </c>
      <c r="Y279" s="204" t="s">
        <v>134</v>
      </c>
    </row>
    <row r="280" spans="1:25">
      <c r="A280" s="204" t="s">
        <v>65</v>
      </c>
      <c r="B280" s="9">
        <v>3</v>
      </c>
      <c r="C280" s="204">
        <v>14</v>
      </c>
      <c r="D280" s="9" t="s">
        <v>92</v>
      </c>
      <c r="E280" s="44">
        <v>279</v>
      </c>
      <c r="F280" s="204"/>
      <c r="G280" s="204">
        <v>202505122</v>
      </c>
      <c r="H280" s="204" t="s">
        <v>93</v>
      </c>
      <c r="I280" s="9" t="s">
        <v>26</v>
      </c>
      <c r="J280" s="211" t="s">
        <v>55</v>
      </c>
      <c r="K280" s="194" t="str">
        <f>VLOOKUP(J280,[2]Sheet4!$A:$B,2,0)</f>
        <v>BLACK</v>
      </c>
      <c r="L280" s="204" t="s">
        <v>94</v>
      </c>
      <c r="M280" s="204" t="s">
        <v>94</v>
      </c>
      <c r="N280" s="204" t="s">
        <v>94</v>
      </c>
      <c r="O280" s="204" t="s">
        <v>96</v>
      </c>
      <c r="P280" s="204" t="s">
        <v>97</v>
      </c>
      <c r="Q280" s="204" t="s">
        <v>97</v>
      </c>
      <c r="R280" s="204">
        <v>1</v>
      </c>
      <c r="S280" s="204">
        <v>1</v>
      </c>
      <c r="T280" s="204"/>
      <c r="U280" s="204" t="s">
        <v>98</v>
      </c>
      <c r="V280" s="204">
        <v>1</v>
      </c>
      <c r="W280" s="204"/>
      <c r="X280" s="204">
        <v>1</v>
      </c>
      <c r="Y280" s="204" t="s">
        <v>130</v>
      </c>
    </row>
    <row r="281" spans="1:25">
      <c r="A281" s="204" t="s">
        <v>65</v>
      </c>
      <c r="B281" s="9">
        <v>3</v>
      </c>
      <c r="C281" s="204">
        <v>14</v>
      </c>
      <c r="D281" s="9" t="s">
        <v>92</v>
      </c>
      <c r="E281" s="44">
        <v>280</v>
      </c>
      <c r="F281" s="204"/>
      <c r="G281" s="204">
        <v>202505131</v>
      </c>
      <c r="H281" s="204" t="s">
        <v>93</v>
      </c>
      <c r="I281" s="9" t="s">
        <v>26</v>
      </c>
      <c r="J281" s="211" t="s">
        <v>55</v>
      </c>
      <c r="K281" s="194" t="str">
        <f>VLOOKUP(J281,[2]Sheet4!$A:$B,2,0)</f>
        <v>BLACK</v>
      </c>
      <c r="L281" s="204" t="s">
        <v>94</v>
      </c>
      <c r="M281" s="204" t="s">
        <v>94</v>
      </c>
      <c r="N281" s="204" t="s">
        <v>94</v>
      </c>
      <c r="O281" s="204" t="s">
        <v>96</v>
      </c>
      <c r="P281" s="204" t="s">
        <v>97</v>
      </c>
      <c r="Q281" s="204" t="s">
        <v>97</v>
      </c>
      <c r="R281" s="204">
        <v>1</v>
      </c>
      <c r="S281" s="204">
        <v>1</v>
      </c>
      <c r="T281" s="204"/>
      <c r="U281" s="204" t="s">
        <v>98</v>
      </c>
      <c r="V281" s="204">
        <v>1</v>
      </c>
      <c r="W281" s="204"/>
      <c r="X281" s="204">
        <v>1</v>
      </c>
      <c r="Y281" s="204" t="s">
        <v>131</v>
      </c>
    </row>
    <row r="282" spans="1:25">
      <c r="A282" s="204" t="s">
        <v>65</v>
      </c>
      <c r="B282" s="9">
        <v>3</v>
      </c>
      <c r="C282" s="204">
        <v>15</v>
      </c>
      <c r="D282" s="9" t="s">
        <v>92</v>
      </c>
      <c r="E282" s="44">
        <v>281</v>
      </c>
      <c r="F282" s="204"/>
      <c r="G282" s="204">
        <v>202505132</v>
      </c>
      <c r="H282" s="204" t="s">
        <v>93</v>
      </c>
      <c r="I282" s="9" t="s">
        <v>26</v>
      </c>
      <c r="J282" s="211" t="s">
        <v>55</v>
      </c>
      <c r="K282" s="194" t="str">
        <f>VLOOKUP(J282,[2]Sheet4!$A:$B,2,0)</f>
        <v>BLACK</v>
      </c>
      <c r="L282" s="204" t="s">
        <v>94</v>
      </c>
      <c r="M282" s="204" t="s">
        <v>94</v>
      </c>
      <c r="N282" s="204" t="s">
        <v>94</v>
      </c>
      <c r="O282" s="204" t="s">
        <v>96</v>
      </c>
      <c r="P282" s="204" t="s">
        <v>97</v>
      </c>
      <c r="Q282" s="204" t="s">
        <v>97</v>
      </c>
      <c r="R282" s="204">
        <v>1</v>
      </c>
      <c r="S282" s="204">
        <v>1</v>
      </c>
      <c r="T282" s="204"/>
      <c r="U282" s="204" t="s">
        <v>98</v>
      </c>
      <c r="V282" s="204">
        <v>1</v>
      </c>
      <c r="W282" s="204"/>
      <c r="X282" s="204">
        <v>1</v>
      </c>
      <c r="Y282" s="204" t="s">
        <v>132</v>
      </c>
    </row>
    <row r="283" spans="1:25">
      <c r="A283" s="204" t="s">
        <v>65</v>
      </c>
      <c r="B283" s="9">
        <v>3</v>
      </c>
      <c r="C283" s="204">
        <v>15</v>
      </c>
      <c r="D283" s="9" t="s">
        <v>92</v>
      </c>
      <c r="E283" s="44">
        <v>282</v>
      </c>
      <c r="F283" s="204"/>
      <c r="G283" s="204">
        <v>202505122</v>
      </c>
      <c r="H283" s="204" t="s">
        <v>93</v>
      </c>
      <c r="I283" s="9" t="s">
        <v>26</v>
      </c>
      <c r="J283" s="211" t="s">
        <v>55</v>
      </c>
      <c r="K283" s="194" t="str">
        <f>VLOOKUP(J283,[2]Sheet4!$A:$B,2,0)</f>
        <v>BLACK</v>
      </c>
      <c r="L283" s="204" t="s">
        <v>94</v>
      </c>
      <c r="M283" s="204" t="s">
        <v>94</v>
      </c>
      <c r="N283" s="204" t="s">
        <v>94</v>
      </c>
      <c r="O283" s="204" t="s">
        <v>96</v>
      </c>
      <c r="P283" s="204" t="s">
        <v>97</v>
      </c>
      <c r="Q283" s="204" t="s">
        <v>97</v>
      </c>
      <c r="R283" s="204">
        <v>1</v>
      </c>
      <c r="S283" s="204">
        <v>1</v>
      </c>
      <c r="T283" s="204"/>
      <c r="U283" s="204" t="s">
        <v>98</v>
      </c>
      <c r="V283" s="204">
        <v>1</v>
      </c>
      <c r="W283" s="204"/>
      <c r="X283" s="204">
        <v>1</v>
      </c>
      <c r="Y283" s="204" t="s">
        <v>130</v>
      </c>
    </row>
    <row r="284" spans="1:25">
      <c r="A284" s="204" t="s">
        <v>65</v>
      </c>
      <c r="B284" s="9">
        <v>3</v>
      </c>
      <c r="C284" s="204">
        <v>15</v>
      </c>
      <c r="D284" s="9" t="s">
        <v>92</v>
      </c>
      <c r="E284" s="44">
        <v>283</v>
      </c>
      <c r="F284" s="204"/>
      <c r="G284" s="204">
        <v>202505131</v>
      </c>
      <c r="H284" s="204" t="s">
        <v>93</v>
      </c>
      <c r="I284" s="9" t="s">
        <v>26</v>
      </c>
      <c r="J284" s="211" t="s">
        <v>55</v>
      </c>
      <c r="K284" s="194" t="str">
        <f>VLOOKUP(J284,[2]Sheet4!$A:$B,2,0)</f>
        <v>BLACK</v>
      </c>
      <c r="L284" s="204" t="s">
        <v>94</v>
      </c>
      <c r="M284" s="204" t="s">
        <v>94</v>
      </c>
      <c r="N284" s="204" t="s">
        <v>94</v>
      </c>
      <c r="O284" s="204" t="s">
        <v>96</v>
      </c>
      <c r="P284" s="204" t="s">
        <v>97</v>
      </c>
      <c r="Q284" s="204" t="s">
        <v>97</v>
      </c>
      <c r="R284" s="204">
        <v>1</v>
      </c>
      <c r="S284" s="204">
        <v>1</v>
      </c>
      <c r="T284" s="204"/>
      <c r="U284" s="204" t="s">
        <v>98</v>
      </c>
      <c r="V284" s="204">
        <v>1</v>
      </c>
      <c r="W284" s="204"/>
      <c r="X284" s="204">
        <v>1</v>
      </c>
      <c r="Y284" s="204" t="s">
        <v>131</v>
      </c>
    </row>
    <row r="285" spans="1:25">
      <c r="A285" s="204" t="s">
        <v>65</v>
      </c>
      <c r="B285" s="9">
        <v>3</v>
      </c>
      <c r="C285" s="204">
        <v>15</v>
      </c>
      <c r="D285" s="9" t="s">
        <v>92</v>
      </c>
      <c r="E285" s="44">
        <v>284</v>
      </c>
      <c r="F285" s="204"/>
      <c r="G285" s="204">
        <v>202505132</v>
      </c>
      <c r="H285" s="204" t="s">
        <v>93</v>
      </c>
      <c r="I285" s="9" t="s">
        <v>26</v>
      </c>
      <c r="J285" s="211" t="s">
        <v>55</v>
      </c>
      <c r="K285" s="194" t="str">
        <f>VLOOKUP(J285,[2]Sheet4!$A:$B,2,0)</f>
        <v>BLACK</v>
      </c>
      <c r="L285" s="204" t="s">
        <v>94</v>
      </c>
      <c r="M285" s="204" t="s">
        <v>94</v>
      </c>
      <c r="N285" s="204" t="s">
        <v>94</v>
      </c>
      <c r="O285" s="204" t="s">
        <v>96</v>
      </c>
      <c r="P285" s="204" t="s">
        <v>97</v>
      </c>
      <c r="Q285" s="204" t="s">
        <v>97</v>
      </c>
      <c r="R285" s="204">
        <v>1</v>
      </c>
      <c r="S285" s="204">
        <v>1</v>
      </c>
      <c r="T285" s="204"/>
      <c r="U285" s="204" t="s">
        <v>98</v>
      </c>
      <c r="V285" s="204">
        <v>1</v>
      </c>
      <c r="W285" s="204"/>
      <c r="X285" s="204">
        <v>1</v>
      </c>
      <c r="Y285" s="204" t="s">
        <v>132</v>
      </c>
    </row>
    <row r="286" spans="1:25">
      <c r="A286" s="204" t="s">
        <v>65</v>
      </c>
      <c r="B286" s="9">
        <v>3</v>
      </c>
      <c r="C286" s="204">
        <v>15</v>
      </c>
      <c r="D286" s="9" t="s">
        <v>92</v>
      </c>
      <c r="E286" s="44">
        <v>285</v>
      </c>
      <c r="F286" s="204"/>
      <c r="G286" s="204">
        <v>202505122</v>
      </c>
      <c r="H286" s="204" t="s">
        <v>93</v>
      </c>
      <c r="I286" s="9" t="s">
        <v>26</v>
      </c>
      <c r="J286" s="211" t="s">
        <v>55</v>
      </c>
      <c r="K286" s="194" t="str">
        <f>VLOOKUP(J286,[2]Sheet4!$A:$B,2,0)</f>
        <v>BLACK</v>
      </c>
      <c r="L286" s="204" t="s">
        <v>94</v>
      </c>
      <c r="M286" s="204" t="s">
        <v>94</v>
      </c>
      <c r="N286" s="204" t="s">
        <v>94</v>
      </c>
      <c r="O286" s="204" t="s">
        <v>96</v>
      </c>
      <c r="P286" s="204" t="s">
        <v>97</v>
      </c>
      <c r="Q286" s="204" t="s">
        <v>97</v>
      </c>
      <c r="R286" s="204">
        <v>1</v>
      </c>
      <c r="S286" s="204">
        <v>1</v>
      </c>
      <c r="T286" s="204"/>
      <c r="U286" s="204" t="s">
        <v>98</v>
      </c>
      <c r="V286" s="204">
        <v>1</v>
      </c>
      <c r="W286" s="204"/>
      <c r="X286" s="204">
        <v>1</v>
      </c>
      <c r="Y286" s="204" t="s">
        <v>130</v>
      </c>
    </row>
    <row r="287" spans="1:25">
      <c r="A287" s="204" t="s">
        <v>65</v>
      </c>
      <c r="B287" s="9">
        <v>3</v>
      </c>
      <c r="C287" s="204">
        <v>15</v>
      </c>
      <c r="D287" s="9" t="s">
        <v>92</v>
      </c>
      <c r="E287" s="44">
        <v>286</v>
      </c>
      <c r="F287" s="204"/>
      <c r="G287" s="204">
        <v>202505131</v>
      </c>
      <c r="H287" s="204" t="s">
        <v>93</v>
      </c>
      <c r="I287" s="9" t="s">
        <v>26</v>
      </c>
      <c r="J287" s="211" t="s">
        <v>55</v>
      </c>
      <c r="K287" s="194" t="str">
        <f>VLOOKUP(J287,[2]Sheet4!$A:$B,2,0)</f>
        <v>BLACK</v>
      </c>
      <c r="L287" s="204" t="s">
        <v>94</v>
      </c>
      <c r="M287" s="204" t="s">
        <v>94</v>
      </c>
      <c r="N287" s="204" t="s">
        <v>94</v>
      </c>
      <c r="O287" s="204" t="s">
        <v>96</v>
      </c>
      <c r="P287" s="204" t="s">
        <v>97</v>
      </c>
      <c r="Q287" s="204" t="s">
        <v>97</v>
      </c>
      <c r="R287" s="204">
        <v>1</v>
      </c>
      <c r="S287" s="204">
        <v>1</v>
      </c>
      <c r="T287" s="204"/>
      <c r="U287" s="204" t="s">
        <v>98</v>
      </c>
      <c r="V287" s="204">
        <v>1</v>
      </c>
      <c r="W287" s="204"/>
      <c r="X287" s="204">
        <v>1</v>
      </c>
      <c r="Y287" s="204" t="s">
        <v>131</v>
      </c>
    </row>
    <row r="288" spans="1:25">
      <c r="A288" s="204" t="s">
        <v>65</v>
      </c>
      <c r="B288" s="9">
        <v>3</v>
      </c>
      <c r="C288" s="204">
        <v>15</v>
      </c>
      <c r="D288" s="9" t="s">
        <v>92</v>
      </c>
      <c r="E288" s="44">
        <v>287</v>
      </c>
      <c r="F288" s="204"/>
      <c r="G288" s="204">
        <v>202505132</v>
      </c>
      <c r="H288" s="204" t="s">
        <v>93</v>
      </c>
      <c r="I288" s="9" t="s">
        <v>26</v>
      </c>
      <c r="J288" s="211" t="s">
        <v>55</v>
      </c>
      <c r="K288" s="194" t="str">
        <f>VLOOKUP(J288,[2]Sheet4!$A:$B,2,0)</f>
        <v>BLACK</v>
      </c>
      <c r="L288" s="204" t="s">
        <v>94</v>
      </c>
      <c r="M288" s="204" t="s">
        <v>94</v>
      </c>
      <c r="N288" s="204" t="s">
        <v>94</v>
      </c>
      <c r="O288" s="204" t="s">
        <v>96</v>
      </c>
      <c r="P288" s="204" t="s">
        <v>97</v>
      </c>
      <c r="Q288" s="204" t="s">
        <v>97</v>
      </c>
      <c r="R288" s="204">
        <v>1</v>
      </c>
      <c r="S288" s="204">
        <v>1</v>
      </c>
      <c r="T288" s="204"/>
      <c r="U288" s="204" t="s">
        <v>98</v>
      </c>
      <c r="V288" s="204">
        <v>1</v>
      </c>
      <c r="W288" s="204"/>
      <c r="X288" s="204">
        <v>1</v>
      </c>
      <c r="Y288" s="204" t="s">
        <v>132</v>
      </c>
    </row>
    <row r="289" spans="1:25">
      <c r="A289" s="204" t="s">
        <v>65</v>
      </c>
      <c r="B289" s="9">
        <v>3</v>
      </c>
      <c r="C289" s="204">
        <v>15</v>
      </c>
      <c r="D289" s="9" t="s">
        <v>92</v>
      </c>
      <c r="E289" s="44">
        <v>288</v>
      </c>
      <c r="F289" s="204"/>
      <c r="G289" s="204">
        <v>202505122</v>
      </c>
      <c r="H289" s="204" t="s">
        <v>93</v>
      </c>
      <c r="I289" s="9" t="s">
        <v>26</v>
      </c>
      <c r="J289" s="211" t="s">
        <v>55</v>
      </c>
      <c r="K289" s="194" t="str">
        <f>VLOOKUP(J289,[2]Sheet4!$A:$B,2,0)</f>
        <v>BLACK</v>
      </c>
      <c r="L289" s="204" t="s">
        <v>94</v>
      </c>
      <c r="M289" s="204" t="s">
        <v>94</v>
      </c>
      <c r="N289" s="204" t="s">
        <v>94</v>
      </c>
      <c r="O289" s="204" t="s">
        <v>96</v>
      </c>
      <c r="P289" s="204" t="s">
        <v>97</v>
      </c>
      <c r="Q289" s="204" t="s">
        <v>97</v>
      </c>
      <c r="R289" s="204">
        <v>1</v>
      </c>
      <c r="S289" s="204">
        <v>1</v>
      </c>
      <c r="T289" s="204"/>
      <c r="U289" s="204" t="s">
        <v>98</v>
      </c>
      <c r="V289" s="204">
        <v>1</v>
      </c>
      <c r="W289" s="204"/>
      <c r="X289" s="204">
        <v>1</v>
      </c>
      <c r="Y289" s="204" t="s">
        <v>130</v>
      </c>
    </row>
    <row r="290" spans="1:25">
      <c r="A290" s="204" t="s">
        <v>65</v>
      </c>
      <c r="B290" s="9">
        <v>3</v>
      </c>
      <c r="C290" s="204">
        <v>15</v>
      </c>
      <c r="D290" s="9" t="s">
        <v>92</v>
      </c>
      <c r="E290" s="44">
        <v>289</v>
      </c>
      <c r="F290" s="204"/>
      <c r="G290" s="204">
        <v>202505131</v>
      </c>
      <c r="H290" s="204" t="s">
        <v>93</v>
      </c>
      <c r="I290" s="9" t="s">
        <v>26</v>
      </c>
      <c r="J290" s="211" t="s">
        <v>55</v>
      </c>
      <c r="K290" s="194" t="str">
        <f>VLOOKUP(J290,[2]Sheet4!$A:$B,2,0)</f>
        <v>BLACK</v>
      </c>
      <c r="L290" s="204" t="s">
        <v>94</v>
      </c>
      <c r="M290" s="204" t="s">
        <v>94</v>
      </c>
      <c r="N290" s="204" t="s">
        <v>94</v>
      </c>
      <c r="O290" s="204" t="s">
        <v>96</v>
      </c>
      <c r="P290" s="204" t="s">
        <v>97</v>
      </c>
      <c r="Q290" s="204" t="s">
        <v>97</v>
      </c>
      <c r="R290" s="204">
        <v>1</v>
      </c>
      <c r="S290" s="204">
        <v>1</v>
      </c>
      <c r="T290" s="204"/>
      <c r="U290" s="204" t="s">
        <v>98</v>
      </c>
      <c r="V290" s="204">
        <v>1</v>
      </c>
      <c r="W290" s="204"/>
      <c r="X290" s="204">
        <v>1</v>
      </c>
      <c r="Y290" s="204" t="s">
        <v>131</v>
      </c>
    </row>
    <row r="291" spans="1:25">
      <c r="A291" s="204" t="s">
        <v>65</v>
      </c>
      <c r="B291" s="9">
        <v>3</v>
      </c>
      <c r="C291" s="204">
        <v>15</v>
      </c>
      <c r="D291" s="9" t="s">
        <v>92</v>
      </c>
      <c r="E291" s="44">
        <v>290</v>
      </c>
      <c r="F291" s="204"/>
      <c r="G291" s="204">
        <v>202505132</v>
      </c>
      <c r="H291" s="204" t="s">
        <v>93</v>
      </c>
      <c r="I291" s="9" t="s">
        <v>26</v>
      </c>
      <c r="J291" s="211" t="s">
        <v>55</v>
      </c>
      <c r="K291" s="194" t="str">
        <f>VLOOKUP(J291,[2]Sheet4!$A:$B,2,0)</f>
        <v>BLACK</v>
      </c>
      <c r="L291" s="204" t="s">
        <v>94</v>
      </c>
      <c r="M291" s="204" t="s">
        <v>94</v>
      </c>
      <c r="N291" s="204" t="s">
        <v>94</v>
      </c>
      <c r="O291" s="204" t="s">
        <v>96</v>
      </c>
      <c r="P291" s="204" t="s">
        <v>97</v>
      </c>
      <c r="Q291" s="204" t="s">
        <v>97</v>
      </c>
      <c r="R291" s="204">
        <v>1</v>
      </c>
      <c r="S291" s="204">
        <v>1</v>
      </c>
      <c r="T291" s="204"/>
      <c r="U291" s="204" t="s">
        <v>98</v>
      </c>
      <c r="V291" s="204">
        <v>1</v>
      </c>
      <c r="W291" s="204"/>
      <c r="X291" s="204">
        <v>1</v>
      </c>
      <c r="Y291" s="204" t="s">
        <v>132</v>
      </c>
    </row>
    <row r="292" spans="1:25">
      <c r="A292" s="204" t="s">
        <v>65</v>
      </c>
      <c r="B292" s="9">
        <v>3</v>
      </c>
      <c r="C292" s="204">
        <v>15</v>
      </c>
      <c r="D292" s="9" t="s">
        <v>92</v>
      </c>
      <c r="E292" s="44">
        <v>291</v>
      </c>
      <c r="F292" s="204"/>
      <c r="G292" s="204">
        <v>202505122</v>
      </c>
      <c r="H292" s="204" t="s">
        <v>93</v>
      </c>
      <c r="I292" s="9" t="s">
        <v>26</v>
      </c>
      <c r="J292" s="211" t="s">
        <v>55</v>
      </c>
      <c r="K292" s="194" t="str">
        <f>VLOOKUP(J292,[2]Sheet4!$A:$B,2,0)</f>
        <v>BLACK</v>
      </c>
      <c r="L292" s="204" t="s">
        <v>94</v>
      </c>
      <c r="M292" s="204" t="s">
        <v>94</v>
      </c>
      <c r="N292" s="204" t="s">
        <v>94</v>
      </c>
      <c r="O292" s="204" t="s">
        <v>96</v>
      </c>
      <c r="P292" s="204" t="s">
        <v>97</v>
      </c>
      <c r="Q292" s="204" t="s">
        <v>97</v>
      </c>
      <c r="R292" s="204">
        <v>1</v>
      </c>
      <c r="S292" s="204">
        <v>1</v>
      </c>
      <c r="T292" s="204"/>
      <c r="U292" s="204" t="s">
        <v>98</v>
      </c>
      <c r="V292" s="204">
        <v>1</v>
      </c>
      <c r="W292" s="204"/>
      <c r="X292" s="204">
        <v>1</v>
      </c>
      <c r="Y292" s="204" t="s">
        <v>130</v>
      </c>
    </row>
    <row r="293" spans="1:25">
      <c r="A293" s="204" t="s">
        <v>65</v>
      </c>
      <c r="B293" s="9">
        <v>3</v>
      </c>
      <c r="C293" s="204">
        <v>15</v>
      </c>
      <c r="D293" s="9" t="s">
        <v>92</v>
      </c>
      <c r="E293" s="44">
        <v>292</v>
      </c>
      <c r="F293" s="204"/>
      <c r="G293" s="204">
        <v>202505131</v>
      </c>
      <c r="H293" s="204" t="s">
        <v>93</v>
      </c>
      <c r="I293" s="9" t="s">
        <v>26</v>
      </c>
      <c r="J293" s="211" t="s">
        <v>55</v>
      </c>
      <c r="K293" s="194" t="str">
        <f>VLOOKUP(J293,[2]Sheet4!$A:$B,2,0)</f>
        <v>BLACK</v>
      </c>
      <c r="L293" s="204" t="s">
        <v>94</v>
      </c>
      <c r="M293" s="204" t="s">
        <v>94</v>
      </c>
      <c r="N293" s="204" t="s">
        <v>94</v>
      </c>
      <c r="O293" s="204" t="s">
        <v>96</v>
      </c>
      <c r="P293" s="204" t="s">
        <v>97</v>
      </c>
      <c r="Q293" s="204" t="s">
        <v>97</v>
      </c>
      <c r="R293" s="204">
        <v>1</v>
      </c>
      <c r="S293" s="204">
        <v>1</v>
      </c>
      <c r="T293" s="204"/>
      <c r="U293" s="204" t="s">
        <v>98</v>
      </c>
      <c r="V293" s="204">
        <v>1</v>
      </c>
      <c r="W293" s="204"/>
      <c r="X293" s="204">
        <v>1</v>
      </c>
      <c r="Y293" s="204" t="s">
        <v>131</v>
      </c>
    </row>
    <row r="294" spans="1:25">
      <c r="A294" s="204" t="s">
        <v>65</v>
      </c>
      <c r="B294" s="9">
        <v>3</v>
      </c>
      <c r="C294" s="204">
        <v>15</v>
      </c>
      <c r="D294" s="9" t="s">
        <v>92</v>
      </c>
      <c r="E294" s="44">
        <v>293</v>
      </c>
      <c r="F294" s="204"/>
      <c r="G294" s="204">
        <v>202505132</v>
      </c>
      <c r="H294" s="204" t="s">
        <v>93</v>
      </c>
      <c r="I294" s="9" t="s">
        <v>26</v>
      </c>
      <c r="J294" s="211" t="s">
        <v>55</v>
      </c>
      <c r="K294" s="194" t="str">
        <f>VLOOKUP(J294,[2]Sheet4!$A:$B,2,0)</f>
        <v>BLACK</v>
      </c>
      <c r="L294" s="204" t="s">
        <v>94</v>
      </c>
      <c r="M294" s="204" t="s">
        <v>94</v>
      </c>
      <c r="N294" s="204" t="s">
        <v>94</v>
      </c>
      <c r="O294" s="204" t="s">
        <v>96</v>
      </c>
      <c r="P294" s="204" t="s">
        <v>97</v>
      </c>
      <c r="Q294" s="204" t="s">
        <v>97</v>
      </c>
      <c r="R294" s="204">
        <v>1</v>
      </c>
      <c r="S294" s="204">
        <v>1</v>
      </c>
      <c r="T294" s="204"/>
      <c r="U294" s="204" t="s">
        <v>98</v>
      </c>
      <c r="V294" s="204">
        <v>1</v>
      </c>
      <c r="W294" s="204"/>
      <c r="X294" s="204">
        <v>1</v>
      </c>
      <c r="Y294" s="204" t="s">
        <v>132</v>
      </c>
    </row>
    <row r="295" spans="1:25">
      <c r="A295" s="204" t="s">
        <v>65</v>
      </c>
      <c r="B295" s="9">
        <v>3</v>
      </c>
      <c r="C295" s="204">
        <v>15</v>
      </c>
      <c r="D295" s="9" t="s">
        <v>92</v>
      </c>
      <c r="E295" s="44">
        <v>294</v>
      </c>
      <c r="F295" s="204"/>
      <c r="G295" s="204">
        <v>202505122</v>
      </c>
      <c r="H295" s="204" t="s">
        <v>93</v>
      </c>
      <c r="I295" s="9" t="s">
        <v>26</v>
      </c>
      <c r="J295" s="211" t="s">
        <v>55</v>
      </c>
      <c r="K295" s="194" t="str">
        <f>VLOOKUP(J295,[2]Sheet4!$A:$B,2,0)</f>
        <v>BLACK</v>
      </c>
      <c r="L295" s="204" t="s">
        <v>94</v>
      </c>
      <c r="M295" s="204" t="s">
        <v>94</v>
      </c>
      <c r="N295" s="204" t="s">
        <v>94</v>
      </c>
      <c r="O295" s="204" t="s">
        <v>96</v>
      </c>
      <c r="P295" s="204" t="s">
        <v>97</v>
      </c>
      <c r="Q295" s="204" t="s">
        <v>97</v>
      </c>
      <c r="R295" s="204">
        <v>1</v>
      </c>
      <c r="S295" s="204">
        <v>1</v>
      </c>
      <c r="T295" s="204"/>
      <c r="U295" s="204" t="s">
        <v>98</v>
      </c>
      <c r="V295" s="204">
        <v>1</v>
      </c>
      <c r="W295" s="204"/>
      <c r="X295" s="204">
        <v>1</v>
      </c>
      <c r="Y295" s="204" t="s">
        <v>130</v>
      </c>
    </row>
    <row r="296" spans="1:25">
      <c r="A296" s="204" t="s">
        <v>65</v>
      </c>
      <c r="B296" s="9">
        <v>3</v>
      </c>
      <c r="C296" s="204">
        <v>15</v>
      </c>
      <c r="D296" s="9" t="s">
        <v>92</v>
      </c>
      <c r="E296" s="44">
        <v>295</v>
      </c>
      <c r="F296" s="204"/>
      <c r="G296" s="204">
        <v>202505131</v>
      </c>
      <c r="H296" s="204" t="s">
        <v>93</v>
      </c>
      <c r="I296" s="9" t="s">
        <v>26</v>
      </c>
      <c r="J296" s="211" t="s">
        <v>55</v>
      </c>
      <c r="K296" s="194" t="str">
        <f>VLOOKUP(J296,[2]Sheet4!$A:$B,2,0)</f>
        <v>BLACK</v>
      </c>
      <c r="L296" s="204" t="s">
        <v>94</v>
      </c>
      <c r="M296" s="204" t="s">
        <v>94</v>
      </c>
      <c r="N296" s="204" t="s">
        <v>94</v>
      </c>
      <c r="O296" s="204" t="s">
        <v>96</v>
      </c>
      <c r="P296" s="204" t="s">
        <v>97</v>
      </c>
      <c r="Q296" s="204" t="s">
        <v>97</v>
      </c>
      <c r="R296" s="204">
        <v>1</v>
      </c>
      <c r="S296" s="204">
        <v>1</v>
      </c>
      <c r="T296" s="204"/>
      <c r="U296" s="204" t="s">
        <v>98</v>
      </c>
      <c r="V296" s="204">
        <v>1</v>
      </c>
      <c r="W296" s="204"/>
      <c r="X296" s="204">
        <v>1</v>
      </c>
      <c r="Y296" s="204" t="s">
        <v>131</v>
      </c>
    </row>
    <row r="297" spans="1:25">
      <c r="A297" s="204" t="s">
        <v>65</v>
      </c>
      <c r="B297" s="9">
        <v>3</v>
      </c>
      <c r="C297" s="204">
        <v>15</v>
      </c>
      <c r="D297" s="9" t="s">
        <v>92</v>
      </c>
      <c r="E297" s="44">
        <v>296</v>
      </c>
      <c r="F297" s="204"/>
      <c r="G297" s="204">
        <v>202505132</v>
      </c>
      <c r="H297" s="204" t="s">
        <v>93</v>
      </c>
      <c r="I297" s="9" t="s">
        <v>26</v>
      </c>
      <c r="J297" s="211" t="s">
        <v>55</v>
      </c>
      <c r="K297" s="194" t="str">
        <f>VLOOKUP(J297,[2]Sheet4!$A:$B,2,0)</f>
        <v>BLACK</v>
      </c>
      <c r="L297" s="204" t="s">
        <v>94</v>
      </c>
      <c r="M297" s="204" t="s">
        <v>94</v>
      </c>
      <c r="N297" s="204" t="s">
        <v>94</v>
      </c>
      <c r="O297" s="204" t="s">
        <v>96</v>
      </c>
      <c r="P297" s="204" t="s">
        <v>97</v>
      </c>
      <c r="Q297" s="204" t="s">
        <v>97</v>
      </c>
      <c r="R297" s="204">
        <v>1</v>
      </c>
      <c r="S297" s="204">
        <v>1</v>
      </c>
      <c r="T297" s="204"/>
      <c r="U297" s="204" t="s">
        <v>98</v>
      </c>
      <c r="V297" s="204">
        <v>1</v>
      </c>
      <c r="W297" s="204"/>
      <c r="X297" s="204">
        <v>1</v>
      </c>
      <c r="Y297" s="204" t="s">
        <v>132</v>
      </c>
    </row>
    <row r="298" spans="1:25">
      <c r="A298" s="204" t="s">
        <v>65</v>
      </c>
      <c r="B298" s="9">
        <v>3</v>
      </c>
      <c r="C298" s="204">
        <v>15</v>
      </c>
      <c r="D298" s="9" t="s">
        <v>92</v>
      </c>
      <c r="E298" s="44">
        <v>297</v>
      </c>
      <c r="F298" s="204"/>
      <c r="G298" s="204">
        <v>202505122</v>
      </c>
      <c r="H298" s="204" t="s">
        <v>104</v>
      </c>
      <c r="I298" s="9" t="s">
        <v>26</v>
      </c>
      <c r="J298" s="227" t="s">
        <v>49</v>
      </c>
      <c r="K298" s="195" t="str">
        <f>VLOOKUP(J298,[2]Sheet4!$A:$B,2,0)</f>
        <v>MATT BLACK</v>
      </c>
      <c r="L298" s="204" t="s">
        <v>94</v>
      </c>
      <c r="M298" s="204" t="s">
        <v>94</v>
      </c>
      <c r="N298" s="204" t="s">
        <v>94</v>
      </c>
      <c r="O298" s="204" t="s">
        <v>96</v>
      </c>
      <c r="P298" s="204" t="s">
        <v>97</v>
      </c>
      <c r="Q298" s="204" t="s">
        <v>97</v>
      </c>
      <c r="R298" s="204">
        <v>1</v>
      </c>
      <c r="S298" s="204">
        <v>1</v>
      </c>
      <c r="T298" s="204"/>
      <c r="U298" s="204" t="s">
        <v>98</v>
      </c>
      <c r="V298" s="204">
        <v>1</v>
      </c>
      <c r="W298" s="204"/>
      <c r="X298" s="204">
        <v>1</v>
      </c>
      <c r="Y298" s="204" t="s">
        <v>130</v>
      </c>
    </row>
    <row r="299" spans="1:25">
      <c r="A299" s="204" t="s">
        <v>65</v>
      </c>
      <c r="B299" s="9">
        <v>3</v>
      </c>
      <c r="C299" s="204">
        <v>15</v>
      </c>
      <c r="D299" s="9" t="s">
        <v>92</v>
      </c>
      <c r="E299" s="44">
        <v>298</v>
      </c>
      <c r="F299" s="204"/>
      <c r="G299" s="204">
        <v>202505131</v>
      </c>
      <c r="H299" s="204" t="s">
        <v>104</v>
      </c>
      <c r="I299" s="9" t="s">
        <v>26</v>
      </c>
      <c r="J299" s="227" t="s">
        <v>49</v>
      </c>
      <c r="K299" s="195" t="str">
        <f>VLOOKUP(J299,[2]Sheet4!$A:$B,2,0)</f>
        <v>MATT BLACK</v>
      </c>
      <c r="L299" s="204" t="s">
        <v>94</v>
      </c>
      <c r="M299" s="204" t="s">
        <v>94</v>
      </c>
      <c r="N299" s="204" t="s">
        <v>94</v>
      </c>
      <c r="O299" s="204" t="s">
        <v>96</v>
      </c>
      <c r="P299" s="204" t="s">
        <v>97</v>
      </c>
      <c r="Q299" s="204" t="s">
        <v>97</v>
      </c>
      <c r="R299" s="204">
        <v>1</v>
      </c>
      <c r="S299" s="204">
        <v>1</v>
      </c>
      <c r="T299" s="204"/>
      <c r="U299" s="204" t="s">
        <v>98</v>
      </c>
      <c r="V299" s="204">
        <v>1</v>
      </c>
      <c r="W299" s="204"/>
      <c r="X299" s="204">
        <v>1</v>
      </c>
      <c r="Y299" s="204" t="s">
        <v>131</v>
      </c>
    </row>
    <row r="300" spans="1:25">
      <c r="A300" s="204" t="s">
        <v>65</v>
      </c>
      <c r="B300" s="9">
        <v>3</v>
      </c>
      <c r="C300" s="204">
        <v>16</v>
      </c>
      <c r="D300" s="9" t="s">
        <v>92</v>
      </c>
      <c r="E300" s="44">
        <v>299</v>
      </c>
      <c r="F300" s="204"/>
      <c r="G300" s="204">
        <v>202505132</v>
      </c>
      <c r="H300" s="204" t="s">
        <v>104</v>
      </c>
      <c r="I300" s="9" t="s">
        <v>26</v>
      </c>
      <c r="J300" s="227" t="s">
        <v>49</v>
      </c>
      <c r="K300" s="195" t="str">
        <f>VLOOKUP(J300,[2]Sheet4!$A:$B,2,0)</f>
        <v>MATT BLACK</v>
      </c>
      <c r="L300" s="204" t="s">
        <v>94</v>
      </c>
      <c r="M300" s="204" t="s">
        <v>94</v>
      </c>
      <c r="N300" s="204" t="s">
        <v>94</v>
      </c>
      <c r="O300" s="204" t="s">
        <v>96</v>
      </c>
      <c r="P300" s="204" t="s">
        <v>97</v>
      </c>
      <c r="Q300" s="204" t="s">
        <v>97</v>
      </c>
      <c r="R300" s="204">
        <v>1</v>
      </c>
      <c r="S300" s="204">
        <v>1</v>
      </c>
      <c r="T300" s="204"/>
      <c r="U300" s="204" t="s">
        <v>98</v>
      </c>
      <c r="V300" s="204">
        <v>1</v>
      </c>
      <c r="W300" s="204"/>
      <c r="X300" s="204">
        <v>1</v>
      </c>
      <c r="Y300" s="204" t="s">
        <v>132</v>
      </c>
    </row>
    <row r="301" spans="1:25">
      <c r="A301" s="204" t="s">
        <v>65</v>
      </c>
      <c r="B301" s="9">
        <v>3</v>
      </c>
      <c r="C301" s="204">
        <v>16</v>
      </c>
      <c r="D301" s="9" t="s">
        <v>92</v>
      </c>
      <c r="E301" s="44">
        <v>300</v>
      </c>
      <c r="F301" s="204"/>
      <c r="G301" s="204">
        <v>202505122</v>
      </c>
      <c r="H301" s="204" t="s">
        <v>104</v>
      </c>
      <c r="I301" s="9" t="s">
        <v>26</v>
      </c>
      <c r="J301" s="227" t="s">
        <v>49</v>
      </c>
      <c r="K301" s="195" t="str">
        <f>VLOOKUP(J301,[2]Sheet4!$A:$B,2,0)</f>
        <v>MATT BLACK</v>
      </c>
      <c r="L301" s="204" t="s">
        <v>94</v>
      </c>
      <c r="M301" s="204" t="s">
        <v>94</v>
      </c>
      <c r="N301" s="204" t="s">
        <v>94</v>
      </c>
      <c r="O301" s="204" t="s">
        <v>96</v>
      </c>
      <c r="P301" s="204" t="s">
        <v>97</v>
      </c>
      <c r="Q301" s="204" t="s">
        <v>97</v>
      </c>
      <c r="R301" s="204">
        <v>1</v>
      </c>
      <c r="S301" s="204">
        <v>1</v>
      </c>
      <c r="T301" s="204"/>
      <c r="U301" s="204" t="s">
        <v>98</v>
      </c>
      <c r="V301" s="204">
        <v>1</v>
      </c>
      <c r="W301" s="204"/>
      <c r="X301" s="204">
        <v>1</v>
      </c>
      <c r="Y301" s="204" t="s">
        <v>130</v>
      </c>
    </row>
    <row r="302" spans="1:25">
      <c r="A302" s="204" t="s">
        <v>65</v>
      </c>
      <c r="B302" s="9">
        <v>3</v>
      </c>
      <c r="C302" s="204">
        <v>16</v>
      </c>
      <c r="D302" s="9" t="s">
        <v>92</v>
      </c>
      <c r="E302" s="44">
        <v>301</v>
      </c>
      <c r="F302" s="204"/>
      <c r="G302" s="204">
        <v>202505131</v>
      </c>
      <c r="H302" s="204" t="s">
        <v>104</v>
      </c>
      <c r="I302" s="9" t="s">
        <v>26</v>
      </c>
      <c r="J302" s="227" t="s">
        <v>49</v>
      </c>
      <c r="K302" s="195" t="str">
        <f>VLOOKUP(J302,[2]Sheet4!$A:$B,2,0)</f>
        <v>MATT BLACK</v>
      </c>
      <c r="L302" s="204" t="s">
        <v>94</v>
      </c>
      <c r="M302" s="204" t="s">
        <v>94</v>
      </c>
      <c r="N302" s="204" t="s">
        <v>94</v>
      </c>
      <c r="O302" s="204" t="s">
        <v>96</v>
      </c>
      <c r="P302" s="204" t="s">
        <v>97</v>
      </c>
      <c r="Q302" s="204" t="s">
        <v>97</v>
      </c>
      <c r="R302" s="204">
        <v>1</v>
      </c>
      <c r="S302" s="204">
        <v>1</v>
      </c>
      <c r="T302" s="204"/>
      <c r="U302" s="204" t="s">
        <v>98</v>
      </c>
      <c r="V302" s="204">
        <v>1</v>
      </c>
      <c r="W302" s="204"/>
      <c r="X302" s="204">
        <v>1</v>
      </c>
      <c r="Y302" s="204" t="s">
        <v>131</v>
      </c>
    </row>
    <row r="303" spans="1:25">
      <c r="A303" s="204" t="s">
        <v>65</v>
      </c>
      <c r="B303" s="9">
        <v>3</v>
      </c>
      <c r="C303" s="204">
        <v>16</v>
      </c>
      <c r="D303" s="9" t="s">
        <v>92</v>
      </c>
      <c r="E303" s="44">
        <v>302</v>
      </c>
      <c r="F303" s="204"/>
      <c r="G303" s="204">
        <v>202505132</v>
      </c>
      <c r="H303" s="204" t="s">
        <v>104</v>
      </c>
      <c r="I303" s="9" t="s">
        <v>26</v>
      </c>
      <c r="J303" s="227" t="s">
        <v>49</v>
      </c>
      <c r="K303" s="195" t="str">
        <f>VLOOKUP(J303,[2]Sheet4!$A:$B,2,0)</f>
        <v>MATT BLACK</v>
      </c>
      <c r="L303" s="204" t="s">
        <v>94</v>
      </c>
      <c r="M303" s="204" t="s">
        <v>94</v>
      </c>
      <c r="N303" s="204" t="s">
        <v>94</v>
      </c>
      <c r="O303" s="204" t="s">
        <v>96</v>
      </c>
      <c r="P303" s="204" t="s">
        <v>97</v>
      </c>
      <c r="Q303" s="204" t="s">
        <v>97</v>
      </c>
      <c r="R303" s="204">
        <v>1</v>
      </c>
      <c r="S303" s="204">
        <v>1</v>
      </c>
      <c r="T303" s="204"/>
      <c r="U303" s="204" t="s">
        <v>98</v>
      </c>
      <c r="V303" s="204">
        <v>1</v>
      </c>
      <c r="W303" s="204"/>
      <c r="X303" s="204">
        <v>1</v>
      </c>
      <c r="Y303" s="204" t="s">
        <v>132</v>
      </c>
    </row>
    <row r="304" spans="1:25">
      <c r="A304" s="204" t="s">
        <v>65</v>
      </c>
      <c r="B304" s="9">
        <v>3</v>
      </c>
      <c r="C304" s="204">
        <v>16</v>
      </c>
      <c r="D304" s="9" t="s">
        <v>92</v>
      </c>
      <c r="E304" s="44">
        <v>303</v>
      </c>
      <c r="F304" s="204"/>
      <c r="G304" s="204">
        <v>202505121</v>
      </c>
      <c r="H304" s="204" t="s">
        <v>93</v>
      </c>
      <c r="I304" s="9" t="s">
        <v>26</v>
      </c>
      <c r="J304" s="218" t="s">
        <v>54</v>
      </c>
      <c r="K304" s="193" t="str">
        <f>VLOOKUP(J304,[2]Sheet4!$A:$B,2,0)</f>
        <v>WHITE</v>
      </c>
      <c r="L304" s="204" t="s">
        <v>94</v>
      </c>
      <c r="M304" s="204" t="s">
        <v>95</v>
      </c>
      <c r="N304" s="204" t="s">
        <v>95</v>
      </c>
      <c r="O304" s="204" t="s">
        <v>96</v>
      </c>
      <c r="P304" s="204" t="s">
        <v>97</v>
      </c>
      <c r="Q304" s="204" t="s">
        <v>97</v>
      </c>
      <c r="R304" s="204">
        <v>1</v>
      </c>
      <c r="S304" s="204">
        <v>1</v>
      </c>
      <c r="T304" s="204"/>
      <c r="U304" s="204" t="s">
        <v>98</v>
      </c>
      <c r="V304" s="204">
        <v>1</v>
      </c>
      <c r="W304" s="204"/>
      <c r="X304" s="204">
        <v>1</v>
      </c>
      <c r="Y304" s="204" t="s">
        <v>133</v>
      </c>
    </row>
    <row r="305" spans="1:25">
      <c r="A305" s="204" t="s">
        <v>65</v>
      </c>
      <c r="B305" s="9">
        <v>3</v>
      </c>
      <c r="C305" s="204">
        <v>16</v>
      </c>
      <c r="D305" s="9" t="s">
        <v>92</v>
      </c>
      <c r="E305" s="44">
        <v>304</v>
      </c>
      <c r="F305" s="204"/>
      <c r="G305" s="204">
        <v>202505121</v>
      </c>
      <c r="H305" s="204" t="s">
        <v>93</v>
      </c>
      <c r="I305" s="9" t="s">
        <v>26</v>
      </c>
      <c r="J305" s="218" t="s">
        <v>54</v>
      </c>
      <c r="K305" s="193" t="str">
        <f>VLOOKUP(J305,[2]Sheet4!$A:$B,2,0)</f>
        <v>WHITE</v>
      </c>
      <c r="L305" s="204" t="s">
        <v>94</v>
      </c>
      <c r="M305" s="204" t="s">
        <v>95</v>
      </c>
      <c r="N305" s="204" t="s">
        <v>95</v>
      </c>
      <c r="O305" s="204" t="s">
        <v>96</v>
      </c>
      <c r="P305" s="204" t="s">
        <v>97</v>
      </c>
      <c r="Q305" s="204" t="s">
        <v>97</v>
      </c>
      <c r="R305" s="204">
        <v>1</v>
      </c>
      <c r="S305" s="204">
        <v>1</v>
      </c>
      <c r="T305" s="204"/>
      <c r="U305" s="204" t="s">
        <v>98</v>
      </c>
      <c r="V305" s="204">
        <v>1</v>
      </c>
      <c r="W305" s="204"/>
      <c r="X305" s="204">
        <v>1</v>
      </c>
      <c r="Y305" s="204" t="s">
        <v>133</v>
      </c>
    </row>
    <row r="306" spans="1:25">
      <c r="A306" s="204" t="s">
        <v>65</v>
      </c>
      <c r="B306" s="9">
        <v>3</v>
      </c>
      <c r="C306" s="204">
        <v>16</v>
      </c>
      <c r="D306" s="9" t="s">
        <v>92</v>
      </c>
      <c r="E306" s="44">
        <v>305</v>
      </c>
      <c r="F306" s="204"/>
      <c r="G306" s="204">
        <v>202505121</v>
      </c>
      <c r="H306" s="204" t="s">
        <v>93</v>
      </c>
      <c r="I306" s="9" t="s">
        <v>26</v>
      </c>
      <c r="J306" s="218" t="s">
        <v>54</v>
      </c>
      <c r="K306" s="193" t="str">
        <f>VLOOKUP(J306,[2]Sheet4!$A:$B,2,0)</f>
        <v>WHITE</v>
      </c>
      <c r="L306" s="204" t="s">
        <v>94</v>
      </c>
      <c r="M306" s="204" t="s">
        <v>95</v>
      </c>
      <c r="N306" s="204" t="s">
        <v>95</v>
      </c>
      <c r="O306" s="204" t="s">
        <v>96</v>
      </c>
      <c r="P306" s="204" t="s">
        <v>97</v>
      </c>
      <c r="Q306" s="204" t="s">
        <v>97</v>
      </c>
      <c r="R306" s="204">
        <v>1</v>
      </c>
      <c r="S306" s="204">
        <v>1</v>
      </c>
      <c r="T306" s="204"/>
      <c r="U306" s="204" t="s">
        <v>98</v>
      </c>
      <c r="V306" s="204">
        <v>1</v>
      </c>
      <c r="W306" s="204"/>
      <c r="X306" s="204">
        <v>1</v>
      </c>
      <c r="Y306" s="204" t="s">
        <v>133</v>
      </c>
    </row>
    <row r="307" spans="1:25">
      <c r="A307" s="204" t="s">
        <v>65</v>
      </c>
      <c r="B307" s="9">
        <v>3</v>
      </c>
      <c r="C307" s="204">
        <v>16</v>
      </c>
      <c r="D307" s="9" t="s">
        <v>92</v>
      </c>
      <c r="E307" s="44">
        <v>306</v>
      </c>
      <c r="F307" s="204"/>
      <c r="G307" s="204">
        <v>202505121</v>
      </c>
      <c r="H307" s="204" t="s">
        <v>93</v>
      </c>
      <c r="I307" s="9" t="s">
        <v>26</v>
      </c>
      <c r="J307" s="218" t="s">
        <v>54</v>
      </c>
      <c r="K307" s="193" t="str">
        <f>VLOOKUP(J307,[2]Sheet4!$A:$B,2,0)</f>
        <v>WHITE</v>
      </c>
      <c r="L307" s="204" t="s">
        <v>94</v>
      </c>
      <c r="M307" s="204" t="s">
        <v>95</v>
      </c>
      <c r="N307" s="204" t="s">
        <v>95</v>
      </c>
      <c r="O307" s="204" t="s">
        <v>96</v>
      </c>
      <c r="P307" s="204" t="s">
        <v>97</v>
      </c>
      <c r="Q307" s="204" t="s">
        <v>97</v>
      </c>
      <c r="R307" s="204">
        <v>1</v>
      </c>
      <c r="S307" s="204">
        <v>1</v>
      </c>
      <c r="T307" s="204"/>
      <c r="U307" s="204" t="s">
        <v>98</v>
      </c>
      <c r="V307" s="204">
        <v>1</v>
      </c>
      <c r="W307" s="204"/>
      <c r="X307" s="204">
        <v>1</v>
      </c>
      <c r="Y307" s="204" t="s">
        <v>133</v>
      </c>
    </row>
    <row r="308" spans="1:25">
      <c r="A308" s="204" t="s">
        <v>65</v>
      </c>
      <c r="B308" s="9">
        <v>3</v>
      </c>
      <c r="C308" s="204">
        <v>17</v>
      </c>
      <c r="D308" s="9" t="s">
        <v>92</v>
      </c>
      <c r="E308" s="44">
        <v>307</v>
      </c>
      <c r="F308" s="204"/>
      <c r="G308" s="204">
        <v>202505133</v>
      </c>
      <c r="H308" s="204" t="s">
        <v>110</v>
      </c>
      <c r="I308" s="9" t="s">
        <v>26</v>
      </c>
      <c r="J308" s="218" t="s">
        <v>48</v>
      </c>
      <c r="K308" s="44" t="str">
        <f>VLOOKUP(J308,[2]Sheet4!$A:$B,2,0)</f>
        <v>WHITE&amp;PURPLE CML</v>
      </c>
      <c r="L308" s="204" t="s">
        <v>94</v>
      </c>
      <c r="M308" s="204" t="s">
        <v>94</v>
      </c>
      <c r="N308" s="204" t="s">
        <v>94</v>
      </c>
      <c r="O308" s="204" t="s">
        <v>96</v>
      </c>
      <c r="P308" s="204" t="s">
        <v>111</v>
      </c>
      <c r="Q308" s="204" t="s">
        <v>111</v>
      </c>
      <c r="R308" s="204">
        <v>1</v>
      </c>
      <c r="S308" s="204">
        <v>1</v>
      </c>
      <c r="T308" s="204"/>
      <c r="U308" s="204" t="s">
        <v>98</v>
      </c>
      <c r="V308" s="204">
        <v>1</v>
      </c>
      <c r="W308" s="204"/>
      <c r="X308" s="204">
        <v>1</v>
      </c>
      <c r="Y308" s="204" t="s">
        <v>127</v>
      </c>
    </row>
    <row r="309" spans="1:25">
      <c r="A309" s="204" t="s">
        <v>65</v>
      </c>
      <c r="B309" s="9">
        <v>3</v>
      </c>
      <c r="C309" s="204">
        <v>17</v>
      </c>
      <c r="D309" s="9" t="s">
        <v>92</v>
      </c>
      <c r="E309" s="44">
        <v>308</v>
      </c>
      <c r="F309" s="204"/>
      <c r="G309" s="204">
        <v>202505134</v>
      </c>
      <c r="H309" s="204" t="s">
        <v>110</v>
      </c>
      <c r="I309" s="9" t="s">
        <v>26</v>
      </c>
      <c r="J309" s="218" t="s">
        <v>48</v>
      </c>
      <c r="K309" s="44" t="str">
        <f>VLOOKUP(J309,[2]Sheet4!$A:$B,2,0)</f>
        <v>WHITE&amp;PURPLE CML</v>
      </c>
      <c r="L309" s="204" t="s">
        <v>94</v>
      </c>
      <c r="M309" s="204" t="s">
        <v>94</v>
      </c>
      <c r="N309" s="204" t="s">
        <v>94</v>
      </c>
      <c r="O309" s="204" t="s">
        <v>96</v>
      </c>
      <c r="P309" s="204" t="s">
        <v>111</v>
      </c>
      <c r="Q309" s="204" t="s">
        <v>111</v>
      </c>
      <c r="R309" s="204">
        <v>1</v>
      </c>
      <c r="S309" s="204">
        <v>1</v>
      </c>
      <c r="T309" s="204"/>
      <c r="U309" s="204" t="s">
        <v>98</v>
      </c>
      <c r="V309" s="204">
        <v>1</v>
      </c>
      <c r="W309" s="204"/>
      <c r="X309" s="204">
        <v>1</v>
      </c>
      <c r="Y309" s="204" t="s">
        <v>123</v>
      </c>
    </row>
    <row r="310" spans="1:25">
      <c r="A310" s="204" t="s">
        <v>65</v>
      </c>
      <c r="B310" s="9">
        <v>3</v>
      </c>
      <c r="C310" s="204">
        <v>17</v>
      </c>
      <c r="D310" s="9" t="s">
        <v>92</v>
      </c>
      <c r="E310" s="44">
        <v>309</v>
      </c>
      <c r="F310" s="204"/>
      <c r="G310" s="204">
        <v>202505123</v>
      </c>
      <c r="H310" s="204" t="s">
        <v>110</v>
      </c>
      <c r="I310" s="9" t="s">
        <v>26</v>
      </c>
      <c r="J310" s="218" t="s">
        <v>48</v>
      </c>
      <c r="K310" s="44" t="str">
        <f>VLOOKUP(J310,[2]Sheet4!$A:$B,2,0)</f>
        <v>WHITE&amp;PURPLE CML</v>
      </c>
      <c r="L310" s="204" t="s">
        <v>94</v>
      </c>
      <c r="M310" s="204" t="s">
        <v>94</v>
      </c>
      <c r="N310" s="204" t="s">
        <v>94</v>
      </c>
      <c r="O310" s="204" t="s">
        <v>96</v>
      </c>
      <c r="P310" s="204" t="s">
        <v>111</v>
      </c>
      <c r="Q310" s="204" t="s">
        <v>111</v>
      </c>
      <c r="R310" s="204">
        <v>1</v>
      </c>
      <c r="S310" s="204">
        <v>1</v>
      </c>
      <c r="T310" s="204"/>
      <c r="U310" s="204" t="s">
        <v>98</v>
      </c>
      <c r="V310" s="204">
        <v>1</v>
      </c>
      <c r="W310" s="204"/>
      <c r="X310" s="204">
        <v>1</v>
      </c>
      <c r="Y310" s="204" t="s">
        <v>124</v>
      </c>
    </row>
    <row r="311" spans="1:25">
      <c r="A311" s="204" t="s">
        <v>65</v>
      </c>
      <c r="B311" s="9">
        <v>3</v>
      </c>
      <c r="C311" s="204">
        <v>17</v>
      </c>
      <c r="D311" s="9" t="s">
        <v>92</v>
      </c>
      <c r="E311" s="44">
        <v>310</v>
      </c>
      <c r="F311" s="204"/>
      <c r="G311" s="204">
        <v>202505124</v>
      </c>
      <c r="H311" s="204" t="s">
        <v>110</v>
      </c>
      <c r="I311" s="9" t="s">
        <v>26</v>
      </c>
      <c r="J311" s="218" t="s">
        <v>48</v>
      </c>
      <c r="K311" s="44" t="str">
        <f>VLOOKUP(J311,[2]Sheet4!$A:$B,2,0)</f>
        <v>WHITE&amp;PURPLE CML</v>
      </c>
      <c r="L311" s="204" t="s">
        <v>94</v>
      </c>
      <c r="M311" s="204" t="s">
        <v>94</v>
      </c>
      <c r="N311" s="204" t="s">
        <v>94</v>
      </c>
      <c r="O311" s="204" t="s">
        <v>96</v>
      </c>
      <c r="P311" s="204" t="s">
        <v>111</v>
      </c>
      <c r="Q311" s="204" t="s">
        <v>111</v>
      </c>
      <c r="R311" s="204">
        <v>1</v>
      </c>
      <c r="S311" s="204">
        <v>1</v>
      </c>
      <c r="T311" s="204"/>
      <c r="U311" s="204" t="s">
        <v>98</v>
      </c>
      <c r="V311" s="204">
        <v>1</v>
      </c>
      <c r="W311" s="204"/>
      <c r="X311" s="204">
        <v>1</v>
      </c>
      <c r="Y311" s="204" t="s">
        <v>122</v>
      </c>
    </row>
    <row r="312" spans="1:25">
      <c r="A312" s="204" t="s">
        <v>65</v>
      </c>
      <c r="B312" s="9">
        <v>3</v>
      </c>
      <c r="C312" s="204">
        <v>17</v>
      </c>
      <c r="D312" s="9" t="s">
        <v>92</v>
      </c>
      <c r="E312" s="44">
        <v>311</v>
      </c>
      <c r="F312" s="204"/>
      <c r="G312" s="204">
        <v>202505126</v>
      </c>
      <c r="H312" s="204" t="s">
        <v>110</v>
      </c>
      <c r="I312" s="9" t="s">
        <v>26</v>
      </c>
      <c r="J312" s="218" t="s">
        <v>48</v>
      </c>
      <c r="K312" s="44" t="str">
        <f>VLOOKUP(J312,[2]Sheet4!$A:$B,2,0)</f>
        <v>WHITE&amp;PURPLE CML</v>
      </c>
      <c r="L312" s="204" t="s">
        <v>94</v>
      </c>
      <c r="M312" s="204" t="s">
        <v>94</v>
      </c>
      <c r="N312" s="204" t="s">
        <v>94</v>
      </c>
      <c r="O312" s="204" t="s">
        <v>96</v>
      </c>
      <c r="P312" s="204" t="s">
        <v>111</v>
      </c>
      <c r="Q312" s="204" t="s">
        <v>111</v>
      </c>
      <c r="R312" s="204">
        <v>1</v>
      </c>
      <c r="S312" s="204">
        <v>1</v>
      </c>
      <c r="T312" s="204"/>
      <c r="U312" s="204" t="s">
        <v>98</v>
      </c>
      <c r="V312" s="204">
        <v>1</v>
      </c>
      <c r="W312" s="204"/>
      <c r="X312" s="204">
        <v>1</v>
      </c>
      <c r="Y312" s="204" t="s">
        <v>125</v>
      </c>
    </row>
    <row r="313" spans="1:25">
      <c r="A313" s="204" t="s">
        <v>65</v>
      </c>
      <c r="B313" s="9">
        <v>3</v>
      </c>
      <c r="C313" s="204">
        <v>17</v>
      </c>
      <c r="D313" s="9" t="s">
        <v>92</v>
      </c>
      <c r="E313" s="44">
        <v>312</v>
      </c>
      <c r="F313" s="204"/>
      <c r="G313" s="204">
        <v>202505130</v>
      </c>
      <c r="H313" s="204" t="s">
        <v>110</v>
      </c>
      <c r="I313" s="9" t="s">
        <v>26</v>
      </c>
      <c r="J313" s="218" t="s">
        <v>48</v>
      </c>
      <c r="K313" s="44" t="str">
        <f>VLOOKUP(J313,[2]Sheet4!$A:$B,2,0)</f>
        <v>WHITE&amp;PURPLE CML</v>
      </c>
      <c r="L313" s="204" t="s">
        <v>94</v>
      </c>
      <c r="M313" s="204" t="s">
        <v>94</v>
      </c>
      <c r="N313" s="204" t="s">
        <v>94</v>
      </c>
      <c r="O313" s="204" t="s">
        <v>96</v>
      </c>
      <c r="P313" s="204" t="s">
        <v>111</v>
      </c>
      <c r="Q313" s="204" t="s">
        <v>111</v>
      </c>
      <c r="R313" s="204">
        <v>1</v>
      </c>
      <c r="S313" s="204">
        <v>1</v>
      </c>
      <c r="T313" s="204"/>
      <c r="U313" s="204" t="s">
        <v>98</v>
      </c>
      <c r="V313" s="204">
        <v>1</v>
      </c>
      <c r="W313" s="204"/>
      <c r="X313" s="204">
        <v>1</v>
      </c>
      <c r="Y313" s="204" t="s">
        <v>126</v>
      </c>
    </row>
    <row r="314" spans="1:25">
      <c r="A314" s="204" t="s">
        <v>65</v>
      </c>
      <c r="B314" s="9">
        <v>3</v>
      </c>
      <c r="C314" s="204">
        <v>17</v>
      </c>
      <c r="D314" s="9" t="s">
        <v>92</v>
      </c>
      <c r="E314" s="44">
        <v>313</v>
      </c>
      <c r="F314" s="204"/>
      <c r="G314" s="204">
        <v>202505133</v>
      </c>
      <c r="H314" s="204" t="s">
        <v>110</v>
      </c>
      <c r="I314" s="9" t="s">
        <v>26</v>
      </c>
      <c r="J314" s="218" t="s">
        <v>48</v>
      </c>
      <c r="K314" s="44" t="str">
        <f>VLOOKUP(J314,[2]Sheet4!$A:$B,2,0)</f>
        <v>WHITE&amp;PURPLE CML</v>
      </c>
      <c r="L314" s="204" t="s">
        <v>94</v>
      </c>
      <c r="M314" s="204" t="s">
        <v>94</v>
      </c>
      <c r="N314" s="204" t="s">
        <v>94</v>
      </c>
      <c r="O314" s="204" t="s">
        <v>96</v>
      </c>
      <c r="P314" s="204" t="s">
        <v>111</v>
      </c>
      <c r="Q314" s="204" t="s">
        <v>111</v>
      </c>
      <c r="R314" s="204">
        <v>1</v>
      </c>
      <c r="S314" s="204">
        <v>1</v>
      </c>
      <c r="T314" s="204"/>
      <c r="U314" s="204" t="s">
        <v>98</v>
      </c>
      <c r="V314" s="204">
        <v>1</v>
      </c>
      <c r="W314" s="204"/>
      <c r="X314" s="204">
        <v>1</v>
      </c>
      <c r="Y314" s="204" t="s">
        <v>127</v>
      </c>
    </row>
    <row r="315" spans="1:25">
      <c r="A315" s="204" t="s">
        <v>65</v>
      </c>
      <c r="B315" s="9">
        <v>3</v>
      </c>
      <c r="C315" s="204">
        <v>17</v>
      </c>
      <c r="D315" s="9" t="s">
        <v>92</v>
      </c>
      <c r="E315" s="44">
        <v>314</v>
      </c>
      <c r="F315" s="204"/>
      <c r="G315" s="204">
        <v>202505134</v>
      </c>
      <c r="H315" s="204" t="s">
        <v>110</v>
      </c>
      <c r="I315" s="9" t="s">
        <v>26</v>
      </c>
      <c r="J315" s="218" t="s">
        <v>48</v>
      </c>
      <c r="K315" s="44" t="str">
        <f>VLOOKUP(J315,[2]Sheet4!$A:$B,2,0)</f>
        <v>WHITE&amp;PURPLE CML</v>
      </c>
      <c r="L315" s="204" t="s">
        <v>94</v>
      </c>
      <c r="M315" s="204" t="s">
        <v>94</v>
      </c>
      <c r="N315" s="204" t="s">
        <v>94</v>
      </c>
      <c r="O315" s="204" t="s">
        <v>96</v>
      </c>
      <c r="P315" s="204" t="s">
        <v>111</v>
      </c>
      <c r="Q315" s="204" t="s">
        <v>111</v>
      </c>
      <c r="R315" s="204">
        <v>1</v>
      </c>
      <c r="S315" s="204">
        <v>1</v>
      </c>
      <c r="T315" s="204"/>
      <c r="U315" s="204" t="s">
        <v>98</v>
      </c>
      <c r="V315" s="204">
        <v>1</v>
      </c>
      <c r="W315" s="204"/>
      <c r="X315" s="204">
        <v>1</v>
      </c>
      <c r="Y315" s="204" t="s">
        <v>123</v>
      </c>
    </row>
    <row r="316" spans="1:25">
      <c r="A316" s="9" t="s">
        <v>61</v>
      </c>
      <c r="B316" s="9">
        <v>4</v>
      </c>
      <c r="C316" s="204">
        <v>17</v>
      </c>
      <c r="D316" s="9" t="s">
        <v>92</v>
      </c>
      <c r="E316" s="44">
        <v>315</v>
      </c>
      <c r="F316" s="9"/>
      <c r="G316" s="9">
        <v>202503098</v>
      </c>
      <c r="H316" s="9" t="s">
        <v>110</v>
      </c>
      <c r="I316" s="9" t="s">
        <v>26</v>
      </c>
      <c r="J316" s="151" t="s">
        <v>63</v>
      </c>
      <c r="K316" s="151" t="str">
        <f>VLOOKUP(J316,[2]Sheet4!$A:$B,2,0)</f>
        <v>GREEN&amp;PURPLE CML</v>
      </c>
      <c r="L316" s="9" t="s">
        <v>94</v>
      </c>
      <c r="M316" s="9" t="s">
        <v>94</v>
      </c>
      <c r="N316" s="9" t="s">
        <v>94</v>
      </c>
      <c r="O316" s="9" t="s">
        <v>96</v>
      </c>
      <c r="P316" s="9" t="s">
        <v>111</v>
      </c>
      <c r="Q316" s="9" t="s">
        <v>111</v>
      </c>
      <c r="R316" s="9">
        <v>1</v>
      </c>
      <c r="S316" s="9">
        <v>1</v>
      </c>
      <c r="T316" s="9"/>
      <c r="U316" s="9" t="s">
        <v>98</v>
      </c>
      <c r="V316" s="9">
        <v>1</v>
      </c>
      <c r="W316" s="9"/>
      <c r="X316" s="9">
        <v>1</v>
      </c>
      <c r="Y316" s="9" t="s">
        <v>99</v>
      </c>
    </row>
    <row r="317" spans="1:25">
      <c r="A317" s="9" t="s">
        <v>61</v>
      </c>
      <c r="B317" s="9">
        <v>4</v>
      </c>
      <c r="C317" s="204">
        <v>17</v>
      </c>
      <c r="D317" s="9" t="s">
        <v>92</v>
      </c>
      <c r="E317" s="44">
        <v>316</v>
      </c>
      <c r="F317" s="9"/>
      <c r="G317" s="9">
        <v>202503099</v>
      </c>
      <c r="H317" s="9" t="s">
        <v>110</v>
      </c>
      <c r="I317" s="9" t="s">
        <v>26</v>
      </c>
      <c r="J317" s="151" t="s">
        <v>63</v>
      </c>
      <c r="K317" s="151" t="str">
        <f>VLOOKUP(J317,[2]Sheet4!$A:$B,2,0)</f>
        <v>GREEN&amp;PURPLE CML</v>
      </c>
      <c r="L317" s="9" t="s">
        <v>94</v>
      </c>
      <c r="M317" s="9" t="s">
        <v>94</v>
      </c>
      <c r="N317" s="9" t="s">
        <v>94</v>
      </c>
      <c r="O317" s="9" t="s">
        <v>96</v>
      </c>
      <c r="P317" s="9" t="s">
        <v>111</v>
      </c>
      <c r="Q317" s="9" t="s">
        <v>111</v>
      </c>
      <c r="R317" s="9">
        <v>1</v>
      </c>
      <c r="S317" s="9">
        <v>1</v>
      </c>
      <c r="T317" s="9"/>
      <c r="U317" s="9" t="s">
        <v>98</v>
      </c>
      <c r="V317" s="9">
        <v>1</v>
      </c>
      <c r="W317" s="9"/>
      <c r="X317" s="9">
        <v>1</v>
      </c>
      <c r="Y317" s="9" t="s">
        <v>100</v>
      </c>
    </row>
    <row r="318" spans="1:25">
      <c r="A318" s="9" t="s">
        <v>61</v>
      </c>
      <c r="B318" s="9">
        <v>4</v>
      </c>
      <c r="C318" s="204">
        <v>17</v>
      </c>
      <c r="D318" s="9" t="s">
        <v>92</v>
      </c>
      <c r="E318" s="44">
        <v>317</v>
      </c>
      <c r="F318" s="9"/>
      <c r="G318" s="9">
        <v>202503100</v>
      </c>
      <c r="H318" s="9" t="s">
        <v>110</v>
      </c>
      <c r="I318" s="9" t="s">
        <v>26</v>
      </c>
      <c r="J318" s="151" t="s">
        <v>63</v>
      </c>
      <c r="K318" s="151" t="str">
        <f>VLOOKUP(J318,[2]Sheet4!$A:$B,2,0)</f>
        <v>GREEN&amp;PURPLE CML</v>
      </c>
      <c r="L318" s="9" t="s">
        <v>94</v>
      </c>
      <c r="M318" s="9" t="s">
        <v>94</v>
      </c>
      <c r="N318" s="9" t="s">
        <v>94</v>
      </c>
      <c r="O318" s="9" t="s">
        <v>96</v>
      </c>
      <c r="P318" s="9" t="s">
        <v>111</v>
      </c>
      <c r="Q318" s="9" t="s">
        <v>111</v>
      </c>
      <c r="R318" s="9">
        <v>1</v>
      </c>
      <c r="S318" s="9">
        <v>1</v>
      </c>
      <c r="T318" s="9"/>
      <c r="U318" s="9" t="s">
        <v>98</v>
      </c>
      <c r="V318" s="9">
        <v>1</v>
      </c>
      <c r="W318" s="9"/>
      <c r="X318" s="9">
        <v>1</v>
      </c>
      <c r="Y318" s="9" t="s">
        <v>101</v>
      </c>
    </row>
    <row r="319" spans="1:25">
      <c r="A319" s="9" t="s">
        <v>61</v>
      </c>
      <c r="B319" s="9">
        <v>4</v>
      </c>
      <c r="C319" s="204">
        <v>17</v>
      </c>
      <c r="D319" s="9" t="s">
        <v>92</v>
      </c>
      <c r="E319" s="44">
        <v>318</v>
      </c>
      <c r="F319" s="9"/>
      <c r="G319" s="9">
        <v>202503101</v>
      </c>
      <c r="H319" s="9" t="s">
        <v>110</v>
      </c>
      <c r="I319" s="9" t="s">
        <v>26</v>
      </c>
      <c r="J319" s="151" t="s">
        <v>63</v>
      </c>
      <c r="K319" s="151" t="str">
        <f>VLOOKUP(J319,[2]Sheet4!$A:$B,2,0)</f>
        <v>GREEN&amp;PURPLE CML</v>
      </c>
      <c r="L319" s="9" t="s">
        <v>94</v>
      </c>
      <c r="M319" s="9" t="s">
        <v>94</v>
      </c>
      <c r="N319" s="9" t="s">
        <v>94</v>
      </c>
      <c r="O319" s="9" t="s">
        <v>96</v>
      </c>
      <c r="P319" s="9" t="s">
        <v>111</v>
      </c>
      <c r="Q319" s="9" t="s">
        <v>111</v>
      </c>
      <c r="R319" s="9">
        <v>1</v>
      </c>
      <c r="S319" s="9">
        <v>1</v>
      </c>
      <c r="T319" s="9"/>
      <c r="U319" s="9" t="s">
        <v>98</v>
      </c>
      <c r="V319" s="9">
        <v>1</v>
      </c>
      <c r="W319" s="9"/>
      <c r="X319" s="9">
        <v>1</v>
      </c>
      <c r="Y319" s="9" t="s">
        <v>102</v>
      </c>
    </row>
    <row r="320" spans="1:25">
      <c r="A320" s="204" t="s">
        <v>65</v>
      </c>
      <c r="B320" s="9">
        <v>4</v>
      </c>
      <c r="C320" s="204">
        <v>17</v>
      </c>
      <c r="D320" s="9" t="s">
        <v>92</v>
      </c>
      <c r="E320" s="44">
        <v>319</v>
      </c>
      <c r="F320" s="204"/>
      <c r="G320" s="204">
        <v>202505124</v>
      </c>
      <c r="H320" s="204" t="s">
        <v>110</v>
      </c>
      <c r="I320" s="9" t="s">
        <v>26</v>
      </c>
      <c r="J320" s="203" t="s">
        <v>63</v>
      </c>
      <c r="K320" s="151" t="str">
        <f>VLOOKUP(J320,[2]Sheet4!$A:$B,2,0)</f>
        <v>GREEN&amp;PURPLE CML</v>
      </c>
      <c r="L320" s="204" t="s">
        <v>94</v>
      </c>
      <c r="M320" s="204" t="s">
        <v>94</v>
      </c>
      <c r="N320" s="204" t="s">
        <v>94</v>
      </c>
      <c r="O320" s="204" t="s">
        <v>96</v>
      </c>
      <c r="P320" s="204" t="s">
        <v>111</v>
      </c>
      <c r="Q320" s="204" t="s">
        <v>111</v>
      </c>
      <c r="R320" s="204">
        <v>1</v>
      </c>
      <c r="S320" s="204">
        <v>1</v>
      </c>
      <c r="T320" s="204"/>
      <c r="U320" s="204" t="s">
        <v>98</v>
      </c>
      <c r="V320" s="204">
        <v>1</v>
      </c>
      <c r="W320" s="204"/>
      <c r="X320" s="204">
        <v>1</v>
      </c>
      <c r="Y320" s="204" t="s">
        <v>122</v>
      </c>
    </row>
    <row r="321" spans="1:25">
      <c r="A321" s="204" t="s">
        <v>65</v>
      </c>
      <c r="B321" s="9">
        <v>4</v>
      </c>
      <c r="C321" s="204">
        <v>17</v>
      </c>
      <c r="D321" s="9" t="s">
        <v>92</v>
      </c>
      <c r="E321" s="44">
        <v>320</v>
      </c>
      <c r="F321" s="204"/>
      <c r="G321" s="204">
        <v>202505123</v>
      </c>
      <c r="H321" s="204" t="s">
        <v>110</v>
      </c>
      <c r="I321" s="9" t="s">
        <v>26</v>
      </c>
      <c r="J321" s="203" t="s">
        <v>63</v>
      </c>
      <c r="K321" s="151" t="str">
        <f>VLOOKUP(J321,[2]Sheet4!$A:$B,2,0)</f>
        <v>GREEN&amp;PURPLE CML</v>
      </c>
      <c r="L321" s="204" t="s">
        <v>94</v>
      </c>
      <c r="M321" s="204" t="s">
        <v>94</v>
      </c>
      <c r="N321" s="204" t="s">
        <v>94</v>
      </c>
      <c r="O321" s="204" t="s">
        <v>96</v>
      </c>
      <c r="P321" s="204" t="s">
        <v>111</v>
      </c>
      <c r="Q321" s="204" t="s">
        <v>111</v>
      </c>
      <c r="R321" s="204">
        <v>1</v>
      </c>
      <c r="S321" s="204">
        <v>1</v>
      </c>
      <c r="T321" s="204"/>
      <c r="U321" s="204" t="s">
        <v>98</v>
      </c>
      <c r="V321" s="204">
        <v>1</v>
      </c>
      <c r="W321" s="204"/>
      <c r="X321" s="204">
        <v>1</v>
      </c>
      <c r="Y321" s="204" t="s">
        <v>124</v>
      </c>
    </row>
    <row r="322" spans="1:25">
      <c r="A322" s="204" t="s">
        <v>65</v>
      </c>
      <c r="B322" s="9">
        <v>4</v>
      </c>
      <c r="C322" s="204">
        <v>17</v>
      </c>
      <c r="D322" s="9" t="s">
        <v>92</v>
      </c>
      <c r="E322" s="44">
        <v>321</v>
      </c>
      <c r="F322" s="204"/>
      <c r="G322" s="204">
        <v>202505126</v>
      </c>
      <c r="H322" s="204" t="s">
        <v>110</v>
      </c>
      <c r="I322" s="9" t="s">
        <v>26</v>
      </c>
      <c r="J322" s="203" t="s">
        <v>63</v>
      </c>
      <c r="K322" s="151" t="str">
        <f>VLOOKUP(J322,[2]Sheet4!$A:$B,2,0)</f>
        <v>GREEN&amp;PURPLE CML</v>
      </c>
      <c r="L322" s="204" t="s">
        <v>94</v>
      </c>
      <c r="M322" s="204" t="s">
        <v>94</v>
      </c>
      <c r="N322" s="204" t="s">
        <v>94</v>
      </c>
      <c r="O322" s="204" t="s">
        <v>96</v>
      </c>
      <c r="P322" s="204" t="s">
        <v>111</v>
      </c>
      <c r="Q322" s="204" t="s">
        <v>111</v>
      </c>
      <c r="R322" s="204">
        <v>1</v>
      </c>
      <c r="S322" s="204">
        <v>1</v>
      </c>
      <c r="T322" s="204"/>
      <c r="U322" s="204" t="s">
        <v>98</v>
      </c>
      <c r="V322" s="204">
        <v>1</v>
      </c>
      <c r="W322" s="204"/>
      <c r="X322" s="204">
        <v>1</v>
      </c>
      <c r="Y322" s="204" t="s">
        <v>125</v>
      </c>
    </row>
    <row r="323" spans="1:25">
      <c r="A323" s="204" t="s">
        <v>65</v>
      </c>
      <c r="B323" s="9">
        <v>4</v>
      </c>
      <c r="C323" s="204">
        <v>17</v>
      </c>
      <c r="D323" s="9" t="s">
        <v>92</v>
      </c>
      <c r="E323" s="44">
        <v>322</v>
      </c>
      <c r="F323" s="204"/>
      <c r="G323" s="204">
        <v>202505130</v>
      </c>
      <c r="H323" s="204" t="s">
        <v>110</v>
      </c>
      <c r="I323" s="9" t="s">
        <v>26</v>
      </c>
      <c r="J323" s="203" t="s">
        <v>63</v>
      </c>
      <c r="K323" s="151" t="str">
        <f>VLOOKUP(J323,[2]Sheet4!$A:$B,2,0)</f>
        <v>GREEN&amp;PURPLE CML</v>
      </c>
      <c r="L323" s="204" t="s">
        <v>94</v>
      </c>
      <c r="M323" s="204" t="s">
        <v>94</v>
      </c>
      <c r="N323" s="204" t="s">
        <v>94</v>
      </c>
      <c r="O323" s="204" t="s">
        <v>96</v>
      </c>
      <c r="P323" s="204" t="s">
        <v>111</v>
      </c>
      <c r="Q323" s="204" t="s">
        <v>111</v>
      </c>
      <c r="R323" s="204">
        <v>1</v>
      </c>
      <c r="S323" s="204">
        <v>1</v>
      </c>
      <c r="T323" s="204"/>
      <c r="U323" s="204" t="s">
        <v>98</v>
      </c>
      <c r="V323" s="204">
        <v>1</v>
      </c>
      <c r="W323" s="204"/>
      <c r="X323" s="204">
        <v>1</v>
      </c>
      <c r="Y323" s="204" t="s">
        <v>126</v>
      </c>
    </row>
    <row r="324" spans="1:25">
      <c r="A324" s="204" t="s">
        <v>65</v>
      </c>
      <c r="B324" s="9">
        <v>4</v>
      </c>
      <c r="C324" s="204">
        <v>18</v>
      </c>
      <c r="D324" s="9" t="s">
        <v>92</v>
      </c>
      <c r="E324" s="44">
        <v>323</v>
      </c>
      <c r="F324" s="204"/>
      <c r="G324" s="204">
        <v>202505133</v>
      </c>
      <c r="H324" s="204" t="s">
        <v>110</v>
      </c>
      <c r="I324" s="9" t="s">
        <v>26</v>
      </c>
      <c r="J324" s="203" t="s">
        <v>63</v>
      </c>
      <c r="K324" s="151" t="str">
        <f>VLOOKUP(J324,[2]Sheet4!$A:$B,2,0)</f>
        <v>GREEN&amp;PURPLE CML</v>
      </c>
      <c r="L324" s="204" t="s">
        <v>94</v>
      </c>
      <c r="M324" s="204" t="s">
        <v>94</v>
      </c>
      <c r="N324" s="204" t="s">
        <v>94</v>
      </c>
      <c r="O324" s="204" t="s">
        <v>96</v>
      </c>
      <c r="P324" s="204" t="s">
        <v>111</v>
      </c>
      <c r="Q324" s="204" t="s">
        <v>111</v>
      </c>
      <c r="R324" s="204">
        <v>1</v>
      </c>
      <c r="S324" s="204">
        <v>1</v>
      </c>
      <c r="T324" s="204"/>
      <c r="U324" s="204" t="s">
        <v>98</v>
      </c>
      <c r="V324" s="204">
        <v>1</v>
      </c>
      <c r="W324" s="204"/>
      <c r="X324" s="204">
        <v>1</v>
      </c>
      <c r="Y324" s="204" t="s">
        <v>127</v>
      </c>
    </row>
    <row r="325" spans="1:25">
      <c r="A325" s="204" t="s">
        <v>65</v>
      </c>
      <c r="B325" s="9">
        <v>4</v>
      </c>
      <c r="C325" s="204">
        <v>18</v>
      </c>
      <c r="D325" s="9" t="s">
        <v>92</v>
      </c>
      <c r="E325" s="44">
        <v>324</v>
      </c>
      <c r="F325" s="204"/>
      <c r="G325" s="204">
        <v>202505123</v>
      </c>
      <c r="H325" s="204" t="s">
        <v>110</v>
      </c>
      <c r="I325" s="9" t="s">
        <v>26</v>
      </c>
      <c r="J325" s="203" t="s">
        <v>63</v>
      </c>
      <c r="K325" s="151" t="str">
        <f>VLOOKUP(J325,[2]Sheet4!$A:$B,2,0)</f>
        <v>GREEN&amp;PURPLE CML</v>
      </c>
      <c r="L325" s="204" t="s">
        <v>94</v>
      </c>
      <c r="M325" s="204" t="s">
        <v>94</v>
      </c>
      <c r="N325" s="204" t="s">
        <v>94</v>
      </c>
      <c r="O325" s="204" t="s">
        <v>96</v>
      </c>
      <c r="P325" s="204" t="s">
        <v>111</v>
      </c>
      <c r="Q325" s="204" t="s">
        <v>111</v>
      </c>
      <c r="R325" s="204">
        <v>1</v>
      </c>
      <c r="S325" s="204">
        <v>1</v>
      </c>
      <c r="T325" s="204"/>
      <c r="U325" s="204" t="s">
        <v>98</v>
      </c>
      <c r="V325" s="204">
        <v>1</v>
      </c>
      <c r="W325" s="204"/>
      <c r="X325" s="204">
        <v>1</v>
      </c>
      <c r="Y325" s="204" t="s">
        <v>124</v>
      </c>
    </row>
    <row r="326" spans="1:25">
      <c r="A326" s="204" t="s">
        <v>65</v>
      </c>
      <c r="B326" s="9">
        <v>4</v>
      </c>
      <c r="C326" s="204">
        <v>18</v>
      </c>
      <c r="D326" s="9" t="s">
        <v>92</v>
      </c>
      <c r="E326" s="44">
        <v>325</v>
      </c>
      <c r="F326" s="204"/>
      <c r="G326" s="204">
        <v>202505126</v>
      </c>
      <c r="H326" s="204" t="s">
        <v>110</v>
      </c>
      <c r="I326" s="9" t="s">
        <v>26</v>
      </c>
      <c r="J326" s="203" t="s">
        <v>63</v>
      </c>
      <c r="K326" s="151" t="str">
        <f>VLOOKUP(J326,[2]Sheet4!$A:$B,2,0)</f>
        <v>GREEN&amp;PURPLE CML</v>
      </c>
      <c r="L326" s="204" t="s">
        <v>94</v>
      </c>
      <c r="M326" s="204" t="s">
        <v>94</v>
      </c>
      <c r="N326" s="204" t="s">
        <v>94</v>
      </c>
      <c r="O326" s="204" t="s">
        <v>96</v>
      </c>
      <c r="P326" s="204" t="s">
        <v>111</v>
      </c>
      <c r="Q326" s="204" t="s">
        <v>111</v>
      </c>
      <c r="R326" s="204">
        <v>1</v>
      </c>
      <c r="S326" s="204">
        <v>1</v>
      </c>
      <c r="T326" s="204"/>
      <c r="U326" s="204" t="s">
        <v>98</v>
      </c>
      <c r="V326" s="204">
        <v>1</v>
      </c>
      <c r="W326" s="204"/>
      <c r="X326" s="204">
        <v>1</v>
      </c>
      <c r="Y326" s="204" t="s">
        <v>125</v>
      </c>
    </row>
    <row r="327" spans="1:25">
      <c r="A327" s="204" t="s">
        <v>65</v>
      </c>
      <c r="B327" s="9">
        <v>4</v>
      </c>
      <c r="C327" s="204">
        <v>18</v>
      </c>
      <c r="D327" s="9" t="s">
        <v>92</v>
      </c>
      <c r="E327" s="44">
        <v>326</v>
      </c>
      <c r="F327" s="204"/>
      <c r="G327" s="204">
        <v>202505130</v>
      </c>
      <c r="H327" s="204" t="s">
        <v>110</v>
      </c>
      <c r="I327" s="9" t="s">
        <v>26</v>
      </c>
      <c r="J327" s="203" t="s">
        <v>63</v>
      </c>
      <c r="K327" s="151" t="str">
        <f>VLOOKUP(J327,[2]Sheet4!$A:$B,2,0)</f>
        <v>GREEN&amp;PURPLE CML</v>
      </c>
      <c r="L327" s="204" t="s">
        <v>94</v>
      </c>
      <c r="M327" s="204" t="s">
        <v>94</v>
      </c>
      <c r="N327" s="204" t="s">
        <v>94</v>
      </c>
      <c r="O327" s="204" t="s">
        <v>96</v>
      </c>
      <c r="P327" s="204" t="s">
        <v>111</v>
      </c>
      <c r="Q327" s="204" t="s">
        <v>111</v>
      </c>
      <c r="R327" s="204">
        <v>1</v>
      </c>
      <c r="S327" s="204">
        <v>1</v>
      </c>
      <c r="T327" s="204"/>
      <c r="U327" s="204" t="s">
        <v>98</v>
      </c>
      <c r="V327" s="204">
        <v>1</v>
      </c>
      <c r="W327" s="204"/>
      <c r="X327" s="204">
        <v>1</v>
      </c>
      <c r="Y327" s="204" t="s">
        <v>126</v>
      </c>
    </row>
    <row r="328" spans="1:25">
      <c r="A328" s="204" t="s">
        <v>65</v>
      </c>
      <c r="B328" s="9">
        <v>4</v>
      </c>
      <c r="C328" s="204">
        <v>18</v>
      </c>
      <c r="D328" s="9" t="s">
        <v>92</v>
      </c>
      <c r="E328" s="44">
        <v>327</v>
      </c>
      <c r="F328" s="204"/>
      <c r="G328" s="204">
        <v>202505133</v>
      </c>
      <c r="H328" s="204" t="s">
        <v>110</v>
      </c>
      <c r="I328" s="9" t="s">
        <v>26</v>
      </c>
      <c r="J328" s="203" t="s">
        <v>63</v>
      </c>
      <c r="K328" s="151" t="str">
        <f>VLOOKUP(J328,[2]Sheet4!$A:$B,2,0)</f>
        <v>GREEN&amp;PURPLE CML</v>
      </c>
      <c r="L328" s="204" t="s">
        <v>94</v>
      </c>
      <c r="M328" s="204" t="s">
        <v>94</v>
      </c>
      <c r="N328" s="204" t="s">
        <v>94</v>
      </c>
      <c r="O328" s="204" t="s">
        <v>96</v>
      </c>
      <c r="P328" s="204" t="s">
        <v>111</v>
      </c>
      <c r="Q328" s="204" t="s">
        <v>111</v>
      </c>
      <c r="R328" s="204">
        <v>1</v>
      </c>
      <c r="S328" s="204">
        <v>1</v>
      </c>
      <c r="T328" s="204"/>
      <c r="U328" s="204" t="s">
        <v>98</v>
      </c>
      <c r="V328" s="204">
        <v>1</v>
      </c>
      <c r="W328" s="204"/>
      <c r="X328" s="204">
        <v>1</v>
      </c>
      <c r="Y328" s="204" t="s">
        <v>127</v>
      </c>
    </row>
    <row r="329" spans="1:25">
      <c r="A329" s="9" t="s">
        <v>61</v>
      </c>
      <c r="B329" s="9">
        <v>4</v>
      </c>
      <c r="C329" s="204">
        <v>18</v>
      </c>
      <c r="D329" s="9" t="s">
        <v>92</v>
      </c>
      <c r="E329" s="44">
        <v>328</v>
      </c>
      <c r="F329" s="9"/>
      <c r="G329" s="9">
        <v>202503098</v>
      </c>
      <c r="H329" s="9" t="s">
        <v>110</v>
      </c>
      <c r="I329" s="9" t="s">
        <v>26</v>
      </c>
      <c r="J329" s="230" t="s">
        <v>64</v>
      </c>
      <c r="K329" s="230" t="str">
        <f>VLOOKUP(J329,[2]Sheet4!$A:$B,2,0)</f>
        <v>BLUE&amp;PURPLE CML</v>
      </c>
      <c r="L329" s="9" t="s">
        <v>94</v>
      </c>
      <c r="M329" s="9" t="s">
        <v>94</v>
      </c>
      <c r="N329" s="9" t="s">
        <v>94</v>
      </c>
      <c r="O329" s="9" t="s">
        <v>96</v>
      </c>
      <c r="P329" s="9" t="s">
        <v>111</v>
      </c>
      <c r="Q329" s="9" t="s">
        <v>111</v>
      </c>
      <c r="R329" s="9">
        <v>1</v>
      </c>
      <c r="S329" s="9">
        <v>1</v>
      </c>
      <c r="T329" s="9"/>
      <c r="U329" s="9" t="s">
        <v>98</v>
      </c>
      <c r="V329" s="9">
        <v>1</v>
      </c>
      <c r="W329" s="9"/>
      <c r="X329" s="9">
        <v>1</v>
      </c>
      <c r="Y329" s="9" t="s">
        <v>99</v>
      </c>
    </row>
    <row r="330" spans="1:25">
      <c r="A330" s="9" t="s">
        <v>61</v>
      </c>
      <c r="B330" s="9">
        <v>4</v>
      </c>
      <c r="C330" s="204">
        <v>18</v>
      </c>
      <c r="D330" s="9" t="s">
        <v>92</v>
      </c>
      <c r="E330" s="44">
        <v>329</v>
      </c>
      <c r="F330" s="9"/>
      <c r="G330" s="9">
        <v>202503099</v>
      </c>
      <c r="H330" s="9" t="s">
        <v>110</v>
      </c>
      <c r="I330" s="9" t="s">
        <v>26</v>
      </c>
      <c r="J330" s="230" t="s">
        <v>64</v>
      </c>
      <c r="K330" s="230" t="str">
        <f>VLOOKUP(J330,[2]Sheet4!$A:$B,2,0)</f>
        <v>BLUE&amp;PURPLE CML</v>
      </c>
      <c r="L330" s="9" t="s">
        <v>94</v>
      </c>
      <c r="M330" s="9" t="s">
        <v>94</v>
      </c>
      <c r="N330" s="9" t="s">
        <v>94</v>
      </c>
      <c r="O330" s="9" t="s">
        <v>96</v>
      </c>
      <c r="P330" s="9" t="s">
        <v>111</v>
      </c>
      <c r="Q330" s="9" t="s">
        <v>111</v>
      </c>
      <c r="R330" s="9">
        <v>1</v>
      </c>
      <c r="S330" s="9">
        <v>1</v>
      </c>
      <c r="T330" s="9"/>
      <c r="U330" s="9" t="s">
        <v>98</v>
      </c>
      <c r="V330" s="9">
        <v>1</v>
      </c>
      <c r="W330" s="9"/>
      <c r="X330" s="9">
        <v>1</v>
      </c>
      <c r="Y330" s="9" t="s">
        <v>100</v>
      </c>
    </row>
    <row r="331" spans="1:25">
      <c r="A331" s="9" t="s">
        <v>61</v>
      </c>
      <c r="B331" s="9">
        <v>4</v>
      </c>
      <c r="C331" s="204">
        <v>18</v>
      </c>
      <c r="D331" s="9" t="s">
        <v>92</v>
      </c>
      <c r="E331" s="44">
        <v>330</v>
      </c>
      <c r="F331" s="9"/>
      <c r="G331" s="9">
        <v>202503100</v>
      </c>
      <c r="H331" s="9" t="s">
        <v>110</v>
      </c>
      <c r="I331" s="9" t="s">
        <v>26</v>
      </c>
      <c r="J331" s="230" t="s">
        <v>64</v>
      </c>
      <c r="K331" s="230" t="str">
        <f>VLOOKUP(J331,[2]Sheet4!$A:$B,2,0)</f>
        <v>BLUE&amp;PURPLE CML</v>
      </c>
      <c r="L331" s="9" t="s">
        <v>94</v>
      </c>
      <c r="M331" s="9" t="s">
        <v>94</v>
      </c>
      <c r="N331" s="9" t="s">
        <v>94</v>
      </c>
      <c r="O331" s="9" t="s">
        <v>96</v>
      </c>
      <c r="P331" s="9" t="s">
        <v>111</v>
      </c>
      <c r="Q331" s="9" t="s">
        <v>111</v>
      </c>
      <c r="R331" s="9">
        <v>1</v>
      </c>
      <c r="S331" s="9">
        <v>1</v>
      </c>
      <c r="T331" s="9"/>
      <c r="U331" s="9" t="s">
        <v>98</v>
      </c>
      <c r="V331" s="9">
        <v>1</v>
      </c>
      <c r="W331" s="9"/>
      <c r="X331" s="9">
        <v>1</v>
      </c>
      <c r="Y331" s="9" t="s">
        <v>101</v>
      </c>
    </row>
    <row r="332" spans="1:25">
      <c r="A332" s="9" t="s">
        <v>61</v>
      </c>
      <c r="B332" s="9">
        <v>4</v>
      </c>
      <c r="C332" s="204">
        <v>18</v>
      </c>
      <c r="D332" s="9" t="s">
        <v>92</v>
      </c>
      <c r="E332" s="44">
        <v>331</v>
      </c>
      <c r="F332" s="9"/>
      <c r="G332" s="9">
        <v>202503101</v>
      </c>
      <c r="H332" s="9" t="s">
        <v>110</v>
      </c>
      <c r="I332" s="9" t="s">
        <v>26</v>
      </c>
      <c r="J332" s="230" t="s">
        <v>64</v>
      </c>
      <c r="K332" s="230" t="str">
        <f>VLOOKUP(J332,[2]Sheet4!$A:$B,2,0)</f>
        <v>BLUE&amp;PURPLE CML</v>
      </c>
      <c r="L332" s="9" t="s">
        <v>94</v>
      </c>
      <c r="M332" s="9" t="s">
        <v>94</v>
      </c>
      <c r="N332" s="9" t="s">
        <v>94</v>
      </c>
      <c r="O332" s="9" t="s">
        <v>96</v>
      </c>
      <c r="P332" s="9" t="s">
        <v>111</v>
      </c>
      <c r="Q332" s="9" t="s">
        <v>111</v>
      </c>
      <c r="R332" s="9">
        <v>1</v>
      </c>
      <c r="S332" s="9">
        <v>1</v>
      </c>
      <c r="T332" s="9"/>
      <c r="U332" s="9" t="s">
        <v>98</v>
      </c>
      <c r="V332" s="9">
        <v>1</v>
      </c>
      <c r="W332" s="9"/>
      <c r="X332" s="9">
        <v>1</v>
      </c>
      <c r="Y332" s="9" t="s">
        <v>102</v>
      </c>
    </row>
    <row r="333" spans="1:25">
      <c r="A333" s="204" t="s">
        <v>65</v>
      </c>
      <c r="B333" s="9">
        <v>4</v>
      </c>
      <c r="C333" s="204">
        <v>18</v>
      </c>
      <c r="D333" s="9" t="s">
        <v>92</v>
      </c>
      <c r="E333" s="44">
        <v>332</v>
      </c>
      <c r="F333" s="204"/>
      <c r="G333" s="204">
        <v>202505124</v>
      </c>
      <c r="H333" s="204" t="s">
        <v>110</v>
      </c>
      <c r="I333" s="9" t="s">
        <v>26</v>
      </c>
      <c r="J333" s="231" t="s">
        <v>64</v>
      </c>
      <c r="K333" s="230" t="str">
        <f>VLOOKUP(J333,[2]Sheet4!$A:$B,2,0)</f>
        <v>BLUE&amp;PURPLE CML</v>
      </c>
      <c r="L333" s="204" t="s">
        <v>94</v>
      </c>
      <c r="M333" s="204" t="s">
        <v>94</v>
      </c>
      <c r="N333" s="204" t="s">
        <v>94</v>
      </c>
      <c r="O333" s="204" t="s">
        <v>96</v>
      </c>
      <c r="P333" s="204" t="s">
        <v>111</v>
      </c>
      <c r="Q333" s="204" t="s">
        <v>111</v>
      </c>
      <c r="R333" s="204">
        <v>1</v>
      </c>
      <c r="S333" s="204">
        <v>1</v>
      </c>
      <c r="T333" s="204"/>
      <c r="U333" s="204" t="s">
        <v>98</v>
      </c>
      <c r="V333" s="204">
        <v>1</v>
      </c>
      <c r="W333" s="204"/>
      <c r="X333" s="204">
        <v>1</v>
      </c>
      <c r="Y333" s="204" t="s">
        <v>122</v>
      </c>
    </row>
    <row r="334" spans="1:25">
      <c r="A334" s="204" t="s">
        <v>65</v>
      </c>
      <c r="B334" s="9">
        <v>4</v>
      </c>
      <c r="C334" s="204">
        <v>18</v>
      </c>
      <c r="D334" s="9" t="s">
        <v>92</v>
      </c>
      <c r="E334" s="44">
        <v>333</v>
      </c>
      <c r="F334" s="204"/>
      <c r="G334" s="204">
        <v>202505123</v>
      </c>
      <c r="H334" s="204" t="s">
        <v>110</v>
      </c>
      <c r="I334" s="9" t="s">
        <v>26</v>
      </c>
      <c r="J334" s="231" t="s">
        <v>64</v>
      </c>
      <c r="K334" s="230" t="str">
        <f>VLOOKUP(J334,[2]Sheet4!$A:$B,2,0)</f>
        <v>BLUE&amp;PURPLE CML</v>
      </c>
      <c r="L334" s="204" t="s">
        <v>94</v>
      </c>
      <c r="M334" s="204" t="s">
        <v>94</v>
      </c>
      <c r="N334" s="204" t="s">
        <v>94</v>
      </c>
      <c r="O334" s="204" t="s">
        <v>96</v>
      </c>
      <c r="P334" s="204" t="s">
        <v>111</v>
      </c>
      <c r="Q334" s="204" t="s">
        <v>111</v>
      </c>
      <c r="R334" s="204">
        <v>1</v>
      </c>
      <c r="S334" s="204">
        <v>1</v>
      </c>
      <c r="T334" s="204"/>
      <c r="U334" s="204" t="s">
        <v>98</v>
      </c>
      <c r="V334" s="204">
        <v>1</v>
      </c>
      <c r="W334" s="204"/>
      <c r="X334" s="204">
        <v>1</v>
      </c>
      <c r="Y334" s="204" t="s">
        <v>124</v>
      </c>
    </row>
    <row r="335" spans="1:25">
      <c r="A335" s="204" t="s">
        <v>65</v>
      </c>
      <c r="B335" s="9">
        <v>4</v>
      </c>
      <c r="C335" s="204">
        <v>18</v>
      </c>
      <c r="D335" s="9" t="s">
        <v>92</v>
      </c>
      <c r="E335" s="44">
        <v>334</v>
      </c>
      <c r="F335" s="204"/>
      <c r="G335" s="204">
        <v>202505126</v>
      </c>
      <c r="H335" s="204" t="s">
        <v>110</v>
      </c>
      <c r="I335" s="9" t="s">
        <v>26</v>
      </c>
      <c r="J335" s="231" t="s">
        <v>64</v>
      </c>
      <c r="K335" s="230" t="str">
        <f>VLOOKUP(J335,[2]Sheet4!$A:$B,2,0)</f>
        <v>BLUE&amp;PURPLE CML</v>
      </c>
      <c r="L335" s="204" t="s">
        <v>94</v>
      </c>
      <c r="M335" s="204" t="s">
        <v>94</v>
      </c>
      <c r="N335" s="204" t="s">
        <v>94</v>
      </c>
      <c r="O335" s="204" t="s">
        <v>96</v>
      </c>
      <c r="P335" s="204" t="s">
        <v>111</v>
      </c>
      <c r="Q335" s="204" t="s">
        <v>111</v>
      </c>
      <c r="R335" s="204">
        <v>1</v>
      </c>
      <c r="S335" s="204">
        <v>1</v>
      </c>
      <c r="T335" s="204"/>
      <c r="U335" s="204" t="s">
        <v>98</v>
      </c>
      <c r="V335" s="204">
        <v>1</v>
      </c>
      <c r="W335" s="204"/>
      <c r="X335" s="204">
        <v>1</v>
      </c>
      <c r="Y335" s="204" t="s">
        <v>125</v>
      </c>
    </row>
    <row r="336" spans="1:25">
      <c r="A336" s="204" t="s">
        <v>65</v>
      </c>
      <c r="B336" s="9">
        <v>4</v>
      </c>
      <c r="C336" s="204">
        <v>18</v>
      </c>
      <c r="D336" s="9" t="s">
        <v>92</v>
      </c>
      <c r="E336" s="44">
        <v>335</v>
      </c>
      <c r="F336" s="204"/>
      <c r="G336" s="204">
        <v>202505130</v>
      </c>
      <c r="H336" s="204" t="s">
        <v>110</v>
      </c>
      <c r="I336" s="9" t="s">
        <v>26</v>
      </c>
      <c r="J336" s="231" t="s">
        <v>64</v>
      </c>
      <c r="K336" s="230" t="str">
        <f>VLOOKUP(J336,[2]Sheet4!$A:$B,2,0)</f>
        <v>BLUE&amp;PURPLE CML</v>
      </c>
      <c r="L336" s="204" t="s">
        <v>94</v>
      </c>
      <c r="M336" s="204" t="s">
        <v>94</v>
      </c>
      <c r="N336" s="204" t="s">
        <v>94</v>
      </c>
      <c r="O336" s="204" t="s">
        <v>96</v>
      </c>
      <c r="P336" s="204" t="s">
        <v>111</v>
      </c>
      <c r="Q336" s="204" t="s">
        <v>111</v>
      </c>
      <c r="R336" s="204">
        <v>1</v>
      </c>
      <c r="S336" s="204">
        <v>1</v>
      </c>
      <c r="T336" s="204"/>
      <c r="U336" s="204" t="s">
        <v>98</v>
      </c>
      <c r="V336" s="204">
        <v>1</v>
      </c>
      <c r="W336" s="204"/>
      <c r="X336" s="204">
        <v>1</v>
      </c>
      <c r="Y336" s="204" t="s">
        <v>126</v>
      </c>
    </row>
    <row r="337" spans="1:25">
      <c r="A337" s="204" t="s">
        <v>65</v>
      </c>
      <c r="B337" s="9">
        <v>4</v>
      </c>
      <c r="C337" s="204">
        <v>18</v>
      </c>
      <c r="D337" s="9" t="s">
        <v>92</v>
      </c>
      <c r="E337" s="44">
        <v>336</v>
      </c>
      <c r="F337" s="204"/>
      <c r="G337" s="204">
        <v>202505133</v>
      </c>
      <c r="H337" s="204" t="s">
        <v>110</v>
      </c>
      <c r="I337" s="9" t="s">
        <v>26</v>
      </c>
      <c r="J337" s="231" t="s">
        <v>64</v>
      </c>
      <c r="K337" s="230" t="str">
        <f>VLOOKUP(J337,[2]Sheet4!$A:$B,2,0)</f>
        <v>BLUE&amp;PURPLE CML</v>
      </c>
      <c r="L337" s="204" t="s">
        <v>94</v>
      </c>
      <c r="M337" s="204" t="s">
        <v>94</v>
      </c>
      <c r="N337" s="204" t="s">
        <v>94</v>
      </c>
      <c r="O337" s="204" t="s">
        <v>96</v>
      </c>
      <c r="P337" s="204" t="s">
        <v>111</v>
      </c>
      <c r="Q337" s="204" t="s">
        <v>111</v>
      </c>
      <c r="R337" s="204">
        <v>1</v>
      </c>
      <c r="S337" s="204">
        <v>1</v>
      </c>
      <c r="T337" s="204"/>
      <c r="U337" s="204" t="s">
        <v>98</v>
      </c>
      <c r="V337" s="204">
        <v>1</v>
      </c>
      <c r="W337" s="204"/>
      <c r="X337" s="204">
        <v>1</v>
      </c>
      <c r="Y337" s="204" t="s">
        <v>127</v>
      </c>
    </row>
    <row r="338" spans="1:25">
      <c r="A338" s="204" t="s">
        <v>65</v>
      </c>
      <c r="B338" s="9">
        <v>4</v>
      </c>
      <c r="C338" s="204">
        <v>18</v>
      </c>
      <c r="D338" s="9" t="s">
        <v>92</v>
      </c>
      <c r="E338" s="44">
        <v>337</v>
      </c>
      <c r="F338" s="204"/>
      <c r="G338" s="204">
        <v>202505123</v>
      </c>
      <c r="H338" s="204" t="s">
        <v>110</v>
      </c>
      <c r="I338" s="9" t="s">
        <v>26</v>
      </c>
      <c r="J338" s="231" t="s">
        <v>64</v>
      </c>
      <c r="K338" s="230" t="str">
        <f>VLOOKUP(J338,[2]Sheet4!$A:$B,2,0)</f>
        <v>BLUE&amp;PURPLE CML</v>
      </c>
      <c r="L338" s="204" t="s">
        <v>94</v>
      </c>
      <c r="M338" s="204" t="s">
        <v>94</v>
      </c>
      <c r="N338" s="204" t="s">
        <v>94</v>
      </c>
      <c r="O338" s="204" t="s">
        <v>96</v>
      </c>
      <c r="P338" s="204" t="s">
        <v>111</v>
      </c>
      <c r="Q338" s="204" t="s">
        <v>111</v>
      </c>
      <c r="R338" s="204">
        <v>1</v>
      </c>
      <c r="S338" s="204">
        <v>1</v>
      </c>
      <c r="T338" s="204"/>
      <c r="U338" s="204" t="s">
        <v>98</v>
      </c>
      <c r="V338" s="204">
        <v>1</v>
      </c>
      <c r="W338" s="204"/>
      <c r="X338" s="204">
        <v>1</v>
      </c>
      <c r="Y338" s="204" t="s">
        <v>124</v>
      </c>
    </row>
    <row r="339" spans="1:25">
      <c r="A339" s="204" t="s">
        <v>65</v>
      </c>
      <c r="B339" s="9">
        <v>4</v>
      </c>
      <c r="C339" s="204">
        <v>18</v>
      </c>
      <c r="D339" s="9" t="s">
        <v>92</v>
      </c>
      <c r="E339" s="44">
        <v>338</v>
      </c>
      <c r="F339" s="204"/>
      <c r="G339" s="204">
        <v>202505126</v>
      </c>
      <c r="H339" s="204" t="s">
        <v>110</v>
      </c>
      <c r="I339" s="9" t="s">
        <v>26</v>
      </c>
      <c r="J339" s="231" t="s">
        <v>64</v>
      </c>
      <c r="K339" s="230" t="str">
        <f>VLOOKUP(J339,[2]Sheet4!$A:$B,2,0)</f>
        <v>BLUE&amp;PURPLE CML</v>
      </c>
      <c r="L339" s="204" t="s">
        <v>94</v>
      </c>
      <c r="M339" s="204" t="s">
        <v>94</v>
      </c>
      <c r="N339" s="204" t="s">
        <v>94</v>
      </c>
      <c r="O339" s="204" t="s">
        <v>96</v>
      </c>
      <c r="P339" s="204" t="s">
        <v>111</v>
      </c>
      <c r="Q339" s="204" t="s">
        <v>111</v>
      </c>
      <c r="R339" s="204">
        <v>1</v>
      </c>
      <c r="S339" s="204">
        <v>1</v>
      </c>
      <c r="T339" s="204"/>
      <c r="U339" s="204" t="s">
        <v>98</v>
      </c>
      <c r="V339" s="204">
        <v>1</v>
      </c>
      <c r="W339" s="204"/>
      <c r="X339" s="204">
        <v>1</v>
      </c>
      <c r="Y339" s="204" t="s">
        <v>125</v>
      </c>
    </row>
    <row r="340" spans="1:25">
      <c r="A340" s="204" t="s">
        <v>65</v>
      </c>
      <c r="B340" s="9">
        <v>4</v>
      </c>
      <c r="C340" s="204">
        <v>18</v>
      </c>
      <c r="D340" s="9" t="s">
        <v>92</v>
      </c>
      <c r="E340" s="44">
        <v>339</v>
      </c>
      <c r="F340" s="204"/>
      <c r="G340" s="204">
        <v>202505130</v>
      </c>
      <c r="H340" s="204" t="s">
        <v>110</v>
      </c>
      <c r="I340" s="9" t="s">
        <v>26</v>
      </c>
      <c r="J340" s="231" t="s">
        <v>64</v>
      </c>
      <c r="K340" s="230" t="str">
        <f>VLOOKUP(J340,[2]Sheet4!$A:$B,2,0)</f>
        <v>BLUE&amp;PURPLE CML</v>
      </c>
      <c r="L340" s="204" t="s">
        <v>94</v>
      </c>
      <c r="M340" s="204" t="s">
        <v>94</v>
      </c>
      <c r="N340" s="204" t="s">
        <v>94</v>
      </c>
      <c r="O340" s="204" t="s">
        <v>96</v>
      </c>
      <c r="P340" s="204" t="s">
        <v>111</v>
      </c>
      <c r="Q340" s="204" t="s">
        <v>111</v>
      </c>
      <c r="R340" s="204">
        <v>1</v>
      </c>
      <c r="S340" s="204">
        <v>1</v>
      </c>
      <c r="T340" s="204"/>
      <c r="U340" s="204" t="s">
        <v>98</v>
      </c>
      <c r="V340" s="204">
        <v>1</v>
      </c>
      <c r="W340" s="204"/>
      <c r="X340" s="204">
        <v>1</v>
      </c>
      <c r="Y340" s="204" t="s">
        <v>126</v>
      </c>
    </row>
    <row r="341" spans="1:25">
      <c r="A341" s="204" t="s">
        <v>65</v>
      </c>
      <c r="B341" s="9">
        <v>4</v>
      </c>
      <c r="C341" s="204">
        <v>18</v>
      </c>
      <c r="D341" s="9" t="s">
        <v>92</v>
      </c>
      <c r="E341" s="44">
        <v>340</v>
      </c>
      <c r="F341" s="204"/>
      <c r="G341" s="204">
        <v>202505133</v>
      </c>
      <c r="H341" s="204" t="s">
        <v>110</v>
      </c>
      <c r="I341" s="9" t="s">
        <v>26</v>
      </c>
      <c r="J341" s="231" t="s">
        <v>64</v>
      </c>
      <c r="K341" s="230" t="str">
        <f>VLOOKUP(J341,[2]Sheet4!$A:$B,2,0)</f>
        <v>BLUE&amp;PURPLE CML</v>
      </c>
      <c r="L341" s="204" t="s">
        <v>94</v>
      </c>
      <c r="M341" s="204" t="s">
        <v>94</v>
      </c>
      <c r="N341" s="204" t="s">
        <v>94</v>
      </c>
      <c r="O341" s="204" t="s">
        <v>96</v>
      </c>
      <c r="P341" s="204" t="s">
        <v>111</v>
      </c>
      <c r="Q341" s="204" t="s">
        <v>111</v>
      </c>
      <c r="R341" s="204">
        <v>1</v>
      </c>
      <c r="S341" s="204">
        <v>1</v>
      </c>
      <c r="T341" s="204"/>
      <c r="U341" s="204" t="s">
        <v>98</v>
      </c>
      <c r="V341" s="204">
        <v>1</v>
      </c>
      <c r="W341" s="204"/>
      <c r="X341" s="204">
        <v>1</v>
      </c>
      <c r="Y341" s="204" t="s">
        <v>127</v>
      </c>
    </row>
    <row r="342" spans="1:25">
      <c r="A342" s="204" t="s">
        <v>65</v>
      </c>
      <c r="B342" s="9">
        <v>4</v>
      </c>
      <c r="C342" s="9">
        <v>19</v>
      </c>
      <c r="D342" s="9" t="s">
        <v>92</v>
      </c>
      <c r="E342" s="44">
        <v>341</v>
      </c>
      <c r="F342" s="204"/>
      <c r="G342" s="204">
        <v>202505118</v>
      </c>
      <c r="H342" s="204" t="s">
        <v>115</v>
      </c>
      <c r="I342" s="204" t="s">
        <v>45</v>
      </c>
      <c r="J342" s="203" t="s">
        <v>63</v>
      </c>
      <c r="K342" s="151" t="str">
        <f>VLOOKUP(J342,[2]Sheet4!$A:$B,2,0)</f>
        <v>GREEN&amp;PURPLE CML</v>
      </c>
      <c r="L342" s="204" t="s">
        <v>94</v>
      </c>
      <c r="M342" s="204" t="s">
        <v>94</v>
      </c>
      <c r="N342" s="204" t="s">
        <v>94</v>
      </c>
      <c r="O342" s="204" t="s">
        <v>96</v>
      </c>
      <c r="P342" s="204" t="s">
        <v>111</v>
      </c>
      <c r="Q342" s="204" t="s">
        <v>111</v>
      </c>
      <c r="R342" s="204">
        <v>1</v>
      </c>
      <c r="S342" s="204">
        <v>1</v>
      </c>
      <c r="T342" s="204"/>
      <c r="U342" s="204" t="s">
        <v>98</v>
      </c>
      <c r="V342" s="204">
        <v>1</v>
      </c>
      <c r="W342" s="204"/>
      <c r="X342" s="204">
        <v>1</v>
      </c>
      <c r="Y342" s="204" t="s">
        <v>114</v>
      </c>
    </row>
    <row r="343" spans="1:25">
      <c r="A343" s="204" t="s">
        <v>65</v>
      </c>
      <c r="B343" s="9">
        <v>4</v>
      </c>
      <c r="C343" s="9">
        <v>19</v>
      </c>
      <c r="D343" s="9" t="s">
        <v>92</v>
      </c>
      <c r="E343" s="44">
        <v>342</v>
      </c>
      <c r="F343" s="204"/>
      <c r="G343" s="204">
        <v>202505118</v>
      </c>
      <c r="H343" s="204" t="s">
        <v>115</v>
      </c>
      <c r="I343" s="204" t="s">
        <v>45</v>
      </c>
      <c r="J343" s="231" t="s">
        <v>64</v>
      </c>
      <c r="K343" s="230" t="str">
        <f>VLOOKUP(J343,[2]Sheet4!$A:$B,2,0)</f>
        <v>BLUE&amp;PURPLE CML</v>
      </c>
      <c r="L343" s="204" t="s">
        <v>94</v>
      </c>
      <c r="M343" s="204" t="s">
        <v>94</v>
      </c>
      <c r="N343" s="204" t="s">
        <v>94</v>
      </c>
      <c r="O343" s="204" t="s">
        <v>96</v>
      </c>
      <c r="P343" s="204" t="s">
        <v>111</v>
      </c>
      <c r="Q343" s="204" t="s">
        <v>111</v>
      </c>
      <c r="R343" s="204">
        <v>1</v>
      </c>
      <c r="S343" s="204">
        <v>1</v>
      </c>
      <c r="T343" s="204"/>
      <c r="U343" s="204" t="s">
        <v>98</v>
      </c>
      <c r="V343" s="204">
        <v>1</v>
      </c>
      <c r="W343" s="204"/>
      <c r="X343" s="204">
        <v>1</v>
      </c>
      <c r="Y343" s="204" t="s">
        <v>114</v>
      </c>
    </row>
  </sheetData>
  <autoFilter ref="A1:Y343" xr:uid="{8A1A2CB3-E7BA-408E-9F1A-BA0A2C4327B1}"/>
  <conditionalFormatting sqref="D1:D343">
    <cfRule type="containsText" dxfId="8659" priority="2" operator="containsText" text="no">
      <formula>NOT(ISERROR(SEARCH("no",D1)))</formula>
    </cfRule>
    <cfRule type="containsText" dxfId="8658" priority="3" operator="containsText" text="yes">
      <formula>NOT(ISERROR(SEARCH("yes",D1)))</formula>
    </cfRule>
  </conditionalFormatting>
  <conditionalFormatting sqref="E1:E1048576">
    <cfRule type="duplicateValues" dxfId="8657" priority="1"/>
  </conditionalFormatting>
  <pageMargins left="0.7" right="0.7" top="0.75" bottom="0.75" header="0.3" footer="0.3"/>
  <pageSetup paperSize="8" scale="76" fitToHeight="0" orientation="landscape" r:id="rId1"/>
  <headerFooter>
    <oddHeader>&amp;R2025-08-19 sequence V1G 108 234 units Rev.03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3FDD-CD4F-4983-B5D7-0E7EB2C085E4}">
  <sheetPr>
    <tabColor theme="0"/>
  </sheetPr>
  <dimension ref="A1:T44"/>
  <sheetViews>
    <sheetView workbookViewId="0"/>
  </sheetViews>
  <sheetFormatPr defaultColWidth="8.88671875" defaultRowHeight="13.8"/>
  <cols>
    <col min="1" max="1" width="31.44140625" style="233" customWidth="1"/>
    <col min="2" max="20" width="3.21875" style="233" bestFit="1" customWidth="1"/>
    <col min="21" max="16384" width="8.88671875" style="233"/>
  </cols>
  <sheetData>
    <row r="1" spans="1:20">
      <c r="A1" s="232" t="s">
        <v>188</v>
      </c>
    </row>
    <row r="2" spans="1:20">
      <c r="A2" s="234" t="s">
        <v>189</v>
      </c>
      <c r="B2" s="235"/>
    </row>
    <row r="3" spans="1:20">
      <c r="A3" s="1201" t="s">
        <v>190</v>
      </c>
      <c r="B3" s="1202" t="s">
        <v>69</v>
      </c>
      <c r="C3" s="1202"/>
      <c r="D3" s="1202"/>
      <c r="E3" s="1202"/>
      <c r="F3" s="1202"/>
      <c r="G3" s="1202"/>
      <c r="H3" s="1202"/>
      <c r="I3" s="1202"/>
      <c r="J3" s="1202"/>
      <c r="K3" s="1202"/>
      <c r="L3" s="1202"/>
      <c r="M3" s="1202"/>
      <c r="N3" s="1202"/>
      <c r="O3" s="1202"/>
      <c r="P3" s="1202"/>
      <c r="Q3" s="1202"/>
      <c r="R3" s="1202"/>
      <c r="S3" s="1202"/>
      <c r="T3" s="1202"/>
    </row>
    <row r="4" spans="1:20">
      <c r="A4" s="1201"/>
      <c r="B4" s="236">
        <v>1</v>
      </c>
      <c r="C4" s="236">
        <v>2</v>
      </c>
      <c r="D4" s="236">
        <v>3</v>
      </c>
      <c r="E4" s="236">
        <v>4</v>
      </c>
      <c r="F4" s="236">
        <v>5</v>
      </c>
      <c r="G4" s="236">
        <v>6</v>
      </c>
      <c r="H4" s="236">
        <v>7</v>
      </c>
      <c r="I4" s="236">
        <v>8</v>
      </c>
      <c r="J4" s="236">
        <v>9</v>
      </c>
      <c r="K4" s="236">
        <v>10</v>
      </c>
      <c r="L4" s="236">
        <v>11</v>
      </c>
      <c r="M4" s="236">
        <v>12</v>
      </c>
      <c r="N4" s="236">
        <v>13</v>
      </c>
      <c r="O4" s="236">
        <v>14</v>
      </c>
      <c r="P4" s="236">
        <v>15</v>
      </c>
      <c r="Q4" s="236">
        <v>16</v>
      </c>
      <c r="R4" s="236">
        <v>17</v>
      </c>
      <c r="S4" s="236">
        <v>18</v>
      </c>
      <c r="T4" s="236">
        <v>19</v>
      </c>
    </row>
    <row r="5" spans="1:20">
      <c r="A5" s="237" t="s">
        <v>45</v>
      </c>
      <c r="B5" s="238"/>
      <c r="C5" s="238"/>
      <c r="D5" s="238"/>
      <c r="E5" s="238"/>
      <c r="F5" s="238"/>
      <c r="G5" s="237">
        <v>18</v>
      </c>
      <c r="H5" s="237">
        <v>18</v>
      </c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>
        <v>18</v>
      </c>
    </row>
    <row r="6" spans="1:20">
      <c r="A6" s="237" t="s">
        <v>26</v>
      </c>
      <c r="B6" s="238">
        <v>18</v>
      </c>
      <c r="C6" s="238">
        <v>18</v>
      </c>
      <c r="D6" s="238">
        <v>18</v>
      </c>
      <c r="E6" s="238">
        <v>18</v>
      </c>
      <c r="F6" s="238">
        <v>18</v>
      </c>
      <c r="G6" s="237"/>
      <c r="H6" s="237"/>
      <c r="I6" s="237">
        <v>18</v>
      </c>
      <c r="J6" s="237">
        <v>18</v>
      </c>
      <c r="K6" s="237">
        <v>18</v>
      </c>
      <c r="L6" s="237">
        <v>18</v>
      </c>
      <c r="M6" s="237">
        <v>18</v>
      </c>
      <c r="N6" s="237">
        <v>18</v>
      </c>
      <c r="O6" s="237">
        <v>18</v>
      </c>
      <c r="P6" s="237">
        <v>18</v>
      </c>
      <c r="Q6" s="237">
        <v>18</v>
      </c>
      <c r="R6" s="237">
        <v>18</v>
      </c>
      <c r="S6" s="237">
        <v>18</v>
      </c>
      <c r="T6" s="237"/>
    </row>
    <row r="7" spans="1:20">
      <c r="A7" s="239" t="s">
        <v>67</v>
      </c>
      <c r="B7" s="239">
        <v>18</v>
      </c>
      <c r="C7" s="239">
        <v>18</v>
      </c>
      <c r="D7" s="239">
        <v>18</v>
      </c>
      <c r="E7" s="239">
        <v>18</v>
      </c>
      <c r="F7" s="239">
        <v>18</v>
      </c>
      <c r="G7" s="239">
        <v>18</v>
      </c>
      <c r="H7" s="239">
        <v>18</v>
      </c>
      <c r="I7" s="239">
        <v>18</v>
      </c>
      <c r="J7" s="239">
        <v>18</v>
      </c>
      <c r="K7" s="239">
        <v>18</v>
      </c>
      <c r="L7" s="239">
        <v>18</v>
      </c>
      <c r="M7" s="239">
        <v>18</v>
      </c>
      <c r="N7" s="239">
        <v>18</v>
      </c>
      <c r="O7" s="239">
        <v>18</v>
      </c>
      <c r="P7" s="239">
        <v>18</v>
      </c>
      <c r="Q7" s="239">
        <v>18</v>
      </c>
      <c r="R7" s="239">
        <v>18</v>
      </c>
      <c r="S7" s="239">
        <v>18</v>
      </c>
      <c r="T7" s="239">
        <v>18</v>
      </c>
    </row>
    <row r="10" spans="1:20">
      <c r="A10" s="1201" t="s">
        <v>77</v>
      </c>
      <c r="B10" s="1202" t="s">
        <v>69</v>
      </c>
      <c r="C10" s="1202"/>
      <c r="D10" s="1202"/>
      <c r="E10" s="1202"/>
      <c r="F10" s="1202"/>
      <c r="G10" s="1202"/>
      <c r="H10" s="1202"/>
      <c r="I10" s="1202"/>
      <c r="J10" s="1202"/>
      <c r="K10" s="1202"/>
      <c r="L10" s="1202"/>
      <c r="M10" s="1202"/>
      <c r="N10" s="1202"/>
      <c r="O10" s="1202"/>
      <c r="P10" s="1202"/>
      <c r="Q10" s="1202"/>
      <c r="R10" s="1202"/>
      <c r="S10" s="1202"/>
      <c r="T10" s="1202"/>
    </row>
    <row r="11" spans="1:20">
      <c r="A11" s="1201"/>
      <c r="B11" s="236">
        <v>1</v>
      </c>
      <c r="C11" s="236">
        <v>2</v>
      </c>
      <c r="D11" s="236">
        <v>3</v>
      </c>
      <c r="E11" s="236">
        <v>4</v>
      </c>
      <c r="F11" s="236">
        <v>5</v>
      </c>
      <c r="G11" s="236">
        <v>6</v>
      </c>
      <c r="H11" s="236">
        <v>7</v>
      </c>
      <c r="I11" s="236">
        <v>8</v>
      </c>
      <c r="J11" s="236">
        <v>9</v>
      </c>
      <c r="K11" s="236">
        <v>10</v>
      </c>
      <c r="L11" s="236">
        <v>11</v>
      </c>
      <c r="M11" s="236">
        <v>12</v>
      </c>
      <c r="N11" s="236">
        <v>13</v>
      </c>
      <c r="O11" s="236">
        <v>14</v>
      </c>
      <c r="P11" s="236">
        <v>15</v>
      </c>
      <c r="Q11" s="236">
        <v>16</v>
      </c>
      <c r="R11" s="236">
        <v>17</v>
      </c>
      <c r="S11" s="236">
        <v>18</v>
      </c>
      <c r="T11" s="236">
        <v>19</v>
      </c>
    </row>
    <row r="12" spans="1:20">
      <c r="A12" s="237" t="s">
        <v>191</v>
      </c>
      <c r="B12" s="238"/>
      <c r="C12" s="238"/>
      <c r="D12" s="238"/>
      <c r="E12" s="238"/>
      <c r="F12" s="238"/>
      <c r="G12" s="237">
        <v>1</v>
      </c>
      <c r="H12" s="237"/>
      <c r="I12" s="237">
        <v>8</v>
      </c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</row>
    <row r="13" spans="1:20">
      <c r="A13" s="237" t="s">
        <v>192</v>
      </c>
      <c r="B13" s="238"/>
      <c r="C13" s="238"/>
      <c r="D13" s="238"/>
      <c r="E13" s="238"/>
      <c r="F13" s="238"/>
      <c r="G13" s="237">
        <v>1</v>
      </c>
      <c r="H13" s="237"/>
      <c r="I13" s="237"/>
      <c r="J13" s="237"/>
      <c r="K13" s="237"/>
      <c r="L13" s="237"/>
      <c r="M13" s="237"/>
      <c r="N13" s="237"/>
      <c r="O13" s="237"/>
      <c r="P13" s="237"/>
      <c r="Q13" s="237">
        <v>10</v>
      </c>
      <c r="R13" s="237">
        <v>2</v>
      </c>
      <c r="S13" s="237"/>
      <c r="T13" s="237"/>
    </row>
    <row r="14" spans="1:20">
      <c r="A14" s="237" t="s">
        <v>193</v>
      </c>
      <c r="B14" s="238"/>
      <c r="C14" s="238"/>
      <c r="D14" s="238"/>
      <c r="E14" s="238"/>
      <c r="F14" s="238"/>
      <c r="G14" s="237"/>
      <c r="H14" s="237"/>
      <c r="I14" s="237">
        <v>1</v>
      </c>
      <c r="J14" s="237">
        <v>5</v>
      </c>
      <c r="K14" s="237"/>
      <c r="L14" s="237"/>
      <c r="M14" s="237"/>
      <c r="N14" s="237"/>
      <c r="O14" s="237"/>
      <c r="P14" s="237"/>
      <c r="Q14" s="237"/>
      <c r="R14" s="237"/>
      <c r="S14" s="237"/>
      <c r="T14" s="237"/>
    </row>
    <row r="15" spans="1:20">
      <c r="A15" s="237" t="s">
        <v>194</v>
      </c>
      <c r="B15" s="238"/>
      <c r="C15" s="238"/>
      <c r="D15" s="238">
        <v>4</v>
      </c>
      <c r="E15" s="238">
        <v>1</v>
      </c>
      <c r="F15" s="238">
        <v>3</v>
      </c>
      <c r="G15" s="237"/>
      <c r="H15" s="237">
        <v>3</v>
      </c>
      <c r="I15" s="237"/>
      <c r="J15" s="237"/>
      <c r="K15" s="237">
        <v>9</v>
      </c>
      <c r="L15" s="237"/>
      <c r="M15" s="237"/>
      <c r="N15" s="237"/>
      <c r="O15" s="237"/>
      <c r="P15" s="237"/>
      <c r="Q15" s="237"/>
      <c r="R15" s="237"/>
      <c r="S15" s="237"/>
      <c r="T15" s="237"/>
    </row>
    <row r="16" spans="1:20">
      <c r="A16" s="237" t="s">
        <v>195</v>
      </c>
      <c r="B16" s="238"/>
      <c r="C16" s="238"/>
      <c r="D16" s="238"/>
      <c r="E16" s="238">
        <v>5</v>
      </c>
      <c r="F16" s="238">
        <v>2</v>
      </c>
      <c r="G16" s="237"/>
      <c r="H16" s="237">
        <v>2</v>
      </c>
      <c r="I16" s="237"/>
      <c r="J16" s="237"/>
      <c r="K16" s="237">
        <v>2</v>
      </c>
      <c r="L16" s="237">
        <v>5</v>
      </c>
      <c r="M16" s="237"/>
      <c r="N16" s="237"/>
      <c r="O16" s="237"/>
      <c r="P16" s="237"/>
      <c r="Q16" s="237"/>
      <c r="R16" s="237"/>
      <c r="S16" s="237"/>
      <c r="T16" s="237"/>
    </row>
    <row r="17" spans="1:20">
      <c r="A17" s="237" t="s">
        <v>196</v>
      </c>
      <c r="B17" s="238"/>
      <c r="C17" s="238"/>
      <c r="D17" s="238"/>
      <c r="E17" s="238">
        <v>2</v>
      </c>
      <c r="F17" s="238">
        <v>4</v>
      </c>
      <c r="G17" s="237"/>
      <c r="H17" s="237">
        <v>1</v>
      </c>
      <c r="I17" s="237"/>
      <c r="J17" s="237">
        <v>11</v>
      </c>
      <c r="K17" s="237"/>
      <c r="L17" s="237"/>
      <c r="M17" s="237"/>
      <c r="N17" s="237"/>
      <c r="O17" s="237"/>
      <c r="P17" s="237"/>
      <c r="Q17" s="237"/>
      <c r="R17" s="237"/>
      <c r="S17" s="237"/>
      <c r="T17" s="237"/>
    </row>
    <row r="18" spans="1:20">
      <c r="A18" s="237" t="s">
        <v>197</v>
      </c>
      <c r="B18" s="238"/>
      <c r="C18" s="238"/>
      <c r="D18" s="238">
        <v>10</v>
      </c>
      <c r="E18" s="238"/>
      <c r="F18" s="238">
        <v>5</v>
      </c>
      <c r="G18" s="237"/>
      <c r="H18" s="237">
        <v>1</v>
      </c>
      <c r="I18" s="237"/>
      <c r="J18" s="237"/>
      <c r="K18" s="237"/>
      <c r="L18" s="237">
        <v>4</v>
      </c>
      <c r="M18" s="237"/>
      <c r="N18" s="237"/>
      <c r="O18" s="237"/>
      <c r="P18" s="237"/>
      <c r="Q18" s="237"/>
      <c r="R18" s="237"/>
      <c r="S18" s="237"/>
      <c r="T18" s="237">
        <v>4</v>
      </c>
    </row>
    <row r="19" spans="1:20">
      <c r="A19" s="237" t="s">
        <v>198</v>
      </c>
      <c r="B19" s="238"/>
      <c r="C19" s="238"/>
      <c r="D19" s="238"/>
      <c r="E19" s="238">
        <v>5</v>
      </c>
      <c r="F19" s="238">
        <v>2</v>
      </c>
      <c r="G19" s="237"/>
      <c r="H19" s="237"/>
      <c r="I19" s="237">
        <v>1</v>
      </c>
      <c r="J19" s="237"/>
      <c r="K19" s="237"/>
      <c r="L19" s="237">
        <v>5</v>
      </c>
      <c r="M19" s="237">
        <v>4</v>
      </c>
      <c r="N19" s="237"/>
      <c r="O19" s="237"/>
      <c r="P19" s="237"/>
      <c r="Q19" s="237"/>
      <c r="R19" s="237"/>
      <c r="S19" s="237"/>
      <c r="T19" s="237">
        <v>3</v>
      </c>
    </row>
    <row r="20" spans="1:20">
      <c r="A20" s="237" t="s">
        <v>199</v>
      </c>
      <c r="B20" s="238">
        <v>15</v>
      </c>
      <c r="C20" s="238"/>
      <c r="D20" s="238"/>
      <c r="E20" s="238"/>
      <c r="F20" s="238"/>
      <c r="G20" s="237">
        <v>1</v>
      </c>
      <c r="H20" s="237">
        <v>6</v>
      </c>
      <c r="I20" s="237">
        <v>2</v>
      </c>
      <c r="J20" s="237"/>
      <c r="K20" s="237"/>
      <c r="L20" s="237"/>
      <c r="M20" s="237">
        <v>14</v>
      </c>
      <c r="N20" s="237">
        <v>16</v>
      </c>
      <c r="O20" s="237"/>
      <c r="P20" s="237"/>
      <c r="Q20" s="237">
        <v>4</v>
      </c>
      <c r="R20" s="237"/>
      <c r="S20" s="237"/>
      <c r="T20" s="237">
        <v>6</v>
      </c>
    </row>
    <row r="21" spans="1:20">
      <c r="A21" s="237" t="s">
        <v>200</v>
      </c>
      <c r="B21" s="238">
        <v>3</v>
      </c>
      <c r="C21" s="238">
        <v>12</v>
      </c>
      <c r="D21" s="238"/>
      <c r="E21" s="238"/>
      <c r="F21" s="238"/>
      <c r="G21" s="237">
        <v>15</v>
      </c>
      <c r="H21" s="237"/>
      <c r="I21" s="237"/>
      <c r="J21" s="237"/>
      <c r="K21" s="237"/>
      <c r="L21" s="237"/>
      <c r="M21" s="237"/>
      <c r="N21" s="237">
        <v>2</v>
      </c>
      <c r="O21" s="237">
        <v>18</v>
      </c>
      <c r="P21" s="237">
        <v>16</v>
      </c>
      <c r="Q21" s="237"/>
      <c r="R21" s="237"/>
      <c r="S21" s="237"/>
      <c r="T21" s="237"/>
    </row>
    <row r="22" spans="1:20">
      <c r="A22" s="237" t="s">
        <v>201</v>
      </c>
      <c r="B22" s="238"/>
      <c r="C22" s="238">
        <v>6</v>
      </c>
      <c r="D22" s="238">
        <v>4</v>
      </c>
      <c r="E22" s="238"/>
      <c r="F22" s="238">
        <v>2</v>
      </c>
      <c r="G22" s="237"/>
      <c r="H22" s="237"/>
      <c r="I22" s="237"/>
      <c r="J22" s="237"/>
      <c r="K22" s="237">
        <v>1</v>
      </c>
      <c r="L22" s="237"/>
      <c r="M22" s="237"/>
      <c r="N22" s="237"/>
      <c r="O22" s="237"/>
      <c r="P22" s="237">
        <v>2</v>
      </c>
      <c r="Q22" s="237">
        <v>4</v>
      </c>
      <c r="R22" s="237"/>
      <c r="S22" s="237"/>
      <c r="T22" s="237">
        <v>3</v>
      </c>
    </row>
    <row r="23" spans="1:20">
      <c r="A23" s="237" t="s">
        <v>202</v>
      </c>
      <c r="B23" s="238"/>
      <c r="C23" s="238"/>
      <c r="D23" s="238"/>
      <c r="E23" s="238">
        <v>5</v>
      </c>
      <c r="F23" s="238"/>
      <c r="G23" s="237"/>
      <c r="H23" s="237">
        <v>1</v>
      </c>
      <c r="I23" s="237">
        <v>1</v>
      </c>
      <c r="J23" s="237">
        <v>2</v>
      </c>
      <c r="K23" s="237">
        <v>6</v>
      </c>
      <c r="L23" s="237"/>
      <c r="M23" s="237"/>
      <c r="N23" s="237"/>
      <c r="O23" s="237"/>
      <c r="P23" s="237"/>
      <c r="Q23" s="237"/>
      <c r="R23" s="237"/>
      <c r="S23" s="237"/>
      <c r="T23" s="237"/>
    </row>
    <row r="24" spans="1:20">
      <c r="A24" s="237" t="s">
        <v>203</v>
      </c>
      <c r="B24" s="238"/>
      <c r="C24" s="238"/>
      <c r="D24" s="238"/>
      <c r="E24" s="238"/>
      <c r="F24" s="238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>
        <v>8</v>
      </c>
      <c r="S24" s="237">
        <v>5</v>
      </c>
      <c r="T24" s="237">
        <v>1</v>
      </c>
    </row>
    <row r="25" spans="1:20">
      <c r="A25" s="237" t="s">
        <v>204</v>
      </c>
      <c r="B25" s="238"/>
      <c r="C25" s="238"/>
      <c r="D25" s="238"/>
      <c r="E25" s="238"/>
      <c r="F25" s="238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>
        <v>13</v>
      </c>
      <c r="T25" s="237">
        <v>1</v>
      </c>
    </row>
    <row r="26" spans="1:20">
      <c r="A26" s="237" t="s">
        <v>205</v>
      </c>
      <c r="B26" s="238"/>
      <c r="C26" s="238"/>
      <c r="D26" s="238"/>
      <c r="E26" s="238"/>
      <c r="F26" s="238"/>
      <c r="G26" s="237"/>
      <c r="H26" s="237">
        <v>4</v>
      </c>
      <c r="I26" s="237">
        <v>5</v>
      </c>
      <c r="J26" s="237"/>
      <c r="K26" s="237"/>
      <c r="L26" s="237">
        <v>4</v>
      </c>
      <c r="M26" s="237"/>
      <c r="N26" s="237"/>
      <c r="O26" s="237"/>
      <c r="P26" s="237"/>
      <c r="Q26" s="237"/>
      <c r="R26" s="237">
        <v>8</v>
      </c>
      <c r="S26" s="237"/>
      <c r="T26" s="237"/>
    </row>
    <row r="27" spans="1:20">
      <c r="A27" s="239" t="s">
        <v>67</v>
      </c>
      <c r="B27" s="239">
        <v>18</v>
      </c>
      <c r="C27" s="239">
        <v>18</v>
      </c>
      <c r="D27" s="239">
        <v>18</v>
      </c>
      <c r="E27" s="239">
        <v>18</v>
      </c>
      <c r="F27" s="239">
        <v>18</v>
      </c>
      <c r="G27" s="239">
        <v>18</v>
      </c>
      <c r="H27" s="239">
        <v>18</v>
      </c>
      <c r="I27" s="239">
        <v>18</v>
      </c>
      <c r="J27" s="239">
        <v>18</v>
      </c>
      <c r="K27" s="239">
        <v>18</v>
      </c>
      <c r="L27" s="239">
        <v>18</v>
      </c>
      <c r="M27" s="239">
        <v>18</v>
      </c>
      <c r="N27" s="239">
        <v>18</v>
      </c>
      <c r="O27" s="239">
        <v>18</v>
      </c>
      <c r="P27" s="239">
        <v>18</v>
      </c>
      <c r="Q27" s="239">
        <v>18</v>
      </c>
      <c r="R27" s="239">
        <v>18</v>
      </c>
      <c r="S27" s="239">
        <v>18</v>
      </c>
      <c r="T27" s="239">
        <v>18</v>
      </c>
    </row>
    <row r="29" spans="1:20">
      <c r="A29" s="1201" t="s">
        <v>206</v>
      </c>
      <c r="B29" s="1202" t="s">
        <v>69</v>
      </c>
      <c r="C29" s="1202"/>
      <c r="D29" s="1202"/>
      <c r="E29" s="1202"/>
      <c r="F29" s="1202"/>
      <c r="G29" s="1202"/>
      <c r="H29" s="1202"/>
      <c r="I29" s="1202"/>
      <c r="J29" s="1202"/>
      <c r="K29" s="1202"/>
      <c r="L29" s="1202"/>
      <c r="M29" s="1202"/>
      <c r="N29" s="1202"/>
      <c r="O29" s="1202"/>
      <c r="P29" s="1202"/>
      <c r="Q29" s="1202"/>
      <c r="R29" s="1202"/>
      <c r="S29" s="1202"/>
      <c r="T29" s="1202"/>
    </row>
    <row r="30" spans="1:20">
      <c r="A30" s="1201"/>
      <c r="B30" s="236">
        <v>1</v>
      </c>
      <c r="C30" s="236">
        <v>2</v>
      </c>
      <c r="D30" s="236">
        <v>3</v>
      </c>
      <c r="E30" s="236">
        <v>4</v>
      </c>
      <c r="F30" s="236">
        <v>5</v>
      </c>
      <c r="G30" s="236">
        <v>6</v>
      </c>
      <c r="H30" s="236">
        <v>7</v>
      </c>
      <c r="I30" s="236">
        <v>8</v>
      </c>
      <c r="J30" s="236">
        <v>9</v>
      </c>
      <c r="K30" s="236">
        <v>10</v>
      </c>
      <c r="L30" s="236">
        <v>11</v>
      </c>
      <c r="M30" s="236">
        <v>12</v>
      </c>
      <c r="N30" s="236">
        <v>13</v>
      </c>
      <c r="O30" s="236">
        <v>14</v>
      </c>
      <c r="P30" s="236">
        <v>15</v>
      </c>
      <c r="Q30" s="236">
        <v>16</v>
      </c>
      <c r="R30" s="236">
        <v>17</v>
      </c>
      <c r="S30" s="236">
        <v>18</v>
      </c>
      <c r="T30" s="236">
        <v>19</v>
      </c>
    </row>
    <row r="31" spans="1:20">
      <c r="A31" s="240" t="s">
        <v>94</v>
      </c>
      <c r="B31" s="240">
        <v>18</v>
      </c>
      <c r="C31" s="240">
        <v>18</v>
      </c>
      <c r="D31" s="240">
        <v>18</v>
      </c>
      <c r="E31" s="240">
        <v>18</v>
      </c>
      <c r="F31" s="240">
        <v>18</v>
      </c>
      <c r="G31" s="240">
        <v>17</v>
      </c>
      <c r="H31" s="240">
        <v>18</v>
      </c>
      <c r="I31" s="240">
        <v>18</v>
      </c>
      <c r="J31" s="240">
        <v>18</v>
      </c>
      <c r="K31" s="240">
        <v>18</v>
      </c>
      <c r="L31" s="240">
        <v>18</v>
      </c>
      <c r="M31" s="240">
        <v>18</v>
      </c>
      <c r="N31" s="240">
        <v>18</v>
      </c>
      <c r="O31" s="240">
        <v>18</v>
      </c>
      <c r="P31" s="240">
        <v>18</v>
      </c>
      <c r="Q31" s="240">
        <v>18</v>
      </c>
      <c r="R31" s="240">
        <v>18</v>
      </c>
      <c r="S31" s="240">
        <v>18</v>
      </c>
      <c r="T31" s="240">
        <v>17</v>
      </c>
    </row>
    <row r="32" spans="1:20">
      <c r="A32" s="241">
        <v>222</v>
      </c>
      <c r="B32" s="238"/>
      <c r="C32" s="238"/>
      <c r="D32" s="238"/>
      <c r="E32" s="238"/>
      <c r="F32" s="238"/>
      <c r="G32" s="237">
        <v>1</v>
      </c>
      <c r="H32" s="237"/>
      <c r="I32" s="237">
        <v>8</v>
      </c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</row>
    <row r="33" spans="1:20">
      <c r="A33" s="237" t="s">
        <v>109</v>
      </c>
      <c r="B33" s="238"/>
      <c r="C33" s="238"/>
      <c r="D33" s="238"/>
      <c r="E33" s="238">
        <v>5</v>
      </c>
      <c r="F33" s="238">
        <v>2</v>
      </c>
      <c r="G33" s="237"/>
      <c r="H33" s="237"/>
      <c r="I33" s="237">
        <v>1</v>
      </c>
      <c r="J33" s="237"/>
      <c r="K33" s="237"/>
      <c r="L33" s="237">
        <v>5</v>
      </c>
      <c r="M33" s="237">
        <v>4</v>
      </c>
      <c r="N33" s="237"/>
      <c r="O33" s="237"/>
      <c r="P33" s="237"/>
      <c r="Q33" s="237"/>
      <c r="R33" s="237"/>
      <c r="S33" s="237"/>
      <c r="T33" s="237">
        <v>3</v>
      </c>
    </row>
    <row r="34" spans="1:20">
      <c r="A34" s="237" t="s">
        <v>112</v>
      </c>
      <c r="B34" s="238"/>
      <c r="C34" s="238"/>
      <c r="D34" s="238"/>
      <c r="E34" s="238">
        <v>2</v>
      </c>
      <c r="F34" s="238">
        <v>4</v>
      </c>
      <c r="G34" s="237"/>
      <c r="H34" s="237">
        <v>1</v>
      </c>
      <c r="I34" s="237"/>
      <c r="J34" s="237">
        <v>11</v>
      </c>
      <c r="K34" s="237"/>
      <c r="L34" s="237"/>
      <c r="M34" s="237"/>
      <c r="N34" s="237"/>
      <c r="O34" s="237"/>
      <c r="P34" s="237"/>
      <c r="Q34" s="237"/>
      <c r="R34" s="237"/>
      <c r="S34" s="237"/>
      <c r="T34" s="237"/>
    </row>
    <row r="35" spans="1:20">
      <c r="A35" s="237" t="s">
        <v>108</v>
      </c>
      <c r="B35" s="238"/>
      <c r="C35" s="238"/>
      <c r="D35" s="238"/>
      <c r="E35" s="238">
        <v>5</v>
      </c>
      <c r="F35" s="238">
        <v>2</v>
      </c>
      <c r="G35" s="237"/>
      <c r="H35" s="237">
        <v>2</v>
      </c>
      <c r="I35" s="237"/>
      <c r="J35" s="237"/>
      <c r="K35" s="237">
        <v>2</v>
      </c>
      <c r="L35" s="237">
        <v>5</v>
      </c>
      <c r="M35" s="237"/>
      <c r="N35" s="237"/>
      <c r="O35" s="237"/>
      <c r="P35" s="237"/>
      <c r="Q35" s="237"/>
      <c r="R35" s="237"/>
      <c r="S35" s="237"/>
      <c r="T35" s="237"/>
    </row>
    <row r="36" spans="1:20">
      <c r="A36" s="237" t="s">
        <v>128</v>
      </c>
      <c r="B36" s="238"/>
      <c r="C36" s="238"/>
      <c r="D36" s="238"/>
      <c r="E36" s="238"/>
      <c r="F36" s="238"/>
      <c r="G36" s="237"/>
      <c r="H36" s="237"/>
      <c r="I36" s="237">
        <v>1</v>
      </c>
      <c r="J36" s="237">
        <v>5</v>
      </c>
      <c r="K36" s="237"/>
      <c r="L36" s="237"/>
      <c r="M36" s="237"/>
      <c r="N36" s="237"/>
      <c r="O36" s="237"/>
      <c r="P36" s="237"/>
      <c r="Q36" s="237"/>
      <c r="R36" s="237"/>
      <c r="S36" s="237"/>
      <c r="T36" s="237"/>
    </row>
    <row r="37" spans="1:20">
      <c r="A37" s="237" t="s">
        <v>107</v>
      </c>
      <c r="B37" s="238"/>
      <c r="C37" s="238"/>
      <c r="D37" s="238">
        <v>4</v>
      </c>
      <c r="E37" s="238">
        <v>1</v>
      </c>
      <c r="F37" s="238">
        <v>3</v>
      </c>
      <c r="G37" s="237"/>
      <c r="H37" s="237">
        <v>3</v>
      </c>
      <c r="I37" s="237"/>
      <c r="J37" s="237"/>
      <c r="K37" s="237">
        <v>9</v>
      </c>
      <c r="L37" s="237"/>
      <c r="M37" s="237"/>
      <c r="N37" s="237"/>
      <c r="O37" s="237"/>
      <c r="P37" s="237"/>
      <c r="Q37" s="237"/>
      <c r="R37" s="237"/>
      <c r="S37" s="237"/>
      <c r="T37" s="237"/>
    </row>
    <row r="38" spans="1:20">
      <c r="A38" s="237" t="s">
        <v>106</v>
      </c>
      <c r="B38" s="238"/>
      <c r="C38" s="238"/>
      <c r="D38" s="238">
        <v>10</v>
      </c>
      <c r="E38" s="238">
        <v>5</v>
      </c>
      <c r="F38" s="238">
        <v>5</v>
      </c>
      <c r="G38" s="237"/>
      <c r="H38" s="237">
        <v>2</v>
      </c>
      <c r="I38" s="237">
        <v>1</v>
      </c>
      <c r="J38" s="237">
        <v>2</v>
      </c>
      <c r="K38" s="237">
        <v>6</v>
      </c>
      <c r="L38" s="237">
        <v>4</v>
      </c>
      <c r="M38" s="237"/>
      <c r="N38" s="237"/>
      <c r="O38" s="237"/>
      <c r="P38" s="237"/>
      <c r="Q38" s="237"/>
      <c r="R38" s="237"/>
      <c r="S38" s="237"/>
      <c r="T38" s="237">
        <v>4</v>
      </c>
    </row>
    <row r="39" spans="1:20">
      <c r="A39" s="237" t="s">
        <v>94</v>
      </c>
      <c r="B39" s="238">
        <v>3</v>
      </c>
      <c r="C39" s="238">
        <v>18</v>
      </c>
      <c r="D39" s="238">
        <v>4</v>
      </c>
      <c r="E39" s="238"/>
      <c r="F39" s="238">
        <v>2</v>
      </c>
      <c r="G39" s="237">
        <v>13</v>
      </c>
      <c r="H39" s="237">
        <v>4</v>
      </c>
      <c r="I39" s="237">
        <v>5</v>
      </c>
      <c r="J39" s="237"/>
      <c r="K39" s="237">
        <v>1</v>
      </c>
      <c r="L39" s="237">
        <v>4</v>
      </c>
      <c r="M39" s="237"/>
      <c r="N39" s="237">
        <v>2</v>
      </c>
      <c r="O39" s="237">
        <v>18</v>
      </c>
      <c r="P39" s="237">
        <v>18</v>
      </c>
      <c r="Q39" s="237">
        <v>4</v>
      </c>
      <c r="R39" s="237">
        <v>16</v>
      </c>
      <c r="S39" s="237">
        <v>18</v>
      </c>
      <c r="T39" s="237">
        <v>5</v>
      </c>
    </row>
    <row r="40" spans="1:20">
      <c r="A40" s="237" t="s">
        <v>95</v>
      </c>
      <c r="B40" s="238">
        <v>15</v>
      </c>
      <c r="C40" s="238"/>
      <c r="D40" s="238"/>
      <c r="E40" s="238"/>
      <c r="F40" s="238"/>
      <c r="G40" s="237">
        <v>2</v>
      </c>
      <c r="H40" s="237">
        <v>6</v>
      </c>
      <c r="I40" s="237">
        <v>2</v>
      </c>
      <c r="J40" s="237"/>
      <c r="K40" s="237"/>
      <c r="L40" s="237"/>
      <c r="M40" s="237">
        <v>14</v>
      </c>
      <c r="N40" s="237">
        <v>16</v>
      </c>
      <c r="O40" s="237"/>
      <c r="P40" s="237"/>
      <c r="Q40" s="237">
        <v>4</v>
      </c>
      <c r="R40" s="237"/>
      <c r="S40" s="237"/>
      <c r="T40" s="237">
        <v>5</v>
      </c>
    </row>
    <row r="41" spans="1:20">
      <c r="A41" s="237" t="s">
        <v>121</v>
      </c>
      <c r="B41" s="238"/>
      <c r="C41" s="238"/>
      <c r="D41" s="238"/>
      <c r="E41" s="238"/>
      <c r="F41" s="238"/>
      <c r="G41" s="237">
        <v>1</v>
      </c>
      <c r="H41" s="237"/>
      <c r="I41" s="237"/>
      <c r="J41" s="237"/>
      <c r="K41" s="237"/>
      <c r="L41" s="237"/>
      <c r="M41" s="237"/>
      <c r="N41" s="237"/>
      <c r="O41" s="237"/>
      <c r="P41" s="237"/>
      <c r="Q41" s="237">
        <v>10</v>
      </c>
      <c r="R41" s="237">
        <v>2</v>
      </c>
      <c r="S41" s="237"/>
      <c r="T41" s="237"/>
    </row>
    <row r="42" spans="1:20">
      <c r="A42" s="240" t="s">
        <v>120</v>
      </c>
      <c r="B42" s="238"/>
      <c r="C42" s="238"/>
      <c r="D42" s="238"/>
      <c r="E42" s="238"/>
      <c r="F42" s="238"/>
      <c r="G42" s="240">
        <v>1</v>
      </c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>
        <v>1</v>
      </c>
    </row>
    <row r="43" spans="1:20">
      <c r="A43" s="237" t="s">
        <v>94</v>
      </c>
      <c r="B43" s="238"/>
      <c r="C43" s="238"/>
      <c r="D43" s="238"/>
      <c r="E43" s="238"/>
      <c r="F43" s="238"/>
      <c r="G43" s="237">
        <v>1</v>
      </c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>
        <v>1</v>
      </c>
    </row>
    <row r="44" spans="1:20">
      <c r="A44" s="239" t="s">
        <v>67</v>
      </c>
      <c r="B44" s="239">
        <v>18</v>
      </c>
      <c r="C44" s="239">
        <v>18</v>
      </c>
      <c r="D44" s="239">
        <v>18</v>
      </c>
      <c r="E44" s="239">
        <v>18</v>
      </c>
      <c r="F44" s="239">
        <v>18</v>
      </c>
      <c r="G44" s="239">
        <v>18</v>
      </c>
      <c r="H44" s="239">
        <v>18</v>
      </c>
      <c r="I44" s="239">
        <v>18</v>
      </c>
      <c r="J44" s="239">
        <v>18</v>
      </c>
      <c r="K44" s="239">
        <v>18</v>
      </c>
      <c r="L44" s="239">
        <v>18</v>
      </c>
      <c r="M44" s="239">
        <v>18</v>
      </c>
      <c r="N44" s="239">
        <v>18</v>
      </c>
      <c r="O44" s="239">
        <v>18</v>
      </c>
      <c r="P44" s="239">
        <v>18</v>
      </c>
      <c r="Q44" s="239">
        <v>18</v>
      </c>
      <c r="R44" s="239">
        <v>18</v>
      </c>
      <c r="S44" s="239">
        <v>18</v>
      </c>
      <c r="T44" s="239">
        <v>18</v>
      </c>
    </row>
  </sheetData>
  <mergeCells count="6">
    <mergeCell ref="A3:A4"/>
    <mergeCell ref="B3:T3"/>
    <mergeCell ref="A10:A11"/>
    <mergeCell ref="B10:T10"/>
    <mergeCell ref="A29:A30"/>
    <mergeCell ref="B29:T29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FE99-0B96-4A4E-9C1B-01AE57726B4D}">
  <sheetPr>
    <tabColor rgb="FF92D050"/>
    <pageSetUpPr fitToPage="1"/>
  </sheetPr>
  <dimension ref="A1:E24"/>
  <sheetViews>
    <sheetView showGridLines="0" zoomScale="60" zoomScaleNormal="60" workbookViewId="0">
      <selection activeCell="A3" sqref="A3"/>
    </sheetView>
  </sheetViews>
  <sheetFormatPr defaultColWidth="9.21875" defaultRowHeight="15" customHeight="1"/>
  <cols>
    <col min="1" max="1" width="56.77734375" style="188" customWidth="1"/>
    <col min="2" max="4" width="9.21875" style="158"/>
    <col min="5" max="5" width="55.109375" style="158" customWidth="1"/>
    <col min="6" max="16384" width="9.21875" style="158"/>
  </cols>
  <sheetData>
    <row r="1" spans="1:5" ht="32.25" customHeight="1" thickBot="1">
      <c r="A1" s="157" t="s">
        <v>154</v>
      </c>
      <c r="E1" s="157" t="s">
        <v>155</v>
      </c>
    </row>
    <row r="2" spans="1:5" ht="48.75" customHeight="1">
      <c r="A2" s="159" t="s">
        <v>156</v>
      </c>
      <c r="E2" s="160" t="s">
        <v>157</v>
      </c>
    </row>
    <row r="3" spans="1:5" ht="75" customHeight="1">
      <c r="A3" s="161" t="s">
        <v>158</v>
      </c>
      <c r="E3" s="162" t="s">
        <v>159</v>
      </c>
    </row>
    <row r="4" spans="1:5" ht="75" customHeight="1">
      <c r="A4" s="163" t="s">
        <v>160</v>
      </c>
      <c r="E4" s="164" t="s">
        <v>161</v>
      </c>
    </row>
    <row r="5" spans="1:5" ht="75" customHeight="1">
      <c r="A5" s="165" t="s">
        <v>162</v>
      </c>
      <c r="E5" s="166" t="s">
        <v>163</v>
      </c>
    </row>
    <row r="6" spans="1:5" ht="75" customHeight="1">
      <c r="A6" s="167" t="s">
        <v>164</v>
      </c>
      <c r="E6" s="168" t="s">
        <v>165</v>
      </c>
    </row>
    <row r="7" spans="1:5" ht="75" customHeight="1">
      <c r="A7" s="169" t="s">
        <v>166</v>
      </c>
      <c r="E7" s="170" t="s">
        <v>167</v>
      </c>
    </row>
    <row r="8" spans="1:5" ht="75" customHeight="1">
      <c r="A8" s="171" t="s">
        <v>168</v>
      </c>
      <c r="E8" s="172" t="s">
        <v>169</v>
      </c>
    </row>
    <row r="9" spans="1:5" ht="75" customHeight="1">
      <c r="A9" s="173" t="s">
        <v>170</v>
      </c>
      <c r="E9" s="174" t="s">
        <v>171</v>
      </c>
    </row>
    <row r="10" spans="1:5" ht="75" customHeight="1">
      <c r="A10" s="175" t="s">
        <v>172</v>
      </c>
    </row>
    <row r="11" spans="1:5" ht="75" customHeight="1">
      <c r="A11" s="176" t="s">
        <v>173</v>
      </c>
    </row>
    <row r="12" spans="1:5" ht="75" customHeight="1">
      <c r="A12" s="163" t="s">
        <v>174</v>
      </c>
    </row>
    <row r="13" spans="1:5" ht="101.1" customHeight="1">
      <c r="A13" s="177" t="s">
        <v>175</v>
      </c>
    </row>
    <row r="14" spans="1:5" ht="87.6" customHeight="1">
      <c r="A14" s="178" t="s">
        <v>176</v>
      </c>
    </row>
    <row r="15" spans="1:5" ht="75" customHeight="1">
      <c r="A15" s="179" t="s">
        <v>177</v>
      </c>
    </row>
    <row r="16" spans="1:5" ht="75" customHeight="1">
      <c r="A16" s="180" t="s">
        <v>178</v>
      </c>
    </row>
    <row r="17" spans="1:1" ht="75" customHeight="1">
      <c r="A17" s="181" t="s">
        <v>179</v>
      </c>
    </row>
    <row r="18" spans="1:1" ht="75" customHeight="1">
      <c r="A18" s="182" t="s">
        <v>180</v>
      </c>
    </row>
    <row r="19" spans="1:1" ht="75" customHeight="1">
      <c r="A19" s="180" t="s">
        <v>181</v>
      </c>
    </row>
    <row r="20" spans="1:1" ht="75" customHeight="1">
      <c r="A20" s="183" t="s">
        <v>182</v>
      </c>
    </row>
    <row r="21" spans="1:1" ht="75" customHeight="1">
      <c r="A21" s="184" t="s">
        <v>183</v>
      </c>
    </row>
    <row r="22" spans="1:1" ht="75" customHeight="1">
      <c r="A22" s="185" t="s">
        <v>184</v>
      </c>
    </row>
    <row r="23" spans="1:1" ht="75" customHeight="1">
      <c r="A23" s="186" t="s">
        <v>185</v>
      </c>
    </row>
    <row r="24" spans="1:1" ht="75" customHeight="1">
      <c r="A24" s="187" t="s">
        <v>186</v>
      </c>
    </row>
  </sheetData>
  <printOptions horizontalCentered="1" verticalCentered="1"/>
  <pageMargins left="0.7" right="0.7" top="0.75" bottom="0.75" header="0.3" footer="0.3"/>
  <pageSetup paperSize="8" scale="81" orientation="landscape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1F64-B474-4CB6-B65B-DEDEA9491C19}">
  <dimension ref="A3:B62"/>
  <sheetViews>
    <sheetView workbookViewId="0">
      <selection activeCell="G58" sqref="G58"/>
    </sheetView>
  </sheetViews>
  <sheetFormatPr defaultRowHeight="14.4"/>
  <cols>
    <col min="1" max="1" width="17.77734375" bestFit="1" customWidth="1"/>
    <col min="2" max="2" width="18.88671875" bestFit="1" customWidth="1"/>
  </cols>
  <sheetData>
    <row r="3" spans="1:2">
      <c r="A3" s="42" t="s">
        <v>59</v>
      </c>
      <c r="B3" t="s">
        <v>60</v>
      </c>
    </row>
    <row r="4" spans="1:2">
      <c r="A4" s="43" t="s">
        <v>61</v>
      </c>
      <c r="B4">
        <v>108</v>
      </c>
    </row>
    <row r="5" spans="1:2">
      <c r="A5" s="49" t="s">
        <v>45</v>
      </c>
      <c r="B5">
        <v>18</v>
      </c>
    </row>
    <row r="6" spans="1:2">
      <c r="A6" s="50" t="s">
        <v>51</v>
      </c>
      <c r="B6">
        <v>1</v>
      </c>
    </row>
    <row r="7" spans="1:2">
      <c r="A7" s="50" t="s">
        <v>52</v>
      </c>
      <c r="B7">
        <v>1</v>
      </c>
    </row>
    <row r="8" spans="1:2">
      <c r="A8" s="50" t="s">
        <v>50</v>
      </c>
      <c r="B8">
        <v>3</v>
      </c>
    </row>
    <row r="9" spans="1:2">
      <c r="A9" s="50" t="s">
        <v>53</v>
      </c>
      <c r="B9">
        <v>1</v>
      </c>
    </row>
    <row r="10" spans="1:2">
      <c r="A10" s="50" t="s">
        <v>54</v>
      </c>
      <c r="B10">
        <v>3</v>
      </c>
    </row>
    <row r="11" spans="1:2">
      <c r="A11" s="50" t="s">
        <v>55</v>
      </c>
      <c r="B11">
        <v>3</v>
      </c>
    </row>
    <row r="12" spans="1:2">
      <c r="A12" s="50" t="s">
        <v>49</v>
      </c>
      <c r="B12">
        <v>3</v>
      </c>
    </row>
    <row r="13" spans="1:2">
      <c r="A13" s="50" t="s">
        <v>48</v>
      </c>
      <c r="B13">
        <v>3</v>
      </c>
    </row>
    <row r="14" spans="1:2">
      <c r="A14" s="49" t="s">
        <v>26</v>
      </c>
      <c r="B14">
        <v>90</v>
      </c>
    </row>
    <row r="15" spans="1:2">
      <c r="A15" s="50" t="s">
        <v>62</v>
      </c>
      <c r="B15">
        <v>2</v>
      </c>
    </row>
    <row r="16" spans="1:2">
      <c r="A16" s="50" t="s">
        <v>51</v>
      </c>
      <c r="B16">
        <v>5</v>
      </c>
    </row>
    <row r="17" spans="1:2">
      <c r="A17" s="50" t="s">
        <v>52</v>
      </c>
      <c r="B17">
        <v>5</v>
      </c>
    </row>
    <row r="18" spans="1:2">
      <c r="A18" s="50" t="s">
        <v>46</v>
      </c>
      <c r="B18">
        <v>5</v>
      </c>
    </row>
    <row r="19" spans="1:2">
      <c r="A19" s="50" t="s">
        <v>50</v>
      </c>
      <c r="B19">
        <v>10</v>
      </c>
    </row>
    <row r="20" spans="1:2">
      <c r="A20" s="50" t="s">
        <v>53</v>
      </c>
      <c r="B20">
        <v>5</v>
      </c>
    </row>
    <row r="21" spans="1:2">
      <c r="A21" s="50" t="s">
        <v>54</v>
      </c>
      <c r="B21">
        <v>15</v>
      </c>
    </row>
    <row r="22" spans="1:2">
      <c r="A22" s="50" t="s">
        <v>55</v>
      </c>
      <c r="B22">
        <v>15</v>
      </c>
    </row>
    <row r="23" spans="1:2">
      <c r="A23" s="50" t="s">
        <v>49</v>
      </c>
      <c r="B23">
        <v>10</v>
      </c>
    </row>
    <row r="24" spans="1:2">
      <c r="A24" s="50" t="s">
        <v>47</v>
      </c>
      <c r="B24">
        <v>5</v>
      </c>
    </row>
    <row r="25" spans="1:2">
      <c r="A25" s="50" t="s">
        <v>63</v>
      </c>
      <c r="B25">
        <v>4</v>
      </c>
    </row>
    <row r="26" spans="1:2">
      <c r="A26" s="50" t="s">
        <v>64</v>
      </c>
      <c r="B26">
        <v>4</v>
      </c>
    </row>
    <row r="27" spans="1:2">
      <c r="A27" s="50" t="s">
        <v>48</v>
      </c>
      <c r="B27">
        <v>5</v>
      </c>
    </row>
    <row r="28" spans="1:2">
      <c r="A28" s="43" t="s">
        <v>65</v>
      </c>
      <c r="B28">
        <v>234</v>
      </c>
    </row>
    <row r="29" spans="1:2">
      <c r="A29" s="49" t="s">
        <v>45</v>
      </c>
      <c r="B29">
        <v>36</v>
      </c>
    </row>
    <row r="30" spans="1:2">
      <c r="A30" s="50" t="s">
        <v>56</v>
      </c>
      <c r="B30">
        <v>1</v>
      </c>
    </row>
    <row r="31" spans="1:2">
      <c r="A31" s="50" t="s">
        <v>57</v>
      </c>
      <c r="B31">
        <v>1</v>
      </c>
    </row>
    <row r="32" spans="1:2">
      <c r="A32" s="50" t="s">
        <v>51</v>
      </c>
      <c r="B32">
        <v>2</v>
      </c>
    </row>
    <row r="33" spans="1:2">
      <c r="A33" s="50" t="s">
        <v>52</v>
      </c>
      <c r="B33">
        <v>1</v>
      </c>
    </row>
    <row r="34" spans="1:2">
      <c r="A34" s="50" t="s">
        <v>46</v>
      </c>
      <c r="B34">
        <v>1</v>
      </c>
    </row>
    <row r="35" spans="1:2">
      <c r="A35" s="50" t="s">
        <v>50</v>
      </c>
      <c r="B35">
        <v>2</v>
      </c>
    </row>
    <row r="36" spans="1:2">
      <c r="A36" s="50" t="s">
        <v>53</v>
      </c>
      <c r="B36">
        <v>2</v>
      </c>
    </row>
    <row r="37" spans="1:2">
      <c r="A37" s="50" t="s">
        <v>54</v>
      </c>
      <c r="B37">
        <v>10</v>
      </c>
    </row>
    <row r="38" spans="1:2">
      <c r="A38" s="50" t="s">
        <v>55</v>
      </c>
      <c r="B38">
        <v>12</v>
      </c>
    </row>
    <row r="39" spans="1:2">
      <c r="A39" s="50" t="s">
        <v>47</v>
      </c>
      <c r="B39">
        <v>1</v>
      </c>
    </row>
    <row r="40" spans="1:2">
      <c r="A40" s="50" t="s">
        <v>63</v>
      </c>
      <c r="B40">
        <v>1</v>
      </c>
    </row>
    <row r="41" spans="1:2">
      <c r="A41" s="50" t="s">
        <v>64</v>
      </c>
      <c r="B41">
        <v>1</v>
      </c>
    </row>
    <row r="42" spans="1:2">
      <c r="A42" s="50" t="s">
        <v>48</v>
      </c>
      <c r="B42">
        <v>1</v>
      </c>
    </row>
    <row r="43" spans="1:2">
      <c r="A43" s="49" t="s">
        <v>26</v>
      </c>
      <c r="B43">
        <v>198</v>
      </c>
    </row>
    <row r="44" spans="1:2">
      <c r="A44" s="50" t="s">
        <v>56</v>
      </c>
      <c r="B44">
        <v>8</v>
      </c>
    </row>
    <row r="45" spans="1:2">
      <c r="A45" s="50" t="s">
        <v>57</v>
      </c>
      <c r="B45">
        <v>12</v>
      </c>
    </row>
    <row r="46" spans="1:2">
      <c r="A46" s="50" t="s">
        <v>62</v>
      </c>
      <c r="B46">
        <v>4</v>
      </c>
    </row>
    <row r="47" spans="1:2">
      <c r="A47" s="50" t="s">
        <v>51</v>
      </c>
      <c r="B47">
        <v>12</v>
      </c>
    </row>
    <row r="48" spans="1:2">
      <c r="A48" s="50" t="s">
        <v>52</v>
      </c>
      <c r="B48">
        <v>9</v>
      </c>
    </row>
    <row r="49" spans="1:2">
      <c r="A49" s="50" t="s">
        <v>46</v>
      </c>
      <c r="B49">
        <v>12</v>
      </c>
    </row>
    <row r="50" spans="1:2">
      <c r="A50" s="50" t="s">
        <v>50</v>
      </c>
      <c r="B50">
        <v>9</v>
      </c>
    </row>
    <row r="51" spans="1:2">
      <c r="A51" s="50" t="s">
        <v>53</v>
      </c>
      <c r="B51">
        <v>12</v>
      </c>
    </row>
    <row r="52" spans="1:2">
      <c r="A52" s="50" t="s">
        <v>54</v>
      </c>
      <c r="B52">
        <v>36</v>
      </c>
    </row>
    <row r="53" spans="1:2">
      <c r="A53" s="50" t="s">
        <v>55</v>
      </c>
      <c r="B53">
        <v>36</v>
      </c>
    </row>
    <row r="54" spans="1:2">
      <c r="A54" s="50" t="s">
        <v>49</v>
      </c>
      <c r="B54">
        <v>9</v>
      </c>
    </row>
    <row r="55" spans="1:2">
      <c r="A55" s="50" t="s">
        <v>47</v>
      </c>
      <c r="B55">
        <v>9</v>
      </c>
    </row>
    <row r="56" spans="1:2">
      <c r="A56" s="50" t="s">
        <v>63</v>
      </c>
      <c r="B56">
        <v>9</v>
      </c>
    </row>
    <row r="57" spans="1:2">
      <c r="A57" s="50" t="s">
        <v>64</v>
      </c>
      <c r="B57">
        <v>9</v>
      </c>
    </row>
    <row r="58" spans="1:2">
      <c r="A58" s="50" t="s">
        <v>48</v>
      </c>
      <c r="B58">
        <v>12</v>
      </c>
    </row>
    <row r="59" spans="1:2">
      <c r="A59" s="43" t="s">
        <v>66</v>
      </c>
    </row>
    <row r="60" spans="1:2">
      <c r="A60" s="49" t="s">
        <v>66</v>
      </c>
    </row>
    <row r="61" spans="1:2">
      <c r="A61" s="50" t="s">
        <v>66</v>
      </c>
    </row>
    <row r="62" spans="1:2">
      <c r="A62" s="43" t="s">
        <v>67</v>
      </c>
      <c r="B62">
        <v>342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2D75-93DD-41CB-A74C-5295D058E297}">
  <dimension ref="A1:AA343"/>
  <sheetViews>
    <sheetView zoomScale="68" zoomScaleNormal="68" workbookViewId="0">
      <pane xSplit="5" ySplit="1" topLeftCell="F134" activePane="bottomRight" state="frozen"/>
      <selection activeCell="G58" sqref="G58"/>
      <selection pane="topRight" activeCell="G58" sqref="G58"/>
      <selection pane="bottomLeft" activeCell="G58" sqref="G58"/>
      <selection pane="bottomRight" activeCell="G58" sqref="G58"/>
    </sheetView>
  </sheetViews>
  <sheetFormatPr defaultColWidth="17" defaultRowHeight="14.4"/>
  <cols>
    <col min="2" max="2" width="10.109375" style="7" customWidth="1"/>
    <col min="3" max="3" width="17.77734375" style="7" customWidth="1"/>
    <col min="6" max="6" width="0" hidden="1" customWidth="1"/>
    <col min="9" max="10" width="17" style="7"/>
    <col min="12" max="15" width="17" style="7"/>
    <col min="18" max="20" width="17" style="7"/>
    <col min="22" max="27" width="17" style="7"/>
  </cols>
  <sheetData>
    <row r="1" spans="1:25" ht="57.6">
      <c r="A1" s="1" t="s">
        <v>4</v>
      </c>
      <c r="B1" s="2" t="s">
        <v>68</v>
      </c>
      <c r="C1" s="2" t="s">
        <v>69</v>
      </c>
      <c r="D1" s="2" t="s">
        <v>70</v>
      </c>
      <c r="E1" s="2" t="s">
        <v>71</v>
      </c>
      <c r="F1" s="3" t="s">
        <v>73</v>
      </c>
      <c r="G1" s="2" t="s">
        <v>72</v>
      </c>
      <c r="H1" s="4" t="s">
        <v>74</v>
      </c>
      <c r="I1" s="3" t="s">
        <v>75</v>
      </c>
      <c r="J1" s="3" t="s">
        <v>76</v>
      </c>
      <c r="K1" s="4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5" t="s">
        <v>82</v>
      </c>
      <c r="Q1" s="5" t="s">
        <v>83</v>
      </c>
      <c r="R1" s="3" t="s">
        <v>84</v>
      </c>
      <c r="S1" s="6" t="s">
        <v>85</v>
      </c>
      <c r="T1" s="6" t="s">
        <v>86</v>
      </c>
      <c r="U1" s="4" t="s">
        <v>87</v>
      </c>
      <c r="V1" s="3" t="s">
        <v>88</v>
      </c>
      <c r="W1" s="3" t="s">
        <v>89</v>
      </c>
      <c r="X1" s="3" t="s">
        <v>90</v>
      </c>
      <c r="Y1" s="3" t="s">
        <v>91</v>
      </c>
    </row>
    <row r="2" spans="1:25">
      <c r="A2" s="8" t="s">
        <v>61</v>
      </c>
      <c r="B2" s="9">
        <v>1</v>
      </c>
      <c r="C2" s="9">
        <v>1</v>
      </c>
      <c r="D2" s="9" t="s">
        <v>92</v>
      </c>
      <c r="E2" s="44">
        <v>1</v>
      </c>
      <c r="F2" s="9"/>
      <c r="G2" s="44">
        <v>1</v>
      </c>
      <c r="H2" s="8">
        <v>202503098</v>
      </c>
      <c r="I2" s="9" t="s">
        <v>93</v>
      </c>
      <c r="J2" s="9" t="s">
        <v>26</v>
      </c>
      <c r="K2" s="10" t="s">
        <v>54</v>
      </c>
      <c r="L2" s="9" t="s">
        <v>94</v>
      </c>
      <c r="M2" s="9" t="s">
        <v>95</v>
      </c>
      <c r="N2" s="9" t="s">
        <v>95</v>
      </c>
      <c r="O2" s="9" t="s">
        <v>96</v>
      </c>
      <c r="P2" s="11" t="s">
        <v>97</v>
      </c>
      <c r="Q2" s="11" t="s">
        <v>97</v>
      </c>
      <c r="R2" s="9">
        <v>1</v>
      </c>
      <c r="S2" s="9">
        <v>1</v>
      </c>
      <c r="T2" s="9"/>
      <c r="U2" s="8" t="s">
        <v>98</v>
      </c>
      <c r="V2" s="9">
        <v>1</v>
      </c>
      <c r="W2" s="9"/>
      <c r="X2" s="9">
        <v>1</v>
      </c>
      <c r="Y2" s="9" t="s">
        <v>99</v>
      </c>
    </row>
    <row r="3" spans="1:25">
      <c r="A3" s="8" t="s">
        <v>61</v>
      </c>
      <c r="B3" s="9">
        <v>1</v>
      </c>
      <c r="C3" s="9">
        <v>1</v>
      </c>
      <c r="D3" s="9" t="s">
        <v>92</v>
      </c>
      <c r="E3" s="44">
        <v>2</v>
      </c>
      <c r="F3" s="9"/>
      <c r="G3" s="44">
        <v>1</v>
      </c>
      <c r="H3" s="8">
        <v>202503098</v>
      </c>
      <c r="I3" s="9" t="s">
        <v>93</v>
      </c>
      <c r="J3" s="9" t="s">
        <v>26</v>
      </c>
      <c r="K3" s="10" t="s">
        <v>54</v>
      </c>
      <c r="L3" s="9" t="s">
        <v>94</v>
      </c>
      <c r="M3" s="9" t="s">
        <v>95</v>
      </c>
      <c r="N3" s="9" t="s">
        <v>95</v>
      </c>
      <c r="O3" s="9" t="s">
        <v>96</v>
      </c>
      <c r="P3" s="11" t="s">
        <v>97</v>
      </c>
      <c r="Q3" s="11" t="s">
        <v>97</v>
      </c>
      <c r="R3" s="9">
        <v>1</v>
      </c>
      <c r="S3" s="9">
        <v>1</v>
      </c>
      <c r="T3" s="9"/>
      <c r="U3" s="8" t="s">
        <v>98</v>
      </c>
      <c r="V3" s="9">
        <v>1</v>
      </c>
      <c r="W3" s="9"/>
      <c r="X3" s="9">
        <v>1</v>
      </c>
      <c r="Y3" s="9" t="s">
        <v>99</v>
      </c>
    </row>
    <row r="4" spans="1:25">
      <c r="A4" s="8" t="s">
        <v>61</v>
      </c>
      <c r="B4" s="9">
        <v>1</v>
      </c>
      <c r="C4" s="9">
        <v>1</v>
      </c>
      <c r="D4" s="9" t="s">
        <v>92</v>
      </c>
      <c r="E4" s="44">
        <v>3</v>
      </c>
      <c r="F4" s="9"/>
      <c r="G4" s="44">
        <v>1</v>
      </c>
      <c r="H4" s="8">
        <v>202503098</v>
      </c>
      <c r="I4" s="9" t="s">
        <v>93</v>
      </c>
      <c r="J4" s="9" t="s">
        <v>26</v>
      </c>
      <c r="K4" s="10" t="s">
        <v>54</v>
      </c>
      <c r="L4" s="9" t="s">
        <v>94</v>
      </c>
      <c r="M4" s="9" t="s">
        <v>95</v>
      </c>
      <c r="N4" s="9" t="s">
        <v>95</v>
      </c>
      <c r="O4" s="9" t="s">
        <v>96</v>
      </c>
      <c r="P4" s="11" t="s">
        <v>97</v>
      </c>
      <c r="Q4" s="11" t="s">
        <v>97</v>
      </c>
      <c r="R4" s="9">
        <v>1</v>
      </c>
      <c r="S4" s="9">
        <v>1</v>
      </c>
      <c r="T4" s="9"/>
      <c r="U4" s="8" t="s">
        <v>98</v>
      </c>
      <c r="V4" s="9">
        <v>1</v>
      </c>
      <c r="W4" s="9"/>
      <c r="X4" s="9">
        <v>1</v>
      </c>
      <c r="Y4" s="9" t="s">
        <v>99</v>
      </c>
    </row>
    <row r="5" spans="1:25">
      <c r="A5" s="8" t="s">
        <v>61</v>
      </c>
      <c r="B5" s="9">
        <v>1</v>
      </c>
      <c r="C5" s="9">
        <v>1</v>
      </c>
      <c r="D5" s="9" t="s">
        <v>92</v>
      </c>
      <c r="E5" s="44">
        <v>4</v>
      </c>
      <c r="F5" s="9"/>
      <c r="G5" s="44">
        <v>1</v>
      </c>
      <c r="H5" s="8">
        <v>202503099</v>
      </c>
      <c r="I5" s="9" t="s">
        <v>93</v>
      </c>
      <c r="J5" s="9" t="s">
        <v>26</v>
      </c>
      <c r="K5" s="10" t="s">
        <v>54</v>
      </c>
      <c r="L5" s="9" t="s">
        <v>94</v>
      </c>
      <c r="M5" s="9" t="s">
        <v>95</v>
      </c>
      <c r="N5" s="9" t="s">
        <v>95</v>
      </c>
      <c r="O5" s="9" t="s">
        <v>96</v>
      </c>
      <c r="P5" s="11" t="s">
        <v>97</v>
      </c>
      <c r="Q5" s="11" t="s">
        <v>97</v>
      </c>
      <c r="R5" s="9">
        <v>1</v>
      </c>
      <c r="S5" s="9">
        <v>1</v>
      </c>
      <c r="T5" s="9"/>
      <c r="U5" s="8" t="s">
        <v>98</v>
      </c>
      <c r="V5" s="9">
        <v>1</v>
      </c>
      <c r="W5" s="9"/>
      <c r="X5" s="9">
        <v>1</v>
      </c>
      <c r="Y5" s="9" t="s">
        <v>100</v>
      </c>
    </row>
    <row r="6" spans="1:25">
      <c r="A6" s="8" t="s">
        <v>61</v>
      </c>
      <c r="B6" s="9">
        <v>1</v>
      </c>
      <c r="C6" s="9">
        <v>1</v>
      </c>
      <c r="D6" s="9" t="s">
        <v>92</v>
      </c>
      <c r="E6" s="44">
        <v>5</v>
      </c>
      <c r="F6" s="9"/>
      <c r="G6" s="44">
        <v>1</v>
      </c>
      <c r="H6" s="8">
        <v>202503099</v>
      </c>
      <c r="I6" s="9" t="s">
        <v>93</v>
      </c>
      <c r="J6" s="9" t="s">
        <v>26</v>
      </c>
      <c r="K6" s="10" t="s">
        <v>54</v>
      </c>
      <c r="L6" s="9" t="s">
        <v>94</v>
      </c>
      <c r="M6" s="9" t="s">
        <v>95</v>
      </c>
      <c r="N6" s="9" t="s">
        <v>95</v>
      </c>
      <c r="O6" s="9" t="s">
        <v>96</v>
      </c>
      <c r="P6" s="11" t="s">
        <v>97</v>
      </c>
      <c r="Q6" s="11" t="s">
        <v>97</v>
      </c>
      <c r="R6" s="9">
        <v>1</v>
      </c>
      <c r="S6" s="9">
        <v>1</v>
      </c>
      <c r="T6" s="9"/>
      <c r="U6" s="8" t="s">
        <v>98</v>
      </c>
      <c r="V6" s="9">
        <v>1</v>
      </c>
      <c r="W6" s="9"/>
      <c r="X6" s="9">
        <v>1</v>
      </c>
      <c r="Y6" s="9" t="s">
        <v>100</v>
      </c>
    </row>
    <row r="7" spans="1:25">
      <c r="A7" s="8" t="s">
        <v>61</v>
      </c>
      <c r="B7" s="9">
        <v>1</v>
      </c>
      <c r="C7" s="9">
        <v>1</v>
      </c>
      <c r="D7" s="9" t="s">
        <v>92</v>
      </c>
      <c r="E7" s="44">
        <v>6</v>
      </c>
      <c r="F7" s="9"/>
      <c r="G7" s="44">
        <v>1</v>
      </c>
      <c r="H7" s="8">
        <v>202503099</v>
      </c>
      <c r="I7" s="9" t="s">
        <v>93</v>
      </c>
      <c r="J7" s="9" t="s">
        <v>26</v>
      </c>
      <c r="K7" s="10" t="s">
        <v>54</v>
      </c>
      <c r="L7" s="9" t="s">
        <v>94</v>
      </c>
      <c r="M7" s="9" t="s">
        <v>95</v>
      </c>
      <c r="N7" s="9" t="s">
        <v>95</v>
      </c>
      <c r="O7" s="9" t="s">
        <v>96</v>
      </c>
      <c r="P7" s="11" t="s">
        <v>97</v>
      </c>
      <c r="Q7" s="11" t="s">
        <v>97</v>
      </c>
      <c r="R7" s="9">
        <v>1</v>
      </c>
      <c r="S7" s="9">
        <v>1</v>
      </c>
      <c r="T7" s="9"/>
      <c r="U7" s="8" t="s">
        <v>98</v>
      </c>
      <c r="V7" s="9">
        <v>1</v>
      </c>
      <c r="W7" s="9"/>
      <c r="X7" s="9">
        <v>1</v>
      </c>
      <c r="Y7" s="9" t="s">
        <v>100</v>
      </c>
    </row>
    <row r="8" spans="1:25">
      <c r="A8" s="8" t="s">
        <v>61</v>
      </c>
      <c r="B8" s="9">
        <v>1</v>
      </c>
      <c r="C8" s="9">
        <v>1</v>
      </c>
      <c r="D8" s="9" t="s">
        <v>92</v>
      </c>
      <c r="E8" s="44">
        <v>7</v>
      </c>
      <c r="F8" s="9"/>
      <c r="G8" s="44">
        <v>1</v>
      </c>
      <c r="H8" s="8">
        <v>202503100</v>
      </c>
      <c r="I8" s="9" t="s">
        <v>93</v>
      </c>
      <c r="J8" s="9" t="s">
        <v>26</v>
      </c>
      <c r="K8" s="10" t="s">
        <v>54</v>
      </c>
      <c r="L8" s="9" t="s">
        <v>94</v>
      </c>
      <c r="M8" s="9" t="s">
        <v>95</v>
      </c>
      <c r="N8" s="9" t="s">
        <v>95</v>
      </c>
      <c r="O8" s="9" t="s">
        <v>96</v>
      </c>
      <c r="P8" s="11" t="s">
        <v>97</v>
      </c>
      <c r="Q8" s="11" t="s">
        <v>97</v>
      </c>
      <c r="R8" s="9">
        <v>1</v>
      </c>
      <c r="S8" s="9">
        <v>1</v>
      </c>
      <c r="T8" s="9"/>
      <c r="U8" s="8" t="s">
        <v>98</v>
      </c>
      <c r="V8" s="9">
        <v>1</v>
      </c>
      <c r="W8" s="9"/>
      <c r="X8" s="9">
        <v>1</v>
      </c>
      <c r="Y8" s="9" t="s">
        <v>101</v>
      </c>
    </row>
    <row r="9" spans="1:25">
      <c r="A9" s="8" t="s">
        <v>61</v>
      </c>
      <c r="B9" s="9">
        <v>1</v>
      </c>
      <c r="C9" s="9">
        <v>1</v>
      </c>
      <c r="D9" s="9" t="s">
        <v>92</v>
      </c>
      <c r="E9" s="44">
        <v>8</v>
      </c>
      <c r="F9" s="9"/>
      <c r="G9" s="44">
        <v>1</v>
      </c>
      <c r="H9" s="8">
        <v>202503100</v>
      </c>
      <c r="I9" s="9" t="s">
        <v>93</v>
      </c>
      <c r="J9" s="9" t="s">
        <v>26</v>
      </c>
      <c r="K9" s="10" t="s">
        <v>54</v>
      </c>
      <c r="L9" s="9" t="s">
        <v>94</v>
      </c>
      <c r="M9" s="9" t="s">
        <v>95</v>
      </c>
      <c r="N9" s="9" t="s">
        <v>95</v>
      </c>
      <c r="O9" s="9" t="s">
        <v>96</v>
      </c>
      <c r="P9" s="11" t="s">
        <v>97</v>
      </c>
      <c r="Q9" s="11" t="s">
        <v>97</v>
      </c>
      <c r="R9" s="9">
        <v>1</v>
      </c>
      <c r="S9" s="9">
        <v>1</v>
      </c>
      <c r="T9" s="9"/>
      <c r="U9" s="8" t="s">
        <v>98</v>
      </c>
      <c r="V9" s="9">
        <v>1</v>
      </c>
      <c r="W9" s="9"/>
      <c r="X9" s="9">
        <v>1</v>
      </c>
      <c r="Y9" s="9" t="s">
        <v>101</v>
      </c>
    </row>
    <row r="10" spans="1:25">
      <c r="A10" s="8" t="s">
        <v>61</v>
      </c>
      <c r="B10" s="9">
        <v>1</v>
      </c>
      <c r="C10" s="9">
        <v>1</v>
      </c>
      <c r="D10" s="9" t="s">
        <v>92</v>
      </c>
      <c r="E10" s="44">
        <v>9</v>
      </c>
      <c r="F10" s="9"/>
      <c r="G10" s="44">
        <v>1</v>
      </c>
      <c r="H10" s="8">
        <v>202503100</v>
      </c>
      <c r="I10" s="9" t="s">
        <v>93</v>
      </c>
      <c r="J10" s="9" t="s">
        <v>26</v>
      </c>
      <c r="K10" s="10" t="s">
        <v>54</v>
      </c>
      <c r="L10" s="9" t="s">
        <v>94</v>
      </c>
      <c r="M10" s="9" t="s">
        <v>95</v>
      </c>
      <c r="N10" s="9" t="s">
        <v>95</v>
      </c>
      <c r="O10" s="9" t="s">
        <v>96</v>
      </c>
      <c r="P10" s="11" t="s">
        <v>97</v>
      </c>
      <c r="Q10" s="11" t="s">
        <v>97</v>
      </c>
      <c r="R10" s="9">
        <v>1</v>
      </c>
      <c r="S10" s="9">
        <v>1</v>
      </c>
      <c r="T10" s="9"/>
      <c r="U10" s="8" t="s">
        <v>98</v>
      </c>
      <c r="V10" s="9">
        <v>1</v>
      </c>
      <c r="W10" s="9"/>
      <c r="X10" s="9">
        <v>1</v>
      </c>
      <c r="Y10" s="9" t="s">
        <v>101</v>
      </c>
    </row>
    <row r="11" spans="1:25">
      <c r="A11" s="8" t="s">
        <v>61</v>
      </c>
      <c r="B11" s="9">
        <v>1</v>
      </c>
      <c r="C11" s="9">
        <v>1</v>
      </c>
      <c r="D11" s="9" t="s">
        <v>92</v>
      </c>
      <c r="E11" s="44">
        <v>10</v>
      </c>
      <c r="F11" s="9"/>
      <c r="G11" s="44">
        <v>1</v>
      </c>
      <c r="H11" s="8">
        <v>202503101</v>
      </c>
      <c r="I11" s="9" t="s">
        <v>93</v>
      </c>
      <c r="J11" s="9" t="s">
        <v>26</v>
      </c>
      <c r="K11" s="10" t="s">
        <v>54</v>
      </c>
      <c r="L11" s="9" t="s">
        <v>94</v>
      </c>
      <c r="M11" s="9" t="s">
        <v>95</v>
      </c>
      <c r="N11" s="9" t="s">
        <v>95</v>
      </c>
      <c r="O11" s="9" t="s">
        <v>96</v>
      </c>
      <c r="P11" s="11" t="s">
        <v>97</v>
      </c>
      <c r="Q11" s="11" t="s">
        <v>97</v>
      </c>
      <c r="R11" s="9">
        <v>1</v>
      </c>
      <c r="S11" s="9">
        <v>1</v>
      </c>
      <c r="T11" s="9"/>
      <c r="U11" s="8" t="s">
        <v>98</v>
      </c>
      <c r="V11" s="9">
        <v>1</v>
      </c>
      <c r="W11" s="9"/>
      <c r="X11" s="9">
        <v>1</v>
      </c>
      <c r="Y11" s="9" t="s">
        <v>102</v>
      </c>
    </row>
    <row r="12" spans="1:25">
      <c r="A12" s="8" t="s">
        <v>61</v>
      </c>
      <c r="B12" s="9">
        <v>1</v>
      </c>
      <c r="C12" s="9">
        <v>1</v>
      </c>
      <c r="D12" s="9" t="s">
        <v>92</v>
      </c>
      <c r="E12" s="44">
        <v>11</v>
      </c>
      <c r="F12" s="9"/>
      <c r="G12" s="44">
        <v>1</v>
      </c>
      <c r="H12" s="8">
        <v>202503101</v>
      </c>
      <c r="I12" s="9" t="s">
        <v>93</v>
      </c>
      <c r="J12" s="9" t="s">
        <v>26</v>
      </c>
      <c r="K12" s="10" t="s">
        <v>54</v>
      </c>
      <c r="L12" s="9" t="s">
        <v>94</v>
      </c>
      <c r="M12" s="9" t="s">
        <v>95</v>
      </c>
      <c r="N12" s="9" t="s">
        <v>95</v>
      </c>
      <c r="O12" s="9" t="s">
        <v>96</v>
      </c>
      <c r="P12" s="11" t="s">
        <v>97</v>
      </c>
      <c r="Q12" s="11" t="s">
        <v>97</v>
      </c>
      <c r="R12" s="9">
        <v>1</v>
      </c>
      <c r="S12" s="9">
        <v>1</v>
      </c>
      <c r="T12" s="9"/>
      <c r="U12" s="8" t="s">
        <v>98</v>
      </c>
      <c r="V12" s="9">
        <v>1</v>
      </c>
      <c r="W12" s="9"/>
      <c r="X12" s="9">
        <v>1</v>
      </c>
      <c r="Y12" s="9" t="s">
        <v>102</v>
      </c>
    </row>
    <row r="13" spans="1:25">
      <c r="A13" s="8" t="s">
        <v>61</v>
      </c>
      <c r="B13" s="9">
        <v>1</v>
      </c>
      <c r="C13" s="9">
        <v>1</v>
      </c>
      <c r="D13" s="9" t="s">
        <v>92</v>
      </c>
      <c r="E13" s="44">
        <v>12</v>
      </c>
      <c r="F13" s="9"/>
      <c r="G13" s="44">
        <v>1</v>
      </c>
      <c r="H13" s="8">
        <v>202503101</v>
      </c>
      <c r="I13" s="9" t="s">
        <v>93</v>
      </c>
      <c r="J13" s="9" t="s">
        <v>26</v>
      </c>
      <c r="K13" s="10" t="s">
        <v>54</v>
      </c>
      <c r="L13" s="9" t="s">
        <v>94</v>
      </c>
      <c r="M13" s="9" t="s">
        <v>95</v>
      </c>
      <c r="N13" s="9" t="s">
        <v>95</v>
      </c>
      <c r="O13" s="9" t="s">
        <v>96</v>
      </c>
      <c r="P13" s="11" t="s">
        <v>97</v>
      </c>
      <c r="Q13" s="11" t="s">
        <v>97</v>
      </c>
      <c r="R13" s="9">
        <v>1</v>
      </c>
      <c r="S13" s="9">
        <v>1</v>
      </c>
      <c r="T13" s="9"/>
      <c r="U13" s="8" t="s">
        <v>98</v>
      </c>
      <c r="V13" s="9">
        <v>1</v>
      </c>
      <c r="W13" s="9"/>
      <c r="X13" s="9">
        <v>1</v>
      </c>
      <c r="Y13" s="9" t="s">
        <v>102</v>
      </c>
    </row>
    <row r="14" spans="1:25">
      <c r="A14" s="8" t="s">
        <v>61</v>
      </c>
      <c r="B14" s="9">
        <v>1</v>
      </c>
      <c r="C14" s="9">
        <v>1</v>
      </c>
      <c r="D14" s="9" t="s">
        <v>92</v>
      </c>
      <c r="E14" s="44">
        <v>13</v>
      </c>
      <c r="F14" s="9"/>
      <c r="G14" s="44">
        <v>1</v>
      </c>
      <c r="H14" s="8">
        <v>202503102</v>
      </c>
      <c r="I14" s="9" t="s">
        <v>93</v>
      </c>
      <c r="J14" s="9" t="s">
        <v>26</v>
      </c>
      <c r="K14" s="10" t="s">
        <v>54</v>
      </c>
      <c r="L14" s="9" t="s">
        <v>94</v>
      </c>
      <c r="M14" s="9" t="s">
        <v>95</v>
      </c>
      <c r="N14" s="9" t="s">
        <v>95</v>
      </c>
      <c r="O14" s="9" t="s">
        <v>96</v>
      </c>
      <c r="P14" s="11" t="s">
        <v>97</v>
      </c>
      <c r="Q14" s="11" t="s">
        <v>97</v>
      </c>
      <c r="R14" s="9">
        <v>1</v>
      </c>
      <c r="S14" s="9">
        <v>1</v>
      </c>
      <c r="T14" s="9"/>
      <c r="U14" s="8" t="s">
        <v>98</v>
      </c>
      <c r="V14" s="9">
        <v>1</v>
      </c>
      <c r="W14" s="9"/>
      <c r="X14" s="9">
        <v>1</v>
      </c>
      <c r="Y14" s="9" t="s">
        <v>103</v>
      </c>
    </row>
    <row r="15" spans="1:25">
      <c r="A15" s="8" t="s">
        <v>61</v>
      </c>
      <c r="B15" s="9">
        <v>1</v>
      </c>
      <c r="C15" s="9">
        <v>1</v>
      </c>
      <c r="D15" s="9" t="s">
        <v>92</v>
      </c>
      <c r="E15" s="44">
        <v>14</v>
      </c>
      <c r="F15" s="9"/>
      <c r="G15" s="44">
        <v>1</v>
      </c>
      <c r="H15" s="8">
        <v>202503102</v>
      </c>
      <c r="I15" s="9" t="s">
        <v>93</v>
      </c>
      <c r="J15" s="9" t="s">
        <v>26</v>
      </c>
      <c r="K15" s="10" t="s">
        <v>54</v>
      </c>
      <c r="L15" s="9" t="s">
        <v>94</v>
      </c>
      <c r="M15" s="9" t="s">
        <v>95</v>
      </c>
      <c r="N15" s="9" t="s">
        <v>95</v>
      </c>
      <c r="O15" s="9" t="s">
        <v>96</v>
      </c>
      <c r="P15" s="11" t="s">
        <v>97</v>
      </c>
      <c r="Q15" s="11" t="s">
        <v>97</v>
      </c>
      <c r="R15" s="9">
        <v>1</v>
      </c>
      <c r="S15" s="9">
        <v>1</v>
      </c>
      <c r="T15" s="9"/>
      <c r="U15" s="8" t="s">
        <v>98</v>
      </c>
      <c r="V15" s="9">
        <v>1</v>
      </c>
      <c r="W15" s="9"/>
      <c r="X15" s="9">
        <v>1</v>
      </c>
      <c r="Y15" s="9" t="s">
        <v>103</v>
      </c>
    </row>
    <row r="16" spans="1:25">
      <c r="A16" s="8" t="s">
        <v>61</v>
      </c>
      <c r="B16" s="9">
        <v>1</v>
      </c>
      <c r="C16" s="9">
        <v>1</v>
      </c>
      <c r="D16" s="9" t="s">
        <v>92</v>
      </c>
      <c r="E16" s="44">
        <v>15</v>
      </c>
      <c r="F16" s="9"/>
      <c r="G16" s="44">
        <v>1</v>
      </c>
      <c r="H16" s="8">
        <v>202503102</v>
      </c>
      <c r="I16" s="9" t="s">
        <v>93</v>
      </c>
      <c r="J16" s="9" t="s">
        <v>26</v>
      </c>
      <c r="K16" s="10" t="s">
        <v>54</v>
      </c>
      <c r="L16" s="9" t="s">
        <v>94</v>
      </c>
      <c r="M16" s="9" t="s">
        <v>95</v>
      </c>
      <c r="N16" s="9" t="s">
        <v>95</v>
      </c>
      <c r="O16" s="9" t="s">
        <v>96</v>
      </c>
      <c r="P16" s="11" t="s">
        <v>97</v>
      </c>
      <c r="Q16" s="11" t="s">
        <v>97</v>
      </c>
      <c r="R16" s="9">
        <v>1</v>
      </c>
      <c r="S16" s="9">
        <v>1</v>
      </c>
      <c r="T16" s="9"/>
      <c r="U16" s="8" t="s">
        <v>98</v>
      </c>
      <c r="V16" s="9">
        <v>1</v>
      </c>
      <c r="W16" s="9"/>
      <c r="X16" s="9">
        <v>1</v>
      </c>
      <c r="Y16" s="9" t="s">
        <v>103</v>
      </c>
    </row>
    <row r="17" spans="1:25">
      <c r="A17" s="8" t="s">
        <v>61</v>
      </c>
      <c r="B17" s="9">
        <v>1</v>
      </c>
      <c r="C17" s="9">
        <v>1</v>
      </c>
      <c r="D17" s="9" t="s">
        <v>92</v>
      </c>
      <c r="E17" s="44">
        <v>16</v>
      </c>
      <c r="F17" s="9"/>
      <c r="G17" s="44">
        <v>1</v>
      </c>
      <c r="H17" s="8">
        <v>202503098</v>
      </c>
      <c r="I17" s="9" t="s">
        <v>93</v>
      </c>
      <c r="J17" s="9" t="s">
        <v>26</v>
      </c>
      <c r="K17" s="12" t="s">
        <v>55</v>
      </c>
      <c r="L17" s="9" t="s">
        <v>94</v>
      </c>
      <c r="M17" s="9" t="s">
        <v>94</v>
      </c>
      <c r="N17" s="9" t="s">
        <v>94</v>
      </c>
      <c r="O17" s="9" t="s">
        <v>96</v>
      </c>
      <c r="P17" s="11" t="s">
        <v>97</v>
      </c>
      <c r="Q17" s="11" t="s">
        <v>97</v>
      </c>
      <c r="R17" s="9">
        <v>1</v>
      </c>
      <c r="S17" s="9">
        <v>1</v>
      </c>
      <c r="T17" s="9"/>
      <c r="U17" s="8" t="s">
        <v>98</v>
      </c>
      <c r="V17" s="9">
        <v>1</v>
      </c>
      <c r="W17" s="9"/>
      <c r="X17" s="9">
        <v>1</v>
      </c>
      <c r="Y17" s="9" t="s">
        <v>99</v>
      </c>
    </row>
    <row r="18" spans="1:25">
      <c r="A18" s="8" t="s">
        <v>61</v>
      </c>
      <c r="B18" s="9">
        <v>1</v>
      </c>
      <c r="C18" s="9">
        <v>1</v>
      </c>
      <c r="D18" s="9" t="s">
        <v>92</v>
      </c>
      <c r="E18" s="44">
        <v>17</v>
      </c>
      <c r="F18" s="9"/>
      <c r="G18" s="44">
        <v>1</v>
      </c>
      <c r="H18" s="8">
        <v>202503098</v>
      </c>
      <c r="I18" s="9" t="s">
        <v>93</v>
      </c>
      <c r="J18" s="9" t="s">
        <v>26</v>
      </c>
      <c r="K18" s="12" t="s">
        <v>55</v>
      </c>
      <c r="L18" s="9" t="s">
        <v>94</v>
      </c>
      <c r="M18" s="9" t="s">
        <v>94</v>
      </c>
      <c r="N18" s="9" t="s">
        <v>94</v>
      </c>
      <c r="O18" s="9" t="s">
        <v>96</v>
      </c>
      <c r="P18" s="11" t="s">
        <v>97</v>
      </c>
      <c r="Q18" s="11" t="s">
        <v>97</v>
      </c>
      <c r="R18" s="9">
        <v>1</v>
      </c>
      <c r="S18" s="9">
        <v>1</v>
      </c>
      <c r="T18" s="9"/>
      <c r="U18" s="8" t="s">
        <v>98</v>
      </c>
      <c r="V18" s="9">
        <v>1</v>
      </c>
      <c r="W18" s="9"/>
      <c r="X18" s="9">
        <v>1</v>
      </c>
      <c r="Y18" s="9" t="s">
        <v>99</v>
      </c>
    </row>
    <row r="19" spans="1:25">
      <c r="A19" s="8" t="s">
        <v>61</v>
      </c>
      <c r="B19" s="9">
        <v>1</v>
      </c>
      <c r="C19" s="9">
        <v>1</v>
      </c>
      <c r="D19" s="9" t="s">
        <v>92</v>
      </c>
      <c r="E19" s="44">
        <v>18</v>
      </c>
      <c r="F19" s="9"/>
      <c r="G19" s="44">
        <v>1</v>
      </c>
      <c r="H19" s="8">
        <v>202503098</v>
      </c>
      <c r="I19" s="9" t="s">
        <v>93</v>
      </c>
      <c r="J19" s="9" t="s">
        <v>26</v>
      </c>
      <c r="K19" s="12" t="s">
        <v>55</v>
      </c>
      <c r="L19" s="9" t="s">
        <v>94</v>
      </c>
      <c r="M19" s="9" t="s">
        <v>94</v>
      </c>
      <c r="N19" s="9" t="s">
        <v>94</v>
      </c>
      <c r="O19" s="9" t="s">
        <v>96</v>
      </c>
      <c r="P19" s="11" t="s">
        <v>97</v>
      </c>
      <c r="Q19" s="11" t="s">
        <v>97</v>
      </c>
      <c r="R19" s="9">
        <v>1</v>
      </c>
      <c r="S19" s="9">
        <v>1</v>
      </c>
      <c r="T19" s="9"/>
      <c r="U19" s="8" t="s">
        <v>98</v>
      </c>
      <c r="V19" s="9">
        <v>1</v>
      </c>
      <c r="W19" s="9"/>
      <c r="X19" s="9">
        <v>1</v>
      </c>
      <c r="Y19" s="9" t="s">
        <v>99</v>
      </c>
    </row>
    <row r="20" spans="1:25">
      <c r="A20" s="8" t="s">
        <v>61</v>
      </c>
      <c r="B20" s="9">
        <v>1</v>
      </c>
      <c r="C20" s="9">
        <v>2</v>
      </c>
      <c r="D20" s="9" t="s">
        <v>92</v>
      </c>
      <c r="E20" s="44">
        <v>19</v>
      </c>
      <c r="F20" s="9"/>
      <c r="G20" s="44">
        <v>1</v>
      </c>
      <c r="H20" s="8">
        <v>202503099</v>
      </c>
      <c r="I20" s="9" t="s">
        <v>93</v>
      </c>
      <c r="J20" s="9" t="s">
        <v>26</v>
      </c>
      <c r="K20" s="12" t="s">
        <v>55</v>
      </c>
      <c r="L20" s="9" t="s">
        <v>94</v>
      </c>
      <c r="M20" s="9" t="s">
        <v>94</v>
      </c>
      <c r="N20" s="9" t="s">
        <v>94</v>
      </c>
      <c r="O20" s="9" t="s">
        <v>96</v>
      </c>
      <c r="P20" s="11" t="s">
        <v>97</v>
      </c>
      <c r="Q20" s="11" t="s">
        <v>97</v>
      </c>
      <c r="R20" s="9">
        <v>1</v>
      </c>
      <c r="S20" s="9">
        <v>1</v>
      </c>
      <c r="T20" s="9"/>
      <c r="U20" s="8" t="s">
        <v>98</v>
      </c>
      <c r="V20" s="9">
        <v>1</v>
      </c>
      <c r="W20" s="9"/>
      <c r="X20" s="9">
        <v>1</v>
      </c>
      <c r="Y20" s="9" t="s">
        <v>100</v>
      </c>
    </row>
    <row r="21" spans="1:25">
      <c r="A21" s="8" t="s">
        <v>61</v>
      </c>
      <c r="B21" s="9">
        <v>1</v>
      </c>
      <c r="C21" s="9">
        <v>2</v>
      </c>
      <c r="D21" s="9" t="s">
        <v>92</v>
      </c>
      <c r="E21" s="44">
        <v>20</v>
      </c>
      <c r="F21" s="9"/>
      <c r="G21" s="44">
        <v>1</v>
      </c>
      <c r="H21" s="8">
        <v>202503099</v>
      </c>
      <c r="I21" s="9" t="s">
        <v>93</v>
      </c>
      <c r="J21" s="9" t="s">
        <v>26</v>
      </c>
      <c r="K21" s="12" t="s">
        <v>55</v>
      </c>
      <c r="L21" s="9" t="s">
        <v>94</v>
      </c>
      <c r="M21" s="9" t="s">
        <v>94</v>
      </c>
      <c r="N21" s="9" t="s">
        <v>94</v>
      </c>
      <c r="O21" s="9" t="s">
        <v>96</v>
      </c>
      <c r="P21" s="11" t="s">
        <v>97</v>
      </c>
      <c r="Q21" s="11" t="s">
        <v>97</v>
      </c>
      <c r="R21" s="9">
        <v>1</v>
      </c>
      <c r="S21" s="9">
        <v>1</v>
      </c>
      <c r="T21" s="9"/>
      <c r="U21" s="8" t="s">
        <v>98</v>
      </c>
      <c r="V21" s="9">
        <v>1</v>
      </c>
      <c r="W21" s="9"/>
      <c r="X21" s="9">
        <v>1</v>
      </c>
      <c r="Y21" s="9" t="s">
        <v>100</v>
      </c>
    </row>
    <row r="22" spans="1:25">
      <c r="A22" s="8" t="s">
        <v>61</v>
      </c>
      <c r="B22" s="9">
        <v>1</v>
      </c>
      <c r="C22" s="9">
        <v>2</v>
      </c>
      <c r="D22" s="9" t="s">
        <v>92</v>
      </c>
      <c r="E22" s="44">
        <v>21</v>
      </c>
      <c r="F22" s="9"/>
      <c r="G22" s="44">
        <v>1</v>
      </c>
      <c r="H22" s="8">
        <v>202503099</v>
      </c>
      <c r="I22" s="9" t="s">
        <v>93</v>
      </c>
      <c r="J22" s="9" t="s">
        <v>26</v>
      </c>
      <c r="K22" s="12" t="s">
        <v>55</v>
      </c>
      <c r="L22" s="9" t="s">
        <v>94</v>
      </c>
      <c r="M22" s="9" t="s">
        <v>94</v>
      </c>
      <c r="N22" s="9" t="s">
        <v>94</v>
      </c>
      <c r="O22" s="9" t="s">
        <v>96</v>
      </c>
      <c r="P22" s="11" t="s">
        <v>97</v>
      </c>
      <c r="Q22" s="11" t="s">
        <v>97</v>
      </c>
      <c r="R22" s="9">
        <v>1</v>
      </c>
      <c r="S22" s="9">
        <v>1</v>
      </c>
      <c r="T22" s="9"/>
      <c r="U22" s="8" t="s">
        <v>98</v>
      </c>
      <c r="V22" s="9">
        <v>1</v>
      </c>
      <c r="W22" s="9"/>
      <c r="X22" s="9">
        <v>1</v>
      </c>
      <c r="Y22" s="9" t="s">
        <v>100</v>
      </c>
    </row>
    <row r="23" spans="1:25">
      <c r="A23" s="8" t="s">
        <v>61</v>
      </c>
      <c r="B23" s="9">
        <v>1</v>
      </c>
      <c r="C23" s="9">
        <v>2</v>
      </c>
      <c r="D23" s="9" t="s">
        <v>92</v>
      </c>
      <c r="E23" s="44">
        <v>22</v>
      </c>
      <c r="F23" s="9"/>
      <c r="G23" s="44">
        <v>1</v>
      </c>
      <c r="H23" s="8">
        <v>202503100</v>
      </c>
      <c r="I23" s="9" t="s">
        <v>93</v>
      </c>
      <c r="J23" s="9" t="s">
        <v>26</v>
      </c>
      <c r="K23" s="12" t="s">
        <v>55</v>
      </c>
      <c r="L23" s="9" t="s">
        <v>94</v>
      </c>
      <c r="M23" s="9" t="s">
        <v>94</v>
      </c>
      <c r="N23" s="9" t="s">
        <v>94</v>
      </c>
      <c r="O23" s="9" t="s">
        <v>96</v>
      </c>
      <c r="P23" s="11" t="s">
        <v>97</v>
      </c>
      <c r="Q23" s="11" t="s">
        <v>97</v>
      </c>
      <c r="R23" s="9">
        <v>1</v>
      </c>
      <c r="S23" s="9">
        <v>1</v>
      </c>
      <c r="T23" s="9"/>
      <c r="U23" s="8" t="s">
        <v>98</v>
      </c>
      <c r="V23" s="9">
        <v>1</v>
      </c>
      <c r="W23" s="9"/>
      <c r="X23" s="9">
        <v>1</v>
      </c>
      <c r="Y23" s="9" t="s">
        <v>101</v>
      </c>
    </row>
    <row r="24" spans="1:25">
      <c r="A24" s="8" t="s">
        <v>61</v>
      </c>
      <c r="B24" s="9">
        <v>1</v>
      </c>
      <c r="C24" s="9">
        <v>2</v>
      </c>
      <c r="D24" s="9" t="s">
        <v>92</v>
      </c>
      <c r="E24" s="44">
        <v>23</v>
      </c>
      <c r="F24" s="9"/>
      <c r="G24" s="44">
        <v>1</v>
      </c>
      <c r="H24" s="8">
        <v>202503100</v>
      </c>
      <c r="I24" s="9" t="s">
        <v>93</v>
      </c>
      <c r="J24" s="9" t="s">
        <v>26</v>
      </c>
      <c r="K24" s="12" t="s">
        <v>55</v>
      </c>
      <c r="L24" s="9" t="s">
        <v>94</v>
      </c>
      <c r="M24" s="9" t="s">
        <v>94</v>
      </c>
      <c r="N24" s="9" t="s">
        <v>94</v>
      </c>
      <c r="O24" s="9" t="s">
        <v>96</v>
      </c>
      <c r="P24" s="11" t="s">
        <v>97</v>
      </c>
      <c r="Q24" s="11" t="s">
        <v>97</v>
      </c>
      <c r="R24" s="9">
        <v>1</v>
      </c>
      <c r="S24" s="9">
        <v>1</v>
      </c>
      <c r="T24" s="9"/>
      <c r="U24" s="8" t="s">
        <v>98</v>
      </c>
      <c r="V24" s="9">
        <v>1</v>
      </c>
      <c r="W24" s="9"/>
      <c r="X24" s="9">
        <v>1</v>
      </c>
      <c r="Y24" s="9" t="s">
        <v>101</v>
      </c>
    </row>
    <row r="25" spans="1:25">
      <c r="A25" s="8" t="s">
        <v>61</v>
      </c>
      <c r="B25" s="9">
        <v>1</v>
      </c>
      <c r="C25" s="9">
        <v>2</v>
      </c>
      <c r="D25" s="9" t="s">
        <v>92</v>
      </c>
      <c r="E25" s="44">
        <v>24</v>
      </c>
      <c r="F25" s="9"/>
      <c r="G25" s="44">
        <v>1</v>
      </c>
      <c r="H25" s="8">
        <v>202503100</v>
      </c>
      <c r="I25" s="9" t="s">
        <v>93</v>
      </c>
      <c r="J25" s="9" t="s">
        <v>26</v>
      </c>
      <c r="K25" s="12" t="s">
        <v>55</v>
      </c>
      <c r="L25" s="9" t="s">
        <v>94</v>
      </c>
      <c r="M25" s="9" t="s">
        <v>94</v>
      </c>
      <c r="N25" s="9" t="s">
        <v>94</v>
      </c>
      <c r="O25" s="9" t="s">
        <v>96</v>
      </c>
      <c r="P25" s="11" t="s">
        <v>97</v>
      </c>
      <c r="Q25" s="11" t="s">
        <v>97</v>
      </c>
      <c r="R25" s="9">
        <v>1</v>
      </c>
      <c r="S25" s="9">
        <v>1</v>
      </c>
      <c r="T25" s="9"/>
      <c r="U25" s="8" t="s">
        <v>98</v>
      </c>
      <c r="V25" s="9">
        <v>1</v>
      </c>
      <c r="W25" s="9"/>
      <c r="X25" s="9">
        <v>1</v>
      </c>
      <c r="Y25" s="9" t="s">
        <v>101</v>
      </c>
    </row>
    <row r="26" spans="1:25">
      <c r="A26" s="8" t="s">
        <v>61</v>
      </c>
      <c r="B26" s="9">
        <v>1</v>
      </c>
      <c r="C26" s="9">
        <v>2</v>
      </c>
      <c r="D26" s="9" t="s">
        <v>92</v>
      </c>
      <c r="E26" s="44">
        <v>25</v>
      </c>
      <c r="F26" s="9"/>
      <c r="G26" s="44">
        <v>1</v>
      </c>
      <c r="H26" s="8">
        <v>202503101</v>
      </c>
      <c r="I26" s="9" t="s">
        <v>93</v>
      </c>
      <c r="J26" s="9" t="s">
        <v>26</v>
      </c>
      <c r="K26" s="12" t="s">
        <v>55</v>
      </c>
      <c r="L26" s="9" t="s">
        <v>94</v>
      </c>
      <c r="M26" s="9" t="s">
        <v>94</v>
      </c>
      <c r="N26" s="9" t="s">
        <v>94</v>
      </c>
      <c r="O26" s="9" t="s">
        <v>96</v>
      </c>
      <c r="P26" s="11" t="s">
        <v>97</v>
      </c>
      <c r="Q26" s="11" t="s">
        <v>97</v>
      </c>
      <c r="R26" s="9">
        <v>1</v>
      </c>
      <c r="S26" s="9">
        <v>1</v>
      </c>
      <c r="T26" s="9"/>
      <c r="U26" s="8" t="s">
        <v>98</v>
      </c>
      <c r="V26" s="9">
        <v>1</v>
      </c>
      <c r="W26" s="9"/>
      <c r="X26" s="9">
        <v>1</v>
      </c>
      <c r="Y26" s="9" t="s">
        <v>102</v>
      </c>
    </row>
    <row r="27" spans="1:25">
      <c r="A27" s="8" t="s">
        <v>61</v>
      </c>
      <c r="B27" s="9">
        <v>1</v>
      </c>
      <c r="C27" s="9">
        <v>2</v>
      </c>
      <c r="D27" s="9" t="s">
        <v>92</v>
      </c>
      <c r="E27" s="44">
        <v>26</v>
      </c>
      <c r="F27" s="9"/>
      <c r="G27" s="44">
        <v>1</v>
      </c>
      <c r="H27" s="8">
        <v>202503101</v>
      </c>
      <c r="I27" s="9" t="s">
        <v>93</v>
      </c>
      <c r="J27" s="9" t="s">
        <v>26</v>
      </c>
      <c r="K27" s="12" t="s">
        <v>55</v>
      </c>
      <c r="L27" s="9" t="s">
        <v>94</v>
      </c>
      <c r="M27" s="9" t="s">
        <v>94</v>
      </c>
      <c r="N27" s="9" t="s">
        <v>94</v>
      </c>
      <c r="O27" s="9" t="s">
        <v>96</v>
      </c>
      <c r="P27" s="11" t="s">
        <v>97</v>
      </c>
      <c r="Q27" s="11" t="s">
        <v>97</v>
      </c>
      <c r="R27" s="9">
        <v>1</v>
      </c>
      <c r="S27" s="9">
        <v>1</v>
      </c>
      <c r="T27" s="9"/>
      <c r="U27" s="8" t="s">
        <v>98</v>
      </c>
      <c r="V27" s="9">
        <v>1</v>
      </c>
      <c r="W27" s="9"/>
      <c r="X27" s="9">
        <v>1</v>
      </c>
      <c r="Y27" s="9" t="s">
        <v>102</v>
      </c>
    </row>
    <row r="28" spans="1:25">
      <c r="A28" s="8" t="s">
        <v>61</v>
      </c>
      <c r="B28" s="9">
        <v>1</v>
      </c>
      <c r="C28" s="9">
        <v>2</v>
      </c>
      <c r="D28" s="9" t="s">
        <v>92</v>
      </c>
      <c r="E28" s="44">
        <v>27</v>
      </c>
      <c r="F28" s="9"/>
      <c r="G28" s="44">
        <v>1</v>
      </c>
      <c r="H28" s="8">
        <v>202503101</v>
      </c>
      <c r="I28" s="9" t="s">
        <v>93</v>
      </c>
      <c r="J28" s="9" t="s">
        <v>26</v>
      </c>
      <c r="K28" s="12" t="s">
        <v>55</v>
      </c>
      <c r="L28" s="9" t="s">
        <v>94</v>
      </c>
      <c r="M28" s="9" t="s">
        <v>94</v>
      </c>
      <c r="N28" s="9" t="s">
        <v>94</v>
      </c>
      <c r="O28" s="9" t="s">
        <v>96</v>
      </c>
      <c r="P28" s="11" t="s">
        <v>97</v>
      </c>
      <c r="Q28" s="11" t="s">
        <v>97</v>
      </c>
      <c r="R28" s="9">
        <v>1</v>
      </c>
      <c r="S28" s="9">
        <v>1</v>
      </c>
      <c r="T28" s="9"/>
      <c r="U28" s="8" t="s">
        <v>98</v>
      </c>
      <c r="V28" s="9">
        <v>1</v>
      </c>
      <c r="W28" s="9"/>
      <c r="X28" s="9">
        <v>1</v>
      </c>
      <c r="Y28" s="9" t="s">
        <v>102</v>
      </c>
    </row>
    <row r="29" spans="1:25">
      <c r="A29" s="8" t="s">
        <v>61</v>
      </c>
      <c r="B29" s="9">
        <v>1</v>
      </c>
      <c r="C29" s="9">
        <v>2</v>
      </c>
      <c r="D29" s="9" t="s">
        <v>92</v>
      </c>
      <c r="E29" s="44">
        <v>28</v>
      </c>
      <c r="F29" s="9"/>
      <c r="G29" s="44">
        <v>1</v>
      </c>
      <c r="H29" s="8">
        <v>202503102</v>
      </c>
      <c r="I29" s="9" t="s">
        <v>93</v>
      </c>
      <c r="J29" s="9" t="s">
        <v>26</v>
      </c>
      <c r="K29" s="12" t="s">
        <v>55</v>
      </c>
      <c r="L29" s="9" t="s">
        <v>94</v>
      </c>
      <c r="M29" s="9" t="s">
        <v>94</v>
      </c>
      <c r="N29" s="9" t="s">
        <v>94</v>
      </c>
      <c r="O29" s="9" t="s">
        <v>96</v>
      </c>
      <c r="P29" s="11" t="s">
        <v>97</v>
      </c>
      <c r="Q29" s="11" t="s">
        <v>97</v>
      </c>
      <c r="R29" s="9">
        <v>1</v>
      </c>
      <c r="S29" s="9">
        <v>1</v>
      </c>
      <c r="T29" s="9"/>
      <c r="U29" s="8" t="s">
        <v>98</v>
      </c>
      <c r="V29" s="9">
        <v>1</v>
      </c>
      <c r="W29" s="9"/>
      <c r="X29" s="9">
        <v>1</v>
      </c>
      <c r="Y29" s="9" t="s">
        <v>103</v>
      </c>
    </row>
    <row r="30" spans="1:25">
      <c r="A30" s="8" t="s">
        <v>61</v>
      </c>
      <c r="B30" s="9">
        <v>1</v>
      </c>
      <c r="C30" s="9">
        <v>2</v>
      </c>
      <c r="D30" s="9" t="s">
        <v>92</v>
      </c>
      <c r="E30" s="44">
        <v>29</v>
      </c>
      <c r="F30" s="9"/>
      <c r="G30" s="44">
        <v>1</v>
      </c>
      <c r="H30" s="8">
        <v>202503102</v>
      </c>
      <c r="I30" s="9" t="s">
        <v>93</v>
      </c>
      <c r="J30" s="9" t="s">
        <v>26</v>
      </c>
      <c r="K30" s="12" t="s">
        <v>55</v>
      </c>
      <c r="L30" s="9" t="s">
        <v>94</v>
      </c>
      <c r="M30" s="9" t="s">
        <v>94</v>
      </c>
      <c r="N30" s="9" t="s">
        <v>94</v>
      </c>
      <c r="O30" s="9" t="s">
        <v>96</v>
      </c>
      <c r="P30" s="11" t="s">
        <v>97</v>
      </c>
      <c r="Q30" s="11" t="s">
        <v>97</v>
      </c>
      <c r="R30" s="9">
        <v>1</v>
      </c>
      <c r="S30" s="9">
        <v>1</v>
      </c>
      <c r="T30" s="9"/>
      <c r="U30" s="8" t="s">
        <v>98</v>
      </c>
      <c r="V30" s="9">
        <v>1</v>
      </c>
      <c r="W30" s="9"/>
      <c r="X30" s="9">
        <v>1</v>
      </c>
      <c r="Y30" s="9" t="s">
        <v>103</v>
      </c>
    </row>
    <row r="31" spans="1:25">
      <c r="A31" s="8" t="s">
        <v>61</v>
      </c>
      <c r="B31" s="9">
        <v>1</v>
      </c>
      <c r="C31" s="9">
        <v>2</v>
      </c>
      <c r="D31" s="9" t="s">
        <v>92</v>
      </c>
      <c r="E31" s="44">
        <v>30</v>
      </c>
      <c r="F31" s="9"/>
      <c r="G31" s="44">
        <v>1</v>
      </c>
      <c r="H31" s="8">
        <v>202503102</v>
      </c>
      <c r="I31" s="9" t="s">
        <v>93</v>
      </c>
      <c r="J31" s="9" t="s">
        <v>26</v>
      </c>
      <c r="K31" s="12" t="s">
        <v>55</v>
      </c>
      <c r="L31" s="9" t="s">
        <v>94</v>
      </c>
      <c r="M31" s="9" t="s">
        <v>94</v>
      </c>
      <c r="N31" s="9" t="s">
        <v>94</v>
      </c>
      <c r="O31" s="9" t="s">
        <v>96</v>
      </c>
      <c r="P31" s="11" t="s">
        <v>97</v>
      </c>
      <c r="Q31" s="11" t="s">
        <v>97</v>
      </c>
      <c r="R31" s="9">
        <v>1</v>
      </c>
      <c r="S31" s="9">
        <v>1</v>
      </c>
      <c r="T31" s="9"/>
      <c r="U31" s="8" t="s">
        <v>98</v>
      </c>
      <c r="V31" s="9">
        <v>1</v>
      </c>
      <c r="W31" s="9"/>
      <c r="X31" s="9">
        <v>1</v>
      </c>
      <c r="Y31" s="9" t="s">
        <v>103</v>
      </c>
    </row>
    <row r="32" spans="1:25">
      <c r="A32" s="8" t="s">
        <v>61</v>
      </c>
      <c r="B32" s="9">
        <v>1</v>
      </c>
      <c r="C32" s="9">
        <v>2</v>
      </c>
      <c r="D32" s="9" t="s">
        <v>92</v>
      </c>
      <c r="E32" s="44">
        <v>31</v>
      </c>
      <c r="F32" s="9"/>
      <c r="G32" s="44">
        <v>1</v>
      </c>
      <c r="H32" s="8">
        <v>202503098</v>
      </c>
      <c r="I32" s="9" t="s">
        <v>104</v>
      </c>
      <c r="J32" s="9" t="s">
        <v>26</v>
      </c>
      <c r="K32" s="13" t="s">
        <v>49</v>
      </c>
      <c r="L32" s="9" t="s">
        <v>94</v>
      </c>
      <c r="M32" s="9" t="s">
        <v>94</v>
      </c>
      <c r="N32" s="9" t="s">
        <v>94</v>
      </c>
      <c r="O32" s="9" t="s">
        <v>96</v>
      </c>
      <c r="P32" s="11" t="s">
        <v>97</v>
      </c>
      <c r="Q32" s="11" t="s">
        <v>97</v>
      </c>
      <c r="R32" s="9">
        <v>1</v>
      </c>
      <c r="S32" s="9">
        <v>1</v>
      </c>
      <c r="T32" s="9"/>
      <c r="U32" s="8" t="s">
        <v>98</v>
      </c>
      <c r="V32" s="9">
        <v>1</v>
      </c>
      <c r="W32" s="9"/>
      <c r="X32" s="9">
        <v>1</v>
      </c>
      <c r="Y32" s="9" t="s">
        <v>99</v>
      </c>
    </row>
    <row r="33" spans="1:25">
      <c r="A33" s="8" t="s">
        <v>61</v>
      </c>
      <c r="B33" s="9">
        <v>1</v>
      </c>
      <c r="C33" s="9">
        <v>2</v>
      </c>
      <c r="D33" s="9" t="s">
        <v>92</v>
      </c>
      <c r="E33" s="44">
        <v>32</v>
      </c>
      <c r="F33" s="9"/>
      <c r="G33" s="44">
        <v>1</v>
      </c>
      <c r="H33" s="8">
        <v>202503098</v>
      </c>
      <c r="I33" s="9" t="s">
        <v>104</v>
      </c>
      <c r="J33" s="9" t="s">
        <v>26</v>
      </c>
      <c r="K33" s="13" t="s">
        <v>49</v>
      </c>
      <c r="L33" s="9" t="s">
        <v>94</v>
      </c>
      <c r="M33" s="9" t="s">
        <v>94</v>
      </c>
      <c r="N33" s="9" t="s">
        <v>94</v>
      </c>
      <c r="O33" s="9" t="s">
        <v>96</v>
      </c>
      <c r="P33" s="11" t="s">
        <v>97</v>
      </c>
      <c r="Q33" s="11" t="s">
        <v>97</v>
      </c>
      <c r="R33" s="9">
        <v>1</v>
      </c>
      <c r="S33" s="9">
        <v>1</v>
      </c>
      <c r="T33" s="9"/>
      <c r="U33" s="8" t="s">
        <v>98</v>
      </c>
      <c r="V33" s="9">
        <v>1</v>
      </c>
      <c r="W33" s="9"/>
      <c r="X33" s="9">
        <v>1</v>
      </c>
      <c r="Y33" s="9" t="s">
        <v>99</v>
      </c>
    </row>
    <row r="34" spans="1:25">
      <c r="A34" s="8" t="s">
        <v>61</v>
      </c>
      <c r="B34" s="9">
        <v>1</v>
      </c>
      <c r="C34" s="9">
        <v>2</v>
      </c>
      <c r="D34" s="9" t="s">
        <v>92</v>
      </c>
      <c r="E34" s="44">
        <v>33</v>
      </c>
      <c r="F34" s="9"/>
      <c r="G34" s="44">
        <v>1</v>
      </c>
      <c r="H34" s="8">
        <v>202503099</v>
      </c>
      <c r="I34" s="9" t="s">
        <v>104</v>
      </c>
      <c r="J34" s="9" t="s">
        <v>26</v>
      </c>
      <c r="K34" s="13" t="s">
        <v>49</v>
      </c>
      <c r="L34" s="9" t="s">
        <v>94</v>
      </c>
      <c r="M34" s="9" t="s">
        <v>94</v>
      </c>
      <c r="N34" s="9" t="s">
        <v>94</v>
      </c>
      <c r="O34" s="9" t="s">
        <v>96</v>
      </c>
      <c r="P34" s="11" t="s">
        <v>97</v>
      </c>
      <c r="Q34" s="11" t="s">
        <v>97</v>
      </c>
      <c r="R34" s="9">
        <v>1</v>
      </c>
      <c r="S34" s="9">
        <v>1</v>
      </c>
      <c r="T34" s="9"/>
      <c r="U34" s="8" t="s">
        <v>98</v>
      </c>
      <c r="V34" s="9">
        <v>1</v>
      </c>
      <c r="W34" s="9"/>
      <c r="X34" s="9">
        <v>1</v>
      </c>
      <c r="Y34" s="9" t="s">
        <v>100</v>
      </c>
    </row>
    <row r="35" spans="1:25">
      <c r="A35" s="8" t="s">
        <v>61</v>
      </c>
      <c r="B35" s="9">
        <v>1</v>
      </c>
      <c r="C35" s="9">
        <v>2</v>
      </c>
      <c r="D35" s="9" t="s">
        <v>92</v>
      </c>
      <c r="E35" s="44">
        <v>34</v>
      </c>
      <c r="F35" s="9"/>
      <c r="G35" s="44">
        <v>1</v>
      </c>
      <c r="H35" s="8">
        <v>202503099</v>
      </c>
      <c r="I35" s="9" t="s">
        <v>104</v>
      </c>
      <c r="J35" s="9" t="s">
        <v>26</v>
      </c>
      <c r="K35" s="13" t="s">
        <v>49</v>
      </c>
      <c r="L35" s="9" t="s">
        <v>94</v>
      </c>
      <c r="M35" s="9" t="s">
        <v>94</v>
      </c>
      <c r="N35" s="9" t="s">
        <v>94</v>
      </c>
      <c r="O35" s="9" t="s">
        <v>96</v>
      </c>
      <c r="P35" s="11" t="s">
        <v>97</v>
      </c>
      <c r="Q35" s="11" t="s">
        <v>97</v>
      </c>
      <c r="R35" s="9">
        <v>1</v>
      </c>
      <c r="S35" s="9">
        <v>1</v>
      </c>
      <c r="T35" s="9"/>
      <c r="U35" s="8" t="s">
        <v>98</v>
      </c>
      <c r="V35" s="9">
        <v>1</v>
      </c>
      <c r="W35" s="9"/>
      <c r="X35" s="9">
        <v>1</v>
      </c>
      <c r="Y35" s="9" t="s">
        <v>100</v>
      </c>
    </row>
    <row r="36" spans="1:25">
      <c r="A36" s="8" t="s">
        <v>61</v>
      </c>
      <c r="B36" s="9">
        <v>1</v>
      </c>
      <c r="C36" s="9">
        <v>2</v>
      </c>
      <c r="D36" s="9" t="s">
        <v>92</v>
      </c>
      <c r="E36" s="44">
        <v>35</v>
      </c>
      <c r="F36" s="9"/>
      <c r="G36" s="44">
        <v>1</v>
      </c>
      <c r="H36" s="8">
        <v>202503100</v>
      </c>
      <c r="I36" s="9" t="s">
        <v>104</v>
      </c>
      <c r="J36" s="9" t="s">
        <v>26</v>
      </c>
      <c r="K36" s="13" t="s">
        <v>49</v>
      </c>
      <c r="L36" s="9" t="s">
        <v>94</v>
      </c>
      <c r="M36" s="9" t="s">
        <v>94</v>
      </c>
      <c r="N36" s="9" t="s">
        <v>94</v>
      </c>
      <c r="O36" s="9" t="s">
        <v>96</v>
      </c>
      <c r="P36" s="11" t="s">
        <v>97</v>
      </c>
      <c r="Q36" s="11" t="s">
        <v>97</v>
      </c>
      <c r="R36" s="9">
        <v>1</v>
      </c>
      <c r="S36" s="9">
        <v>1</v>
      </c>
      <c r="T36" s="9"/>
      <c r="U36" s="8" t="s">
        <v>98</v>
      </c>
      <c r="V36" s="9">
        <v>1</v>
      </c>
      <c r="W36" s="9"/>
      <c r="X36" s="9">
        <v>1</v>
      </c>
      <c r="Y36" s="9" t="s">
        <v>101</v>
      </c>
    </row>
    <row r="37" spans="1:25">
      <c r="A37" s="8" t="s">
        <v>61</v>
      </c>
      <c r="B37" s="9">
        <v>1</v>
      </c>
      <c r="C37" s="9">
        <v>2</v>
      </c>
      <c r="D37" s="9" t="s">
        <v>92</v>
      </c>
      <c r="E37" s="44">
        <v>36</v>
      </c>
      <c r="F37" s="9"/>
      <c r="G37" s="44">
        <v>1</v>
      </c>
      <c r="H37" s="8">
        <v>202503100</v>
      </c>
      <c r="I37" s="9" t="s">
        <v>104</v>
      </c>
      <c r="J37" s="9" t="s">
        <v>26</v>
      </c>
      <c r="K37" s="13" t="s">
        <v>49</v>
      </c>
      <c r="L37" s="9" t="s">
        <v>94</v>
      </c>
      <c r="M37" s="9" t="s">
        <v>94</v>
      </c>
      <c r="N37" s="9" t="s">
        <v>94</v>
      </c>
      <c r="O37" s="9" t="s">
        <v>96</v>
      </c>
      <c r="P37" s="11" t="s">
        <v>97</v>
      </c>
      <c r="Q37" s="11" t="s">
        <v>97</v>
      </c>
      <c r="R37" s="9">
        <v>1</v>
      </c>
      <c r="S37" s="9">
        <v>1</v>
      </c>
      <c r="T37" s="9"/>
      <c r="U37" s="8" t="s">
        <v>98</v>
      </c>
      <c r="V37" s="9">
        <v>1</v>
      </c>
      <c r="W37" s="9"/>
      <c r="X37" s="9">
        <v>1</v>
      </c>
      <c r="Y37" s="9" t="s">
        <v>101</v>
      </c>
    </row>
    <row r="38" spans="1:25">
      <c r="A38" s="8" t="s">
        <v>61</v>
      </c>
      <c r="B38" s="9">
        <v>1</v>
      </c>
      <c r="C38" s="9">
        <v>3</v>
      </c>
      <c r="D38" s="9" t="s">
        <v>92</v>
      </c>
      <c r="E38" s="44">
        <v>37</v>
      </c>
      <c r="F38" s="9"/>
      <c r="G38" s="44">
        <v>1</v>
      </c>
      <c r="H38" s="8">
        <v>202503101</v>
      </c>
      <c r="I38" s="9" t="s">
        <v>104</v>
      </c>
      <c r="J38" s="9" t="s">
        <v>26</v>
      </c>
      <c r="K38" s="13" t="s">
        <v>49</v>
      </c>
      <c r="L38" s="9" t="s">
        <v>94</v>
      </c>
      <c r="M38" s="9" t="s">
        <v>94</v>
      </c>
      <c r="N38" s="9" t="s">
        <v>94</v>
      </c>
      <c r="O38" s="9" t="s">
        <v>96</v>
      </c>
      <c r="P38" s="11" t="s">
        <v>97</v>
      </c>
      <c r="Q38" s="11" t="s">
        <v>97</v>
      </c>
      <c r="R38" s="9">
        <v>1</v>
      </c>
      <c r="S38" s="9">
        <v>1</v>
      </c>
      <c r="T38" s="9"/>
      <c r="U38" s="8" t="s">
        <v>98</v>
      </c>
      <c r="V38" s="9">
        <v>1</v>
      </c>
      <c r="W38" s="9"/>
      <c r="X38" s="9">
        <v>1</v>
      </c>
      <c r="Y38" s="9" t="s">
        <v>102</v>
      </c>
    </row>
    <row r="39" spans="1:25">
      <c r="A39" s="8" t="s">
        <v>61</v>
      </c>
      <c r="B39" s="9">
        <v>1</v>
      </c>
      <c r="C39" s="9">
        <v>3</v>
      </c>
      <c r="D39" s="9" t="s">
        <v>92</v>
      </c>
      <c r="E39" s="44">
        <v>38</v>
      </c>
      <c r="F39" s="9"/>
      <c r="G39" s="44">
        <v>1</v>
      </c>
      <c r="H39" s="8">
        <v>202503101</v>
      </c>
      <c r="I39" s="9" t="s">
        <v>104</v>
      </c>
      <c r="J39" s="9" t="s">
        <v>26</v>
      </c>
      <c r="K39" s="13" t="s">
        <v>49</v>
      </c>
      <c r="L39" s="9" t="s">
        <v>94</v>
      </c>
      <c r="M39" s="9" t="s">
        <v>94</v>
      </c>
      <c r="N39" s="9" t="s">
        <v>94</v>
      </c>
      <c r="O39" s="9" t="s">
        <v>96</v>
      </c>
      <c r="P39" s="11" t="s">
        <v>97</v>
      </c>
      <c r="Q39" s="11" t="s">
        <v>97</v>
      </c>
      <c r="R39" s="9">
        <v>1</v>
      </c>
      <c r="S39" s="9">
        <v>1</v>
      </c>
      <c r="T39" s="9"/>
      <c r="U39" s="8" t="s">
        <v>98</v>
      </c>
      <c r="V39" s="9">
        <v>1</v>
      </c>
      <c r="W39" s="9"/>
      <c r="X39" s="9">
        <v>1</v>
      </c>
      <c r="Y39" s="9" t="s">
        <v>102</v>
      </c>
    </row>
    <row r="40" spans="1:25">
      <c r="A40" s="8" t="s">
        <v>61</v>
      </c>
      <c r="B40" s="9">
        <v>1</v>
      </c>
      <c r="C40" s="9">
        <v>3</v>
      </c>
      <c r="D40" s="9" t="s">
        <v>92</v>
      </c>
      <c r="E40" s="44">
        <v>39</v>
      </c>
      <c r="F40" s="9"/>
      <c r="G40" s="44">
        <v>1</v>
      </c>
      <c r="H40" s="8">
        <v>202503102</v>
      </c>
      <c r="I40" s="9" t="s">
        <v>104</v>
      </c>
      <c r="J40" s="9" t="s">
        <v>26</v>
      </c>
      <c r="K40" s="13" t="s">
        <v>49</v>
      </c>
      <c r="L40" s="9" t="s">
        <v>94</v>
      </c>
      <c r="M40" s="9" t="s">
        <v>94</v>
      </c>
      <c r="N40" s="9" t="s">
        <v>94</v>
      </c>
      <c r="O40" s="9" t="s">
        <v>96</v>
      </c>
      <c r="P40" s="11" t="s">
        <v>97</v>
      </c>
      <c r="Q40" s="11" t="s">
        <v>97</v>
      </c>
      <c r="R40" s="9">
        <v>1</v>
      </c>
      <c r="S40" s="9">
        <v>1</v>
      </c>
      <c r="T40" s="9"/>
      <c r="U40" s="8" t="s">
        <v>98</v>
      </c>
      <c r="V40" s="9">
        <v>1</v>
      </c>
      <c r="W40" s="9"/>
      <c r="X40" s="9">
        <v>1</v>
      </c>
      <c r="Y40" s="9" t="s">
        <v>103</v>
      </c>
    </row>
    <row r="41" spans="1:25">
      <c r="A41" s="8" t="s">
        <v>61</v>
      </c>
      <c r="B41" s="9">
        <v>1</v>
      </c>
      <c r="C41" s="9">
        <v>3</v>
      </c>
      <c r="D41" s="9" t="s">
        <v>92</v>
      </c>
      <c r="E41" s="44">
        <v>40</v>
      </c>
      <c r="F41" s="9"/>
      <c r="G41" s="44">
        <v>1</v>
      </c>
      <c r="H41" s="8">
        <v>202503102</v>
      </c>
      <c r="I41" s="9" t="s">
        <v>104</v>
      </c>
      <c r="J41" s="9" t="s">
        <v>26</v>
      </c>
      <c r="K41" s="13" t="s">
        <v>49</v>
      </c>
      <c r="L41" s="9" t="s">
        <v>94</v>
      </c>
      <c r="M41" s="9" t="s">
        <v>94</v>
      </c>
      <c r="N41" s="9" t="s">
        <v>94</v>
      </c>
      <c r="O41" s="9" t="s">
        <v>96</v>
      </c>
      <c r="P41" s="11" t="s">
        <v>97</v>
      </c>
      <c r="Q41" s="11" t="s">
        <v>97</v>
      </c>
      <c r="R41" s="9">
        <v>1</v>
      </c>
      <c r="S41" s="9">
        <v>1</v>
      </c>
      <c r="T41" s="9"/>
      <c r="U41" s="8" t="s">
        <v>98</v>
      </c>
      <c r="V41" s="9">
        <v>1</v>
      </c>
      <c r="W41" s="9"/>
      <c r="X41" s="9">
        <v>1</v>
      </c>
      <c r="Y41" s="9" t="s">
        <v>103</v>
      </c>
    </row>
    <row r="42" spans="1:25">
      <c r="A42" s="14" t="s">
        <v>61</v>
      </c>
      <c r="B42" s="9">
        <v>1</v>
      </c>
      <c r="C42" s="9">
        <v>3</v>
      </c>
      <c r="D42" s="9" t="s">
        <v>92</v>
      </c>
      <c r="E42" s="44">
        <v>41</v>
      </c>
      <c r="F42" s="44"/>
      <c r="G42" s="44">
        <v>1</v>
      </c>
      <c r="H42" s="14">
        <v>202503098</v>
      </c>
      <c r="I42" s="44" t="s">
        <v>105</v>
      </c>
      <c r="J42" s="9" t="s">
        <v>26</v>
      </c>
      <c r="K42" s="15" t="s">
        <v>50</v>
      </c>
      <c r="L42" s="9" t="s">
        <v>94</v>
      </c>
      <c r="M42" s="9" t="s">
        <v>106</v>
      </c>
      <c r="N42" s="9" t="s">
        <v>106</v>
      </c>
      <c r="O42" s="9" t="s">
        <v>96</v>
      </c>
      <c r="P42" s="11" t="s">
        <v>97</v>
      </c>
      <c r="Q42" s="11" t="s">
        <v>97</v>
      </c>
      <c r="R42" s="9">
        <v>1</v>
      </c>
      <c r="S42" s="9">
        <v>1</v>
      </c>
      <c r="T42" s="9"/>
      <c r="U42" s="8" t="s">
        <v>98</v>
      </c>
      <c r="V42" s="9">
        <v>1</v>
      </c>
      <c r="W42" s="9"/>
      <c r="X42" s="9">
        <v>1</v>
      </c>
      <c r="Y42" s="9" t="s">
        <v>99</v>
      </c>
    </row>
    <row r="43" spans="1:25">
      <c r="A43" s="14" t="s">
        <v>61</v>
      </c>
      <c r="B43" s="9">
        <v>1</v>
      </c>
      <c r="C43" s="9">
        <v>3</v>
      </c>
      <c r="D43" s="9" t="s">
        <v>92</v>
      </c>
      <c r="E43" s="44">
        <v>42</v>
      </c>
      <c r="F43" s="44"/>
      <c r="G43" s="44">
        <v>1</v>
      </c>
      <c r="H43" s="14">
        <v>202503098</v>
      </c>
      <c r="I43" s="44" t="s">
        <v>105</v>
      </c>
      <c r="J43" s="9" t="s">
        <v>26</v>
      </c>
      <c r="K43" s="15" t="s">
        <v>50</v>
      </c>
      <c r="L43" s="9" t="s">
        <v>94</v>
      </c>
      <c r="M43" s="9" t="s">
        <v>106</v>
      </c>
      <c r="N43" s="9" t="s">
        <v>106</v>
      </c>
      <c r="O43" s="9" t="s">
        <v>96</v>
      </c>
      <c r="P43" s="11" t="s">
        <v>97</v>
      </c>
      <c r="Q43" s="11" t="s">
        <v>97</v>
      </c>
      <c r="R43" s="9">
        <v>1</v>
      </c>
      <c r="S43" s="9">
        <v>1</v>
      </c>
      <c r="T43" s="9"/>
      <c r="U43" s="8" t="s">
        <v>98</v>
      </c>
      <c r="V43" s="9">
        <v>1</v>
      </c>
      <c r="W43" s="9"/>
      <c r="X43" s="9">
        <v>1</v>
      </c>
      <c r="Y43" s="9" t="s">
        <v>99</v>
      </c>
    </row>
    <row r="44" spans="1:25">
      <c r="A44" s="14" t="s">
        <v>61</v>
      </c>
      <c r="B44" s="9">
        <v>1</v>
      </c>
      <c r="C44" s="9">
        <v>3</v>
      </c>
      <c r="D44" s="9" t="s">
        <v>92</v>
      </c>
      <c r="E44" s="44">
        <v>43</v>
      </c>
      <c r="F44" s="44"/>
      <c r="G44" s="44">
        <v>1</v>
      </c>
      <c r="H44" s="14">
        <v>202503099</v>
      </c>
      <c r="I44" s="44" t="s">
        <v>105</v>
      </c>
      <c r="J44" s="9" t="s">
        <v>26</v>
      </c>
      <c r="K44" s="15" t="s">
        <v>50</v>
      </c>
      <c r="L44" s="9" t="s">
        <v>94</v>
      </c>
      <c r="M44" s="9" t="s">
        <v>106</v>
      </c>
      <c r="N44" s="9" t="s">
        <v>106</v>
      </c>
      <c r="O44" s="9" t="s">
        <v>96</v>
      </c>
      <c r="P44" s="11" t="s">
        <v>97</v>
      </c>
      <c r="Q44" s="11" t="s">
        <v>97</v>
      </c>
      <c r="R44" s="9">
        <v>1</v>
      </c>
      <c r="S44" s="9">
        <v>1</v>
      </c>
      <c r="T44" s="9"/>
      <c r="U44" s="8" t="s">
        <v>98</v>
      </c>
      <c r="V44" s="9">
        <v>1</v>
      </c>
      <c r="W44" s="9"/>
      <c r="X44" s="9">
        <v>1</v>
      </c>
      <c r="Y44" s="9" t="s">
        <v>100</v>
      </c>
    </row>
    <row r="45" spans="1:25">
      <c r="A45" s="14" t="s">
        <v>61</v>
      </c>
      <c r="B45" s="9">
        <v>1</v>
      </c>
      <c r="C45" s="9">
        <v>3</v>
      </c>
      <c r="D45" s="9" t="s">
        <v>92</v>
      </c>
      <c r="E45" s="44">
        <v>44</v>
      </c>
      <c r="F45" s="44"/>
      <c r="G45" s="44">
        <v>1</v>
      </c>
      <c r="H45" s="14">
        <v>202503099</v>
      </c>
      <c r="I45" s="44" t="s">
        <v>105</v>
      </c>
      <c r="J45" s="9" t="s">
        <v>26</v>
      </c>
      <c r="K45" s="15" t="s">
        <v>50</v>
      </c>
      <c r="L45" s="9" t="s">
        <v>94</v>
      </c>
      <c r="M45" s="9" t="s">
        <v>106</v>
      </c>
      <c r="N45" s="9" t="s">
        <v>106</v>
      </c>
      <c r="O45" s="9" t="s">
        <v>96</v>
      </c>
      <c r="P45" s="11" t="s">
        <v>97</v>
      </c>
      <c r="Q45" s="11" t="s">
        <v>97</v>
      </c>
      <c r="R45" s="9">
        <v>1</v>
      </c>
      <c r="S45" s="9">
        <v>1</v>
      </c>
      <c r="T45" s="9"/>
      <c r="U45" s="8" t="s">
        <v>98</v>
      </c>
      <c r="V45" s="9">
        <v>1</v>
      </c>
      <c r="W45" s="9"/>
      <c r="X45" s="9">
        <v>1</v>
      </c>
      <c r="Y45" s="9" t="s">
        <v>100</v>
      </c>
    </row>
    <row r="46" spans="1:25">
      <c r="A46" s="14" t="s">
        <v>61</v>
      </c>
      <c r="B46" s="9">
        <v>1</v>
      </c>
      <c r="C46" s="9">
        <v>3</v>
      </c>
      <c r="D46" s="9" t="s">
        <v>92</v>
      </c>
      <c r="E46" s="44">
        <v>45</v>
      </c>
      <c r="F46" s="44"/>
      <c r="G46" s="44">
        <v>1</v>
      </c>
      <c r="H46" s="14">
        <v>202503100</v>
      </c>
      <c r="I46" s="44" t="s">
        <v>105</v>
      </c>
      <c r="J46" s="9" t="s">
        <v>26</v>
      </c>
      <c r="K46" s="15" t="s">
        <v>50</v>
      </c>
      <c r="L46" s="9" t="s">
        <v>94</v>
      </c>
      <c r="M46" s="9" t="s">
        <v>106</v>
      </c>
      <c r="N46" s="9" t="s">
        <v>106</v>
      </c>
      <c r="O46" s="9" t="s">
        <v>96</v>
      </c>
      <c r="P46" s="11" t="s">
        <v>97</v>
      </c>
      <c r="Q46" s="11" t="s">
        <v>97</v>
      </c>
      <c r="R46" s="9">
        <v>1</v>
      </c>
      <c r="S46" s="9">
        <v>1</v>
      </c>
      <c r="T46" s="9"/>
      <c r="U46" s="8" t="s">
        <v>98</v>
      </c>
      <c r="V46" s="9">
        <v>1</v>
      </c>
      <c r="W46" s="9"/>
      <c r="X46" s="9">
        <v>1</v>
      </c>
      <c r="Y46" s="9" t="s">
        <v>101</v>
      </c>
    </row>
    <row r="47" spans="1:25">
      <c r="A47" s="14" t="s">
        <v>61</v>
      </c>
      <c r="B47" s="9">
        <v>1</v>
      </c>
      <c r="C47" s="9">
        <v>3</v>
      </c>
      <c r="D47" s="9" t="s">
        <v>92</v>
      </c>
      <c r="E47" s="44">
        <v>46</v>
      </c>
      <c r="F47" s="44"/>
      <c r="G47" s="44">
        <v>1</v>
      </c>
      <c r="H47" s="14">
        <v>202503100</v>
      </c>
      <c r="I47" s="44" t="s">
        <v>105</v>
      </c>
      <c r="J47" s="9" t="s">
        <v>26</v>
      </c>
      <c r="K47" s="15" t="s">
        <v>50</v>
      </c>
      <c r="L47" s="9" t="s">
        <v>94</v>
      </c>
      <c r="M47" s="9" t="s">
        <v>106</v>
      </c>
      <c r="N47" s="9" t="s">
        <v>106</v>
      </c>
      <c r="O47" s="9" t="s">
        <v>96</v>
      </c>
      <c r="P47" s="11" t="s">
        <v>97</v>
      </c>
      <c r="Q47" s="11" t="s">
        <v>97</v>
      </c>
      <c r="R47" s="9">
        <v>1</v>
      </c>
      <c r="S47" s="9">
        <v>1</v>
      </c>
      <c r="T47" s="9"/>
      <c r="U47" s="8" t="s">
        <v>98</v>
      </c>
      <c r="V47" s="9">
        <v>1</v>
      </c>
      <c r="W47" s="9"/>
      <c r="X47" s="9">
        <v>1</v>
      </c>
      <c r="Y47" s="9" t="s">
        <v>101</v>
      </c>
    </row>
    <row r="48" spans="1:25">
      <c r="A48" s="14" t="s">
        <v>61</v>
      </c>
      <c r="B48" s="9">
        <v>1</v>
      </c>
      <c r="C48" s="9">
        <v>3</v>
      </c>
      <c r="D48" s="9" t="s">
        <v>92</v>
      </c>
      <c r="E48" s="44">
        <v>47</v>
      </c>
      <c r="F48" s="44"/>
      <c r="G48" s="44">
        <v>1</v>
      </c>
      <c r="H48" s="14">
        <v>202503101</v>
      </c>
      <c r="I48" s="44" t="s">
        <v>105</v>
      </c>
      <c r="J48" s="9" t="s">
        <v>26</v>
      </c>
      <c r="K48" s="15" t="s">
        <v>50</v>
      </c>
      <c r="L48" s="9" t="s">
        <v>94</v>
      </c>
      <c r="M48" s="9" t="s">
        <v>106</v>
      </c>
      <c r="N48" s="9" t="s">
        <v>106</v>
      </c>
      <c r="O48" s="9" t="s">
        <v>96</v>
      </c>
      <c r="P48" s="11" t="s">
        <v>97</v>
      </c>
      <c r="Q48" s="11" t="s">
        <v>97</v>
      </c>
      <c r="R48" s="9">
        <v>1</v>
      </c>
      <c r="S48" s="9">
        <v>1</v>
      </c>
      <c r="T48" s="9"/>
      <c r="U48" s="8" t="s">
        <v>98</v>
      </c>
      <c r="V48" s="9">
        <v>1</v>
      </c>
      <c r="W48" s="9"/>
      <c r="X48" s="9">
        <v>1</v>
      </c>
      <c r="Y48" s="9" t="s">
        <v>102</v>
      </c>
    </row>
    <row r="49" spans="1:25">
      <c r="A49" s="14" t="s">
        <v>61</v>
      </c>
      <c r="B49" s="9">
        <v>1</v>
      </c>
      <c r="C49" s="9">
        <v>3</v>
      </c>
      <c r="D49" s="9" t="s">
        <v>92</v>
      </c>
      <c r="E49" s="44">
        <v>48</v>
      </c>
      <c r="F49" s="44"/>
      <c r="G49" s="44">
        <v>1</v>
      </c>
      <c r="H49" s="14">
        <v>202503101</v>
      </c>
      <c r="I49" s="44" t="s">
        <v>105</v>
      </c>
      <c r="J49" s="9" t="s">
        <v>26</v>
      </c>
      <c r="K49" s="15" t="s">
        <v>50</v>
      </c>
      <c r="L49" s="9" t="s">
        <v>94</v>
      </c>
      <c r="M49" s="9" t="s">
        <v>106</v>
      </c>
      <c r="N49" s="9" t="s">
        <v>106</v>
      </c>
      <c r="O49" s="9" t="s">
        <v>96</v>
      </c>
      <c r="P49" s="11" t="s">
        <v>97</v>
      </c>
      <c r="Q49" s="11" t="s">
        <v>97</v>
      </c>
      <c r="R49" s="9">
        <v>1</v>
      </c>
      <c r="S49" s="9">
        <v>1</v>
      </c>
      <c r="T49" s="9"/>
      <c r="U49" s="8" t="s">
        <v>98</v>
      </c>
      <c r="V49" s="9">
        <v>1</v>
      </c>
      <c r="W49" s="9"/>
      <c r="X49" s="9">
        <v>1</v>
      </c>
      <c r="Y49" s="9" t="s">
        <v>102</v>
      </c>
    </row>
    <row r="50" spans="1:25">
      <c r="A50" s="14" t="s">
        <v>61</v>
      </c>
      <c r="B50" s="9">
        <v>1</v>
      </c>
      <c r="C50" s="9">
        <v>3</v>
      </c>
      <c r="D50" s="9" t="s">
        <v>92</v>
      </c>
      <c r="E50" s="44">
        <v>49</v>
      </c>
      <c r="F50" s="44"/>
      <c r="G50" s="44">
        <v>1</v>
      </c>
      <c r="H50" s="14">
        <v>202503102</v>
      </c>
      <c r="I50" s="44" t="s">
        <v>105</v>
      </c>
      <c r="J50" s="9" t="s">
        <v>26</v>
      </c>
      <c r="K50" s="15" t="s">
        <v>50</v>
      </c>
      <c r="L50" s="9" t="s">
        <v>94</v>
      </c>
      <c r="M50" s="9" t="s">
        <v>106</v>
      </c>
      <c r="N50" s="9" t="s">
        <v>106</v>
      </c>
      <c r="O50" s="9" t="s">
        <v>96</v>
      </c>
      <c r="P50" s="11" t="s">
        <v>97</v>
      </c>
      <c r="Q50" s="11" t="s">
        <v>97</v>
      </c>
      <c r="R50" s="9">
        <v>1</v>
      </c>
      <c r="S50" s="9">
        <v>1</v>
      </c>
      <c r="T50" s="9"/>
      <c r="U50" s="8" t="s">
        <v>98</v>
      </c>
      <c r="V50" s="9">
        <v>1</v>
      </c>
      <c r="W50" s="9"/>
      <c r="X50" s="9">
        <v>1</v>
      </c>
      <c r="Y50" s="9" t="s">
        <v>103</v>
      </c>
    </row>
    <row r="51" spans="1:25">
      <c r="A51" s="14" t="s">
        <v>61</v>
      </c>
      <c r="B51" s="9">
        <v>1</v>
      </c>
      <c r="C51" s="9">
        <v>3</v>
      </c>
      <c r="D51" s="9" t="s">
        <v>92</v>
      </c>
      <c r="E51" s="44">
        <v>50</v>
      </c>
      <c r="F51" s="44"/>
      <c r="G51" s="44">
        <v>1</v>
      </c>
      <c r="H51" s="14">
        <v>202503102</v>
      </c>
      <c r="I51" s="44" t="s">
        <v>105</v>
      </c>
      <c r="J51" s="9" t="s">
        <v>26</v>
      </c>
      <c r="K51" s="15" t="s">
        <v>50</v>
      </c>
      <c r="L51" s="9" t="s">
        <v>94</v>
      </c>
      <c r="M51" s="9" t="s">
        <v>106</v>
      </c>
      <c r="N51" s="9" t="s">
        <v>106</v>
      </c>
      <c r="O51" s="9" t="s">
        <v>96</v>
      </c>
      <c r="P51" s="11" t="s">
        <v>97</v>
      </c>
      <c r="Q51" s="11" t="s">
        <v>97</v>
      </c>
      <c r="R51" s="9">
        <v>1</v>
      </c>
      <c r="S51" s="9">
        <v>1</v>
      </c>
      <c r="T51" s="9"/>
      <c r="U51" s="8" t="s">
        <v>98</v>
      </c>
      <c r="V51" s="9">
        <v>1</v>
      </c>
      <c r="W51" s="9"/>
      <c r="X51" s="9">
        <v>1</v>
      </c>
      <c r="Y51" s="9" t="s">
        <v>103</v>
      </c>
    </row>
    <row r="52" spans="1:25">
      <c r="A52" s="8" t="s">
        <v>61</v>
      </c>
      <c r="B52" s="9">
        <v>1</v>
      </c>
      <c r="C52" s="9">
        <v>3</v>
      </c>
      <c r="D52" s="9" t="s">
        <v>92</v>
      </c>
      <c r="E52" s="44">
        <v>51</v>
      </c>
      <c r="F52" s="9"/>
      <c r="G52" s="44">
        <v>1</v>
      </c>
      <c r="H52" s="8">
        <v>202503098</v>
      </c>
      <c r="I52" s="9" t="s">
        <v>93</v>
      </c>
      <c r="J52" s="9" t="s">
        <v>26</v>
      </c>
      <c r="K52" s="16" t="s">
        <v>51</v>
      </c>
      <c r="L52" s="9" t="s">
        <v>94</v>
      </c>
      <c r="M52" s="9" t="s">
        <v>107</v>
      </c>
      <c r="N52" s="9" t="s">
        <v>107</v>
      </c>
      <c r="O52" s="9" t="s">
        <v>96</v>
      </c>
      <c r="P52" s="11" t="s">
        <v>97</v>
      </c>
      <c r="Q52" s="11" t="s">
        <v>97</v>
      </c>
      <c r="R52" s="9">
        <v>1</v>
      </c>
      <c r="S52" s="9">
        <v>1</v>
      </c>
      <c r="T52" s="9"/>
      <c r="U52" s="8" t="s">
        <v>98</v>
      </c>
      <c r="V52" s="9">
        <v>1</v>
      </c>
      <c r="W52" s="9"/>
      <c r="X52" s="9">
        <v>1</v>
      </c>
      <c r="Y52" s="9" t="s">
        <v>99</v>
      </c>
    </row>
    <row r="53" spans="1:25">
      <c r="A53" s="8" t="s">
        <v>61</v>
      </c>
      <c r="B53" s="9">
        <v>1</v>
      </c>
      <c r="C53" s="9">
        <v>3</v>
      </c>
      <c r="D53" s="9" t="s">
        <v>92</v>
      </c>
      <c r="E53" s="44">
        <v>52</v>
      </c>
      <c r="F53" s="9"/>
      <c r="G53" s="44">
        <v>1</v>
      </c>
      <c r="H53" s="8">
        <v>202503099</v>
      </c>
      <c r="I53" s="9" t="s">
        <v>93</v>
      </c>
      <c r="J53" s="9" t="s">
        <v>26</v>
      </c>
      <c r="K53" s="16" t="s">
        <v>51</v>
      </c>
      <c r="L53" s="9" t="s">
        <v>94</v>
      </c>
      <c r="M53" s="9" t="s">
        <v>107</v>
      </c>
      <c r="N53" s="9" t="s">
        <v>107</v>
      </c>
      <c r="O53" s="9" t="s">
        <v>96</v>
      </c>
      <c r="P53" s="11" t="s">
        <v>97</v>
      </c>
      <c r="Q53" s="11" t="s">
        <v>97</v>
      </c>
      <c r="R53" s="9">
        <v>1</v>
      </c>
      <c r="S53" s="9">
        <v>1</v>
      </c>
      <c r="T53" s="9"/>
      <c r="U53" s="8" t="s">
        <v>98</v>
      </c>
      <c r="V53" s="9">
        <v>1</v>
      </c>
      <c r="W53" s="9"/>
      <c r="X53" s="9">
        <v>1</v>
      </c>
      <c r="Y53" s="9" t="s">
        <v>100</v>
      </c>
    </row>
    <row r="54" spans="1:25">
      <c r="A54" s="8" t="s">
        <v>61</v>
      </c>
      <c r="B54" s="9">
        <v>1</v>
      </c>
      <c r="C54" s="9">
        <v>3</v>
      </c>
      <c r="D54" s="9" t="s">
        <v>92</v>
      </c>
      <c r="E54" s="44">
        <v>53</v>
      </c>
      <c r="F54" s="9"/>
      <c r="G54" s="44">
        <v>1</v>
      </c>
      <c r="H54" s="8">
        <v>202503100</v>
      </c>
      <c r="I54" s="9" t="s">
        <v>93</v>
      </c>
      <c r="J54" s="9" t="s">
        <v>26</v>
      </c>
      <c r="K54" s="16" t="s">
        <v>51</v>
      </c>
      <c r="L54" s="9" t="s">
        <v>94</v>
      </c>
      <c r="M54" s="9" t="s">
        <v>107</v>
      </c>
      <c r="N54" s="9" t="s">
        <v>107</v>
      </c>
      <c r="O54" s="9" t="s">
        <v>96</v>
      </c>
      <c r="P54" s="11" t="s">
        <v>97</v>
      </c>
      <c r="Q54" s="11" t="s">
        <v>97</v>
      </c>
      <c r="R54" s="9">
        <v>1</v>
      </c>
      <c r="S54" s="9">
        <v>1</v>
      </c>
      <c r="T54" s="9"/>
      <c r="U54" s="8" t="s">
        <v>98</v>
      </c>
      <c r="V54" s="9">
        <v>1</v>
      </c>
      <c r="W54" s="9"/>
      <c r="X54" s="9">
        <v>1</v>
      </c>
      <c r="Y54" s="9" t="s">
        <v>101</v>
      </c>
    </row>
    <row r="55" spans="1:25">
      <c r="A55" s="8" t="s">
        <v>61</v>
      </c>
      <c r="B55" s="9">
        <v>1</v>
      </c>
      <c r="C55" s="9">
        <v>3</v>
      </c>
      <c r="D55" s="9" t="s">
        <v>92</v>
      </c>
      <c r="E55" s="44">
        <v>54</v>
      </c>
      <c r="F55" s="9"/>
      <c r="G55" s="44">
        <v>1</v>
      </c>
      <c r="H55" s="8">
        <v>202503101</v>
      </c>
      <c r="I55" s="9" t="s">
        <v>93</v>
      </c>
      <c r="J55" s="9" t="s">
        <v>26</v>
      </c>
      <c r="K55" s="16" t="s">
        <v>51</v>
      </c>
      <c r="L55" s="9" t="s">
        <v>94</v>
      </c>
      <c r="M55" s="9" t="s">
        <v>107</v>
      </c>
      <c r="N55" s="9" t="s">
        <v>107</v>
      </c>
      <c r="O55" s="9" t="s">
        <v>96</v>
      </c>
      <c r="P55" s="11" t="s">
        <v>97</v>
      </c>
      <c r="Q55" s="11" t="s">
        <v>97</v>
      </c>
      <c r="R55" s="9">
        <v>1</v>
      </c>
      <c r="S55" s="9">
        <v>1</v>
      </c>
      <c r="T55" s="9"/>
      <c r="U55" s="8" t="s">
        <v>98</v>
      </c>
      <c r="V55" s="9">
        <v>1</v>
      </c>
      <c r="W55" s="9"/>
      <c r="X55" s="9">
        <v>1</v>
      </c>
      <c r="Y55" s="9" t="s">
        <v>102</v>
      </c>
    </row>
    <row r="56" spans="1:25">
      <c r="A56" s="8" t="s">
        <v>61</v>
      </c>
      <c r="B56" s="9">
        <v>1</v>
      </c>
      <c r="C56" s="9">
        <v>4</v>
      </c>
      <c r="D56" s="9" t="s">
        <v>92</v>
      </c>
      <c r="E56" s="44">
        <v>55</v>
      </c>
      <c r="F56" s="9"/>
      <c r="G56" s="44">
        <v>1</v>
      </c>
      <c r="H56" s="8">
        <v>202503102</v>
      </c>
      <c r="I56" s="9" t="s">
        <v>93</v>
      </c>
      <c r="J56" s="9" t="s">
        <v>26</v>
      </c>
      <c r="K56" s="16" t="s">
        <v>51</v>
      </c>
      <c r="L56" s="9" t="s">
        <v>94</v>
      </c>
      <c r="M56" s="9" t="s">
        <v>107</v>
      </c>
      <c r="N56" s="9" t="s">
        <v>107</v>
      </c>
      <c r="O56" s="9" t="s">
        <v>96</v>
      </c>
      <c r="P56" s="11" t="s">
        <v>97</v>
      </c>
      <c r="Q56" s="11" t="s">
        <v>97</v>
      </c>
      <c r="R56" s="9">
        <v>1</v>
      </c>
      <c r="S56" s="9">
        <v>1</v>
      </c>
      <c r="T56" s="9"/>
      <c r="U56" s="8" t="s">
        <v>98</v>
      </c>
      <c r="V56" s="9">
        <v>1</v>
      </c>
      <c r="W56" s="9"/>
      <c r="X56" s="9">
        <v>1</v>
      </c>
      <c r="Y56" s="9" t="s">
        <v>103</v>
      </c>
    </row>
    <row r="57" spans="1:25">
      <c r="A57" s="8" t="s">
        <v>61</v>
      </c>
      <c r="B57" s="9">
        <v>1</v>
      </c>
      <c r="C57" s="9">
        <v>4</v>
      </c>
      <c r="D57" s="9" t="s">
        <v>92</v>
      </c>
      <c r="E57" s="44">
        <v>56</v>
      </c>
      <c r="F57" s="9"/>
      <c r="G57" s="44">
        <v>1</v>
      </c>
      <c r="H57" s="8">
        <v>202503098</v>
      </c>
      <c r="I57" s="9" t="s">
        <v>93</v>
      </c>
      <c r="J57" s="9" t="s">
        <v>26</v>
      </c>
      <c r="K57" s="17" t="s">
        <v>52</v>
      </c>
      <c r="L57" s="9" t="s">
        <v>94</v>
      </c>
      <c r="M57" s="9" t="s">
        <v>108</v>
      </c>
      <c r="N57" s="9" t="s">
        <v>108</v>
      </c>
      <c r="O57" s="9" t="s">
        <v>96</v>
      </c>
      <c r="P57" s="11" t="s">
        <v>97</v>
      </c>
      <c r="Q57" s="11" t="s">
        <v>97</v>
      </c>
      <c r="R57" s="9">
        <v>1</v>
      </c>
      <c r="S57" s="9">
        <v>1</v>
      </c>
      <c r="T57" s="9"/>
      <c r="U57" s="8" t="s">
        <v>98</v>
      </c>
      <c r="V57" s="9">
        <v>1</v>
      </c>
      <c r="W57" s="9"/>
      <c r="X57" s="9">
        <v>1</v>
      </c>
      <c r="Y57" s="9" t="s">
        <v>99</v>
      </c>
    </row>
    <row r="58" spans="1:25">
      <c r="A58" s="8" t="s">
        <v>61</v>
      </c>
      <c r="B58" s="9">
        <v>1</v>
      </c>
      <c r="C58" s="9">
        <v>4</v>
      </c>
      <c r="D58" s="9" t="s">
        <v>92</v>
      </c>
      <c r="E58" s="44">
        <v>57</v>
      </c>
      <c r="F58" s="9"/>
      <c r="G58" s="44">
        <v>1</v>
      </c>
      <c r="H58" s="8">
        <v>202503099</v>
      </c>
      <c r="I58" s="9" t="s">
        <v>93</v>
      </c>
      <c r="J58" s="9" t="s">
        <v>26</v>
      </c>
      <c r="K58" s="17" t="s">
        <v>52</v>
      </c>
      <c r="L58" s="9" t="s">
        <v>94</v>
      </c>
      <c r="M58" s="9" t="s">
        <v>108</v>
      </c>
      <c r="N58" s="9" t="s">
        <v>108</v>
      </c>
      <c r="O58" s="9" t="s">
        <v>96</v>
      </c>
      <c r="P58" s="11" t="s">
        <v>97</v>
      </c>
      <c r="Q58" s="11" t="s">
        <v>97</v>
      </c>
      <c r="R58" s="9">
        <v>1</v>
      </c>
      <c r="S58" s="9">
        <v>1</v>
      </c>
      <c r="T58" s="9"/>
      <c r="U58" s="8" t="s">
        <v>98</v>
      </c>
      <c r="V58" s="9">
        <v>1</v>
      </c>
      <c r="W58" s="9"/>
      <c r="X58" s="9">
        <v>1</v>
      </c>
      <c r="Y58" s="9" t="s">
        <v>100</v>
      </c>
    </row>
    <row r="59" spans="1:25">
      <c r="A59" s="8" t="s">
        <v>61</v>
      </c>
      <c r="B59" s="9">
        <v>1</v>
      </c>
      <c r="C59" s="9">
        <v>4</v>
      </c>
      <c r="D59" s="9" t="s">
        <v>92</v>
      </c>
      <c r="E59" s="44">
        <v>58</v>
      </c>
      <c r="F59" s="9"/>
      <c r="G59" s="44">
        <v>1</v>
      </c>
      <c r="H59" s="8">
        <v>202503100</v>
      </c>
      <c r="I59" s="9" t="s">
        <v>93</v>
      </c>
      <c r="J59" s="9" t="s">
        <v>26</v>
      </c>
      <c r="K59" s="17" t="s">
        <v>52</v>
      </c>
      <c r="L59" s="9" t="s">
        <v>94</v>
      </c>
      <c r="M59" s="9" t="s">
        <v>108</v>
      </c>
      <c r="N59" s="9" t="s">
        <v>108</v>
      </c>
      <c r="O59" s="9" t="s">
        <v>96</v>
      </c>
      <c r="P59" s="11" t="s">
        <v>97</v>
      </c>
      <c r="Q59" s="11" t="s">
        <v>97</v>
      </c>
      <c r="R59" s="9">
        <v>1</v>
      </c>
      <c r="S59" s="9">
        <v>1</v>
      </c>
      <c r="T59" s="9"/>
      <c r="U59" s="8" t="s">
        <v>98</v>
      </c>
      <c r="V59" s="9">
        <v>1</v>
      </c>
      <c r="W59" s="9"/>
      <c r="X59" s="9">
        <v>1</v>
      </c>
      <c r="Y59" s="9" t="s">
        <v>101</v>
      </c>
    </row>
    <row r="60" spans="1:25">
      <c r="A60" s="8" t="s">
        <v>61</v>
      </c>
      <c r="B60" s="9">
        <v>1</v>
      </c>
      <c r="C60" s="9">
        <v>4</v>
      </c>
      <c r="D60" s="9" t="s">
        <v>92</v>
      </c>
      <c r="E60" s="44">
        <v>59</v>
      </c>
      <c r="F60" s="9"/>
      <c r="G60" s="44">
        <v>1</v>
      </c>
      <c r="H60" s="8">
        <v>202503101</v>
      </c>
      <c r="I60" s="9" t="s">
        <v>93</v>
      </c>
      <c r="J60" s="9" t="s">
        <v>26</v>
      </c>
      <c r="K60" s="17" t="s">
        <v>52</v>
      </c>
      <c r="L60" s="9" t="s">
        <v>94</v>
      </c>
      <c r="M60" s="9" t="s">
        <v>108</v>
      </c>
      <c r="N60" s="9" t="s">
        <v>108</v>
      </c>
      <c r="O60" s="9" t="s">
        <v>96</v>
      </c>
      <c r="P60" s="11" t="s">
        <v>97</v>
      </c>
      <c r="Q60" s="11" t="s">
        <v>97</v>
      </c>
      <c r="R60" s="9">
        <v>1</v>
      </c>
      <c r="S60" s="9">
        <v>1</v>
      </c>
      <c r="T60" s="9"/>
      <c r="U60" s="8" t="s">
        <v>98</v>
      </c>
      <c r="V60" s="9">
        <v>1</v>
      </c>
      <c r="W60" s="9"/>
      <c r="X60" s="9">
        <v>1</v>
      </c>
      <c r="Y60" s="9" t="s">
        <v>102</v>
      </c>
    </row>
    <row r="61" spans="1:25">
      <c r="A61" s="8" t="s">
        <v>61</v>
      </c>
      <c r="B61" s="9">
        <v>1</v>
      </c>
      <c r="C61" s="9">
        <v>4</v>
      </c>
      <c r="D61" s="9" t="s">
        <v>92</v>
      </c>
      <c r="E61" s="44">
        <v>60</v>
      </c>
      <c r="F61" s="9"/>
      <c r="G61" s="44">
        <v>1</v>
      </c>
      <c r="H61" s="8">
        <v>202503102</v>
      </c>
      <c r="I61" s="9" t="s">
        <v>93</v>
      </c>
      <c r="J61" s="9" t="s">
        <v>26</v>
      </c>
      <c r="K61" s="17" t="s">
        <v>52</v>
      </c>
      <c r="L61" s="9" t="s">
        <v>94</v>
      </c>
      <c r="M61" s="9" t="s">
        <v>108</v>
      </c>
      <c r="N61" s="9" t="s">
        <v>108</v>
      </c>
      <c r="O61" s="9" t="s">
        <v>96</v>
      </c>
      <c r="P61" s="11" t="s">
        <v>97</v>
      </c>
      <c r="Q61" s="11" t="s">
        <v>97</v>
      </c>
      <c r="R61" s="9">
        <v>1</v>
      </c>
      <c r="S61" s="9">
        <v>1</v>
      </c>
      <c r="T61" s="9"/>
      <c r="U61" s="8" t="s">
        <v>98</v>
      </c>
      <c r="V61" s="9">
        <v>1</v>
      </c>
      <c r="W61" s="9"/>
      <c r="X61" s="9">
        <v>1</v>
      </c>
      <c r="Y61" s="9" t="s">
        <v>103</v>
      </c>
    </row>
    <row r="62" spans="1:25">
      <c r="A62" s="8" t="s">
        <v>61</v>
      </c>
      <c r="B62" s="9">
        <v>1</v>
      </c>
      <c r="C62" s="9">
        <v>4</v>
      </c>
      <c r="D62" s="9" t="s">
        <v>92</v>
      </c>
      <c r="E62" s="44">
        <v>61</v>
      </c>
      <c r="F62" s="9"/>
      <c r="G62" s="44">
        <v>1</v>
      </c>
      <c r="H62" s="8">
        <v>202503098</v>
      </c>
      <c r="I62" s="9" t="s">
        <v>93</v>
      </c>
      <c r="J62" s="9" t="s">
        <v>26</v>
      </c>
      <c r="K62" s="18" t="s">
        <v>53</v>
      </c>
      <c r="L62" s="9" t="s">
        <v>94</v>
      </c>
      <c r="M62" s="9" t="s">
        <v>109</v>
      </c>
      <c r="N62" s="9" t="s">
        <v>109</v>
      </c>
      <c r="O62" s="9" t="s">
        <v>96</v>
      </c>
      <c r="P62" s="11" t="s">
        <v>97</v>
      </c>
      <c r="Q62" s="11" t="s">
        <v>97</v>
      </c>
      <c r="R62" s="9">
        <v>1</v>
      </c>
      <c r="S62" s="9">
        <v>1</v>
      </c>
      <c r="T62" s="9"/>
      <c r="U62" s="8" t="s">
        <v>98</v>
      </c>
      <c r="V62" s="9">
        <v>1</v>
      </c>
      <c r="W62" s="9"/>
      <c r="X62" s="9">
        <v>1</v>
      </c>
      <c r="Y62" s="9" t="s">
        <v>99</v>
      </c>
    </row>
    <row r="63" spans="1:25">
      <c r="A63" s="8" t="s">
        <v>61</v>
      </c>
      <c r="B63" s="9">
        <v>1</v>
      </c>
      <c r="C63" s="9">
        <v>4</v>
      </c>
      <c r="D63" s="9" t="s">
        <v>92</v>
      </c>
      <c r="E63" s="44">
        <v>62</v>
      </c>
      <c r="F63" s="9"/>
      <c r="G63" s="44">
        <v>1</v>
      </c>
      <c r="H63" s="8">
        <v>202503099</v>
      </c>
      <c r="I63" s="9" t="s">
        <v>93</v>
      </c>
      <c r="J63" s="9" t="s">
        <v>26</v>
      </c>
      <c r="K63" s="18" t="s">
        <v>53</v>
      </c>
      <c r="L63" s="9" t="s">
        <v>94</v>
      </c>
      <c r="M63" s="9" t="s">
        <v>109</v>
      </c>
      <c r="N63" s="9" t="s">
        <v>109</v>
      </c>
      <c r="O63" s="9" t="s">
        <v>96</v>
      </c>
      <c r="P63" s="11" t="s">
        <v>97</v>
      </c>
      <c r="Q63" s="11" t="s">
        <v>97</v>
      </c>
      <c r="R63" s="9">
        <v>1</v>
      </c>
      <c r="S63" s="9">
        <v>1</v>
      </c>
      <c r="T63" s="9"/>
      <c r="U63" s="8" t="s">
        <v>98</v>
      </c>
      <c r="V63" s="9">
        <v>1</v>
      </c>
      <c r="W63" s="9"/>
      <c r="X63" s="9">
        <v>1</v>
      </c>
      <c r="Y63" s="9" t="s">
        <v>100</v>
      </c>
    </row>
    <row r="64" spans="1:25">
      <c r="A64" s="8" t="s">
        <v>61</v>
      </c>
      <c r="B64" s="9">
        <v>1</v>
      </c>
      <c r="C64" s="9">
        <v>4</v>
      </c>
      <c r="D64" s="9" t="s">
        <v>92</v>
      </c>
      <c r="E64" s="44">
        <v>63</v>
      </c>
      <c r="F64" s="9"/>
      <c r="G64" s="44">
        <v>1</v>
      </c>
      <c r="H64" s="8">
        <v>202503100</v>
      </c>
      <c r="I64" s="9" t="s">
        <v>93</v>
      </c>
      <c r="J64" s="9" t="s">
        <v>26</v>
      </c>
      <c r="K64" s="18" t="s">
        <v>53</v>
      </c>
      <c r="L64" s="9" t="s">
        <v>94</v>
      </c>
      <c r="M64" s="9" t="s">
        <v>109</v>
      </c>
      <c r="N64" s="9" t="s">
        <v>109</v>
      </c>
      <c r="O64" s="9" t="s">
        <v>96</v>
      </c>
      <c r="P64" s="11" t="s">
        <v>97</v>
      </c>
      <c r="Q64" s="11" t="s">
        <v>97</v>
      </c>
      <c r="R64" s="9">
        <v>1</v>
      </c>
      <c r="S64" s="9">
        <v>1</v>
      </c>
      <c r="T64" s="9"/>
      <c r="U64" s="8" t="s">
        <v>98</v>
      </c>
      <c r="V64" s="9">
        <v>1</v>
      </c>
      <c r="W64" s="9"/>
      <c r="X64" s="9">
        <v>1</v>
      </c>
      <c r="Y64" s="9" t="s">
        <v>101</v>
      </c>
    </row>
    <row r="65" spans="1:25">
      <c r="A65" s="8" t="s">
        <v>61</v>
      </c>
      <c r="B65" s="9">
        <v>1</v>
      </c>
      <c r="C65" s="9">
        <v>4</v>
      </c>
      <c r="D65" s="9" t="s">
        <v>92</v>
      </c>
      <c r="E65" s="44">
        <v>64</v>
      </c>
      <c r="F65" s="9"/>
      <c r="G65" s="44">
        <v>1</v>
      </c>
      <c r="H65" s="8">
        <v>202503101</v>
      </c>
      <c r="I65" s="9" t="s">
        <v>93</v>
      </c>
      <c r="J65" s="9" t="s">
        <v>26</v>
      </c>
      <c r="K65" s="18" t="s">
        <v>53</v>
      </c>
      <c r="L65" s="9" t="s">
        <v>94</v>
      </c>
      <c r="M65" s="9" t="s">
        <v>109</v>
      </c>
      <c r="N65" s="9" t="s">
        <v>109</v>
      </c>
      <c r="O65" s="9" t="s">
        <v>96</v>
      </c>
      <c r="P65" s="11" t="s">
        <v>97</v>
      </c>
      <c r="Q65" s="11" t="s">
        <v>97</v>
      </c>
      <c r="R65" s="9">
        <v>1</v>
      </c>
      <c r="S65" s="9">
        <v>1</v>
      </c>
      <c r="T65" s="9"/>
      <c r="U65" s="8" t="s">
        <v>98</v>
      </c>
      <c r="V65" s="9">
        <v>1</v>
      </c>
      <c r="W65" s="9"/>
      <c r="X65" s="9">
        <v>1</v>
      </c>
      <c r="Y65" s="9" t="s">
        <v>102</v>
      </c>
    </row>
    <row r="66" spans="1:25">
      <c r="A66" s="8" t="s">
        <v>61</v>
      </c>
      <c r="B66" s="9">
        <v>1</v>
      </c>
      <c r="C66" s="9">
        <v>4</v>
      </c>
      <c r="D66" s="9" t="s">
        <v>92</v>
      </c>
      <c r="E66" s="44">
        <v>65</v>
      </c>
      <c r="F66" s="9"/>
      <c r="G66" s="44">
        <v>1</v>
      </c>
      <c r="H66" s="8">
        <v>202503102</v>
      </c>
      <c r="I66" s="9" t="s">
        <v>93</v>
      </c>
      <c r="J66" s="9" t="s">
        <v>26</v>
      </c>
      <c r="K66" s="18" t="s">
        <v>53</v>
      </c>
      <c r="L66" s="9" t="s">
        <v>94</v>
      </c>
      <c r="M66" s="9" t="s">
        <v>109</v>
      </c>
      <c r="N66" s="9" t="s">
        <v>109</v>
      </c>
      <c r="O66" s="9" t="s">
        <v>96</v>
      </c>
      <c r="P66" s="11" t="s">
        <v>97</v>
      </c>
      <c r="Q66" s="11" t="s">
        <v>97</v>
      </c>
      <c r="R66" s="9">
        <v>1</v>
      </c>
      <c r="S66" s="9">
        <v>1</v>
      </c>
      <c r="T66" s="9"/>
      <c r="U66" s="8" t="s">
        <v>98</v>
      </c>
      <c r="V66" s="9">
        <v>1</v>
      </c>
      <c r="W66" s="9"/>
      <c r="X66" s="9">
        <v>1</v>
      </c>
      <c r="Y66" s="9" t="s">
        <v>103</v>
      </c>
    </row>
    <row r="67" spans="1:25">
      <c r="A67" s="8" t="s">
        <v>61</v>
      </c>
      <c r="B67" s="9">
        <v>1</v>
      </c>
      <c r="C67" s="9">
        <v>8</v>
      </c>
      <c r="D67" s="9" t="s">
        <v>92</v>
      </c>
      <c r="E67" s="44">
        <v>66</v>
      </c>
      <c r="F67" s="9"/>
      <c r="G67" s="44">
        <v>1</v>
      </c>
      <c r="H67" s="8">
        <v>202503098</v>
      </c>
      <c r="I67" s="9" t="s">
        <v>110</v>
      </c>
      <c r="J67" s="9" t="s">
        <v>26</v>
      </c>
      <c r="K67" s="19" t="s">
        <v>48</v>
      </c>
      <c r="L67" s="9" t="s">
        <v>94</v>
      </c>
      <c r="M67" s="9" t="s">
        <v>94</v>
      </c>
      <c r="N67" s="9" t="s">
        <v>94</v>
      </c>
      <c r="O67" s="9" t="s">
        <v>96</v>
      </c>
      <c r="P67" s="11" t="s">
        <v>111</v>
      </c>
      <c r="Q67" s="11" t="s">
        <v>111</v>
      </c>
      <c r="R67" s="9">
        <v>1</v>
      </c>
      <c r="S67" s="9">
        <v>1</v>
      </c>
      <c r="T67" s="9"/>
      <c r="U67" s="8" t="s">
        <v>98</v>
      </c>
      <c r="V67" s="9">
        <v>1</v>
      </c>
      <c r="W67" s="9"/>
      <c r="X67" s="9">
        <v>1</v>
      </c>
      <c r="Y67" s="9" t="s">
        <v>99</v>
      </c>
    </row>
    <row r="68" spans="1:25">
      <c r="A68" s="8" t="s">
        <v>61</v>
      </c>
      <c r="B68" s="9">
        <v>1</v>
      </c>
      <c r="C68" s="9">
        <v>8</v>
      </c>
      <c r="D68" s="9" t="s">
        <v>92</v>
      </c>
      <c r="E68" s="44">
        <v>67</v>
      </c>
      <c r="F68" s="9"/>
      <c r="G68" s="44">
        <v>1</v>
      </c>
      <c r="H68" s="8">
        <v>202503099</v>
      </c>
      <c r="I68" s="9" t="s">
        <v>110</v>
      </c>
      <c r="J68" s="9" t="s">
        <v>26</v>
      </c>
      <c r="K68" s="19" t="s">
        <v>48</v>
      </c>
      <c r="L68" s="9" t="s">
        <v>94</v>
      </c>
      <c r="M68" s="9" t="s">
        <v>94</v>
      </c>
      <c r="N68" s="9" t="s">
        <v>94</v>
      </c>
      <c r="O68" s="9" t="s">
        <v>96</v>
      </c>
      <c r="P68" s="11" t="s">
        <v>111</v>
      </c>
      <c r="Q68" s="11" t="s">
        <v>111</v>
      </c>
      <c r="R68" s="9">
        <v>1</v>
      </c>
      <c r="S68" s="9">
        <v>1</v>
      </c>
      <c r="T68" s="9"/>
      <c r="U68" s="8" t="s">
        <v>98</v>
      </c>
      <c r="V68" s="9">
        <v>1</v>
      </c>
      <c r="W68" s="9"/>
      <c r="X68" s="9">
        <v>1</v>
      </c>
      <c r="Y68" s="9" t="s">
        <v>100</v>
      </c>
    </row>
    <row r="69" spans="1:25">
      <c r="A69" s="8" t="s">
        <v>61</v>
      </c>
      <c r="B69" s="9">
        <v>1</v>
      </c>
      <c r="C69" s="9">
        <v>8</v>
      </c>
      <c r="D69" s="9" t="s">
        <v>92</v>
      </c>
      <c r="E69" s="44">
        <v>68</v>
      </c>
      <c r="F69" s="9"/>
      <c r="G69" s="44">
        <v>1</v>
      </c>
      <c r="H69" s="8">
        <v>202503100</v>
      </c>
      <c r="I69" s="9" t="s">
        <v>110</v>
      </c>
      <c r="J69" s="9" t="s">
        <v>26</v>
      </c>
      <c r="K69" s="19" t="s">
        <v>48</v>
      </c>
      <c r="L69" s="9" t="s">
        <v>94</v>
      </c>
      <c r="M69" s="9" t="s">
        <v>94</v>
      </c>
      <c r="N69" s="9" t="s">
        <v>94</v>
      </c>
      <c r="O69" s="9" t="s">
        <v>96</v>
      </c>
      <c r="P69" s="11" t="s">
        <v>111</v>
      </c>
      <c r="Q69" s="11" t="s">
        <v>111</v>
      </c>
      <c r="R69" s="9">
        <v>1</v>
      </c>
      <c r="S69" s="9">
        <v>1</v>
      </c>
      <c r="T69" s="9"/>
      <c r="U69" s="8" t="s">
        <v>98</v>
      </c>
      <c r="V69" s="9">
        <v>1</v>
      </c>
      <c r="W69" s="9"/>
      <c r="X69" s="9">
        <v>1</v>
      </c>
      <c r="Y69" s="9" t="s">
        <v>101</v>
      </c>
    </row>
    <row r="70" spans="1:25">
      <c r="A70" s="8" t="s">
        <v>61</v>
      </c>
      <c r="B70" s="9">
        <v>1</v>
      </c>
      <c r="C70" s="9">
        <v>8</v>
      </c>
      <c r="D70" s="9" t="s">
        <v>92</v>
      </c>
      <c r="E70" s="44">
        <v>69</v>
      </c>
      <c r="F70" s="9"/>
      <c r="G70" s="44">
        <v>1</v>
      </c>
      <c r="H70" s="8">
        <v>202503101</v>
      </c>
      <c r="I70" s="9" t="s">
        <v>110</v>
      </c>
      <c r="J70" s="9" t="s">
        <v>26</v>
      </c>
      <c r="K70" s="19" t="s">
        <v>48</v>
      </c>
      <c r="L70" s="9" t="s">
        <v>94</v>
      </c>
      <c r="M70" s="9" t="s">
        <v>94</v>
      </c>
      <c r="N70" s="9" t="s">
        <v>94</v>
      </c>
      <c r="O70" s="9" t="s">
        <v>96</v>
      </c>
      <c r="P70" s="11" t="s">
        <v>111</v>
      </c>
      <c r="Q70" s="11" t="s">
        <v>111</v>
      </c>
      <c r="R70" s="9">
        <v>1</v>
      </c>
      <c r="S70" s="9">
        <v>1</v>
      </c>
      <c r="T70" s="9"/>
      <c r="U70" s="8" t="s">
        <v>98</v>
      </c>
      <c r="V70" s="9">
        <v>1</v>
      </c>
      <c r="W70" s="9"/>
      <c r="X70" s="9">
        <v>1</v>
      </c>
      <c r="Y70" s="9" t="s">
        <v>102</v>
      </c>
    </row>
    <row r="71" spans="1:25">
      <c r="A71" s="8" t="s">
        <v>61</v>
      </c>
      <c r="B71" s="9">
        <v>1</v>
      </c>
      <c r="C71" s="9">
        <v>8</v>
      </c>
      <c r="D71" s="9" t="s">
        <v>92</v>
      </c>
      <c r="E71" s="44">
        <v>70</v>
      </c>
      <c r="F71" s="9"/>
      <c r="G71" s="44">
        <v>1</v>
      </c>
      <c r="H71" s="8">
        <v>202503102</v>
      </c>
      <c r="I71" s="9" t="s">
        <v>110</v>
      </c>
      <c r="J71" s="9" t="s">
        <v>26</v>
      </c>
      <c r="K71" s="19" t="s">
        <v>48</v>
      </c>
      <c r="L71" s="9" t="s">
        <v>94</v>
      </c>
      <c r="M71" s="9" t="s">
        <v>94</v>
      </c>
      <c r="N71" s="9" t="s">
        <v>94</v>
      </c>
      <c r="O71" s="9" t="s">
        <v>96</v>
      </c>
      <c r="P71" s="11" t="s">
        <v>111</v>
      </c>
      <c r="Q71" s="11" t="s">
        <v>111</v>
      </c>
      <c r="R71" s="9">
        <v>1</v>
      </c>
      <c r="S71" s="9">
        <v>1</v>
      </c>
      <c r="T71" s="9"/>
      <c r="U71" s="8" t="s">
        <v>98</v>
      </c>
      <c r="V71" s="9">
        <v>1</v>
      </c>
      <c r="W71" s="9"/>
      <c r="X71" s="9">
        <v>1</v>
      </c>
      <c r="Y71" s="9" t="s">
        <v>103</v>
      </c>
    </row>
    <row r="72" spans="1:25">
      <c r="A72" s="8" t="s">
        <v>61</v>
      </c>
      <c r="B72" s="9">
        <v>1</v>
      </c>
      <c r="C72" s="9">
        <v>4</v>
      </c>
      <c r="D72" s="9" t="s">
        <v>92</v>
      </c>
      <c r="E72" s="44">
        <v>71</v>
      </c>
      <c r="F72" s="9"/>
      <c r="G72" s="44">
        <v>1</v>
      </c>
      <c r="H72" s="8">
        <v>202503098</v>
      </c>
      <c r="I72" s="9" t="s">
        <v>93</v>
      </c>
      <c r="J72" s="9" t="s">
        <v>26</v>
      </c>
      <c r="K72" s="20" t="s">
        <v>47</v>
      </c>
      <c r="L72" s="9" t="s">
        <v>94</v>
      </c>
      <c r="M72" s="9" t="s">
        <v>106</v>
      </c>
      <c r="N72" s="9" t="s">
        <v>106</v>
      </c>
      <c r="O72" s="9" t="s">
        <v>96</v>
      </c>
      <c r="P72" s="11" t="s">
        <v>97</v>
      </c>
      <c r="Q72" s="11" t="s">
        <v>97</v>
      </c>
      <c r="R72" s="9">
        <v>1</v>
      </c>
      <c r="S72" s="9">
        <v>1</v>
      </c>
      <c r="T72" s="9"/>
      <c r="U72" s="8" t="s">
        <v>98</v>
      </c>
      <c r="V72" s="9">
        <v>1</v>
      </c>
      <c r="W72" s="9"/>
      <c r="X72" s="9">
        <v>1</v>
      </c>
      <c r="Y72" s="9" t="s">
        <v>99</v>
      </c>
    </row>
    <row r="73" spans="1:25">
      <c r="A73" s="8" t="s">
        <v>61</v>
      </c>
      <c r="B73" s="9">
        <v>1</v>
      </c>
      <c r="C73" s="9">
        <v>4</v>
      </c>
      <c r="D73" s="9" t="s">
        <v>92</v>
      </c>
      <c r="E73" s="44">
        <v>72</v>
      </c>
      <c r="F73" s="9"/>
      <c r="G73" s="44">
        <v>1</v>
      </c>
      <c r="H73" s="8">
        <v>202503099</v>
      </c>
      <c r="I73" s="9" t="s">
        <v>93</v>
      </c>
      <c r="J73" s="9" t="s">
        <v>26</v>
      </c>
      <c r="K73" s="20" t="s">
        <v>47</v>
      </c>
      <c r="L73" s="9" t="s">
        <v>94</v>
      </c>
      <c r="M73" s="9" t="s">
        <v>106</v>
      </c>
      <c r="N73" s="9" t="s">
        <v>106</v>
      </c>
      <c r="O73" s="9" t="s">
        <v>96</v>
      </c>
      <c r="P73" s="11" t="s">
        <v>97</v>
      </c>
      <c r="Q73" s="11" t="s">
        <v>97</v>
      </c>
      <c r="R73" s="9">
        <v>1</v>
      </c>
      <c r="S73" s="9">
        <v>1</v>
      </c>
      <c r="T73" s="9"/>
      <c r="U73" s="8" t="s">
        <v>98</v>
      </c>
      <c r="V73" s="9">
        <v>1</v>
      </c>
      <c r="W73" s="9"/>
      <c r="X73" s="9">
        <v>1</v>
      </c>
      <c r="Y73" s="9" t="s">
        <v>100</v>
      </c>
    </row>
    <row r="74" spans="1:25">
      <c r="A74" s="8" t="s">
        <v>61</v>
      </c>
      <c r="B74" s="9">
        <v>1</v>
      </c>
      <c r="C74" s="9">
        <v>4</v>
      </c>
      <c r="D74" s="9" t="s">
        <v>92</v>
      </c>
      <c r="E74" s="44">
        <v>73</v>
      </c>
      <c r="F74" s="9"/>
      <c r="G74" s="44">
        <v>1</v>
      </c>
      <c r="H74" s="8">
        <v>202503100</v>
      </c>
      <c r="I74" s="9" t="s">
        <v>93</v>
      </c>
      <c r="J74" s="9" t="s">
        <v>26</v>
      </c>
      <c r="K74" s="20" t="s">
        <v>47</v>
      </c>
      <c r="L74" s="9" t="s">
        <v>94</v>
      </c>
      <c r="M74" s="9" t="s">
        <v>106</v>
      </c>
      <c r="N74" s="9" t="s">
        <v>106</v>
      </c>
      <c r="O74" s="9" t="s">
        <v>96</v>
      </c>
      <c r="P74" s="11" t="s">
        <v>97</v>
      </c>
      <c r="Q74" s="11" t="s">
        <v>97</v>
      </c>
      <c r="R74" s="9">
        <v>1</v>
      </c>
      <c r="S74" s="9">
        <v>1</v>
      </c>
      <c r="T74" s="9"/>
      <c r="U74" s="8" t="s">
        <v>98</v>
      </c>
      <c r="V74" s="9">
        <v>1</v>
      </c>
      <c r="W74" s="9"/>
      <c r="X74" s="9">
        <v>1</v>
      </c>
      <c r="Y74" s="9" t="s">
        <v>101</v>
      </c>
    </row>
    <row r="75" spans="1:25">
      <c r="A75" s="8" t="s">
        <v>61</v>
      </c>
      <c r="B75" s="9">
        <v>1</v>
      </c>
      <c r="C75" s="9">
        <v>4</v>
      </c>
      <c r="D75" s="9" t="s">
        <v>92</v>
      </c>
      <c r="E75" s="44">
        <v>74</v>
      </c>
      <c r="F75" s="9"/>
      <c r="G75" s="44">
        <v>1</v>
      </c>
      <c r="H75" s="8">
        <v>202503101</v>
      </c>
      <c r="I75" s="9" t="s">
        <v>93</v>
      </c>
      <c r="J75" s="9" t="s">
        <v>26</v>
      </c>
      <c r="K75" s="20" t="s">
        <v>47</v>
      </c>
      <c r="L75" s="9" t="s">
        <v>94</v>
      </c>
      <c r="M75" s="9" t="s">
        <v>106</v>
      </c>
      <c r="N75" s="9" t="s">
        <v>106</v>
      </c>
      <c r="O75" s="9" t="s">
        <v>96</v>
      </c>
      <c r="P75" s="11" t="s">
        <v>97</v>
      </c>
      <c r="Q75" s="11" t="s">
        <v>97</v>
      </c>
      <c r="R75" s="9">
        <v>1</v>
      </c>
      <c r="S75" s="9">
        <v>1</v>
      </c>
      <c r="T75" s="9"/>
      <c r="U75" s="8" t="s">
        <v>98</v>
      </c>
      <c r="V75" s="9">
        <v>1</v>
      </c>
      <c r="W75" s="9"/>
      <c r="X75" s="9">
        <v>1</v>
      </c>
      <c r="Y75" s="9" t="s">
        <v>102</v>
      </c>
    </row>
    <row r="76" spans="1:25">
      <c r="A76" s="8" t="s">
        <v>61</v>
      </c>
      <c r="B76" s="9">
        <v>1</v>
      </c>
      <c r="C76" s="9">
        <v>4</v>
      </c>
      <c r="D76" s="9" t="s">
        <v>92</v>
      </c>
      <c r="E76" s="44">
        <v>75</v>
      </c>
      <c r="F76" s="9"/>
      <c r="G76" s="44">
        <v>1</v>
      </c>
      <c r="H76" s="8">
        <v>202503102</v>
      </c>
      <c r="I76" s="9" t="s">
        <v>93</v>
      </c>
      <c r="J76" s="9" t="s">
        <v>26</v>
      </c>
      <c r="K76" s="20" t="s">
        <v>47</v>
      </c>
      <c r="L76" s="9" t="s">
        <v>94</v>
      </c>
      <c r="M76" s="9" t="s">
        <v>106</v>
      </c>
      <c r="N76" s="9" t="s">
        <v>106</v>
      </c>
      <c r="O76" s="9" t="s">
        <v>96</v>
      </c>
      <c r="P76" s="11" t="s">
        <v>97</v>
      </c>
      <c r="Q76" s="11" t="s">
        <v>97</v>
      </c>
      <c r="R76" s="9">
        <v>1</v>
      </c>
      <c r="S76" s="9">
        <v>1</v>
      </c>
      <c r="T76" s="9"/>
      <c r="U76" s="8" t="s">
        <v>98</v>
      </c>
      <c r="V76" s="9">
        <v>1</v>
      </c>
      <c r="W76" s="9"/>
      <c r="X76" s="9">
        <v>1</v>
      </c>
      <c r="Y76" s="9" t="s">
        <v>103</v>
      </c>
    </row>
    <row r="77" spans="1:25">
      <c r="A77" s="8" t="s">
        <v>61</v>
      </c>
      <c r="B77" s="9">
        <v>1</v>
      </c>
      <c r="C77" s="9">
        <v>4</v>
      </c>
      <c r="D77" s="9" t="s">
        <v>92</v>
      </c>
      <c r="E77" s="44">
        <v>76</v>
      </c>
      <c r="F77" s="9"/>
      <c r="G77" s="44">
        <v>1</v>
      </c>
      <c r="H77" s="8">
        <v>202503098</v>
      </c>
      <c r="I77" s="9" t="s">
        <v>93</v>
      </c>
      <c r="J77" s="9" t="s">
        <v>26</v>
      </c>
      <c r="K77" s="24" t="s">
        <v>46</v>
      </c>
      <c r="L77" s="9" t="s">
        <v>94</v>
      </c>
      <c r="M77" s="9" t="s">
        <v>112</v>
      </c>
      <c r="N77" s="9" t="s">
        <v>112</v>
      </c>
      <c r="O77" s="9" t="s">
        <v>96</v>
      </c>
      <c r="P77" s="11" t="s">
        <v>97</v>
      </c>
      <c r="Q77" s="11" t="s">
        <v>97</v>
      </c>
      <c r="R77" s="9">
        <v>1</v>
      </c>
      <c r="S77" s="9">
        <v>1</v>
      </c>
      <c r="T77" s="9"/>
      <c r="U77" s="8" t="s">
        <v>98</v>
      </c>
      <c r="V77" s="9">
        <v>1</v>
      </c>
      <c r="W77" s="9"/>
      <c r="X77" s="9">
        <v>1</v>
      </c>
      <c r="Y77" s="9" t="s">
        <v>99</v>
      </c>
    </row>
    <row r="78" spans="1:25">
      <c r="A78" s="8" t="s">
        <v>61</v>
      </c>
      <c r="B78" s="9">
        <v>1</v>
      </c>
      <c r="C78" s="9">
        <v>4</v>
      </c>
      <c r="D78" s="9" t="s">
        <v>92</v>
      </c>
      <c r="E78" s="44">
        <v>77</v>
      </c>
      <c r="F78" s="9"/>
      <c r="G78" s="44">
        <v>1</v>
      </c>
      <c r="H78" s="8">
        <v>202503099</v>
      </c>
      <c r="I78" s="9" t="s">
        <v>93</v>
      </c>
      <c r="J78" s="9" t="s">
        <v>26</v>
      </c>
      <c r="K78" s="24" t="s">
        <v>46</v>
      </c>
      <c r="L78" s="9" t="s">
        <v>94</v>
      </c>
      <c r="M78" s="9" t="s">
        <v>112</v>
      </c>
      <c r="N78" s="9" t="s">
        <v>112</v>
      </c>
      <c r="O78" s="9" t="s">
        <v>96</v>
      </c>
      <c r="P78" s="11" t="s">
        <v>97</v>
      </c>
      <c r="Q78" s="11" t="s">
        <v>97</v>
      </c>
      <c r="R78" s="9">
        <v>1</v>
      </c>
      <c r="S78" s="9">
        <v>1</v>
      </c>
      <c r="T78" s="9"/>
      <c r="U78" s="8" t="s">
        <v>98</v>
      </c>
      <c r="V78" s="9">
        <v>1</v>
      </c>
      <c r="W78" s="9"/>
      <c r="X78" s="9">
        <v>1</v>
      </c>
      <c r="Y78" s="9" t="s">
        <v>100</v>
      </c>
    </row>
    <row r="79" spans="1:25">
      <c r="A79" s="8" t="s">
        <v>61</v>
      </c>
      <c r="B79" s="9">
        <v>1</v>
      </c>
      <c r="C79" s="9">
        <v>5</v>
      </c>
      <c r="D79" s="9" t="s">
        <v>92</v>
      </c>
      <c r="E79" s="44">
        <v>78</v>
      </c>
      <c r="F79" s="9"/>
      <c r="G79" s="44">
        <v>1</v>
      </c>
      <c r="H79" s="8">
        <v>202503100</v>
      </c>
      <c r="I79" s="9" t="s">
        <v>93</v>
      </c>
      <c r="J79" s="9" t="s">
        <v>26</v>
      </c>
      <c r="K79" s="24" t="s">
        <v>46</v>
      </c>
      <c r="L79" s="9" t="s">
        <v>94</v>
      </c>
      <c r="M79" s="9" t="s">
        <v>112</v>
      </c>
      <c r="N79" s="9" t="s">
        <v>112</v>
      </c>
      <c r="O79" s="9" t="s">
        <v>96</v>
      </c>
      <c r="P79" s="11" t="s">
        <v>97</v>
      </c>
      <c r="Q79" s="11" t="s">
        <v>97</v>
      </c>
      <c r="R79" s="9">
        <v>1</v>
      </c>
      <c r="S79" s="9">
        <v>1</v>
      </c>
      <c r="T79" s="9"/>
      <c r="U79" s="8" t="s">
        <v>98</v>
      </c>
      <c r="V79" s="9">
        <v>1</v>
      </c>
      <c r="W79" s="9"/>
      <c r="X79" s="9">
        <v>1</v>
      </c>
      <c r="Y79" s="9" t="s">
        <v>101</v>
      </c>
    </row>
    <row r="80" spans="1:25">
      <c r="A80" s="8" t="s">
        <v>61</v>
      </c>
      <c r="B80" s="9">
        <v>1</v>
      </c>
      <c r="C80" s="9">
        <v>5</v>
      </c>
      <c r="D80" s="9" t="s">
        <v>92</v>
      </c>
      <c r="E80" s="44">
        <v>79</v>
      </c>
      <c r="F80" s="9"/>
      <c r="G80" s="44">
        <v>1</v>
      </c>
      <c r="H80" s="8">
        <v>202503101</v>
      </c>
      <c r="I80" s="9" t="s">
        <v>93</v>
      </c>
      <c r="J80" s="9" t="s">
        <v>26</v>
      </c>
      <c r="K80" s="24" t="s">
        <v>46</v>
      </c>
      <c r="L80" s="9" t="s">
        <v>94</v>
      </c>
      <c r="M80" s="9" t="s">
        <v>112</v>
      </c>
      <c r="N80" s="9" t="s">
        <v>112</v>
      </c>
      <c r="O80" s="9" t="s">
        <v>96</v>
      </c>
      <c r="P80" s="11" t="s">
        <v>97</v>
      </c>
      <c r="Q80" s="11" t="s">
        <v>97</v>
      </c>
      <c r="R80" s="9">
        <v>1</v>
      </c>
      <c r="S80" s="9">
        <v>1</v>
      </c>
      <c r="T80" s="9"/>
      <c r="U80" s="8" t="s">
        <v>98</v>
      </c>
      <c r="V80" s="9">
        <v>1</v>
      </c>
      <c r="W80" s="9"/>
      <c r="X80" s="9">
        <v>1</v>
      </c>
      <c r="Y80" s="9" t="s">
        <v>102</v>
      </c>
    </row>
    <row r="81" spans="1:25">
      <c r="A81" s="8" t="s">
        <v>61</v>
      </c>
      <c r="B81" s="9">
        <v>1</v>
      </c>
      <c r="C81" s="9">
        <v>5</v>
      </c>
      <c r="D81" s="9" t="s">
        <v>92</v>
      </c>
      <c r="E81" s="44">
        <v>80</v>
      </c>
      <c r="F81" s="9"/>
      <c r="G81" s="44">
        <v>1</v>
      </c>
      <c r="H81" s="8">
        <v>202503102</v>
      </c>
      <c r="I81" s="9" t="s">
        <v>93</v>
      </c>
      <c r="J81" s="9" t="s">
        <v>26</v>
      </c>
      <c r="K81" s="24" t="s">
        <v>46</v>
      </c>
      <c r="L81" s="9" t="s">
        <v>94</v>
      </c>
      <c r="M81" s="9" t="s">
        <v>112</v>
      </c>
      <c r="N81" s="9" t="s">
        <v>112</v>
      </c>
      <c r="O81" s="9" t="s">
        <v>96</v>
      </c>
      <c r="P81" s="11" t="s">
        <v>97</v>
      </c>
      <c r="Q81" s="11" t="s">
        <v>97</v>
      </c>
      <c r="R81" s="9">
        <v>1</v>
      </c>
      <c r="S81" s="9">
        <v>1</v>
      </c>
      <c r="T81" s="9"/>
      <c r="U81" s="8" t="s">
        <v>98</v>
      </c>
      <c r="V81" s="9">
        <v>1</v>
      </c>
      <c r="W81" s="9"/>
      <c r="X81" s="9">
        <v>1</v>
      </c>
      <c r="Y81" s="9" t="s">
        <v>103</v>
      </c>
    </row>
    <row r="82" spans="1:25">
      <c r="A82" s="25" t="s">
        <v>65</v>
      </c>
      <c r="B82" s="9">
        <v>3</v>
      </c>
      <c r="C82" s="9">
        <v>5</v>
      </c>
      <c r="D82" s="9" t="s">
        <v>92</v>
      </c>
      <c r="E82" s="47">
        <v>81</v>
      </c>
      <c r="F82" s="27"/>
      <c r="G82" s="47">
        <v>1</v>
      </c>
      <c r="H82" s="27">
        <v>202505122</v>
      </c>
      <c r="I82" s="48" t="s">
        <v>105</v>
      </c>
      <c r="J82" s="46" t="s">
        <v>26</v>
      </c>
      <c r="K82" s="30" t="s">
        <v>50</v>
      </c>
      <c r="L82" s="26" t="s">
        <v>94</v>
      </c>
      <c r="M82" s="26" t="s">
        <v>106</v>
      </c>
      <c r="N82" s="26" t="s">
        <v>106</v>
      </c>
      <c r="O82" s="26" t="s">
        <v>96</v>
      </c>
      <c r="P82" s="25" t="s">
        <v>97</v>
      </c>
      <c r="Q82" s="25" t="s">
        <v>97</v>
      </c>
      <c r="R82" s="26">
        <v>1</v>
      </c>
      <c r="S82" s="26">
        <v>1</v>
      </c>
      <c r="T82" s="26"/>
      <c r="U82" s="25" t="s">
        <v>98</v>
      </c>
      <c r="V82" s="25">
        <v>1</v>
      </c>
      <c r="W82" s="26"/>
      <c r="X82" s="25">
        <v>1</v>
      </c>
      <c r="Y82" s="26" t="s">
        <v>130</v>
      </c>
    </row>
    <row r="83" spans="1:25">
      <c r="A83" s="25" t="s">
        <v>65</v>
      </c>
      <c r="B83" s="9">
        <v>3</v>
      </c>
      <c r="C83" s="9">
        <v>5</v>
      </c>
      <c r="D83" s="9" t="s">
        <v>92</v>
      </c>
      <c r="E83" s="47">
        <v>82</v>
      </c>
      <c r="F83" s="27"/>
      <c r="G83" s="47">
        <v>1</v>
      </c>
      <c r="H83" s="27">
        <v>202505131</v>
      </c>
      <c r="I83" s="48" t="s">
        <v>105</v>
      </c>
      <c r="J83" s="46" t="s">
        <v>26</v>
      </c>
      <c r="K83" s="30" t="s">
        <v>50</v>
      </c>
      <c r="L83" s="26" t="s">
        <v>94</v>
      </c>
      <c r="M83" s="26" t="s">
        <v>106</v>
      </c>
      <c r="N83" s="26" t="s">
        <v>106</v>
      </c>
      <c r="O83" s="26" t="s">
        <v>96</v>
      </c>
      <c r="P83" s="25" t="s">
        <v>97</v>
      </c>
      <c r="Q83" s="25" t="s">
        <v>97</v>
      </c>
      <c r="R83" s="26">
        <v>1</v>
      </c>
      <c r="S83" s="26">
        <v>1</v>
      </c>
      <c r="T83" s="26"/>
      <c r="U83" s="25" t="s">
        <v>98</v>
      </c>
      <c r="V83" s="25">
        <v>1</v>
      </c>
      <c r="W83" s="26"/>
      <c r="X83" s="25">
        <v>1</v>
      </c>
      <c r="Y83" s="26" t="s">
        <v>131</v>
      </c>
    </row>
    <row r="84" spans="1:25">
      <c r="A84" s="25" t="s">
        <v>65</v>
      </c>
      <c r="B84" s="9">
        <v>3</v>
      </c>
      <c r="C84" s="9">
        <v>5</v>
      </c>
      <c r="D84" s="9" t="s">
        <v>92</v>
      </c>
      <c r="E84" s="47">
        <v>83</v>
      </c>
      <c r="F84" s="27"/>
      <c r="G84" s="47">
        <v>1</v>
      </c>
      <c r="H84" s="27">
        <v>202505132</v>
      </c>
      <c r="I84" s="48" t="s">
        <v>105</v>
      </c>
      <c r="J84" s="46" t="s">
        <v>26</v>
      </c>
      <c r="K84" s="30" t="s">
        <v>50</v>
      </c>
      <c r="L84" s="26" t="s">
        <v>94</v>
      </c>
      <c r="M84" s="26" t="s">
        <v>106</v>
      </c>
      <c r="N84" s="26" t="s">
        <v>106</v>
      </c>
      <c r="O84" s="26" t="s">
        <v>96</v>
      </c>
      <c r="P84" s="25" t="s">
        <v>97</v>
      </c>
      <c r="Q84" s="25" t="s">
        <v>97</v>
      </c>
      <c r="R84" s="26">
        <v>1</v>
      </c>
      <c r="S84" s="26">
        <v>1</v>
      </c>
      <c r="T84" s="26"/>
      <c r="U84" s="25" t="s">
        <v>98</v>
      </c>
      <c r="V84" s="25">
        <v>1</v>
      </c>
      <c r="W84" s="26"/>
      <c r="X84" s="25">
        <v>1</v>
      </c>
      <c r="Y84" s="26" t="s">
        <v>132</v>
      </c>
    </row>
    <row r="85" spans="1:25">
      <c r="A85" s="25" t="s">
        <v>65</v>
      </c>
      <c r="B85" s="9">
        <v>3</v>
      </c>
      <c r="C85" s="9">
        <v>5</v>
      </c>
      <c r="D85" s="9" t="s">
        <v>92</v>
      </c>
      <c r="E85" s="47">
        <v>84</v>
      </c>
      <c r="F85" s="27"/>
      <c r="G85" s="47">
        <v>1</v>
      </c>
      <c r="H85" s="27">
        <v>202505122</v>
      </c>
      <c r="I85" s="48" t="s">
        <v>105</v>
      </c>
      <c r="J85" s="46" t="s">
        <v>26</v>
      </c>
      <c r="K85" s="30" t="s">
        <v>50</v>
      </c>
      <c r="L85" s="26" t="s">
        <v>94</v>
      </c>
      <c r="M85" s="26" t="s">
        <v>106</v>
      </c>
      <c r="N85" s="26" t="s">
        <v>106</v>
      </c>
      <c r="O85" s="26" t="s">
        <v>96</v>
      </c>
      <c r="P85" s="25" t="s">
        <v>97</v>
      </c>
      <c r="Q85" s="25" t="s">
        <v>97</v>
      </c>
      <c r="R85" s="26">
        <v>1</v>
      </c>
      <c r="S85" s="26">
        <v>1</v>
      </c>
      <c r="T85" s="26"/>
      <c r="U85" s="25" t="s">
        <v>98</v>
      </c>
      <c r="V85" s="25">
        <v>1</v>
      </c>
      <c r="W85" s="26"/>
      <c r="X85" s="25">
        <v>1</v>
      </c>
      <c r="Y85" s="26" t="s">
        <v>130</v>
      </c>
    </row>
    <row r="86" spans="1:25">
      <c r="A86" s="25" t="s">
        <v>65</v>
      </c>
      <c r="B86" s="9">
        <v>3</v>
      </c>
      <c r="C86" s="9">
        <v>5</v>
      </c>
      <c r="D86" s="9" t="s">
        <v>92</v>
      </c>
      <c r="E86" s="47">
        <v>85</v>
      </c>
      <c r="F86" s="27"/>
      <c r="G86" s="47">
        <v>1</v>
      </c>
      <c r="H86" s="27">
        <v>202505131</v>
      </c>
      <c r="I86" s="48" t="s">
        <v>105</v>
      </c>
      <c r="J86" s="46" t="s">
        <v>26</v>
      </c>
      <c r="K86" s="30" t="s">
        <v>50</v>
      </c>
      <c r="L86" s="26" t="s">
        <v>94</v>
      </c>
      <c r="M86" s="26" t="s">
        <v>106</v>
      </c>
      <c r="N86" s="26" t="s">
        <v>106</v>
      </c>
      <c r="O86" s="26" t="s">
        <v>96</v>
      </c>
      <c r="P86" s="25" t="s">
        <v>97</v>
      </c>
      <c r="Q86" s="25" t="s">
        <v>97</v>
      </c>
      <c r="R86" s="26">
        <v>1</v>
      </c>
      <c r="S86" s="26">
        <v>1</v>
      </c>
      <c r="T86" s="26"/>
      <c r="U86" s="25" t="s">
        <v>98</v>
      </c>
      <c r="V86" s="25">
        <v>1</v>
      </c>
      <c r="W86" s="26"/>
      <c r="X86" s="25">
        <v>1</v>
      </c>
      <c r="Y86" s="26" t="s">
        <v>131</v>
      </c>
    </row>
    <row r="87" spans="1:25">
      <c r="A87" s="25" t="s">
        <v>65</v>
      </c>
      <c r="B87" s="9">
        <v>3</v>
      </c>
      <c r="C87" s="9">
        <v>5</v>
      </c>
      <c r="D87" s="9" t="s">
        <v>92</v>
      </c>
      <c r="E87" s="47">
        <v>86</v>
      </c>
      <c r="F87" s="27"/>
      <c r="G87" s="47">
        <v>1</v>
      </c>
      <c r="H87" s="27">
        <v>202505123</v>
      </c>
      <c r="I87" s="48" t="s">
        <v>93</v>
      </c>
      <c r="J87" s="46" t="s">
        <v>26</v>
      </c>
      <c r="K87" s="27" t="s">
        <v>51</v>
      </c>
      <c r="L87" s="26" t="s">
        <v>94</v>
      </c>
      <c r="M87" s="26" t="s">
        <v>107</v>
      </c>
      <c r="N87" s="26" t="s">
        <v>107</v>
      </c>
      <c r="O87" s="26" t="s">
        <v>96</v>
      </c>
      <c r="P87" s="25" t="s">
        <v>97</v>
      </c>
      <c r="Q87" s="25" t="s">
        <v>97</v>
      </c>
      <c r="R87" s="26">
        <v>1</v>
      </c>
      <c r="S87" s="26">
        <v>1</v>
      </c>
      <c r="T87" s="26"/>
      <c r="U87" s="25" t="s">
        <v>98</v>
      </c>
      <c r="V87" s="25">
        <v>1</v>
      </c>
      <c r="W87" s="26"/>
      <c r="X87" s="25">
        <v>1</v>
      </c>
      <c r="Y87" s="26" t="s">
        <v>124</v>
      </c>
    </row>
    <row r="88" spans="1:25">
      <c r="A88" s="25" t="s">
        <v>65</v>
      </c>
      <c r="B88" s="9">
        <v>3</v>
      </c>
      <c r="C88" s="9">
        <v>5</v>
      </c>
      <c r="D88" s="9" t="s">
        <v>92</v>
      </c>
      <c r="E88" s="47">
        <v>87</v>
      </c>
      <c r="F88" s="27"/>
      <c r="G88" s="47">
        <v>1</v>
      </c>
      <c r="H88" s="27">
        <v>202505124</v>
      </c>
      <c r="I88" s="48" t="s">
        <v>93</v>
      </c>
      <c r="J88" s="46" t="s">
        <v>26</v>
      </c>
      <c r="K88" s="27" t="s">
        <v>51</v>
      </c>
      <c r="L88" s="26" t="s">
        <v>94</v>
      </c>
      <c r="M88" s="26" t="s">
        <v>107</v>
      </c>
      <c r="N88" s="26" t="s">
        <v>107</v>
      </c>
      <c r="O88" s="26" t="s">
        <v>96</v>
      </c>
      <c r="P88" s="25" t="s">
        <v>97</v>
      </c>
      <c r="Q88" s="25" t="s">
        <v>97</v>
      </c>
      <c r="R88" s="26">
        <v>1</v>
      </c>
      <c r="S88" s="26">
        <v>1</v>
      </c>
      <c r="T88" s="26"/>
      <c r="U88" s="25" t="s">
        <v>98</v>
      </c>
      <c r="V88" s="25">
        <v>1</v>
      </c>
      <c r="W88" s="26"/>
      <c r="X88" s="25">
        <v>1</v>
      </c>
      <c r="Y88" s="26" t="s">
        <v>122</v>
      </c>
    </row>
    <row r="89" spans="1:25">
      <c r="A89" s="25" t="s">
        <v>65</v>
      </c>
      <c r="B89" s="9">
        <v>3</v>
      </c>
      <c r="C89" s="9">
        <v>5</v>
      </c>
      <c r="D89" s="9" t="s">
        <v>92</v>
      </c>
      <c r="E89" s="47">
        <v>88</v>
      </c>
      <c r="F89" s="27"/>
      <c r="G89" s="47">
        <v>1</v>
      </c>
      <c r="H89" s="27">
        <v>202505126</v>
      </c>
      <c r="I89" s="48" t="s">
        <v>93</v>
      </c>
      <c r="J89" s="46" t="s">
        <v>26</v>
      </c>
      <c r="K89" s="27" t="s">
        <v>51</v>
      </c>
      <c r="L89" s="26" t="s">
        <v>94</v>
      </c>
      <c r="M89" s="26" t="s">
        <v>107</v>
      </c>
      <c r="N89" s="26" t="s">
        <v>107</v>
      </c>
      <c r="O89" s="26" t="s">
        <v>96</v>
      </c>
      <c r="P89" s="25" t="s">
        <v>97</v>
      </c>
      <c r="Q89" s="25" t="s">
        <v>97</v>
      </c>
      <c r="R89" s="26">
        <v>1</v>
      </c>
      <c r="S89" s="26">
        <v>1</v>
      </c>
      <c r="T89" s="26"/>
      <c r="U89" s="25" t="s">
        <v>98</v>
      </c>
      <c r="V89" s="25">
        <v>1</v>
      </c>
      <c r="W89" s="26"/>
      <c r="X89" s="25">
        <v>1</v>
      </c>
      <c r="Y89" s="26" t="s">
        <v>125</v>
      </c>
    </row>
    <row r="90" spans="1:25">
      <c r="A90" s="25" t="s">
        <v>65</v>
      </c>
      <c r="B90" s="9">
        <v>3</v>
      </c>
      <c r="C90" s="9">
        <v>5</v>
      </c>
      <c r="D90" s="9" t="s">
        <v>92</v>
      </c>
      <c r="E90" s="47">
        <v>89</v>
      </c>
      <c r="F90" s="27"/>
      <c r="G90" s="47">
        <v>1</v>
      </c>
      <c r="H90" s="27">
        <v>202505123</v>
      </c>
      <c r="I90" s="48" t="s">
        <v>93</v>
      </c>
      <c r="J90" s="46" t="s">
        <v>26</v>
      </c>
      <c r="K90" s="28" t="s">
        <v>52</v>
      </c>
      <c r="L90" s="26" t="s">
        <v>94</v>
      </c>
      <c r="M90" s="26" t="s">
        <v>108</v>
      </c>
      <c r="N90" s="26" t="s">
        <v>108</v>
      </c>
      <c r="O90" s="26" t="s">
        <v>96</v>
      </c>
      <c r="P90" s="25" t="s">
        <v>97</v>
      </c>
      <c r="Q90" s="25" t="s">
        <v>97</v>
      </c>
      <c r="R90" s="26">
        <v>1</v>
      </c>
      <c r="S90" s="26">
        <v>1</v>
      </c>
      <c r="T90" s="26"/>
      <c r="U90" s="25" t="s">
        <v>98</v>
      </c>
      <c r="V90" s="26">
        <v>1</v>
      </c>
      <c r="W90" s="26"/>
      <c r="X90" s="26">
        <v>1</v>
      </c>
      <c r="Y90" s="26" t="s">
        <v>124</v>
      </c>
    </row>
    <row r="91" spans="1:25">
      <c r="A91" s="25" t="s">
        <v>65</v>
      </c>
      <c r="B91" s="9">
        <v>3</v>
      </c>
      <c r="C91" s="9">
        <v>5</v>
      </c>
      <c r="D91" s="9" t="s">
        <v>92</v>
      </c>
      <c r="E91" s="47">
        <v>90</v>
      </c>
      <c r="F91" s="27"/>
      <c r="G91" s="47">
        <v>1</v>
      </c>
      <c r="H91" s="27">
        <v>202505123</v>
      </c>
      <c r="I91" s="48" t="s">
        <v>93</v>
      </c>
      <c r="J91" s="46" t="s">
        <v>26</v>
      </c>
      <c r="K91" s="28" t="s">
        <v>52</v>
      </c>
      <c r="L91" s="26" t="s">
        <v>94</v>
      </c>
      <c r="M91" s="26" t="s">
        <v>108</v>
      </c>
      <c r="N91" s="26" t="s">
        <v>108</v>
      </c>
      <c r="O91" s="26" t="s">
        <v>96</v>
      </c>
      <c r="P91" s="25" t="s">
        <v>97</v>
      </c>
      <c r="Q91" s="25" t="s">
        <v>97</v>
      </c>
      <c r="R91" s="26">
        <v>1</v>
      </c>
      <c r="S91" s="26">
        <v>1</v>
      </c>
      <c r="T91" s="26"/>
      <c r="U91" s="25" t="s">
        <v>98</v>
      </c>
      <c r="V91" s="26">
        <v>1</v>
      </c>
      <c r="W91" s="26"/>
      <c r="X91" s="26">
        <v>1</v>
      </c>
      <c r="Y91" s="26" t="s">
        <v>124</v>
      </c>
    </row>
    <row r="92" spans="1:25">
      <c r="A92" s="25" t="s">
        <v>65</v>
      </c>
      <c r="B92" s="9">
        <v>3</v>
      </c>
      <c r="C92" s="26">
        <v>5</v>
      </c>
      <c r="D92" s="9" t="s">
        <v>92</v>
      </c>
      <c r="E92" s="47">
        <v>91</v>
      </c>
      <c r="F92" s="27"/>
      <c r="G92" s="47">
        <v>1</v>
      </c>
      <c r="H92" s="27">
        <v>202505123</v>
      </c>
      <c r="I92" s="48" t="s">
        <v>93</v>
      </c>
      <c r="J92" s="46" t="s">
        <v>26</v>
      </c>
      <c r="K92" s="31" t="s">
        <v>53</v>
      </c>
      <c r="L92" s="26" t="s">
        <v>94</v>
      </c>
      <c r="M92" s="26" t="s">
        <v>109</v>
      </c>
      <c r="N92" s="26" t="s">
        <v>109</v>
      </c>
      <c r="O92" s="26" t="s">
        <v>96</v>
      </c>
      <c r="P92" s="25" t="s">
        <v>97</v>
      </c>
      <c r="Q92" s="25" t="s">
        <v>97</v>
      </c>
      <c r="R92" s="26">
        <v>1</v>
      </c>
      <c r="S92" s="26">
        <v>1</v>
      </c>
      <c r="T92" s="26"/>
      <c r="U92" s="25" t="s">
        <v>98</v>
      </c>
      <c r="V92" s="25">
        <v>1</v>
      </c>
      <c r="W92" s="26"/>
      <c r="X92" s="25">
        <v>1</v>
      </c>
      <c r="Y92" s="26" t="s">
        <v>124</v>
      </c>
    </row>
    <row r="93" spans="1:25">
      <c r="A93" s="25" t="s">
        <v>65</v>
      </c>
      <c r="B93" s="9">
        <v>3</v>
      </c>
      <c r="C93" s="26">
        <v>5</v>
      </c>
      <c r="D93" s="9" t="s">
        <v>92</v>
      </c>
      <c r="E93" s="47">
        <v>92</v>
      </c>
      <c r="F93" s="27"/>
      <c r="G93" s="47">
        <v>1</v>
      </c>
      <c r="H93" s="27">
        <v>202505124</v>
      </c>
      <c r="I93" s="48" t="s">
        <v>93</v>
      </c>
      <c r="J93" s="46" t="s">
        <v>26</v>
      </c>
      <c r="K93" s="31" t="s">
        <v>53</v>
      </c>
      <c r="L93" s="26" t="s">
        <v>94</v>
      </c>
      <c r="M93" s="26" t="s">
        <v>109</v>
      </c>
      <c r="N93" s="26" t="s">
        <v>109</v>
      </c>
      <c r="O93" s="26" t="s">
        <v>96</v>
      </c>
      <c r="P93" s="25" t="s">
        <v>97</v>
      </c>
      <c r="Q93" s="25" t="s">
        <v>97</v>
      </c>
      <c r="R93" s="26">
        <v>1</v>
      </c>
      <c r="S93" s="26">
        <v>1</v>
      </c>
      <c r="T93" s="26"/>
      <c r="U93" s="25" t="s">
        <v>98</v>
      </c>
      <c r="V93" s="25">
        <v>1</v>
      </c>
      <c r="W93" s="26"/>
      <c r="X93" s="25">
        <v>1</v>
      </c>
      <c r="Y93" s="26" t="s">
        <v>122</v>
      </c>
    </row>
    <row r="94" spans="1:25">
      <c r="A94" s="25" t="s">
        <v>65</v>
      </c>
      <c r="B94" s="9">
        <v>3</v>
      </c>
      <c r="C94" s="26">
        <v>5</v>
      </c>
      <c r="D94" s="9" t="s">
        <v>92</v>
      </c>
      <c r="E94" s="47">
        <v>93</v>
      </c>
      <c r="F94" s="27"/>
      <c r="G94" s="47">
        <v>1</v>
      </c>
      <c r="H94" s="27">
        <v>202505126</v>
      </c>
      <c r="I94" s="48" t="s">
        <v>93</v>
      </c>
      <c r="J94" s="46" t="s">
        <v>26</v>
      </c>
      <c r="K94" s="31" t="s">
        <v>53</v>
      </c>
      <c r="L94" s="26" t="s">
        <v>94</v>
      </c>
      <c r="M94" s="26" t="s">
        <v>109</v>
      </c>
      <c r="N94" s="26" t="s">
        <v>109</v>
      </c>
      <c r="O94" s="26" t="s">
        <v>96</v>
      </c>
      <c r="P94" s="25" t="s">
        <v>97</v>
      </c>
      <c r="Q94" s="25" t="s">
        <v>97</v>
      </c>
      <c r="R94" s="26">
        <v>1</v>
      </c>
      <c r="S94" s="26">
        <v>1</v>
      </c>
      <c r="T94" s="26"/>
      <c r="U94" s="25" t="s">
        <v>98</v>
      </c>
      <c r="V94" s="25">
        <v>1</v>
      </c>
      <c r="W94" s="26"/>
      <c r="X94" s="25">
        <v>1</v>
      </c>
      <c r="Y94" s="26" t="s">
        <v>125</v>
      </c>
    </row>
    <row r="95" spans="1:25">
      <c r="A95" s="25" t="s">
        <v>65</v>
      </c>
      <c r="B95" s="9">
        <v>3</v>
      </c>
      <c r="C95" s="26">
        <v>5</v>
      </c>
      <c r="D95" s="9" t="s">
        <v>92</v>
      </c>
      <c r="E95" s="47">
        <v>94</v>
      </c>
      <c r="F95" s="27"/>
      <c r="G95" s="47">
        <v>1</v>
      </c>
      <c r="H95" s="27">
        <v>202505124</v>
      </c>
      <c r="I95" s="48" t="s">
        <v>93</v>
      </c>
      <c r="J95" s="46" t="s">
        <v>26</v>
      </c>
      <c r="K95" s="34" t="s">
        <v>47</v>
      </c>
      <c r="L95" s="26" t="s">
        <v>94</v>
      </c>
      <c r="M95" s="26" t="s">
        <v>106</v>
      </c>
      <c r="N95" s="26" t="s">
        <v>106</v>
      </c>
      <c r="O95" s="26" t="s">
        <v>96</v>
      </c>
      <c r="P95" s="25" t="s">
        <v>97</v>
      </c>
      <c r="Q95" s="25" t="s">
        <v>97</v>
      </c>
      <c r="R95" s="26">
        <v>1</v>
      </c>
      <c r="S95" s="26">
        <v>1</v>
      </c>
      <c r="T95" s="26"/>
      <c r="U95" s="25" t="s">
        <v>98</v>
      </c>
      <c r="V95" s="26">
        <v>1</v>
      </c>
      <c r="W95" s="26"/>
      <c r="X95" s="26">
        <v>1</v>
      </c>
      <c r="Y95" s="26" t="s">
        <v>122</v>
      </c>
    </row>
    <row r="96" spans="1:25">
      <c r="A96" s="25" t="s">
        <v>65</v>
      </c>
      <c r="B96" s="9">
        <v>3</v>
      </c>
      <c r="C96" s="9">
        <v>8</v>
      </c>
      <c r="D96" s="9" t="s">
        <v>92</v>
      </c>
      <c r="E96" s="47">
        <v>95</v>
      </c>
      <c r="F96" s="27"/>
      <c r="G96" s="47">
        <v>1</v>
      </c>
      <c r="H96" s="27">
        <v>202505123</v>
      </c>
      <c r="I96" s="48" t="s">
        <v>110</v>
      </c>
      <c r="J96" s="46" t="s">
        <v>26</v>
      </c>
      <c r="K96" s="37" t="s">
        <v>48</v>
      </c>
      <c r="L96" s="26" t="s">
        <v>94</v>
      </c>
      <c r="M96" s="26" t="s">
        <v>94</v>
      </c>
      <c r="N96" s="26" t="s">
        <v>94</v>
      </c>
      <c r="O96" s="26" t="s">
        <v>96</v>
      </c>
      <c r="P96" s="25" t="s">
        <v>111</v>
      </c>
      <c r="Q96" s="25" t="s">
        <v>111</v>
      </c>
      <c r="R96" s="26">
        <v>1</v>
      </c>
      <c r="S96" s="26">
        <v>1</v>
      </c>
      <c r="T96" s="26"/>
      <c r="U96" s="25" t="s">
        <v>98</v>
      </c>
      <c r="V96" s="25">
        <v>1</v>
      </c>
      <c r="W96" s="26"/>
      <c r="X96" s="25">
        <v>1</v>
      </c>
      <c r="Y96" s="26" t="s">
        <v>124</v>
      </c>
    </row>
    <row r="97" spans="1:25">
      <c r="A97" s="25" t="s">
        <v>65</v>
      </c>
      <c r="B97" s="9">
        <v>3</v>
      </c>
      <c r="C97" s="9">
        <v>8</v>
      </c>
      <c r="D97" s="9" t="s">
        <v>92</v>
      </c>
      <c r="E97" s="47">
        <v>96</v>
      </c>
      <c r="F97" s="27"/>
      <c r="G97" s="47">
        <v>1</v>
      </c>
      <c r="H97" s="27">
        <v>202505124</v>
      </c>
      <c r="I97" s="48" t="s">
        <v>110</v>
      </c>
      <c r="J97" s="46" t="s">
        <v>26</v>
      </c>
      <c r="K97" s="37" t="s">
        <v>48</v>
      </c>
      <c r="L97" s="26" t="s">
        <v>94</v>
      </c>
      <c r="M97" s="26" t="s">
        <v>94</v>
      </c>
      <c r="N97" s="26" t="s">
        <v>94</v>
      </c>
      <c r="O97" s="26" t="s">
        <v>96</v>
      </c>
      <c r="P97" s="25" t="s">
        <v>111</v>
      </c>
      <c r="Q97" s="25" t="s">
        <v>111</v>
      </c>
      <c r="R97" s="26">
        <v>1</v>
      </c>
      <c r="S97" s="26">
        <v>1</v>
      </c>
      <c r="T97" s="26"/>
      <c r="U97" s="25" t="s">
        <v>98</v>
      </c>
      <c r="V97" s="25">
        <v>1</v>
      </c>
      <c r="W97" s="26"/>
      <c r="X97" s="25">
        <v>1</v>
      </c>
      <c r="Y97" s="26" t="s">
        <v>122</v>
      </c>
    </row>
    <row r="98" spans="1:25">
      <c r="A98" s="25" t="s">
        <v>65</v>
      </c>
      <c r="B98" s="9">
        <v>3</v>
      </c>
      <c r="C98" s="9">
        <v>8</v>
      </c>
      <c r="D98" s="9" t="s">
        <v>92</v>
      </c>
      <c r="E98" s="47">
        <v>97</v>
      </c>
      <c r="F98" s="27"/>
      <c r="G98" s="47">
        <v>1</v>
      </c>
      <c r="H98" s="27">
        <v>202505126</v>
      </c>
      <c r="I98" s="48" t="s">
        <v>110</v>
      </c>
      <c r="J98" s="46" t="s">
        <v>26</v>
      </c>
      <c r="K98" s="37" t="s">
        <v>48</v>
      </c>
      <c r="L98" s="26" t="s">
        <v>94</v>
      </c>
      <c r="M98" s="26" t="s">
        <v>94</v>
      </c>
      <c r="N98" s="26" t="s">
        <v>94</v>
      </c>
      <c r="O98" s="26" t="s">
        <v>96</v>
      </c>
      <c r="P98" s="25" t="s">
        <v>111</v>
      </c>
      <c r="Q98" s="25" t="s">
        <v>111</v>
      </c>
      <c r="R98" s="26">
        <v>1</v>
      </c>
      <c r="S98" s="26">
        <v>1</v>
      </c>
      <c r="T98" s="26"/>
      <c r="U98" s="25" t="s">
        <v>98</v>
      </c>
      <c r="V98" s="25">
        <v>1</v>
      </c>
      <c r="W98" s="26"/>
      <c r="X98" s="25">
        <v>1</v>
      </c>
      <c r="Y98" s="26" t="s">
        <v>125</v>
      </c>
    </row>
    <row r="99" spans="1:25">
      <c r="A99" s="25" t="s">
        <v>65</v>
      </c>
      <c r="B99" s="9">
        <v>3</v>
      </c>
      <c r="C99" s="9">
        <v>8</v>
      </c>
      <c r="D99" s="9" t="s">
        <v>92</v>
      </c>
      <c r="E99" s="47">
        <v>98</v>
      </c>
      <c r="F99" s="27"/>
      <c r="G99" s="47">
        <v>1</v>
      </c>
      <c r="H99" s="27">
        <v>202505130</v>
      </c>
      <c r="I99" s="48" t="s">
        <v>110</v>
      </c>
      <c r="J99" s="46" t="s">
        <v>26</v>
      </c>
      <c r="K99" s="37" t="s">
        <v>48</v>
      </c>
      <c r="L99" s="26" t="s">
        <v>94</v>
      </c>
      <c r="M99" s="26" t="s">
        <v>94</v>
      </c>
      <c r="N99" s="26" t="s">
        <v>94</v>
      </c>
      <c r="O99" s="26" t="s">
        <v>96</v>
      </c>
      <c r="P99" s="25" t="s">
        <v>111</v>
      </c>
      <c r="Q99" s="25" t="s">
        <v>111</v>
      </c>
      <c r="R99" s="26">
        <v>1</v>
      </c>
      <c r="S99" s="26">
        <v>1</v>
      </c>
      <c r="T99" s="26"/>
      <c r="U99" s="25" t="s">
        <v>98</v>
      </c>
      <c r="V99" s="25">
        <v>1</v>
      </c>
      <c r="W99" s="26"/>
      <c r="X99" s="25">
        <v>1</v>
      </c>
      <c r="Y99" s="26" t="s">
        <v>126</v>
      </c>
    </row>
    <row r="100" spans="1:25">
      <c r="A100" s="25" t="s">
        <v>65</v>
      </c>
      <c r="B100" s="9">
        <v>3</v>
      </c>
      <c r="C100" s="26">
        <v>5</v>
      </c>
      <c r="D100" s="9" t="s">
        <v>92</v>
      </c>
      <c r="E100" s="47">
        <v>99</v>
      </c>
      <c r="F100" s="27"/>
      <c r="G100" s="47">
        <v>1</v>
      </c>
      <c r="H100" s="27">
        <v>202505123</v>
      </c>
      <c r="I100" s="48" t="s">
        <v>93</v>
      </c>
      <c r="J100" s="46" t="s">
        <v>26</v>
      </c>
      <c r="K100" s="29" t="s">
        <v>46</v>
      </c>
      <c r="L100" s="26" t="s">
        <v>94</v>
      </c>
      <c r="M100" s="26" t="s">
        <v>112</v>
      </c>
      <c r="N100" s="26" t="s">
        <v>112</v>
      </c>
      <c r="O100" s="26" t="s">
        <v>96</v>
      </c>
      <c r="P100" s="25" t="s">
        <v>97</v>
      </c>
      <c r="Q100" s="25" t="s">
        <v>97</v>
      </c>
      <c r="R100" s="26">
        <v>1</v>
      </c>
      <c r="S100" s="26">
        <v>1</v>
      </c>
      <c r="T100" s="26"/>
      <c r="U100" s="25" t="s">
        <v>98</v>
      </c>
      <c r="V100" s="25">
        <v>1</v>
      </c>
      <c r="W100" s="26"/>
      <c r="X100" s="25">
        <v>1</v>
      </c>
      <c r="Y100" s="26" t="s">
        <v>124</v>
      </c>
    </row>
    <row r="101" spans="1:25">
      <c r="A101" s="25" t="s">
        <v>65</v>
      </c>
      <c r="B101" s="9">
        <v>3</v>
      </c>
      <c r="C101" s="9">
        <v>8</v>
      </c>
      <c r="D101" s="9" t="s">
        <v>92</v>
      </c>
      <c r="E101" s="44">
        <v>152</v>
      </c>
      <c r="F101" s="25"/>
      <c r="G101" s="47">
        <v>1</v>
      </c>
      <c r="H101" s="25">
        <v>202505122</v>
      </c>
      <c r="I101" s="26" t="s">
        <v>104</v>
      </c>
      <c r="J101" s="9" t="s">
        <v>26</v>
      </c>
      <c r="K101" s="41" t="s">
        <v>49</v>
      </c>
      <c r="L101" s="26" t="s">
        <v>94</v>
      </c>
      <c r="M101" s="26" t="s">
        <v>94</v>
      </c>
      <c r="N101" s="26" t="s">
        <v>94</v>
      </c>
      <c r="O101" s="26" t="s">
        <v>96</v>
      </c>
      <c r="P101" s="25" t="s">
        <v>97</v>
      </c>
      <c r="Q101" s="25" t="s">
        <v>97</v>
      </c>
      <c r="R101" s="26">
        <v>1</v>
      </c>
      <c r="S101" s="26">
        <v>1</v>
      </c>
      <c r="T101" s="26"/>
      <c r="U101" s="25" t="s">
        <v>98</v>
      </c>
      <c r="V101" s="25">
        <v>1</v>
      </c>
      <c r="W101" s="26"/>
      <c r="X101" s="25">
        <v>1</v>
      </c>
      <c r="Y101" s="26" t="s">
        <v>130</v>
      </c>
    </row>
    <row r="102" spans="1:25">
      <c r="A102" s="25" t="s">
        <v>65</v>
      </c>
      <c r="B102" s="9">
        <v>3</v>
      </c>
      <c r="C102" s="9">
        <v>8</v>
      </c>
      <c r="D102" s="9" t="s">
        <v>92</v>
      </c>
      <c r="E102" s="44">
        <v>153</v>
      </c>
      <c r="F102" s="25"/>
      <c r="G102" s="47">
        <v>1</v>
      </c>
      <c r="H102" s="25">
        <v>202505131</v>
      </c>
      <c r="I102" s="26" t="s">
        <v>104</v>
      </c>
      <c r="J102" s="9" t="s">
        <v>26</v>
      </c>
      <c r="K102" s="41" t="s">
        <v>49</v>
      </c>
      <c r="L102" s="26" t="s">
        <v>94</v>
      </c>
      <c r="M102" s="26" t="s">
        <v>94</v>
      </c>
      <c r="N102" s="26" t="s">
        <v>94</v>
      </c>
      <c r="O102" s="26" t="s">
        <v>96</v>
      </c>
      <c r="P102" s="25" t="s">
        <v>97</v>
      </c>
      <c r="Q102" s="25" t="s">
        <v>97</v>
      </c>
      <c r="R102" s="26">
        <v>1</v>
      </c>
      <c r="S102" s="26">
        <v>1</v>
      </c>
      <c r="T102" s="26"/>
      <c r="U102" s="25" t="s">
        <v>98</v>
      </c>
      <c r="V102" s="25">
        <v>1</v>
      </c>
      <c r="W102" s="26"/>
      <c r="X102" s="25">
        <v>1</v>
      </c>
      <c r="Y102" s="26" t="s">
        <v>131</v>
      </c>
    </row>
    <row r="103" spans="1:25">
      <c r="A103" s="25" t="s">
        <v>65</v>
      </c>
      <c r="B103" s="9">
        <v>3</v>
      </c>
      <c r="C103" s="9">
        <v>8</v>
      </c>
      <c r="D103" s="9" t="s">
        <v>92</v>
      </c>
      <c r="E103" s="44">
        <v>154</v>
      </c>
      <c r="F103" s="25"/>
      <c r="G103" s="47">
        <v>1</v>
      </c>
      <c r="H103" s="25">
        <v>202505132</v>
      </c>
      <c r="I103" s="26" t="s">
        <v>104</v>
      </c>
      <c r="J103" s="9" t="s">
        <v>26</v>
      </c>
      <c r="K103" s="41" t="s">
        <v>49</v>
      </c>
      <c r="L103" s="26" t="s">
        <v>94</v>
      </c>
      <c r="M103" s="26" t="s">
        <v>94</v>
      </c>
      <c r="N103" s="26" t="s">
        <v>94</v>
      </c>
      <c r="O103" s="26" t="s">
        <v>96</v>
      </c>
      <c r="P103" s="25" t="s">
        <v>97</v>
      </c>
      <c r="Q103" s="25" t="s">
        <v>97</v>
      </c>
      <c r="R103" s="26">
        <v>1</v>
      </c>
      <c r="S103" s="26">
        <v>1</v>
      </c>
      <c r="T103" s="26"/>
      <c r="U103" s="25" t="s">
        <v>98</v>
      </c>
      <c r="V103" s="25">
        <v>1</v>
      </c>
      <c r="W103" s="26"/>
      <c r="X103" s="25">
        <v>1</v>
      </c>
      <c r="Y103" s="26" t="s">
        <v>132</v>
      </c>
    </row>
    <row r="104" spans="1:25">
      <c r="A104" s="25" t="s">
        <v>65</v>
      </c>
      <c r="B104" s="9">
        <v>3</v>
      </c>
      <c r="C104" s="9">
        <v>8</v>
      </c>
      <c r="D104" s="9" t="s">
        <v>92</v>
      </c>
      <c r="E104" s="44">
        <v>155</v>
      </c>
      <c r="F104" s="25"/>
      <c r="G104" s="47">
        <v>1</v>
      </c>
      <c r="H104" s="25">
        <v>202505121</v>
      </c>
      <c r="I104" s="26" t="s">
        <v>93</v>
      </c>
      <c r="J104" s="9" t="s">
        <v>26</v>
      </c>
      <c r="K104" s="32" t="s">
        <v>54</v>
      </c>
      <c r="L104" s="26" t="s">
        <v>94</v>
      </c>
      <c r="M104" s="26" t="s">
        <v>95</v>
      </c>
      <c r="N104" s="26" t="s">
        <v>95</v>
      </c>
      <c r="O104" s="26" t="s">
        <v>96</v>
      </c>
      <c r="P104" s="25" t="s">
        <v>97</v>
      </c>
      <c r="Q104" s="25" t="s">
        <v>97</v>
      </c>
      <c r="R104" s="26">
        <v>1</v>
      </c>
      <c r="S104" s="26">
        <v>1</v>
      </c>
      <c r="T104" s="26"/>
      <c r="U104" s="25" t="s">
        <v>98</v>
      </c>
      <c r="V104" s="25">
        <v>1</v>
      </c>
      <c r="W104" s="26"/>
      <c r="X104" s="25">
        <v>1</v>
      </c>
      <c r="Y104" s="26" t="s">
        <v>133</v>
      </c>
    </row>
    <row r="105" spans="1:25">
      <c r="A105" s="25" t="s">
        <v>65</v>
      </c>
      <c r="B105" s="9">
        <v>3</v>
      </c>
      <c r="C105" s="9">
        <v>8</v>
      </c>
      <c r="D105" s="9" t="s">
        <v>92</v>
      </c>
      <c r="E105" s="44">
        <v>156</v>
      </c>
      <c r="F105" s="25"/>
      <c r="G105" s="47">
        <v>1</v>
      </c>
      <c r="H105" s="25">
        <v>202505121</v>
      </c>
      <c r="I105" s="26" t="s">
        <v>93</v>
      </c>
      <c r="J105" s="9" t="s">
        <v>26</v>
      </c>
      <c r="K105" s="32" t="s">
        <v>54</v>
      </c>
      <c r="L105" s="26" t="s">
        <v>94</v>
      </c>
      <c r="M105" s="26" t="s">
        <v>95</v>
      </c>
      <c r="N105" s="26" t="s">
        <v>95</v>
      </c>
      <c r="O105" s="26" t="s">
        <v>96</v>
      </c>
      <c r="P105" s="25" t="s">
        <v>97</v>
      </c>
      <c r="Q105" s="25" t="s">
        <v>97</v>
      </c>
      <c r="R105" s="26">
        <v>1</v>
      </c>
      <c r="S105" s="26">
        <v>1</v>
      </c>
      <c r="T105" s="26"/>
      <c r="U105" s="25" t="s">
        <v>98</v>
      </c>
      <c r="V105" s="25">
        <v>1</v>
      </c>
      <c r="W105" s="26"/>
      <c r="X105" s="25">
        <v>1</v>
      </c>
      <c r="Y105" s="26" t="s">
        <v>133</v>
      </c>
    </row>
    <row r="106" spans="1:25">
      <c r="A106" s="8" t="s">
        <v>61</v>
      </c>
      <c r="B106" s="9">
        <v>2</v>
      </c>
      <c r="C106" s="9">
        <v>6</v>
      </c>
      <c r="D106" s="9" t="s">
        <v>92</v>
      </c>
      <c r="E106" s="44">
        <v>100</v>
      </c>
      <c r="F106" s="9"/>
      <c r="G106" s="47">
        <v>1</v>
      </c>
      <c r="H106" s="8">
        <v>202503103</v>
      </c>
      <c r="I106" s="9" t="s">
        <v>113</v>
      </c>
      <c r="J106" s="9" t="s">
        <v>45</v>
      </c>
      <c r="K106" s="12" t="s">
        <v>55</v>
      </c>
      <c r="L106" s="9" t="s">
        <v>94</v>
      </c>
      <c r="M106" s="9" t="s">
        <v>94</v>
      </c>
      <c r="N106" s="9" t="s">
        <v>94</v>
      </c>
      <c r="O106" s="9" t="s">
        <v>96</v>
      </c>
      <c r="P106" s="11" t="s">
        <v>97</v>
      </c>
      <c r="Q106" s="11" t="s">
        <v>97</v>
      </c>
      <c r="R106" s="9">
        <v>1</v>
      </c>
      <c r="S106" s="9">
        <v>1</v>
      </c>
      <c r="T106" s="9"/>
      <c r="U106" s="8" t="s">
        <v>98</v>
      </c>
      <c r="V106" s="9">
        <v>1</v>
      </c>
      <c r="W106" s="9"/>
      <c r="X106" s="9">
        <v>1</v>
      </c>
      <c r="Y106" s="9" t="s">
        <v>116</v>
      </c>
    </row>
    <row r="107" spans="1:25">
      <c r="A107" s="8" t="s">
        <v>61</v>
      </c>
      <c r="B107" s="9">
        <v>2</v>
      </c>
      <c r="C107" s="9">
        <v>6</v>
      </c>
      <c r="D107" s="9" t="s">
        <v>92</v>
      </c>
      <c r="E107" s="44">
        <v>101</v>
      </c>
      <c r="F107" s="9"/>
      <c r="G107" s="47">
        <v>1</v>
      </c>
      <c r="H107" s="8">
        <v>202503103</v>
      </c>
      <c r="I107" s="9" t="s">
        <v>113</v>
      </c>
      <c r="J107" s="9" t="s">
        <v>45</v>
      </c>
      <c r="K107" s="12" t="s">
        <v>55</v>
      </c>
      <c r="L107" s="9" t="s">
        <v>94</v>
      </c>
      <c r="M107" s="9" t="s">
        <v>94</v>
      </c>
      <c r="N107" s="9" t="s">
        <v>94</v>
      </c>
      <c r="O107" s="9" t="s">
        <v>96</v>
      </c>
      <c r="P107" s="11" t="s">
        <v>97</v>
      </c>
      <c r="Q107" s="11" t="s">
        <v>97</v>
      </c>
      <c r="R107" s="9">
        <v>1</v>
      </c>
      <c r="S107" s="9">
        <v>1</v>
      </c>
      <c r="T107" s="9"/>
      <c r="U107" s="8" t="s">
        <v>98</v>
      </c>
      <c r="V107" s="9">
        <v>1</v>
      </c>
      <c r="W107" s="9"/>
      <c r="X107" s="9">
        <v>1</v>
      </c>
      <c r="Y107" s="9" t="s">
        <v>116</v>
      </c>
    </row>
    <row r="108" spans="1:25">
      <c r="A108" s="8" t="s">
        <v>61</v>
      </c>
      <c r="B108" s="9">
        <v>2</v>
      </c>
      <c r="C108" s="9">
        <v>6</v>
      </c>
      <c r="D108" s="9" t="s">
        <v>92</v>
      </c>
      <c r="E108" s="44">
        <v>102</v>
      </c>
      <c r="F108" s="9"/>
      <c r="G108" s="47">
        <v>1</v>
      </c>
      <c r="H108" s="8">
        <v>202503103</v>
      </c>
      <c r="I108" s="9" t="s">
        <v>113</v>
      </c>
      <c r="J108" s="9" t="s">
        <v>45</v>
      </c>
      <c r="K108" s="12" t="s">
        <v>55</v>
      </c>
      <c r="L108" s="9" t="s">
        <v>94</v>
      </c>
      <c r="M108" s="9" t="s">
        <v>94</v>
      </c>
      <c r="N108" s="9" t="s">
        <v>94</v>
      </c>
      <c r="O108" s="9" t="s">
        <v>96</v>
      </c>
      <c r="P108" s="11" t="s">
        <v>97</v>
      </c>
      <c r="Q108" s="11" t="s">
        <v>97</v>
      </c>
      <c r="R108" s="9">
        <v>1</v>
      </c>
      <c r="S108" s="9">
        <v>1</v>
      </c>
      <c r="T108" s="9"/>
      <c r="U108" s="8" t="s">
        <v>98</v>
      </c>
      <c r="V108" s="9">
        <v>1</v>
      </c>
      <c r="W108" s="9"/>
      <c r="X108" s="9">
        <v>1</v>
      </c>
      <c r="Y108" s="9" t="s">
        <v>116</v>
      </c>
    </row>
    <row r="109" spans="1:25">
      <c r="A109" s="25" t="s">
        <v>65</v>
      </c>
      <c r="B109" s="9">
        <v>2</v>
      </c>
      <c r="C109" s="9">
        <v>6</v>
      </c>
      <c r="D109" s="9" t="s">
        <v>92</v>
      </c>
      <c r="E109" s="44">
        <v>103</v>
      </c>
      <c r="F109" s="25"/>
      <c r="G109" s="47">
        <v>1</v>
      </c>
      <c r="H109" s="25">
        <v>202505117</v>
      </c>
      <c r="I109" s="26" t="s">
        <v>113</v>
      </c>
      <c r="J109" s="26" t="s">
        <v>45</v>
      </c>
      <c r="K109" s="33" t="s">
        <v>55</v>
      </c>
      <c r="L109" s="26" t="s">
        <v>94</v>
      </c>
      <c r="M109" s="26" t="s">
        <v>94</v>
      </c>
      <c r="N109" s="26" t="s">
        <v>94</v>
      </c>
      <c r="O109" s="26" t="s">
        <v>96</v>
      </c>
      <c r="P109" s="25" t="s">
        <v>97</v>
      </c>
      <c r="Q109" s="25" t="s">
        <v>97</v>
      </c>
      <c r="R109" s="26">
        <v>1</v>
      </c>
      <c r="S109" s="26">
        <v>1</v>
      </c>
      <c r="T109" s="26"/>
      <c r="U109" s="25" t="s">
        <v>98</v>
      </c>
      <c r="V109" s="25">
        <v>1</v>
      </c>
      <c r="W109" s="26"/>
      <c r="X109" s="25">
        <v>1</v>
      </c>
      <c r="Y109" s="26" t="s">
        <v>119</v>
      </c>
    </row>
    <row r="110" spans="1:25">
      <c r="A110" s="25" t="s">
        <v>65</v>
      </c>
      <c r="B110" s="9">
        <v>2</v>
      </c>
      <c r="C110" s="9">
        <v>6</v>
      </c>
      <c r="D110" s="9" t="s">
        <v>92</v>
      </c>
      <c r="E110" s="44">
        <v>104</v>
      </c>
      <c r="F110" s="25"/>
      <c r="G110" s="47">
        <v>1</v>
      </c>
      <c r="H110" s="25">
        <v>202505117</v>
      </c>
      <c r="I110" s="26" t="s">
        <v>113</v>
      </c>
      <c r="J110" s="26" t="s">
        <v>45</v>
      </c>
      <c r="K110" s="33" t="s">
        <v>55</v>
      </c>
      <c r="L110" s="26" t="s">
        <v>94</v>
      </c>
      <c r="M110" s="26" t="s">
        <v>94</v>
      </c>
      <c r="N110" s="26" t="s">
        <v>94</v>
      </c>
      <c r="O110" s="26" t="s">
        <v>96</v>
      </c>
      <c r="P110" s="25" t="s">
        <v>97</v>
      </c>
      <c r="Q110" s="25" t="s">
        <v>97</v>
      </c>
      <c r="R110" s="26">
        <v>1</v>
      </c>
      <c r="S110" s="26">
        <v>1</v>
      </c>
      <c r="T110" s="26"/>
      <c r="U110" s="25" t="s">
        <v>98</v>
      </c>
      <c r="V110" s="25">
        <v>1</v>
      </c>
      <c r="W110" s="26"/>
      <c r="X110" s="25">
        <v>1</v>
      </c>
      <c r="Y110" s="26" t="s">
        <v>119</v>
      </c>
    </row>
    <row r="111" spans="1:25">
      <c r="A111" s="25" t="s">
        <v>65</v>
      </c>
      <c r="B111" s="9">
        <v>2</v>
      </c>
      <c r="C111" s="9">
        <v>6</v>
      </c>
      <c r="D111" s="9" t="s">
        <v>92</v>
      </c>
      <c r="E111" s="44">
        <v>105</v>
      </c>
      <c r="F111" s="25"/>
      <c r="G111" s="47">
        <v>1</v>
      </c>
      <c r="H111" s="25">
        <v>202505117</v>
      </c>
      <c r="I111" s="26" t="s">
        <v>113</v>
      </c>
      <c r="J111" s="26" t="s">
        <v>45</v>
      </c>
      <c r="K111" s="33" t="s">
        <v>55</v>
      </c>
      <c r="L111" s="26" t="s">
        <v>94</v>
      </c>
      <c r="M111" s="26" t="s">
        <v>94</v>
      </c>
      <c r="N111" s="26" t="s">
        <v>94</v>
      </c>
      <c r="O111" s="26" t="s">
        <v>96</v>
      </c>
      <c r="P111" s="25" t="s">
        <v>97</v>
      </c>
      <c r="Q111" s="25" t="s">
        <v>97</v>
      </c>
      <c r="R111" s="26">
        <v>1</v>
      </c>
      <c r="S111" s="26">
        <v>1</v>
      </c>
      <c r="T111" s="26"/>
      <c r="U111" s="25" t="s">
        <v>98</v>
      </c>
      <c r="V111" s="25">
        <v>1</v>
      </c>
      <c r="W111" s="26"/>
      <c r="X111" s="25">
        <v>1</v>
      </c>
      <c r="Y111" s="26" t="s">
        <v>119</v>
      </c>
    </row>
    <row r="112" spans="1:25">
      <c r="A112" s="25" t="s">
        <v>65</v>
      </c>
      <c r="B112" s="9">
        <v>2</v>
      </c>
      <c r="C112" s="9">
        <v>6</v>
      </c>
      <c r="D112" s="9" t="s">
        <v>92</v>
      </c>
      <c r="E112" s="44">
        <v>106</v>
      </c>
      <c r="F112" s="25"/>
      <c r="G112" s="47">
        <v>1</v>
      </c>
      <c r="H112" s="25">
        <v>202505117</v>
      </c>
      <c r="I112" s="26" t="s">
        <v>113</v>
      </c>
      <c r="J112" s="26" t="s">
        <v>45</v>
      </c>
      <c r="K112" s="33" t="s">
        <v>55</v>
      </c>
      <c r="L112" s="26" t="s">
        <v>94</v>
      </c>
      <c r="M112" s="26" t="s">
        <v>94</v>
      </c>
      <c r="N112" s="26" t="s">
        <v>94</v>
      </c>
      <c r="O112" s="26" t="s">
        <v>96</v>
      </c>
      <c r="P112" s="25" t="s">
        <v>97</v>
      </c>
      <c r="Q112" s="25" t="s">
        <v>97</v>
      </c>
      <c r="R112" s="26">
        <v>1</v>
      </c>
      <c r="S112" s="26">
        <v>1</v>
      </c>
      <c r="T112" s="26"/>
      <c r="U112" s="25" t="s">
        <v>98</v>
      </c>
      <c r="V112" s="25">
        <v>1</v>
      </c>
      <c r="W112" s="26"/>
      <c r="X112" s="25">
        <v>1</v>
      </c>
      <c r="Y112" s="26" t="s">
        <v>119</v>
      </c>
    </row>
    <row r="113" spans="1:25">
      <c r="A113" s="25" t="s">
        <v>65</v>
      </c>
      <c r="B113" s="9">
        <v>2</v>
      </c>
      <c r="C113" s="9">
        <v>6</v>
      </c>
      <c r="D113" s="9" t="s">
        <v>92</v>
      </c>
      <c r="E113" s="44">
        <v>107</v>
      </c>
      <c r="F113" s="25"/>
      <c r="G113" s="47">
        <v>1</v>
      </c>
      <c r="H113" s="25">
        <v>202505117</v>
      </c>
      <c r="I113" s="26" t="s">
        <v>113</v>
      </c>
      <c r="J113" s="26" t="s">
        <v>45</v>
      </c>
      <c r="K113" s="33" t="s">
        <v>55</v>
      </c>
      <c r="L113" s="26" t="s">
        <v>94</v>
      </c>
      <c r="M113" s="26" t="s">
        <v>94</v>
      </c>
      <c r="N113" s="26" t="s">
        <v>94</v>
      </c>
      <c r="O113" s="26" t="s">
        <v>96</v>
      </c>
      <c r="P113" s="25" t="s">
        <v>97</v>
      </c>
      <c r="Q113" s="25" t="s">
        <v>97</v>
      </c>
      <c r="R113" s="26">
        <v>1</v>
      </c>
      <c r="S113" s="26">
        <v>1</v>
      </c>
      <c r="T113" s="26"/>
      <c r="U113" s="25" t="s">
        <v>98</v>
      </c>
      <c r="V113" s="25">
        <v>1</v>
      </c>
      <c r="W113" s="26"/>
      <c r="X113" s="25">
        <v>1</v>
      </c>
      <c r="Y113" s="26" t="s">
        <v>119</v>
      </c>
    </row>
    <row r="114" spans="1:25">
      <c r="A114" s="25" t="s">
        <v>65</v>
      </c>
      <c r="B114" s="9">
        <v>2</v>
      </c>
      <c r="C114" s="9">
        <v>6</v>
      </c>
      <c r="D114" s="9" t="s">
        <v>92</v>
      </c>
      <c r="E114" s="44">
        <v>108</v>
      </c>
      <c r="F114" s="25"/>
      <c r="G114" s="47">
        <v>1</v>
      </c>
      <c r="H114" s="25">
        <v>202505117</v>
      </c>
      <c r="I114" s="26" t="s">
        <v>113</v>
      </c>
      <c r="J114" s="26" t="s">
        <v>45</v>
      </c>
      <c r="K114" s="33" t="s">
        <v>55</v>
      </c>
      <c r="L114" s="26" t="s">
        <v>94</v>
      </c>
      <c r="M114" s="26" t="s">
        <v>94</v>
      </c>
      <c r="N114" s="26" t="s">
        <v>94</v>
      </c>
      <c r="O114" s="26" t="s">
        <v>96</v>
      </c>
      <c r="P114" s="25" t="s">
        <v>97</v>
      </c>
      <c r="Q114" s="25" t="s">
        <v>97</v>
      </c>
      <c r="R114" s="26">
        <v>1</v>
      </c>
      <c r="S114" s="26">
        <v>1</v>
      </c>
      <c r="T114" s="26"/>
      <c r="U114" s="25" t="s">
        <v>98</v>
      </c>
      <c r="V114" s="25">
        <v>1</v>
      </c>
      <c r="W114" s="26"/>
      <c r="X114" s="25">
        <v>1</v>
      </c>
      <c r="Y114" s="26" t="s">
        <v>119</v>
      </c>
    </row>
    <row r="115" spans="1:25">
      <c r="A115" s="25" t="s">
        <v>65</v>
      </c>
      <c r="B115" s="9">
        <v>2</v>
      </c>
      <c r="C115" s="9">
        <v>6</v>
      </c>
      <c r="D115" s="9" t="s">
        <v>92</v>
      </c>
      <c r="E115" s="44">
        <v>109</v>
      </c>
      <c r="F115" s="25"/>
      <c r="G115" s="47">
        <v>1</v>
      </c>
      <c r="H115" s="25">
        <v>202505117</v>
      </c>
      <c r="I115" s="26" t="s">
        <v>113</v>
      </c>
      <c r="J115" s="26" t="s">
        <v>45</v>
      </c>
      <c r="K115" s="33" t="s">
        <v>55</v>
      </c>
      <c r="L115" s="26" t="s">
        <v>94</v>
      </c>
      <c r="M115" s="26" t="s">
        <v>94</v>
      </c>
      <c r="N115" s="26" t="s">
        <v>94</v>
      </c>
      <c r="O115" s="26" t="s">
        <v>96</v>
      </c>
      <c r="P115" s="25" t="s">
        <v>97</v>
      </c>
      <c r="Q115" s="25" t="s">
        <v>97</v>
      </c>
      <c r="R115" s="26">
        <v>1</v>
      </c>
      <c r="S115" s="26">
        <v>1</v>
      </c>
      <c r="T115" s="26"/>
      <c r="U115" s="25" t="s">
        <v>98</v>
      </c>
      <c r="V115" s="25">
        <v>1</v>
      </c>
      <c r="W115" s="26"/>
      <c r="X115" s="25">
        <v>1</v>
      </c>
      <c r="Y115" s="26" t="s">
        <v>119</v>
      </c>
    </row>
    <row r="116" spans="1:25">
      <c r="A116" s="25" t="s">
        <v>65</v>
      </c>
      <c r="B116" s="9">
        <v>2</v>
      </c>
      <c r="C116" s="9">
        <v>6</v>
      </c>
      <c r="D116" s="9" t="s">
        <v>92</v>
      </c>
      <c r="E116" s="44">
        <v>110</v>
      </c>
      <c r="F116" s="25"/>
      <c r="G116" s="47">
        <v>1</v>
      </c>
      <c r="H116" s="25">
        <v>202505117</v>
      </c>
      <c r="I116" s="26" t="s">
        <v>113</v>
      </c>
      <c r="J116" s="26" t="s">
        <v>45</v>
      </c>
      <c r="K116" s="33" t="s">
        <v>55</v>
      </c>
      <c r="L116" s="26" t="s">
        <v>94</v>
      </c>
      <c r="M116" s="26" t="s">
        <v>94</v>
      </c>
      <c r="N116" s="26" t="s">
        <v>94</v>
      </c>
      <c r="O116" s="26" t="s">
        <v>96</v>
      </c>
      <c r="P116" s="25" t="s">
        <v>97</v>
      </c>
      <c r="Q116" s="25" t="s">
        <v>97</v>
      </c>
      <c r="R116" s="26">
        <v>1</v>
      </c>
      <c r="S116" s="26">
        <v>1</v>
      </c>
      <c r="T116" s="26"/>
      <c r="U116" s="25" t="s">
        <v>98</v>
      </c>
      <c r="V116" s="25">
        <v>1</v>
      </c>
      <c r="W116" s="26"/>
      <c r="X116" s="25">
        <v>1</v>
      </c>
      <c r="Y116" s="26" t="s">
        <v>119</v>
      </c>
    </row>
    <row r="117" spans="1:25">
      <c r="A117" s="25" t="s">
        <v>65</v>
      </c>
      <c r="B117" s="9">
        <v>2</v>
      </c>
      <c r="C117" s="9">
        <v>6</v>
      </c>
      <c r="D117" s="9" t="s">
        <v>92</v>
      </c>
      <c r="E117" s="44">
        <v>111</v>
      </c>
      <c r="F117" s="25"/>
      <c r="G117" s="47">
        <v>1</v>
      </c>
      <c r="H117" s="25">
        <v>202505117</v>
      </c>
      <c r="I117" s="26" t="s">
        <v>113</v>
      </c>
      <c r="J117" s="26" t="s">
        <v>45</v>
      </c>
      <c r="K117" s="33" t="s">
        <v>55</v>
      </c>
      <c r="L117" s="26" t="s">
        <v>94</v>
      </c>
      <c r="M117" s="26" t="s">
        <v>94</v>
      </c>
      <c r="N117" s="26" t="s">
        <v>94</v>
      </c>
      <c r="O117" s="26" t="s">
        <v>96</v>
      </c>
      <c r="P117" s="25" t="s">
        <v>97</v>
      </c>
      <c r="Q117" s="25" t="s">
        <v>97</v>
      </c>
      <c r="R117" s="26">
        <v>1</v>
      </c>
      <c r="S117" s="26">
        <v>1</v>
      </c>
      <c r="T117" s="26"/>
      <c r="U117" s="25" t="s">
        <v>98</v>
      </c>
      <c r="V117" s="25">
        <v>1</v>
      </c>
      <c r="W117" s="26"/>
      <c r="X117" s="25">
        <v>1</v>
      </c>
      <c r="Y117" s="26" t="s">
        <v>119</v>
      </c>
    </row>
    <row r="118" spans="1:25">
      <c r="A118" s="25" t="s">
        <v>65</v>
      </c>
      <c r="B118" s="9">
        <v>2</v>
      </c>
      <c r="C118" s="9">
        <v>6</v>
      </c>
      <c r="D118" s="9" t="s">
        <v>92</v>
      </c>
      <c r="E118" s="44">
        <v>112</v>
      </c>
      <c r="F118" s="25"/>
      <c r="G118" s="47">
        <v>1</v>
      </c>
      <c r="H118" s="25">
        <v>202505118</v>
      </c>
      <c r="I118" s="26" t="s">
        <v>113</v>
      </c>
      <c r="J118" s="26" t="s">
        <v>45</v>
      </c>
      <c r="K118" s="33" t="s">
        <v>55</v>
      </c>
      <c r="L118" s="26" t="s">
        <v>94</v>
      </c>
      <c r="M118" s="26" t="s">
        <v>94</v>
      </c>
      <c r="N118" s="26" t="s">
        <v>94</v>
      </c>
      <c r="O118" s="26" t="s">
        <v>96</v>
      </c>
      <c r="P118" s="25" t="s">
        <v>97</v>
      </c>
      <c r="Q118" s="25" t="s">
        <v>97</v>
      </c>
      <c r="R118" s="26">
        <v>1</v>
      </c>
      <c r="S118" s="26">
        <v>1</v>
      </c>
      <c r="T118" s="26"/>
      <c r="U118" s="25" t="s">
        <v>98</v>
      </c>
      <c r="V118" s="26">
        <v>1</v>
      </c>
      <c r="W118" s="26"/>
      <c r="X118" s="26">
        <v>1</v>
      </c>
      <c r="Y118" s="26" t="s">
        <v>114</v>
      </c>
    </row>
    <row r="119" spans="1:25">
      <c r="A119" s="25" t="s">
        <v>65</v>
      </c>
      <c r="B119" s="9">
        <v>2</v>
      </c>
      <c r="C119" s="9">
        <v>6</v>
      </c>
      <c r="D119" s="9" t="s">
        <v>92</v>
      </c>
      <c r="E119" s="44">
        <v>113</v>
      </c>
      <c r="F119" s="25"/>
      <c r="G119" s="47">
        <v>1</v>
      </c>
      <c r="H119" s="25">
        <v>202505118</v>
      </c>
      <c r="I119" s="26" t="s">
        <v>113</v>
      </c>
      <c r="J119" s="26" t="s">
        <v>45</v>
      </c>
      <c r="K119" s="33" t="s">
        <v>55</v>
      </c>
      <c r="L119" s="26" t="s">
        <v>120</v>
      </c>
      <c r="M119" s="26" t="s">
        <v>94</v>
      </c>
      <c r="N119" s="26" t="s">
        <v>94</v>
      </c>
      <c r="O119" s="26" t="s">
        <v>96</v>
      </c>
      <c r="P119" s="25" t="s">
        <v>97</v>
      </c>
      <c r="Q119" s="25" t="s">
        <v>97</v>
      </c>
      <c r="R119" s="26">
        <v>1</v>
      </c>
      <c r="S119" s="26">
        <v>1</v>
      </c>
      <c r="T119" s="26"/>
      <c r="U119" s="25" t="s">
        <v>98</v>
      </c>
      <c r="V119" s="26">
        <v>1</v>
      </c>
      <c r="W119" s="26"/>
      <c r="X119" s="26">
        <v>1</v>
      </c>
      <c r="Y119" s="26" t="s">
        <v>114</v>
      </c>
    </row>
    <row r="120" spans="1:25">
      <c r="A120" s="25" t="s">
        <v>65</v>
      </c>
      <c r="B120" s="9">
        <v>2</v>
      </c>
      <c r="C120" s="9">
        <v>6</v>
      </c>
      <c r="D120" s="9" t="s">
        <v>92</v>
      </c>
      <c r="E120" s="44">
        <v>114</v>
      </c>
      <c r="F120" s="25"/>
      <c r="G120" s="47">
        <v>1</v>
      </c>
      <c r="H120" s="25">
        <v>202505118</v>
      </c>
      <c r="I120" s="26" t="s">
        <v>113</v>
      </c>
      <c r="J120" s="26" t="s">
        <v>45</v>
      </c>
      <c r="K120" s="33" t="s">
        <v>55</v>
      </c>
      <c r="L120" s="26" t="s">
        <v>94</v>
      </c>
      <c r="M120" s="26" t="s">
        <v>95</v>
      </c>
      <c r="N120" s="26" t="s">
        <v>95</v>
      </c>
      <c r="O120" s="26" t="s">
        <v>96</v>
      </c>
      <c r="P120" s="25" t="s">
        <v>97</v>
      </c>
      <c r="Q120" s="25" t="s">
        <v>97</v>
      </c>
      <c r="R120" s="26">
        <v>1</v>
      </c>
      <c r="S120" s="26">
        <v>1</v>
      </c>
      <c r="T120" s="26"/>
      <c r="U120" s="25" t="s">
        <v>98</v>
      </c>
      <c r="V120" s="26">
        <v>1</v>
      </c>
      <c r="W120" s="26"/>
      <c r="X120" s="26">
        <v>1</v>
      </c>
      <c r="Y120" s="26" t="s">
        <v>114</v>
      </c>
    </row>
    <row r="121" spans="1:25">
      <c r="A121" s="25" t="s">
        <v>65</v>
      </c>
      <c r="B121" s="9">
        <v>2</v>
      </c>
      <c r="C121" s="9">
        <v>6</v>
      </c>
      <c r="D121" s="9" t="s">
        <v>92</v>
      </c>
      <c r="E121" s="44">
        <v>115</v>
      </c>
      <c r="F121" s="25"/>
      <c r="G121" s="47">
        <v>1</v>
      </c>
      <c r="H121" s="25">
        <v>202505118</v>
      </c>
      <c r="I121" s="26" t="s">
        <v>113</v>
      </c>
      <c r="J121" s="26" t="s">
        <v>45</v>
      </c>
      <c r="K121" s="38" t="s">
        <v>56</v>
      </c>
      <c r="L121" s="26" t="s">
        <v>94</v>
      </c>
      <c r="M121" s="26">
        <v>222</v>
      </c>
      <c r="N121" s="26">
        <v>222</v>
      </c>
      <c r="O121" s="26" t="s">
        <v>96</v>
      </c>
      <c r="P121" s="25" t="s">
        <v>97</v>
      </c>
      <c r="Q121" s="25" t="s">
        <v>97</v>
      </c>
      <c r="R121" s="26">
        <v>1</v>
      </c>
      <c r="S121" s="26">
        <v>1</v>
      </c>
      <c r="T121" s="26"/>
      <c r="U121" s="25" t="s">
        <v>98</v>
      </c>
      <c r="V121" s="26">
        <v>1</v>
      </c>
      <c r="W121" s="26"/>
      <c r="X121" s="26">
        <v>1</v>
      </c>
      <c r="Y121" s="26" t="s">
        <v>114</v>
      </c>
    </row>
    <row r="122" spans="1:25">
      <c r="A122" s="25" t="s">
        <v>65</v>
      </c>
      <c r="B122" s="9">
        <v>2</v>
      </c>
      <c r="C122" s="9">
        <v>6</v>
      </c>
      <c r="D122" s="9" t="s">
        <v>92</v>
      </c>
      <c r="E122" s="44">
        <v>116</v>
      </c>
      <c r="F122" s="25"/>
      <c r="G122" s="47">
        <v>1</v>
      </c>
      <c r="H122" s="25">
        <v>202505118</v>
      </c>
      <c r="I122" s="26" t="s">
        <v>113</v>
      </c>
      <c r="J122" s="26" t="s">
        <v>45</v>
      </c>
      <c r="K122" s="39" t="s">
        <v>57</v>
      </c>
      <c r="L122" s="26" t="s">
        <v>94</v>
      </c>
      <c r="M122" s="26" t="s">
        <v>121</v>
      </c>
      <c r="N122" s="26" t="s">
        <v>121</v>
      </c>
      <c r="O122" s="26" t="s">
        <v>96</v>
      </c>
      <c r="P122" s="25" t="s">
        <v>97</v>
      </c>
      <c r="Q122" s="25" t="s">
        <v>97</v>
      </c>
      <c r="R122" s="26">
        <v>1</v>
      </c>
      <c r="S122" s="26">
        <v>1</v>
      </c>
      <c r="T122" s="26"/>
      <c r="U122" s="25" t="s">
        <v>98</v>
      </c>
      <c r="V122" s="26">
        <v>1</v>
      </c>
      <c r="W122" s="26"/>
      <c r="X122" s="26">
        <v>1</v>
      </c>
      <c r="Y122" s="26" t="s">
        <v>114</v>
      </c>
    </row>
    <row r="123" spans="1:25">
      <c r="A123" s="8" t="s">
        <v>61</v>
      </c>
      <c r="B123" s="9">
        <v>2</v>
      </c>
      <c r="C123" s="9">
        <v>6</v>
      </c>
      <c r="D123" s="9" t="s">
        <v>92</v>
      </c>
      <c r="E123" s="44">
        <v>117</v>
      </c>
      <c r="F123" s="9"/>
      <c r="G123" s="47">
        <v>1</v>
      </c>
      <c r="H123" s="8">
        <v>202503103</v>
      </c>
      <c r="I123" s="9" t="s">
        <v>113</v>
      </c>
      <c r="J123" s="9" t="s">
        <v>45</v>
      </c>
      <c r="K123" s="10" t="s">
        <v>54</v>
      </c>
      <c r="L123" s="9" t="s">
        <v>94</v>
      </c>
      <c r="M123" s="9" t="s">
        <v>95</v>
      </c>
      <c r="N123" s="9" t="s">
        <v>95</v>
      </c>
      <c r="O123" s="9" t="s">
        <v>96</v>
      </c>
      <c r="P123" s="11" t="s">
        <v>97</v>
      </c>
      <c r="Q123" s="11" t="s">
        <v>97</v>
      </c>
      <c r="R123" s="9">
        <v>1</v>
      </c>
      <c r="S123" s="9">
        <v>1</v>
      </c>
      <c r="T123" s="9"/>
      <c r="U123" s="8" t="s">
        <v>98</v>
      </c>
      <c r="V123" s="9">
        <v>1</v>
      </c>
      <c r="W123" s="9"/>
      <c r="X123" s="9">
        <v>1</v>
      </c>
      <c r="Y123" s="9" t="s">
        <v>116</v>
      </c>
    </row>
    <row r="124" spans="1:25">
      <c r="A124" s="8" t="s">
        <v>61</v>
      </c>
      <c r="B124" s="9">
        <v>2</v>
      </c>
      <c r="C124" s="9">
        <v>7</v>
      </c>
      <c r="D124" s="9" t="s">
        <v>92</v>
      </c>
      <c r="E124" s="44">
        <v>118</v>
      </c>
      <c r="F124" s="9"/>
      <c r="G124" s="47">
        <v>1</v>
      </c>
      <c r="H124" s="8">
        <v>202503103</v>
      </c>
      <c r="I124" s="9" t="s">
        <v>113</v>
      </c>
      <c r="J124" s="9" t="s">
        <v>45</v>
      </c>
      <c r="K124" s="10" t="s">
        <v>54</v>
      </c>
      <c r="L124" s="9" t="s">
        <v>94</v>
      </c>
      <c r="M124" s="9" t="s">
        <v>95</v>
      </c>
      <c r="N124" s="9" t="s">
        <v>95</v>
      </c>
      <c r="O124" s="9" t="s">
        <v>96</v>
      </c>
      <c r="P124" s="11" t="s">
        <v>97</v>
      </c>
      <c r="Q124" s="11" t="s">
        <v>97</v>
      </c>
      <c r="R124" s="9">
        <v>1</v>
      </c>
      <c r="S124" s="9">
        <v>1</v>
      </c>
      <c r="T124" s="9"/>
      <c r="U124" s="8" t="s">
        <v>98</v>
      </c>
      <c r="V124" s="9">
        <v>1</v>
      </c>
      <c r="W124" s="9"/>
      <c r="X124" s="9">
        <v>1</v>
      </c>
      <c r="Y124" s="9" t="s">
        <v>116</v>
      </c>
    </row>
    <row r="125" spans="1:25">
      <c r="A125" s="8" t="s">
        <v>61</v>
      </c>
      <c r="B125" s="9">
        <v>2</v>
      </c>
      <c r="C125" s="9">
        <v>7</v>
      </c>
      <c r="D125" s="9" t="s">
        <v>92</v>
      </c>
      <c r="E125" s="44">
        <v>119</v>
      </c>
      <c r="F125" s="9"/>
      <c r="G125" s="47">
        <v>1</v>
      </c>
      <c r="H125" s="8">
        <v>202503103</v>
      </c>
      <c r="I125" s="9" t="s">
        <v>113</v>
      </c>
      <c r="J125" s="9" t="s">
        <v>45</v>
      </c>
      <c r="K125" s="10" t="s">
        <v>54</v>
      </c>
      <c r="L125" s="9" t="s">
        <v>94</v>
      </c>
      <c r="M125" s="9" t="s">
        <v>95</v>
      </c>
      <c r="N125" s="9" t="s">
        <v>95</v>
      </c>
      <c r="O125" s="9" t="s">
        <v>96</v>
      </c>
      <c r="P125" s="11" t="s">
        <v>97</v>
      </c>
      <c r="Q125" s="11" t="s">
        <v>97</v>
      </c>
      <c r="R125" s="9">
        <v>1</v>
      </c>
      <c r="S125" s="9">
        <v>1</v>
      </c>
      <c r="T125" s="9"/>
      <c r="U125" s="8" t="s">
        <v>98</v>
      </c>
      <c r="V125" s="9">
        <v>1</v>
      </c>
      <c r="W125" s="9"/>
      <c r="X125" s="9">
        <v>1</v>
      </c>
      <c r="Y125" s="9" t="s">
        <v>116</v>
      </c>
    </row>
    <row r="126" spans="1:25">
      <c r="A126" s="25" t="s">
        <v>65</v>
      </c>
      <c r="B126" s="9">
        <v>2</v>
      </c>
      <c r="C126" s="9">
        <v>7</v>
      </c>
      <c r="D126" s="9" t="s">
        <v>92</v>
      </c>
      <c r="E126" s="44">
        <v>120</v>
      </c>
      <c r="F126" s="25"/>
      <c r="G126" s="47">
        <v>1</v>
      </c>
      <c r="H126" s="25">
        <v>202505117</v>
      </c>
      <c r="I126" s="26" t="s">
        <v>113</v>
      </c>
      <c r="J126" s="26" t="s">
        <v>45</v>
      </c>
      <c r="K126" s="32" t="s">
        <v>54</v>
      </c>
      <c r="L126" s="26" t="s">
        <v>94</v>
      </c>
      <c r="M126" s="26" t="s">
        <v>95</v>
      </c>
      <c r="N126" s="26" t="s">
        <v>95</v>
      </c>
      <c r="O126" s="26" t="s">
        <v>96</v>
      </c>
      <c r="P126" s="25" t="s">
        <v>97</v>
      </c>
      <c r="Q126" s="25" t="s">
        <v>97</v>
      </c>
      <c r="R126" s="26">
        <v>1</v>
      </c>
      <c r="S126" s="26">
        <v>1</v>
      </c>
      <c r="T126" s="26"/>
      <c r="U126" s="25" t="s">
        <v>98</v>
      </c>
      <c r="V126" s="25">
        <v>1</v>
      </c>
      <c r="W126" s="26"/>
      <c r="X126" s="25">
        <v>1</v>
      </c>
      <c r="Y126" s="26" t="s">
        <v>119</v>
      </c>
    </row>
    <row r="127" spans="1:25">
      <c r="A127" s="25" t="s">
        <v>65</v>
      </c>
      <c r="B127" s="9">
        <v>2</v>
      </c>
      <c r="C127" s="9">
        <v>7</v>
      </c>
      <c r="D127" s="9" t="s">
        <v>92</v>
      </c>
      <c r="E127" s="44">
        <v>121</v>
      </c>
      <c r="F127" s="25"/>
      <c r="G127" s="47">
        <v>1</v>
      </c>
      <c r="H127" s="25">
        <v>202505117</v>
      </c>
      <c r="I127" s="26" t="s">
        <v>113</v>
      </c>
      <c r="J127" s="26" t="s">
        <v>45</v>
      </c>
      <c r="K127" s="32" t="s">
        <v>54</v>
      </c>
      <c r="L127" s="26" t="s">
        <v>94</v>
      </c>
      <c r="M127" s="26" t="s">
        <v>95</v>
      </c>
      <c r="N127" s="26" t="s">
        <v>95</v>
      </c>
      <c r="O127" s="26" t="s">
        <v>96</v>
      </c>
      <c r="P127" s="25" t="s">
        <v>97</v>
      </c>
      <c r="Q127" s="25" t="s">
        <v>97</v>
      </c>
      <c r="R127" s="26">
        <v>1</v>
      </c>
      <c r="S127" s="26">
        <v>1</v>
      </c>
      <c r="T127" s="26"/>
      <c r="U127" s="25" t="s">
        <v>98</v>
      </c>
      <c r="V127" s="25">
        <v>1</v>
      </c>
      <c r="W127" s="26"/>
      <c r="X127" s="25">
        <v>1</v>
      </c>
      <c r="Y127" s="26" t="s">
        <v>119</v>
      </c>
    </row>
    <row r="128" spans="1:25">
      <c r="A128" s="25" t="s">
        <v>65</v>
      </c>
      <c r="B128" s="9">
        <v>2</v>
      </c>
      <c r="C128" s="9">
        <v>7</v>
      </c>
      <c r="D128" s="9" t="s">
        <v>92</v>
      </c>
      <c r="E128" s="44">
        <v>122</v>
      </c>
      <c r="F128" s="25"/>
      <c r="G128" s="47">
        <v>1</v>
      </c>
      <c r="H128" s="25">
        <v>202505117</v>
      </c>
      <c r="I128" s="26" t="s">
        <v>113</v>
      </c>
      <c r="J128" s="26" t="s">
        <v>45</v>
      </c>
      <c r="K128" s="32" t="s">
        <v>54</v>
      </c>
      <c r="L128" s="26" t="s">
        <v>94</v>
      </c>
      <c r="M128" s="26" t="s">
        <v>95</v>
      </c>
      <c r="N128" s="26" t="s">
        <v>95</v>
      </c>
      <c r="O128" s="26" t="s">
        <v>96</v>
      </c>
      <c r="P128" s="25" t="s">
        <v>97</v>
      </c>
      <c r="Q128" s="25" t="s">
        <v>97</v>
      </c>
      <c r="R128" s="26">
        <v>1</v>
      </c>
      <c r="S128" s="26">
        <v>1</v>
      </c>
      <c r="T128" s="26"/>
      <c r="U128" s="25" t="s">
        <v>98</v>
      </c>
      <c r="V128" s="25">
        <v>1</v>
      </c>
      <c r="W128" s="26"/>
      <c r="X128" s="25">
        <v>1</v>
      </c>
      <c r="Y128" s="26" t="s">
        <v>119</v>
      </c>
    </row>
    <row r="129" spans="1:25">
      <c r="A129" s="25" t="s">
        <v>65</v>
      </c>
      <c r="B129" s="9">
        <v>2</v>
      </c>
      <c r="C129" s="9">
        <v>7</v>
      </c>
      <c r="D129" s="9" t="s">
        <v>92</v>
      </c>
      <c r="E129" s="44">
        <v>123</v>
      </c>
      <c r="F129" s="25"/>
      <c r="G129" s="47">
        <v>1</v>
      </c>
      <c r="H129" s="25">
        <v>202505117</v>
      </c>
      <c r="I129" s="26" t="s">
        <v>113</v>
      </c>
      <c r="J129" s="26" t="s">
        <v>45</v>
      </c>
      <c r="K129" s="32" t="s">
        <v>54</v>
      </c>
      <c r="L129" s="26" t="s">
        <v>94</v>
      </c>
      <c r="M129" s="26" t="s">
        <v>95</v>
      </c>
      <c r="N129" s="26" t="s">
        <v>95</v>
      </c>
      <c r="O129" s="26" t="s">
        <v>96</v>
      </c>
      <c r="P129" s="25" t="s">
        <v>97</v>
      </c>
      <c r="Q129" s="25" t="s">
        <v>97</v>
      </c>
      <c r="R129" s="26">
        <v>1</v>
      </c>
      <c r="S129" s="26">
        <v>1</v>
      </c>
      <c r="T129" s="26"/>
      <c r="U129" s="25" t="s">
        <v>98</v>
      </c>
      <c r="V129" s="25">
        <v>1</v>
      </c>
      <c r="W129" s="26"/>
      <c r="X129" s="25">
        <v>1</v>
      </c>
      <c r="Y129" s="26" t="s">
        <v>119</v>
      </c>
    </row>
    <row r="130" spans="1:25">
      <c r="A130" s="25" t="s">
        <v>65</v>
      </c>
      <c r="B130" s="9">
        <v>1</v>
      </c>
      <c r="C130" s="9">
        <v>7</v>
      </c>
      <c r="D130" s="9" t="s">
        <v>92</v>
      </c>
      <c r="E130" s="44">
        <v>124</v>
      </c>
      <c r="F130" s="25"/>
      <c r="G130" s="47">
        <v>1</v>
      </c>
      <c r="H130" s="25">
        <v>202505118</v>
      </c>
      <c r="I130" s="26" t="s">
        <v>113</v>
      </c>
      <c r="J130" s="26" t="s">
        <v>45</v>
      </c>
      <c r="K130" s="29" t="s">
        <v>46</v>
      </c>
      <c r="L130" s="26" t="s">
        <v>94</v>
      </c>
      <c r="M130" s="26" t="s">
        <v>112</v>
      </c>
      <c r="N130" s="26" t="s">
        <v>112</v>
      </c>
      <c r="O130" s="26" t="s">
        <v>96</v>
      </c>
      <c r="P130" s="25" t="s">
        <v>97</v>
      </c>
      <c r="Q130" s="25" t="s">
        <v>97</v>
      </c>
      <c r="R130" s="26">
        <v>1</v>
      </c>
      <c r="S130" s="26">
        <v>1</v>
      </c>
      <c r="T130" s="26"/>
      <c r="U130" s="25" t="s">
        <v>98</v>
      </c>
      <c r="V130" s="26">
        <v>1</v>
      </c>
      <c r="W130" s="26"/>
      <c r="X130" s="26">
        <v>1</v>
      </c>
      <c r="Y130" s="26" t="s">
        <v>114</v>
      </c>
    </row>
    <row r="131" spans="1:25">
      <c r="A131" s="25" t="s">
        <v>65</v>
      </c>
      <c r="B131" s="9">
        <v>1</v>
      </c>
      <c r="C131" s="9">
        <v>7</v>
      </c>
      <c r="D131" s="9" t="s">
        <v>92</v>
      </c>
      <c r="E131" s="44">
        <v>125</v>
      </c>
      <c r="F131" s="25"/>
      <c r="G131" s="47">
        <v>1</v>
      </c>
      <c r="H131" s="25">
        <v>202505118</v>
      </c>
      <c r="I131" s="26" t="s">
        <v>113</v>
      </c>
      <c r="J131" s="26" t="s">
        <v>45</v>
      </c>
      <c r="K131" s="34" t="s">
        <v>47</v>
      </c>
      <c r="L131" s="26" t="s">
        <v>94</v>
      </c>
      <c r="M131" s="26" t="s">
        <v>106</v>
      </c>
      <c r="N131" s="26" t="s">
        <v>106</v>
      </c>
      <c r="O131" s="26" t="s">
        <v>96</v>
      </c>
      <c r="P131" s="25" t="s">
        <v>97</v>
      </c>
      <c r="Q131" s="25" t="s">
        <v>97</v>
      </c>
      <c r="R131" s="26">
        <v>1</v>
      </c>
      <c r="S131" s="26">
        <v>1</v>
      </c>
      <c r="T131" s="26"/>
      <c r="U131" s="25" t="s">
        <v>98</v>
      </c>
      <c r="V131" s="26">
        <v>1</v>
      </c>
      <c r="W131" s="26"/>
      <c r="X131" s="26">
        <v>1</v>
      </c>
      <c r="Y131" s="26" t="s">
        <v>114</v>
      </c>
    </row>
    <row r="132" spans="1:25">
      <c r="A132" s="8" t="s">
        <v>61</v>
      </c>
      <c r="B132" s="9">
        <v>1</v>
      </c>
      <c r="C132" s="9">
        <v>7</v>
      </c>
      <c r="D132" s="9" t="s">
        <v>92</v>
      </c>
      <c r="E132" s="44">
        <v>126</v>
      </c>
      <c r="F132" s="9"/>
      <c r="G132" s="47">
        <v>1</v>
      </c>
      <c r="H132" s="8">
        <v>202503103</v>
      </c>
      <c r="I132" s="9" t="s">
        <v>115</v>
      </c>
      <c r="J132" s="9" t="s">
        <v>45</v>
      </c>
      <c r="K132" s="19" t="s">
        <v>48</v>
      </c>
      <c r="L132" s="9" t="s">
        <v>94</v>
      </c>
      <c r="M132" s="9" t="s">
        <v>94</v>
      </c>
      <c r="N132" s="9" t="s">
        <v>94</v>
      </c>
      <c r="O132" s="9" t="s">
        <v>96</v>
      </c>
      <c r="P132" s="11" t="s">
        <v>111</v>
      </c>
      <c r="Q132" s="11" t="s">
        <v>111</v>
      </c>
      <c r="R132" s="9">
        <v>1</v>
      </c>
      <c r="S132" s="9">
        <v>1</v>
      </c>
      <c r="T132" s="9"/>
      <c r="U132" s="8" t="s">
        <v>98</v>
      </c>
      <c r="V132" s="9">
        <v>1</v>
      </c>
      <c r="W132" s="9"/>
      <c r="X132" s="9">
        <v>1</v>
      </c>
      <c r="Y132" s="9" t="s">
        <v>116</v>
      </c>
    </row>
    <row r="133" spans="1:25">
      <c r="A133" s="8" t="s">
        <v>61</v>
      </c>
      <c r="B133" s="9">
        <v>1</v>
      </c>
      <c r="C133" s="9">
        <v>7</v>
      </c>
      <c r="D133" s="9" t="s">
        <v>92</v>
      </c>
      <c r="E133" s="44">
        <v>127</v>
      </c>
      <c r="F133" s="9"/>
      <c r="G133" s="47">
        <v>1</v>
      </c>
      <c r="H133" s="8">
        <v>202503103</v>
      </c>
      <c r="I133" s="9" t="s">
        <v>115</v>
      </c>
      <c r="J133" s="9" t="s">
        <v>45</v>
      </c>
      <c r="K133" s="19" t="s">
        <v>48</v>
      </c>
      <c r="L133" s="9" t="s">
        <v>94</v>
      </c>
      <c r="M133" s="9" t="s">
        <v>94</v>
      </c>
      <c r="N133" s="9" t="s">
        <v>94</v>
      </c>
      <c r="O133" s="9" t="s">
        <v>96</v>
      </c>
      <c r="P133" s="11" t="s">
        <v>111</v>
      </c>
      <c r="Q133" s="11" t="s">
        <v>111</v>
      </c>
      <c r="R133" s="9">
        <v>1</v>
      </c>
      <c r="S133" s="9">
        <v>1</v>
      </c>
      <c r="T133" s="9"/>
      <c r="U133" s="8" t="s">
        <v>98</v>
      </c>
      <c r="V133" s="9">
        <v>1</v>
      </c>
      <c r="W133" s="9"/>
      <c r="X133" s="9">
        <v>1</v>
      </c>
      <c r="Y133" s="9" t="s">
        <v>116</v>
      </c>
    </row>
    <row r="134" spans="1:25">
      <c r="A134" s="8" t="s">
        <v>61</v>
      </c>
      <c r="B134" s="9">
        <v>1</v>
      </c>
      <c r="C134" s="9">
        <v>7</v>
      </c>
      <c r="D134" s="9" t="s">
        <v>92</v>
      </c>
      <c r="E134" s="44">
        <v>128</v>
      </c>
      <c r="F134" s="9"/>
      <c r="G134" s="44">
        <v>1</v>
      </c>
      <c r="H134" s="8">
        <v>202503103</v>
      </c>
      <c r="I134" s="9" t="s">
        <v>115</v>
      </c>
      <c r="J134" s="9" t="s">
        <v>45</v>
      </c>
      <c r="K134" s="19" t="s">
        <v>48</v>
      </c>
      <c r="L134" s="9" t="s">
        <v>94</v>
      </c>
      <c r="M134" s="9" t="s">
        <v>94</v>
      </c>
      <c r="N134" s="9" t="s">
        <v>94</v>
      </c>
      <c r="O134" s="9" t="s">
        <v>96</v>
      </c>
      <c r="P134" s="11" t="s">
        <v>111</v>
      </c>
      <c r="Q134" s="11" t="s">
        <v>111</v>
      </c>
      <c r="R134" s="9">
        <v>1</v>
      </c>
      <c r="S134" s="9">
        <v>1</v>
      </c>
      <c r="T134" s="9"/>
      <c r="U134" s="8" t="s">
        <v>98</v>
      </c>
      <c r="V134" s="9">
        <v>1</v>
      </c>
      <c r="W134" s="9"/>
      <c r="X134" s="9">
        <v>1</v>
      </c>
      <c r="Y134" s="9" t="s">
        <v>116</v>
      </c>
    </row>
    <row r="135" spans="1:25">
      <c r="A135" s="25" t="s">
        <v>65</v>
      </c>
      <c r="B135" s="9">
        <v>1</v>
      </c>
      <c r="C135" s="9">
        <v>7</v>
      </c>
      <c r="D135" s="9" t="s">
        <v>92</v>
      </c>
      <c r="E135" s="44">
        <v>129</v>
      </c>
      <c r="F135" s="25"/>
      <c r="G135" s="44">
        <v>1</v>
      </c>
      <c r="H135" s="25">
        <v>202505118</v>
      </c>
      <c r="I135" s="26" t="s">
        <v>115</v>
      </c>
      <c r="J135" s="26" t="s">
        <v>45</v>
      </c>
      <c r="K135" s="37" t="s">
        <v>48</v>
      </c>
      <c r="L135" s="26" t="s">
        <v>94</v>
      </c>
      <c r="M135" s="26" t="s">
        <v>94</v>
      </c>
      <c r="N135" s="26" t="s">
        <v>94</v>
      </c>
      <c r="O135" s="26" t="s">
        <v>96</v>
      </c>
      <c r="P135" s="25" t="s">
        <v>111</v>
      </c>
      <c r="Q135" s="25" t="s">
        <v>111</v>
      </c>
      <c r="R135" s="26">
        <v>1</v>
      </c>
      <c r="S135" s="26">
        <v>1</v>
      </c>
      <c r="T135" s="26"/>
      <c r="U135" s="25" t="s">
        <v>98</v>
      </c>
      <c r="V135" s="26">
        <v>1</v>
      </c>
      <c r="W135" s="26"/>
      <c r="X135" s="26">
        <v>1</v>
      </c>
      <c r="Y135" s="26" t="s">
        <v>114</v>
      </c>
    </row>
    <row r="136" spans="1:25">
      <c r="A136" s="8" t="s">
        <v>61</v>
      </c>
      <c r="B136" s="9">
        <v>1</v>
      </c>
      <c r="C136" s="9">
        <v>7</v>
      </c>
      <c r="D136" s="9" t="s">
        <v>92</v>
      </c>
      <c r="E136" s="44">
        <v>130</v>
      </c>
      <c r="F136" s="9"/>
      <c r="G136" s="44">
        <v>1</v>
      </c>
      <c r="H136" s="8">
        <v>202503103</v>
      </c>
      <c r="I136" s="9" t="s">
        <v>113</v>
      </c>
      <c r="J136" s="9" t="s">
        <v>45</v>
      </c>
      <c r="K136" s="16" t="s">
        <v>51</v>
      </c>
      <c r="L136" s="9" t="s">
        <v>94</v>
      </c>
      <c r="M136" s="9" t="s">
        <v>107</v>
      </c>
      <c r="N136" s="9" t="s">
        <v>107</v>
      </c>
      <c r="O136" s="9" t="s">
        <v>96</v>
      </c>
      <c r="P136" s="11" t="s">
        <v>97</v>
      </c>
      <c r="Q136" s="11" t="s">
        <v>97</v>
      </c>
      <c r="R136" s="9">
        <v>1</v>
      </c>
      <c r="S136" s="9">
        <v>1</v>
      </c>
      <c r="T136" s="9"/>
      <c r="U136" s="8" t="s">
        <v>98</v>
      </c>
      <c r="V136" s="9">
        <v>1</v>
      </c>
      <c r="W136" s="9"/>
      <c r="X136" s="9">
        <v>1</v>
      </c>
      <c r="Y136" s="9" t="s">
        <v>116</v>
      </c>
    </row>
    <row r="137" spans="1:25">
      <c r="A137" s="25" t="s">
        <v>65</v>
      </c>
      <c r="B137" s="9">
        <v>1</v>
      </c>
      <c r="C137" s="9">
        <v>7</v>
      </c>
      <c r="D137" s="9" t="s">
        <v>92</v>
      </c>
      <c r="E137" s="44">
        <v>131</v>
      </c>
      <c r="F137" s="25"/>
      <c r="G137" s="44">
        <v>1</v>
      </c>
      <c r="H137" s="25">
        <v>202505118</v>
      </c>
      <c r="I137" s="26" t="s">
        <v>113</v>
      </c>
      <c r="J137" s="26" t="s">
        <v>45</v>
      </c>
      <c r="K137" s="27" t="s">
        <v>51</v>
      </c>
      <c r="L137" s="26" t="s">
        <v>94</v>
      </c>
      <c r="M137" s="26" t="s">
        <v>107</v>
      </c>
      <c r="N137" s="26" t="s">
        <v>107</v>
      </c>
      <c r="O137" s="26" t="s">
        <v>96</v>
      </c>
      <c r="P137" s="25" t="s">
        <v>97</v>
      </c>
      <c r="Q137" s="25" t="s">
        <v>97</v>
      </c>
      <c r="R137" s="26">
        <v>1</v>
      </c>
      <c r="S137" s="26">
        <v>1</v>
      </c>
      <c r="T137" s="26"/>
      <c r="U137" s="25" t="s">
        <v>98</v>
      </c>
      <c r="V137" s="26">
        <v>1</v>
      </c>
      <c r="W137" s="26"/>
      <c r="X137" s="26">
        <v>1</v>
      </c>
      <c r="Y137" s="26" t="s">
        <v>114</v>
      </c>
    </row>
    <row r="138" spans="1:25">
      <c r="A138" s="25" t="s">
        <v>65</v>
      </c>
      <c r="B138" s="9">
        <v>1</v>
      </c>
      <c r="C138" s="9">
        <v>7</v>
      </c>
      <c r="D138" s="9" t="s">
        <v>92</v>
      </c>
      <c r="E138" s="44">
        <v>132</v>
      </c>
      <c r="F138" s="25"/>
      <c r="G138" s="44">
        <v>1</v>
      </c>
      <c r="H138" s="25">
        <v>202505118</v>
      </c>
      <c r="I138" s="26" t="s">
        <v>113</v>
      </c>
      <c r="J138" s="26" t="s">
        <v>45</v>
      </c>
      <c r="K138" s="27" t="s">
        <v>51</v>
      </c>
      <c r="L138" s="26" t="s">
        <v>94</v>
      </c>
      <c r="M138" s="26" t="s">
        <v>107</v>
      </c>
      <c r="N138" s="26" t="s">
        <v>107</v>
      </c>
      <c r="O138" s="26" t="s">
        <v>96</v>
      </c>
      <c r="P138" s="25" t="s">
        <v>97</v>
      </c>
      <c r="Q138" s="25" t="s">
        <v>97</v>
      </c>
      <c r="R138" s="26">
        <v>1</v>
      </c>
      <c r="S138" s="26">
        <v>1</v>
      </c>
      <c r="T138" s="26"/>
      <c r="U138" s="25" t="s">
        <v>98</v>
      </c>
      <c r="V138" s="26">
        <v>1</v>
      </c>
      <c r="W138" s="26"/>
      <c r="X138" s="26">
        <v>1</v>
      </c>
      <c r="Y138" s="26" t="s">
        <v>114</v>
      </c>
    </row>
    <row r="139" spans="1:25">
      <c r="A139" s="25" t="s">
        <v>65</v>
      </c>
      <c r="B139" s="9">
        <v>1</v>
      </c>
      <c r="C139" s="9">
        <v>7</v>
      </c>
      <c r="D139" s="9" t="s">
        <v>92</v>
      </c>
      <c r="E139" s="44">
        <v>133</v>
      </c>
      <c r="F139" s="25"/>
      <c r="G139" s="44">
        <v>1</v>
      </c>
      <c r="H139" s="25">
        <v>202505118</v>
      </c>
      <c r="I139" s="26" t="s">
        <v>113</v>
      </c>
      <c r="J139" s="26" t="s">
        <v>45</v>
      </c>
      <c r="K139" s="28" t="s">
        <v>52</v>
      </c>
      <c r="L139" s="26" t="s">
        <v>94</v>
      </c>
      <c r="M139" s="26" t="s">
        <v>108</v>
      </c>
      <c r="N139" s="26" t="s">
        <v>108</v>
      </c>
      <c r="O139" s="26" t="s">
        <v>96</v>
      </c>
      <c r="P139" s="25" t="s">
        <v>97</v>
      </c>
      <c r="Q139" s="25" t="s">
        <v>97</v>
      </c>
      <c r="R139" s="26">
        <v>1</v>
      </c>
      <c r="S139" s="26">
        <v>1</v>
      </c>
      <c r="T139" s="26"/>
      <c r="U139" s="25" t="s">
        <v>98</v>
      </c>
      <c r="V139" s="26">
        <v>1</v>
      </c>
      <c r="W139" s="26"/>
      <c r="X139" s="26">
        <v>1</v>
      </c>
      <c r="Y139" s="26" t="s">
        <v>114</v>
      </c>
    </row>
    <row r="140" spans="1:25">
      <c r="A140" s="8" t="s">
        <v>61</v>
      </c>
      <c r="B140" s="9">
        <v>1</v>
      </c>
      <c r="C140" s="9">
        <v>7</v>
      </c>
      <c r="D140" s="9" t="s">
        <v>92</v>
      </c>
      <c r="E140" s="44">
        <v>134</v>
      </c>
      <c r="F140" s="9"/>
      <c r="G140" s="44">
        <v>1</v>
      </c>
      <c r="H140" s="8">
        <v>202503103</v>
      </c>
      <c r="I140" s="9" t="s">
        <v>113</v>
      </c>
      <c r="J140" s="9" t="s">
        <v>45</v>
      </c>
      <c r="K140" s="17" t="s">
        <v>52</v>
      </c>
      <c r="L140" s="9" t="s">
        <v>94</v>
      </c>
      <c r="M140" s="9" t="s">
        <v>108</v>
      </c>
      <c r="N140" s="9" t="s">
        <v>108</v>
      </c>
      <c r="O140" s="9" t="s">
        <v>96</v>
      </c>
      <c r="P140" s="11" t="s">
        <v>97</v>
      </c>
      <c r="Q140" s="11" t="s">
        <v>97</v>
      </c>
      <c r="R140" s="9">
        <v>1</v>
      </c>
      <c r="S140" s="9">
        <v>1</v>
      </c>
      <c r="T140" s="9"/>
      <c r="U140" s="8" t="s">
        <v>98</v>
      </c>
      <c r="V140" s="9">
        <v>1</v>
      </c>
      <c r="W140" s="9"/>
      <c r="X140" s="9">
        <v>1</v>
      </c>
      <c r="Y140" s="9" t="s">
        <v>116</v>
      </c>
    </row>
    <row r="141" spans="1:25">
      <c r="A141" s="14" t="s">
        <v>61</v>
      </c>
      <c r="B141" s="9">
        <v>1</v>
      </c>
      <c r="C141" s="9">
        <v>7</v>
      </c>
      <c r="D141" s="9" t="s">
        <v>92</v>
      </c>
      <c r="E141" s="44">
        <v>135</v>
      </c>
      <c r="F141" s="44"/>
      <c r="G141" s="44">
        <v>1</v>
      </c>
      <c r="H141" s="14">
        <v>202503103</v>
      </c>
      <c r="I141" s="44" t="s">
        <v>118</v>
      </c>
      <c r="J141" s="44" t="s">
        <v>45</v>
      </c>
      <c r="K141" s="15" t="s">
        <v>50</v>
      </c>
      <c r="L141" s="9" t="s">
        <v>94</v>
      </c>
      <c r="M141" s="9" t="s">
        <v>106</v>
      </c>
      <c r="N141" s="9" t="s">
        <v>106</v>
      </c>
      <c r="O141" s="9" t="s">
        <v>96</v>
      </c>
      <c r="P141" s="11" t="s">
        <v>97</v>
      </c>
      <c r="Q141" s="11" t="s">
        <v>97</v>
      </c>
      <c r="R141" s="9">
        <v>1</v>
      </c>
      <c r="S141" s="9">
        <v>1</v>
      </c>
      <c r="T141" s="9"/>
      <c r="U141" s="8" t="s">
        <v>98</v>
      </c>
      <c r="V141" s="9">
        <v>1</v>
      </c>
      <c r="W141" s="9"/>
      <c r="X141" s="9">
        <v>1</v>
      </c>
      <c r="Y141" s="9" t="s">
        <v>116</v>
      </c>
    </row>
    <row r="142" spans="1:25">
      <c r="A142" s="14" t="s">
        <v>61</v>
      </c>
      <c r="B142" s="9">
        <v>1</v>
      </c>
      <c r="C142" s="9">
        <v>19</v>
      </c>
      <c r="D142" s="9" t="s">
        <v>92</v>
      </c>
      <c r="E142" s="44">
        <v>136</v>
      </c>
      <c r="F142" s="44"/>
      <c r="G142" s="44">
        <v>1</v>
      </c>
      <c r="H142" s="14">
        <v>202503103</v>
      </c>
      <c r="I142" s="44" t="s">
        <v>118</v>
      </c>
      <c r="J142" s="44" t="s">
        <v>45</v>
      </c>
      <c r="K142" s="15" t="s">
        <v>50</v>
      </c>
      <c r="L142" s="9" t="s">
        <v>94</v>
      </c>
      <c r="M142" s="9" t="s">
        <v>106</v>
      </c>
      <c r="N142" s="9" t="s">
        <v>106</v>
      </c>
      <c r="O142" s="9" t="s">
        <v>96</v>
      </c>
      <c r="P142" s="11" t="s">
        <v>97</v>
      </c>
      <c r="Q142" s="11" t="s">
        <v>97</v>
      </c>
      <c r="R142" s="9">
        <v>1</v>
      </c>
      <c r="S142" s="9">
        <v>1</v>
      </c>
      <c r="T142" s="9"/>
      <c r="U142" s="8" t="s">
        <v>98</v>
      </c>
      <c r="V142" s="9">
        <v>1</v>
      </c>
      <c r="W142" s="9"/>
      <c r="X142" s="9">
        <v>1</v>
      </c>
      <c r="Y142" s="9" t="s">
        <v>116</v>
      </c>
    </row>
    <row r="143" spans="1:25">
      <c r="A143" s="25" t="s">
        <v>65</v>
      </c>
      <c r="B143" s="9">
        <v>1</v>
      </c>
      <c r="C143" s="9">
        <v>19</v>
      </c>
      <c r="D143" s="9" t="s">
        <v>92</v>
      </c>
      <c r="E143" s="44">
        <v>137</v>
      </c>
      <c r="F143" s="25"/>
      <c r="G143" s="44">
        <v>1</v>
      </c>
      <c r="H143" s="25">
        <v>202505118</v>
      </c>
      <c r="I143" s="26" t="s">
        <v>118</v>
      </c>
      <c r="J143" s="26" t="s">
        <v>45</v>
      </c>
      <c r="K143" s="30" t="s">
        <v>50</v>
      </c>
      <c r="L143" s="26" t="s">
        <v>94</v>
      </c>
      <c r="M143" s="26" t="s">
        <v>106</v>
      </c>
      <c r="N143" s="26" t="s">
        <v>106</v>
      </c>
      <c r="O143" s="26" t="s">
        <v>96</v>
      </c>
      <c r="P143" s="25" t="s">
        <v>97</v>
      </c>
      <c r="Q143" s="25" t="s">
        <v>97</v>
      </c>
      <c r="R143" s="26">
        <v>1</v>
      </c>
      <c r="S143" s="26">
        <v>1</v>
      </c>
      <c r="T143" s="26"/>
      <c r="U143" s="25" t="s">
        <v>98</v>
      </c>
      <c r="V143" s="26">
        <v>1</v>
      </c>
      <c r="W143" s="26"/>
      <c r="X143" s="26">
        <v>1</v>
      </c>
      <c r="Y143" s="26" t="s">
        <v>114</v>
      </c>
    </row>
    <row r="144" spans="1:25">
      <c r="A144" s="25" t="s">
        <v>65</v>
      </c>
      <c r="B144" s="9">
        <v>1</v>
      </c>
      <c r="C144" s="9">
        <v>19</v>
      </c>
      <c r="D144" s="9" t="s">
        <v>92</v>
      </c>
      <c r="E144" s="44">
        <v>138</v>
      </c>
      <c r="F144" s="25"/>
      <c r="G144" s="44">
        <v>1</v>
      </c>
      <c r="H144" s="25">
        <v>202505118</v>
      </c>
      <c r="I144" s="26" t="s">
        <v>118</v>
      </c>
      <c r="J144" s="26" t="s">
        <v>45</v>
      </c>
      <c r="K144" s="30" t="s">
        <v>50</v>
      </c>
      <c r="L144" s="26" t="s">
        <v>94</v>
      </c>
      <c r="M144" s="26" t="s">
        <v>106</v>
      </c>
      <c r="N144" s="26" t="s">
        <v>106</v>
      </c>
      <c r="O144" s="26" t="s">
        <v>96</v>
      </c>
      <c r="P144" s="25" t="s">
        <v>97</v>
      </c>
      <c r="Q144" s="25" t="s">
        <v>97</v>
      </c>
      <c r="R144" s="26">
        <v>1</v>
      </c>
      <c r="S144" s="26">
        <v>1</v>
      </c>
      <c r="T144" s="26"/>
      <c r="U144" s="25" t="s">
        <v>98</v>
      </c>
      <c r="V144" s="26">
        <v>1</v>
      </c>
      <c r="W144" s="26"/>
      <c r="X144" s="26">
        <v>1</v>
      </c>
      <c r="Y144" s="26" t="s">
        <v>114</v>
      </c>
    </row>
    <row r="145" spans="1:25">
      <c r="A145" s="14" t="s">
        <v>61</v>
      </c>
      <c r="B145" s="9">
        <v>1</v>
      </c>
      <c r="C145" s="9">
        <v>19</v>
      </c>
      <c r="D145" s="9" t="s">
        <v>92</v>
      </c>
      <c r="E145" s="44">
        <v>139</v>
      </c>
      <c r="F145" s="44"/>
      <c r="G145" s="44">
        <v>1</v>
      </c>
      <c r="H145" s="14">
        <v>202503103</v>
      </c>
      <c r="I145" s="44" t="s">
        <v>118</v>
      </c>
      <c r="J145" s="44" t="s">
        <v>45</v>
      </c>
      <c r="K145" s="15" t="s">
        <v>50</v>
      </c>
      <c r="L145" s="9" t="s">
        <v>94</v>
      </c>
      <c r="M145" s="9" t="s">
        <v>106</v>
      </c>
      <c r="N145" s="9" t="s">
        <v>106</v>
      </c>
      <c r="O145" s="9" t="s">
        <v>96</v>
      </c>
      <c r="P145" s="11" t="s">
        <v>97</v>
      </c>
      <c r="Q145" s="11" t="s">
        <v>97</v>
      </c>
      <c r="R145" s="9">
        <v>1</v>
      </c>
      <c r="S145" s="9">
        <v>1</v>
      </c>
      <c r="T145" s="9"/>
      <c r="U145" s="8" t="s">
        <v>98</v>
      </c>
      <c r="V145" s="9">
        <v>1</v>
      </c>
      <c r="W145" s="9"/>
      <c r="X145" s="9">
        <v>1</v>
      </c>
      <c r="Y145" s="9" t="s">
        <v>116</v>
      </c>
    </row>
    <row r="146" spans="1:25">
      <c r="A146" s="8" t="s">
        <v>61</v>
      </c>
      <c r="B146" s="9">
        <v>1</v>
      </c>
      <c r="C146" s="9">
        <v>19</v>
      </c>
      <c r="D146" s="9" t="s">
        <v>92</v>
      </c>
      <c r="E146" s="44">
        <v>140</v>
      </c>
      <c r="F146" s="9"/>
      <c r="G146" s="44">
        <v>1</v>
      </c>
      <c r="H146" s="8">
        <v>202503103</v>
      </c>
      <c r="I146" s="9" t="s">
        <v>113</v>
      </c>
      <c r="J146" s="9" t="s">
        <v>45</v>
      </c>
      <c r="K146" s="18" t="s">
        <v>53</v>
      </c>
      <c r="L146" s="9" t="s">
        <v>94</v>
      </c>
      <c r="M146" s="9" t="s">
        <v>109</v>
      </c>
      <c r="N146" s="9" t="s">
        <v>109</v>
      </c>
      <c r="O146" s="9" t="s">
        <v>96</v>
      </c>
      <c r="P146" s="11" t="s">
        <v>97</v>
      </c>
      <c r="Q146" s="11" t="s">
        <v>97</v>
      </c>
      <c r="R146" s="9">
        <v>1</v>
      </c>
      <c r="S146" s="9">
        <v>1</v>
      </c>
      <c r="T146" s="9"/>
      <c r="U146" s="8" t="s">
        <v>98</v>
      </c>
      <c r="V146" s="9">
        <v>1</v>
      </c>
      <c r="W146" s="9"/>
      <c r="X146" s="9">
        <v>1</v>
      </c>
      <c r="Y146" s="9" t="s">
        <v>116</v>
      </c>
    </row>
    <row r="147" spans="1:25">
      <c r="A147" s="25" t="s">
        <v>65</v>
      </c>
      <c r="B147" s="9">
        <v>1</v>
      </c>
      <c r="C147" s="9">
        <v>19</v>
      </c>
      <c r="D147" s="9" t="s">
        <v>92</v>
      </c>
      <c r="E147" s="44">
        <v>141</v>
      </c>
      <c r="F147" s="25"/>
      <c r="G147" s="44">
        <v>1</v>
      </c>
      <c r="H147" s="25">
        <v>202505118</v>
      </c>
      <c r="I147" s="26" t="s">
        <v>113</v>
      </c>
      <c r="J147" s="26" t="s">
        <v>45</v>
      </c>
      <c r="K147" s="31" t="s">
        <v>53</v>
      </c>
      <c r="L147" s="26" t="s">
        <v>94</v>
      </c>
      <c r="M147" s="26" t="s">
        <v>109</v>
      </c>
      <c r="N147" s="26" t="s">
        <v>109</v>
      </c>
      <c r="O147" s="26" t="s">
        <v>96</v>
      </c>
      <c r="P147" s="25" t="s">
        <v>97</v>
      </c>
      <c r="Q147" s="25" t="s">
        <v>97</v>
      </c>
      <c r="R147" s="26">
        <v>1</v>
      </c>
      <c r="S147" s="26">
        <v>1</v>
      </c>
      <c r="T147" s="26"/>
      <c r="U147" s="25" t="s">
        <v>98</v>
      </c>
      <c r="V147" s="26">
        <v>1</v>
      </c>
      <c r="W147" s="26"/>
      <c r="X147" s="26">
        <v>1</v>
      </c>
      <c r="Y147" s="26" t="s">
        <v>114</v>
      </c>
    </row>
    <row r="148" spans="1:25">
      <c r="A148" s="25" t="s">
        <v>65</v>
      </c>
      <c r="B148" s="9">
        <v>1</v>
      </c>
      <c r="C148" s="9">
        <v>19</v>
      </c>
      <c r="D148" s="9" t="s">
        <v>92</v>
      </c>
      <c r="E148" s="44">
        <v>142</v>
      </c>
      <c r="F148" s="25"/>
      <c r="G148" s="44">
        <v>1</v>
      </c>
      <c r="H148" s="25">
        <v>202505118</v>
      </c>
      <c r="I148" s="26" t="s">
        <v>113</v>
      </c>
      <c r="J148" s="26" t="s">
        <v>45</v>
      </c>
      <c r="K148" s="31" t="s">
        <v>53</v>
      </c>
      <c r="L148" s="26" t="s">
        <v>94</v>
      </c>
      <c r="M148" s="26" t="s">
        <v>109</v>
      </c>
      <c r="N148" s="26" t="s">
        <v>109</v>
      </c>
      <c r="O148" s="26" t="s">
        <v>96</v>
      </c>
      <c r="P148" s="25" t="s">
        <v>97</v>
      </c>
      <c r="Q148" s="25" t="s">
        <v>97</v>
      </c>
      <c r="R148" s="26">
        <v>1</v>
      </c>
      <c r="S148" s="26">
        <v>1</v>
      </c>
      <c r="T148" s="26"/>
      <c r="U148" s="25" t="s">
        <v>98</v>
      </c>
      <c r="V148" s="26">
        <v>1</v>
      </c>
      <c r="W148" s="26"/>
      <c r="X148" s="26">
        <v>1</v>
      </c>
      <c r="Y148" s="26" t="s">
        <v>114</v>
      </c>
    </row>
    <row r="149" spans="1:25">
      <c r="A149" s="25" t="s">
        <v>65</v>
      </c>
      <c r="B149" s="9">
        <v>2</v>
      </c>
      <c r="C149" s="9">
        <v>19</v>
      </c>
      <c r="D149" s="9" t="s">
        <v>92</v>
      </c>
      <c r="E149" s="44">
        <v>143</v>
      </c>
      <c r="F149" s="25"/>
      <c r="G149" s="44">
        <v>1</v>
      </c>
      <c r="H149" s="25">
        <v>202505117</v>
      </c>
      <c r="I149" s="26" t="s">
        <v>113</v>
      </c>
      <c r="J149" s="26" t="s">
        <v>45</v>
      </c>
      <c r="K149" s="32" t="s">
        <v>54</v>
      </c>
      <c r="L149" s="26" t="s">
        <v>94</v>
      </c>
      <c r="M149" s="26" t="s">
        <v>95</v>
      </c>
      <c r="N149" s="26" t="s">
        <v>95</v>
      </c>
      <c r="O149" s="26" t="s">
        <v>96</v>
      </c>
      <c r="P149" s="25" t="s">
        <v>97</v>
      </c>
      <c r="Q149" s="25" t="s">
        <v>97</v>
      </c>
      <c r="R149" s="26">
        <v>1</v>
      </c>
      <c r="S149" s="26">
        <v>1</v>
      </c>
      <c r="T149" s="26"/>
      <c r="U149" s="25" t="s">
        <v>98</v>
      </c>
      <c r="V149" s="25">
        <v>1</v>
      </c>
      <c r="W149" s="26"/>
      <c r="X149" s="25">
        <v>1</v>
      </c>
      <c r="Y149" s="26" t="s">
        <v>119</v>
      </c>
    </row>
    <row r="150" spans="1:25">
      <c r="A150" s="25" t="s">
        <v>65</v>
      </c>
      <c r="B150" s="9">
        <v>2</v>
      </c>
      <c r="C150" s="9">
        <v>19</v>
      </c>
      <c r="D150" s="9" t="s">
        <v>92</v>
      </c>
      <c r="E150" s="44">
        <v>144</v>
      </c>
      <c r="F150" s="25"/>
      <c r="G150" s="44">
        <v>1</v>
      </c>
      <c r="H150" s="25">
        <v>202505117</v>
      </c>
      <c r="I150" s="26" t="s">
        <v>113</v>
      </c>
      <c r="J150" s="26" t="s">
        <v>45</v>
      </c>
      <c r="K150" s="32" t="s">
        <v>54</v>
      </c>
      <c r="L150" s="26" t="s">
        <v>94</v>
      </c>
      <c r="M150" s="26" t="s">
        <v>95</v>
      </c>
      <c r="N150" s="26" t="s">
        <v>95</v>
      </c>
      <c r="O150" s="26" t="s">
        <v>96</v>
      </c>
      <c r="P150" s="25" t="s">
        <v>97</v>
      </c>
      <c r="Q150" s="25" t="s">
        <v>97</v>
      </c>
      <c r="R150" s="26">
        <v>1</v>
      </c>
      <c r="S150" s="26">
        <v>1</v>
      </c>
      <c r="T150" s="26"/>
      <c r="U150" s="25" t="s">
        <v>98</v>
      </c>
      <c r="V150" s="25">
        <v>1</v>
      </c>
      <c r="W150" s="26"/>
      <c r="X150" s="25">
        <v>1</v>
      </c>
      <c r="Y150" s="26" t="s">
        <v>119</v>
      </c>
    </row>
    <row r="151" spans="1:25">
      <c r="A151" s="25" t="s">
        <v>65</v>
      </c>
      <c r="B151" s="9">
        <v>2</v>
      </c>
      <c r="C151" s="9">
        <v>19</v>
      </c>
      <c r="D151" s="9" t="s">
        <v>92</v>
      </c>
      <c r="E151" s="44">
        <v>145</v>
      </c>
      <c r="F151" s="25"/>
      <c r="G151" s="44">
        <v>1</v>
      </c>
      <c r="H151" s="25">
        <v>202505117</v>
      </c>
      <c r="I151" s="26" t="s">
        <v>113</v>
      </c>
      <c r="J151" s="26" t="s">
        <v>45</v>
      </c>
      <c r="K151" s="32" t="s">
        <v>54</v>
      </c>
      <c r="L151" s="26" t="s">
        <v>94</v>
      </c>
      <c r="M151" s="26" t="s">
        <v>95</v>
      </c>
      <c r="N151" s="26" t="s">
        <v>95</v>
      </c>
      <c r="O151" s="26" t="s">
        <v>96</v>
      </c>
      <c r="P151" s="25" t="s">
        <v>97</v>
      </c>
      <c r="Q151" s="25" t="s">
        <v>97</v>
      </c>
      <c r="R151" s="26">
        <v>1</v>
      </c>
      <c r="S151" s="26">
        <v>1</v>
      </c>
      <c r="T151" s="26"/>
      <c r="U151" s="25" t="s">
        <v>98</v>
      </c>
      <c r="V151" s="25">
        <v>1</v>
      </c>
      <c r="W151" s="26"/>
      <c r="X151" s="25">
        <v>1</v>
      </c>
      <c r="Y151" s="26" t="s">
        <v>119</v>
      </c>
    </row>
    <row r="152" spans="1:25">
      <c r="A152" s="25" t="s">
        <v>65</v>
      </c>
      <c r="B152" s="9">
        <v>2</v>
      </c>
      <c r="C152" s="9">
        <v>19</v>
      </c>
      <c r="D152" s="9" t="s">
        <v>92</v>
      </c>
      <c r="E152" s="44">
        <v>146</v>
      </c>
      <c r="F152" s="25"/>
      <c r="G152" s="44">
        <v>1</v>
      </c>
      <c r="H152" s="25">
        <v>202505117</v>
      </c>
      <c r="I152" s="26" t="s">
        <v>113</v>
      </c>
      <c r="J152" s="26" t="s">
        <v>45</v>
      </c>
      <c r="K152" s="32" t="s">
        <v>54</v>
      </c>
      <c r="L152" s="26" t="s">
        <v>94</v>
      </c>
      <c r="M152" s="26" t="s">
        <v>95</v>
      </c>
      <c r="N152" s="26" t="s">
        <v>95</v>
      </c>
      <c r="O152" s="26" t="s">
        <v>96</v>
      </c>
      <c r="P152" s="25" t="s">
        <v>97</v>
      </c>
      <c r="Q152" s="25" t="s">
        <v>97</v>
      </c>
      <c r="R152" s="26">
        <v>1</v>
      </c>
      <c r="S152" s="26">
        <v>1</v>
      </c>
      <c r="T152" s="26"/>
      <c r="U152" s="25" t="s">
        <v>98</v>
      </c>
      <c r="V152" s="25">
        <v>1</v>
      </c>
      <c r="W152" s="26"/>
      <c r="X152" s="25">
        <v>1</v>
      </c>
      <c r="Y152" s="26" t="s">
        <v>119</v>
      </c>
    </row>
    <row r="153" spans="1:25">
      <c r="A153" s="25" t="s">
        <v>65</v>
      </c>
      <c r="B153" s="9">
        <v>2</v>
      </c>
      <c r="C153" s="9">
        <v>19</v>
      </c>
      <c r="D153" s="9" t="s">
        <v>92</v>
      </c>
      <c r="E153" s="44">
        <v>147</v>
      </c>
      <c r="F153" s="25"/>
      <c r="G153" s="44">
        <v>1</v>
      </c>
      <c r="H153" s="25">
        <v>202505117</v>
      </c>
      <c r="I153" s="26" t="s">
        <v>113</v>
      </c>
      <c r="J153" s="26" t="s">
        <v>45</v>
      </c>
      <c r="K153" s="32" t="s">
        <v>54</v>
      </c>
      <c r="L153" s="26" t="s">
        <v>94</v>
      </c>
      <c r="M153" s="26" t="s">
        <v>95</v>
      </c>
      <c r="N153" s="26" t="s">
        <v>95</v>
      </c>
      <c r="O153" s="26" t="s">
        <v>96</v>
      </c>
      <c r="P153" s="25" t="s">
        <v>97</v>
      </c>
      <c r="Q153" s="25" t="s">
        <v>97</v>
      </c>
      <c r="R153" s="26">
        <v>1</v>
      </c>
      <c r="S153" s="26">
        <v>1</v>
      </c>
      <c r="T153" s="26"/>
      <c r="U153" s="25" t="s">
        <v>98</v>
      </c>
      <c r="V153" s="25">
        <v>1</v>
      </c>
      <c r="W153" s="26"/>
      <c r="X153" s="25">
        <v>1</v>
      </c>
      <c r="Y153" s="26" t="s">
        <v>119</v>
      </c>
    </row>
    <row r="154" spans="1:25">
      <c r="A154" s="25" t="s">
        <v>65</v>
      </c>
      <c r="B154" s="9">
        <v>2</v>
      </c>
      <c r="C154" s="9">
        <v>19</v>
      </c>
      <c r="D154" s="9" t="s">
        <v>92</v>
      </c>
      <c r="E154" s="44">
        <v>148</v>
      </c>
      <c r="F154" s="25"/>
      <c r="G154" s="44">
        <v>1</v>
      </c>
      <c r="H154" s="25">
        <v>202505118</v>
      </c>
      <c r="I154" s="26" t="s">
        <v>113</v>
      </c>
      <c r="J154" s="26" t="s">
        <v>45</v>
      </c>
      <c r="K154" s="32" t="s">
        <v>54</v>
      </c>
      <c r="L154" s="26" t="s">
        <v>120</v>
      </c>
      <c r="M154" s="26" t="s">
        <v>94</v>
      </c>
      <c r="N154" s="26" t="s">
        <v>94</v>
      </c>
      <c r="O154" s="26" t="s">
        <v>96</v>
      </c>
      <c r="P154" s="25" t="s">
        <v>97</v>
      </c>
      <c r="Q154" s="25" t="s">
        <v>97</v>
      </c>
      <c r="R154" s="26">
        <v>1</v>
      </c>
      <c r="S154" s="26">
        <v>1</v>
      </c>
      <c r="T154" s="26"/>
      <c r="U154" s="25" t="s">
        <v>98</v>
      </c>
      <c r="V154" s="26">
        <v>1</v>
      </c>
      <c r="W154" s="26"/>
      <c r="X154" s="26">
        <v>1</v>
      </c>
      <c r="Y154" s="26" t="s">
        <v>114</v>
      </c>
    </row>
    <row r="155" spans="1:25">
      <c r="A155" s="8" t="s">
        <v>61</v>
      </c>
      <c r="B155" s="9">
        <v>1</v>
      </c>
      <c r="C155" s="9">
        <v>19</v>
      </c>
      <c r="D155" s="9" t="s">
        <v>92</v>
      </c>
      <c r="E155" s="44">
        <v>149</v>
      </c>
      <c r="F155" s="9"/>
      <c r="G155" s="44">
        <v>1</v>
      </c>
      <c r="H155" s="8">
        <v>202503103</v>
      </c>
      <c r="I155" s="9" t="s">
        <v>117</v>
      </c>
      <c r="J155" s="9" t="s">
        <v>45</v>
      </c>
      <c r="K155" s="13" t="s">
        <v>49</v>
      </c>
      <c r="L155" s="9" t="s">
        <v>94</v>
      </c>
      <c r="M155" s="9" t="s">
        <v>94</v>
      </c>
      <c r="N155" s="9" t="s">
        <v>94</v>
      </c>
      <c r="O155" s="9" t="s">
        <v>96</v>
      </c>
      <c r="P155" s="11" t="s">
        <v>97</v>
      </c>
      <c r="Q155" s="11" t="s">
        <v>97</v>
      </c>
      <c r="R155" s="9">
        <v>1</v>
      </c>
      <c r="S155" s="9">
        <v>1</v>
      </c>
      <c r="T155" s="9"/>
      <c r="U155" s="8" t="s">
        <v>98</v>
      </c>
      <c r="V155" s="9">
        <v>1</v>
      </c>
      <c r="W155" s="9"/>
      <c r="X155" s="9">
        <v>1</v>
      </c>
      <c r="Y155" s="9" t="s">
        <v>116</v>
      </c>
    </row>
    <row r="156" spans="1:25">
      <c r="A156" s="8" t="s">
        <v>61</v>
      </c>
      <c r="B156" s="9">
        <v>1</v>
      </c>
      <c r="C156" s="9">
        <v>19</v>
      </c>
      <c r="D156" s="9" t="s">
        <v>92</v>
      </c>
      <c r="E156" s="44">
        <v>150</v>
      </c>
      <c r="F156" s="9"/>
      <c r="G156" s="44">
        <v>1</v>
      </c>
      <c r="H156" s="8">
        <v>202503103</v>
      </c>
      <c r="I156" s="9" t="s">
        <v>117</v>
      </c>
      <c r="J156" s="9" t="s">
        <v>45</v>
      </c>
      <c r="K156" s="13" t="s">
        <v>49</v>
      </c>
      <c r="L156" s="9" t="s">
        <v>94</v>
      </c>
      <c r="M156" s="9" t="s">
        <v>94</v>
      </c>
      <c r="N156" s="9" t="s">
        <v>94</v>
      </c>
      <c r="O156" s="9" t="s">
        <v>96</v>
      </c>
      <c r="P156" s="11" t="s">
        <v>97</v>
      </c>
      <c r="Q156" s="11" t="s">
        <v>97</v>
      </c>
      <c r="R156" s="9">
        <v>1</v>
      </c>
      <c r="S156" s="9">
        <v>1</v>
      </c>
      <c r="T156" s="9"/>
      <c r="U156" s="8" t="s">
        <v>98</v>
      </c>
      <c r="V156" s="9">
        <v>1</v>
      </c>
      <c r="W156" s="9"/>
      <c r="X156" s="9">
        <v>1</v>
      </c>
      <c r="Y156" s="9" t="s">
        <v>116</v>
      </c>
    </row>
    <row r="157" spans="1:25">
      <c r="A157" s="8" t="s">
        <v>61</v>
      </c>
      <c r="B157" s="9">
        <v>1</v>
      </c>
      <c r="C157" s="9">
        <v>19</v>
      </c>
      <c r="D157" s="9" t="s">
        <v>92</v>
      </c>
      <c r="E157" s="44">
        <v>151</v>
      </c>
      <c r="F157" s="9"/>
      <c r="G157" s="44">
        <v>1</v>
      </c>
      <c r="H157" s="8">
        <v>202503103</v>
      </c>
      <c r="I157" s="9" t="s">
        <v>117</v>
      </c>
      <c r="J157" s="9" t="s">
        <v>45</v>
      </c>
      <c r="K157" s="13" t="s">
        <v>49</v>
      </c>
      <c r="L157" s="9" t="s">
        <v>94</v>
      </c>
      <c r="M157" s="9" t="s">
        <v>94</v>
      </c>
      <c r="N157" s="9" t="s">
        <v>94</v>
      </c>
      <c r="O157" s="9" t="s">
        <v>96</v>
      </c>
      <c r="P157" s="11" t="s">
        <v>97</v>
      </c>
      <c r="Q157" s="11" t="s">
        <v>97</v>
      </c>
      <c r="R157" s="9">
        <v>1</v>
      </c>
      <c r="S157" s="9">
        <v>1</v>
      </c>
      <c r="T157" s="9"/>
      <c r="U157" s="8" t="s">
        <v>98</v>
      </c>
      <c r="V157" s="9">
        <v>1</v>
      </c>
      <c r="W157" s="9"/>
      <c r="X157" s="9">
        <v>1</v>
      </c>
      <c r="Y157" s="9" t="s">
        <v>116</v>
      </c>
    </row>
    <row r="158" spans="1:25">
      <c r="A158" s="25" t="s">
        <v>65</v>
      </c>
      <c r="B158" s="9">
        <v>2</v>
      </c>
      <c r="C158" s="9">
        <v>8</v>
      </c>
      <c r="D158" s="9" t="s">
        <v>92</v>
      </c>
      <c r="E158" s="44">
        <v>157</v>
      </c>
      <c r="F158" s="25"/>
      <c r="G158" s="44">
        <v>1</v>
      </c>
      <c r="H158" s="25">
        <v>202505124</v>
      </c>
      <c r="I158" s="26" t="s">
        <v>93</v>
      </c>
      <c r="J158" s="9" t="s">
        <v>26</v>
      </c>
      <c r="K158" s="38" t="s">
        <v>56</v>
      </c>
      <c r="L158" s="26" t="s">
        <v>94</v>
      </c>
      <c r="M158" s="26">
        <v>222</v>
      </c>
      <c r="N158" s="26">
        <v>222</v>
      </c>
      <c r="O158" s="26" t="s">
        <v>96</v>
      </c>
      <c r="P158" s="25" t="s">
        <v>97</v>
      </c>
      <c r="Q158" s="25" t="s">
        <v>97</v>
      </c>
      <c r="R158" s="26">
        <v>1</v>
      </c>
      <c r="S158" s="26">
        <v>1</v>
      </c>
      <c r="T158" s="26"/>
      <c r="U158" s="25" t="s">
        <v>98</v>
      </c>
      <c r="V158" s="26">
        <v>1</v>
      </c>
      <c r="W158" s="26"/>
      <c r="X158" s="26">
        <v>1</v>
      </c>
      <c r="Y158" s="26" t="s">
        <v>122</v>
      </c>
    </row>
    <row r="159" spans="1:25">
      <c r="A159" s="25" t="s">
        <v>65</v>
      </c>
      <c r="B159" s="9">
        <v>2</v>
      </c>
      <c r="C159" s="9">
        <v>8</v>
      </c>
      <c r="D159" s="9" t="s">
        <v>92</v>
      </c>
      <c r="E159" s="44">
        <v>158</v>
      </c>
      <c r="F159" s="25"/>
      <c r="G159" s="44">
        <v>1</v>
      </c>
      <c r="H159" s="25">
        <v>202505124</v>
      </c>
      <c r="I159" s="26" t="s">
        <v>93</v>
      </c>
      <c r="J159" s="9" t="s">
        <v>26</v>
      </c>
      <c r="K159" s="38" t="s">
        <v>56</v>
      </c>
      <c r="L159" s="26" t="s">
        <v>94</v>
      </c>
      <c r="M159" s="26">
        <v>222</v>
      </c>
      <c r="N159" s="26">
        <v>222</v>
      </c>
      <c r="O159" s="26" t="s">
        <v>96</v>
      </c>
      <c r="P159" s="25" t="s">
        <v>97</v>
      </c>
      <c r="Q159" s="25" t="s">
        <v>97</v>
      </c>
      <c r="R159" s="26">
        <v>1</v>
      </c>
      <c r="S159" s="26">
        <v>1</v>
      </c>
      <c r="T159" s="26"/>
      <c r="U159" s="25" t="s">
        <v>98</v>
      </c>
      <c r="V159" s="26">
        <v>1</v>
      </c>
      <c r="W159" s="26"/>
      <c r="X159" s="26">
        <v>1</v>
      </c>
      <c r="Y159" s="26" t="s">
        <v>122</v>
      </c>
    </row>
    <row r="160" spans="1:25">
      <c r="A160" s="25" t="s">
        <v>65</v>
      </c>
      <c r="B160" s="9">
        <v>2</v>
      </c>
      <c r="C160" s="9">
        <v>8</v>
      </c>
      <c r="D160" s="9" t="s">
        <v>92</v>
      </c>
      <c r="E160" s="44">
        <v>159</v>
      </c>
      <c r="F160" s="25"/>
      <c r="G160" s="44">
        <v>1</v>
      </c>
      <c r="H160" s="25">
        <v>202505134</v>
      </c>
      <c r="I160" s="26" t="s">
        <v>93</v>
      </c>
      <c r="J160" s="9" t="s">
        <v>26</v>
      </c>
      <c r="K160" s="38" t="s">
        <v>56</v>
      </c>
      <c r="L160" s="26" t="s">
        <v>94</v>
      </c>
      <c r="M160" s="26">
        <v>222</v>
      </c>
      <c r="N160" s="26">
        <v>222</v>
      </c>
      <c r="O160" s="26" t="s">
        <v>96</v>
      </c>
      <c r="P160" s="25" t="s">
        <v>97</v>
      </c>
      <c r="Q160" s="25" t="s">
        <v>97</v>
      </c>
      <c r="R160" s="26">
        <v>1</v>
      </c>
      <c r="S160" s="26">
        <v>1</v>
      </c>
      <c r="T160" s="26"/>
      <c r="U160" s="25" t="s">
        <v>98</v>
      </c>
      <c r="V160" s="25">
        <v>1</v>
      </c>
      <c r="W160" s="26"/>
      <c r="X160" s="25">
        <v>1</v>
      </c>
      <c r="Y160" s="26" t="s">
        <v>123</v>
      </c>
    </row>
    <row r="161" spans="1:25">
      <c r="A161" s="25" t="s">
        <v>65</v>
      </c>
      <c r="B161" s="9">
        <v>2</v>
      </c>
      <c r="C161" s="9">
        <v>8</v>
      </c>
      <c r="D161" s="9" t="s">
        <v>92</v>
      </c>
      <c r="E161" s="44">
        <v>160</v>
      </c>
      <c r="F161" s="25"/>
      <c r="G161" s="44">
        <v>1</v>
      </c>
      <c r="H161" s="25">
        <v>202505134</v>
      </c>
      <c r="I161" s="26" t="s">
        <v>93</v>
      </c>
      <c r="J161" s="9" t="s">
        <v>26</v>
      </c>
      <c r="K161" s="38" t="s">
        <v>56</v>
      </c>
      <c r="L161" s="26" t="s">
        <v>94</v>
      </c>
      <c r="M161" s="26">
        <v>222</v>
      </c>
      <c r="N161" s="26">
        <v>222</v>
      </c>
      <c r="O161" s="26" t="s">
        <v>96</v>
      </c>
      <c r="P161" s="25" t="s">
        <v>97</v>
      </c>
      <c r="Q161" s="25" t="s">
        <v>97</v>
      </c>
      <c r="R161" s="26">
        <v>1</v>
      </c>
      <c r="S161" s="26">
        <v>1</v>
      </c>
      <c r="T161" s="26"/>
      <c r="U161" s="25" t="s">
        <v>98</v>
      </c>
      <c r="V161" s="25">
        <v>1</v>
      </c>
      <c r="W161" s="26"/>
      <c r="X161" s="25">
        <v>1</v>
      </c>
      <c r="Y161" s="26" t="s">
        <v>123</v>
      </c>
    </row>
    <row r="162" spans="1:25">
      <c r="A162" s="25" t="s">
        <v>65</v>
      </c>
      <c r="B162" s="9">
        <v>2</v>
      </c>
      <c r="C162" s="9">
        <v>9</v>
      </c>
      <c r="D162" s="9" t="s">
        <v>92</v>
      </c>
      <c r="E162" s="44">
        <v>161</v>
      </c>
      <c r="F162" s="25"/>
      <c r="G162" s="44">
        <v>1</v>
      </c>
      <c r="H162" s="25">
        <v>202505134</v>
      </c>
      <c r="I162" s="26" t="s">
        <v>93</v>
      </c>
      <c r="J162" s="9" t="s">
        <v>26</v>
      </c>
      <c r="K162" s="38" t="s">
        <v>56</v>
      </c>
      <c r="L162" s="26" t="s">
        <v>94</v>
      </c>
      <c r="M162" s="26">
        <v>222</v>
      </c>
      <c r="N162" s="26">
        <v>222</v>
      </c>
      <c r="O162" s="26" t="s">
        <v>96</v>
      </c>
      <c r="P162" s="25" t="s">
        <v>97</v>
      </c>
      <c r="Q162" s="25" t="s">
        <v>97</v>
      </c>
      <c r="R162" s="26">
        <v>1</v>
      </c>
      <c r="S162" s="26">
        <v>1</v>
      </c>
      <c r="T162" s="26"/>
      <c r="U162" s="25" t="s">
        <v>98</v>
      </c>
      <c r="V162" s="25">
        <v>1</v>
      </c>
      <c r="W162" s="26"/>
      <c r="X162" s="25">
        <v>1</v>
      </c>
      <c r="Y162" s="26" t="s">
        <v>123</v>
      </c>
    </row>
    <row r="163" spans="1:25">
      <c r="A163" s="25" t="s">
        <v>65</v>
      </c>
      <c r="B163" s="9">
        <v>2</v>
      </c>
      <c r="C163" s="9">
        <v>9</v>
      </c>
      <c r="D163" s="9" t="s">
        <v>92</v>
      </c>
      <c r="E163" s="44">
        <v>162</v>
      </c>
      <c r="F163" s="25"/>
      <c r="G163" s="44">
        <v>1</v>
      </c>
      <c r="H163" s="25">
        <v>202505134</v>
      </c>
      <c r="I163" s="26" t="s">
        <v>93</v>
      </c>
      <c r="J163" s="9" t="s">
        <v>26</v>
      </c>
      <c r="K163" s="38" t="s">
        <v>56</v>
      </c>
      <c r="L163" s="26" t="s">
        <v>94</v>
      </c>
      <c r="M163" s="26">
        <v>222</v>
      </c>
      <c r="N163" s="26">
        <v>222</v>
      </c>
      <c r="O163" s="26" t="s">
        <v>96</v>
      </c>
      <c r="P163" s="25" t="s">
        <v>97</v>
      </c>
      <c r="Q163" s="25" t="s">
        <v>97</v>
      </c>
      <c r="R163" s="26">
        <v>1</v>
      </c>
      <c r="S163" s="26">
        <v>1</v>
      </c>
      <c r="T163" s="26"/>
      <c r="U163" s="25" t="s">
        <v>98</v>
      </c>
      <c r="V163" s="25">
        <v>1</v>
      </c>
      <c r="W163" s="26"/>
      <c r="X163" s="25">
        <v>1</v>
      </c>
      <c r="Y163" s="26" t="s">
        <v>123</v>
      </c>
    </row>
    <row r="164" spans="1:25">
      <c r="A164" s="25" t="s">
        <v>65</v>
      </c>
      <c r="B164" s="9">
        <v>2</v>
      </c>
      <c r="C164" s="9">
        <v>9</v>
      </c>
      <c r="D164" s="9" t="s">
        <v>92</v>
      </c>
      <c r="E164" s="44">
        <v>163</v>
      </c>
      <c r="F164" s="25"/>
      <c r="G164" s="44">
        <v>1</v>
      </c>
      <c r="H164" s="25">
        <v>202505134</v>
      </c>
      <c r="I164" s="26" t="s">
        <v>93</v>
      </c>
      <c r="J164" s="9" t="s">
        <v>26</v>
      </c>
      <c r="K164" s="38" t="s">
        <v>56</v>
      </c>
      <c r="L164" s="26" t="s">
        <v>94</v>
      </c>
      <c r="M164" s="26">
        <v>222</v>
      </c>
      <c r="N164" s="26">
        <v>222</v>
      </c>
      <c r="O164" s="26" t="s">
        <v>96</v>
      </c>
      <c r="P164" s="25" t="s">
        <v>97</v>
      </c>
      <c r="Q164" s="25" t="s">
        <v>97</v>
      </c>
      <c r="R164" s="26">
        <v>1</v>
      </c>
      <c r="S164" s="26">
        <v>1</v>
      </c>
      <c r="T164" s="26"/>
      <c r="U164" s="25" t="s">
        <v>98</v>
      </c>
      <c r="V164" s="25">
        <v>1</v>
      </c>
      <c r="W164" s="26"/>
      <c r="X164" s="25">
        <v>1</v>
      </c>
      <c r="Y164" s="26" t="s">
        <v>123</v>
      </c>
    </row>
    <row r="165" spans="1:25">
      <c r="A165" s="25" t="s">
        <v>65</v>
      </c>
      <c r="B165" s="9">
        <v>2</v>
      </c>
      <c r="C165" s="9">
        <v>9</v>
      </c>
      <c r="D165" s="9" t="s">
        <v>92</v>
      </c>
      <c r="E165" s="44">
        <v>164</v>
      </c>
      <c r="F165" s="25"/>
      <c r="G165" s="44">
        <v>1</v>
      </c>
      <c r="H165" s="25">
        <v>202505134</v>
      </c>
      <c r="I165" s="26" t="s">
        <v>93</v>
      </c>
      <c r="J165" s="9" t="s">
        <v>26</v>
      </c>
      <c r="K165" s="38" t="s">
        <v>56</v>
      </c>
      <c r="L165" s="26" t="s">
        <v>94</v>
      </c>
      <c r="M165" s="26">
        <v>222</v>
      </c>
      <c r="N165" s="26">
        <v>222</v>
      </c>
      <c r="O165" s="26" t="s">
        <v>96</v>
      </c>
      <c r="P165" s="25" t="s">
        <v>97</v>
      </c>
      <c r="Q165" s="25" t="s">
        <v>97</v>
      </c>
      <c r="R165" s="26">
        <v>1</v>
      </c>
      <c r="S165" s="26">
        <v>1</v>
      </c>
      <c r="T165" s="26"/>
      <c r="U165" s="25" t="s">
        <v>98</v>
      </c>
      <c r="V165" s="25">
        <v>1</v>
      </c>
      <c r="W165" s="26"/>
      <c r="X165" s="25">
        <v>1</v>
      </c>
      <c r="Y165" s="26" t="s">
        <v>123</v>
      </c>
    </row>
    <row r="166" spans="1:25">
      <c r="A166" s="25" t="s">
        <v>65</v>
      </c>
      <c r="B166" s="9">
        <v>2</v>
      </c>
      <c r="C166" s="9">
        <v>9</v>
      </c>
      <c r="D166" s="9" t="s">
        <v>92</v>
      </c>
      <c r="E166" s="44">
        <v>165</v>
      </c>
      <c r="F166" s="25"/>
      <c r="G166" s="44">
        <v>1</v>
      </c>
      <c r="H166" s="25">
        <v>202505123</v>
      </c>
      <c r="I166" s="26" t="s">
        <v>93</v>
      </c>
      <c r="J166" s="9" t="s">
        <v>26</v>
      </c>
      <c r="K166" s="39" t="s">
        <v>57</v>
      </c>
      <c r="L166" s="26" t="s">
        <v>94</v>
      </c>
      <c r="M166" s="26" t="s">
        <v>121</v>
      </c>
      <c r="N166" s="26" t="s">
        <v>121</v>
      </c>
      <c r="O166" s="26" t="s">
        <v>96</v>
      </c>
      <c r="P166" s="25" t="s">
        <v>97</v>
      </c>
      <c r="Q166" s="25" t="s">
        <v>97</v>
      </c>
      <c r="R166" s="26">
        <v>1</v>
      </c>
      <c r="S166" s="26">
        <v>1</v>
      </c>
      <c r="T166" s="26"/>
      <c r="U166" s="25" t="s">
        <v>98</v>
      </c>
      <c r="V166" s="25">
        <v>1</v>
      </c>
      <c r="W166" s="26"/>
      <c r="X166" s="25">
        <v>1</v>
      </c>
      <c r="Y166" s="26" t="s">
        <v>124</v>
      </c>
    </row>
    <row r="167" spans="1:25">
      <c r="A167" s="25" t="s">
        <v>65</v>
      </c>
      <c r="B167" s="9">
        <v>2</v>
      </c>
      <c r="C167" s="9">
        <v>9</v>
      </c>
      <c r="D167" s="9" t="s">
        <v>92</v>
      </c>
      <c r="E167" s="44">
        <v>166</v>
      </c>
      <c r="F167" s="25"/>
      <c r="G167" s="44">
        <v>1</v>
      </c>
      <c r="H167" s="25">
        <v>202505124</v>
      </c>
      <c r="I167" s="26" t="s">
        <v>93</v>
      </c>
      <c r="J167" s="9" t="s">
        <v>26</v>
      </c>
      <c r="K167" s="39" t="s">
        <v>57</v>
      </c>
      <c r="L167" s="26" t="s">
        <v>94</v>
      </c>
      <c r="M167" s="26" t="s">
        <v>121</v>
      </c>
      <c r="N167" s="26" t="s">
        <v>121</v>
      </c>
      <c r="O167" s="26" t="s">
        <v>96</v>
      </c>
      <c r="P167" s="25" t="s">
        <v>97</v>
      </c>
      <c r="Q167" s="25" t="s">
        <v>97</v>
      </c>
      <c r="R167" s="26">
        <v>1</v>
      </c>
      <c r="S167" s="26">
        <v>1</v>
      </c>
      <c r="T167" s="26"/>
      <c r="U167" s="25" t="s">
        <v>98</v>
      </c>
      <c r="V167" s="25">
        <v>1</v>
      </c>
      <c r="W167" s="26"/>
      <c r="X167" s="25">
        <v>1</v>
      </c>
      <c r="Y167" s="26" t="s">
        <v>122</v>
      </c>
    </row>
    <row r="168" spans="1:25">
      <c r="A168" s="25" t="s">
        <v>65</v>
      </c>
      <c r="B168" s="9">
        <v>2</v>
      </c>
      <c r="C168" s="9">
        <v>9</v>
      </c>
      <c r="D168" s="9" t="s">
        <v>92</v>
      </c>
      <c r="E168" s="44">
        <v>167</v>
      </c>
      <c r="F168" s="25"/>
      <c r="G168" s="44">
        <v>1</v>
      </c>
      <c r="H168" s="25">
        <v>202505126</v>
      </c>
      <c r="I168" s="26" t="s">
        <v>93</v>
      </c>
      <c r="J168" s="9" t="s">
        <v>26</v>
      </c>
      <c r="K168" s="39" t="s">
        <v>57</v>
      </c>
      <c r="L168" s="26" t="s">
        <v>94</v>
      </c>
      <c r="M168" s="26" t="s">
        <v>121</v>
      </c>
      <c r="N168" s="26" t="s">
        <v>121</v>
      </c>
      <c r="O168" s="26" t="s">
        <v>96</v>
      </c>
      <c r="P168" s="25" t="s">
        <v>97</v>
      </c>
      <c r="Q168" s="25" t="s">
        <v>97</v>
      </c>
      <c r="R168" s="26">
        <v>1</v>
      </c>
      <c r="S168" s="26">
        <v>1</v>
      </c>
      <c r="T168" s="26"/>
      <c r="U168" s="25" t="s">
        <v>98</v>
      </c>
      <c r="V168" s="25">
        <v>1</v>
      </c>
      <c r="W168" s="26"/>
      <c r="X168" s="25">
        <v>1</v>
      </c>
      <c r="Y168" s="26" t="s">
        <v>125</v>
      </c>
    </row>
    <row r="169" spans="1:25">
      <c r="A169" s="25" t="s">
        <v>65</v>
      </c>
      <c r="B169" s="9">
        <v>2</v>
      </c>
      <c r="C169" s="9">
        <v>9</v>
      </c>
      <c r="D169" s="9" t="s">
        <v>92</v>
      </c>
      <c r="E169" s="44">
        <v>168</v>
      </c>
      <c r="F169" s="25"/>
      <c r="G169" s="44">
        <v>1</v>
      </c>
      <c r="H169" s="25">
        <v>202505130</v>
      </c>
      <c r="I169" s="26" t="s">
        <v>93</v>
      </c>
      <c r="J169" s="9" t="s">
        <v>26</v>
      </c>
      <c r="K169" s="39" t="s">
        <v>57</v>
      </c>
      <c r="L169" s="26" t="s">
        <v>94</v>
      </c>
      <c r="M169" s="26" t="s">
        <v>121</v>
      </c>
      <c r="N169" s="26" t="s">
        <v>121</v>
      </c>
      <c r="O169" s="26" t="s">
        <v>96</v>
      </c>
      <c r="P169" s="25" t="s">
        <v>97</v>
      </c>
      <c r="Q169" s="25" t="s">
        <v>97</v>
      </c>
      <c r="R169" s="26">
        <v>1</v>
      </c>
      <c r="S169" s="26">
        <v>1</v>
      </c>
      <c r="T169" s="26"/>
      <c r="U169" s="25" t="s">
        <v>98</v>
      </c>
      <c r="V169" s="25">
        <v>1</v>
      </c>
      <c r="W169" s="26"/>
      <c r="X169" s="25">
        <v>1</v>
      </c>
      <c r="Y169" s="26" t="s">
        <v>126</v>
      </c>
    </row>
    <row r="170" spans="1:25">
      <c r="A170" s="25" t="s">
        <v>65</v>
      </c>
      <c r="B170" s="9">
        <v>2</v>
      </c>
      <c r="C170" s="9">
        <v>9</v>
      </c>
      <c r="D170" s="9" t="s">
        <v>92</v>
      </c>
      <c r="E170" s="44">
        <v>169</v>
      </c>
      <c r="F170" s="25"/>
      <c r="G170" s="44">
        <v>1</v>
      </c>
      <c r="H170" s="25">
        <v>202505133</v>
      </c>
      <c r="I170" s="26" t="s">
        <v>93</v>
      </c>
      <c r="J170" s="9" t="s">
        <v>26</v>
      </c>
      <c r="K170" s="39" t="s">
        <v>57</v>
      </c>
      <c r="L170" s="26" t="s">
        <v>94</v>
      </c>
      <c r="M170" s="26" t="s">
        <v>121</v>
      </c>
      <c r="N170" s="26" t="s">
        <v>121</v>
      </c>
      <c r="O170" s="26" t="s">
        <v>96</v>
      </c>
      <c r="P170" s="25" t="s">
        <v>97</v>
      </c>
      <c r="Q170" s="25" t="s">
        <v>97</v>
      </c>
      <c r="R170" s="26">
        <v>1</v>
      </c>
      <c r="S170" s="26">
        <v>1</v>
      </c>
      <c r="T170" s="26"/>
      <c r="U170" s="25" t="s">
        <v>98</v>
      </c>
      <c r="V170" s="25">
        <v>1</v>
      </c>
      <c r="W170" s="26"/>
      <c r="X170" s="25">
        <v>1</v>
      </c>
      <c r="Y170" s="26" t="s">
        <v>127</v>
      </c>
    </row>
    <row r="171" spans="1:25">
      <c r="A171" s="25" t="s">
        <v>65</v>
      </c>
      <c r="B171" s="9">
        <v>2</v>
      </c>
      <c r="C171" s="9">
        <v>9</v>
      </c>
      <c r="D171" s="9" t="s">
        <v>92</v>
      </c>
      <c r="E171" s="44">
        <v>170</v>
      </c>
      <c r="F171" s="25"/>
      <c r="G171" s="44">
        <v>1</v>
      </c>
      <c r="H171" s="25">
        <v>202505134</v>
      </c>
      <c r="I171" s="26" t="s">
        <v>93</v>
      </c>
      <c r="J171" s="9" t="s">
        <v>26</v>
      </c>
      <c r="K171" s="39" t="s">
        <v>57</v>
      </c>
      <c r="L171" s="26" t="s">
        <v>94</v>
      </c>
      <c r="M171" s="26" t="s">
        <v>121</v>
      </c>
      <c r="N171" s="26" t="s">
        <v>121</v>
      </c>
      <c r="O171" s="26" t="s">
        <v>96</v>
      </c>
      <c r="P171" s="25" t="s">
        <v>97</v>
      </c>
      <c r="Q171" s="25" t="s">
        <v>97</v>
      </c>
      <c r="R171" s="26">
        <v>1</v>
      </c>
      <c r="S171" s="26">
        <v>1</v>
      </c>
      <c r="T171" s="26"/>
      <c r="U171" s="25" t="s">
        <v>98</v>
      </c>
      <c r="V171" s="25">
        <v>1</v>
      </c>
      <c r="W171" s="26"/>
      <c r="X171" s="25">
        <v>1</v>
      </c>
      <c r="Y171" s="26" t="s">
        <v>123</v>
      </c>
    </row>
    <row r="172" spans="1:25">
      <c r="A172" s="25" t="s">
        <v>65</v>
      </c>
      <c r="B172" s="9">
        <v>2</v>
      </c>
      <c r="C172" s="9">
        <v>9</v>
      </c>
      <c r="D172" s="9" t="s">
        <v>92</v>
      </c>
      <c r="E172" s="44">
        <v>171</v>
      </c>
      <c r="F172" s="25"/>
      <c r="G172" s="44">
        <v>1</v>
      </c>
      <c r="H172" s="25">
        <v>202505123</v>
      </c>
      <c r="I172" s="26" t="s">
        <v>93</v>
      </c>
      <c r="J172" s="9" t="s">
        <v>26</v>
      </c>
      <c r="K172" s="39" t="s">
        <v>57</v>
      </c>
      <c r="L172" s="26" t="s">
        <v>94</v>
      </c>
      <c r="M172" s="26" t="s">
        <v>121</v>
      </c>
      <c r="N172" s="26" t="s">
        <v>121</v>
      </c>
      <c r="O172" s="26" t="s">
        <v>96</v>
      </c>
      <c r="P172" s="25" t="s">
        <v>97</v>
      </c>
      <c r="Q172" s="25" t="s">
        <v>97</v>
      </c>
      <c r="R172" s="26">
        <v>1</v>
      </c>
      <c r="S172" s="26">
        <v>1</v>
      </c>
      <c r="T172" s="26"/>
      <c r="U172" s="25" t="s">
        <v>98</v>
      </c>
      <c r="V172" s="25">
        <v>1</v>
      </c>
      <c r="W172" s="26"/>
      <c r="X172" s="25">
        <v>1</v>
      </c>
      <c r="Y172" s="26" t="s">
        <v>124</v>
      </c>
    </row>
    <row r="173" spans="1:25">
      <c r="A173" s="25" t="s">
        <v>65</v>
      </c>
      <c r="B173" s="9">
        <v>2</v>
      </c>
      <c r="C173" s="9">
        <v>9</v>
      </c>
      <c r="D173" s="9" t="s">
        <v>92</v>
      </c>
      <c r="E173" s="44">
        <v>172</v>
      </c>
      <c r="F173" s="25"/>
      <c r="G173" s="44">
        <v>1</v>
      </c>
      <c r="H173" s="25">
        <v>202505124</v>
      </c>
      <c r="I173" s="26" t="s">
        <v>93</v>
      </c>
      <c r="J173" s="9" t="s">
        <v>26</v>
      </c>
      <c r="K173" s="39" t="s">
        <v>57</v>
      </c>
      <c r="L173" s="26" t="s">
        <v>94</v>
      </c>
      <c r="M173" s="26" t="s">
        <v>121</v>
      </c>
      <c r="N173" s="26" t="s">
        <v>121</v>
      </c>
      <c r="O173" s="26" t="s">
        <v>96</v>
      </c>
      <c r="P173" s="25" t="s">
        <v>97</v>
      </c>
      <c r="Q173" s="25" t="s">
        <v>97</v>
      </c>
      <c r="R173" s="26">
        <v>1</v>
      </c>
      <c r="S173" s="26">
        <v>1</v>
      </c>
      <c r="T173" s="26"/>
      <c r="U173" s="25" t="s">
        <v>98</v>
      </c>
      <c r="V173" s="25">
        <v>1</v>
      </c>
      <c r="W173" s="26"/>
      <c r="X173" s="25">
        <v>1</v>
      </c>
      <c r="Y173" s="26" t="s">
        <v>122</v>
      </c>
    </row>
    <row r="174" spans="1:25">
      <c r="A174" s="25" t="s">
        <v>65</v>
      </c>
      <c r="B174" s="9">
        <v>2</v>
      </c>
      <c r="C174" s="9">
        <v>9</v>
      </c>
      <c r="D174" s="9" t="s">
        <v>92</v>
      </c>
      <c r="E174" s="44">
        <v>173</v>
      </c>
      <c r="F174" s="25"/>
      <c r="G174" s="44">
        <v>1</v>
      </c>
      <c r="H174" s="25">
        <v>202505126</v>
      </c>
      <c r="I174" s="26" t="s">
        <v>93</v>
      </c>
      <c r="J174" s="9" t="s">
        <v>26</v>
      </c>
      <c r="K174" s="39" t="s">
        <v>57</v>
      </c>
      <c r="L174" s="26" t="s">
        <v>94</v>
      </c>
      <c r="M174" s="26" t="s">
        <v>121</v>
      </c>
      <c r="N174" s="26" t="s">
        <v>121</v>
      </c>
      <c r="O174" s="26" t="s">
        <v>96</v>
      </c>
      <c r="P174" s="25" t="s">
        <v>97</v>
      </c>
      <c r="Q174" s="25" t="s">
        <v>97</v>
      </c>
      <c r="R174" s="26">
        <v>1</v>
      </c>
      <c r="S174" s="26">
        <v>1</v>
      </c>
      <c r="T174" s="26"/>
      <c r="U174" s="25" t="s">
        <v>98</v>
      </c>
      <c r="V174" s="25">
        <v>1</v>
      </c>
      <c r="W174" s="26"/>
      <c r="X174" s="25">
        <v>1</v>
      </c>
      <c r="Y174" s="26" t="s">
        <v>125</v>
      </c>
    </row>
    <row r="175" spans="1:25">
      <c r="A175" s="25" t="s">
        <v>65</v>
      </c>
      <c r="B175" s="9">
        <v>2</v>
      </c>
      <c r="C175" s="9">
        <v>9</v>
      </c>
      <c r="D175" s="9" t="s">
        <v>92</v>
      </c>
      <c r="E175" s="44">
        <v>174</v>
      </c>
      <c r="F175" s="25"/>
      <c r="G175" s="44">
        <v>1</v>
      </c>
      <c r="H175" s="25">
        <v>202505130</v>
      </c>
      <c r="I175" s="26" t="s">
        <v>93</v>
      </c>
      <c r="J175" s="9" t="s">
        <v>26</v>
      </c>
      <c r="K175" s="39" t="s">
        <v>57</v>
      </c>
      <c r="L175" s="26" t="s">
        <v>94</v>
      </c>
      <c r="M175" s="26" t="s">
        <v>121</v>
      </c>
      <c r="N175" s="26" t="s">
        <v>121</v>
      </c>
      <c r="O175" s="26" t="s">
        <v>96</v>
      </c>
      <c r="P175" s="25" t="s">
        <v>97</v>
      </c>
      <c r="Q175" s="25" t="s">
        <v>97</v>
      </c>
      <c r="R175" s="26">
        <v>1</v>
      </c>
      <c r="S175" s="26">
        <v>1</v>
      </c>
      <c r="T175" s="26"/>
      <c r="U175" s="25" t="s">
        <v>98</v>
      </c>
      <c r="V175" s="25">
        <v>1</v>
      </c>
      <c r="W175" s="26"/>
      <c r="X175" s="25">
        <v>1</v>
      </c>
      <c r="Y175" s="26" t="s">
        <v>126</v>
      </c>
    </row>
    <row r="176" spans="1:25">
      <c r="A176" s="25" t="s">
        <v>65</v>
      </c>
      <c r="B176" s="9">
        <v>2</v>
      </c>
      <c r="C176" s="9">
        <v>9</v>
      </c>
      <c r="D176" s="9" t="s">
        <v>92</v>
      </c>
      <c r="E176" s="44">
        <v>175</v>
      </c>
      <c r="F176" s="25"/>
      <c r="G176" s="44">
        <v>1</v>
      </c>
      <c r="H176" s="25">
        <v>202505133</v>
      </c>
      <c r="I176" s="26" t="s">
        <v>93</v>
      </c>
      <c r="J176" s="9" t="s">
        <v>26</v>
      </c>
      <c r="K176" s="39" t="s">
        <v>57</v>
      </c>
      <c r="L176" s="26" t="s">
        <v>94</v>
      </c>
      <c r="M176" s="26" t="s">
        <v>121</v>
      </c>
      <c r="N176" s="26" t="s">
        <v>121</v>
      </c>
      <c r="O176" s="26" t="s">
        <v>96</v>
      </c>
      <c r="P176" s="25" t="s">
        <v>97</v>
      </c>
      <c r="Q176" s="25" t="s">
        <v>97</v>
      </c>
      <c r="R176" s="26">
        <v>1</v>
      </c>
      <c r="S176" s="26">
        <v>1</v>
      </c>
      <c r="T176" s="26"/>
      <c r="U176" s="25" t="s">
        <v>98</v>
      </c>
      <c r="V176" s="25">
        <v>1</v>
      </c>
      <c r="W176" s="26"/>
      <c r="X176" s="25">
        <v>1</v>
      </c>
      <c r="Y176" s="26" t="s">
        <v>127</v>
      </c>
    </row>
    <row r="177" spans="1:25">
      <c r="A177" s="25" t="s">
        <v>65</v>
      </c>
      <c r="B177" s="9">
        <v>2</v>
      </c>
      <c r="C177" s="9">
        <v>9</v>
      </c>
      <c r="D177" s="9" t="s">
        <v>92</v>
      </c>
      <c r="E177" s="44">
        <v>176</v>
      </c>
      <c r="F177" s="25"/>
      <c r="G177" s="44">
        <v>1</v>
      </c>
      <c r="H177" s="25">
        <v>202505134</v>
      </c>
      <c r="I177" s="26" t="s">
        <v>93</v>
      </c>
      <c r="J177" s="9" t="s">
        <v>26</v>
      </c>
      <c r="K177" s="39" t="s">
        <v>57</v>
      </c>
      <c r="L177" s="26" t="s">
        <v>94</v>
      </c>
      <c r="M177" s="26" t="s">
        <v>121</v>
      </c>
      <c r="N177" s="26" t="s">
        <v>121</v>
      </c>
      <c r="O177" s="26" t="s">
        <v>96</v>
      </c>
      <c r="P177" s="25" t="s">
        <v>97</v>
      </c>
      <c r="Q177" s="25" t="s">
        <v>97</v>
      </c>
      <c r="R177" s="26">
        <v>1</v>
      </c>
      <c r="S177" s="26">
        <v>1</v>
      </c>
      <c r="T177" s="26"/>
      <c r="U177" s="25" t="s">
        <v>98</v>
      </c>
      <c r="V177" s="25">
        <v>1</v>
      </c>
      <c r="W177" s="26"/>
      <c r="X177" s="25">
        <v>1</v>
      </c>
      <c r="Y177" s="26" t="s">
        <v>123</v>
      </c>
    </row>
    <row r="178" spans="1:25">
      <c r="A178" s="8" t="s">
        <v>61</v>
      </c>
      <c r="B178" s="9">
        <v>3</v>
      </c>
      <c r="C178" s="9">
        <v>9</v>
      </c>
      <c r="D178" s="9" t="s">
        <v>92</v>
      </c>
      <c r="E178" s="44">
        <v>177</v>
      </c>
      <c r="F178" s="9"/>
      <c r="G178" s="44">
        <v>1</v>
      </c>
      <c r="H178" s="8">
        <v>202503102</v>
      </c>
      <c r="I178" s="9" t="s">
        <v>93</v>
      </c>
      <c r="J178" s="9" t="s">
        <v>26</v>
      </c>
      <c r="K178" s="23" t="s">
        <v>62</v>
      </c>
      <c r="L178" s="9" t="s">
        <v>94</v>
      </c>
      <c r="M178" s="9" t="s">
        <v>128</v>
      </c>
      <c r="N178" s="9" t="s">
        <v>129</v>
      </c>
      <c r="O178" s="9" t="s">
        <v>96</v>
      </c>
      <c r="P178" s="11" t="s">
        <v>97</v>
      </c>
      <c r="Q178" s="11" t="s">
        <v>97</v>
      </c>
      <c r="R178" s="9">
        <v>1</v>
      </c>
      <c r="S178" s="9">
        <v>1</v>
      </c>
      <c r="T178" s="9"/>
      <c r="U178" s="8" t="s">
        <v>98</v>
      </c>
      <c r="V178" s="9">
        <v>1</v>
      </c>
      <c r="W178" s="9"/>
      <c r="X178" s="9">
        <v>1</v>
      </c>
      <c r="Y178" s="9" t="s">
        <v>103</v>
      </c>
    </row>
    <row r="179" spans="1:25">
      <c r="A179" s="8" t="s">
        <v>61</v>
      </c>
      <c r="B179" s="9">
        <v>3</v>
      </c>
      <c r="C179" s="9">
        <v>9</v>
      </c>
      <c r="D179" s="9" t="s">
        <v>92</v>
      </c>
      <c r="E179" s="44">
        <v>178</v>
      </c>
      <c r="F179" s="9"/>
      <c r="G179" s="44">
        <v>1</v>
      </c>
      <c r="H179" s="8">
        <v>202503102</v>
      </c>
      <c r="I179" s="9" t="s">
        <v>93</v>
      </c>
      <c r="J179" s="9" t="s">
        <v>26</v>
      </c>
      <c r="K179" s="23" t="s">
        <v>62</v>
      </c>
      <c r="L179" s="9" t="s">
        <v>94</v>
      </c>
      <c r="M179" s="9" t="s">
        <v>128</v>
      </c>
      <c r="N179" s="9" t="s">
        <v>129</v>
      </c>
      <c r="O179" s="9" t="s">
        <v>96</v>
      </c>
      <c r="P179" s="11" t="s">
        <v>97</v>
      </c>
      <c r="Q179" s="11" t="s">
        <v>97</v>
      </c>
      <c r="R179" s="9">
        <v>1</v>
      </c>
      <c r="S179" s="9">
        <v>1</v>
      </c>
      <c r="T179" s="9"/>
      <c r="U179" s="8" t="s">
        <v>98</v>
      </c>
      <c r="V179" s="9">
        <v>1</v>
      </c>
      <c r="W179" s="9"/>
      <c r="X179" s="9">
        <v>1</v>
      </c>
      <c r="Y179" s="9" t="s">
        <v>103</v>
      </c>
    </row>
    <row r="180" spans="1:25">
      <c r="A180" s="25" t="s">
        <v>65</v>
      </c>
      <c r="B180" s="9">
        <v>3</v>
      </c>
      <c r="C180" s="9">
        <v>10</v>
      </c>
      <c r="D180" s="9" t="s">
        <v>92</v>
      </c>
      <c r="E180" s="44">
        <v>179</v>
      </c>
      <c r="F180" s="25"/>
      <c r="G180" s="44">
        <v>1</v>
      </c>
      <c r="H180" s="25">
        <v>202505124</v>
      </c>
      <c r="I180" s="26" t="s">
        <v>93</v>
      </c>
      <c r="J180" s="9" t="s">
        <v>26</v>
      </c>
      <c r="K180" s="40" t="s">
        <v>62</v>
      </c>
      <c r="L180" s="26" t="s">
        <v>94</v>
      </c>
      <c r="M180" s="26" t="s">
        <v>128</v>
      </c>
      <c r="N180" s="26" t="s">
        <v>129</v>
      </c>
      <c r="O180" s="26" t="s">
        <v>96</v>
      </c>
      <c r="P180" s="25" t="s">
        <v>97</v>
      </c>
      <c r="Q180" s="25" t="s">
        <v>97</v>
      </c>
      <c r="R180" s="26">
        <v>1</v>
      </c>
      <c r="S180" s="26">
        <v>1</v>
      </c>
      <c r="T180" s="26"/>
      <c r="U180" s="25" t="s">
        <v>98</v>
      </c>
      <c r="V180" s="25">
        <v>1</v>
      </c>
      <c r="W180" s="26"/>
      <c r="X180" s="25">
        <v>1</v>
      </c>
      <c r="Y180" s="26" t="s">
        <v>122</v>
      </c>
    </row>
    <row r="181" spans="1:25">
      <c r="A181" s="25" t="s">
        <v>65</v>
      </c>
      <c r="B181" s="9">
        <v>3</v>
      </c>
      <c r="C181" s="9">
        <v>10</v>
      </c>
      <c r="D181" s="9" t="s">
        <v>92</v>
      </c>
      <c r="E181" s="44">
        <v>180</v>
      </c>
      <c r="F181" s="25"/>
      <c r="G181" s="44">
        <v>1</v>
      </c>
      <c r="H181" s="25">
        <v>202505134</v>
      </c>
      <c r="I181" s="26" t="s">
        <v>93</v>
      </c>
      <c r="J181" s="9" t="s">
        <v>26</v>
      </c>
      <c r="K181" s="40" t="s">
        <v>62</v>
      </c>
      <c r="L181" s="26" t="s">
        <v>94</v>
      </c>
      <c r="M181" s="26" t="s">
        <v>128</v>
      </c>
      <c r="N181" s="26" t="s">
        <v>129</v>
      </c>
      <c r="O181" s="26" t="s">
        <v>96</v>
      </c>
      <c r="P181" s="25" t="s">
        <v>97</v>
      </c>
      <c r="Q181" s="25" t="s">
        <v>97</v>
      </c>
      <c r="R181" s="26">
        <v>1</v>
      </c>
      <c r="S181" s="26">
        <v>1</v>
      </c>
      <c r="T181" s="26"/>
      <c r="U181" s="25" t="s">
        <v>98</v>
      </c>
      <c r="V181" s="25">
        <v>1</v>
      </c>
      <c r="W181" s="26"/>
      <c r="X181" s="25">
        <v>1</v>
      </c>
      <c r="Y181" s="26" t="s">
        <v>123</v>
      </c>
    </row>
    <row r="182" spans="1:25">
      <c r="A182" s="25" t="s">
        <v>65</v>
      </c>
      <c r="B182" s="9">
        <v>3</v>
      </c>
      <c r="C182" s="9">
        <v>10</v>
      </c>
      <c r="D182" s="9" t="s">
        <v>92</v>
      </c>
      <c r="E182" s="44">
        <v>181</v>
      </c>
      <c r="F182" s="25"/>
      <c r="G182" s="44">
        <v>1</v>
      </c>
      <c r="H182" s="25">
        <v>202505124</v>
      </c>
      <c r="I182" s="26" t="s">
        <v>93</v>
      </c>
      <c r="J182" s="9" t="s">
        <v>26</v>
      </c>
      <c r="K182" s="40" t="s">
        <v>62</v>
      </c>
      <c r="L182" s="26" t="s">
        <v>94</v>
      </c>
      <c r="M182" s="26" t="s">
        <v>128</v>
      </c>
      <c r="N182" s="26" t="s">
        <v>129</v>
      </c>
      <c r="O182" s="26" t="s">
        <v>96</v>
      </c>
      <c r="P182" s="25" t="s">
        <v>97</v>
      </c>
      <c r="Q182" s="25" t="s">
        <v>97</v>
      </c>
      <c r="R182" s="26">
        <v>1</v>
      </c>
      <c r="S182" s="26">
        <v>1</v>
      </c>
      <c r="T182" s="26"/>
      <c r="U182" s="25" t="s">
        <v>98</v>
      </c>
      <c r="V182" s="25">
        <v>1</v>
      </c>
      <c r="W182" s="26"/>
      <c r="X182" s="25">
        <v>1</v>
      </c>
      <c r="Y182" s="26" t="s">
        <v>122</v>
      </c>
    </row>
    <row r="183" spans="1:25">
      <c r="A183" s="25" t="s">
        <v>65</v>
      </c>
      <c r="B183" s="9">
        <v>3</v>
      </c>
      <c r="C183" s="9">
        <v>10</v>
      </c>
      <c r="D183" s="9" t="s">
        <v>92</v>
      </c>
      <c r="E183" s="44">
        <v>182</v>
      </c>
      <c r="F183" s="25"/>
      <c r="G183" s="44">
        <v>1</v>
      </c>
      <c r="H183" s="25">
        <v>202505134</v>
      </c>
      <c r="I183" s="26" t="s">
        <v>93</v>
      </c>
      <c r="J183" s="9" t="s">
        <v>26</v>
      </c>
      <c r="K183" s="40" t="s">
        <v>62</v>
      </c>
      <c r="L183" s="26" t="s">
        <v>94</v>
      </c>
      <c r="M183" s="26" t="s">
        <v>128</v>
      </c>
      <c r="N183" s="26" t="s">
        <v>129</v>
      </c>
      <c r="O183" s="26" t="s">
        <v>96</v>
      </c>
      <c r="P183" s="25" t="s">
        <v>97</v>
      </c>
      <c r="Q183" s="25" t="s">
        <v>97</v>
      </c>
      <c r="R183" s="26">
        <v>1</v>
      </c>
      <c r="S183" s="26">
        <v>1</v>
      </c>
      <c r="T183" s="26"/>
      <c r="U183" s="25" t="s">
        <v>98</v>
      </c>
      <c r="V183" s="25">
        <v>1</v>
      </c>
      <c r="W183" s="26"/>
      <c r="X183" s="25">
        <v>1</v>
      </c>
      <c r="Y183" s="26" t="s">
        <v>123</v>
      </c>
    </row>
    <row r="184" spans="1:25">
      <c r="A184" s="25" t="s">
        <v>65</v>
      </c>
      <c r="B184" s="9">
        <v>3</v>
      </c>
      <c r="C184" s="9">
        <v>10</v>
      </c>
      <c r="D184" s="9" t="s">
        <v>92</v>
      </c>
      <c r="E184" s="44">
        <v>183</v>
      </c>
      <c r="F184" s="25"/>
      <c r="G184" s="44">
        <v>1</v>
      </c>
      <c r="H184" s="25">
        <v>202505124</v>
      </c>
      <c r="I184" s="26" t="s">
        <v>93</v>
      </c>
      <c r="J184" s="9" t="s">
        <v>26</v>
      </c>
      <c r="K184" s="29" t="s">
        <v>46</v>
      </c>
      <c r="L184" s="26" t="s">
        <v>94</v>
      </c>
      <c r="M184" s="26" t="s">
        <v>112</v>
      </c>
      <c r="N184" s="26" t="s">
        <v>112</v>
      </c>
      <c r="O184" s="26" t="s">
        <v>96</v>
      </c>
      <c r="P184" s="25" t="s">
        <v>97</v>
      </c>
      <c r="Q184" s="25" t="s">
        <v>97</v>
      </c>
      <c r="R184" s="26">
        <v>1</v>
      </c>
      <c r="S184" s="26">
        <v>1</v>
      </c>
      <c r="T184" s="26"/>
      <c r="U184" s="25" t="s">
        <v>98</v>
      </c>
      <c r="V184" s="25">
        <v>1</v>
      </c>
      <c r="W184" s="26"/>
      <c r="X184" s="25">
        <v>1</v>
      </c>
      <c r="Y184" s="26" t="s">
        <v>122</v>
      </c>
    </row>
    <row r="185" spans="1:25">
      <c r="A185" s="25" t="s">
        <v>65</v>
      </c>
      <c r="B185" s="9">
        <v>3</v>
      </c>
      <c r="C185" s="9">
        <v>10</v>
      </c>
      <c r="D185" s="9" t="s">
        <v>92</v>
      </c>
      <c r="E185" s="44">
        <v>184</v>
      </c>
      <c r="F185" s="25"/>
      <c r="G185" s="44">
        <v>1</v>
      </c>
      <c r="H185" s="25">
        <v>202505126</v>
      </c>
      <c r="I185" s="26" t="s">
        <v>93</v>
      </c>
      <c r="J185" s="9" t="s">
        <v>26</v>
      </c>
      <c r="K185" s="29" t="s">
        <v>46</v>
      </c>
      <c r="L185" s="26" t="s">
        <v>94</v>
      </c>
      <c r="M185" s="26" t="s">
        <v>112</v>
      </c>
      <c r="N185" s="26" t="s">
        <v>112</v>
      </c>
      <c r="O185" s="26" t="s">
        <v>96</v>
      </c>
      <c r="P185" s="25" t="s">
        <v>97</v>
      </c>
      <c r="Q185" s="25" t="s">
        <v>97</v>
      </c>
      <c r="R185" s="26">
        <v>1</v>
      </c>
      <c r="S185" s="26">
        <v>1</v>
      </c>
      <c r="T185" s="26"/>
      <c r="U185" s="25" t="s">
        <v>98</v>
      </c>
      <c r="V185" s="25">
        <v>1</v>
      </c>
      <c r="W185" s="26"/>
      <c r="X185" s="25">
        <v>1</v>
      </c>
      <c r="Y185" s="26" t="s">
        <v>125</v>
      </c>
    </row>
    <row r="186" spans="1:25">
      <c r="A186" s="25" t="s">
        <v>65</v>
      </c>
      <c r="B186" s="9">
        <v>3</v>
      </c>
      <c r="C186" s="9">
        <v>10</v>
      </c>
      <c r="D186" s="9" t="s">
        <v>92</v>
      </c>
      <c r="E186" s="44">
        <v>185</v>
      </c>
      <c r="F186" s="25"/>
      <c r="G186" s="44">
        <v>1</v>
      </c>
      <c r="H186" s="25">
        <v>202505130</v>
      </c>
      <c r="I186" s="26" t="s">
        <v>93</v>
      </c>
      <c r="J186" s="9" t="s">
        <v>26</v>
      </c>
      <c r="K186" s="29" t="s">
        <v>46</v>
      </c>
      <c r="L186" s="26" t="s">
        <v>94</v>
      </c>
      <c r="M186" s="26" t="s">
        <v>112</v>
      </c>
      <c r="N186" s="26" t="s">
        <v>112</v>
      </c>
      <c r="O186" s="26" t="s">
        <v>96</v>
      </c>
      <c r="P186" s="25" t="s">
        <v>97</v>
      </c>
      <c r="Q186" s="25" t="s">
        <v>97</v>
      </c>
      <c r="R186" s="26">
        <v>1</v>
      </c>
      <c r="S186" s="26">
        <v>1</v>
      </c>
      <c r="T186" s="26"/>
      <c r="U186" s="25" t="s">
        <v>98</v>
      </c>
      <c r="V186" s="25">
        <v>1</v>
      </c>
      <c r="W186" s="26"/>
      <c r="X186" s="25">
        <v>1</v>
      </c>
      <c r="Y186" s="26" t="s">
        <v>126</v>
      </c>
    </row>
    <row r="187" spans="1:25">
      <c r="A187" s="25" t="s">
        <v>65</v>
      </c>
      <c r="B187" s="9">
        <v>3</v>
      </c>
      <c r="C187" s="9">
        <v>10</v>
      </c>
      <c r="D187" s="9" t="s">
        <v>92</v>
      </c>
      <c r="E187" s="44">
        <v>186</v>
      </c>
      <c r="F187" s="25"/>
      <c r="G187" s="44">
        <v>1</v>
      </c>
      <c r="H187" s="25">
        <v>202505133</v>
      </c>
      <c r="I187" s="26" t="s">
        <v>93</v>
      </c>
      <c r="J187" s="9" t="s">
        <v>26</v>
      </c>
      <c r="K187" s="29" t="s">
        <v>46</v>
      </c>
      <c r="L187" s="26" t="s">
        <v>94</v>
      </c>
      <c r="M187" s="26" t="s">
        <v>112</v>
      </c>
      <c r="N187" s="26" t="s">
        <v>112</v>
      </c>
      <c r="O187" s="26" t="s">
        <v>96</v>
      </c>
      <c r="P187" s="25" t="s">
        <v>97</v>
      </c>
      <c r="Q187" s="25" t="s">
        <v>97</v>
      </c>
      <c r="R187" s="26">
        <v>1</v>
      </c>
      <c r="S187" s="26">
        <v>1</v>
      </c>
      <c r="T187" s="26"/>
      <c r="U187" s="25" t="s">
        <v>98</v>
      </c>
      <c r="V187" s="25">
        <v>1</v>
      </c>
      <c r="W187" s="26"/>
      <c r="X187" s="25">
        <v>1</v>
      </c>
      <c r="Y187" s="26" t="s">
        <v>127</v>
      </c>
    </row>
    <row r="188" spans="1:25">
      <c r="A188" s="25" t="s">
        <v>65</v>
      </c>
      <c r="B188" s="9">
        <v>3</v>
      </c>
      <c r="C188" s="9">
        <v>10</v>
      </c>
      <c r="D188" s="9" t="s">
        <v>92</v>
      </c>
      <c r="E188" s="44">
        <v>187</v>
      </c>
      <c r="F188" s="25"/>
      <c r="G188" s="44">
        <v>1</v>
      </c>
      <c r="H188" s="25">
        <v>202505134</v>
      </c>
      <c r="I188" s="26" t="s">
        <v>93</v>
      </c>
      <c r="J188" s="9" t="s">
        <v>26</v>
      </c>
      <c r="K188" s="29" t="s">
        <v>46</v>
      </c>
      <c r="L188" s="26" t="s">
        <v>94</v>
      </c>
      <c r="M188" s="26" t="s">
        <v>112</v>
      </c>
      <c r="N188" s="26" t="s">
        <v>112</v>
      </c>
      <c r="O188" s="26" t="s">
        <v>96</v>
      </c>
      <c r="P188" s="25" t="s">
        <v>97</v>
      </c>
      <c r="Q188" s="25" t="s">
        <v>97</v>
      </c>
      <c r="R188" s="26">
        <v>1</v>
      </c>
      <c r="S188" s="26">
        <v>1</v>
      </c>
      <c r="T188" s="26"/>
      <c r="U188" s="25" t="s">
        <v>98</v>
      </c>
      <c r="V188" s="25">
        <v>1</v>
      </c>
      <c r="W188" s="26"/>
      <c r="X188" s="25">
        <v>1</v>
      </c>
      <c r="Y188" s="26" t="s">
        <v>123</v>
      </c>
    </row>
    <row r="189" spans="1:25">
      <c r="A189" s="25" t="s">
        <v>65</v>
      </c>
      <c r="B189" s="9">
        <v>3</v>
      </c>
      <c r="C189" s="9">
        <v>10</v>
      </c>
      <c r="D189" s="9" t="s">
        <v>92</v>
      </c>
      <c r="E189" s="44">
        <v>188</v>
      </c>
      <c r="F189" s="25"/>
      <c r="G189" s="44">
        <v>1</v>
      </c>
      <c r="H189" s="25">
        <v>202505123</v>
      </c>
      <c r="I189" s="26" t="s">
        <v>93</v>
      </c>
      <c r="J189" s="9" t="s">
        <v>26</v>
      </c>
      <c r="K189" s="29" t="s">
        <v>46</v>
      </c>
      <c r="L189" s="26" t="s">
        <v>94</v>
      </c>
      <c r="M189" s="26" t="s">
        <v>112</v>
      </c>
      <c r="N189" s="26" t="s">
        <v>112</v>
      </c>
      <c r="O189" s="26" t="s">
        <v>96</v>
      </c>
      <c r="P189" s="25" t="s">
        <v>97</v>
      </c>
      <c r="Q189" s="25" t="s">
        <v>97</v>
      </c>
      <c r="R189" s="26">
        <v>1</v>
      </c>
      <c r="S189" s="26">
        <v>1</v>
      </c>
      <c r="T189" s="26"/>
      <c r="U189" s="25" t="s">
        <v>98</v>
      </c>
      <c r="V189" s="25">
        <v>1</v>
      </c>
      <c r="W189" s="26"/>
      <c r="X189" s="25">
        <v>1</v>
      </c>
      <c r="Y189" s="26" t="s">
        <v>124</v>
      </c>
    </row>
    <row r="190" spans="1:25">
      <c r="A190" s="25" t="s">
        <v>65</v>
      </c>
      <c r="B190" s="9">
        <v>3</v>
      </c>
      <c r="C190" s="9">
        <v>10</v>
      </c>
      <c r="D190" s="9" t="s">
        <v>92</v>
      </c>
      <c r="E190" s="44">
        <v>189</v>
      </c>
      <c r="F190" s="25"/>
      <c r="G190" s="44">
        <v>1</v>
      </c>
      <c r="H190" s="25">
        <v>202505124</v>
      </c>
      <c r="I190" s="26" t="s">
        <v>93</v>
      </c>
      <c r="J190" s="9" t="s">
        <v>26</v>
      </c>
      <c r="K190" s="29" t="s">
        <v>46</v>
      </c>
      <c r="L190" s="26" t="s">
        <v>94</v>
      </c>
      <c r="M190" s="26" t="s">
        <v>112</v>
      </c>
      <c r="N190" s="26" t="s">
        <v>112</v>
      </c>
      <c r="O190" s="26" t="s">
        <v>96</v>
      </c>
      <c r="P190" s="25" t="s">
        <v>97</v>
      </c>
      <c r="Q190" s="25" t="s">
        <v>97</v>
      </c>
      <c r="R190" s="26">
        <v>1</v>
      </c>
      <c r="S190" s="26">
        <v>1</v>
      </c>
      <c r="T190" s="26"/>
      <c r="U190" s="25" t="s">
        <v>98</v>
      </c>
      <c r="V190" s="25">
        <v>1</v>
      </c>
      <c r="W190" s="26"/>
      <c r="X190" s="25">
        <v>1</v>
      </c>
      <c r="Y190" s="26" t="s">
        <v>122</v>
      </c>
    </row>
    <row r="191" spans="1:25">
      <c r="A191" s="25" t="s">
        <v>65</v>
      </c>
      <c r="B191" s="9">
        <v>3</v>
      </c>
      <c r="C191" s="9">
        <v>10</v>
      </c>
      <c r="D191" s="9" t="s">
        <v>92</v>
      </c>
      <c r="E191" s="44">
        <v>190</v>
      </c>
      <c r="F191" s="25"/>
      <c r="G191" s="44">
        <v>1</v>
      </c>
      <c r="H191" s="25">
        <v>202505126</v>
      </c>
      <c r="I191" s="26" t="s">
        <v>93</v>
      </c>
      <c r="J191" s="9" t="s">
        <v>26</v>
      </c>
      <c r="K191" s="29" t="s">
        <v>46</v>
      </c>
      <c r="L191" s="26" t="s">
        <v>94</v>
      </c>
      <c r="M191" s="26" t="s">
        <v>112</v>
      </c>
      <c r="N191" s="26" t="s">
        <v>112</v>
      </c>
      <c r="O191" s="26" t="s">
        <v>96</v>
      </c>
      <c r="P191" s="25" t="s">
        <v>97</v>
      </c>
      <c r="Q191" s="25" t="s">
        <v>97</v>
      </c>
      <c r="R191" s="26">
        <v>1</v>
      </c>
      <c r="S191" s="26">
        <v>1</v>
      </c>
      <c r="T191" s="26"/>
      <c r="U191" s="25" t="s">
        <v>98</v>
      </c>
      <c r="V191" s="25">
        <v>1</v>
      </c>
      <c r="W191" s="26"/>
      <c r="X191" s="25">
        <v>1</v>
      </c>
      <c r="Y191" s="26" t="s">
        <v>125</v>
      </c>
    </row>
    <row r="192" spans="1:25">
      <c r="A192" s="25" t="s">
        <v>65</v>
      </c>
      <c r="B192" s="9">
        <v>3</v>
      </c>
      <c r="C192" s="9">
        <v>10</v>
      </c>
      <c r="D192" s="9" t="s">
        <v>92</v>
      </c>
      <c r="E192" s="44">
        <v>191</v>
      </c>
      <c r="F192" s="25"/>
      <c r="G192" s="44">
        <v>1</v>
      </c>
      <c r="H192" s="25">
        <v>202505130</v>
      </c>
      <c r="I192" s="26" t="s">
        <v>93</v>
      </c>
      <c r="J192" s="9" t="s">
        <v>26</v>
      </c>
      <c r="K192" s="29" t="s">
        <v>46</v>
      </c>
      <c r="L192" s="26" t="s">
        <v>94</v>
      </c>
      <c r="M192" s="26" t="s">
        <v>112</v>
      </c>
      <c r="N192" s="26" t="s">
        <v>112</v>
      </c>
      <c r="O192" s="26" t="s">
        <v>96</v>
      </c>
      <c r="P192" s="25" t="s">
        <v>97</v>
      </c>
      <c r="Q192" s="25" t="s">
        <v>97</v>
      </c>
      <c r="R192" s="26">
        <v>1</v>
      </c>
      <c r="S192" s="26">
        <v>1</v>
      </c>
      <c r="T192" s="26"/>
      <c r="U192" s="25" t="s">
        <v>98</v>
      </c>
      <c r="V192" s="25">
        <v>1</v>
      </c>
      <c r="W192" s="26"/>
      <c r="X192" s="25">
        <v>1</v>
      </c>
      <c r="Y192" s="26" t="s">
        <v>126</v>
      </c>
    </row>
    <row r="193" spans="1:25">
      <c r="A193" s="25" t="s">
        <v>65</v>
      </c>
      <c r="B193" s="9">
        <v>3</v>
      </c>
      <c r="C193" s="9">
        <v>10</v>
      </c>
      <c r="D193" s="9" t="s">
        <v>92</v>
      </c>
      <c r="E193" s="44">
        <v>192</v>
      </c>
      <c r="F193" s="25"/>
      <c r="G193" s="44">
        <v>1</v>
      </c>
      <c r="H193" s="25">
        <v>202505133</v>
      </c>
      <c r="I193" s="26" t="s">
        <v>93</v>
      </c>
      <c r="J193" s="9" t="s">
        <v>26</v>
      </c>
      <c r="K193" s="29" t="s">
        <v>46</v>
      </c>
      <c r="L193" s="26" t="s">
        <v>94</v>
      </c>
      <c r="M193" s="26" t="s">
        <v>112</v>
      </c>
      <c r="N193" s="26" t="s">
        <v>112</v>
      </c>
      <c r="O193" s="26" t="s">
        <v>96</v>
      </c>
      <c r="P193" s="25" t="s">
        <v>97</v>
      </c>
      <c r="Q193" s="25" t="s">
        <v>97</v>
      </c>
      <c r="R193" s="26">
        <v>1</v>
      </c>
      <c r="S193" s="26">
        <v>1</v>
      </c>
      <c r="T193" s="26"/>
      <c r="U193" s="25" t="s">
        <v>98</v>
      </c>
      <c r="V193" s="25">
        <v>1</v>
      </c>
      <c r="W193" s="26"/>
      <c r="X193" s="25">
        <v>1</v>
      </c>
      <c r="Y193" s="26" t="s">
        <v>127</v>
      </c>
    </row>
    <row r="194" spans="1:25">
      <c r="A194" s="25" t="s">
        <v>65</v>
      </c>
      <c r="B194" s="9">
        <v>3</v>
      </c>
      <c r="C194" s="9">
        <v>10</v>
      </c>
      <c r="D194" s="9" t="s">
        <v>92</v>
      </c>
      <c r="E194" s="44">
        <v>193</v>
      </c>
      <c r="F194" s="25"/>
      <c r="G194" s="44">
        <v>1</v>
      </c>
      <c r="H194" s="25">
        <v>202505134</v>
      </c>
      <c r="I194" s="26" t="s">
        <v>93</v>
      </c>
      <c r="J194" s="9" t="s">
        <v>26</v>
      </c>
      <c r="K194" s="29" t="s">
        <v>46</v>
      </c>
      <c r="L194" s="26" t="s">
        <v>94</v>
      </c>
      <c r="M194" s="26" t="s">
        <v>112</v>
      </c>
      <c r="N194" s="26" t="s">
        <v>112</v>
      </c>
      <c r="O194" s="26" t="s">
        <v>96</v>
      </c>
      <c r="P194" s="25" t="s">
        <v>97</v>
      </c>
      <c r="Q194" s="25" t="s">
        <v>97</v>
      </c>
      <c r="R194" s="26">
        <v>1</v>
      </c>
      <c r="S194" s="26">
        <v>1</v>
      </c>
      <c r="T194" s="26"/>
      <c r="U194" s="25" t="s">
        <v>98</v>
      </c>
      <c r="V194" s="25">
        <v>1</v>
      </c>
      <c r="W194" s="26"/>
      <c r="X194" s="25">
        <v>1</v>
      </c>
      <c r="Y194" s="26" t="s">
        <v>123</v>
      </c>
    </row>
    <row r="195" spans="1:25">
      <c r="A195" s="25" t="s">
        <v>65</v>
      </c>
      <c r="B195" s="9">
        <v>3</v>
      </c>
      <c r="C195" s="9">
        <v>10</v>
      </c>
      <c r="D195" s="9" t="s">
        <v>92</v>
      </c>
      <c r="E195" s="44">
        <v>194</v>
      </c>
      <c r="F195" s="25"/>
      <c r="G195" s="44">
        <v>1</v>
      </c>
      <c r="H195" s="25">
        <v>202505123</v>
      </c>
      <c r="I195" s="26" t="s">
        <v>93</v>
      </c>
      <c r="J195" s="9" t="s">
        <v>26</v>
      </c>
      <c r="K195" s="34" t="s">
        <v>47</v>
      </c>
      <c r="L195" s="26" t="s">
        <v>94</v>
      </c>
      <c r="M195" s="26" t="s">
        <v>106</v>
      </c>
      <c r="N195" s="26" t="s">
        <v>106</v>
      </c>
      <c r="O195" s="26" t="s">
        <v>96</v>
      </c>
      <c r="P195" s="25" t="s">
        <v>97</v>
      </c>
      <c r="Q195" s="25" t="s">
        <v>97</v>
      </c>
      <c r="R195" s="26">
        <v>1</v>
      </c>
      <c r="S195" s="26">
        <v>1</v>
      </c>
      <c r="T195" s="26"/>
      <c r="U195" s="25" t="s">
        <v>98</v>
      </c>
      <c r="V195" s="25">
        <v>1</v>
      </c>
      <c r="W195" s="26"/>
      <c r="X195" s="25">
        <v>1</v>
      </c>
      <c r="Y195" s="26" t="s">
        <v>124</v>
      </c>
    </row>
    <row r="196" spans="1:25">
      <c r="A196" s="25" t="s">
        <v>65</v>
      </c>
      <c r="B196" s="9">
        <v>3</v>
      </c>
      <c r="C196" s="9">
        <v>10</v>
      </c>
      <c r="D196" s="9" t="s">
        <v>92</v>
      </c>
      <c r="E196" s="44">
        <v>195</v>
      </c>
      <c r="F196" s="25"/>
      <c r="G196" s="44">
        <v>1</v>
      </c>
      <c r="H196" s="25">
        <v>202505126</v>
      </c>
      <c r="I196" s="26" t="s">
        <v>93</v>
      </c>
      <c r="J196" s="9" t="s">
        <v>26</v>
      </c>
      <c r="K196" s="34" t="s">
        <v>47</v>
      </c>
      <c r="L196" s="26" t="s">
        <v>94</v>
      </c>
      <c r="M196" s="26" t="s">
        <v>106</v>
      </c>
      <c r="N196" s="26" t="s">
        <v>106</v>
      </c>
      <c r="O196" s="26" t="s">
        <v>96</v>
      </c>
      <c r="P196" s="25" t="s">
        <v>97</v>
      </c>
      <c r="Q196" s="25" t="s">
        <v>97</v>
      </c>
      <c r="R196" s="26">
        <v>1</v>
      </c>
      <c r="S196" s="26">
        <v>1</v>
      </c>
      <c r="T196" s="26"/>
      <c r="U196" s="25" t="s">
        <v>98</v>
      </c>
      <c r="V196" s="25">
        <v>1</v>
      </c>
      <c r="W196" s="26"/>
      <c r="X196" s="25">
        <v>1</v>
      </c>
      <c r="Y196" s="26" t="s">
        <v>125</v>
      </c>
    </row>
    <row r="197" spans="1:25">
      <c r="A197" s="25" t="s">
        <v>65</v>
      </c>
      <c r="B197" s="9">
        <v>3</v>
      </c>
      <c r="C197" s="9">
        <v>10</v>
      </c>
      <c r="D197" s="9" t="s">
        <v>92</v>
      </c>
      <c r="E197" s="44">
        <v>196</v>
      </c>
      <c r="F197" s="25"/>
      <c r="G197" s="44">
        <v>1</v>
      </c>
      <c r="H197" s="25">
        <v>202505130</v>
      </c>
      <c r="I197" s="26" t="s">
        <v>93</v>
      </c>
      <c r="J197" s="9" t="s">
        <v>26</v>
      </c>
      <c r="K197" s="34" t="s">
        <v>47</v>
      </c>
      <c r="L197" s="26" t="s">
        <v>94</v>
      </c>
      <c r="M197" s="26" t="s">
        <v>106</v>
      </c>
      <c r="N197" s="26" t="s">
        <v>106</v>
      </c>
      <c r="O197" s="26" t="s">
        <v>96</v>
      </c>
      <c r="P197" s="25" t="s">
        <v>97</v>
      </c>
      <c r="Q197" s="25" t="s">
        <v>97</v>
      </c>
      <c r="R197" s="26">
        <v>1</v>
      </c>
      <c r="S197" s="26">
        <v>1</v>
      </c>
      <c r="T197" s="26"/>
      <c r="U197" s="25" t="s">
        <v>98</v>
      </c>
      <c r="V197" s="25">
        <v>1</v>
      </c>
      <c r="W197" s="26"/>
      <c r="X197" s="25">
        <v>1</v>
      </c>
      <c r="Y197" s="26" t="s">
        <v>126</v>
      </c>
    </row>
    <row r="198" spans="1:25">
      <c r="A198" s="25" t="s">
        <v>65</v>
      </c>
      <c r="B198" s="9">
        <v>3</v>
      </c>
      <c r="C198" s="9">
        <v>11</v>
      </c>
      <c r="D198" s="9" t="s">
        <v>92</v>
      </c>
      <c r="E198" s="44">
        <v>197</v>
      </c>
      <c r="F198" s="25"/>
      <c r="G198" s="44">
        <v>1</v>
      </c>
      <c r="H198" s="25">
        <v>202505133</v>
      </c>
      <c r="I198" s="26" t="s">
        <v>93</v>
      </c>
      <c r="J198" s="9" t="s">
        <v>26</v>
      </c>
      <c r="K198" s="34" t="s">
        <v>47</v>
      </c>
      <c r="L198" s="26" t="s">
        <v>94</v>
      </c>
      <c r="M198" s="26" t="s">
        <v>106</v>
      </c>
      <c r="N198" s="26" t="s">
        <v>106</v>
      </c>
      <c r="O198" s="26" t="s">
        <v>96</v>
      </c>
      <c r="P198" s="25" t="s">
        <v>97</v>
      </c>
      <c r="Q198" s="25" t="s">
        <v>97</v>
      </c>
      <c r="R198" s="26">
        <v>1</v>
      </c>
      <c r="S198" s="26">
        <v>1</v>
      </c>
      <c r="T198" s="26"/>
      <c r="U198" s="25" t="s">
        <v>98</v>
      </c>
      <c r="V198" s="25">
        <v>1</v>
      </c>
      <c r="W198" s="26"/>
      <c r="X198" s="25">
        <v>1</v>
      </c>
      <c r="Y198" s="26" t="s">
        <v>127</v>
      </c>
    </row>
    <row r="199" spans="1:25">
      <c r="A199" s="25" t="s">
        <v>65</v>
      </c>
      <c r="B199" s="9">
        <v>3</v>
      </c>
      <c r="C199" s="9">
        <v>11</v>
      </c>
      <c r="D199" s="9" t="s">
        <v>92</v>
      </c>
      <c r="E199" s="44">
        <v>198</v>
      </c>
      <c r="F199" s="25"/>
      <c r="G199" s="44">
        <v>1</v>
      </c>
      <c r="H199" s="25">
        <v>202505123</v>
      </c>
      <c r="I199" s="26" t="s">
        <v>93</v>
      </c>
      <c r="J199" s="9" t="s">
        <v>26</v>
      </c>
      <c r="K199" s="34" t="s">
        <v>47</v>
      </c>
      <c r="L199" s="26" t="s">
        <v>94</v>
      </c>
      <c r="M199" s="26" t="s">
        <v>106</v>
      </c>
      <c r="N199" s="26" t="s">
        <v>106</v>
      </c>
      <c r="O199" s="26" t="s">
        <v>96</v>
      </c>
      <c r="P199" s="25" t="s">
        <v>97</v>
      </c>
      <c r="Q199" s="25" t="s">
        <v>97</v>
      </c>
      <c r="R199" s="26">
        <v>1</v>
      </c>
      <c r="S199" s="26">
        <v>1</v>
      </c>
      <c r="T199" s="26"/>
      <c r="U199" s="25" t="s">
        <v>98</v>
      </c>
      <c r="V199" s="25">
        <v>1</v>
      </c>
      <c r="W199" s="26"/>
      <c r="X199" s="25">
        <v>1</v>
      </c>
      <c r="Y199" s="26" t="s">
        <v>124</v>
      </c>
    </row>
    <row r="200" spans="1:25">
      <c r="A200" s="25" t="s">
        <v>65</v>
      </c>
      <c r="B200" s="9">
        <v>3</v>
      </c>
      <c r="C200" s="9">
        <v>11</v>
      </c>
      <c r="D200" s="9" t="s">
        <v>92</v>
      </c>
      <c r="E200" s="44">
        <v>199</v>
      </c>
      <c r="F200" s="25"/>
      <c r="G200" s="44">
        <v>1</v>
      </c>
      <c r="H200" s="25">
        <v>202505126</v>
      </c>
      <c r="I200" s="26" t="s">
        <v>93</v>
      </c>
      <c r="J200" s="9" t="s">
        <v>26</v>
      </c>
      <c r="K200" s="34" t="s">
        <v>47</v>
      </c>
      <c r="L200" s="26" t="s">
        <v>94</v>
      </c>
      <c r="M200" s="26" t="s">
        <v>106</v>
      </c>
      <c r="N200" s="26" t="s">
        <v>106</v>
      </c>
      <c r="O200" s="26" t="s">
        <v>96</v>
      </c>
      <c r="P200" s="25" t="s">
        <v>97</v>
      </c>
      <c r="Q200" s="25" t="s">
        <v>97</v>
      </c>
      <c r="R200" s="26">
        <v>1</v>
      </c>
      <c r="S200" s="26">
        <v>1</v>
      </c>
      <c r="T200" s="26"/>
      <c r="U200" s="25" t="s">
        <v>98</v>
      </c>
      <c r="V200" s="25">
        <v>1</v>
      </c>
      <c r="W200" s="26"/>
      <c r="X200" s="25">
        <v>1</v>
      </c>
      <c r="Y200" s="26" t="s">
        <v>125</v>
      </c>
    </row>
    <row r="201" spans="1:25">
      <c r="A201" s="25" t="s">
        <v>65</v>
      </c>
      <c r="B201" s="9">
        <v>3</v>
      </c>
      <c r="C201" s="9">
        <v>11</v>
      </c>
      <c r="D201" s="9" t="s">
        <v>92</v>
      </c>
      <c r="E201" s="44">
        <v>200</v>
      </c>
      <c r="F201" s="25"/>
      <c r="G201" s="44">
        <v>1</v>
      </c>
      <c r="H201" s="25">
        <v>202505130</v>
      </c>
      <c r="I201" s="26" t="s">
        <v>93</v>
      </c>
      <c r="J201" s="9" t="s">
        <v>26</v>
      </c>
      <c r="K201" s="34" t="s">
        <v>47</v>
      </c>
      <c r="L201" s="26" t="s">
        <v>94</v>
      </c>
      <c r="M201" s="26" t="s">
        <v>106</v>
      </c>
      <c r="N201" s="26" t="s">
        <v>106</v>
      </c>
      <c r="O201" s="26" t="s">
        <v>96</v>
      </c>
      <c r="P201" s="25" t="s">
        <v>97</v>
      </c>
      <c r="Q201" s="25" t="s">
        <v>97</v>
      </c>
      <c r="R201" s="26">
        <v>1</v>
      </c>
      <c r="S201" s="26">
        <v>1</v>
      </c>
      <c r="T201" s="26"/>
      <c r="U201" s="25" t="s">
        <v>98</v>
      </c>
      <c r="V201" s="25">
        <v>1</v>
      </c>
      <c r="W201" s="26"/>
      <c r="X201" s="25">
        <v>1</v>
      </c>
      <c r="Y201" s="26" t="s">
        <v>126</v>
      </c>
    </row>
    <row r="202" spans="1:25">
      <c r="A202" s="25" t="s">
        <v>65</v>
      </c>
      <c r="B202" s="9">
        <v>3</v>
      </c>
      <c r="C202" s="9">
        <v>11</v>
      </c>
      <c r="D202" s="9" t="s">
        <v>92</v>
      </c>
      <c r="E202" s="44">
        <v>201</v>
      </c>
      <c r="F202" s="25"/>
      <c r="G202" s="44">
        <v>1</v>
      </c>
      <c r="H202" s="25">
        <v>202505133</v>
      </c>
      <c r="I202" s="26" t="s">
        <v>93</v>
      </c>
      <c r="J202" s="9" t="s">
        <v>26</v>
      </c>
      <c r="K202" s="34" t="s">
        <v>47</v>
      </c>
      <c r="L202" s="26" t="s">
        <v>94</v>
      </c>
      <c r="M202" s="26" t="s">
        <v>106</v>
      </c>
      <c r="N202" s="26" t="s">
        <v>106</v>
      </c>
      <c r="O202" s="26" t="s">
        <v>96</v>
      </c>
      <c r="P202" s="25" t="s">
        <v>97</v>
      </c>
      <c r="Q202" s="25" t="s">
        <v>97</v>
      </c>
      <c r="R202" s="26">
        <v>1</v>
      </c>
      <c r="S202" s="26">
        <v>1</v>
      </c>
      <c r="T202" s="26"/>
      <c r="U202" s="25" t="s">
        <v>98</v>
      </c>
      <c r="V202" s="25">
        <v>1</v>
      </c>
      <c r="W202" s="26"/>
      <c r="X202" s="25">
        <v>1</v>
      </c>
      <c r="Y202" s="26" t="s">
        <v>127</v>
      </c>
    </row>
    <row r="203" spans="1:25">
      <c r="A203" s="25" t="s">
        <v>65</v>
      </c>
      <c r="B203" s="9">
        <v>3</v>
      </c>
      <c r="C203" s="9">
        <v>11</v>
      </c>
      <c r="D203" s="9" t="s">
        <v>92</v>
      </c>
      <c r="E203" s="44">
        <v>202</v>
      </c>
      <c r="F203" s="25"/>
      <c r="G203" s="44">
        <v>1</v>
      </c>
      <c r="H203" s="25">
        <v>202505130</v>
      </c>
      <c r="I203" s="26" t="s">
        <v>93</v>
      </c>
      <c r="J203" s="9" t="s">
        <v>26</v>
      </c>
      <c r="K203" s="27" t="s">
        <v>51</v>
      </c>
      <c r="L203" s="26" t="s">
        <v>94</v>
      </c>
      <c r="M203" s="26" t="s">
        <v>107</v>
      </c>
      <c r="N203" s="26" t="s">
        <v>107</v>
      </c>
      <c r="O203" s="26" t="s">
        <v>96</v>
      </c>
      <c r="P203" s="25" t="s">
        <v>97</v>
      </c>
      <c r="Q203" s="25" t="s">
        <v>97</v>
      </c>
      <c r="R203" s="26">
        <v>1</v>
      </c>
      <c r="S203" s="26">
        <v>1</v>
      </c>
      <c r="T203" s="26"/>
      <c r="U203" s="25" t="s">
        <v>98</v>
      </c>
      <c r="V203" s="25">
        <v>1</v>
      </c>
      <c r="W203" s="26"/>
      <c r="X203" s="25">
        <v>1</v>
      </c>
      <c r="Y203" s="26" t="s">
        <v>126</v>
      </c>
    </row>
    <row r="204" spans="1:25">
      <c r="A204" s="25" t="s">
        <v>65</v>
      </c>
      <c r="B204" s="9">
        <v>3</v>
      </c>
      <c r="C204" s="9">
        <v>11</v>
      </c>
      <c r="D204" s="9" t="s">
        <v>92</v>
      </c>
      <c r="E204" s="44">
        <v>203</v>
      </c>
      <c r="F204" s="25"/>
      <c r="G204" s="44">
        <v>1</v>
      </c>
      <c r="H204" s="25">
        <v>202505133</v>
      </c>
      <c r="I204" s="26" t="s">
        <v>93</v>
      </c>
      <c r="J204" s="9" t="s">
        <v>26</v>
      </c>
      <c r="K204" s="27" t="s">
        <v>51</v>
      </c>
      <c r="L204" s="26" t="s">
        <v>94</v>
      </c>
      <c r="M204" s="26" t="s">
        <v>107</v>
      </c>
      <c r="N204" s="26" t="s">
        <v>107</v>
      </c>
      <c r="O204" s="26" t="s">
        <v>96</v>
      </c>
      <c r="P204" s="25" t="s">
        <v>97</v>
      </c>
      <c r="Q204" s="25" t="s">
        <v>97</v>
      </c>
      <c r="R204" s="26">
        <v>1</v>
      </c>
      <c r="S204" s="26">
        <v>1</v>
      </c>
      <c r="T204" s="26"/>
      <c r="U204" s="25" t="s">
        <v>98</v>
      </c>
      <c r="V204" s="25">
        <v>1</v>
      </c>
      <c r="W204" s="26"/>
      <c r="X204" s="25">
        <v>1</v>
      </c>
      <c r="Y204" s="26" t="s">
        <v>127</v>
      </c>
    </row>
    <row r="205" spans="1:25">
      <c r="A205" s="25" t="s">
        <v>65</v>
      </c>
      <c r="B205" s="9">
        <v>3</v>
      </c>
      <c r="C205" s="9">
        <v>11</v>
      </c>
      <c r="D205" s="9" t="s">
        <v>92</v>
      </c>
      <c r="E205" s="44">
        <v>204</v>
      </c>
      <c r="F205" s="25"/>
      <c r="G205" s="44">
        <v>1</v>
      </c>
      <c r="H205" s="25">
        <v>202505134</v>
      </c>
      <c r="I205" s="26" t="s">
        <v>93</v>
      </c>
      <c r="J205" s="9" t="s">
        <v>26</v>
      </c>
      <c r="K205" s="27" t="s">
        <v>51</v>
      </c>
      <c r="L205" s="26" t="s">
        <v>94</v>
      </c>
      <c r="M205" s="26" t="s">
        <v>107</v>
      </c>
      <c r="N205" s="26" t="s">
        <v>107</v>
      </c>
      <c r="O205" s="26" t="s">
        <v>96</v>
      </c>
      <c r="P205" s="25" t="s">
        <v>97</v>
      </c>
      <c r="Q205" s="25" t="s">
        <v>97</v>
      </c>
      <c r="R205" s="26">
        <v>1</v>
      </c>
      <c r="S205" s="26">
        <v>1</v>
      </c>
      <c r="T205" s="26"/>
      <c r="U205" s="25" t="s">
        <v>98</v>
      </c>
      <c r="V205" s="25">
        <v>1</v>
      </c>
      <c r="W205" s="26"/>
      <c r="X205" s="25">
        <v>1</v>
      </c>
      <c r="Y205" s="26" t="s">
        <v>123</v>
      </c>
    </row>
    <row r="206" spans="1:25">
      <c r="A206" s="25" t="s">
        <v>65</v>
      </c>
      <c r="B206" s="9">
        <v>3</v>
      </c>
      <c r="C206" s="9">
        <v>11</v>
      </c>
      <c r="D206" s="9" t="s">
        <v>92</v>
      </c>
      <c r="E206" s="44">
        <v>205</v>
      </c>
      <c r="F206" s="25"/>
      <c r="G206" s="44">
        <v>1</v>
      </c>
      <c r="H206" s="25">
        <v>202505123</v>
      </c>
      <c r="I206" s="26" t="s">
        <v>93</v>
      </c>
      <c r="J206" s="9" t="s">
        <v>26</v>
      </c>
      <c r="K206" s="27" t="s">
        <v>51</v>
      </c>
      <c r="L206" s="26" t="s">
        <v>94</v>
      </c>
      <c r="M206" s="26" t="s">
        <v>107</v>
      </c>
      <c r="N206" s="26" t="s">
        <v>107</v>
      </c>
      <c r="O206" s="26" t="s">
        <v>96</v>
      </c>
      <c r="P206" s="25" t="s">
        <v>97</v>
      </c>
      <c r="Q206" s="25" t="s">
        <v>97</v>
      </c>
      <c r="R206" s="26">
        <v>1</v>
      </c>
      <c r="S206" s="26">
        <v>1</v>
      </c>
      <c r="T206" s="26"/>
      <c r="U206" s="25" t="s">
        <v>98</v>
      </c>
      <c r="V206" s="25">
        <v>1</v>
      </c>
      <c r="W206" s="26"/>
      <c r="X206" s="25">
        <v>1</v>
      </c>
      <c r="Y206" s="26" t="s">
        <v>124</v>
      </c>
    </row>
    <row r="207" spans="1:25">
      <c r="A207" s="25" t="s">
        <v>65</v>
      </c>
      <c r="B207" s="9">
        <v>3</v>
      </c>
      <c r="C207" s="9">
        <v>11</v>
      </c>
      <c r="D207" s="9" t="s">
        <v>92</v>
      </c>
      <c r="E207" s="44">
        <v>206</v>
      </c>
      <c r="F207" s="25"/>
      <c r="G207" s="44">
        <v>1</v>
      </c>
      <c r="H207" s="25">
        <v>202505124</v>
      </c>
      <c r="I207" s="26" t="s">
        <v>93</v>
      </c>
      <c r="J207" s="9" t="s">
        <v>26</v>
      </c>
      <c r="K207" s="27" t="s">
        <v>51</v>
      </c>
      <c r="L207" s="26" t="s">
        <v>94</v>
      </c>
      <c r="M207" s="26" t="s">
        <v>107</v>
      </c>
      <c r="N207" s="26" t="s">
        <v>107</v>
      </c>
      <c r="O207" s="26" t="s">
        <v>96</v>
      </c>
      <c r="P207" s="25" t="s">
        <v>97</v>
      </c>
      <c r="Q207" s="25" t="s">
        <v>97</v>
      </c>
      <c r="R207" s="26">
        <v>1</v>
      </c>
      <c r="S207" s="26">
        <v>1</v>
      </c>
      <c r="T207" s="26"/>
      <c r="U207" s="25" t="s">
        <v>98</v>
      </c>
      <c r="V207" s="25">
        <v>1</v>
      </c>
      <c r="W207" s="26"/>
      <c r="X207" s="25">
        <v>1</v>
      </c>
      <c r="Y207" s="26" t="s">
        <v>122</v>
      </c>
    </row>
    <row r="208" spans="1:25">
      <c r="A208" s="25" t="s">
        <v>65</v>
      </c>
      <c r="B208" s="9">
        <v>3</v>
      </c>
      <c r="C208" s="9">
        <v>11</v>
      </c>
      <c r="D208" s="9" t="s">
        <v>92</v>
      </c>
      <c r="E208" s="44">
        <v>207</v>
      </c>
      <c r="F208" s="25"/>
      <c r="G208" s="44">
        <v>1</v>
      </c>
      <c r="H208" s="25">
        <v>202505126</v>
      </c>
      <c r="I208" s="26" t="s">
        <v>93</v>
      </c>
      <c r="J208" s="9" t="s">
        <v>26</v>
      </c>
      <c r="K208" s="27" t="s">
        <v>51</v>
      </c>
      <c r="L208" s="26" t="s">
        <v>94</v>
      </c>
      <c r="M208" s="26" t="s">
        <v>107</v>
      </c>
      <c r="N208" s="26" t="s">
        <v>107</v>
      </c>
      <c r="O208" s="26" t="s">
        <v>96</v>
      </c>
      <c r="P208" s="25" t="s">
        <v>97</v>
      </c>
      <c r="Q208" s="25" t="s">
        <v>97</v>
      </c>
      <c r="R208" s="26">
        <v>1</v>
      </c>
      <c r="S208" s="26">
        <v>1</v>
      </c>
      <c r="T208" s="26"/>
      <c r="U208" s="25" t="s">
        <v>98</v>
      </c>
      <c r="V208" s="25">
        <v>1</v>
      </c>
      <c r="W208" s="26"/>
      <c r="X208" s="25">
        <v>1</v>
      </c>
      <c r="Y208" s="26" t="s">
        <v>125</v>
      </c>
    </row>
    <row r="209" spans="1:25">
      <c r="A209" s="25" t="s">
        <v>65</v>
      </c>
      <c r="B209" s="9">
        <v>3</v>
      </c>
      <c r="C209" s="9">
        <v>11</v>
      </c>
      <c r="D209" s="9" t="s">
        <v>92</v>
      </c>
      <c r="E209" s="44">
        <v>208</v>
      </c>
      <c r="F209" s="25"/>
      <c r="G209" s="44">
        <v>1</v>
      </c>
      <c r="H209" s="25">
        <v>202505130</v>
      </c>
      <c r="I209" s="26" t="s">
        <v>93</v>
      </c>
      <c r="J209" s="9" t="s">
        <v>26</v>
      </c>
      <c r="K209" s="27" t="s">
        <v>51</v>
      </c>
      <c r="L209" s="26" t="s">
        <v>94</v>
      </c>
      <c r="M209" s="26" t="s">
        <v>107</v>
      </c>
      <c r="N209" s="26" t="s">
        <v>107</v>
      </c>
      <c r="O209" s="26" t="s">
        <v>96</v>
      </c>
      <c r="P209" s="25" t="s">
        <v>97</v>
      </c>
      <c r="Q209" s="25" t="s">
        <v>97</v>
      </c>
      <c r="R209" s="26">
        <v>1</v>
      </c>
      <c r="S209" s="26">
        <v>1</v>
      </c>
      <c r="T209" s="26"/>
      <c r="U209" s="25" t="s">
        <v>98</v>
      </c>
      <c r="V209" s="25">
        <v>1</v>
      </c>
      <c r="W209" s="26"/>
      <c r="X209" s="25">
        <v>1</v>
      </c>
      <c r="Y209" s="26" t="s">
        <v>126</v>
      </c>
    </row>
    <row r="210" spans="1:25">
      <c r="A210" s="25" t="s">
        <v>65</v>
      </c>
      <c r="B210" s="9">
        <v>3</v>
      </c>
      <c r="C210" s="9">
        <v>11</v>
      </c>
      <c r="D210" s="9" t="s">
        <v>92</v>
      </c>
      <c r="E210" s="44">
        <v>209</v>
      </c>
      <c r="F210" s="25"/>
      <c r="G210" s="44">
        <v>1</v>
      </c>
      <c r="H210" s="25">
        <v>202505133</v>
      </c>
      <c r="I210" s="26" t="s">
        <v>93</v>
      </c>
      <c r="J210" s="9" t="s">
        <v>26</v>
      </c>
      <c r="K210" s="27" t="s">
        <v>51</v>
      </c>
      <c r="L210" s="26" t="s">
        <v>94</v>
      </c>
      <c r="M210" s="26" t="s">
        <v>107</v>
      </c>
      <c r="N210" s="26" t="s">
        <v>107</v>
      </c>
      <c r="O210" s="26" t="s">
        <v>96</v>
      </c>
      <c r="P210" s="25" t="s">
        <v>97</v>
      </c>
      <c r="Q210" s="25" t="s">
        <v>97</v>
      </c>
      <c r="R210" s="26">
        <v>1</v>
      </c>
      <c r="S210" s="26">
        <v>1</v>
      </c>
      <c r="T210" s="26"/>
      <c r="U210" s="25" t="s">
        <v>98</v>
      </c>
      <c r="V210" s="25">
        <v>1</v>
      </c>
      <c r="W210" s="26"/>
      <c r="X210" s="25">
        <v>1</v>
      </c>
      <c r="Y210" s="26" t="s">
        <v>127</v>
      </c>
    </row>
    <row r="211" spans="1:25">
      <c r="A211" s="25" t="s">
        <v>65</v>
      </c>
      <c r="B211" s="9">
        <v>3</v>
      </c>
      <c r="C211" s="9">
        <v>11</v>
      </c>
      <c r="D211" s="9" t="s">
        <v>92</v>
      </c>
      <c r="E211" s="44">
        <v>210</v>
      </c>
      <c r="F211" s="25"/>
      <c r="G211" s="44">
        <v>1</v>
      </c>
      <c r="H211" s="25">
        <v>202505134</v>
      </c>
      <c r="I211" s="26" t="s">
        <v>93</v>
      </c>
      <c r="J211" s="9" t="s">
        <v>26</v>
      </c>
      <c r="K211" s="27" t="s">
        <v>51</v>
      </c>
      <c r="L211" s="26" t="s">
        <v>94</v>
      </c>
      <c r="M211" s="26" t="s">
        <v>107</v>
      </c>
      <c r="N211" s="26" t="s">
        <v>107</v>
      </c>
      <c r="O211" s="26" t="s">
        <v>96</v>
      </c>
      <c r="P211" s="25" t="s">
        <v>97</v>
      </c>
      <c r="Q211" s="25" t="s">
        <v>97</v>
      </c>
      <c r="R211" s="26">
        <v>1</v>
      </c>
      <c r="S211" s="26">
        <v>1</v>
      </c>
      <c r="T211" s="26"/>
      <c r="U211" s="25" t="s">
        <v>98</v>
      </c>
      <c r="V211" s="25">
        <v>1</v>
      </c>
      <c r="W211" s="26"/>
      <c r="X211" s="25">
        <v>1</v>
      </c>
      <c r="Y211" s="26" t="s">
        <v>123</v>
      </c>
    </row>
    <row r="212" spans="1:25">
      <c r="A212" s="25" t="s">
        <v>65</v>
      </c>
      <c r="B212" s="9">
        <v>3</v>
      </c>
      <c r="C212" s="9">
        <v>11</v>
      </c>
      <c r="D212" s="9" t="s">
        <v>92</v>
      </c>
      <c r="E212" s="44">
        <v>211</v>
      </c>
      <c r="F212" s="25"/>
      <c r="G212" s="44">
        <v>1</v>
      </c>
      <c r="H212" s="25">
        <v>202505124</v>
      </c>
      <c r="I212" s="26" t="s">
        <v>93</v>
      </c>
      <c r="J212" s="9" t="s">
        <v>26</v>
      </c>
      <c r="K212" s="28" t="s">
        <v>52</v>
      </c>
      <c r="L212" s="26" t="s">
        <v>94</v>
      </c>
      <c r="M212" s="26" t="s">
        <v>108</v>
      </c>
      <c r="N212" s="26" t="s">
        <v>108</v>
      </c>
      <c r="O212" s="26" t="s">
        <v>96</v>
      </c>
      <c r="P212" s="25" t="s">
        <v>97</v>
      </c>
      <c r="Q212" s="25" t="s">
        <v>97</v>
      </c>
      <c r="R212" s="26">
        <v>1</v>
      </c>
      <c r="S212" s="26">
        <v>1</v>
      </c>
      <c r="T212" s="26"/>
      <c r="U212" s="25" t="s">
        <v>98</v>
      </c>
      <c r="V212" s="26">
        <v>1</v>
      </c>
      <c r="W212" s="26"/>
      <c r="X212" s="26">
        <v>1</v>
      </c>
      <c r="Y212" s="26" t="s">
        <v>122</v>
      </c>
    </row>
    <row r="213" spans="1:25">
      <c r="A213" s="25" t="s">
        <v>65</v>
      </c>
      <c r="B213" s="9">
        <v>3</v>
      </c>
      <c r="C213" s="9">
        <v>11</v>
      </c>
      <c r="D213" s="9" t="s">
        <v>92</v>
      </c>
      <c r="E213" s="44">
        <v>212</v>
      </c>
      <c r="F213" s="25"/>
      <c r="G213" s="44">
        <v>1</v>
      </c>
      <c r="H213" s="25">
        <v>202505126</v>
      </c>
      <c r="I213" s="26" t="s">
        <v>93</v>
      </c>
      <c r="J213" s="9" t="s">
        <v>26</v>
      </c>
      <c r="K213" s="28" t="s">
        <v>52</v>
      </c>
      <c r="L213" s="26" t="s">
        <v>94</v>
      </c>
      <c r="M213" s="26" t="s">
        <v>108</v>
      </c>
      <c r="N213" s="26" t="s">
        <v>108</v>
      </c>
      <c r="O213" s="26" t="s">
        <v>96</v>
      </c>
      <c r="P213" s="25" t="s">
        <v>97</v>
      </c>
      <c r="Q213" s="25" t="s">
        <v>97</v>
      </c>
      <c r="R213" s="26">
        <v>1</v>
      </c>
      <c r="S213" s="26">
        <v>1</v>
      </c>
      <c r="T213" s="26"/>
      <c r="U213" s="25" t="s">
        <v>98</v>
      </c>
      <c r="V213" s="25">
        <v>1</v>
      </c>
      <c r="W213" s="26"/>
      <c r="X213" s="25">
        <v>1</v>
      </c>
      <c r="Y213" s="26" t="s">
        <v>125</v>
      </c>
    </row>
    <row r="214" spans="1:25">
      <c r="A214" s="25" t="s">
        <v>65</v>
      </c>
      <c r="B214" s="9">
        <v>3</v>
      </c>
      <c r="C214" s="9">
        <v>11</v>
      </c>
      <c r="D214" s="9" t="s">
        <v>92</v>
      </c>
      <c r="E214" s="44">
        <v>213</v>
      </c>
      <c r="F214" s="25"/>
      <c r="G214" s="44">
        <v>1</v>
      </c>
      <c r="H214" s="25">
        <v>202505130</v>
      </c>
      <c r="I214" s="26" t="s">
        <v>93</v>
      </c>
      <c r="J214" s="9" t="s">
        <v>26</v>
      </c>
      <c r="K214" s="28" t="s">
        <v>52</v>
      </c>
      <c r="L214" s="26" t="s">
        <v>94</v>
      </c>
      <c r="M214" s="26" t="s">
        <v>108</v>
      </c>
      <c r="N214" s="26" t="s">
        <v>108</v>
      </c>
      <c r="O214" s="26" t="s">
        <v>96</v>
      </c>
      <c r="P214" s="25" t="s">
        <v>97</v>
      </c>
      <c r="Q214" s="25" t="s">
        <v>97</v>
      </c>
      <c r="R214" s="26">
        <v>1</v>
      </c>
      <c r="S214" s="26">
        <v>1</v>
      </c>
      <c r="T214" s="26"/>
      <c r="U214" s="25" t="s">
        <v>98</v>
      </c>
      <c r="V214" s="25">
        <v>1</v>
      </c>
      <c r="W214" s="26"/>
      <c r="X214" s="25">
        <v>1</v>
      </c>
      <c r="Y214" s="26" t="s">
        <v>126</v>
      </c>
    </row>
    <row r="215" spans="1:25">
      <c r="A215" s="25" t="s">
        <v>65</v>
      </c>
      <c r="B215" s="9">
        <v>3</v>
      </c>
      <c r="C215" s="9">
        <v>11</v>
      </c>
      <c r="D215" s="9" t="s">
        <v>92</v>
      </c>
      <c r="E215" s="44">
        <v>214</v>
      </c>
      <c r="F215" s="25"/>
      <c r="G215" s="44">
        <v>1</v>
      </c>
      <c r="H215" s="25">
        <v>202505133</v>
      </c>
      <c r="I215" s="26" t="s">
        <v>93</v>
      </c>
      <c r="J215" s="9" t="s">
        <v>26</v>
      </c>
      <c r="K215" s="28" t="s">
        <v>52</v>
      </c>
      <c r="L215" s="26" t="s">
        <v>94</v>
      </c>
      <c r="M215" s="26" t="s">
        <v>108</v>
      </c>
      <c r="N215" s="26" t="s">
        <v>108</v>
      </c>
      <c r="O215" s="26" t="s">
        <v>96</v>
      </c>
      <c r="P215" s="25" t="s">
        <v>97</v>
      </c>
      <c r="Q215" s="25" t="s">
        <v>97</v>
      </c>
      <c r="R215" s="26">
        <v>1</v>
      </c>
      <c r="S215" s="26">
        <v>1</v>
      </c>
      <c r="T215" s="26"/>
      <c r="U215" s="25" t="s">
        <v>98</v>
      </c>
      <c r="V215" s="25">
        <v>1</v>
      </c>
      <c r="W215" s="26"/>
      <c r="X215" s="25">
        <v>1</v>
      </c>
      <c r="Y215" s="26" t="s">
        <v>127</v>
      </c>
    </row>
    <row r="216" spans="1:25">
      <c r="A216" s="25" t="s">
        <v>65</v>
      </c>
      <c r="B216" s="9">
        <v>3</v>
      </c>
      <c r="C216" s="26">
        <v>12</v>
      </c>
      <c r="D216" s="9" t="s">
        <v>92</v>
      </c>
      <c r="E216" s="44">
        <v>215</v>
      </c>
      <c r="F216" s="25"/>
      <c r="G216" s="44">
        <v>1</v>
      </c>
      <c r="H216" s="25">
        <v>202505126</v>
      </c>
      <c r="I216" s="26" t="s">
        <v>93</v>
      </c>
      <c r="J216" s="9" t="s">
        <v>26</v>
      </c>
      <c r="K216" s="28" t="s">
        <v>52</v>
      </c>
      <c r="L216" s="26" t="s">
        <v>94</v>
      </c>
      <c r="M216" s="26" t="s">
        <v>108</v>
      </c>
      <c r="N216" s="26" t="s">
        <v>108</v>
      </c>
      <c r="O216" s="26" t="s">
        <v>96</v>
      </c>
      <c r="P216" s="25" t="s">
        <v>97</v>
      </c>
      <c r="Q216" s="25" t="s">
        <v>97</v>
      </c>
      <c r="R216" s="26">
        <v>1</v>
      </c>
      <c r="S216" s="26">
        <v>1</v>
      </c>
      <c r="T216" s="26"/>
      <c r="U216" s="25" t="s">
        <v>98</v>
      </c>
      <c r="V216" s="25">
        <v>1</v>
      </c>
      <c r="W216" s="26"/>
      <c r="X216" s="25">
        <v>1</v>
      </c>
      <c r="Y216" s="26" t="s">
        <v>125</v>
      </c>
    </row>
    <row r="217" spans="1:25">
      <c r="A217" s="25" t="s">
        <v>65</v>
      </c>
      <c r="B217" s="9">
        <v>3</v>
      </c>
      <c r="C217" s="26">
        <v>12</v>
      </c>
      <c r="D217" s="9" t="s">
        <v>92</v>
      </c>
      <c r="E217" s="44">
        <v>216</v>
      </c>
      <c r="F217" s="25"/>
      <c r="G217" s="44">
        <v>1</v>
      </c>
      <c r="H217" s="25">
        <v>202505130</v>
      </c>
      <c r="I217" s="26" t="s">
        <v>93</v>
      </c>
      <c r="J217" s="9" t="s">
        <v>26</v>
      </c>
      <c r="K217" s="28" t="s">
        <v>52</v>
      </c>
      <c r="L217" s="26" t="s">
        <v>94</v>
      </c>
      <c r="M217" s="26" t="s">
        <v>108</v>
      </c>
      <c r="N217" s="26" t="s">
        <v>108</v>
      </c>
      <c r="O217" s="26" t="s">
        <v>96</v>
      </c>
      <c r="P217" s="25" t="s">
        <v>97</v>
      </c>
      <c r="Q217" s="25" t="s">
        <v>97</v>
      </c>
      <c r="R217" s="26">
        <v>1</v>
      </c>
      <c r="S217" s="26">
        <v>1</v>
      </c>
      <c r="T217" s="26"/>
      <c r="U217" s="25" t="s">
        <v>98</v>
      </c>
      <c r="V217" s="25">
        <v>1</v>
      </c>
      <c r="W217" s="26"/>
      <c r="X217" s="25">
        <v>1</v>
      </c>
      <c r="Y217" s="26" t="s">
        <v>126</v>
      </c>
    </row>
    <row r="218" spans="1:25">
      <c r="A218" s="25" t="s">
        <v>65</v>
      </c>
      <c r="B218" s="9">
        <v>3</v>
      </c>
      <c r="C218" s="26">
        <v>12</v>
      </c>
      <c r="D218" s="9" t="s">
        <v>92</v>
      </c>
      <c r="E218" s="44">
        <v>217</v>
      </c>
      <c r="F218" s="25"/>
      <c r="G218" s="44">
        <v>1</v>
      </c>
      <c r="H218" s="25">
        <v>202505133</v>
      </c>
      <c r="I218" s="26" t="s">
        <v>93</v>
      </c>
      <c r="J218" s="9" t="s">
        <v>26</v>
      </c>
      <c r="K218" s="28" t="s">
        <v>52</v>
      </c>
      <c r="L218" s="26" t="s">
        <v>94</v>
      </c>
      <c r="M218" s="26" t="s">
        <v>108</v>
      </c>
      <c r="N218" s="26" t="s">
        <v>108</v>
      </c>
      <c r="O218" s="26" t="s">
        <v>96</v>
      </c>
      <c r="P218" s="25" t="s">
        <v>97</v>
      </c>
      <c r="Q218" s="25" t="s">
        <v>97</v>
      </c>
      <c r="R218" s="26">
        <v>1</v>
      </c>
      <c r="S218" s="26">
        <v>1</v>
      </c>
      <c r="T218" s="26"/>
      <c r="U218" s="25" t="s">
        <v>98</v>
      </c>
      <c r="V218" s="25">
        <v>1</v>
      </c>
      <c r="W218" s="26"/>
      <c r="X218" s="25">
        <v>1</v>
      </c>
      <c r="Y218" s="26" t="s">
        <v>127</v>
      </c>
    </row>
    <row r="219" spans="1:25">
      <c r="A219" s="25" t="s">
        <v>65</v>
      </c>
      <c r="B219" s="9">
        <v>3</v>
      </c>
      <c r="C219" s="26">
        <v>12</v>
      </c>
      <c r="D219" s="9" t="s">
        <v>92</v>
      </c>
      <c r="E219" s="44">
        <v>218</v>
      </c>
      <c r="F219" s="25"/>
      <c r="G219" s="44">
        <v>1</v>
      </c>
      <c r="H219" s="25">
        <v>202505132</v>
      </c>
      <c r="I219" s="26" t="s">
        <v>105</v>
      </c>
      <c r="J219" s="9" t="s">
        <v>26</v>
      </c>
      <c r="K219" s="30" t="s">
        <v>50</v>
      </c>
      <c r="L219" s="26" t="s">
        <v>94</v>
      </c>
      <c r="M219" s="26" t="s">
        <v>106</v>
      </c>
      <c r="N219" s="26" t="s">
        <v>106</v>
      </c>
      <c r="O219" s="26" t="s">
        <v>96</v>
      </c>
      <c r="P219" s="25" t="s">
        <v>97</v>
      </c>
      <c r="Q219" s="25" t="s">
        <v>97</v>
      </c>
      <c r="R219" s="26">
        <v>1</v>
      </c>
      <c r="S219" s="26">
        <v>1</v>
      </c>
      <c r="T219" s="26"/>
      <c r="U219" s="25" t="s">
        <v>98</v>
      </c>
      <c r="V219" s="25">
        <v>1</v>
      </c>
      <c r="W219" s="26"/>
      <c r="X219" s="25">
        <v>1</v>
      </c>
      <c r="Y219" s="26" t="s">
        <v>132</v>
      </c>
    </row>
    <row r="220" spans="1:25">
      <c r="A220" s="25" t="s">
        <v>65</v>
      </c>
      <c r="B220" s="9">
        <v>3</v>
      </c>
      <c r="C220" s="26">
        <v>12</v>
      </c>
      <c r="D220" s="9" t="s">
        <v>92</v>
      </c>
      <c r="E220" s="44">
        <v>219</v>
      </c>
      <c r="F220" s="25"/>
      <c r="G220" s="44">
        <v>1</v>
      </c>
      <c r="H220" s="25">
        <v>202505122</v>
      </c>
      <c r="I220" s="26" t="s">
        <v>105</v>
      </c>
      <c r="J220" s="9" t="s">
        <v>26</v>
      </c>
      <c r="K220" s="30" t="s">
        <v>50</v>
      </c>
      <c r="L220" s="26" t="s">
        <v>94</v>
      </c>
      <c r="M220" s="26" t="s">
        <v>106</v>
      </c>
      <c r="N220" s="26" t="s">
        <v>106</v>
      </c>
      <c r="O220" s="26" t="s">
        <v>96</v>
      </c>
      <c r="P220" s="25" t="s">
        <v>97</v>
      </c>
      <c r="Q220" s="25" t="s">
        <v>97</v>
      </c>
      <c r="R220" s="26">
        <v>1</v>
      </c>
      <c r="S220" s="26">
        <v>1</v>
      </c>
      <c r="T220" s="26"/>
      <c r="U220" s="25" t="s">
        <v>98</v>
      </c>
      <c r="V220" s="25">
        <v>1</v>
      </c>
      <c r="W220" s="26"/>
      <c r="X220" s="25">
        <v>1</v>
      </c>
      <c r="Y220" s="26" t="s">
        <v>130</v>
      </c>
    </row>
    <row r="221" spans="1:25">
      <c r="A221" s="25" t="s">
        <v>65</v>
      </c>
      <c r="B221" s="9">
        <v>3</v>
      </c>
      <c r="C221" s="26">
        <v>12</v>
      </c>
      <c r="D221" s="9" t="s">
        <v>92</v>
      </c>
      <c r="E221" s="44">
        <v>220</v>
      </c>
      <c r="F221" s="25"/>
      <c r="G221" s="44">
        <v>1</v>
      </c>
      <c r="H221" s="25">
        <v>202505131</v>
      </c>
      <c r="I221" s="26" t="s">
        <v>105</v>
      </c>
      <c r="J221" s="9" t="s">
        <v>26</v>
      </c>
      <c r="K221" s="30" t="s">
        <v>50</v>
      </c>
      <c r="L221" s="26" t="s">
        <v>94</v>
      </c>
      <c r="M221" s="26" t="s">
        <v>106</v>
      </c>
      <c r="N221" s="26" t="s">
        <v>106</v>
      </c>
      <c r="O221" s="26" t="s">
        <v>96</v>
      </c>
      <c r="P221" s="25" t="s">
        <v>97</v>
      </c>
      <c r="Q221" s="25" t="s">
        <v>97</v>
      </c>
      <c r="R221" s="26">
        <v>1</v>
      </c>
      <c r="S221" s="26">
        <v>1</v>
      </c>
      <c r="T221" s="26"/>
      <c r="U221" s="25" t="s">
        <v>98</v>
      </c>
      <c r="V221" s="25">
        <v>1</v>
      </c>
      <c r="W221" s="26"/>
      <c r="X221" s="25">
        <v>1</v>
      </c>
      <c r="Y221" s="26" t="s">
        <v>131</v>
      </c>
    </row>
    <row r="222" spans="1:25">
      <c r="A222" s="25" t="s">
        <v>65</v>
      </c>
      <c r="B222" s="9">
        <v>3</v>
      </c>
      <c r="C222" s="26">
        <v>12</v>
      </c>
      <c r="D222" s="9" t="s">
        <v>92</v>
      </c>
      <c r="E222" s="44">
        <v>221</v>
      </c>
      <c r="F222" s="25"/>
      <c r="G222" s="44">
        <v>1</v>
      </c>
      <c r="H222" s="25">
        <v>202505132</v>
      </c>
      <c r="I222" s="26" t="s">
        <v>105</v>
      </c>
      <c r="J222" s="9" t="s">
        <v>26</v>
      </c>
      <c r="K222" s="30" t="s">
        <v>50</v>
      </c>
      <c r="L222" s="26" t="s">
        <v>94</v>
      </c>
      <c r="M222" s="26" t="s">
        <v>106</v>
      </c>
      <c r="N222" s="26" t="s">
        <v>106</v>
      </c>
      <c r="O222" s="26" t="s">
        <v>96</v>
      </c>
      <c r="P222" s="25" t="s">
        <v>97</v>
      </c>
      <c r="Q222" s="25" t="s">
        <v>97</v>
      </c>
      <c r="R222" s="26">
        <v>1</v>
      </c>
      <c r="S222" s="26">
        <v>1</v>
      </c>
      <c r="T222" s="26"/>
      <c r="U222" s="25" t="s">
        <v>98</v>
      </c>
      <c r="V222" s="25">
        <v>1</v>
      </c>
      <c r="W222" s="26"/>
      <c r="X222" s="25">
        <v>1</v>
      </c>
      <c r="Y222" s="26" t="s">
        <v>132</v>
      </c>
    </row>
    <row r="223" spans="1:25">
      <c r="A223" s="25" t="s">
        <v>65</v>
      </c>
      <c r="B223" s="9">
        <v>3</v>
      </c>
      <c r="C223" s="26">
        <v>12</v>
      </c>
      <c r="D223" s="9" t="s">
        <v>92</v>
      </c>
      <c r="E223" s="44">
        <v>222</v>
      </c>
      <c r="F223" s="25"/>
      <c r="G223" s="44">
        <v>1</v>
      </c>
      <c r="H223" s="25">
        <v>202505130</v>
      </c>
      <c r="I223" s="26" t="s">
        <v>93</v>
      </c>
      <c r="J223" s="9" t="s">
        <v>26</v>
      </c>
      <c r="K223" s="31" t="s">
        <v>53</v>
      </c>
      <c r="L223" s="26" t="s">
        <v>94</v>
      </c>
      <c r="M223" s="26" t="s">
        <v>109</v>
      </c>
      <c r="N223" s="26" t="s">
        <v>109</v>
      </c>
      <c r="O223" s="26" t="s">
        <v>96</v>
      </c>
      <c r="P223" s="25" t="s">
        <v>97</v>
      </c>
      <c r="Q223" s="25" t="s">
        <v>97</v>
      </c>
      <c r="R223" s="26">
        <v>1</v>
      </c>
      <c r="S223" s="26">
        <v>1</v>
      </c>
      <c r="T223" s="26"/>
      <c r="U223" s="25" t="s">
        <v>98</v>
      </c>
      <c r="V223" s="25">
        <v>1</v>
      </c>
      <c r="W223" s="26"/>
      <c r="X223" s="25">
        <v>1</v>
      </c>
      <c r="Y223" s="26" t="s">
        <v>126</v>
      </c>
    </row>
    <row r="224" spans="1:25">
      <c r="A224" s="25" t="s">
        <v>65</v>
      </c>
      <c r="B224" s="9">
        <v>3</v>
      </c>
      <c r="C224" s="26">
        <v>12</v>
      </c>
      <c r="D224" s="9" t="s">
        <v>92</v>
      </c>
      <c r="E224" s="44">
        <v>223</v>
      </c>
      <c r="F224" s="25"/>
      <c r="G224" s="44">
        <v>1</v>
      </c>
      <c r="H224" s="25">
        <v>202505133</v>
      </c>
      <c r="I224" s="26" t="s">
        <v>93</v>
      </c>
      <c r="J224" s="9" t="s">
        <v>26</v>
      </c>
      <c r="K224" s="31" t="s">
        <v>53</v>
      </c>
      <c r="L224" s="26" t="s">
        <v>94</v>
      </c>
      <c r="M224" s="26" t="s">
        <v>109</v>
      </c>
      <c r="N224" s="26" t="s">
        <v>109</v>
      </c>
      <c r="O224" s="26" t="s">
        <v>96</v>
      </c>
      <c r="P224" s="25" t="s">
        <v>97</v>
      </c>
      <c r="Q224" s="25" t="s">
        <v>97</v>
      </c>
      <c r="R224" s="26">
        <v>1</v>
      </c>
      <c r="S224" s="26">
        <v>1</v>
      </c>
      <c r="T224" s="26"/>
      <c r="U224" s="25" t="s">
        <v>98</v>
      </c>
      <c r="V224" s="25">
        <v>1</v>
      </c>
      <c r="W224" s="26"/>
      <c r="X224" s="25">
        <v>1</v>
      </c>
      <c r="Y224" s="26" t="s">
        <v>127</v>
      </c>
    </row>
    <row r="225" spans="1:25">
      <c r="A225" s="25" t="s">
        <v>65</v>
      </c>
      <c r="B225" s="9">
        <v>3</v>
      </c>
      <c r="C225" s="26">
        <v>12</v>
      </c>
      <c r="D225" s="9" t="s">
        <v>92</v>
      </c>
      <c r="E225" s="44">
        <v>224</v>
      </c>
      <c r="F225" s="25"/>
      <c r="G225" s="44">
        <v>1</v>
      </c>
      <c r="H225" s="25">
        <v>202505134</v>
      </c>
      <c r="I225" s="26" t="s">
        <v>93</v>
      </c>
      <c r="J225" s="9" t="s">
        <v>26</v>
      </c>
      <c r="K225" s="31" t="s">
        <v>53</v>
      </c>
      <c r="L225" s="26" t="s">
        <v>94</v>
      </c>
      <c r="M225" s="26" t="s">
        <v>109</v>
      </c>
      <c r="N225" s="26" t="s">
        <v>109</v>
      </c>
      <c r="O225" s="26" t="s">
        <v>96</v>
      </c>
      <c r="P225" s="25" t="s">
        <v>97</v>
      </c>
      <c r="Q225" s="25" t="s">
        <v>97</v>
      </c>
      <c r="R225" s="26">
        <v>1</v>
      </c>
      <c r="S225" s="26">
        <v>1</v>
      </c>
      <c r="T225" s="26"/>
      <c r="U225" s="25" t="s">
        <v>98</v>
      </c>
      <c r="V225" s="25">
        <v>1</v>
      </c>
      <c r="W225" s="26"/>
      <c r="X225" s="25">
        <v>1</v>
      </c>
      <c r="Y225" s="26" t="s">
        <v>123</v>
      </c>
    </row>
    <row r="226" spans="1:25">
      <c r="A226" s="25" t="s">
        <v>65</v>
      </c>
      <c r="B226" s="9">
        <v>3</v>
      </c>
      <c r="C226" s="26">
        <v>12</v>
      </c>
      <c r="D226" s="9" t="s">
        <v>92</v>
      </c>
      <c r="E226" s="44">
        <v>225</v>
      </c>
      <c r="F226" s="25"/>
      <c r="G226" s="44">
        <v>1</v>
      </c>
      <c r="H226" s="25">
        <v>202505123</v>
      </c>
      <c r="I226" s="26" t="s">
        <v>93</v>
      </c>
      <c r="J226" s="9" t="s">
        <v>26</v>
      </c>
      <c r="K226" s="31" t="s">
        <v>53</v>
      </c>
      <c r="L226" s="26" t="s">
        <v>94</v>
      </c>
      <c r="M226" s="26" t="s">
        <v>109</v>
      </c>
      <c r="N226" s="26" t="s">
        <v>109</v>
      </c>
      <c r="O226" s="26" t="s">
        <v>96</v>
      </c>
      <c r="P226" s="25" t="s">
        <v>97</v>
      </c>
      <c r="Q226" s="25" t="s">
        <v>97</v>
      </c>
      <c r="R226" s="26">
        <v>1</v>
      </c>
      <c r="S226" s="26">
        <v>1</v>
      </c>
      <c r="T226" s="26"/>
      <c r="U226" s="25" t="s">
        <v>98</v>
      </c>
      <c r="V226" s="25">
        <v>1</v>
      </c>
      <c r="W226" s="26"/>
      <c r="X226" s="25">
        <v>1</v>
      </c>
      <c r="Y226" s="26" t="s">
        <v>124</v>
      </c>
    </row>
    <row r="227" spans="1:25">
      <c r="A227" s="25" t="s">
        <v>65</v>
      </c>
      <c r="B227" s="9">
        <v>3</v>
      </c>
      <c r="C227" s="26">
        <v>12</v>
      </c>
      <c r="D227" s="9" t="s">
        <v>92</v>
      </c>
      <c r="E227" s="44">
        <v>226</v>
      </c>
      <c r="F227" s="25"/>
      <c r="G227" s="44">
        <v>1</v>
      </c>
      <c r="H227" s="25">
        <v>202505124</v>
      </c>
      <c r="I227" s="26" t="s">
        <v>93</v>
      </c>
      <c r="J227" s="9" t="s">
        <v>26</v>
      </c>
      <c r="K227" s="31" t="s">
        <v>53</v>
      </c>
      <c r="L227" s="26" t="s">
        <v>94</v>
      </c>
      <c r="M227" s="26" t="s">
        <v>109</v>
      </c>
      <c r="N227" s="26" t="s">
        <v>109</v>
      </c>
      <c r="O227" s="26" t="s">
        <v>96</v>
      </c>
      <c r="P227" s="25" t="s">
        <v>97</v>
      </c>
      <c r="Q227" s="25" t="s">
        <v>97</v>
      </c>
      <c r="R227" s="26">
        <v>1</v>
      </c>
      <c r="S227" s="26">
        <v>1</v>
      </c>
      <c r="T227" s="26"/>
      <c r="U227" s="25" t="s">
        <v>98</v>
      </c>
      <c r="V227" s="25">
        <v>1</v>
      </c>
      <c r="W227" s="26"/>
      <c r="X227" s="25">
        <v>1</v>
      </c>
      <c r="Y227" s="26" t="s">
        <v>122</v>
      </c>
    </row>
    <row r="228" spans="1:25">
      <c r="A228" s="25" t="s">
        <v>65</v>
      </c>
      <c r="B228" s="9">
        <v>3</v>
      </c>
      <c r="C228" s="26">
        <v>12</v>
      </c>
      <c r="D228" s="9" t="s">
        <v>92</v>
      </c>
      <c r="E228" s="44">
        <v>227</v>
      </c>
      <c r="F228" s="25"/>
      <c r="G228" s="44">
        <v>1</v>
      </c>
      <c r="H228" s="25">
        <v>202505126</v>
      </c>
      <c r="I228" s="26" t="s">
        <v>93</v>
      </c>
      <c r="J228" s="9" t="s">
        <v>26</v>
      </c>
      <c r="K228" s="31" t="s">
        <v>53</v>
      </c>
      <c r="L228" s="26" t="s">
        <v>94</v>
      </c>
      <c r="M228" s="26" t="s">
        <v>109</v>
      </c>
      <c r="N228" s="26" t="s">
        <v>109</v>
      </c>
      <c r="O228" s="26" t="s">
        <v>96</v>
      </c>
      <c r="P228" s="25" t="s">
        <v>97</v>
      </c>
      <c r="Q228" s="25" t="s">
        <v>97</v>
      </c>
      <c r="R228" s="26">
        <v>1</v>
      </c>
      <c r="S228" s="26">
        <v>1</v>
      </c>
      <c r="T228" s="26"/>
      <c r="U228" s="25" t="s">
        <v>98</v>
      </c>
      <c r="V228" s="25">
        <v>1</v>
      </c>
      <c r="W228" s="26"/>
      <c r="X228" s="25">
        <v>1</v>
      </c>
      <c r="Y228" s="26" t="s">
        <v>125</v>
      </c>
    </row>
    <row r="229" spans="1:25">
      <c r="A229" s="25" t="s">
        <v>65</v>
      </c>
      <c r="B229" s="9">
        <v>3</v>
      </c>
      <c r="C229" s="26">
        <v>12</v>
      </c>
      <c r="D229" s="9" t="s">
        <v>92</v>
      </c>
      <c r="E229" s="44">
        <v>228</v>
      </c>
      <c r="F229" s="25"/>
      <c r="G229" s="44">
        <v>1</v>
      </c>
      <c r="H229" s="25">
        <v>202505130</v>
      </c>
      <c r="I229" s="26" t="s">
        <v>93</v>
      </c>
      <c r="J229" s="9" t="s">
        <v>26</v>
      </c>
      <c r="K229" s="31" t="s">
        <v>53</v>
      </c>
      <c r="L229" s="26" t="s">
        <v>94</v>
      </c>
      <c r="M229" s="26" t="s">
        <v>109</v>
      </c>
      <c r="N229" s="26" t="s">
        <v>109</v>
      </c>
      <c r="O229" s="26" t="s">
        <v>96</v>
      </c>
      <c r="P229" s="25" t="s">
        <v>97</v>
      </c>
      <c r="Q229" s="25" t="s">
        <v>97</v>
      </c>
      <c r="R229" s="26">
        <v>1</v>
      </c>
      <c r="S229" s="26">
        <v>1</v>
      </c>
      <c r="T229" s="26"/>
      <c r="U229" s="25" t="s">
        <v>98</v>
      </c>
      <c r="V229" s="25">
        <v>1</v>
      </c>
      <c r="W229" s="26"/>
      <c r="X229" s="25">
        <v>1</v>
      </c>
      <c r="Y229" s="26" t="s">
        <v>126</v>
      </c>
    </row>
    <row r="230" spans="1:25">
      <c r="A230" s="25" t="s">
        <v>65</v>
      </c>
      <c r="B230" s="9">
        <v>3</v>
      </c>
      <c r="C230" s="26">
        <v>12</v>
      </c>
      <c r="D230" s="9" t="s">
        <v>92</v>
      </c>
      <c r="E230" s="44">
        <v>229</v>
      </c>
      <c r="F230" s="25"/>
      <c r="G230" s="44">
        <v>1</v>
      </c>
      <c r="H230" s="25">
        <v>202505133</v>
      </c>
      <c r="I230" s="26" t="s">
        <v>93</v>
      </c>
      <c r="J230" s="9" t="s">
        <v>26</v>
      </c>
      <c r="K230" s="31" t="s">
        <v>53</v>
      </c>
      <c r="L230" s="26" t="s">
        <v>94</v>
      </c>
      <c r="M230" s="26" t="s">
        <v>109</v>
      </c>
      <c r="N230" s="26" t="s">
        <v>109</v>
      </c>
      <c r="O230" s="26" t="s">
        <v>96</v>
      </c>
      <c r="P230" s="25" t="s">
        <v>97</v>
      </c>
      <c r="Q230" s="25" t="s">
        <v>97</v>
      </c>
      <c r="R230" s="26">
        <v>1</v>
      </c>
      <c r="S230" s="26">
        <v>1</v>
      </c>
      <c r="T230" s="26"/>
      <c r="U230" s="25" t="s">
        <v>98</v>
      </c>
      <c r="V230" s="25">
        <v>1</v>
      </c>
      <c r="W230" s="26"/>
      <c r="X230" s="25">
        <v>1</v>
      </c>
      <c r="Y230" s="26" t="s">
        <v>127</v>
      </c>
    </row>
    <row r="231" spans="1:25">
      <c r="A231" s="25" t="s">
        <v>65</v>
      </c>
      <c r="B231" s="9">
        <v>3</v>
      </c>
      <c r="C231" s="26">
        <v>12</v>
      </c>
      <c r="D231" s="9" t="s">
        <v>92</v>
      </c>
      <c r="E231" s="44">
        <v>230</v>
      </c>
      <c r="F231" s="25"/>
      <c r="G231" s="44">
        <v>1</v>
      </c>
      <c r="H231" s="25">
        <v>202505134</v>
      </c>
      <c r="I231" s="26" t="s">
        <v>93</v>
      </c>
      <c r="J231" s="9" t="s">
        <v>26</v>
      </c>
      <c r="K231" s="31" t="s">
        <v>53</v>
      </c>
      <c r="L231" s="26" t="s">
        <v>94</v>
      </c>
      <c r="M231" s="26" t="s">
        <v>109</v>
      </c>
      <c r="N231" s="26" t="s">
        <v>109</v>
      </c>
      <c r="O231" s="26" t="s">
        <v>96</v>
      </c>
      <c r="P231" s="25" t="s">
        <v>97</v>
      </c>
      <c r="Q231" s="25" t="s">
        <v>97</v>
      </c>
      <c r="R231" s="26">
        <v>1</v>
      </c>
      <c r="S231" s="26">
        <v>1</v>
      </c>
      <c r="T231" s="26"/>
      <c r="U231" s="25" t="s">
        <v>98</v>
      </c>
      <c r="V231" s="25">
        <v>1</v>
      </c>
      <c r="W231" s="26"/>
      <c r="X231" s="25">
        <v>1</v>
      </c>
      <c r="Y231" s="26" t="s">
        <v>123</v>
      </c>
    </row>
    <row r="232" spans="1:25">
      <c r="A232" s="25" t="s">
        <v>65</v>
      </c>
      <c r="B232" s="9">
        <v>3</v>
      </c>
      <c r="C232" s="26">
        <v>12</v>
      </c>
      <c r="D232" s="9" t="s">
        <v>92</v>
      </c>
      <c r="E232" s="44">
        <v>231</v>
      </c>
      <c r="F232" s="25"/>
      <c r="G232" s="44">
        <v>1</v>
      </c>
      <c r="H232" s="25">
        <v>202505121</v>
      </c>
      <c r="I232" s="26" t="s">
        <v>93</v>
      </c>
      <c r="J232" s="9" t="s">
        <v>26</v>
      </c>
      <c r="K232" s="32" t="s">
        <v>54</v>
      </c>
      <c r="L232" s="26" t="s">
        <v>94</v>
      </c>
      <c r="M232" s="26" t="s">
        <v>95</v>
      </c>
      <c r="N232" s="26" t="s">
        <v>95</v>
      </c>
      <c r="O232" s="26" t="s">
        <v>96</v>
      </c>
      <c r="P232" s="25" t="s">
        <v>97</v>
      </c>
      <c r="Q232" s="25" t="s">
        <v>97</v>
      </c>
      <c r="R232" s="26">
        <v>1</v>
      </c>
      <c r="S232" s="26">
        <v>1</v>
      </c>
      <c r="T232" s="26"/>
      <c r="U232" s="25" t="s">
        <v>98</v>
      </c>
      <c r="V232" s="25">
        <v>1</v>
      </c>
      <c r="W232" s="26"/>
      <c r="X232" s="25">
        <v>1</v>
      </c>
      <c r="Y232" s="26" t="s">
        <v>133</v>
      </c>
    </row>
    <row r="233" spans="1:25">
      <c r="A233" s="25" t="s">
        <v>65</v>
      </c>
      <c r="B233" s="9">
        <v>3</v>
      </c>
      <c r="C233" s="26">
        <v>12</v>
      </c>
      <c r="D233" s="9" t="s">
        <v>92</v>
      </c>
      <c r="E233" s="44">
        <v>232</v>
      </c>
      <c r="F233" s="25"/>
      <c r="G233" s="44">
        <v>1</v>
      </c>
      <c r="H233" s="25">
        <v>202505121</v>
      </c>
      <c r="I233" s="26" t="s">
        <v>93</v>
      </c>
      <c r="J233" s="9" t="s">
        <v>26</v>
      </c>
      <c r="K233" s="32" t="s">
        <v>54</v>
      </c>
      <c r="L233" s="26" t="s">
        <v>94</v>
      </c>
      <c r="M233" s="26" t="s">
        <v>95</v>
      </c>
      <c r="N233" s="26" t="s">
        <v>95</v>
      </c>
      <c r="O233" s="26" t="s">
        <v>96</v>
      </c>
      <c r="P233" s="25" t="s">
        <v>97</v>
      </c>
      <c r="Q233" s="25" t="s">
        <v>97</v>
      </c>
      <c r="R233" s="26">
        <v>1</v>
      </c>
      <c r="S233" s="26">
        <v>1</v>
      </c>
      <c r="T233" s="26"/>
      <c r="U233" s="25" t="s">
        <v>98</v>
      </c>
      <c r="V233" s="25">
        <v>1</v>
      </c>
      <c r="W233" s="26"/>
      <c r="X233" s="25">
        <v>1</v>
      </c>
      <c r="Y233" s="26" t="s">
        <v>133</v>
      </c>
    </row>
    <row r="234" spans="1:25">
      <c r="A234" s="25" t="s">
        <v>65</v>
      </c>
      <c r="B234" s="9">
        <v>3</v>
      </c>
      <c r="C234" s="26">
        <v>13</v>
      </c>
      <c r="D234" s="9" t="s">
        <v>92</v>
      </c>
      <c r="E234" s="44">
        <v>233</v>
      </c>
      <c r="F234" s="25"/>
      <c r="G234" s="44">
        <v>1</v>
      </c>
      <c r="H234" s="25">
        <v>202505121</v>
      </c>
      <c r="I234" s="26" t="s">
        <v>93</v>
      </c>
      <c r="J234" s="9" t="s">
        <v>26</v>
      </c>
      <c r="K234" s="32" t="s">
        <v>54</v>
      </c>
      <c r="L234" s="26" t="s">
        <v>94</v>
      </c>
      <c r="M234" s="26" t="s">
        <v>95</v>
      </c>
      <c r="N234" s="26" t="s">
        <v>95</v>
      </c>
      <c r="O234" s="26" t="s">
        <v>96</v>
      </c>
      <c r="P234" s="25" t="s">
        <v>97</v>
      </c>
      <c r="Q234" s="25" t="s">
        <v>97</v>
      </c>
      <c r="R234" s="26">
        <v>1</v>
      </c>
      <c r="S234" s="26">
        <v>1</v>
      </c>
      <c r="T234" s="26"/>
      <c r="U234" s="25" t="s">
        <v>98</v>
      </c>
      <c r="V234" s="25">
        <v>1</v>
      </c>
      <c r="W234" s="26"/>
      <c r="X234" s="25">
        <v>1</v>
      </c>
      <c r="Y234" s="26" t="s">
        <v>133</v>
      </c>
    </row>
    <row r="235" spans="1:25">
      <c r="A235" s="25" t="s">
        <v>65</v>
      </c>
      <c r="B235" s="9">
        <v>3</v>
      </c>
      <c r="C235" s="26">
        <v>13</v>
      </c>
      <c r="D235" s="9" t="s">
        <v>92</v>
      </c>
      <c r="E235" s="44">
        <v>234</v>
      </c>
      <c r="F235" s="25"/>
      <c r="G235" s="44">
        <v>1</v>
      </c>
      <c r="H235" s="25">
        <v>202505125</v>
      </c>
      <c r="I235" s="26" t="s">
        <v>93</v>
      </c>
      <c r="J235" s="9" t="s">
        <v>26</v>
      </c>
      <c r="K235" s="32" t="s">
        <v>54</v>
      </c>
      <c r="L235" s="26" t="s">
        <v>94</v>
      </c>
      <c r="M235" s="26" t="s">
        <v>95</v>
      </c>
      <c r="N235" s="26" t="s">
        <v>95</v>
      </c>
      <c r="O235" s="26" t="s">
        <v>96</v>
      </c>
      <c r="P235" s="25" t="s">
        <v>97</v>
      </c>
      <c r="Q235" s="25" t="s">
        <v>97</v>
      </c>
      <c r="R235" s="26">
        <v>1</v>
      </c>
      <c r="S235" s="26">
        <v>1</v>
      </c>
      <c r="T235" s="26"/>
      <c r="U235" s="25" t="s">
        <v>98</v>
      </c>
      <c r="V235" s="25">
        <v>1</v>
      </c>
      <c r="W235" s="26"/>
      <c r="X235" s="25">
        <v>1</v>
      </c>
      <c r="Y235" s="26" t="s">
        <v>134</v>
      </c>
    </row>
    <row r="236" spans="1:25">
      <c r="A236" s="25" t="s">
        <v>65</v>
      </c>
      <c r="B236" s="9">
        <v>3</v>
      </c>
      <c r="C236" s="26">
        <v>13</v>
      </c>
      <c r="D236" s="9" t="s">
        <v>92</v>
      </c>
      <c r="E236" s="44">
        <v>235</v>
      </c>
      <c r="F236" s="25"/>
      <c r="G236" s="44">
        <v>1</v>
      </c>
      <c r="H236" s="25">
        <v>202505125</v>
      </c>
      <c r="I236" s="26" t="s">
        <v>93</v>
      </c>
      <c r="J236" s="9" t="s">
        <v>26</v>
      </c>
      <c r="K236" s="32" t="s">
        <v>54</v>
      </c>
      <c r="L236" s="26" t="s">
        <v>94</v>
      </c>
      <c r="M236" s="26" t="s">
        <v>95</v>
      </c>
      <c r="N236" s="26" t="s">
        <v>95</v>
      </c>
      <c r="O236" s="26" t="s">
        <v>96</v>
      </c>
      <c r="P236" s="25" t="s">
        <v>97</v>
      </c>
      <c r="Q236" s="25" t="s">
        <v>97</v>
      </c>
      <c r="R236" s="26">
        <v>1</v>
      </c>
      <c r="S236" s="26">
        <v>1</v>
      </c>
      <c r="T236" s="26"/>
      <c r="U236" s="25" t="s">
        <v>98</v>
      </c>
      <c r="V236" s="25">
        <v>1</v>
      </c>
      <c r="W236" s="26"/>
      <c r="X236" s="25">
        <v>1</v>
      </c>
      <c r="Y236" s="26" t="s">
        <v>134</v>
      </c>
    </row>
    <row r="237" spans="1:25">
      <c r="A237" s="25" t="s">
        <v>65</v>
      </c>
      <c r="B237" s="9">
        <v>3</v>
      </c>
      <c r="C237" s="26">
        <v>13</v>
      </c>
      <c r="D237" s="9" t="s">
        <v>92</v>
      </c>
      <c r="E237" s="44">
        <v>236</v>
      </c>
      <c r="F237" s="25"/>
      <c r="G237" s="44">
        <v>1</v>
      </c>
      <c r="H237" s="25">
        <v>202505125</v>
      </c>
      <c r="I237" s="26" t="s">
        <v>93</v>
      </c>
      <c r="J237" s="9" t="s">
        <v>26</v>
      </c>
      <c r="K237" s="32" t="s">
        <v>54</v>
      </c>
      <c r="L237" s="26" t="s">
        <v>94</v>
      </c>
      <c r="M237" s="26" t="s">
        <v>95</v>
      </c>
      <c r="N237" s="26" t="s">
        <v>95</v>
      </c>
      <c r="O237" s="26" t="s">
        <v>96</v>
      </c>
      <c r="P237" s="25" t="s">
        <v>97</v>
      </c>
      <c r="Q237" s="25" t="s">
        <v>97</v>
      </c>
      <c r="R237" s="26">
        <v>1</v>
      </c>
      <c r="S237" s="26">
        <v>1</v>
      </c>
      <c r="T237" s="26"/>
      <c r="U237" s="25" t="s">
        <v>98</v>
      </c>
      <c r="V237" s="25">
        <v>1</v>
      </c>
      <c r="W237" s="26"/>
      <c r="X237" s="25">
        <v>1</v>
      </c>
      <c r="Y237" s="26" t="s">
        <v>134</v>
      </c>
    </row>
    <row r="238" spans="1:25">
      <c r="A238" s="25" t="s">
        <v>65</v>
      </c>
      <c r="B238" s="9">
        <v>3</v>
      </c>
      <c r="C238" s="26">
        <v>13</v>
      </c>
      <c r="D238" s="9" t="s">
        <v>92</v>
      </c>
      <c r="E238" s="44">
        <v>237</v>
      </c>
      <c r="F238" s="25"/>
      <c r="G238" s="44">
        <v>1</v>
      </c>
      <c r="H238" s="25">
        <v>202505125</v>
      </c>
      <c r="I238" s="26" t="s">
        <v>93</v>
      </c>
      <c r="J238" s="9" t="s">
        <v>26</v>
      </c>
      <c r="K238" s="32" t="s">
        <v>54</v>
      </c>
      <c r="L238" s="26" t="s">
        <v>94</v>
      </c>
      <c r="M238" s="26" t="s">
        <v>95</v>
      </c>
      <c r="N238" s="26" t="s">
        <v>95</v>
      </c>
      <c r="O238" s="26" t="s">
        <v>96</v>
      </c>
      <c r="P238" s="25" t="s">
        <v>97</v>
      </c>
      <c r="Q238" s="25" t="s">
        <v>97</v>
      </c>
      <c r="R238" s="26">
        <v>1</v>
      </c>
      <c r="S238" s="26">
        <v>1</v>
      </c>
      <c r="T238" s="26"/>
      <c r="U238" s="25" t="s">
        <v>98</v>
      </c>
      <c r="V238" s="25">
        <v>1</v>
      </c>
      <c r="W238" s="26"/>
      <c r="X238" s="25">
        <v>1</v>
      </c>
      <c r="Y238" s="26" t="s">
        <v>134</v>
      </c>
    </row>
    <row r="239" spans="1:25">
      <c r="A239" s="25" t="s">
        <v>65</v>
      </c>
      <c r="B239" s="9">
        <v>3</v>
      </c>
      <c r="C239" s="26">
        <v>13</v>
      </c>
      <c r="D239" s="9" t="s">
        <v>92</v>
      </c>
      <c r="E239" s="44">
        <v>238</v>
      </c>
      <c r="F239" s="25"/>
      <c r="G239" s="44">
        <v>1</v>
      </c>
      <c r="H239" s="25">
        <v>202505125</v>
      </c>
      <c r="I239" s="26" t="s">
        <v>93</v>
      </c>
      <c r="J239" s="9" t="s">
        <v>26</v>
      </c>
      <c r="K239" s="32" t="s">
        <v>54</v>
      </c>
      <c r="L239" s="26" t="s">
        <v>94</v>
      </c>
      <c r="M239" s="26" t="s">
        <v>95</v>
      </c>
      <c r="N239" s="26" t="s">
        <v>95</v>
      </c>
      <c r="O239" s="26" t="s">
        <v>96</v>
      </c>
      <c r="P239" s="25" t="s">
        <v>97</v>
      </c>
      <c r="Q239" s="25" t="s">
        <v>97</v>
      </c>
      <c r="R239" s="26">
        <v>1</v>
      </c>
      <c r="S239" s="26">
        <v>1</v>
      </c>
      <c r="T239" s="26"/>
      <c r="U239" s="25" t="s">
        <v>98</v>
      </c>
      <c r="V239" s="25">
        <v>1</v>
      </c>
      <c r="W239" s="26"/>
      <c r="X239" s="25">
        <v>1</v>
      </c>
      <c r="Y239" s="26" t="s">
        <v>134</v>
      </c>
    </row>
    <row r="240" spans="1:25">
      <c r="A240" s="25" t="s">
        <v>65</v>
      </c>
      <c r="B240" s="9">
        <v>3</v>
      </c>
      <c r="C240" s="26">
        <v>13</v>
      </c>
      <c r="D240" s="9" t="s">
        <v>92</v>
      </c>
      <c r="E240" s="44">
        <v>239</v>
      </c>
      <c r="F240" s="25"/>
      <c r="G240" s="44">
        <v>1</v>
      </c>
      <c r="H240" s="25">
        <v>202505125</v>
      </c>
      <c r="I240" s="26" t="s">
        <v>93</v>
      </c>
      <c r="J240" s="9" t="s">
        <v>26</v>
      </c>
      <c r="K240" s="32" t="s">
        <v>54</v>
      </c>
      <c r="L240" s="26" t="s">
        <v>94</v>
      </c>
      <c r="M240" s="26" t="s">
        <v>95</v>
      </c>
      <c r="N240" s="26" t="s">
        <v>95</v>
      </c>
      <c r="O240" s="26" t="s">
        <v>96</v>
      </c>
      <c r="P240" s="25" t="s">
        <v>97</v>
      </c>
      <c r="Q240" s="25" t="s">
        <v>97</v>
      </c>
      <c r="R240" s="26">
        <v>1</v>
      </c>
      <c r="S240" s="26">
        <v>1</v>
      </c>
      <c r="T240" s="26"/>
      <c r="U240" s="25" t="s">
        <v>98</v>
      </c>
      <c r="V240" s="25">
        <v>1</v>
      </c>
      <c r="W240" s="26"/>
      <c r="X240" s="25">
        <v>1</v>
      </c>
      <c r="Y240" s="26" t="s">
        <v>134</v>
      </c>
    </row>
    <row r="241" spans="1:25">
      <c r="A241" s="25" t="s">
        <v>65</v>
      </c>
      <c r="B241" s="9">
        <v>3</v>
      </c>
      <c r="C241" s="26">
        <v>13</v>
      </c>
      <c r="D241" s="9" t="s">
        <v>92</v>
      </c>
      <c r="E241" s="44">
        <v>240</v>
      </c>
      <c r="F241" s="25"/>
      <c r="G241" s="44">
        <v>1</v>
      </c>
      <c r="H241" s="25">
        <v>202505125</v>
      </c>
      <c r="I241" s="26" t="s">
        <v>93</v>
      </c>
      <c r="J241" s="9" t="s">
        <v>26</v>
      </c>
      <c r="K241" s="32" t="s">
        <v>54</v>
      </c>
      <c r="L241" s="26" t="s">
        <v>94</v>
      </c>
      <c r="M241" s="26" t="s">
        <v>95</v>
      </c>
      <c r="N241" s="26" t="s">
        <v>95</v>
      </c>
      <c r="O241" s="26" t="s">
        <v>96</v>
      </c>
      <c r="P241" s="25" t="s">
        <v>97</v>
      </c>
      <c r="Q241" s="25" t="s">
        <v>97</v>
      </c>
      <c r="R241" s="26">
        <v>1</v>
      </c>
      <c r="S241" s="26">
        <v>1</v>
      </c>
      <c r="T241" s="26"/>
      <c r="U241" s="25" t="s">
        <v>98</v>
      </c>
      <c r="V241" s="25">
        <v>1</v>
      </c>
      <c r="W241" s="26"/>
      <c r="X241" s="25">
        <v>1</v>
      </c>
      <c r="Y241" s="26" t="s">
        <v>134</v>
      </c>
    </row>
    <row r="242" spans="1:25">
      <c r="A242" s="25" t="s">
        <v>65</v>
      </c>
      <c r="B242" s="9">
        <v>3</v>
      </c>
      <c r="C242" s="26">
        <v>13</v>
      </c>
      <c r="D242" s="9" t="s">
        <v>92</v>
      </c>
      <c r="E242" s="44">
        <v>241</v>
      </c>
      <c r="F242" s="25"/>
      <c r="G242" s="44">
        <v>1</v>
      </c>
      <c r="H242" s="25">
        <v>202505125</v>
      </c>
      <c r="I242" s="26" t="s">
        <v>93</v>
      </c>
      <c r="J242" s="9" t="s">
        <v>26</v>
      </c>
      <c r="K242" s="32" t="s">
        <v>54</v>
      </c>
      <c r="L242" s="26" t="s">
        <v>94</v>
      </c>
      <c r="M242" s="26" t="s">
        <v>95</v>
      </c>
      <c r="N242" s="26" t="s">
        <v>95</v>
      </c>
      <c r="O242" s="26" t="s">
        <v>96</v>
      </c>
      <c r="P242" s="25" t="s">
        <v>97</v>
      </c>
      <c r="Q242" s="25" t="s">
        <v>97</v>
      </c>
      <c r="R242" s="26">
        <v>1</v>
      </c>
      <c r="S242" s="26">
        <v>1</v>
      </c>
      <c r="T242" s="26"/>
      <c r="U242" s="25" t="s">
        <v>98</v>
      </c>
      <c r="V242" s="25">
        <v>1</v>
      </c>
      <c r="W242" s="26"/>
      <c r="X242" s="25">
        <v>1</v>
      </c>
      <c r="Y242" s="26" t="s">
        <v>134</v>
      </c>
    </row>
    <row r="243" spans="1:25">
      <c r="A243" s="25" t="s">
        <v>65</v>
      </c>
      <c r="B243" s="9">
        <v>3</v>
      </c>
      <c r="C243" s="26">
        <v>13</v>
      </c>
      <c r="D243" s="9" t="s">
        <v>92</v>
      </c>
      <c r="E243" s="44">
        <v>242</v>
      </c>
      <c r="F243" s="25"/>
      <c r="G243" s="44">
        <v>1</v>
      </c>
      <c r="H243" s="25">
        <v>202505125</v>
      </c>
      <c r="I243" s="26" t="s">
        <v>93</v>
      </c>
      <c r="J243" s="9" t="s">
        <v>26</v>
      </c>
      <c r="K243" s="32" t="s">
        <v>54</v>
      </c>
      <c r="L243" s="26" t="s">
        <v>94</v>
      </c>
      <c r="M243" s="26" t="s">
        <v>95</v>
      </c>
      <c r="N243" s="26" t="s">
        <v>95</v>
      </c>
      <c r="O243" s="26" t="s">
        <v>96</v>
      </c>
      <c r="P243" s="25" t="s">
        <v>97</v>
      </c>
      <c r="Q243" s="25" t="s">
        <v>97</v>
      </c>
      <c r="R243" s="26">
        <v>1</v>
      </c>
      <c r="S243" s="26">
        <v>1</v>
      </c>
      <c r="T243" s="26"/>
      <c r="U243" s="25" t="s">
        <v>98</v>
      </c>
      <c r="V243" s="25">
        <v>1</v>
      </c>
      <c r="W243" s="26"/>
      <c r="X243" s="25">
        <v>1</v>
      </c>
      <c r="Y243" s="26" t="s">
        <v>134</v>
      </c>
    </row>
    <row r="244" spans="1:25">
      <c r="A244" s="25" t="s">
        <v>65</v>
      </c>
      <c r="B244" s="9">
        <v>3</v>
      </c>
      <c r="C244" s="26">
        <v>13</v>
      </c>
      <c r="D244" s="9" t="s">
        <v>92</v>
      </c>
      <c r="E244" s="44">
        <v>243</v>
      </c>
      <c r="F244" s="25"/>
      <c r="G244" s="44">
        <v>1</v>
      </c>
      <c r="H244" s="25">
        <v>202505122</v>
      </c>
      <c r="I244" s="26" t="s">
        <v>93</v>
      </c>
      <c r="J244" s="9" t="s">
        <v>26</v>
      </c>
      <c r="K244" s="32" t="s">
        <v>54</v>
      </c>
      <c r="L244" s="26" t="s">
        <v>94</v>
      </c>
      <c r="M244" s="26" t="s">
        <v>95</v>
      </c>
      <c r="N244" s="26" t="s">
        <v>95</v>
      </c>
      <c r="O244" s="26" t="s">
        <v>96</v>
      </c>
      <c r="P244" s="25" t="s">
        <v>97</v>
      </c>
      <c r="Q244" s="25" t="s">
        <v>97</v>
      </c>
      <c r="R244" s="26">
        <v>1</v>
      </c>
      <c r="S244" s="26">
        <v>1</v>
      </c>
      <c r="T244" s="26"/>
      <c r="U244" s="25" t="s">
        <v>98</v>
      </c>
      <c r="V244" s="25">
        <v>1</v>
      </c>
      <c r="W244" s="26"/>
      <c r="X244" s="25">
        <v>1</v>
      </c>
      <c r="Y244" s="26" t="s">
        <v>130</v>
      </c>
    </row>
    <row r="245" spans="1:25">
      <c r="A245" s="25" t="s">
        <v>65</v>
      </c>
      <c r="B245" s="9">
        <v>3</v>
      </c>
      <c r="C245" s="26">
        <v>13</v>
      </c>
      <c r="D245" s="9" t="s">
        <v>92</v>
      </c>
      <c r="E245" s="44">
        <v>244</v>
      </c>
      <c r="F245" s="25"/>
      <c r="G245" s="44">
        <v>1</v>
      </c>
      <c r="H245" s="25">
        <v>202505131</v>
      </c>
      <c r="I245" s="26" t="s">
        <v>93</v>
      </c>
      <c r="J245" s="9" t="s">
        <v>26</v>
      </c>
      <c r="K245" s="32" t="s">
        <v>54</v>
      </c>
      <c r="L245" s="26" t="s">
        <v>94</v>
      </c>
      <c r="M245" s="26" t="s">
        <v>95</v>
      </c>
      <c r="N245" s="26" t="s">
        <v>95</v>
      </c>
      <c r="O245" s="26" t="s">
        <v>96</v>
      </c>
      <c r="P245" s="25" t="s">
        <v>97</v>
      </c>
      <c r="Q245" s="25" t="s">
        <v>97</v>
      </c>
      <c r="R245" s="26">
        <v>1</v>
      </c>
      <c r="S245" s="26">
        <v>1</v>
      </c>
      <c r="T245" s="26"/>
      <c r="U245" s="25" t="s">
        <v>98</v>
      </c>
      <c r="V245" s="25">
        <v>1</v>
      </c>
      <c r="W245" s="26"/>
      <c r="X245" s="25">
        <v>1</v>
      </c>
      <c r="Y245" s="26" t="s">
        <v>131</v>
      </c>
    </row>
    <row r="246" spans="1:25">
      <c r="A246" s="25" t="s">
        <v>65</v>
      </c>
      <c r="B246" s="9">
        <v>3</v>
      </c>
      <c r="C246" s="26">
        <v>13</v>
      </c>
      <c r="D246" s="9" t="s">
        <v>92</v>
      </c>
      <c r="E246" s="44">
        <v>245</v>
      </c>
      <c r="F246" s="25"/>
      <c r="G246" s="44">
        <v>1</v>
      </c>
      <c r="H246" s="25">
        <v>202505132</v>
      </c>
      <c r="I246" s="26" t="s">
        <v>93</v>
      </c>
      <c r="J246" s="9" t="s">
        <v>26</v>
      </c>
      <c r="K246" s="32" t="s">
        <v>54</v>
      </c>
      <c r="L246" s="26" t="s">
        <v>94</v>
      </c>
      <c r="M246" s="26" t="s">
        <v>95</v>
      </c>
      <c r="N246" s="26" t="s">
        <v>95</v>
      </c>
      <c r="O246" s="26" t="s">
        <v>96</v>
      </c>
      <c r="P246" s="25" t="s">
        <v>97</v>
      </c>
      <c r="Q246" s="25" t="s">
        <v>97</v>
      </c>
      <c r="R246" s="26">
        <v>1</v>
      </c>
      <c r="S246" s="26">
        <v>1</v>
      </c>
      <c r="T246" s="26"/>
      <c r="U246" s="25" t="s">
        <v>98</v>
      </c>
      <c r="V246" s="25">
        <v>1</v>
      </c>
      <c r="W246" s="26"/>
      <c r="X246" s="25">
        <v>1</v>
      </c>
      <c r="Y246" s="26" t="s">
        <v>132</v>
      </c>
    </row>
    <row r="247" spans="1:25">
      <c r="A247" s="25" t="s">
        <v>65</v>
      </c>
      <c r="B247" s="9">
        <v>3</v>
      </c>
      <c r="C247" s="26">
        <v>13</v>
      </c>
      <c r="D247" s="9" t="s">
        <v>92</v>
      </c>
      <c r="E247" s="44">
        <v>246</v>
      </c>
      <c r="F247" s="25"/>
      <c r="G247" s="44">
        <v>1</v>
      </c>
      <c r="H247" s="25">
        <v>202505122</v>
      </c>
      <c r="I247" s="26" t="s">
        <v>93</v>
      </c>
      <c r="J247" s="9" t="s">
        <v>26</v>
      </c>
      <c r="K247" s="32" t="s">
        <v>54</v>
      </c>
      <c r="L247" s="26" t="s">
        <v>94</v>
      </c>
      <c r="M247" s="26" t="s">
        <v>95</v>
      </c>
      <c r="N247" s="26" t="s">
        <v>95</v>
      </c>
      <c r="O247" s="26" t="s">
        <v>96</v>
      </c>
      <c r="P247" s="25" t="s">
        <v>97</v>
      </c>
      <c r="Q247" s="25" t="s">
        <v>97</v>
      </c>
      <c r="R247" s="26">
        <v>1</v>
      </c>
      <c r="S247" s="26">
        <v>1</v>
      </c>
      <c r="T247" s="26"/>
      <c r="U247" s="25" t="s">
        <v>98</v>
      </c>
      <c r="V247" s="25">
        <v>1</v>
      </c>
      <c r="W247" s="26"/>
      <c r="X247" s="25">
        <v>1</v>
      </c>
      <c r="Y247" s="26" t="s">
        <v>130</v>
      </c>
    </row>
    <row r="248" spans="1:25">
      <c r="A248" s="25" t="s">
        <v>65</v>
      </c>
      <c r="B248" s="9">
        <v>3</v>
      </c>
      <c r="C248" s="26">
        <v>13</v>
      </c>
      <c r="D248" s="9" t="s">
        <v>92</v>
      </c>
      <c r="E248" s="44">
        <v>247</v>
      </c>
      <c r="F248" s="25"/>
      <c r="G248" s="44">
        <v>1</v>
      </c>
      <c r="H248" s="25">
        <v>202505131</v>
      </c>
      <c r="I248" s="26" t="s">
        <v>93</v>
      </c>
      <c r="J248" s="9" t="s">
        <v>26</v>
      </c>
      <c r="K248" s="32" t="s">
        <v>54</v>
      </c>
      <c r="L248" s="26" t="s">
        <v>94</v>
      </c>
      <c r="M248" s="26" t="s">
        <v>95</v>
      </c>
      <c r="N248" s="26" t="s">
        <v>95</v>
      </c>
      <c r="O248" s="26" t="s">
        <v>96</v>
      </c>
      <c r="P248" s="25" t="s">
        <v>97</v>
      </c>
      <c r="Q248" s="25" t="s">
        <v>97</v>
      </c>
      <c r="R248" s="26">
        <v>1</v>
      </c>
      <c r="S248" s="26">
        <v>1</v>
      </c>
      <c r="T248" s="26"/>
      <c r="U248" s="25" t="s">
        <v>98</v>
      </c>
      <c r="V248" s="25">
        <v>1</v>
      </c>
      <c r="W248" s="26"/>
      <c r="X248" s="25">
        <v>1</v>
      </c>
      <c r="Y248" s="26" t="s">
        <v>131</v>
      </c>
    </row>
    <row r="249" spans="1:25">
      <c r="A249" s="25" t="s">
        <v>65</v>
      </c>
      <c r="B249" s="9">
        <v>3</v>
      </c>
      <c r="C249" s="26">
        <v>13</v>
      </c>
      <c r="D249" s="9" t="s">
        <v>92</v>
      </c>
      <c r="E249" s="44">
        <v>248</v>
      </c>
      <c r="F249" s="25"/>
      <c r="G249" s="44">
        <v>1</v>
      </c>
      <c r="H249" s="25">
        <v>202505132</v>
      </c>
      <c r="I249" s="26" t="s">
        <v>93</v>
      </c>
      <c r="J249" s="9" t="s">
        <v>26</v>
      </c>
      <c r="K249" s="32" t="s">
        <v>54</v>
      </c>
      <c r="L249" s="26" t="s">
        <v>94</v>
      </c>
      <c r="M249" s="26" t="s">
        <v>95</v>
      </c>
      <c r="N249" s="26" t="s">
        <v>95</v>
      </c>
      <c r="O249" s="26" t="s">
        <v>96</v>
      </c>
      <c r="P249" s="25" t="s">
        <v>97</v>
      </c>
      <c r="Q249" s="25" t="s">
        <v>97</v>
      </c>
      <c r="R249" s="26">
        <v>1</v>
      </c>
      <c r="S249" s="26">
        <v>1</v>
      </c>
      <c r="T249" s="26"/>
      <c r="U249" s="25" t="s">
        <v>98</v>
      </c>
      <c r="V249" s="25">
        <v>1</v>
      </c>
      <c r="W249" s="26"/>
      <c r="X249" s="25">
        <v>1</v>
      </c>
      <c r="Y249" s="26" t="s">
        <v>132</v>
      </c>
    </row>
    <row r="250" spans="1:25">
      <c r="A250" s="25" t="s">
        <v>65</v>
      </c>
      <c r="B250" s="9">
        <v>3</v>
      </c>
      <c r="C250" s="26">
        <v>13</v>
      </c>
      <c r="D250" s="9" t="s">
        <v>92</v>
      </c>
      <c r="E250" s="44">
        <v>249</v>
      </c>
      <c r="F250" s="25"/>
      <c r="G250" s="44">
        <v>1</v>
      </c>
      <c r="H250" s="25">
        <v>202505122</v>
      </c>
      <c r="I250" s="26" t="s">
        <v>93</v>
      </c>
      <c r="J250" s="9" t="s">
        <v>26</v>
      </c>
      <c r="K250" s="32" t="s">
        <v>54</v>
      </c>
      <c r="L250" s="26" t="s">
        <v>94</v>
      </c>
      <c r="M250" s="26" t="s">
        <v>95</v>
      </c>
      <c r="N250" s="26" t="s">
        <v>95</v>
      </c>
      <c r="O250" s="26" t="s">
        <v>96</v>
      </c>
      <c r="P250" s="25" t="s">
        <v>97</v>
      </c>
      <c r="Q250" s="25" t="s">
        <v>97</v>
      </c>
      <c r="R250" s="26">
        <v>1</v>
      </c>
      <c r="S250" s="26">
        <v>1</v>
      </c>
      <c r="T250" s="26"/>
      <c r="U250" s="25" t="s">
        <v>98</v>
      </c>
      <c r="V250" s="25">
        <v>1</v>
      </c>
      <c r="W250" s="26"/>
      <c r="X250" s="25">
        <v>1</v>
      </c>
      <c r="Y250" s="26" t="s">
        <v>130</v>
      </c>
    </row>
    <row r="251" spans="1:25">
      <c r="A251" s="25" t="s">
        <v>65</v>
      </c>
      <c r="B251" s="9">
        <v>3</v>
      </c>
      <c r="C251" s="26">
        <v>13</v>
      </c>
      <c r="D251" s="9" t="s">
        <v>92</v>
      </c>
      <c r="E251" s="44">
        <v>250</v>
      </c>
      <c r="F251" s="25"/>
      <c r="G251" s="44">
        <v>1</v>
      </c>
      <c r="H251" s="25">
        <v>202505131</v>
      </c>
      <c r="I251" s="26" t="s">
        <v>93</v>
      </c>
      <c r="J251" s="9" t="s">
        <v>26</v>
      </c>
      <c r="K251" s="32" t="s">
        <v>54</v>
      </c>
      <c r="L251" s="26" t="s">
        <v>94</v>
      </c>
      <c r="M251" s="26" t="s">
        <v>95</v>
      </c>
      <c r="N251" s="26" t="s">
        <v>95</v>
      </c>
      <c r="O251" s="26" t="s">
        <v>96</v>
      </c>
      <c r="P251" s="25" t="s">
        <v>97</v>
      </c>
      <c r="Q251" s="25" t="s">
        <v>97</v>
      </c>
      <c r="R251" s="26">
        <v>1</v>
      </c>
      <c r="S251" s="26">
        <v>1</v>
      </c>
      <c r="T251" s="26"/>
      <c r="U251" s="25" t="s">
        <v>98</v>
      </c>
      <c r="V251" s="25">
        <v>1</v>
      </c>
      <c r="W251" s="26"/>
      <c r="X251" s="25">
        <v>1</v>
      </c>
      <c r="Y251" s="26" t="s">
        <v>131</v>
      </c>
    </row>
    <row r="252" spans="1:25">
      <c r="A252" s="25" t="s">
        <v>65</v>
      </c>
      <c r="B252" s="9">
        <v>3</v>
      </c>
      <c r="C252" s="26">
        <v>14</v>
      </c>
      <c r="D252" s="9" t="s">
        <v>92</v>
      </c>
      <c r="E252" s="44">
        <v>251</v>
      </c>
      <c r="F252" s="25"/>
      <c r="G252" s="44">
        <v>1</v>
      </c>
      <c r="H252" s="25">
        <v>202505132</v>
      </c>
      <c r="I252" s="26" t="s">
        <v>93</v>
      </c>
      <c r="J252" s="9" t="s">
        <v>26</v>
      </c>
      <c r="K252" s="32" t="s">
        <v>54</v>
      </c>
      <c r="L252" s="26" t="s">
        <v>94</v>
      </c>
      <c r="M252" s="26" t="s">
        <v>95</v>
      </c>
      <c r="N252" s="26" t="s">
        <v>95</v>
      </c>
      <c r="O252" s="26" t="s">
        <v>96</v>
      </c>
      <c r="P252" s="25" t="s">
        <v>97</v>
      </c>
      <c r="Q252" s="25" t="s">
        <v>97</v>
      </c>
      <c r="R252" s="26">
        <v>1</v>
      </c>
      <c r="S252" s="26">
        <v>1</v>
      </c>
      <c r="T252" s="26"/>
      <c r="U252" s="25" t="s">
        <v>98</v>
      </c>
      <c r="V252" s="25">
        <v>1</v>
      </c>
      <c r="W252" s="26"/>
      <c r="X252" s="25">
        <v>1</v>
      </c>
      <c r="Y252" s="26" t="s">
        <v>132</v>
      </c>
    </row>
    <row r="253" spans="1:25">
      <c r="A253" s="25" t="s">
        <v>65</v>
      </c>
      <c r="B253" s="9">
        <v>3</v>
      </c>
      <c r="C253" s="26">
        <v>14</v>
      </c>
      <c r="D253" s="9" t="s">
        <v>92</v>
      </c>
      <c r="E253" s="44">
        <v>252</v>
      </c>
      <c r="F253" s="25"/>
      <c r="G253" s="44">
        <v>1</v>
      </c>
      <c r="H253" s="25">
        <v>202505122</v>
      </c>
      <c r="I253" s="26" t="s">
        <v>93</v>
      </c>
      <c r="J253" s="9" t="s">
        <v>26</v>
      </c>
      <c r="K253" s="32" t="s">
        <v>54</v>
      </c>
      <c r="L253" s="26" t="s">
        <v>94</v>
      </c>
      <c r="M253" s="26" t="s">
        <v>95</v>
      </c>
      <c r="N253" s="26" t="s">
        <v>95</v>
      </c>
      <c r="O253" s="26" t="s">
        <v>96</v>
      </c>
      <c r="P253" s="25" t="s">
        <v>97</v>
      </c>
      <c r="Q253" s="25" t="s">
        <v>97</v>
      </c>
      <c r="R253" s="26">
        <v>1</v>
      </c>
      <c r="S253" s="26">
        <v>1</v>
      </c>
      <c r="T253" s="26"/>
      <c r="U253" s="25" t="s">
        <v>98</v>
      </c>
      <c r="V253" s="25">
        <v>1</v>
      </c>
      <c r="W253" s="26"/>
      <c r="X253" s="25">
        <v>1</v>
      </c>
      <c r="Y253" s="26" t="s">
        <v>130</v>
      </c>
    </row>
    <row r="254" spans="1:25">
      <c r="A254" s="25" t="s">
        <v>65</v>
      </c>
      <c r="B254" s="9">
        <v>3</v>
      </c>
      <c r="C254" s="26">
        <v>14</v>
      </c>
      <c r="D254" s="9" t="s">
        <v>92</v>
      </c>
      <c r="E254" s="44">
        <v>253</v>
      </c>
      <c r="F254" s="25"/>
      <c r="G254" s="44">
        <v>1</v>
      </c>
      <c r="H254" s="25">
        <v>202505131</v>
      </c>
      <c r="I254" s="26" t="s">
        <v>93</v>
      </c>
      <c r="J254" s="9" t="s">
        <v>26</v>
      </c>
      <c r="K254" s="32" t="s">
        <v>54</v>
      </c>
      <c r="L254" s="26" t="s">
        <v>94</v>
      </c>
      <c r="M254" s="26" t="s">
        <v>95</v>
      </c>
      <c r="N254" s="26" t="s">
        <v>95</v>
      </c>
      <c r="O254" s="26" t="s">
        <v>96</v>
      </c>
      <c r="P254" s="25" t="s">
        <v>97</v>
      </c>
      <c r="Q254" s="25" t="s">
        <v>97</v>
      </c>
      <c r="R254" s="26">
        <v>1</v>
      </c>
      <c r="S254" s="26">
        <v>1</v>
      </c>
      <c r="T254" s="26"/>
      <c r="U254" s="25" t="s">
        <v>98</v>
      </c>
      <c r="V254" s="25">
        <v>1</v>
      </c>
      <c r="W254" s="26"/>
      <c r="X254" s="25">
        <v>1</v>
      </c>
      <c r="Y254" s="26" t="s">
        <v>131</v>
      </c>
    </row>
    <row r="255" spans="1:25">
      <c r="A255" s="25" t="s">
        <v>65</v>
      </c>
      <c r="B255" s="9">
        <v>3</v>
      </c>
      <c r="C255" s="26">
        <v>14</v>
      </c>
      <c r="D255" s="9" t="s">
        <v>92</v>
      </c>
      <c r="E255" s="44">
        <v>254</v>
      </c>
      <c r="F255" s="25"/>
      <c r="G255" s="44">
        <v>1</v>
      </c>
      <c r="H255" s="25">
        <v>202505132</v>
      </c>
      <c r="I255" s="26" t="s">
        <v>93</v>
      </c>
      <c r="J255" s="9" t="s">
        <v>26</v>
      </c>
      <c r="K255" s="32" t="s">
        <v>54</v>
      </c>
      <c r="L255" s="26" t="s">
        <v>94</v>
      </c>
      <c r="M255" s="26" t="s">
        <v>95</v>
      </c>
      <c r="N255" s="26" t="s">
        <v>95</v>
      </c>
      <c r="O255" s="26" t="s">
        <v>96</v>
      </c>
      <c r="P255" s="25" t="s">
        <v>97</v>
      </c>
      <c r="Q255" s="25" t="s">
        <v>97</v>
      </c>
      <c r="R255" s="26">
        <v>1</v>
      </c>
      <c r="S255" s="26">
        <v>1</v>
      </c>
      <c r="T255" s="26"/>
      <c r="U255" s="25" t="s">
        <v>98</v>
      </c>
      <c r="V255" s="25">
        <v>1</v>
      </c>
      <c r="W255" s="26"/>
      <c r="X255" s="25">
        <v>1</v>
      </c>
      <c r="Y255" s="26" t="s">
        <v>132</v>
      </c>
    </row>
    <row r="256" spans="1:25">
      <c r="A256" s="25" t="s">
        <v>65</v>
      </c>
      <c r="B256" s="9">
        <v>3</v>
      </c>
      <c r="C256" s="26">
        <v>14</v>
      </c>
      <c r="D256" s="9" t="s">
        <v>92</v>
      </c>
      <c r="E256" s="44">
        <v>255</v>
      </c>
      <c r="F256" s="25"/>
      <c r="G256" s="44">
        <v>1</v>
      </c>
      <c r="H256" s="25">
        <v>202505122</v>
      </c>
      <c r="I256" s="26" t="s">
        <v>93</v>
      </c>
      <c r="J256" s="9" t="s">
        <v>26</v>
      </c>
      <c r="K256" s="32" t="s">
        <v>54</v>
      </c>
      <c r="L256" s="26" t="s">
        <v>94</v>
      </c>
      <c r="M256" s="26" t="s">
        <v>95</v>
      </c>
      <c r="N256" s="26" t="s">
        <v>95</v>
      </c>
      <c r="O256" s="26" t="s">
        <v>96</v>
      </c>
      <c r="P256" s="25" t="s">
        <v>97</v>
      </c>
      <c r="Q256" s="25" t="s">
        <v>97</v>
      </c>
      <c r="R256" s="26">
        <v>1</v>
      </c>
      <c r="S256" s="26">
        <v>1</v>
      </c>
      <c r="T256" s="26"/>
      <c r="U256" s="25" t="s">
        <v>98</v>
      </c>
      <c r="V256" s="25">
        <v>1</v>
      </c>
      <c r="W256" s="26"/>
      <c r="X256" s="25">
        <v>1</v>
      </c>
      <c r="Y256" s="26" t="s">
        <v>130</v>
      </c>
    </row>
    <row r="257" spans="1:25">
      <c r="A257" s="25" t="s">
        <v>65</v>
      </c>
      <c r="B257" s="9">
        <v>3</v>
      </c>
      <c r="C257" s="26">
        <v>14</v>
      </c>
      <c r="D257" s="9" t="s">
        <v>92</v>
      </c>
      <c r="E257" s="44">
        <v>256</v>
      </c>
      <c r="F257" s="25"/>
      <c r="G257" s="44">
        <v>1</v>
      </c>
      <c r="H257" s="25">
        <v>202505131</v>
      </c>
      <c r="I257" s="26" t="s">
        <v>93</v>
      </c>
      <c r="J257" s="9" t="s">
        <v>26</v>
      </c>
      <c r="K257" s="32" t="s">
        <v>54</v>
      </c>
      <c r="L257" s="26" t="s">
        <v>94</v>
      </c>
      <c r="M257" s="26" t="s">
        <v>95</v>
      </c>
      <c r="N257" s="26" t="s">
        <v>95</v>
      </c>
      <c r="O257" s="26" t="s">
        <v>96</v>
      </c>
      <c r="P257" s="25" t="s">
        <v>97</v>
      </c>
      <c r="Q257" s="25" t="s">
        <v>97</v>
      </c>
      <c r="R257" s="26">
        <v>1</v>
      </c>
      <c r="S257" s="26">
        <v>1</v>
      </c>
      <c r="T257" s="26"/>
      <c r="U257" s="25" t="s">
        <v>98</v>
      </c>
      <c r="V257" s="25">
        <v>1</v>
      </c>
      <c r="W257" s="26"/>
      <c r="X257" s="25">
        <v>1</v>
      </c>
      <c r="Y257" s="26" t="s">
        <v>131</v>
      </c>
    </row>
    <row r="258" spans="1:25">
      <c r="A258" s="25" t="s">
        <v>65</v>
      </c>
      <c r="B258" s="9">
        <v>3</v>
      </c>
      <c r="C258" s="26">
        <v>14</v>
      </c>
      <c r="D258" s="9" t="s">
        <v>92</v>
      </c>
      <c r="E258" s="44">
        <v>257</v>
      </c>
      <c r="F258" s="25"/>
      <c r="G258" s="44">
        <v>1</v>
      </c>
      <c r="H258" s="25">
        <v>202505132</v>
      </c>
      <c r="I258" s="26" t="s">
        <v>93</v>
      </c>
      <c r="J258" s="9" t="s">
        <v>26</v>
      </c>
      <c r="K258" s="32" t="s">
        <v>54</v>
      </c>
      <c r="L258" s="26" t="s">
        <v>94</v>
      </c>
      <c r="M258" s="26" t="s">
        <v>95</v>
      </c>
      <c r="N258" s="26" t="s">
        <v>95</v>
      </c>
      <c r="O258" s="26" t="s">
        <v>96</v>
      </c>
      <c r="P258" s="25" t="s">
        <v>97</v>
      </c>
      <c r="Q258" s="25" t="s">
        <v>97</v>
      </c>
      <c r="R258" s="26">
        <v>1</v>
      </c>
      <c r="S258" s="26">
        <v>1</v>
      </c>
      <c r="T258" s="26"/>
      <c r="U258" s="25" t="s">
        <v>98</v>
      </c>
      <c r="V258" s="25">
        <v>1</v>
      </c>
      <c r="W258" s="26"/>
      <c r="X258" s="25">
        <v>1</v>
      </c>
      <c r="Y258" s="26" t="s">
        <v>132</v>
      </c>
    </row>
    <row r="259" spans="1:25">
      <c r="A259" s="25" t="s">
        <v>65</v>
      </c>
      <c r="B259" s="9">
        <v>3</v>
      </c>
      <c r="C259" s="26">
        <v>14</v>
      </c>
      <c r="D259" s="9" t="s">
        <v>92</v>
      </c>
      <c r="E259" s="44">
        <v>258</v>
      </c>
      <c r="F259" s="25"/>
      <c r="G259" s="44">
        <v>1</v>
      </c>
      <c r="H259" s="25">
        <v>202505122</v>
      </c>
      <c r="I259" s="26" t="s">
        <v>93</v>
      </c>
      <c r="J259" s="9" t="s">
        <v>26</v>
      </c>
      <c r="K259" s="32" t="s">
        <v>54</v>
      </c>
      <c r="L259" s="26" t="s">
        <v>94</v>
      </c>
      <c r="M259" s="26" t="s">
        <v>95</v>
      </c>
      <c r="N259" s="26" t="s">
        <v>95</v>
      </c>
      <c r="O259" s="26" t="s">
        <v>96</v>
      </c>
      <c r="P259" s="25" t="s">
        <v>97</v>
      </c>
      <c r="Q259" s="25" t="s">
        <v>97</v>
      </c>
      <c r="R259" s="26">
        <v>1</v>
      </c>
      <c r="S259" s="26">
        <v>1</v>
      </c>
      <c r="T259" s="26"/>
      <c r="U259" s="25" t="s">
        <v>98</v>
      </c>
      <c r="V259" s="25">
        <v>1</v>
      </c>
      <c r="W259" s="26"/>
      <c r="X259" s="25">
        <v>1</v>
      </c>
      <c r="Y259" s="26" t="s">
        <v>130</v>
      </c>
    </row>
    <row r="260" spans="1:25">
      <c r="A260" s="25" t="s">
        <v>65</v>
      </c>
      <c r="B260" s="9">
        <v>3</v>
      </c>
      <c r="C260" s="26">
        <v>14</v>
      </c>
      <c r="D260" s="9" t="s">
        <v>92</v>
      </c>
      <c r="E260" s="44">
        <v>259</v>
      </c>
      <c r="F260" s="25"/>
      <c r="G260" s="44">
        <v>1</v>
      </c>
      <c r="H260" s="25">
        <v>202505131</v>
      </c>
      <c r="I260" s="26" t="s">
        <v>93</v>
      </c>
      <c r="J260" s="9" t="s">
        <v>26</v>
      </c>
      <c r="K260" s="32" t="s">
        <v>54</v>
      </c>
      <c r="L260" s="26" t="s">
        <v>94</v>
      </c>
      <c r="M260" s="26" t="s">
        <v>95</v>
      </c>
      <c r="N260" s="26" t="s">
        <v>95</v>
      </c>
      <c r="O260" s="26" t="s">
        <v>96</v>
      </c>
      <c r="P260" s="25" t="s">
        <v>97</v>
      </c>
      <c r="Q260" s="25" t="s">
        <v>97</v>
      </c>
      <c r="R260" s="26">
        <v>1</v>
      </c>
      <c r="S260" s="26">
        <v>1</v>
      </c>
      <c r="T260" s="26"/>
      <c r="U260" s="25" t="s">
        <v>98</v>
      </c>
      <c r="V260" s="25">
        <v>1</v>
      </c>
      <c r="W260" s="26"/>
      <c r="X260" s="25">
        <v>1</v>
      </c>
      <c r="Y260" s="26" t="s">
        <v>131</v>
      </c>
    </row>
    <row r="261" spans="1:25">
      <c r="A261" s="25" t="s">
        <v>65</v>
      </c>
      <c r="B261" s="9">
        <v>3</v>
      </c>
      <c r="C261" s="26">
        <v>14</v>
      </c>
      <c r="D261" s="9" t="s">
        <v>92</v>
      </c>
      <c r="E261" s="44">
        <v>260</v>
      </c>
      <c r="F261" s="25"/>
      <c r="G261" s="44">
        <v>1</v>
      </c>
      <c r="H261" s="25">
        <v>202505132</v>
      </c>
      <c r="I261" s="26" t="s">
        <v>93</v>
      </c>
      <c r="J261" s="9" t="s">
        <v>26</v>
      </c>
      <c r="K261" s="32" t="s">
        <v>54</v>
      </c>
      <c r="L261" s="26" t="s">
        <v>94</v>
      </c>
      <c r="M261" s="26" t="s">
        <v>95</v>
      </c>
      <c r="N261" s="26" t="s">
        <v>95</v>
      </c>
      <c r="O261" s="26" t="s">
        <v>96</v>
      </c>
      <c r="P261" s="25" t="s">
        <v>97</v>
      </c>
      <c r="Q261" s="25" t="s">
        <v>97</v>
      </c>
      <c r="R261" s="26">
        <v>1</v>
      </c>
      <c r="S261" s="26">
        <v>1</v>
      </c>
      <c r="T261" s="26"/>
      <c r="U261" s="25" t="s">
        <v>98</v>
      </c>
      <c r="V261" s="25">
        <v>1</v>
      </c>
      <c r="W261" s="26"/>
      <c r="X261" s="25">
        <v>1</v>
      </c>
      <c r="Y261" s="26" t="s">
        <v>132</v>
      </c>
    </row>
    <row r="262" spans="1:25">
      <c r="A262" s="25" t="s">
        <v>65</v>
      </c>
      <c r="B262" s="9">
        <v>3</v>
      </c>
      <c r="C262" s="26">
        <v>14</v>
      </c>
      <c r="D262" s="9" t="s">
        <v>92</v>
      </c>
      <c r="E262" s="44">
        <v>261</v>
      </c>
      <c r="F262" s="25"/>
      <c r="G262" s="44">
        <v>1</v>
      </c>
      <c r="H262" s="25">
        <v>202505121</v>
      </c>
      <c r="I262" s="26" t="s">
        <v>93</v>
      </c>
      <c r="J262" s="9" t="s">
        <v>26</v>
      </c>
      <c r="K262" s="33" t="s">
        <v>55</v>
      </c>
      <c r="L262" s="26" t="s">
        <v>94</v>
      </c>
      <c r="M262" s="26" t="s">
        <v>94</v>
      </c>
      <c r="N262" s="26" t="s">
        <v>94</v>
      </c>
      <c r="O262" s="26" t="s">
        <v>96</v>
      </c>
      <c r="P262" s="25" t="s">
        <v>97</v>
      </c>
      <c r="Q262" s="25" t="s">
        <v>97</v>
      </c>
      <c r="R262" s="26">
        <v>1</v>
      </c>
      <c r="S262" s="26">
        <v>1</v>
      </c>
      <c r="T262" s="26"/>
      <c r="U262" s="25" t="s">
        <v>98</v>
      </c>
      <c r="V262" s="25">
        <v>1</v>
      </c>
      <c r="W262" s="26"/>
      <c r="X262" s="25">
        <v>1</v>
      </c>
      <c r="Y262" s="26" t="s">
        <v>133</v>
      </c>
    </row>
    <row r="263" spans="1:25">
      <c r="A263" s="25" t="s">
        <v>65</v>
      </c>
      <c r="B263" s="9">
        <v>3</v>
      </c>
      <c r="C263" s="26">
        <v>14</v>
      </c>
      <c r="D263" s="9" t="s">
        <v>92</v>
      </c>
      <c r="E263" s="44">
        <v>262</v>
      </c>
      <c r="F263" s="25"/>
      <c r="G263" s="44">
        <v>1</v>
      </c>
      <c r="H263" s="25">
        <v>202505121</v>
      </c>
      <c r="I263" s="26" t="s">
        <v>93</v>
      </c>
      <c r="J263" s="9" t="s">
        <v>26</v>
      </c>
      <c r="K263" s="33" t="s">
        <v>55</v>
      </c>
      <c r="L263" s="26" t="s">
        <v>94</v>
      </c>
      <c r="M263" s="26" t="s">
        <v>94</v>
      </c>
      <c r="N263" s="26" t="s">
        <v>94</v>
      </c>
      <c r="O263" s="26" t="s">
        <v>96</v>
      </c>
      <c r="P263" s="25" t="s">
        <v>97</v>
      </c>
      <c r="Q263" s="25" t="s">
        <v>97</v>
      </c>
      <c r="R263" s="26">
        <v>1</v>
      </c>
      <c r="S263" s="26">
        <v>1</v>
      </c>
      <c r="T263" s="26"/>
      <c r="U263" s="25" t="s">
        <v>98</v>
      </c>
      <c r="V263" s="25">
        <v>1</v>
      </c>
      <c r="W263" s="26"/>
      <c r="X263" s="25">
        <v>1</v>
      </c>
      <c r="Y263" s="26" t="s">
        <v>133</v>
      </c>
    </row>
    <row r="264" spans="1:25">
      <c r="A264" s="25" t="s">
        <v>65</v>
      </c>
      <c r="B264" s="9">
        <v>3</v>
      </c>
      <c r="C264" s="26">
        <v>14</v>
      </c>
      <c r="D264" s="9" t="s">
        <v>92</v>
      </c>
      <c r="E264" s="44">
        <v>263</v>
      </c>
      <c r="F264" s="25"/>
      <c r="G264" s="44">
        <v>1</v>
      </c>
      <c r="H264" s="25">
        <v>202505121</v>
      </c>
      <c r="I264" s="26" t="s">
        <v>93</v>
      </c>
      <c r="J264" s="9" t="s">
        <v>26</v>
      </c>
      <c r="K264" s="33" t="s">
        <v>55</v>
      </c>
      <c r="L264" s="26" t="s">
        <v>94</v>
      </c>
      <c r="M264" s="26" t="s">
        <v>94</v>
      </c>
      <c r="N264" s="26" t="s">
        <v>94</v>
      </c>
      <c r="O264" s="26" t="s">
        <v>96</v>
      </c>
      <c r="P264" s="25" t="s">
        <v>97</v>
      </c>
      <c r="Q264" s="25" t="s">
        <v>97</v>
      </c>
      <c r="R264" s="26">
        <v>1</v>
      </c>
      <c r="S264" s="26">
        <v>1</v>
      </c>
      <c r="T264" s="26"/>
      <c r="U264" s="25" t="s">
        <v>98</v>
      </c>
      <c r="V264" s="25">
        <v>1</v>
      </c>
      <c r="W264" s="26"/>
      <c r="X264" s="25">
        <v>1</v>
      </c>
      <c r="Y264" s="26" t="s">
        <v>133</v>
      </c>
    </row>
    <row r="265" spans="1:25">
      <c r="A265" s="25" t="s">
        <v>65</v>
      </c>
      <c r="B265" s="9">
        <v>3</v>
      </c>
      <c r="C265" s="26">
        <v>14</v>
      </c>
      <c r="D265" s="9" t="s">
        <v>92</v>
      </c>
      <c r="E265" s="44">
        <v>264</v>
      </c>
      <c r="F265" s="25"/>
      <c r="G265" s="44">
        <v>1</v>
      </c>
      <c r="H265" s="25">
        <v>202505121</v>
      </c>
      <c r="I265" s="26" t="s">
        <v>93</v>
      </c>
      <c r="J265" s="9" t="s">
        <v>26</v>
      </c>
      <c r="K265" s="33" t="s">
        <v>55</v>
      </c>
      <c r="L265" s="26" t="s">
        <v>94</v>
      </c>
      <c r="M265" s="26" t="s">
        <v>94</v>
      </c>
      <c r="N265" s="26" t="s">
        <v>94</v>
      </c>
      <c r="O265" s="26" t="s">
        <v>96</v>
      </c>
      <c r="P265" s="25" t="s">
        <v>97</v>
      </c>
      <c r="Q265" s="25" t="s">
        <v>97</v>
      </c>
      <c r="R265" s="26">
        <v>1</v>
      </c>
      <c r="S265" s="26">
        <v>1</v>
      </c>
      <c r="T265" s="26"/>
      <c r="U265" s="25" t="s">
        <v>98</v>
      </c>
      <c r="V265" s="25">
        <v>1</v>
      </c>
      <c r="W265" s="26"/>
      <c r="X265" s="25">
        <v>1</v>
      </c>
      <c r="Y265" s="26" t="s">
        <v>133</v>
      </c>
    </row>
    <row r="266" spans="1:25">
      <c r="A266" s="25" t="s">
        <v>65</v>
      </c>
      <c r="B266" s="9">
        <v>3</v>
      </c>
      <c r="C266" s="26">
        <v>14</v>
      </c>
      <c r="D266" s="9" t="s">
        <v>92</v>
      </c>
      <c r="E266" s="44">
        <v>265</v>
      </c>
      <c r="F266" s="25"/>
      <c r="G266" s="44">
        <v>1</v>
      </c>
      <c r="H266" s="25">
        <v>202505121</v>
      </c>
      <c r="I266" s="26" t="s">
        <v>93</v>
      </c>
      <c r="J266" s="9" t="s">
        <v>26</v>
      </c>
      <c r="K266" s="33" t="s">
        <v>55</v>
      </c>
      <c r="L266" s="26" t="s">
        <v>94</v>
      </c>
      <c r="M266" s="26" t="s">
        <v>94</v>
      </c>
      <c r="N266" s="26" t="s">
        <v>94</v>
      </c>
      <c r="O266" s="26" t="s">
        <v>96</v>
      </c>
      <c r="P266" s="25" t="s">
        <v>97</v>
      </c>
      <c r="Q266" s="25" t="s">
        <v>97</v>
      </c>
      <c r="R266" s="26">
        <v>1</v>
      </c>
      <c r="S266" s="26">
        <v>1</v>
      </c>
      <c r="T266" s="26"/>
      <c r="U266" s="25" t="s">
        <v>98</v>
      </c>
      <c r="V266" s="25">
        <v>1</v>
      </c>
      <c r="W266" s="26"/>
      <c r="X266" s="25">
        <v>1</v>
      </c>
      <c r="Y266" s="26" t="s">
        <v>133</v>
      </c>
    </row>
    <row r="267" spans="1:25">
      <c r="A267" s="25" t="s">
        <v>65</v>
      </c>
      <c r="B267" s="9">
        <v>3</v>
      </c>
      <c r="C267" s="26">
        <v>14</v>
      </c>
      <c r="D267" s="9" t="s">
        <v>92</v>
      </c>
      <c r="E267" s="44">
        <v>266</v>
      </c>
      <c r="F267" s="25"/>
      <c r="G267" s="44">
        <v>1</v>
      </c>
      <c r="H267" s="25">
        <v>202505121</v>
      </c>
      <c r="I267" s="26" t="s">
        <v>93</v>
      </c>
      <c r="J267" s="9" t="s">
        <v>26</v>
      </c>
      <c r="K267" s="33" t="s">
        <v>55</v>
      </c>
      <c r="L267" s="26" t="s">
        <v>94</v>
      </c>
      <c r="M267" s="26" t="s">
        <v>94</v>
      </c>
      <c r="N267" s="26" t="s">
        <v>94</v>
      </c>
      <c r="O267" s="26" t="s">
        <v>96</v>
      </c>
      <c r="P267" s="25" t="s">
        <v>97</v>
      </c>
      <c r="Q267" s="25" t="s">
        <v>97</v>
      </c>
      <c r="R267" s="26">
        <v>1</v>
      </c>
      <c r="S267" s="26">
        <v>1</v>
      </c>
      <c r="T267" s="26"/>
      <c r="U267" s="25" t="s">
        <v>98</v>
      </c>
      <c r="V267" s="25">
        <v>1</v>
      </c>
      <c r="W267" s="26"/>
      <c r="X267" s="25">
        <v>1</v>
      </c>
      <c r="Y267" s="26" t="s">
        <v>133</v>
      </c>
    </row>
    <row r="268" spans="1:25">
      <c r="A268" s="25" t="s">
        <v>65</v>
      </c>
      <c r="B268" s="9">
        <v>3</v>
      </c>
      <c r="C268" s="26">
        <v>14</v>
      </c>
      <c r="D268" s="9" t="s">
        <v>92</v>
      </c>
      <c r="E268" s="44">
        <v>267</v>
      </c>
      <c r="F268" s="25"/>
      <c r="G268" s="44">
        <v>1</v>
      </c>
      <c r="H268" s="25">
        <v>202505121</v>
      </c>
      <c r="I268" s="26" t="s">
        <v>93</v>
      </c>
      <c r="J268" s="9" t="s">
        <v>26</v>
      </c>
      <c r="K268" s="33" t="s">
        <v>55</v>
      </c>
      <c r="L268" s="26" t="s">
        <v>94</v>
      </c>
      <c r="M268" s="26" t="s">
        <v>94</v>
      </c>
      <c r="N268" s="26" t="s">
        <v>94</v>
      </c>
      <c r="O268" s="26" t="s">
        <v>96</v>
      </c>
      <c r="P268" s="25" t="s">
        <v>97</v>
      </c>
      <c r="Q268" s="25" t="s">
        <v>97</v>
      </c>
      <c r="R268" s="26">
        <v>1</v>
      </c>
      <c r="S268" s="26">
        <v>1</v>
      </c>
      <c r="T268" s="26"/>
      <c r="U268" s="25" t="s">
        <v>98</v>
      </c>
      <c r="V268" s="25">
        <v>1</v>
      </c>
      <c r="W268" s="26"/>
      <c r="X268" s="25">
        <v>1</v>
      </c>
      <c r="Y268" s="26" t="s">
        <v>133</v>
      </c>
    </row>
    <row r="269" spans="1:25">
      <c r="A269" s="25" t="s">
        <v>65</v>
      </c>
      <c r="B269" s="9">
        <v>3</v>
      </c>
      <c r="C269" s="26">
        <v>14</v>
      </c>
      <c r="D269" s="9" t="s">
        <v>92</v>
      </c>
      <c r="E269" s="44">
        <v>268</v>
      </c>
      <c r="F269" s="25"/>
      <c r="G269" s="44">
        <v>1</v>
      </c>
      <c r="H269" s="25">
        <v>202505121</v>
      </c>
      <c r="I269" s="26" t="s">
        <v>93</v>
      </c>
      <c r="J269" s="9" t="s">
        <v>26</v>
      </c>
      <c r="K269" s="33" t="s">
        <v>55</v>
      </c>
      <c r="L269" s="26" t="s">
        <v>94</v>
      </c>
      <c r="M269" s="26" t="s">
        <v>94</v>
      </c>
      <c r="N269" s="26" t="s">
        <v>94</v>
      </c>
      <c r="O269" s="26" t="s">
        <v>96</v>
      </c>
      <c r="P269" s="25" t="s">
        <v>97</v>
      </c>
      <c r="Q269" s="25" t="s">
        <v>97</v>
      </c>
      <c r="R269" s="26">
        <v>1</v>
      </c>
      <c r="S269" s="26">
        <v>1</v>
      </c>
      <c r="T269" s="26"/>
      <c r="U269" s="25" t="s">
        <v>98</v>
      </c>
      <c r="V269" s="25">
        <v>1</v>
      </c>
      <c r="W269" s="26"/>
      <c r="X269" s="25">
        <v>1</v>
      </c>
      <c r="Y269" s="26" t="s">
        <v>133</v>
      </c>
    </row>
    <row r="270" spans="1:25">
      <c r="A270" s="25" t="s">
        <v>65</v>
      </c>
      <c r="B270" s="9">
        <v>3</v>
      </c>
      <c r="C270" s="26">
        <v>15</v>
      </c>
      <c r="D270" s="9" t="s">
        <v>92</v>
      </c>
      <c r="E270" s="44">
        <v>269</v>
      </c>
      <c r="F270" s="25"/>
      <c r="G270" s="44">
        <v>1</v>
      </c>
      <c r="H270" s="25">
        <v>202505121</v>
      </c>
      <c r="I270" s="26" t="s">
        <v>93</v>
      </c>
      <c r="J270" s="9" t="s">
        <v>26</v>
      </c>
      <c r="K270" s="33" t="s">
        <v>55</v>
      </c>
      <c r="L270" s="26" t="s">
        <v>94</v>
      </c>
      <c r="M270" s="26" t="s">
        <v>94</v>
      </c>
      <c r="N270" s="26" t="s">
        <v>94</v>
      </c>
      <c r="O270" s="26" t="s">
        <v>96</v>
      </c>
      <c r="P270" s="25" t="s">
        <v>97</v>
      </c>
      <c r="Q270" s="25" t="s">
        <v>97</v>
      </c>
      <c r="R270" s="26">
        <v>1</v>
      </c>
      <c r="S270" s="26">
        <v>1</v>
      </c>
      <c r="T270" s="26"/>
      <c r="U270" s="25" t="s">
        <v>98</v>
      </c>
      <c r="V270" s="25">
        <v>1</v>
      </c>
      <c r="W270" s="26"/>
      <c r="X270" s="25">
        <v>1</v>
      </c>
      <c r="Y270" s="26" t="s">
        <v>133</v>
      </c>
    </row>
    <row r="271" spans="1:25">
      <c r="A271" s="25" t="s">
        <v>65</v>
      </c>
      <c r="B271" s="9">
        <v>3</v>
      </c>
      <c r="C271" s="26">
        <v>15</v>
      </c>
      <c r="D271" s="9" t="s">
        <v>92</v>
      </c>
      <c r="E271" s="44">
        <v>270</v>
      </c>
      <c r="F271" s="25"/>
      <c r="G271" s="44">
        <v>1</v>
      </c>
      <c r="H271" s="25">
        <v>202505125</v>
      </c>
      <c r="I271" s="26" t="s">
        <v>93</v>
      </c>
      <c r="J271" s="9" t="s">
        <v>26</v>
      </c>
      <c r="K271" s="33" t="s">
        <v>55</v>
      </c>
      <c r="L271" s="26" t="s">
        <v>94</v>
      </c>
      <c r="M271" s="26" t="s">
        <v>94</v>
      </c>
      <c r="N271" s="26" t="s">
        <v>94</v>
      </c>
      <c r="O271" s="26" t="s">
        <v>96</v>
      </c>
      <c r="P271" s="25" t="s">
        <v>97</v>
      </c>
      <c r="Q271" s="25" t="s">
        <v>97</v>
      </c>
      <c r="R271" s="26">
        <v>1</v>
      </c>
      <c r="S271" s="26">
        <v>1</v>
      </c>
      <c r="T271" s="26"/>
      <c r="U271" s="25" t="s">
        <v>98</v>
      </c>
      <c r="V271" s="25">
        <v>1</v>
      </c>
      <c r="W271" s="26"/>
      <c r="X271" s="25">
        <v>1</v>
      </c>
      <c r="Y271" s="26" t="s">
        <v>134</v>
      </c>
    </row>
    <row r="272" spans="1:25">
      <c r="A272" s="25" t="s">
        <v>65</v>
      </c>
      <c r="B272" s="9">
        <v>3</v>
      </c>
      <c r="C272" s="26">
        <v>15</v>
      </c>
      <c r="D272" s="9" t="s">
        <v>92</v>
      </c>
      <c r="E272" s="44">
        <v>271</v>
      </c>
      <c r="F272" s="25"/>
      <c r="G272" s="44">
        <v>1</v>
      </c>
      <c r="H272" s="25">
        <v>202505125</v>
      </c>
      <c r="I272" s="26" t="s">
        <v>93</v>
      </c>
      <c r="J272" s="9" t="s">
        <v>26</v>
      </c>
      <c r="K272" s="33" t="s">
        <v>55</v>
      </c>
      <c r="L272" s="26" t="s">
        <v>94</v>
      </c>
      <c r="M272" s="26" t="s">
        <v>94</v>
      </c>
      <c r="N272" s="26" t="s">
        <v>94</v>
      </c>
      <c r="O272" s="26" t="s">
        <v>96</v>
      </c>
      <c r="P272" s="25" t="s">
        <v>97</v>
      </c>
      <c r="Q272" s="25" t="s">
        <v>97</v>
      </c>
      <c r="R272" s="26">
        <v>1</v>
      </c>
      <c r="S272" s="26">
        <v>1</v>
      </c>
      <c r="T272" s="26"/>
      <c r="U272" s="25" t="s">
        <v>98</v>
      </c>
      <c r="V272" s="25">
        <v>1</v>
      </c>
      <c r="W272" s="26"/>
      <c r="X272" s="25">
        <v>1</v>
      </c>
      <c r="Y272" s="26" t="s">
        <v>134</v>
      </c>
    </row>
    <row r="273" spans="1:25">
      <c r="A273" s="25" t="s">
        <v>65</v>
      </c>
      <c r="B273" s="9">
        <v>3</v>
      </c>
      <c r="C273" s="26">
        <v>15</v>
      </c>
      <c r="D273" s="9" t="s">
        <v>92</v>
      </c>
      <c r="E273" s="44">
        <v>272</v>
      </c>
      <c r="F273" s="25"/>
      <c r="G273" s="44">
        <v>1</v>
      </c>
      <c r="H273" s="25">
        <v>202505125</v>
      </c>
      <c r="I273" s="26" t="s">
        <v>93</v>
      </c>
      <c r="J273" s="9" t="s">
        <v>26</v>
      </c>
      <c r="K273" s="33" t="s">
        <v>55</v>
      </c>
      <c r="L273" s="26" t="s">
        <v>94</v>
      </c>
      <c r="M273" s="26" t="s">
        <v>94</v>
      </c>
      <c r="N273" s="26" t="s">
        <v>94</v>
      </c>
      <c r="O273" s="26" t="s">
        <v>96</v>
      </c>
      <c r="P273" s="25" t="s">
        <v>97</v>
      </c>
      <c r="Q273" s="25" t="s">
        <v>97</v>
      </c>
      <c r="R273" s="26">
        <v>1</v>
      </c>
      <c r="S273" s="26">
        <v>1</v>
      </c>
      <c r="T273" s="26"/>
      <c r="U273" s="25" t="s">
        <v>98</v>
      </c>
      <c r="V273" s="25">
        <v>1</v>
      </c>
      <c r="W273" s="26"/>
      <c r="X273" s="25">
        <v>1</v>
      </c>
      <c r="Y273" s="26" t="s">
        <v>134</v>
      </c>
    </row>
    <row r="274" spans="1:25">
      <c r="A274" s="25" t="s">
        <v>65</v>
      </c>
      <c r="B274" s="9">
        <v>3</v>
      </c>
      <c r="C274" s="26">
        <v>15</v>
      </c>
      <c r="D274" s="9" t="s">
        <v>92</v>
      </c>
      <c r="E274" s="44">
        <v>273</v>
      </c>
      <c r="F274" s="25"/>
      <c r="G274" s="44">
        <v>1</v>
      </c>
      <c r="H274" s="25">
        <v>202505125</v>
      </c>
      <c r="I274" s="26" t="s">
        <v>93</v>
      </c>
      <c r="J274" s="9" t="s">
        <v>26</v>
      </c>
      <c r="K274" s="33" t="s">
        <v>55</v>
      </c>
      <c r="L274" s="26" t="s">
        <v>94</v>
      </c>
      <c r="M274" s="26" t="s">
        <v>94</v>
      </c>
      <c r="N274" s="26" t="s">
        <v>94</v>
      </c>
      <c r="O274" s="26" t="s">
        <v>96</v>
      </c>
      <c r="P274" s="25" t="s">
        <v>97</v>
      </c>
      <c r="Q274" s="25" t="s">
        <v>97</v>
      </c>
      <c r="R274" s="26">
        <v>1</v>
      </c>
      <c r="S274" s="26">
        <v>1</v>
      </c>
      <c r="T274" s="26"/>
      <c r="U274" s="25" t="s">
        <v>98</v>
      </c>
      <c r="V274" s="25">
        <v>1</v>
      </c>
      <c r="W274" s="26"/>
      <c r="X274" s="25">
        <v>1</v>
      </c>
      <c r="Y274" s="26" t="s">
        <v>134</v>
      </c>
    </row>
    <row r="275" spans="1:25">
      <c r="A275" s="25" t="s">
        <v>65</v>
      </c>
      <c r="B275" s="9">
        <v>3</v>
      </c>
      <c r="C275" s="26">
        <v>15</v>
      </c>
      <c r="D275" s="9" t="s">
        <v>92</v>
      </c>
      <c r="E275" s="44">
        <v>274</v>
      </c>
      <c r="F275" s="25"/>
      <c r="G275" s="44">
        <v>1</v>
      </c>
      <c r="H275" s="25">
        <v>202505125</v>
      </c>
      <c r="I275" s="26" t="s">
        <v>93</v>
      </c>
      <c r="J275" s="9" t="s">
        <v>26</v>
      </c>
      <c r="K275" s="33" t="s">
        <v>55</v>
      </c>
      <c r="L275" s="26" t="s">
        <v>94</v>
      </c>
      <c r="M275" s="26" t="s">
        <v>94</v>
      </c>
      <c r="N275" s="26" t="s">
        <v>94</v>
      </c>
      <c r="O275" s="26" t="s">
        <v>96</v>
      </c>
      <c r="P275" s="25" t="s">
        <v>97</v>
      </c>
      <c r="Q275" s="25" t="s">
        <v>97</v>
      </c>
      <c r="R275" s="26">
        <v>1</v>
      </c>
      <c r="S275" s="26">
        <v>1</v>
      </c>
      <c r="T275" s="26"/>
      <c r="U275" s="25" t="s">
        <v>98</v>
      </c>
      <c r="V275" s="25">
        <v>1</v>
      </c>
      <c r="W275" s="26"/>
      <c r="X275" s="25">
        <v>1</v>
      </c>
      <c r="Y275" s="26" t="s">
        <v>134</v>
      </c>
    </row>
    <row r="276" spans="1:25">
      <c r="A276" s="25" t="s">
        <v>65</v>
      </c>
      <c r="B276" s="9">
        <v>3</v>
      </c>
      <c r="C276" s="26">
        <v>15</v>
      </c>
      <c r="D276" s="9" t="s">
        <v>92</v>
      </c>
      <c r="E276" s="44">
        <v>275</v>
      </c>
      <c r="F276" s="25"/>
      <c r="G276" s="44">
        <v>1</v>
      </c>
      <c r="H276" s="25">
        <v>202505125</v>
      </c>
      <c r="I276" s="26" t="s">
        <v>93</v>
      </c>
      <c r="J276" s="9" t="s">
        <v>26</v>
      </c>
      <c r="K276" s="33" t="s">
        <v>55</v>
      </c>
      <c r="L276" s="26" t="s">
        <v>94</v>
      </c>
      <c r="M276" s="26" t="s">
        <v>94</v>
      </c>
      <c r="N276" s="26" t="s">
        <v>94</v>
      </c>
      <c r="O276" s="26" t="s">
        <v>96</v>
      </c>
      <c r="P276" s="25" t="s">
        <v>97</v>
      </c>
      <c r="Q276" s="25" t="s">
        <v>97</v>
      </c>
      <c r="R276" s="26">
        <v>1</v>
      </c>
      <c r="S276" s="26">
        <v>1</v>
      </c>
      <c r="T276" s="26"/>
      <c r="U276" s="25" t="s">
        <v>98</v>
      </c>
      <c r="V276" s="25">
        <v>1</v>
      </c>
      <c r="W276" s="26"/>
      <c r="X276" s="25">
        <v>1</v>
      </c>
      <c r="Y276" s="26" t="s">
        <v>134</v>
      </c>
    </row>
    <row r="277" spans="1:25">
      <c r="A277" s="25" t="s">
        <v>65</v>
      </c>
      <c r="B277" s="9">
        <v>3</v>
      </c>
      <c r="C277" s="26">
        <v>15</v>
      </c>
      <c r="D277" s="9" t="s">
        <v>92</v>
      </c>
      <c r="E277" s="44">
        <v>276</v>
      </c>
      <c r="F277" s="25"/>
      <c r="G277" s="44">
        <v>1</v>
      </c>
      <c r="H277" s="25">
        <v>202505125</v>
      </c>
      <c r="I277" s="26" t="s">
        <v>93</v>
      </c>
      <c r="J277" s="9" t="s">
        <v>26</v>
      </c>
      <c r="K277" s="33" t="s">
        <v>55</v>
      </c>
      <c r="L277" s="26" t="s">
        <v>94</v>
      </c>
      <c r="M277" s="26" t="s">
        <v>94</v>
      </c>
      <c r="N277" s="26" t="s">
        <v>94</v>
      </c>
      <c r="O277" s="26" t="s">
        <v>96</v>
      </c>
      <c r="P277" s="25" t="s">
        <v>97</v>
      </c>
      <c r="Q277" s="25" t="s">
        <v>97</v>
      </c>
      <c r="R277" s="26">
        <v>1</v>
      </c>
      <c r="S277" s="26">
        <v>1</v>
      </c>
      <c r="T277" s="26"/>
      <c r="U277" s="25" t="s">
        <v>98</v>
      </c>
      <c r="V277" s="25">
        <v>1</v>
      </c>
      <c r="W277" s="26"/>
      <c r="X277" s="25">
        <v>1</v>
      </c>
      <c r="Y277" s="26" t="s">
        <v>134</v>
      </c>
    </row>
    <row r="278" spans="1:25">
      <c r="A278" s="25" t="s">
        <v>65</v>
      </c>
      <c r="B278" s="9">
        <v>3</v>
      </c>
      <c r="C278" s="26">
        <v>15</v>
      </c>
      <c r="D278" s="9" t="s">
        <v>92</v>
      </c>
      <c r="E278" s="44">
        <v>277</v>
      </c>
      <c r="F278" s="25"/>
      <c r="G278" s="44">
        <v>1</v>
      </c>
      <c r="H278" s="25">
        <v>202505125</v>
      </c>
      <c r="I278" s="26" t="s">
        <v>93</v>
      </c>
      <c r="J278" s="9" t="s">
        <v>26</v>
      </c>
      <c r="K278" s="33" t="s">
        <v>55</v>
      </c>
      <c r="L278" s="26" t="s">
        <v>94</v>
      </c>
      <c r="M278" s="26" t="s">
        <v>94</v>
      </c>
      <c r="N278" s="26" t="s">
        <v>94</v>
      </c>
      <c r="O278" s="26" t="s">
        <v>96</v>
      </c>
      <c r="P278" s="25" t="s">
        <v>97</v>
      </c>
      <c r="Q278" s="25" t="s">
        <v>97</v>
      </c>
      <c r="R278" s="26">
        <v>1</v>
      </c>
      <c r="S278" s="26">
        <v>1</v>
      </c>
      <c r="T278" s="26"/>
      <c r="U278" s="25" t="s">
        <v>98</v>
      </c>
      <c r="V278" s="25">
        <v>1</v>
      </c>
      <c r="W278" s="26"/>
      <c r="X278" s="25">
        <v>1</v>
      </c>
      <c r="Y278" s="26" t="s">
        <v>134</v>
      </c>
    </row>
    <row r="279" spans="1:25">
      <c r="A279" s="25" t="s">
        <v>65</v>
      </c>
      <c r="B279" s="9">
        <v>3</v>
      </c>
      <c r="C279" s="26">
        <v>15</v>
      </c>
      <c r="D279" s="9" t="s">
        <v>92</v>
      </c>
      <c r="E279" s="44">
        <v>278</v>
      </c>
      <c r="F279" s="25"/>
      <c r="G279" s="44">
        <v>1</v>
      </c>
      <c r="H279" s="25">
        <v>202505125</v>
      </c>
      <c r="I279" s="26" t="s">
        <v>93</v>
      </c>
      <c r="J279" s="9" t="s">
        <v>26</v>
      </c>
      <c r="K279" s="33" t="s">
        <v>55</v>
      </c>
      <c r="L279" s="26" t="s">
        <v>94</v>
      </c>
      <c r="M279" s="26" t="s">
        <v>94</v>
      </c>
      <c r="N279" s="26" t="s">
        <v>94</v>
      </c>
      <c r="O279" s="26" t="s">
        <v>96</v>
      </c>
      <c r="P279" s="25" t="s">
        <v>97</v>
      </c>
      <c r="Q279" s="25" t="s">
        <v>97</v>
      </c>
      <c r="R279" s="26">
        <v>1</v>
      </c>
      <c r="S279" s="26">
        <v>1</v>
      </c>
      <c r="T279" s="26"/>
      <c r="U279" s="25" t="s">
        <v>98</v>
      </c>
      <c r="V279" s="25">
        <v>1</v>
      </c>
      <c r="W279" s="26"/>
      <c r="X279" s="25">
        <v>1</v>
      </c>
      <c r="Y279" s="26" t="s">
        <v>134</v>
      </c>
    </row>
    <row r="280" spans="1:25">
      <c r="A280" s="25" t="s">
        <v>65</v>
      </c>
      <c r="B280" s="9">
        <v>3</v>
      </c>
      <c r="C280" s="26">
        <v>15</v>
      </c>
      <c r="D280" s="9" t="s">
        <v>92</v>
      </c>
      <c r="E280" s="44">
        <v>279</v>
      </c>
      <c r="F280" s="25"/>
      <c r="G280" s="44">
        <v>1</v>
      </c>
      <c r="H280" s="25">
        <v>202505122</v>
      </c>
      <c r="I280" s="26" t="s">
        <v>93</v>
      </c>
      <c r="J280" s="9" t="s">
        <v>26</v>
      </c>
      <c r="K280" s="33" t="s">
        <v>55</v>
      </c>
      <c r="L280" s="26" t="s">
        <v>94</v>
      </c>
      <c r="M280" s="26" t="s">
        <v>94</v>
      </c>
      <c r="N280" s="26" t="s">
        <v>94</v>
      </c>
      <c r="O280" s="26" t="s">
        <v>96</v>
      </c>
      <c r="P280" s="25" t="s">
        <v>97</v>
      </c>
      <c r="Q280" s="25" t="s">
        <v>97</v>
      </c>
      <c r="R280" s="26">
        <v>1</v>
      </c>
      <c r="S280" s="26">
        <v>1</v>
      </c>
      <c r="T280" s="26"/>
      <c r="U280" s="25" t="s">
        <v>98</v>
      </c>
      <c r="V280" s="25">
        <v>1</v>
      </c>
      <c r="W280" s="26"/>
      <c r="X280" s="25">
        <v>1</v>
      </c>
      <c r="Y280" s="26" t="s">
        <v>130</v>
      </c>
    </row>
    <row r="281" spans="1:25">
      <c r="A281" s="25" t="s">
        <v>65</v>
      </c>
      <c r="B281" s="9">
        <v>3</v>
      </c>
      <c r="C281" s="26">
        <v>15</v>
      </c>
      <c r="D281" s="9" t="s">
        <v>92</v>
      </c>
      <c r="E281" s="44">
        <v>280</v>
      </c>
      <c r="F281" s="25"/>
      <c r="G281" s="44">
        <v>1</v>
      </c>
      <c r="H281" s="25">
        <v>202505131</v>
      </c>
      <c r="I281" s="26" t="s">
        <v>93</v>
      </c>
      <c r="J281" s="9" t="s">
        <v>26</v>
      </c>
      <c r="K281" s="33" t="s">
        <v>55</v>
      </c>
      <c r="L281" s="26" t="s">
        <v>94</v>
      </c>
      <c r="M281" s="26" t="s">
        <v>94</v>
      </c>
      <c r="N281" s="26" t="s">
        <v>94</v>
      </c>
      <c r="O281" s="26" t="s">
        <v>96</v>
      </c>
      <c r="P281" s="25" t="s">
        <v>97</v>
      </c>
      <c r="Q281" s="25" t="s">
        <v>97</v>
      </c>
      <c r="R281" s="26">
        <v>1</v>
      </c>
      <c r="S281" s="26">
        <v>1</v>
      </c>
      <c r="T281" s="26"/>
      <c r="U281" s="25" t="s">
        <v>98</v>
      </c>
      <c r="V281" s="25">
        <v>1</v>
      </c>
      <c r="W281" s="26"/>
      <c r="X281" s="25">
        <v>1</v>
      </c>
      <c r="Y281" s="26" t="s">
        <v>131</v>
      </c>
    </row>
    <row r="282" spans="1:25">
      <c r="A282" s="25" t="s">
        <v>65</v>
      </c>
      <c r="B282" s="9">
        <v>3</v>
      </c>
      <c r="C282" s="26">
        <v>15</v>
      </c>
      <c r="D282" s="9" t="s">
        <v>92</v>
      </c>
      <c r="E282" s="44">
        <v>281</v>
      </c>
      <c r="F282" s="25"/>
      <c r="G282" s="44">
        <v>1</v>
      </c>
      <c r="H282" s="25">
        <v>202505132</v>
      </c>
      <c r="I282" s="26" t="s">
        <v>93</v>
      </c>
      <c r="J282" s="9" t="s">
        <v>26</v>
      </c>
      <c r="K282" s="33" t="s">
        <v>55</v>
      </c>
      <c r="L282" s="26" t="s">
        <v>94</v>
      </c>
      <c r="M282" s="26" t="s">
        <v>94</v>
      </c>
      <c r="N282" s="26" t="s">
        <v>94</v>
      </c>
      <c r="O282" s="26" t="s">
        <v>96</v>
      </c>
      <c r="P282" s="25" t="s">
        <v>97</v>
      </c>
      <c r="Q282" s="25" t="s">
        <v>97</v>
      </c>
      <c r="R282" s="26">
        <v>1</v>
      </c>
      <c r="S282" s="26">
        <v>1</v>
      </c>
      <c r="T282" s="26"/>
      <c r="U282" s="25" t="s">
        <v>98</v>
      </c>
      <c r="V282" s="25">
        <v>1</v>
      </c>
      <c r="W282" s="26"/>
      <c r="X282" s="25">
        <v>1</v>
      </c>
      <c r="Y282" s="26" t="s">
        <v>132</v>
      </c>
    </row>
    <row r="283" spans="1:25">
      <c r="A283" s="25" t="s">
        <v>65</v>
      </c>
      <c r="B283" s="9">
        <v>3</v>
      </c>
      <c r="C283" s="26">
        <v>15</v>
      </c>
      <c r="D283" s="9" t="s">
        <v>92</v>
      </c>
      <c r="E283" s="44">
        <v>282</v>
      </c>
      <c r="F283" s="25"/>
      <c r="G283" s="44">
        <v>1</v>
      </c>
      <c r="H283" s="25">
        <v>202505122</v>
      </c>
      <c r="I283" s="26" t="s">
        <v>93</v>
      </c>
      <c r="J283" s="9" t="s">
        <v>26</v>
      </c>
      <c r="K283" s="33" t="s">
        <v>55</v>
      </c>
      <c r="L283" s="26" t="s">
        <v>94</v>
      </c>
      <c r="M283" s="26" t="s">
        <v>94</v>
      </c>
      <c r="N283" s="26" t="s">
        <v>94</v>
      </c>
      <c r="O283" s="26" t="s">
        <v>96</v>
      </c>
      <c r="P283" s="25" t="s">
        <v>97</v>
      </c>
      <c r="Q283" s="25" t="s">
        <v>97</v>
      </c>
      <c r="R283" s="26">
        <v>1</v>
      </c>
      <c r="S283" s="26">
        <v>1</v>
      </c>
      <c r="T283" s="26"/>
      <c r="U283" s="25" t="s">
        <v>98</v>
      </c>
      <c r="V283" s="25">
        <v>1</v>
      </c>
      <c r="W283" s="26"/>
      <c r="X283" s="25">
        <v>1</v>
      </c>
      <c r="Y283" s="26" t="s">
        <v>130</v>
      </c>
    </row>
    <row r="284" spans="1:25">
      <c r="A284" s="25" t="s">
        <v>65</v>
      </c>
      <c r="B284" s="9">
        <v>3</v>
      </c>
      <c r="C284" s="26">
        <v>15</v>
      </c>
      <c r="D284" s="9" t="s">
        <v>92</v>
      </c>
      <c r="E284" s="44">
        <v>283</v>
      </c>
      <c r="F284" s="25"/>
      <c r="G284" s="44">
        <v>1</v>
      </c>
      <c r="H284" s="25">
        <v>202505131</v>
      </c>
      <c r="I284" s="26" t="s">
        <v>93</v>
      </c>
      <c r="J284" s="9" t="s">
        <v>26</v>
      </c>
      <c r="K284" s="33" t="s">
        <v>55</v>
      </c>
      <c r="L284" s="26" t="s">
        <v>94</v>
      </c>
      <c r="M284" s="26" t="s">
        <v>94</v>
      </c>
      <c r="N284" s="26" t="s">
        <v>94</v>
      </c>
      <c r="O284" s="26" t="s">
        <v>96</v>
      </c>
      <c r="P284" s="25" t="s">
        <v>97</v>
      </c>
      <c r="Q284" s="25" t="s">
        <v>97</v>
      </c>
      <c r="R284" s="26">
        <v>1</v>
      </c>
      <c r="S284" s="26">
        <v>1</v>
      </c>
      <c r="T284" s="26"/>
      <c r="U284" s="25" t="s">
        <v>98</v>
      </c>
      <c r="V284" s="25">
        <v>1</v>
      </c>
      <c r="W284" s="26"/>
      <c r="X284" s="25">
        <v>1</v>
      </c>
      <c r="Y284" s="26" t="s">
        <v>131</v>
      </c>
    </row>
    <row r="285" spans="1:25">
      <c r="A285" s="25" t="s">
        <v>65</v>
      </c>
      <c r="B285" s="9">
        <v>3</v>
      </c>
      <c r="C285" s="26">
        <v>15</v>
      </c>
      <c r="D285" s="9" t="s">
        <v>92</v>
      </c>
      <c r="E285" s="44">
        <v>284</v>
      </c>
      <c r="F285" s="25"/>
      <c r="G285" s="44">
        <v>1</v>
      </c>
      <c r="H285" s="25">
        <v>202505132</v>
      </c>
      <c r="I285" s="26" t="s">
        <v>93</v>
      </c>
      <c r="J285" s="9" t="s">
        <v>26</v>
      </c>
      <c r="K285" s="33" t="s">
        <v>55</v>
      </c>
      <c r="L285" s="26" t="s">
        <v>94</v>
      </c>
      <c r="M285" s="26" t="s">
        <v>94</v>
      </c>
      <c r="N285" s="26" t="s">
        <v>94</v>
      </c>
      <c r="O285" s="26" t="s">
        <v>96</v>
      </c>
      <c r="P285" s="25" t="s">
        <v>97</v>
      </c>
      <c r="Q285" s="25" t="s">
        <v>97</v>
      </c>
      <c r="R285" s="26">
        <v>1</v>
      </c>
      <c r="S285" s="26">
        <v>1</v>
      </c>
      <c r="T285" s="26"/>
      <c r="U285" s="25" t="s">
        <v>98</v>
      </c>
      <c r="V285" s="25">
        <v>1</v>
      </c>
      <c r="W285" s="26"/>
      <c r="X285" s="25">
        <v>1</v>
      </c>
      <c r="Y285" s="26" t="s">
        <v>132</v>
      </c>
    </row>
    <row r="286" spans="1:25">
      <c r="A286" s="25" t="s">
        <v>65</v>
      </c>
      <c r="B286" s="9">
        <v>3</v>
      </c>
      <c r="C286" s="26">
        <v>15</v>
      </c>
      <c r="D286" s="9" t="s">
        <v>92</v>
      </c>
      <c r="E286" s="44">
        <v>285</v>
      </c>
      <c r="F286" s="25"/>
      <c r="G286" s="44">
        <v>1</v>
      </c>
      <c r="H286" s="25">
        <v>202505122</v>
      </c>
      <c r="I286" s="26" t="s">
        <v>93</v>
      </c>
      <c r="J286" s="9" t="s">
        <v>26</v>
      </c>
      <c r="K286" s="33" t="s">
        <v>55</v>
      </c>
      <c r="L286" s="26" t="s">
        <v>94</v>
      </c>
      <c r="M286" s="26" t="s">
        <v>94</v>
      </c>
      <c r="N286" s="26" t="s">
        <v>94</v>
      </c>
      <c r="O286" s="26" t="s">
        <v>96</v>
      </c>
      <c r="P286" s="25" t="s">
        <v>97</v>
      </c>
      <c r="Q286" s="25" t="s">
        <v>97</v>
      </c>
      <c r="R286" s="26">
        <v>1</v>
      </c>
      <c r="S286" s="26">
        <v>1</v>
      </c>
      <c r="T286" s="26"/>
      <c r="U286" s="25" t="s">
        <v>98</v>
      </c>
      <c r="V286" s="25">
        <v>1</v>
      </c>
      <c r="W286" s="26"/>
      <c r="X286" s="25">
        <v>1</v>
      </c>
      <c r="Y286" s="26" t="s">
        <v>130</v>
      </c>
    </row>
    <row r="287" spans="1:25">
      <c r="A287" s="25" t="s">
        <v>65</v>
      </c>
      <c r="B287" s="9">
        <v>3</v>
      </c>
      <c r="C287" s="26">
        <v>15</v>
      </c>
      <c r="D287" s="9" t="s">
        <v>92</v>
      </c>
      <c r="E287" s="44">
        <v>286</v>
      </c>
      <c r="F287" s="25"/>
      <c r="G287" s="44">
        <v>1</v>
      </c>
      <c r="H287" s="25">
        <v>202505131</v>
      </c>
      <c r="I287" s="26" t="s">
        <v>93</v>
      </c>
      <c r="J287" s="9" t="s">
        <v>26</v>
      </c>
      <c r="K287" s="33" t="s">
        <v>55</v>
      </c>
      <c r="L287" s="26" t="s">
        <v>94</v>
      </c>
      <c r="M287" s="26" t="s">
        <v>94</v>
      </c>
      <c r="N287" s="26" t="s">
        <v>94</v>
      </c>
      <c r="O287" s="26" t="s">
        <v>96</v>
      </c>
      <c r="P287" s="25" t="s">
        <v>97</v>
      </c>
      <c r="Q287" s="25" t="s">
        <v>97</v>
      </c>
      <c r="R287" s="26">
        <v>1</v>
      </c>
      <c r="S287" s="26">
        <v>1</v>
      </c>
      <c r="T287" s="26"/>
      <c r="U287" s="25" t="s">
        <v>98</v>
      </c>
      <c r="V287" s="25">
        <v>1</v>
      </c>
      <c r="W287" s="26"/>
      <c r="X287" s="25">
        <v>1</v>
      </c>
      <c r="Y287" s="26" t="s">
        <v>131</v>
      </c>
    </row>
    <row r="288" spans="1:25">
      <c r="A288" s="25" t="s">
        <v>65</v>
      </c>
      <c r="B288" s="9">
        <v>3</v>
      </c>
      <c r="C288" s="26">
        <v>16</v>
      </c>
      <c r="D288" s="9" t="s">
        <v>92</v>
      </c>
      <c r="E288" s="44">
        <v>287</v>
      </c>
      <c r="F288" s="25"/>
      <c r="G288" s="44">
        <v>1</v>
      </c>
      <c r="H288" s="25">
        <v>202505132</v>
      </c>
      <c r="I288" s="26" t="s">
        <v>93</v>
      </c>
      <c r="J288" s="9" t="s">
        <v>26</v>
      </c>
      <c r="K288" s="33" t="s">
        <v>55</v>
      </c>
      <c r="L288" s="26" t="s">
        <v>94</v>
      </c>
      <c r="M288" s="26" t="s">
        <v>94</v>
      </c>
      <c r="N288" s="26" t="s">
        <v>94</v>
      </c>
      <c r="O288" s="26" t="s">
        <v>96</v>
      </c>
      <c r="P288" s="25" t="s">
        <v>97</v>
      </c>
      <c r="Q288" s="25" t="s">
        <v>97</v>
      </c>
      <c r="R288" s="26">
        <v>1</v>
      </c>
      <c r="S288" s="26">
        <v>1</v>
      </c>
      <c r="T288" s="26"/>
      <c r="U288" s="25" t="s">
        <v>98</v>
      </c>
      <c r="V288" s="25">
        <v>1</v>
      </c>
      <c r="W288" s="26"/>
      <c r="X288" s="25">
        <v>1</v>
      </c>
      <c r="Y288" s="26" t="s">
        <v>132</v>
      </c>
    </row>
    <row r="289" spans="1:25">
      <c r="A289" s="25" t="s">
        <v>65</v>
      </c>
      <c r="B289" s="9">
        <v>3</v>
      </c>
      <c r="C289" s="26">
        <v>16</v>
      </c>
      <c r="D289" s="9" t="s">
        <v>92</v>
      </c>
      <c r="E289" s="44">
        <v>288</v>
      </c>
      <c r="F289" s="25"/>
      <c r="G289" s="44">
        <v>1</v>
      </c>
      <c r="H289" s="25">
        <v>202505122</v>
      </c>
      <c r="I289" s="26" t="s">
        <v>93</v>
      </c>
      <c r="J289" s="9" t="s">
        <v>26</v>
      </c>
      <c r="K289" s="33" t="s">
        <v>55</v>
      </c>
      <c r="L289" s="26" t="s">
        <v>94</v>
      </c>
      <c r="M289" s="26" t="s">
        <v>94</v>
      </c>
      <c r="N289" s="26" t="s">
        <v>94</v>
      </c>
      <c r="O289" s="26" t="s">
        <v>96</v>
      </c>
      <c r="P289" s="25" t="s">
        <v>97</v>
      </c>
      <c r="Q289" s="25" t="s">
        <v>97</v>
      </c>
      <c r="R289" s="26">
        <v>1</v>
      </c>
      <c r="S289" s="26">
        <v>1</v>
      </c>
      <c r="T289" s="26"/>
      <c r="U289" s="25" t="s">
        <v>98</v>
      </c>
      <c r="V289" s="25">
        <v>1</v>
      </c>
      <c r="W289" s="26"/>
      <c r="X289" s="25">
        <v>1</v>
      </c>
      <c r="Y289" s="26" t="s">
        <v>130</v>
      </c>
    </row>
    <row r="290" spans="1:25">
      <c r="A290" s="25" t="s">
        <v>65</v>
      </c>
      <c r="B290" s="9">
        <v>3</v>
      </c>
      <c r="C290" s="26">
        <v>16</v>
      </c>
      <c r="D290" s="9" t="s">
        <v>92</v>
      </c>
      <c r="E290" s="44">
        <v>289</v>
      </c>
      <c r="F290" s="25"/>
      <c r="G290" s="44">
        <v>1</v>
      </c>
      <c r="H290" s="25">
        <v>202505131</v>
      </c>
      <c r="I290" s="26" t="s">
        <v>93</v>
      </c>
      <c r="J290" s="9" t="s">
        <v>26</v>
      </c>
      <c r="K290" s="33" t="s">
        <v>55</v>
      </c>
      <c r="L290" s="26" t="s">
        <v>94</v>
      </c>
      <c r="M290" s="26" t="s">
        <v>94</v>
      </c>
      <c r="N290" s="26" t="s">
        <v>94</v>
      </c>
      <c r="O290" s="26" t="s">
        <v>96</v>
      </c>
      <c r="P290" s="25" t="s">
        <v>97</v>
      </c>
      <c r="Q290" s="25" t="s">
        <v>97</v>
      </c>
      <c r="R290" s="26">
        <v>1</v>
      </c>
      <c r="S290" s="26">
        <v>1</v>
      </c>
      <c r="T290" s="26"/>
      <c r="U290" s="25" t="s">
        <v>98</v>
      </c>
      <c r="V290" s="25">
        <v>1</v>
      </c>
      <c r="W290" s="26"/>
      <c r="X290" s="25">
        <v>1</v>
      </c>
      <c r="Y290" s="26" t="s">
        <v>131</v>
      </c>
    </row>
    <row r="291" spans="1:25">
      <c r="A291" s="25" t="s">
        <v>65</v>
      </c>
      <c r="B291" s="9">
        <v>3</v>
      </c>
      <c r="C291" s="26">
        <v>16</v>
      </c>
      <c r="D291" s="9" t="s">
        <v>92</v>
      </c>
      <c r="E291" s="44">
        <v>290</v>
      </c>
      <c r="F291" s="25"/>
      <c r="G291" s="44">
        <v>1</v>
      </c>
      <c r="H291" s="25">
        <v>202505132</v>
      </c>
      <c r="I291" s="26" t="s">
        <v>93</v>
      </c>
      <c r="J291" s="9" t="s">
        <v>26</v>
      </c>
      <c r="K291" s="33" t="s">
        <v>55</v>
      </c>
      <c r="L291" s="26" t="s">
        <v>94</v>
      </c>
      <c r="M291" s="26" t="s">
        <v>94</v>
      </c>
      <c r="N291" s="26" t="s">
        <v>94</v>
      </c>
      <c r="O291" s="26" t="s">
        <v>96</v>
      </c>
      <c r="P291" s="25" t="s">
        <v>97</v>
      </c>
      <c r="Q291" s="25" t="s">
        <v>97</v>
      </c>
      <c r="R291" s="26">
        <v>1</v>
      </c>
      <c r="S291" s="26">
        <v>1</v>
      </c>
      <c r="T291" s="26"/>
      <c r="U291" s="25" t="s">
        <v>98</v>
      </c>
      <c r="V291" s="25">
        <v>1</v>
      </c>
      <c r="W291" s="26"/>
      <c r="X291" s="25">
        <v>1</v>
      </c>
      <c r="Y291" s="26" t="s">
        <v>132</v>
      </c>
    </row>
    <row r="292" spans="1:25">
      <c r="A292" s="25" t="s">
        <v>65</v>
      </c>
      <c r="B292" s="9">
        <v>3</v>
      </c>
      <c r="C292" s="26">
        <v>16</v>
      </c>
      <c r="D292" s="9" t="s">
        <v>92</v>
      </c>
      <c r="E292" s="44">
        <v>291</v>
      </c>
      <c r="F292" s="25"/>
      <c r="G292" s="44">
        <v>1</v>
      </c>
      <c r="H292" s="25">
        <v>202505122</v>
      </c>
      <c r="I292" s="26" t="s">
        <v>93</v>
      </c>
      <c r="J292" s="9" t="s">
        <v>26</v>
      </c>
      <c r="K292" s="33" t="s">
        <v>55</v>
      </c>
      <c r="L292" s="26" t="s">
        <v>94</v>
      </c>
      <c r="M292" s="26" t="s">
        <v>94</v>
      </c>
      <c r="N292" s="26" t="s">
        <v>94</v>
      </c>
      <c r="O292" s="26" t="s">
        <v>96</v>
      </c>
      <c r="P292" s="25" t="s">
        <v>97</v>
      </c>
      <c r="Q292" s="25" t="s">
        <v>97</v>
      </c>
      <c r="R292" s="26">
        <v>1</v>
      </c>
      <c r="S292" s="26">
        <v>1</v>
      </c>
      <c r="T292" s="26"/>
      <c r="U292" s="25" t="s">
        <v>98</v>
      </c>
      <c r="V292" s="25">
        <v>1</v>
      </c>
      <c r="W292" s="26"/>
      <c r="X292" s="25">
        <v>1</v>
      </c>
      <c r="Y292" s="26" t="s">
        <v>130</v>
      </c>
    </row>
    <row r="293" spans="1:25">
      <c r="A293" s="25" t="s">
        <v>65</v>
      </c>
      <c r="B293" s="9">
        <v>3</v>
      </c>
      <c r="C293" s="26">
        <v>16</v>
      </c>
      <c r="D293" s="9" t="s">
        <v>92</v>
      </c>
      <c r="E293" s="44">
        <v>292</v>
      </c>
      <c r="F293" s="25"/>
      <c r="G293" s="44">
        <v>1</v>
      </c>
      <c r="H293" s="25">
        <v>202505131</v>
      </c>
      <c r="I293" s="26" t="s">
        <v>93</v>
      </c>
      <c r="J293" s="9" t="s">
        <v>26</v>
      </c>
      <c r="K293" s="33" t="s">
        <v>55</v>
      </c>
      <c r="L293" s="26" t="s">
        <v>94</v>
      </c>
      <c r="M293" s="26" t="s">
        <v>94</v>
      </c>
      <c r="N293" s="26" t="s">
        <v>94</v>
      </c>
      <c r="O293" s="26" t="s">
        <v>96</v>
      </c>
      <c r="P293" s="25" t="s">
        <v>97</v>
      </c>
      <c r="Q293" s="25" t="s">
        <v>97</v>
      </c>
      <c r="R293" s="26">
        <v>1</v>
      </c>
      <c r="S293" s="26">
        <v>1</v>
      </c>
      <c r="T293" s="26"/>
      <c r="U293" s="25" t="s">
        <v>98</v>
      </c>
      <c r="V293" s="25">
        <v>1</v>
      </c>
      <c r="W293" s="26"/>
      <c r="X293" s="25">
        <v>1</v>
      </c>
      <c r="Y293" s="26" t="s">
        <v>131</v>
      </c>
    </row>
    <row r="294" spans="1:25">
      <c r="A294" s="25" t="s">
        <v>65</v>
      </c>
      <c r="B294" s="9">
        <v>3</v>
      </c>
      <c r="C294" s="26">
        <v>16</v>
      </c>
      <c r="D294" s="9" t="s">
        <v>92</v>
      </c>
      <c r="E294" s="44">
        <v>293</v>
      </c>
      <c r="F294" s="25"/>
      <c r="G294" s="44">
        <v>1</v>
      </c>
      <c r="H294" s="25">
        <v>202505132</v>
      </c>
      <c r="I294" s="26" t="s">
        <v>93</v>
      </c>
      <c r="J294" s="9" t="s">
        <v>26</v>
      </c>
      <c r="K294" s="33" t="s">
        <v>55</v>
      </c>
      <c r="L294" s="26" t="s">
        <v>94</v>
      </c>
      <c r="M294" s="26" t="s">
        <v>94</v>
      </c>
      <c r="N294" s="26" t="s">
        <v>94</v>
      </c>
      <c r="O294" s="26" t="s">
        <v>96</v>
      </c>
      <c r="P294" s="25" t="s">
        <v>97</v>
      </c>
      <c r="Q294" s="25" t="s">
        <v>97</v>
      </c>
      <c r="R294" s="26">
        <v>1</v>
      </c>
      <c r="S294" s="26">
        <v>1</v>
      </c>
      <c r="T294" s="26"/>
      <c r="U294" s="25" t="s">
        <v>98</v>
      </c>
      <c r="V294" s="25">
        <v>1</v>
      </c>
      <c r="W294" s="26"/>
      <c r="X294" s="25">
        <v>1</v>
      </c>
      <c r="Y294" s="26" t="s">
        <v>132</v>
      </c>
    </row>
    <row r="295" spans="1:25">
      <c r="A295" s="25" t="s">
        <v>65</v>
      </c>
      <c r="B295" s="9">
        <v>3</v>
      </c>
      <c r="C295" s="26">
        <v>16</v>
      </c>
      <c r="D295" s="9" t="s">
        <v>92</v>
      </c>
      <c r="E295" s="44">
        <v>294</v>
      </c>
      <c r="F295" s="25"/>
      <c r="G295" s="44">
        <v>1</v>
      </c>
      <c r="H295" s="25">
        <v>202505122</v>
      </c>
      <c r="I295" s="26" t="s">
        <v>93</v>
      </c>
      <c r="J295" s="9" t="s">
        <v>26</v>
      </c>
      <c r="K295" s="33" t="s">
        <v>55</v>
      </c>
      <c r="L295" s="26" t="s">
        <v>94</v>
      </c>
      <c r="M295" s="26" t="s">
        <v>94</v>
      </c>
      <c r="N295" s="26" t="s">
        <v>94</v>
      </c>
      <c r="O295" s="26" t="s">
        <v>96</v>
      </c>
      <c r="P295" s="25" t="s">
        <v>97</v>
      </c>
      <c r="Q295" s="25" t="s">
        <v>97</v>
      </c>
      <c r="R295" s="26">
        <v>1</v>
      </c>
      <c r="S295" s="26">
        <v>1</v>
      </c>
      <c r="T295" s="26"/>
      <c r="U295" s="25" t="s">
        <v>98</v>
      </c>
      <c r="V295" s="25">
        <v>1</v>
      </c>
      <c r="W295" s="26"/>
      <c r="X295" s="25">
        <v>1</v>
      </c>
      <c r="Y295" s="26" t="s">
        <v>130</v>
      </c>
    </row>
    <row r="296" spans="1:25">
      <c r="A296" s="25" t="s">
        <v>65</v>
      </c>
      <c r="B296" s="9">
        <v>3</v>
      </c>
      <c r="C296" s="26">
        <v>16</v>
      </c>
      <c r="D296" s="9" t="s">
        <v>92</v>
      </c>
      <c r="E296" s="44">
        <v>295</v>
      </c>
      <c r="F296" s="25"/>
      <c r="G296" s="44">
        <v>1</v>
      </c>
      <c r="H296" s="25">
        <v>202505131</v>
      </c>
      <c r="I296" s="26" t="s">
        <v>93</v>
      </c>
      <c r="J296" s="9" t="s">
        <v>26</v>
      </c>
      <c r="K296" s="33" t="s">
        <v>55</v>
      </c>
      <c r="L296" s="26" t="s">
        <v>94</v>
      </c>
      <c r="M296" s="26" t="s">
        <v>94</v>
      </c>
      <c r="N296" s="26" t="s">
        <v>94</v>
      </c>
      <c r="O296" s="26" t="s">
        <v>96</v>
      </c>
      <c r="P296" s="25" t="s">
        <v>97</v>
      </c>
      <c r="Q296" s="25" t="s">
        <v>97</v>
      </c>
      <c r="R296" s="26">
        <v>1</v>
      </c>
      <c r="S296" s="26">
        <v>1</v>
      </c>
      <c r="T296" s="26"/>
      <c r="U296" s="25" t="s">
        <v>98</v>
      </c>
      <c r="V296" s="25">
        <v>1</v>
      </c>
      <c r="W296" s="26"/>
      <c r="X296" s="25">
        <v>1</v>
      </c>
      <c r="Y296" s="26" t="s">
        <v>131</v>
      </c>
    </row>
    <row r="297" spans="1:25">
      <c r="A297" s="25" t="s">
        <v>65</v>
      </c>
      <c r="B297" s="9">
        <v>3</v>
      </c>
      <c r="C297" s="26">
        <v>16</v>
      </c>
      <c r="D297" s="9" t="s">
        <v>92</v>
      </c>
      <c r="E297" s="44">
        <v>296</v>
      </c>
      <c r="F297" s="25"/>
      <c r="G297" s="44">
        <v>1</v>
      </c>
      <c r="H297" s="25">
        <v>202505132</v>
      </c>
      <c r="I297" s="26" t="s">
        <v>93</v>
      </c>
      <c r="J297" s="9" t="s">
        <v>26</v>
      </c>
      <c r="K297" s="33" t="s">
        <v>55</v>
      </c>
      <c r="L297" s="26" t="s">
        <v>94</v>
      </c>
      <c r="M297" s="26" t="s">
        <v>94</v>
      </c>
      <c r="N297" s="26" t="s">
        <v>94</v>
      </c>
      <c r="O297" s="26" t="s">
        <v>96</v>
      </c>
      <c r="P297" s="25" t="s">
        <v>97</v>
      </c>
      <c r="Q297" s="25" t="s">
        <v>97</v>
      </c>
      <c r="R297" s="26">
        <v>1</v>
      </c>
      <c r="S297" s="26">
        <v>1</v>
      </c>
      <c r="T297" s="26"/>
      <c r="U297" s="25" t="s">
        <v>98</v>
      </c>
      <c r="V297" s="25">
        <v>1</v>
      </c>
      <c r="W297" s="26"/>
      <c r="X297" s="25">
        <v>1</v>
      </c>
      <c r="Y297" s="26" t="s">
        <v>132</v>
      </c>
    </row>
    <row r="298" spans="1:25">
      <c r="A298" s="25" t="s">
        <v>65</v>
      </c>
      <c r="B298" s="9">
        <v>3</v>
      </c>
      <c r="C298" s="26">
        <v>16</v>
      </c>
      <c r="D298" s="9" t="s">
        <v>92</v>
      </c>
      <c r="E298" s="44">
        <v>297</v>
      </c>
      <c r="F298" s="25"/>
      <c r="G298" s="44">
        <v>1</v>
      </c>
      <c r="H298" s="25">
        <v>202505122</v>
      </c>
      <c r="I298" s="26" t="s">
        <v>104</v>
      </c>
      <c r="J298" s="9" t="s">
        <v>26</v>
      </c>
      <c r="K298" s="41" t="s">
        <v>49</v>
      </c>
      <c r="L298" s="26" t="s">
        <v>94</v>
      </c>
      <c r="M298" s="26" t="s">
        <v>94</v>
      </c>
      <c r="N298" s="26" t="s">
        <v>94</v>
      </c>
      <c r="O298" s="26" t="s">
        <v>96</v>
      </c>
      <c r="P298" s="25" t="s">
        <v>97</v>
      </c>
      <c r="Q298" s="25" t="s">
        <v>97</v>
      </c>
      <c r="R298" s="26">
        <v>1</v>
      </c>
      <c r="S298" s="26">
        <v>1</v>
      </c>
      <c r="T298" s="26"/>
      <c r="U298" s="25" t="s">
        <v>98</v>
      </c>
      <c r="V298" s="25">
        <v>1</v>
      </c>
      <c r="W298" s="26"/>
      <c r="X298" s="25">
        <v>1</v>
      </c>
      <c r="Y298" s="26" t="s">
        <v>130</v>
      </c>
    </row>
    <row r="299" spans="1:25">
      <c r="A299" s="25" t="s">
        <v>65</v>
      </c>
      <c r="B299" s="9">
        <v>3</v>
      </c>
      <c r="C299" s="26">
        <v>16</v>
      </c>
      <c r="D299" s="9" t="s">
        <v>92</v>
      </c>
      <c r="E299" s="44">
        <v>298</v>
      </c>
      <c r="F299" s="25"/>
      <c r="G299" s="44">
        <v>1</v>
      </c>
      <c r="H299" s="25">
        <v>202505131</v>
      </c>
      <c r="I299" s="26" t="s">
        <v>104</v>
      </c>
      <c r="J299" s="9" t="s">
        <v>26</v>
      </c>
      <c r="K299" s="41" t="s">
        <v>49</v>
      </c>
      <c r="L299" s="26" t="s">
        <v>94</v>
      </c>
      <c r="M299" s="26" t="s">
        <v>94</v>
      </c>
      <c r="N299" s="26" t="s">
        <v>94</v>
      </c>
      <c r="O299" s="26" t="s">
        <v>96</v>
      </c>
      <c r="P299" s="25" t="s">
        <v>97</v>
      </c>
      <c r="Q299" s="25" t="s">
        <v>97</v>
      </c>
      <c r="R299" s="26">
        <v>1</v>
      </c>
      <c r="S299" s="26">
        <v>1</v>
      </c>
      <c r="T299" s="26"/>
      <c r="U299" s="25" t="s">
        <v>98</v>
      </c>
      <c r="V299" s="25">
        <v>1</v>
      </c>
      <c r="W299" s="26"/>
      <c r="X299" s="25">
        <v>1</v>
      </c>
      <c r="Y299" s="26" t="s">
        <v>131</v>
      </c>
    </row>
    <row r="300" spans="1:25">
      <c r="A300" s="25" t="s">
        <v>65</v>
      </c>
      <c r="B300" s="9">
        <v>3</v>
      </c>
      <c r="C300" s="26">
        <v>16</v>
      </c>
      <c r="D300" s="9" t="s">
        <v>92</v>
      </c>
      <c r="E300" s="44">
        <v>299</v>
      </c>
      <c r="F300" s="25"/>
      <c r="G300" s="44">
        <v>1</v>
      </c>
      <c r="H300" s="25">
        <v>202505132</v>
      </c>
      <c r="I300" s="26" t="s">
        <v>104</v>
      </c>
      <c r="J300" s="9" t="s">
        <v>26</v>
      </c>
      <c r="K300" s="41" t="s">
        <v>49</v>
      </c>
      <c r="L300" s="26" t="s">
        <v>94</v>
      </c>
      <c r="M300" s="26" t="s">
        <v>94</v>
      </c>
      <c r="N300" s="26" t="s">
        <v>94</v>
      </c>
      <c r="O300" s="26" t="s">
        <v>96</v>
      </c>
      <c r="P300" s="25" t="s">
        <v>97</v>
      </c>
      <c r="Q300" s="25" t="s">
        <v>97</v>
      </c>
      <c r="R300" s="26">
        <v>1</v>
      </c>
      <c r="S300" s="26">
        <v>1</v>
      </c>
      <c r="T300" s="26"/>
      <c r="U300" s="25" t="s">
        <v>98</v>
      </c>
      <c r="V300" s="25">
        <v>1</v>
      </c>
      <c r="W300" s="26"/>
      <c r="X300" s="25">
        <v>1</v>
      </c>
      <c r="Y300" s="26" t="s">
        <v>132</v>
      </c>
    </row>
    <row r="301" spans="1:25">
      <c r="A301" s="25" t="s">
        <v>65</v>
      </c>
      <c r="B301" s="9">
        <v>3</v>
      </c>
      <c r="C301" s="26">
        <v>16</v>
      </c>
      <c r="D301" s="9" t="s">
        <v>92</v>
      </c>
      <c r="E301" s="44">
        <v>300</v>
      </c>
      <c r="F301" s="25"/>
      <c r="G301" s="44">
        <v>1</v>
      </c>
      <c r="H301" s="25">
        <v>202505122</v>
      </c>
      <c r="I301" s="26" t="s">
        <v>104</v>
      </c>
      <c r="J301" s="9" t="s">
        <v>26</v>
      </c>
      <c r="K301" s="41" t="s">
        <v>49</v>
      </c>
      <c r="L301" s="26" t="s">
        <v>94</v>
      </c>
      <c r="M301" s="26" t="s">
        <v>94</v>
      </c>
      <c r="N301" s="26" t="s">
        <v>94</v>
      </c>
      <c r="O301" s="26" t="s">
        <v>96</v>
      </c>
      <c r="P301" s="25" t="s">
        <v>97</v>
      </c>
      <c r="Q301" s="25" t="s">
        <v>97</v>
      </c>
      <c r="R301" s="26">
        <v>1</v>
      </c>
      <c r="S301" s="26">
        <v>1</v>
      </c>
      <c r="T301" s="26"/>
      <c r="U301" s="25" t="s">
        <v>98</v>
      </c>
      <c r="V301" s="25">
        <v>1</v>
      </c>
      <c r="W301" s="26"/>
      <c r="X301" s="25">
        <v>1</v>
      </c>
      <c r="Y301" s="26" t="s">
        <v>130</v>
      </c>
    </row>
    <row r="302" spans="1:25">
      <c r="A302" s="25" t="s">
        <v>65</v>
      </c>
      <c r="B302" s="9">
        <v>3</v>
      </c>
      <c r="C302" s="26">
        <v>16</v>
      </c>
      <c r="D302" s="9" t="s">
        <v>92</v>
      </c>
      <c r="E302" s="44">
        <v>301</v>
      </c>
      <c r="F302" s="25"/>
      <c r="G302" s="44">
        <v>1</v>
      </c>
      <c r="H302" s="25">
        <v>202505131</v>
      </c>
      <c r="I302" s="26" t="s">
        <v>104</v>
      </c>
      <c r="J302" s="9" t="s">
        <v>26</v>
      </c>
      <c r="K302" s="41" t="s">
        <v>49</v>
      </c>
      <c r="L302" s="26" t="s">
        <v>94</v>
      </c>
      <c r="M302" s="26" t="s">
        <v>94</v>
      </c>
      <c r="N302" s="26" t="s">
        <v>94</v>
      </c>
      <c r="O302" s="26" t="s">
        <v>96</v>
      </c>
      <c r="P302" s="25" t="s">
        <v>97</v>
      </c>
      <c r="Q302" s="25" t="s">
        <v>97</v>
      </c>
      <c r="R302" s="26">
        <v>1</v>
      </c>
      <c r="S302" s="26">
        <v>1</v>
      </c>
      <c r="T302" s="26"/>
      <c r="U302" s="25" t="s">
        <v>98</v>
      </c>
      <c r="V302" s="25">
        <v>1</v>
      </c>
      <c r="W302" s="26"/>
      <c r="X302" s="25">
        <v>1</v>
      </c>
      <c r="Y302" s="26" t="s">
        <v>131</v>
      </c>
    </row>
    <row r="303" spans="1:25">
      <c r="A303" s="25" t="s">
        <v>65</v>
      </c>
      <c r="B303" s="9">
        <v>3</v>
      </c>
      <c r="C303" s="26">
        <v>16</v>
      </c>
      <c r="D303" s="9" t="s">
        <v>92</v>
      </c>
      <c r="E303" s="44">
        <v>302</v>
      </c>
      <c r="F303" s="25"/>
      <c r="G303" s="44">
        <v>1</v>
      </c>
      <c r="H303" s="25">
        <v>202505132</v>
      </c>
      <c r="I303" s="26" t="s">
        <v>104</v>
      </c>
      <c r="J303" s="9" t="s">
        <v>26</v>
      </c>
      <c r="K303" s="41" t="s">
        <v>49</v>
      </c>
      <c r="L303" s="26" t="s">
        <v>94</v>
      </c>
      <c r="M303" s="26" t="s">
        <v>94</v>
      </c>
      <c r="N303" s="26" t="s">
        <v>94</v>
      </c>
      <c r="O303" s="26" t="s">
        <v>96</v>
      </c>
      <c r="P303" s="25" t="s">
        <v>97</v>
      </c>
      <c r="Q303" s="25" t="s">
        <v>97</v>
      </c>
      <c r="R303" s="26">
        <v>1</v>
      </c>
      <c r="S303" s="26">
        <v>1</v>
      </c>
      <c r="T303" s="26"/>
      <c r="U303" s="25" t="s">
        <v>98</v>
      </c>
      <c r="V303" s="25">
        <v>1</v>
      </c>
      <c r="W303" s="26"/>
      <c r="X303" s="25">
        <v>1</v>
      </c>
      <c r="Y303" s="26" t="s">
        <v>132</v>
      </c>
    </row>
    <row r="304" spans="1:25">
      <c r="A304" s="25" t="s">
        <v>65</v>
      </c>
      <c r="B304" s="9">
        <v>3</v>
      </c>
      <c r="C304" s="26">
        <v>16</v>
      </c>
      <c r="D304" s="9" t="s">
        <v>92</v>
      </c>
      <c r="E304" s="44">
        <v>303</v>
      </c>
      <c r="F304" s="25"/>
      <c r="G304" s="44">
        <v>1</v>
      </c>
      <c r="H304" s="25">
        <v>202505121</v>
      </c>
      <c r="I304" s="26" t="s">
        <v>93</v>
      </c>
      <c r="J304" s="9" t="s">
        <v>26</v>
      </c>
      <c r="K304" s="32" t="s">
        <v>54</v>
      </c>
      <c r="L304" s="26" t="s">
        <v>94</v>
      </c>
      <c r="M304" s="26" t="s">
        <v>95</v>
      </c>
      <c r="N304" s="26" t="s">
        <v>95</v>
      </c>
      <c r="O304" s="26" t="s">
        <v>96</v>
      </c>
      <c r="P304" s="25" t="s">
        <v>97</v>
      </c>
      <c r="Q304" s="25" t="s">
        <v>97</v>
      </c>
      <c r="R304" s="26">
        <v>1</v>
      </c>
      <c r="S304" s="26">
        <v>1</v>
      </c>
      <c r="T304" s="26"/>
      <c r="U304" s="25" t="s">
        <v>98</v>
      </c>
      <c r="V304" s="25">
        <v>1</v>
      </c>
      <c r="W304" s="26"/>
      <c r="X304" s="25">
        <v>1</v>
      </c>
      <c r="Y304" s="26" t="s">
        <v>133</v>
      </c>
    </row>
    <row r="305" spans="1:25">
      <c r="A305" s="25" t="s">
        <v>65</v>
      </c>
      <c r="B305" s="9">
        <v>3</v>
      </c>
      <c r="C305" s="26">
        <v>16</v>
      </c>
      <c r="D305" s="9" t="s">
        <v>92</v>
      </c>
      <c r="E305" s="44">
        <v>304</v>
      </c>
      <c r="F305" s="25"/>
      <c r="G305" s="44">
        <v>1</v>
      </c>
      <c r="H305" s="25">
        <v>202505121</v>
      </c>
      <c r="I305" s="26" t="s">
        <v>93</v>
      </c>
      <c r="J305" s="9" t="s">
        <v>26</v>
      </c>
      <c r="K305" s="32" t="s">
        <v>54</v>
      </c>
      <c r="L305" s="26" t="s">
        <v>94</v>
      </c>
      <c r="M305" s="26" t="s">
        <v>95</v>
      </c>
      <c r="N305" s="26" t="s">
        <v>95</v>
      </c>
      <c r="O305" s="26" t="s">
        <v>96</v>
      </c>
      <c r="P305" s="25" t="s">
        <v>97</v>
      </c>
      <c r="Q305" s="25" t="s">
        <v>97</v>
      </c>
      <c r="R305" s="26">
        <v>1</v>
      </c>
      <c r="S305" s="26">
        <v>1</v>
      </c>
      <c r="T305" s="26"/>
      <c r="U305" s="25" t="s">
        <v>98</v>
      </c>
      <c r="V305" s="25">
        <v>1</v>
      </c>
      <c r="W305" s="26"/>
      <c r="X305" s="25">
        <v>1</v>
      </c>
      <c r="Y305" s="26" t="s">
        <v>133</v>
      </c>
    </row>
    <row r="306" spans="1:25">
      <c r="A306" s="25" t="s">
        <v>65</v>
      </c>
      <c r="B306" s="9">
        <v>3</v>
      </c>
      <c r="C306" s="26">
        <v>17</v>
      </c>
      <c r="D306" s="9" t="s">
        <v>92</v>
      </c>
      <c r="E306" s="44">
        <v>305</v>
      </c>
      <c r="F306" s="25"/>
      <c r="G306" s="44">
        <v>1</v>
      </c>
      <c r="H306" s="25">
        <v>202505121</v>
      </c>
      <c r="I306" s="26" t="s">
        <v>93</v>
      </c>
      <c r="J306" s="9" t="s">
        <v>26</v>
      </c>
      <c r="K306" s="32" t="s">
        <v>54</v>
      </c>
      <c r="L306" s="26" t="s">
        <v>94</v>
      </c>
      <c r="M306" s="26" t="s">
        <v>95</v>
      </c>
      <c r="N306" s="26" t="s">
        <v>95</v>
      </c>
      <c r="O306" s="26" t="s">
        <v>96</v>
      </c>
      <c r="P306" s="25" t="s">
        <v>97</v>
      </c>
      <c r="Q306" s="25" t="s">
        <v>97</v>
      </c>
      <c r="R306" s="26">
        <v>1</v>
      </c>
      <c r="S306" s="26">
        <v>1</v>
      </c>
      <c r="T306" s="26"/>
      <c r="U306" s="25" t="s">
        <v>98</v>
      </c>
      <c r="V306" s="25">
        <v>1</v>
      </c>
      <c r="W306" s="26"/>
      <c r="X306" s="25">
        <v>1</v>
      </c>
      <c r="Y306" s="26" t="s">
        <v>133</v>
      </c>
    </row>
    <row r="307" spans="1:25">
      <c r="A307" s="25" t="s">
        <v>65</v>
      </c>
      <c r="B307" s="9">
        <v>3</v>
      </c>
      <c r="C307" s="26">
        <v>17</v>
      </c>
      <c r="D307" s="9" t="s">
        <v>92</v>
      </c>
      <c r="E307" s="44">
        <v>306</v>
      </c>
      <c r="F307" s="25"/>
      <c r="G307" s="44">
        <v>1</v>
      </c>
      <c r="H307" s="25">
        <v>202505121</v>
      </c>
      <c r="I307" s="26" t="s">
        <v>93</v>
      </c>
      <c r="J307" s="9" t="s">
        <v>26</v>
      </c>
      <c r="K307" s="32" t="s">
        <v>54</v>
      </c>
      <c r="L307" s="26" t="s">
        <v>94</v>
      </c>
      <c r="M307" s="26" t="s">
        <v>95</v>
      </c>
      <c r="N307" s="26" t="s">
        <v>95</v>
      </c>
      <c r="O307" s="26" t="s">
        <v>96</v>
      </c>
      <c r="P307" s="25" t="s">
        <v>97</v>
      </c>
      <c r="Q307" s="25" t="s">
        <v>97</v>
      </c>
      <c r="R307" s="26">
        <v>1</v>
      </c>
      <c r="S307" s="26">
        <v>1</v>
      </c>
      <c r="T307" s="26"/>
      <c r="U307" s="25" t="s">
        <v>98</v>
      </c>
      <c r="V307" s="25">
        <v>1</v>
      </c>
      <c r="W307" s="26"/>
      <c r="X307" s="25">
        <v>1</v>
      </c>
      <c r="Y307" s="26" t="s">
        <v>133</v>
      </c>
    </row>
    <row r="308" spans="1:25">
      <c r="A308" s="25" t="s">
        <v>65</v>
      </c>
      <c r="B308" s="9">
        <v>3</v>
      </c>
      <c r="C308" s="26">
        <v>17</v>
      </c>
      <c r="D308" s="9" t="s">
        <v>92</v>
      </c>
      <c r="E308" s="44">
        <v>307</v>
      </c>
      <c r="F308" s="25"/>
      <c r="G308" s="44">
        <v>1</v>
      </c>
      <c r="H308" s="25">
        <v>202505133</v>
      </c>
      <c r="I308" s="26" t="s">
        <v>110</v>
      </c>
      <c r="J308" s="9" t="s">
        <v>26</v>
      </c>
      <c r="K308" s="37" t="s">
        <v>48</v>
      </c>
      <c r="L308" s="26" t="s">
        <v>94</v>
      </c>
      <c r="M308" s="26" t="s">
        <v>94</v>
      </c>
      <c r="N308" s="26" t="s">
        <v>94</v>
      </c>
      <c r="O308" s="26" t="s">
        <v>96</v>
      </c>
      <c r="P308" s="25" t="s">
        <v>111</v>
      </c>
      <c r="Q308" s="25" t="s">
        <v>111</v>
      </c>
      <c r="R308" s="26">
        <v>1</v>
      </c>
      <c r="S308" s="26">
        <v>1</v>
      </c>
      <c r="T308" s="26"/>
      <c r="U308" s="25" t="s">
        <v>98</v>
      </c>
      <c r="V308" s="25">
        <v>1</v>
      </c>
      <c r="W308" s="26"/>
      <c r="X308" s="25">
        <v>1</v>
      </c>
      <c r="Y308" s="26" t="s">
        <v>127</v>
      </c>
    </row>
    <row r="309" spans="1:25">
      <c r="A309" s="25" t="s">
        <v>65</v>
      </c>
      <c r="B309" s="9">
        <v>3</v>
      </c>
      <c r="C309" s="26">
        <v>17</v>
      </c>
      <c r="D309" s="9" t="s">
        <v>92</v>
      </c>
      <c r="E309" s="44">
        <v>308</v>
      </c>
      <c r="F309" s="25"/>
      <c r="G309" s="44">
        <v>1</v>
      </c>
      <c r="H309" s="25">
        <v>202505134</v>
      </c>
      <c r="I309" s="26" t="s">
        <v>110</v>
      </c>
      <c r="J309" s="9" t="s">
        <v>26</v>
      </c>
      <c r="K309" s="37" t="s">
        <v>48</v>
      </c>
      <c r="L309" s="26" t="s">
        <v>94</v>
      </c>
      <c r="M309" s="26" t="s">
        <v>94</v>
      </c>
      <c r="N309" s="26" t="s">
        <v>94</v>
      </c>
      <c r="O309" s="26" t="s">
        <v>96</v>
      </c>
      <c r="P309" s="25" t="s">
        <v>111</v>
      </c>
      <c r="Q309" s="25" t="s">
        <v>111</v>
      </c>
      <c r="R309" s="26">
        <v>1</v>
      </c>
      <c r="S309" s="26">
        <v>1</v>
      </c>
      <c r="T309" s="26"/>
      <c r="U309" s="25" t="s">
        <v>98</v>
      </c>
      <c r="V309" s="25">
        <v>1</v>
      </c>
      <c r="W309" s="26"/>
      <c r="X309" s="25">
        <v>1</v>
      </c>
      <c r="Y309" s="26" t="s">
        <v>123</v>
      </c>
    </row>
    <row r="310" spans="1:25">
      <c r="A310" s="25" t="s">
        <v>65</v>
      </c>
      <c r="B310" s="9">
        <v>3</v>
      </c>
      <c r="C310" s="26">
        <v>17</v>
      </c>
      <c r="D310" s="9" t="s">
        <v>92</v>
      </c>
      <c r="E310" s="44">
        <v>309</v>
      </c>
      <c r="F310" s="25"/>
      <c r="G310" s="44">
        <v>1</v>
      </c>
      <c r="H310" s="25">
        <v>202505123</v>
      </c>
      <c r="I310" s="26" t="s">
        <v>110</v>
      </c>
      <c r="J310" s="9" t="s">
        <v>26</v>
      </c>
      <c r="K310" s="37" t="s">
        <v>48</v>
      </c>
      <c r="L310" s="26" t="s">
        <v>94</v>
      </c>
      <c r="M310" s="26" t="s">
        <v>94</v>
      </c>
      <c r="N310" s="26" t="s">
        <v>94</v>
      </c>
      <c r="O310" s="26" t="s">
        <v>96</v>
      </c>
      <c r="P310" s="25" t="s">
        <v>111</v>
      </c>
      <c r="Q310" s="25" t="s">
        <v>111</v>
      </c>
      <c r="R310" s="26">
        <v>1</v>
      </c>
      <c r="S310" s="26">
        <v>1</v>
      </c>
      <c r="T310" s="26"/>
      <c r="U310" s="25" t="s">
        <v>98</v>
      </c>
      <c r="V310" s="25">
        <v>1</v>
      </c>
      <c r="W310" s="26"/>
      <c r="X310" s="25">
        <v>1</v>
      </c>
      <c r="Y310" s="26" t="s">
        <v>124</v>
      </c>
    </row>
    <row r="311" spans="1:25">
      <c r="A311" s="25" t="s">
        <v>65</v>
      </c>
      <c r="B311" s="9">
        <v>3</v>
      </c>
      <c r="C311" s="26">
        <v>17</v>
      </c>
      <c r="D311" s="9" t="s">
        <v>92</v>
      </c>
      <c r="E311" s="44">
        <v>310</v>
      </c>
      <c r="F311" s="25"/>
      <c r="G311" s="44">
        <v>1</v>
      </c>
      <c r="H311" s="25">
        <v>202505124</v>
      </c>
      <c r="I311" s="26" t="s">
        <v>110</v>
      </c>
      <c r="J311" s="9" t="s">
        <v>26</v>
      </c>
      <c r="K311" s="37" t="s">
        <v>48</v>
      </c>
      <c r="L311" s="26" t="s">
        <v>94</v>
      </c>
      <c r="M311" s="26" t="s">
        <v>94</v>
      </c>
      <c r="N311" s="26" t="s">
        <v>94</v>
      </c>
      <c r="O311" s="26" t="s">
        <v>96</v>
      </c>
      <c r="P311" s="25" t="s">
        <v>111</v>
      </c>
      <c r="Q311" s="25" t="s">
        <v>111</v>
      </c>
      <c r="R311" s="26">
        <v>1</v>
      </c>
      <c r="S311" s="26">
        <v>1</v>
      </c>
      <c r="T311" s="26"/>
      <c r="U311" s="25" t="s">
        <v>98</v>
      </c>
      <c r="V311" s="25">
        <v>1</v>
      </c>
      <c r="W311" s="26"/>
      <c r="X311" s="25">
        <v>1</v>
      </c>
      <c r="Y311" s="26" t="s">
        <v>122</v>
      </c>
    </row>
    <row r="312" spans="1:25">
      <c r="A312" s="25" t="s">
        <v>65</v>
      </c>
      <c r="B312" s="9">
        <v>3</v>
      </c>
      <c r="C312" s="26">
        <v>17</v>
      </c>
      <c r="D312" s="9" t="s">
        <v>92</v>
      </c>
      <c r="E312" s="44">
        <v>311</v>
      </c>
      <c r="F312" s="25"/>
      <c r="G312" s="44">
        <v>1</v>
      </c>
      <c r="H312" s="25">
        <v>202505126</v>
      </c>
      <c r="I312" s="26" t="s">
        <v>110</v>
      </c>
      <c r="J312" s="9" t="s">
        <v>26</v>
      </c>
      <c r="K312" s="37" t="s">
        <v>48</v>
      </c>
      <c r="L312" s="26" t="s">
        <v>94</v>
      </c>
      <c r="M312" s="26" t="s">
        <v>94</v>
      </c>
      <c r="N312" s="26" t="s">
        <v>94</v>
      </c>
      <c r="O312" s="26" t="s">
        <v>96</v>
      </c>
      <c r="P312" s="25" t="s">
        <v>111</v>
      </c>
      <c r="Q312" s="25" t="s">
        <v>111</v>
      </c>
      <c r="R312" s="26">
        <v>1</v>
      </c>
      <c r="S312" s="26">
        <v>1</v>
      </c>
      <c r="T312" s="26"/>
      <c r="U312" s="25" t="s">
        <v>98</v>
      </c>
      <c r="V312" s="25">
        <v>1</v>
      </c>
      <c r="W312" s="26"/>
      <c r="X312" s="25">
        <v>1</v>
      </c>
      <c r="Y312" s="26" t="s">
        <v>125</v>
      </c>
    </row>
    <row r="313" spans="1:25">
      <c r="A313" s="25" t="s">
        <v>65</v>
      </c>
      <c r="B313" s="9">
        <v>3</v>
      </c>
      <c r="C313" s="26">
        <v>17</v>
      </c>
      <c r="D313" s="9" t="s">
        <v>92</v>
      </c>
      <c r="E313" s="44">
        <v>312</v>
      </c>
      <c r="F313" s="25"/>
      <c r="G313" s="44">
        <v>1</v>
      </c>
      <c r="H313" s="25">
        <v>202505130</v>
      </c>
      <c r="I313" s="26" t="s">
        <v>110</v>
      </c>
      <c r="J313" s="9" t="s">
        <v>26</v>
      </c>
      <c r="K313" s="37" t="s">
        <v>48</v>
      </c>
      <c r="L313" s="26" t="s">
        <v>94</v>
      </c>
      <c r="M313" s="26" t="s">
        <v>94</v>
      </c>
      <c r="N313" s="26" t="s">
        <v>94</v>
      </c>
      <c r="O313" s="26" t="s">
        <v>96</v>
      </c>
      <c r="P313" s="25" t="s">
        <v>111</v>
      </c>
      <c r="Q313" s="25" t="s">
        <v>111</v>
      </c>
      <c r="R313" s="26">
        <v>1</v>
      </c>
      <c r="S313" s="26">
        <v>1</v>
      </c>
      <c r="T313" s="26"/>
      <c r="U313" s="25" t="s">
        <v>98</v>
      </c>
      <c r="V313" s="25">
        <v>1</v>
      </c>
      <c r="W313" s="26"/>
      <c r="X313" s="25">
        <v>1</v>
      </c>
      <c r="Y313" s="26" t="s">
        <v>126</v>
      </c>
    </row>
    <row r="314" spans="1:25">
      <c r="A314" s="25" t="s">
        <v>65</v>
      </c>
      <c r="B314" s="9">
        <v>3</v>
      </c>
      <c r="C314" s="26">
        <v>17</v>
      </c>
      <c r="D314" s="9" t="s">
        <v>92</v>
      </c>
      <c r="E314" s="44">
        <v>313</v>
      </c>
      <c r="F314" s="25"/>
      <c r="G314" s="44">
        <v>1</v>
      </c>
      <c r="H314" s="25">
        <v>202505133</v>
      </c>
      <c r="I314" s="26" t="s">
        <v>110</v>
      </c>
      <c r="J314" s="9" t="s">
        <v>26</v>
      </c>
      <c r="K314" s="37" t="s">
        <v>48</v>
      </c>
      <c r="L314" s="26" t="s">
        <v>94</v>
      </c>
      <c r="M314" s="26" t="s">
        <v>94</v>
      </c>
      <c r="N314" s="26" t="s">
        <v>94</v>
      </c>
      <c r="O314" s="26" t="s">
        <v>96</v>
      </c>
      <c r="P314" s="25" t="s">
        <v>111</v>
      </c>
      <c r="Q314" s="25" t="s">
        <v>111</v>
      </c>
      <c r="R314" s="26">
        <v>1</v>
      </c>
      <c r="S314" s="26">
        <v>1</v>
      </c>
      <c r="T314" s="26"/>
      <c r="U314" s="25" t="s">
        <v>98</v>
      </c>
      <c r="V314" s="25">
        <v>1</v>
      </c>
      <c r="W314" s="26"/>
      <c r="X314" s="25">
        <v>1</v>
      </c>
      <c r="Y314" s="26" t="s">
        <v>127</v>
      </c>
    </row>
    <row r="315" spans="1:25">
      <c r="A315" s="25" t="s">
        <v>65</v>
      </c>
      <c r="B315" s="9">
        <v>3</v>
      </c>
      <c r="C315" s="26">
        <v>17</v>
      </c>
      <c r="D315" s="9" t="s">
        <v>92</v>
      </c>
      <c r="E315" s="44">
        <v>314</v>
      </c>
      <c r="F315" s="25"/>
      <c r="G315" s="44">
        <v>1</v>
      </c>
      <c r="H315" s="25">
        <v>202505134</v>
      </c>
      <c r="I315" s="26" t="s">
        <v>110</v>
      </c>
      <c r="J315" s="9" t="s">
        <v>26</v>
      </c>
      <c r="K315" s="37" t="s">
        <v>48</v>
      </c>
      <c r="L315" s="26" t="s">
        <v>94</v>
      </c>
      <c r="M315" s="26" t="s">
        <v>94</v>
      </c>
      <c r="N315" s="26" t="s">
        <v>94</v>
      </c>
      <c r="O315" s="26" t="s">
        <v>96</v>
      </c>
      <c r="P315" s="25" t="s">
        <v>111</v>
      </c>
      <c r="Q315" s="25" t="s">
        <v>111</v>
      </c>
      <c r="R315" s="26">
        <v>1</v>
      </c>
      <c r="S315" s="26">
        <v>1</v>
      </c>
      <c r="T315" s="26"/>
      <c r="U315" s="25" t="s">
        <v>98</v>
      </c>
      <c r="V315" s="25">
        <v>1</v>
      </c>
      <c r="W315" s="26"/>
      <c r="X315" s="25">
        <v>1</v>
      </c>
      <c r="Y315" s="26" t="s">
        <v>123</v>
      </c>
    </row>
    <row r="316" spans="1:25">
      <c r="A316" s="8" t="s">
        <v>61</v>
      </c>
      <c r="B316" s="9">
        <v>4</v>
      </c>
      <c r="C316" s="26">
        <v>17</v>
      </c>
      <c r="D316" s="9" t="s">
        <v>92</v>
      </c>
      <c r="E316" s="44">
        <v>315</v>
      </c>
      <c r="F316" s="9"/>
      <c r="G316" s="44">
        <v>1</v>
      </c>
      <c r="H316" s="8">
        <v>202503098</v>
      </c>
      <c r="I316" s="9" t="s">
        <v>110</v>
      </c>
      <c r="J316" s="9" t="s">
        <v>26</v>
      </c>
      <c r="K316" s="21" t="s">
        <v>63</v>
      </c>
      <c r="L316" s="9" t="s">
        <v>94</v>
      </c>
      <c r="M316" s="9" t="s">
        <v>94</v>
      </c>
      <c r="N316" s="9" t="s">
        <v>94</v>
      </c>
      <c r="O316" s="9" t="s">
        <v>96</v>
      </c>
      <c r="P316" s="11" t="s">
        <v>111</v>
      </c>
      <c r="Q316" s="11" t="s">
        <v>111</v>
      </c>
      <c r="R316" s="9">
        <v>1</v>
      </c>
      <c r="S316" s="9">
        <v>1</v>
      </c>
      <c r="T316" s="9"/>
      <c r="U316" s="8" t="s">
        <v>98</v>
      </c>
      <c r="V316" s="9">
        <v>1</v>
      </c>
      <c r="W316" s="9"/>
      <c r="X316" s="9">
        <v>1</v>
      </c>
      <c r="Y316" s="9" t="s">
        <v>99</v>
      </c>
    </row>
    <row r="317" spans="1:25">
      <c r="A317" s="8" t="s">
        <v>61</v>
      </c>
      <c r="B317" s="9">
        <v>4</v>
      </c>
      <c r="C317" s="26">
        <v>17</v>
      </c>
      <c r="D317" s="9" t="s">
        <v>92</v>
      </c>
      <c r="E317" s="44">
        <v>316</v>
      </c>
      <c r="F317" s="9"/>
      <c r="G317" s="44">
        <v>1</v>
      </c>
      <c r="H317" s="8">
        <v>202503099</v>
      </c>
      <c r="I317" s="9" t="s">
        <v>110</v>
      </c>
      <c r="J317" s="9" t="s">
        <v>26</v>
      </c>
      <c r="K317" s="21" t="s">
        <v>63</v>
      </c>
      <c r="L317" s="9" t="s">
        <v>94</v>
      </c>
      <c r="M317" s="9" t="s">
        <v>94</v>
      </c>
      <c r="N317" s="9" t="s">
        <v>94</v>
      </c>
      <c r="O317" s="9" t="s">
        <v>96</v>
      </c>
      <c r="P317" s="11" t="s">
        <v>111</v>
      </c>
      <c r="Q317" s="11" t="s">
        <v>111</v>
      </c>
      <c r="R317" s="9">
        <v>1</v>
      </c>
      <c r="S317" s="9">
        <v>1</v>
      </c>
      <c r="T317" s="9"/>
      <c r="U317" s="8" t="s">
        <v>98</v>
      </c>
      <c r="V317" s="9">
        <v>1</v>
      </c>
      <c r="W317" s="9"/>
      <c r="X317" s="9">
        <v>1</v>
      </c>
      <c r="Y317" s="9" t="s">
        <v>100</v>
      </c>
    </row>
    <row r="318" spans="1:25">
      <c r="A318" s="8" t="s">
        <v>61</v>
      </c>
      <c r="B318" s="9">
        <v>4</v>
      </c>
      <c r="C318" s="26">
        <v>17</v>
      </c>
      <c r="D318" s="9" t="s">
        <v>92</v>
      </c>
      <c r="E318" s="44">
        <v>317</v>
      </c>
      <c r="F318" s="9"/>
      <c r="G318" s="44">
        <v>1</v>
      </c>
      <c r="H318" s="8">
        <v>202503100</v>
      </c>
      <c r="I318" s="9" t="s">
        <v>110</v>
      </c>
      <c r="J318" s="9" t="s">
        <v>26</v>
      </c>
      <c r="K318" s="21" t="s">
        <v>63</v>
      </c>
      <c r="L318" s="9" t="s">
        <v>94</v>
      </c>
      <c r="M318" s="9" t="s">
        <v>94</v>
      </c>
      <c r="N318" s="9" t="s">
        <v>94</v>
      </c>
      <c r="O318" s="9" t="s">
        <v>96</v>
      </c>
      <c r="P318" s="11" t="s">
        <v>111</v>
      </c>
      <c r="Q318" s="11" t="s">
        <v>111</v>
      </c>
      <c r="R318" s="9">
        <v>1</v>
      </c>
      <c r="S318" s="9">
        <v>1</v>
      </c>
      <c r="T318" s="9"/>
      <c r="U318" s="8" t="s">
        <v>98</v>
      </c>
      <c r="V318" s="9">
        <v>1</v>
      </c>
      <c r="W318" s="9"/>
      <c r="X318" s="9">
        <v>1</v>
      </c>
      <c r="Y318" s="9" t="s">
        <v>101</v>
      </c>
    </row>
    <row r="319" spans="1:25">
      <c r="A319" s="8" t="s">
        <v>61</v>
      </c>
      <c r="B319" s="9">
        <v>4</v>
      </c>
      <c r="C319" s="26">
        <v>17</v>
      </c>
      <c r="D319" s="9" t="s">
        <v>92</v>
      </c>
      <c r="E319" s="44">
        <v>318</v>
      </c>
      <c r="F319" s="9"/>
      <c r="G319" s="44">
        <v>1</v>
      </c>
      <c r="H319" s="8">
        <v>202503101</v>
      </c>
      <c r="I319" s="9" t="s">
        <v>110</v>
      </c>
      <c r="J319" s="9" t="s">
        <v>26</v>
      </c>
      <c r="K319" s="21" t="s">
        <v>63</v>
      </c>
      <c r="L319" s="9" t="s">
        <v>94</v>
      </c>
      <c r="M319" s="9" t="s">
        <v>94</v>
      </c>
      <c r="N319" s="9" t="s">
        <v>94</v>
      </c>
      <c r="O319" s="9" t="s">
        <v>96</v>
      </c>
      <c r="P319" s="11" t="s">
        <v>111</v>
      </c>
      <c r="Q319" s="11" t="s">
        <v>111</v>
      </c>
      <c r="R319" s="9">
        <v>1</v>
      </c>
      <c r="S319" s="9">
        <v>1</v>
      </c>
      <c r="T319" s="9"/>
      <c r="U319" s="8" t="s">
        <v>98</v>
      </c>
      <c r="V319" s="9">
        <v>1</v>
      </c>
      <c r="W319" s="9"/>
      <c r="X319" s="9">
        <v>1</v>
      </c>
      <c r="Y319" s="9" t="s">
        <v>102</v>
      </c>
    </row>
    <row r="320" spans="1:25">
      <c r="A320" s="25" t="s">
        <v>65</v>
      </c>
      <c r="B320" s="9">
        <v>4</v>
      </c>
      <c r="C320" s="26">
        <v>17</v>
      </c>
      <c r="D320" s="9" t="s">
        <v>92</v>
      </c>
      <c r="E320" s="44">
        <v>319</v>
      </c>
      <c r="F320" s="25"/>
      <c r="G320" s="44">
        <v>1</v>
      </c>
      <c r="H320" s="25">
        <v>202505124</v>
      </c>
      <c r="I320" s="26" t="s">
        <v>110</v>
      </c>
      <c r="J320" s="9" t="s">
        <v>26</v>
      </c>
      <c r="K320" s="35" t="s">
        <v>63</v>
      </c>
      <c r="L320" s="26" t="s">
        <v>94</v>
      </c>
      <c r="M320" s="26" t="s">
        <v>94</v>
      </c>
      <c r="N320" s="26" t="s">
        <v>94</v>
      </c>
      <c r="O320" s="26" t="s">
        <v>96</v>
      </c>
      <c r="P320" s="25" t="s">
        <v>111</v>
      </c>
      <c r="Q320" s="25" t="s">
        <v>111</v>
      </c>
      <c r="R320" s="26">
        <v>1</v>
      </c>
      <c r="S320" s="26">
        <v>1</v>
      </c>
      <c r="T320" s="26"/>
      <c r="U320" s="25" t="s">
        <v>98</v>
      </c>
      <c r="V320" s="26">
        <v>1</v>
      </c>
      <c r="W320" s="26"/>
      <c r="X320" s="26">
        <v>1</v>
      </c>
      <c r="Y320" s="26" t="s">
        <v>122</v>
      </c>
    </row>
    <row r="321" spans="1:25">
      <c r="A321" s="25" t="s">
        <v>65</v>
      </c>
      <c r="B321" s="9">
        <v>4</v>
      </c>
      <c r="C321" s="26">
        <v>17</v>
      </c>
      <c r="D321" s="9" t="s">
        <v>92</v>
      </c>
      <c r="E321" s="44">
        <v>320</v>
      </c>
      <c r="F321" s="25"/>
      <c r="G321" s="44">
        <v>1</v>
      </c>
      <c r="H321" s="25">
        <v>202505123</v>
      </c>
      <c r="I321" s="26" t="s">
        <v>110</v>
      </c>
      <c r="J321" s="9" t="s">
        <v>26</v>
      </c>
      <c r="K321" s="35" t="s">
        <v>63</v>
      </c>
      <c r="L321" s="26" t="s">
        <v>94</v>
      </c>
      <c r="M321" s="26" t="s">
        <v>94</v>
      </c>
      <c r="N321" s="26" t="s">
        <v>94</v>
      </c>
      <c r="O321" s="26" t="s">
        <v>96</v>
      </c>
      <c r="P321" s="25" t="s">
        <v>111</v>
      </c>
      <c r="Q321" s="25" t="s">
        <v>111</v>
      </c>
      <c r="R321" s="26">
        <v>1</v>
      </c>
      <c r="S321" s="26">
        <v>1</v>
      </c>
      <c r="T321" s="26"/>
      <c r="U321" s="25" t="s">
        <v>98</v>
      </c>
      <c r="V321" s="25">
        <v>1</v>
      </c>
      <c r="W321" s="26"/>
      <c r="X321" s="25">
        <v>1</v>
      </c>
      <c r="Y321" s="26" t="s">
        <v>124</v>
      </c>
    </row>
    <row r="322" spans="1:25">
      <c r="A322" s="25" t="s">
        <v>65</v>
      </c>
      <c r="B322" s="9">
        <v>4</v>
      </c>
      <c r="C322" s="26">
        <v>17</v>
      </c>
      <c r="D322" s="9" t="s">
        <v>92</v>
      </c>
      <c r="E322" s="44">
        <v>321</v>
      </c>
      <c r="F322" s="25"/>
      <c r="G322" s="44">
        <v>1</v>
      </c>
      <c r="H322" s="25">
        <v>202505126</v>
      </c>
      <c r="I322" s="26" t="s">
        <v>110</v>
      </c>
      <c r="J322" s="9" t="s">
        <v>26</v>
      </c>
      <c r="K322" s="35" t="s">
        <v>63</v>
      </c>
      <c r="L322" s="26" t="s">
        <v>94</v>
      </c>
      <c r="M322" s="26" t="s">
        <v>94</v>
      </c>
      <c r="N322" s="26" t="s">
        <v>94</v>
      </c>
      <c r="O322" s="26" t="s">
        <v>96</v>
      </c>
      <c r="P322" s="25" t="s">
        <v>111</v>
      </c>
      <c r="Q322" s="25" t="s">
        <v>111</v>
      </c>
      <c r="R322" s="26">
        <v>1</v>
      </c>
      <c r="S322" s="26">
        <v>1</v>
      </c>
      <c r="T322" s="26"/>
      <c r="U322" s="25" t="s">
        <v>98</v>
      </c>
      <c r="V322" s="25">
        <v>1</v>
      </c>
      <c r="W322" s="26"/>
      <c r="X322" s="25">
        <v>1</v>
      </c>
      <c r="Y322" s="26" t="s">
        <v>125</v>
      </c>
    </row>
    <row r="323" spans="1:25">
      <c r="A323" s="25" t="s">
        <v>65</v>
      </c>
      <c r="B323" s="9">
        <v>4</v>
      </c>
      <c r="C323" s="26">
        <v>17</v>
      </c>
      <c r="D323" s="9" t="s">
        <v>92</v>
      </c>
      <c r="E323" s="44">
        <v>322</v>
      </c>
      <c r="F323" s="25"/>
      <c r="G323" s="44">
        <v>1</v>
      </c>
      <c r="H323" s="25">
        <v>202505130</v>
      </c>
      <c r="I323" s="26" t="s">
        <v>110</v>
      </c>
      <c r="J323" s="9" t="s">
        <v>26</v>
      </c>
      <c r="K323" s="35" t="s">
        <v>63</v>
      </c>
      <c r="L323" s="26" t="s">
        <v>94</v>
      </c>
      <c r="M323" s="26" t="s">
        <v>94</v>
      </c>
      <c r="N323" s="26" t="s">
        <v>94</v>
      </c>
      <c r="O323" s="26" t="s">
        <v>96</v>
      </c>
      <c r="P323" s="25" t="s">
        <v>111</v>
      </c>
      <c r="Q323" s="25" t="s">
        <v>111</v>
      </c>
      <c r="R323" s="26">
        <v>1</v>
      </c>
      <c r="S323" s="26">
        <v>1</v>
      </c>
      <c r="T323" s="26"/>
      <c r="U323" s="25" t="s">
        <v>98</v>
      </c>
      <c r="V323" s="25">
        <v>1</v>
      </c>
      <c r="W323" s="26"/>
      <c r="X323" s="25">
        <v>1</v>
      </c>
      <c r="Y323" s="26" t="s">
        <v>126</v>
      </c>
    </row>
    <row r="324" spans="1:25">
      <c r="A324" s="25" t="s">
        <v>65</v>
      </c>
      <c r="B324" s="9">
        <v>4</v>
      </c>
      <c r="C324" s="26">
        <v>18</v>
      </c>
      <c r="D324" s="9" t="s">
        <v>92</v>
      </c>
      <c r="E324" s="44">
        <v>323</v>
      </c>
      <c r="F324" s="25"/>
      <c r="G324" s="44">
        <v>1</v>
      </c>
      <c r="H324" s="25">
        <v>202505133</v>
      </c>
      <c r="I324" s="26" t="s">
        <v>110</v>
      </c>
      <c r="J324" s="9" t="s">
        <v>26</v>
      </c>
      <c r="K324" s="35" t="s">
        <v>63</v>
      </c>
      <c r="L324" s="26" t="s">
        <v>94</v>
      </c>
      <c r="M324" s="26" t="s">
        <v>94</v>
      </c>
      <c r="N324" s="26" t="s">
        <v>94</v>
      </c>
      <c r="O324" s="26" t="s">
        <v>96</v>
      </c>
      <c r="P324" s="25" t="s">
        <v>111</v>
      </c>
      <c r="Q324" s="25" t="s">
        <v>111</v>
      </c>
      <c r="R324" s="26">
        <v>1</v>
      </c>
      <c r="S324" s="26">
        <v>1</v>
      </c>
      <c r="T324" s="26"/>
      <c r="U324" s="25" t="s">
        <v>98</v>
      </c>
      <c r="V324" s="25">
        <v>1</v>
      </c>
      <c r="W324" s="26"/>
      <c r="X324" s="25">
        <v>1</v>
      </c>
      <c r="Y324" s="26" t="s">
        <v>127</v>
      </c>
    </row>
    <row r="325" spans="1:25">
      <c r="A325" s="25" t="s">
        <v>65</v>
      </c>
      <c r="B325" s="9">
        <v>4</v>
      </c>
      <c r="C325" s="26">
        <v>18</v>
      </c>
      <c r="D325" s="9" t="s">
        <v>92</v>
      </c>
      <c r="E325" s="44">
        <v>324</v>
      </c>
      <c r="F325" s="25"/>
      <c r="G325" s="44">
        <v>1</v>
      </c>
      <c r="H325" s="25">
        <v>202505123</v>
      </c>
      <c r="I325" s="26" t="s">
        <v>110</v>
      </c>
      <c r="J325" s="9" t="s">
        <v>26</v>
      </c>
      <c r="K325" s="35" t="s">
        <v>63</v>
      </c>
      <c r="L325" s="26" t="s">
        <v>94</v>
      </c>
      <c r="M325" s="26" t="s">
        <v>94</v>
      </c>
      <c r="N325" s="26" t="s">
        <v>94</v>
      </c>
      <c r="O325" s="26" t="s">
        <v>96</v>
      </c>
      <c r="P325" s="25" t="s">
        <v>111</v>
      </c>
      <c r="Q325" s="25" t="s">
        <v>111</v>
      </c>
      <c r="R325" s="26">
        <v>1</v>
      </c>
      <c r="S325" s="26">
        <v>1</v>
      </c>
      <c r="T325" s="26"/>
      <c r="U325" s="25" t="s">
        <v>98</v>
      </c>
      <c r="V325" s="25">
        <v>1</v>
      </c>
      <c r="W325" s="26"/>
      <c r="X325" s="25">
        <v>1</v>
      </c>
      <c r="Y325" s="26" t="s">
        <v>124</v>
      </c>
    </row>
    <row r="326" spans="1:25">
      <c r="A326" s="25" t="s">
        <v>65</v>
      </c>
      <c r="B326" s="9">
        <v>4</v>
      </c>
      <c r="C326" s="26">
        <v>18</v>
      </c>
      <c r="D326" s="9" t="s">
        <v>92</v>
      </c>
      <c r="E326" s="44">
        <v>325</v>
      </c>
      <c r="F326" s="25"/>
      <c r="G326" s="44">
        <v>1</v>
      </c>
      <c r="H326" s="25">
        <v>202505126</v>
      </c>
      <c r="I326" s="26" t="s">
        <v>110</v>
      </c>
      <c r="J326" s="9" t="s">
        <v>26</v>
      </c>
      <c r="K326" s="35" t="s">
        <v>63</v>
      </c>
      <c r="L326" s="26" t="s">
        <v>94</v>
      </c>
      <c r="M326" s="26" t="s">
        <v>94</v>
      </c>
      <c r="N326" s="26" t="s">
        <v>94</v>
      </c>
      <c r="O326" s="26" t="s">
        <v>96</v>
      </c>
      <c r="P326" s="25" t="s">
        <v>111</v>
      </c>
      <c r="Q326" s="25" t="s">
        <v>111</v>
      </c>
      <c r="R326" s="26">
        <v>1</v>
      </c>
      <c r="S326" s="26">
        <v>1</v>
      </c>
      <c r="T326" s="26"/>
      <c r="U326" s="25" t="s">
        <v>98</v>
      </c>
      <c r="V326" s="25">
        <v>1</v>
      </c>
      <c r="W326" s="26"/>
      <c r="X326" s="25">
        <v>1</v>
      </c>
      <c r="Y326" s="26" t="s">
        <v>125</v>
      </c>
    </row>
    <row r="327" spans="1:25">
      <c r="A327" s="25" t="s">
        <v>65</v>
      </c>
      <c r="B327" s="9">
        <v>4</v>
      </c>
      <c r="C327" s="26">
        <v>18</v>
      </c>
      <c r="D327" s="9" t="s">
        <v>92</v>
      </c>
      <c r="E327" s="44">
        <v>326</v>
      </c>
      <c r="F327" s="25"/>
      <c r="G327" s="44">
        <v>1</v>
      </c>
      <c r="H327" s="25">
        <v>202505130</v>
      </c>
      <c r="I327" s="26" t="s">
        <v>110</v>
      </c>
      <c r="J327" s="9" t="s">
        <v>26</v>
      </c>
      <c r="K327" s="35" t="s">
        <v>63</v>
      </c>
      <c r="L327" s="26" t="s">
        <v>94</v>
      </c>
      <c r="M327" s="26" t="s">
        <v>94</v>
      </c>
      <c r="N327" s="26" t="s">
        <v>94</v>
      </c>
      <c r="O327" s="26" t="s">
        <v>96</v>
      </c>
      <c r="P327" s="25" t="s">
        <v>111</v>
      </c>
      <c r="Q327" s="25" t="s">
        <v>111</v>
      </c>
      <c r="R327" s="26">
        <v>1</v>
      </c>
      <c r="S327" s="26">
        <v>1</v>
      </c>
      <c r="T327" s="26"/>
      <c r="U327" s="25" t="s">
        <v>98</v>
      </c>
      <c r="V327" s="25">
        <v>1</v>
      </c>
      <c r="W327" s="26"/>
      <c r="X327" s="25">
        <v>1</v>
      </c>
      <c r="Y327" s="26" t="s">
        <v>126</v>
      </c>
    </row>
    <row r="328" spans="1:25">
      <c r="A328" s="25" t="s">
        <v>65</v>
      </c>
      <c r="B328" s="9">
        <v>4</v>
      </c>
      <c r="C328" s="26">
        <v>18</v>
      </c>
      <c r="D328" s="9" t="s">
        <v>92</v>
      </c>
      <c r="E328" s="44">
        <v>327</v>
      </c>
      <c r="F328" s="25"/>
      <c r="G328" s="44">
        <v>1</v>
      </c>
      <c r="H328" s="25">
        <v>202505133</v>
      </c>
      <c r="I328" s="26" t="s">
        <v>110</v>
      </c>
      <c r="J328" s="9" t="s">
        <v>26</v>
      </c>
      <c r="K328" s="35" t="s">
        <v>63</v>
      </c>
      <c r="L328" s="26" t="s">
        <v>94</v>
      </c>
      <c r="M328" s="26" t="s">
        <v>94</v>
      </c>
      <c r="N328" s="26" t="s">
        <v>94</v>
      </c>
      <c r="O328" s="26" t="s">
        <v>96</v>
      </c>
      <c r="P328" s="25" t="s">
        <v>111</v>
      </c>
      <c r="Q328" s="25" t="s">
        <v>111</v>
      </c>
      <c r="R328" s="26">
        <v>1</v>
      </c>
      <c r="S328" s="26">
        <v>1</v>
      </c>
      <c r="T328" s="26"/>
      <c r="U328" s="25" t="s">
        <v>98</v>
      </c>
      <c r="V328" s="25">
        <v>1</v>
      </c>
      <c r="W328" s="26"/>
      <c r="X328" s="25">
        <v>1</v>
      </c>
      <c r="Y328" s="26" t="s">
        <v>127</v>
      </c>
    </row>
    <row r="329" spans="1:25">
      <c r="A329" s="8" t="s">
        <v>61</v>
      </c>
      <c r="B329" s="9">
        <v>4</v>
      </c>
      <c r="C329" s="26">
        <v>18</v>
      </c>
      <c r="D329" s="9" t="s">
        <v>92</v>
      </c>
      <c r="E329" s="44">
        <v>328</v>
      </c>
      <c r="F329" s="9"/>
      <c r="G329" s="44">
        <v>1</v>
      </c>
      <c r="H329" s="8">
        <v>202503098</v>
      </c>
      <c r="I329" s="9" t="s">
        <v>110</v>
      </c>
      <c r="J329" s="9" t="s">
        <v>26</v>
      </c>
      <c r="K329" s="22" t="s">
        <v>64</v>
      </c>
      <c r="L329" s="9" t="s">
        <v>94</v>
      </c>
      <c r="M329" s="9" t="s">
        <v>94</v>
      </c>
      <c r="N329" s="9" t="s">
        <v>94</v>
      </c>
      <c r="O329" s="9" t="s">
        <v>96</v>
      </c>
      <c r="P329" s="11" t="s">
        <v>111</v>
      </c>
      <c r="Q329" s="11" t="s">
        <v>111</v>
      </c>
      <c r="R329" s="9">
        <v>1</v>
      </c>
      <c r="S329" s="9">
        <v>1</v>
      </c>
      <c r="T329" s="9"/>
      <c r="U329" s="8" t="s">
        <v>98</v>
      </c>
      <c r="V329" s="9">
        <v>1</v>
      </c>
      <c r="W329" s="9"/>
      <c r="X329" s="9">
        <v>1</v>
      </c>
      <c r="Y329" s="9" t="s">
        <v>99</v>
      </c>
    </row>
    <row r="330" spans="1:25">
      <c r="A330" s="8" t="s">
        <v>61</v>
      </c>
      <c r="B330" s="9">
        <v>4</v>
      </c>
      <c r="C330" s="26">
        <v>18</v>
      </c>
      <c r="D330" s="9" t="s">
        <v>92</v>
      </c>
      <c r="E330" s="44">
        <v>329</v>
      </c>
      <c r="F330" s="9"/>
      <c r="G330" s="44">
        <v>1</v>
      </c>
      <c r="H330" s="8">
        <v>202503099</v>
      </c>
      <c r="I330" s="9" t="s">
        <v>110</v>
      </c>
      <c r="J330" s="9" t="s">
        <v>26</v>
      </c>
      <c r="K330" s="22" t="s">
        <v>64</v>
      </c>
      <c r="L330" s="9" t="s">
        <v>94</v>
      </c>
      <c r="M330" s="9" t="s">
        <v>94</v>
      </c>
      <c r="N330" s="9" t="s">
        <v>94</v>
      </c>
      <c r="O330" s="9" t="s">
        <v>96</v>
      </c>
      <c r="P330" s="11" t="s">
        <v>111</v>
      </c>
      <c r="Q330" s="11" t="s">
        <v>111</v>
      </c>
      <c r="R330" s="9">
        <v>1</v>
      </c>
      <c r="S330" s="9">
        <v>1</v>
      </c>
      <c r="T330" s="9"/>
      <c r="U330" s="8" t="s">
        <v>98</v>
      </c>
      <c r="V330" s="9">
        <v>1</v>
      </c>
      <c r="W330" s="9"/>
      <c r="X330" s="9">
        <v>1</v>
      </c>
      <c r="Y330" s="9" t="s">
        <v>100</v>
      </c>
    </row>
    <row r="331" spans="1:25">
      <c r="A331" s="8" t="s">
        <v>61</v>
      </c>
      <c r="B331" s="9">
        <v>4</v>
      </c>
      <c r="C331" s="26">
        <v>18</v>
      </c>
      <c r="D331" s="9" t="s">
        <v>92</v>
      </c>
      <c r="E331" s="44">
        <v>330</v>
      </c>
      <c r="F331" s="9"/>
      <c r="G331" s="44">
        <v>1</v>
      </c>
      <c r="H331" s="8">
        <v>202503100</v>
      </c>
      <c r="I331" s="9" t="s">
        <v>110</v>
      </c>
      <c r="J331" s="9" t="s">
        <v>26</v>
      </c>
      <c r="K331" s="22" t="s">
        <v>64</v>
      </c>
      <c r="L331" s="9" t="s">
        <v>94</v>
      </c>
      <c r="M331" s="9" t="s">
        <v>94</v>
      </c>
      <c r="N331" s="9" t="s">
        <v>94</v>
      </c>
      <c r="O331" s="9" t="s">
        <v>96</v>
      </c>
      <c r="P331" s="11" t="s">
        <v>111</v>
      </c>
      <c r="Q331" s="11" t="s">
        <v>111</v>
      </c>
      <c r="R331" s="9">
        <v>1</v>
      </c>
      <c r="S331" s="9">
        <v>1</v>
      </c>
      <c r="T331" s="9"/>
      <c r="U331" s="8" t="s">
        <v>98</v>
      </c>
      <c r="V331" s="9">
        <v>1</v>
      </c>
      <c r="W331" s="9"/>
      <c r="X331" s="9">
        <v>1</v>
      </c>
      <c r="Y331" s="9" t="s">
        <v>101</v>
      </c>
    </row>
    <row r="332" spans="1:25">
      <c r="A332" s="8" t="s">
        <v>61</v>
      </c>
      <c r="B332" s="9">
        <v>4</v>
      </c>
      <c r="C332" s="26">
        <v>18</v>
      </c>
      <c r="D332" s="9" t="s">
        <v>92</v>
      </c>
      <c r="E332" s="44">
        <v>331</v>
      </c>
      <c r="F332" s="9"/>
      <c r="G332" s="44">
        <v>1</v>
      </c>
      <c r="H332" s="8">
        <v>202503101</v>
      </c>
      <c r="I332" s="9" t="s">
        <v>110</v>
      </c>
      <c r="J332" s="9" t="s">
        <v>26</v>
      </c>
      <c r="K332" s="22" t="s">
        <v>64</v>
      </c>
      <c r="L332" s="9" t="s">
        <v>94</v>
      </c>
      <c r="M332" s="9" t="s">
        <v>94</v>
      </c>
      <c r="N332" s="9" t="s">
        <v>94</v>
      </c>
      <c r="O332" s="9" t="s">
        <v>96</v>
      </c>
      <c r="P332" s="11" t="s">
        <v>111</v>
      </c>
      <c r="Q332" s="11" t="s">
        <v>111</v>
      </c>
      <c r="R332" s="9">
        <v>1</v>
      </c>
      <c r="S332" s="9">
        <v>1</v>
      </c>
      <c r="T332" s="9"/>
      <c r="U332" s="8" t="s">
        <v>98</v>
      </c>
      <c r="V332" s="9">
        <v>1</v>
      </c>
      <c r="W332" s="9"/>
      <c r="X332" s="9">
        <v>1</v>
      </c>
      <c r="Y332" s="9" t="s">
        <v>102</v>
      </c>
    </row>
    <row r="333" spans="1:25">
      <c r="A333" s="25" t="s">
        <v>65</v>
      </c>
      <c r="B333" s="9">
        <v>4</v>
      </c>
      <c r="C333" s="26">
        <v>18</v>
      </c>
      <c r="D333" s="9" t="s">
        <v>92</v>
      </c>
      <c r="E333" s="44">
        <v>332</v>
      </c>
      <c r="F333" s="25"/>
      <c r="G333" s="44">
        <v>1</v>
      </c>
      <c r="H333" s="25">
        <v>202505124</v>
      </c>
      <c r="I333" s="26" t="s">
        <v>110</v>
      </c>
      <c r="J333" s="9" t="s">
        <v>26</v>
      </c>
      <c r="K333" s="36" t="s">
        <v>64</v>
      </c>
      <c r="L333" s="26" t="s">
        <v>94</v>
      </c>
      <c r="M333" s="26" t="s">
        <v>94</v>
      </c>
      <c r="N333" s="26" t="s">
        <v>94</v>
      </c>
      <c r="O333" s="26" t="s">
        <v>96</v>
      </c>
      <c r="P333" s="25" t="s">
        <v>111</v>
      </c>
      <c r="Q333" s="25" t="s">
        <v>111</v>
      </c>
      <c r="R333" s="26">
        <v>1</v>
      </c>
      <c r="S333" s="26">
        <v>1</v>
      </c>
      <c r="T333" s="26"/>
      <c r="U333" s="25" t="s">
        <v>98</v>
      </c>
      <c r="V333" s="26">
        <v>1</v>
      </c>
      <c r="W333" s="26"/>
      <c r="X333" s="26">
        <v>1</v>
      </c>
      <c r="Y333" s="26" t="s">
        <v>122</v>
      </c>
    </row>
    <row r="334" spans="1:25">
      <c r="A334" s="25" t="s">
        <v>65</v>
      </c>
      <c r="B334" s="9">
        <v>4</v>
      </c>
      <c r="C334" s="26">
        <v>18</v>
      </c>
      <c r="D334" s="9" t="s">
        <v>92</v>
      </c>
      <c r="E334" s="44">
        <v>333</v>
      </c>
      <c r="F334" s="25"/>
      <c r="G334" s="44">
        <v>1</v>
      </c>
      <c r="H334" s="25">
        <v>202505123</v>
      </c>
      <c r="I334" s="26" t="s">
        <v>110</v>
      </c>
      <c r="J334" s="9" t="s">
        <v>26</v>
      </c>
      <c r="K334" s="36" t="s">
        <v>64</v>
      </c>
      <c r="L334" s="26" t="s">
        <v>94</v>
      </c>
      <c r="M334" s="26" t="s">
        <v>94</v>
      </c>
      <c r="N334" s="26" t="s">
        <v>94</v>
      </c>
      <c r="O334" s="26" t="s">
        <v>96</v>
      </c>
      <c r="P334" s="25" t="s">
        <v>111</v>
      </c>
      <c r="Q334" s="25" t="s">
        <v>111</v>
      </c>
      <c r="R334" s="26">
        <v>1</v>
      </c>
      <c r="S334" s="26">
        <v>1</v>
      </c>
      <c r="T334" s="26"/>
      <c r="U334" s="25" t="s">
        <v>98</v>
      </c>
      <c r="V334" s="25">
        <v>1</v>
      </c>
      <c r="W334" s="26"/>
      <c r="X334" s="25">
        <v>1</v>
      </c>
      <c r="Y334" s="26" t="s">
        <v>124</v>
      </c>
    </row>
    <row r="335" spans="1:25">
      <c r="A335" s="25" t="s">
        <v>65</v>
      </c>
      <c r="B335" s="9">
        <v>4</v>
      </c>
      <c r="C335" s="26">
        <v>18</v>
      </c>
      <c r="D335" s="9" t="s">
        <v>92</v>
      </c>
      <c r="E335" s="44">
        <v>334</v>
      </c>
      <c r="F335" s="25"/>
      <c r="G335" s="44">
        <v>1</v>
      </c>
      <c r="H335" s="25">
        <v>202505126</v>
      </c>
      <c r="I335" s="26" t="s">
        <v>110</v>
      </c>
      <c r="J335" s="9" t="s">
        <v>26</v>
      </c>
      <c r="K335" s="36" t="s">
        <v>64</v>
      </c>
      <c r="L335" s="26" t="s">
        <v>94</v>
      </c>
      <c r="M335" s="26" t="s">
        <v>94</v>
      </c>
      <c r="N335" s="26" t="s">
        <v>94</v>
      </c>
      <c r="O335" s="26" t="s">
        <v>96</v>
      </c>
      <c r="P335" s="25" t="s">
        <v>111</v>
      </c>
      <c r="Q335" s="25" t="s">
        <v>111</v>
      </c>
      <c r="R335" s="26">
        <v>1</v>
      </c>
      <c r="S335" s="26">
        <v>1</v>
      </c>
      <c r="T335" s="26"/>
      <c r="U335" s="25" t="s">
        <v>98</v>
      </c>
      <c r="V335" s="25">
        <v>1</v>
      </c>
      <c r="W335" s="26"/>
      <c r="X335" s="25">
        <v>1</v>
      </c>
      <c r="Y335" s="26" t="s">
        <v>125</v>
      </c>
    </row>
    <row r="336" spans="1:25">
      <c r="A336" s="25" t="s">
        <v>65</v>
      </c>
      <c r="B336" s="9">
        <v>4</v>
      </c>
      <c r="C336" s="26">
        <v>18</v>
      </c>
      <c r="D336" s="9" t="s">
        <v>92</v>
      </c>
      <c r="E336" s="44">
        <v>335</v>
      </c>
      <c r="F336" s="25"/>
      <c r="G336" s="44">
        <v>1</v>
      </c>
      <c r="H336" s="25">
        <v>202505130</v>
      </c>
      <c r="I336" s="26" t="s">
        <v>110</v>
      </c>
      <c r="J336" s="9" t="s">
        <v>26</v>
      </c>
      <c r="K336" s="36" t="s">
        <v>64</v>
      </c>
      <c r="L336" s="26" t="s">
        <v>94</v>
      </c>
      <c r="M336" s="26" t="s">
        <v>94</v>
      </c>
      <c r="N336" s="26" t="s">
        <v>94</v>
      </c>
      <c r="O336" s="26" t="s">
        <v>96</v>
      </c>
      <c r="P336" s="25" t="s">
        <v>111</v>
      </c>
      <c r="Q336" s="25" t="s">
        <v>111</v>
      </c>
      <c r="R336" s="26">
        <v>1</v>
      </c>
      <c r="S336" s="26">
        <v>1</v>
      </c>
      <c r="T336" s="26"/>
      <c r="U336" s="25" t="s">
        <v>98</v>
      </c>
      <c r="V336" s="25">
        <v>1</v>
      </c>
      <c r="W336" s="26"/>
      <c r="X336" s="25">
        <v>1</v>
      </c>
      <c r="Y336" s="26" t="s">
        <v>126</v>
      </c>
    </row>
    <row r="337" spans="1:25">
      <c r="A337" s="25" t="s">
        <v>65</v>
      </c>
      <c r="B337" s="9">
        <v>4</v>
      </c>
      <c r="C337" s="26">
        <v>18</v>
      </c>
      <c r="D337" s="9" t="s">
        <v>92</v>
      </c>
      <c r="E337" s="44">
        <v>336</v>
      </c>
      <c r="F337" s="25"/>
      <c r="G337" s="44">
        <v>1</v>
      </c>
      <c r="H337" s="25">
        <v>202505133</v>
      </c>
      <c r="I337" s="26" t="s">
        <v>110</v>
      </c>
      <c r="J337" s="9" t="s">
        <v>26</v>
      </c>
      <c r="K337" s="36" t="s">
        <v>64</v>
      </c>
      <c r="L337" s="26" t="s">
        <v>94</v>
      </c>
      <c r="M337" s="26" t="s">
        <v>94</v>
      </c>
      <c r="N337" s="26" t="s">
        <v>94</v>
      </c>
      <c r="O337" s="26" t="s">
        <v>96</v>
      </c>
      <c r="P337" s="25" t="s">
        <v>111</v>
      </c>
      <c r="Q337" s="25" t="s">
        <v>111</v>
      </c>
      <c r="R337" s="26">
        <v>1</v>
      </c>
      <c r="S337" s="26">
        <v>1</v>
      </c>
      <c r="T337" s="26"/>
      <c r="U337" s="25" t="s">
        <v>98</v>
      </c>
      <c r="V337" s="25">
        <v>1</v>
      </c>
      <c r="W337" s="26"/>
      <c r="X337" s="25">
        <v>1</v>
      </c>
      <c r="Y337" s="26" t="s">
        <v>127</v>
      </c>
    </row>
    <row r="338" spans="1:25">
      <c r="A338" s="25" t="s">
        <v>65</v>
      </c>
      <c r="B338" s="9">
        <v>4</v>
      </c>
      <c r="C338" s="26">
        <v>18</v>
      </c>
      <c r="D338" s="9" t="s">
        <v>92</v>
      </c>
      <c r="E338" s="44">
        <v>337</v>
      </c>
      <c r="F338" s="25"/>
      <c r="G338" s="44">
        <v>1</v>
      </c>
      <c r="H338" s="25">
        <v>202505123</v>
      </c>
      <c r="I338" s="26" t="s">
        <v>110</v>
      </c>
      <c r="J338" s="9" t="s">
        <v>26</v>
      </c>
      <c r="K338" s="36" t="s">
        <v>64</v>
      </c>
      <c r="L338" s="26" t="s">
        <v>94</v>
      </c>
      <c r="M338" s="26" t="s">
        <v>94</v>
      </c>
      <c r="N338" s="26" t="s">
        <v>94</v>
      </c>
      <c r="O338" s="26" t="s">
        <v>96</v>
      </c>
      <c r="P338" s="25" t="s">
        <v>111</v>
      </c>
      <c r="Q338" s="25" t="s">
        <v>111</v>
      </c>
      <c r="R338" s="26">
        <v>1</v>
      </c>
      <c r="S338" s="26">
        <v>1</v>
      </c>
      <c r="T338" s="26"/>
      <c r="U338" s="25" t="s">
        <v>98</v>
      </c>
      <c r="V338" s="25">
        <v>1</v>
      </c>
      <c r="W338" s="26"/>
      <c r="X338" s="25">
        <v>1</v>
      </c>
      <c r="Y338" s="26" t="s">
        <v>124</v>
      </c>
    </row>
    <row r="339" spans="1:25">
      <c r="A339" s="25" t="s">
        <v>65</v>
      </c>
      <c r="B339" s="9">
        <v>4</v>
      </c>
      <c r="C339" s="26">
        <v>18</v>
      </c>
      <c r="D339" s="9" t="s">
        <v>92</v>
      </c>
      <c r="E339" s="44">
        <v>338</v>
      </c>
      <c r="F339" s="25"/>
      <c r="G339" s="44">
        <v>1</v>
      </c>
      <c r="H339" s="25">
        <v>202505126</v>
      </c>
      <c r="I339" s="26" t="s">
        <v>110</v>
      </c>
      <c r="J339" s="9" t="s">
        <v>26</v>
      </c>
      <c r="K339" s="36" t="s">
        <v>64</v>
      </c>
      <c r="L339" s="26" t="s">
        <v>94</v>
      </c>
      <c r="M339" s="26" t="s">
        <v>94</v>
      </c>
      <c r="N339" s="26" t="s">
        <v>94</v>
      </c>
      <c r="O339" s="26" t="s">
        <v>96</v>
      </c>
      <c r="P339" s="25" t="s">
        <v>111</v>
      </c>
      <c r="Q339" s="25" t="s">
        <v>111</v>
      </c>
      <c r="R339" s="26">
        <v>1</v>
      </c>
      <c r="S339" s="26">
        <v>1</v>
      </c>
      <c r="T339" s="26"/>
      <c r="U339" s="25" t="s">
        <v>98</v>
      </c>
      <c r="V339" s="25">
        <v>1</v>
      </c>
      <c r="W339" s="26"/>
      <c r="X339" s="25">
        <v>1</v>
      </c>
      <c r="Y339" s="26" t="s">
        <v>125</v>
      </c>
    </row>
    <row r="340" spans="1:25">
      <c r="A340" s="25" t="s">
        <v>65</v>
      </c>
      <c r="B340" s="9">
        <v>4</v>
      </c>
      <c r="C340" s="26">
        <v>18</v>
      </c>
      <c r="D340" s="9" t="s">
        <v>92</v>
      </c>
      <c r="E340" s="44">
        <v>339</v>
      </c>
      <c r="F340" s="25"/>
      <c r="G340" s="44">
        <v>1</v>
      </c>
      <c r="H340" s="25">
        <v>202505130</v>
      </c>
      <c r="I340" s="26" t="s">
        <v>110</v>
      </c>
      <c r="J340" s="9" t="s">
        <v>26</v>
      </c>
      <c r="K340" s="36" t="s">
        <v>64</v>
      </c>
      <c r="L340" s="26" t="s">
        <v>94</v>
      </c>
      <c r="M340" s="26" t="s">
        <v>94</v>
      </c>
      <c r="N340" s="26" t="s">
        <v>94</v>
      </c>
      <c r="O340" s="26" t="s">
        <v>96</v>
      </c>
      <c r="P340" s="25" t="s">
        <v>111</v>
      </c>
      <c r="Q340" s="25" t="s">
        <v>111</v>
      </c>
      <c r="R340" s="26">
        <v>1</v>
      </c>
      <c r="S340" s="26">
        <v>1</v>
      </c>
      <c r="T340" s="26"/>
      <c r="U340" s="25" t="s">
        <v>98</v>
      </c>
      <c r="V340" s="25">
        <v>1</v>
      </c>
      <c r="W340" s="26"/>
      <c r="X340" s="25">
        <v>1</v>
      </c>
      <c r="Y340" s="26" t="s">
        <v>126</v>
      </c>
    </row>
    <row r="341" spans="1:25">
      <c r="A341" s="25" t="s">
        <v>65</v>
      </c>
      <c r="B341" s="9">
        <v>4</v>
      </c>
      <c r="C341" s="26">
        <v>18</v>
      </c>
      <c r="D341" s="9" t="s">
        <v>92</v>
      </c>
      <c r="E341" s="44">
        <v>340</v>
      </c>
      <c r="F341" s="25"/>
      <c r="G341" s="44">
        <v>1</v>
      </c>
      <c r="H341" s="25">
        <v>202505133</v>
      </c>
      <c r="I341" s="26" t="s">
        <v>110</v>
      </c>
      <c r="J341" s="9" t="s">
        <v>26</v>
      </c>
      <c r="K341" s="36" t="s">
        <v>64</v>
      </c>
      <c r="L341" s="26" t="s">
        <v>94</v>
      </c>
      <c r="M341" s="26" t="s">
        <v>94</v>
      </c>
      <c r="N341" s="26" t="s">
        <v>94</v>
      </c>
      <c r="O341" s="26" t="s">
        <v>96</v>
      </c>
      <c r="P341" s="25" t="s">
        <v>111</v>
      </c>
      <c r="Q341" s="25" t="s">
        <v>111</v>
      </c>
      <c r="R341" s="26">
        <v>1</v>
      </c>
      <c r="S341" s="26">
        <v>1</v>
      </c>
      <c r="T341" s="26"/>
      <c r="U341" s="25" t="s">
        <v>98</v>
      </c>
      <c r="V341" s="25">
        <v>1</v>
      </c>
      <c r="W341" s="26"/>
      <c r="X341" s="25">
        <v>1</v>
      </c>
      <c r="Y341" s="26" t="s">
        <v>127</v>
      </c>
    </row>
    <row r="342" spans="1:25">
      <c r="A342" s="25" t="s">
        <v>65</v>
      </c>
      <c r="B342" s="9">
        <v>4</v>
      </c>
      <c r="C342" s="9">
        <v>19</v>
      </c>
      <c r="D342" s="9" t="s">
        <v>92</v>
      </c>
      <c r="E342" s="44">
        <v>341</v>
      </c>
      <c r="F342" s="25"/>
      <c r="G342" s="44">
        <v>1</v>
      </c>
      <c r="H342" s="25">
        <v>202505118</v>
      </c>
      <c r="I342" s="26" t="s">
        <v>115</v>
      </c>
      <c r="J342" s="26" t="s">
        <v>45</v>
      </c>
      <c r="K342" s="35" t="s">
        <v>63</v>
      </c>
      <c r="L342" s="26" t="s">
        <v>94</v>
      </c>
      <c r="M342" s="26" t="s">
        <v>94</v>
      </c>
      <c r="N342" s="26" t="s">
        <v>94</v>
      </c>
      <c r="O342" s="26" t="s">
        <v>96</v>
      </c>
      <c r="P342" s="25" t="s">
        <v>111</v>
      </c>
      <c r="Q342" s="25" t="s">
        <v>111</v>
      </c>
      <c r="R342" s="26">
        <v>1</v>
      </c>
      <c r="S342" s="26">
        <v>1</v>
      </c>
      <c r="T342" s="26"/>
      <c r="U342" s="25" t="s">
        <v>98</v>
      </c>
      <c r="V342" s="26">
        <v>1</v>
      </c>
      <c r="W342" s="26"/>
      <c r="X342" s="26">
        <v>1</v>
      </c>
      <c r="Y342" s="26" t="s">
        <v>114</v>
      </c>
    </row>
    <row r="343" spans="1:25">
      <c r="A343" s="25" t="s">
        <v>65</v>
      </c>
      <c r="B343" s="9">
        <v>4</v>
      </c>
      <c r="C343" s="9">
        <v>19</v>
      </c>
      <c r="D343" s="9" t="s">
        <v>92</v>
      </c>
      <c r="E343" s="44">
        <v>342</v>
      </c>
      <c r="F343" s="25"/>
      <c r="G343" s="44">
        <v>1</v>
      </c>
      <c r="H343" s="25">
        <v>202505118</v>
      </c>
      <c r="I343" s="26" t="s">
        <v>115</v>
      </c>
      <c r="J343" s="26" t="s">
        <v>45</v>
      </c>
      <c r="K343" s="36" t="s">
        <v>64</v>
      </c>
      <c r="L343" s="26" t="s">
        <v>94</v>
      </c>
      <c r="M343" s="26" t="s">
        <v>94</v>
      </c>
      <c r="N343" s="26" t="s">
        <v>94</v>
      </c>
      <c r="O343" s="26" t="s">
        <v>96</v>
      </c>
      <c r="P343" s="25" t="s">
        <v>111</v>
      </c>
      <c r="Q343" s="25" t="s">
        <v>111</v>
      </c>
      <c r="R343" s="26">
        <v>1</v>
      </c>
      <c r="S343" s="26">
        <v>1</v>
      </c>
      <c r="T343" s="26"/>
      <c r="U343" s="25" t="s">
        <v>98</v>
      </c>
      <c r="V343" s="26">
        <v>1</v>
      </c>
      <c r="W343" s="26"/>
      <c r="X343" s="26">
        <v>1</v>
      </c>
      <c r="Y343" s="26" t="s">
        <v>114</v>
      </c>
    </row>
  </sheetData>
  <autoFilter ref="A1:Y343" xr:uid="{8BC0FEEA-0570-4208-9A13-232C6AA10612}">
    <sortState xmlns:xlrd2="http://schemas.microsoft.com/office/spreadsheetml/2017/richdata2" ref="A2:Y343">
      <sortCondition ref="E1:E343"/>
    </sortState>
  </autoFilter>
  <conditionalFormatting sqref="D1:D343">
    <cfRule type="containsText" dxfId="8656" priority="1" operator="containsText" text="no">
      <formula>NOT(ISERROR(SEARCH("no",D1)))</formula>
    </cfRule>
    <cfRule type="containsText" dxfId="8655" priority="2" operator="containsText" text="yes">
      <formula>NOT(ISERROR(SEARCH("yes",D1)))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33d5d-b36d-439f-aaa6-4bb99883578f" xsi:nil="true"/>
    <lcf76f155ced4ddcb4097134ff3c332f xmlns="44f3135e-0e65-4e40-a018-7f65438629cf">
      <Terms xmlns="http://schemas.microsoft.com/office/infopath/2007/PartnerControls"/>
    </lcf76f155ced4ddcb4097134ff3c332f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_ip_UnifiedCompliancePolicyProperties xmlns="http://schemas.microsoft.com/sharepoint/v3" xsi:nil="true"/>
    <_Flow_SignoffStatus xmlns="44f3135e-0e65-4e40-a018-7f65438629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D472B7-FE22-4305-80C7-1A55B31563AD}">
  <ds:schemaRefs>
    <ds:schemaRef ds:uri="http://purl.org/dc/terms/"/>
    <ds:schemaRef ds:uri="http://schemas.microsoft.com/office/2006/metadata/properties"/>
    <ds:schemaRef ds:uri="http://www.w3.org/XML/1998/namespace"/>
    <ds:schemaRef ds:uri="e0f12161-d86c-4446-a54d-39c6bd46eaf8"/>
    <ds:schemaRef ds:uri="http://schemas.microsoft.com/office/2006/documentManagement/types"/>
    <ds:schemaRef ds:uri="http://purl.org/dc/elements/1.1/"/>
    <ds:schemaRef ds:uri="658b70a9-cf5e-40a1-8afa-a7a07fd08a15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79281AE-4AC1-4B64-9C15-7A0AEB3D6743}"/>
</file>

<file path=customXml/itemProps3.xml><?xml version="1.0" encoding="utf-8"?>
<ds:datastoreItem xmlns:ds="http://schemas.openxmlformats.org/officeDocument/2006/customXml" ds:itemID="{B23F55B0-668E-4163-86EA-2DC4AADDDB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87</vt:i4>
      </vt:variant>
      <vt:variant>
        <vt:lpstr>Named Ranges</vt:lpstr>
      </vt:variant>
      <vt:variant>
        <vt:i4>3</vt:i4>
      </vt:variant>
    </vt:vector>
  </HeadingPairs>
  <TitlesOfParts>
    <vt:vector size="90" baseType="lpstr">
      <vt:lpstr>Dashboard-V1G</vt:lpstr>
      <vt:lpstr>Dashboard-V2J, J2+0</vt:lpstr>
      <vt:lpstr>Dashboard-G (194)</vt:lpstr>
      <vt:lpstr>Dashboard-V2J (120)</vt:lpstr>
      <vt:lpstr>Dashboard-V2S (100)</vt:lpstr>
      <vt:lpstr>Dashbord (Total Output-Oct)</vt:lpstr>
      <vt:lpstr>Line#1-G4+2H (208)</vt:lpstr>
      <vt:lpstr>Line#1-S (100)</vt:lpstr>
      <vt:lpstr>Line#1-Y (60)</vt:lpstr>
      <vt:lpstr>Line#1-J (100)</vt:lpstr>
      <vt:lpstr>Line#1-G (192)</vt:lpstr>
      <vt:lpstr>Line#1-V2S (75)</vt:lpstr>
      <vt:lpstr>Line#1-V1G (108)</vt:lpstr>
      <vt:lpstr>Line#1-J2+0(60)</vt:lpstr>
      <vt:lpstr>Line#1-S 4+2H (100)</vt:lpstr>
      <vt:lpstr>Line#2-V2J (95)</vt:lpstr>
      <vt:lpstr>Line#2-V2S (90)</vt:lpstr>
      <vt:lpstr>Line#1-V2J4+0G (120)</vt:lpstr>
      <vt:lpstr>Line#1-G2+0G (48)</vt:lpstr>
      <vt:lpstr>Line#1-G4+2G (16)</vt:lpstr>
      <vt:lpstr>Line#1-V2J4+0H (90)</vt:lpstr>
      <vt:lpstr>Line#1-G4+2H (176)</vt:lpstr>
      <vt:lpstr>Line#2-S (75)</vt:lpstr>
      <vt:lpstr>Line#2-J-H (90)</vt:lpstr>
      <vt:lpstr>Line#2-J-G (90)</vt:lpstr>
      <vt:lpstr>Line#1-V2S 4+0G (140)</vt:lpstr>
      <vt:lpstr>Line#1-Y2+2G (60)</vt:lpstr>
      <vt:lpstr>Line#1-Y4+2H (28)</vt:lpstr>
      <vt:lpstr>Line#1-J4+2H (100)</vt:lpstr>
      <vt:lpstr>Line#2-V1G H (72)</vt:lpstr>
      <vt:lpstr>Line#2-V1G-G (36)</vt:lpstr>
      <vt:lpstr>Line#2-G2+2-G (40)</vt:lpstr>
      <vt:lpstr>Line#2-V2S 4+0H (100)</vt:lpstr>
      <vt:lpstr>Line#1-V2J-H (160)</vt:lpstr>
      <vt:lpstr>Line#1-V2J-G (160)</vt:lpstr>
      <vt:lpstr>Line#1-J4+2 G (30)</vt:lpstr>
      <vt:lpstr>Line#1-J4+2G (130)</vt:lpstr>
      <vt:lpstr>Line#1-J4+2H (130)</vt:lpstr>
      <vt:lpstr>Line#2-V1G 4+0H (90)</vt:lpstr>
      <vt:lpstr>Line#3-V1G 4+0G (54)</vt:lpstr>
      <vt:lpstr>Line#3-G4+2H (64)</vt:lpstr>
      <vt:lpstr>Line#1-V2J Golf (110)</vt:lpstr>
      <vt:lpstr>Line#1-V2J Hunting (90)</vt:lpstr>
      <vt:lpstr>Line#1-V2J Golf (30)</vt:lpstr>
      <vt:lpstr>Line#1-S4+2 Hunting (120)</vt:lpstr>
      <vt:lpstr>Line#1-V2S Hunting (30)</vt:lpstr>
      <vt:lpstr>Line#1-V2J Hunting (30)</vt:lpstr>
      <vt:lpstr>Line#1-J4+2 Golf (80)#33</vt:lpstr>
      <vt:lpstr>Line#1-Y 4+2Golf (48)-Rev.01#04</vt:lpstr>
      <vt:lpstr>Line#1-J4+2 Hunting (49)</vt:lpstr>
      <vt:lpstr>Line#1-J4+2 Golf (70)</vt:lpstr>
      <vt:lpstr>Line1-J4+2 H(49)-Rev.01#33</vt:lpstr>
      <vt:lpstr>Line#1-V2S-Golf (170)#32</vt:lpstr>
      <vt:lpstr>Line#1-V2J Hunting (30)#33</vt:lpstr>
      <vt:lpstr>Line#1-V2S Golf (60)#33</vt:lpstr>
      <vt:lpstr>Line#1-J4+2 Golf (70)#34</vt:lpstr>
      <vt:lpstr>Line#1-V2S Golf (105)#34</vt:lpstr>
      <vt:lpstr>Line#3-Y4+2 (70)</vt:lpstr>
      <vt:lpstr>Line#3-S4+2H (110)</vt:lpstr>
      <vt:lpstr>Line#3-Y2+2 (100)</vt:lpstr>
      <vt:lpstr>Line#3-V1G-H (72)</vt:lpstr>
      <vt:lpstr>Plan adj</vt:lpstr>
      <vt:lpstr>Line#3-G2+0 G (72)</vt:lpstr>
      <vt:lpstr>Line#3-G2+2 (22)</vt:lpstr>
      <vt:lpstr>Line#3-V2S H (110)</vt:lpstr>
      <vt:lpstr>20260129</vt:lpstr>
      <vt:lpstr>V1G (Seq.1-95)</vt:lpstr>
      <vt:lpstr>V1G (Seq.97-148)</vt:lpstr>
      <vt:lpstr>Line#3-G4+2 G(16)</vt:lpstr>
      <vt:lpstr>Line#3-V1G-G (54)</vt:lpstr>
      <vt:lpstr>Line#3-J2+2 G (38)</vt:lpstr>
      <vt:lpstr>Line#3-J4+2 G (30)</vt:lpstr>
      <vt:lpstr>Line#3-J4+2 H(90)#32</vt:lpstr>
      <vt:lpstr>Line#3-V2S-Golf(140)#31</vt:lpstr>
      <vt:lpstr>Line#3-Model V1G H(72) </vt:lpstr>
      <vt:lpstr>Line#3- Y 4+2 Golf (48)</vt:lpstr>
      <vt:lpstr>V1GSeq13-Aug</vt:lpstr>
      <vt:lpstr>Material Plan</vt:lpstr>
      <vt:lpstr>Chassis V2J</vt:lpstr>
      <vt:lpstr>Chassis J2+0</vt:lpstr>
      <vt:lpstr>V2J (200u')</vt:lpstr>
      <vt:lpstr>J 2+0 (65u')</vt:lpstr>
      <vt:lpstr>V1GSeqRev03</vt:lpstr>
      <vt:lpstr>Sum_Rev03</vt:lpstr>
      <vt:lpstr>Color Code</vt:lpstr>
      <vt:lpstr>Sheet2</vt:lpstr>
      <vt:lpstr>V1GSeq11-Aug</vt:lpstr>
      <vt:lpstr>'Chassis V2J'!Print_Area</vt:lpstr>
      <vt:lpstr>'Material Plan'!Print_Area</vt:lpstr>
      <vt:lpstr>V1GSeqRev03!Print_Titles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Vitchuda Vachirarat (May)</dc:creator>
  <cp:keywords/>
  <dc:description/>
  <cp:lastModifiedBy>Pornpimol Chunhasri</cp:lastModifiedBy>
  <cp:revision/>
  <dcterms:created xsi:type="dcterms:W3CDTF">2025-07-07T15:06:53Z</dcterms:created>
  <dcterms:modified xsi:type="dcterms:W3CDTF">2026-06-16T02:44:38Z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</Properties>
</file>